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3.xml" ContentType="application/vnd.openxmlformats-officedocument.drawing+xml"/>
  <Override PartName="/xl/worksheets/sheet14.xml" ContentType="application/vnd.openxmlformats-officedocument.spreadsheetml.worksheet+xml"/>
  <Override PartName="/xl/drawings/drawing4.xml" ContentType="application/vnd.openxmlformats-officedocument.drawing+xml"/>
  <Override PartName="/xl/worksheets/sheet15.xml" ContentType="application/vnd.openxmlformats-officedocument.spreadsheetml.worksheet+xml"/>
  <Override PartName="/xl/drawings/drawing5.xml" ContentType="application/vnd.openxmlformats-officedocument.drawing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942" firstSheet="0" activeTab="4" autoFilterDateGrouping="1"/>
  </bookViews>
  <sheets>
    <sheet name="index" sheetId="1" state="visible" r:id="rId1"/>
    <sheet name="spc" sheetId="2" state="hidden" r:id="rId2"/>
    <sheet name="dashboard" sheetId="3" state="visible" r:id="rId3"/>
    <sheet name="batches" sheetId="4" state="visible" r:id="rId4"/>
    <sheet name="input_daily" sheetId="5" state="visible" r:id="rId5"/>
    <sheet name="moisture_daily" sheetId="6" state="hidden" r:id="rId6"/>
    <sheet name="input-week" sheetId="7" state="hidden" r:id="rId7"/>
    <sheet name="output" sheetId="8" state="hidden" r:id="rId8"/>
    <sheet name="scrap_days" sheetId="9" state="visible" r:id="rId9"/>
    <sheet name="scrap_type_machines" sheetId="10" state="visible" r:id="rId10"/>
    <sheet name="scrap_machine" sheetId="11" state="visible" r:id="rId11"/>
    <sheet name="material_daily" sheetId="12" state="visible" r:id="rId12"/>
    <sheet name="scrap_report" sheetId="13" state="hidden" r:id="rId13"/>
    <sheet name="wieght_report" sheetId="14" state="hidden" r:id="rId14"/>
    <sheet name="ct_report" sheetId="15" state="hidden" r:id="rId15"/>
    <sheet name="materials" sheetId="16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AccessDatabase" hidden="1">"C:\Documents and Settings\Administrator\My Documents\BITUNIL\FINANCE\SAMEER\Cost StudyHB.mdb"</definedName>
    <definedName name="Branch" localSheetId="3">[1]List!$O$4:$O$11</definedName>
    <definedName name="Branch" localSheetId="15">[1]List!$O$4:$O$11</definedName>
    <definedName name="Branch">[2]List!$O$4:$O$11</definedName>
    <definedName name="Brand" localSheetId="3">[1]List!$E$4:$E$49</definedName>
    <definedName name="Brand" localSheetId="15">[1]List!$E$4:$E$49</definedName>
    <definedName name="Brand">[2]List!$E$4:$E$49</definedName>
    <definedName name="Button_1">"Cost_StudyHB__Compounds_Index_List"</definedName>
    <definedName name="company" localSheetId="3">[1]List!$A$4:$A$5</definedName>
    <definedName name="company" localSheetId="15">[1]List!$A$4:$A$5</definedName>
    <definedName name="company">[2]List!$A$4:$A$5</definedName>
    <definedName name="Cost_StudyHB__Compounds_Index_List" localSheetId="3">'[3]Pricing Senario2002'!$A$6:$A$12</definedName>
    <definedName name="Cost_StudyHB__Compounds_Index_List" localSheetId="11">'[4]Pricing Senario2002'!$A$6:$A$12</definedName>
    <definedName name="Cost_StudyHB__Compounds_Index_List" localSheetId="15">'[3]Pricing Senario2002'!$A$6:$A$12</definedName>
    <definedName name="Cost_StudyHB__Compounds_Index_List" localSheetId="5">'[4]Pricing Senario2002'!$A$6:$A$12</definedName>
    <definedName name="Cost_StudyHB__Compounds_Index_List" localSheetId="1">'[4]Pricing Senario2002'!$A$6:$A$12</definedName>
    <definedName name="Cost_StudyHB__Compounds_Index_List">'[5]Pricing Senario2002'!$A$6:$A$12</definedName>
    <definedName name="customer">output!$AJ$2</definedName>
    <definedName name="data_1554189319931" localSheetId="7">output!$A$2:$AG$65</definedName>
    <definedName name="data_1554189621748" localSheetId="8">scrap_days!$A$2:$Q$20</definedName>
    <definedName name="data_1554189621748" localSheetId="10">scrap_machine!$A$2:$R$20</definedName>
    <definedName name="data_1554189621748" localSheetId="9">scrap_type_machines!$A$2:$R$20</definedName>
    <definedName name="data_1554190229964" localSheetId="13">wieght_report!$A$32:$K$34</definedName>
    <definedName name="end" localSheetId="4">#REF!</definedName>
    <definedName name="end" localSheetId="11">#REF!</definedName>
    <definedName name="end" localSheetId="5">moisture_daily!#REF!</definedName>
    <definedName name="end">#REF!</definedName>
    <definedName name="first" localSheetId="4">#REF!</definedName>
    <definedName name="first" localSheetId="11">#REF!</definedName>
    <definedName name="first" localSheetId="5">moisture_daily!#REF!</definedName>
    <definedName name="first">#REF!</definedName>
    <definedName name="Kind" localSheetId="3">[1]List!$G$4:$G$26</definedName>
    <definedName name="Kind" localSheetId="15">[1]List!$G$4:$G$26</definedName>
    <definedName name="Kind">[2]List!$G$4:$G$26</definedName>
    <definedName name="Molds_name">#REF!</definedName>
    <definedName name="Month" localSheetId="3">[1]List!$S$4:$S$15</definedName>
    <definedName name="Month" localSheetId="15">[1]List!$S$4:$S$15</definedName>
    <definedName name="Month">[2]List!$S$4:$S$15</definedName>
    <definedName name="op" localSheetId="3">[6]LOVs!$C$26:$C$28</definedName>
    <definedName name="op" localSheetId="15">[6]LOVs!$C$26:$C$28</definedName>
    <definedName name="op">[7]LOVs!$C$26:$C$28</definedName>
    <definedName name="Org_Code" localSheetId="3">#REF!</definedName>
    <definedName name="Org_Code" localSheetId="4">#REF!</definedName>
    <definedName name="Org_Code" localSheetId="6">#REF!</definedName>
    <definedName name="Org_Code" localSheetId="11">#REF!</definedName>
    <definedName name="Org_Code" localSheetId="15">#REF!</definedName>
    <definedName name="Org_Code" localSheetId="5">#REF!</definedName>
    <definedName name="Org_Code" localSheetId="8">#REF!</definedName>
    <definedName name="Org_Code" localSheetId="9">#REF!</definedName>
    <definedName name="Org_Code" localSheetId="1">#REF!</definedName>
    <definedName name="Org_Code">#REF!</definedName>
    <definedName name="org_code00" localSheetId="3">#REF!</definedName>
    <definedName name="org_code00" localSheetId="4">#REF!</definedName>
    <definedName name="org_code00" localSheetId="15">#REF!</definedName>
    <definedName name="org_code00" localSheetId="5">#REF!</definedName>
    <definedName name="org_code00">#REF!</definedName>
    <definedName name="ORG_CODE1" localSheetId="3">#REF!</definedName>
    <definedName name="ORG_CODE1" localSheetId="4">#REF!</definedName>
    <definedName name="ORG_CODE1" localSheetId="6">#REF!</definedName>
    <definedName name="ORG_CODE1" localSheetId="11">#REF!</definedName>
    <definedName name="ORG_CODE1" localSheetId="15">#REF!</definedName>
    <definedName name="ORG_CODE1" localSheetId="5">#REF!</definedName>
    <definedName name="ORG_CODE1" localSheetId="8">#REF!</definedName>
    <definedName name="ORG_CODE1" localSheetId="9">#REF!</definedName>
    <definedName name="ORG_CODE1" localSheetId="1">#REF!</definedName>
    <definedName name="ORG_CODE1">#REF!</definedName>
    <definedName name="ORGA_CODE" localSheetId="3">#REF!</definedName>
    <definedName name="ORGA_CODE" localSheetId="4">#REF!</definedName>
    <definedName name="ORGA_CODE" localSheetId="6">#REF!</definedName>
    <definedName name="ORGA_CODE" localSheetId="11">#REF!</definedName>
    <definedName name="ORGA_CODE" localSheetId="15">#REF!</definedName>
    <definedName name="ORGA_CODE" localSheetId="5">#REF!</definedName>
    <definedName name="ORGA_CODE" localSheetId="8">#REF!</definedName>
    <definedName name="ORGA_CODE" localSheetId="9">#REF!</definedName>
    <definedName name="ORGA_CODE" localSheetId="1">#REF!</definedName>
    <definedName name="ORGA_CODE">#REF!</definedName>
    <definedName name="outbut_monthly_item">#REF!</definedName>
    <definedName name="Packing" localSheetId="3">[1]List!$I$4:$I$8</definedName>
    <definedName name="Packing" localSheetId="15">[1]List!$I$4:$I$8</definedName>
    <definedName name="Packing">[2]List!$I$4:$I$8</definedName>
    <definedName name="product1" localSheetId="3">[1]List!$C$4:$C$19</definedName>
    <definedName name="product1" localSheetId="15">[1]List!$C$4:$C$19</definedName>
    <definedName name="product1">[2]List!$C$4:$C$19</definedName>
    <definedName name="Region" localSheetId="3">[1]List!$M$4:$M$6</definedName>
    <definedName name="Region" localSheetId="15">[1]List!$M$4:$M$6</definedName>
    <definedName name="Region">[2]List!$M$4:$M$6</definedName>
    <definedName name="Sales" localSheetId="3">'[8]Incom Statment'!#REF!</definedName>
    <definedName name="Sales" localSheetId="4">'[9]Incom Statment'!#REF!</definedName>
    <definedName name="Sales" localSheetId="6">'[9]Incom Statment'!#REF!</definedName>
    <definedName name="Sales" localSheetId="15">'[8]Incom Statment'!#REF!</definedName>
    <definedName name="Sales" localSheetId="5">'[9]Incom Statment'!#REF!</definedName>
    <definedName name="Sales" localSheetId="8">'[9]Incom Statment'!#REF!</definedName>
    <definedName name="Sales" localSheetId="9">'[9]Incom Statment'!#REF!</definedName>
    <definedName name="Sales" localSheetId="1">'[9]Incom Statment'!#REF!</definedName>
    <definedName name="Sales">'[9]Incom Statment'!#REF!</definedName>
    <definedName name="Sales." localSheetId="3">'[8]Incom Statment'!#REF!</definedName>
    <definedName name="Sales." localSheetId="4">'[9]Incom Statment'!#REF!</definedName>
    <definedName name="Sales." localSheetId="6">'[9]Incom Statment'!#REF!</definedName>
    <definedName name="Sales." localSheetId="15">'[8]Incom Statment'!#REF!</definedName>
    <definedName name="Sales." localSheetId="5">'[9]Incom Statment'!#REF!</definedName>
    <definedName name="Sales." localSheetId="8">'[9]Incom Statment'!#REF!</definedName>
    <definedName name="Sales." localSheetId="9">'[9]Incom Statment'!#REF!</definedName>
    <definedName name="Sales." localSheetId="1">'[9]Incom Statment'!#REF!</definedName>
    <definedName name="Sales.">'[9]Incom Statment'!#REF!</definedName>
    <definedName name="Segment" localSheetId="3">[1]List!$Q$4:$Q$11</definedName>
    <definedName name="Segment" localSheetId="15">[1]List!$Q$4:$Q$11</definedName>
    <definedName name="Segment">[2]List!$Q$4:$Q$11</definedName>
    <definedName name="usage" localSheetId="3">[10]LOVs!$G$3:$G$7</definedName>
    <definedName name="usage" localSheetId="15">[10]LOVs!$G$3:$G$7</definedName>
    <definedName name="usage">[11]LOVs!$G$3:$G$7</definedName>
    <definedName name="vhjtyky" localSheetId="3">'[8]Incom Statment'!#REF!</definedName>
    <definedName name="vhjtyky" localSheetId="4">'[9]Incom Statment'!#REF!</definedName>
    <definedName name="vhjtyky" localSheetId="6">'[9]Incom Statment'!#REF!</definedName>
    <definedName name="vhjtyky" localSheetId="15">'[8]Incom Statment'!#REF!</definedName>
    <definedName name="vhjtyky" localSheetId="5">'[9]Incom Statment'!#REF!</definedName>
    <definedName name="vhjtyky" localSheetId="8">'[9]Incom Statment'!#REF!</definedName>
    <definedName name="vhjtyky" localSheetId="9">'[9]Incom Statment'!#REF!</definedName>
    <definedName name="vhjtyky" localSheetId="1">'[9]Incom Statment'!#REF!</definedName>
    <definedName name="vhjtyky">'[9]Incom Statment'!#REF!</definedName>
    <definedName name="Weight" localSheetId="3">[1]List!$K$4:$K$29</definedName>
    <definedName name="Weight" localSheetId="15">[1]List!$K$4:$K$29</definedName>
    <definedName name="Weight">[2]List!$K$4:$K$29</definedName>
    <definedName name="xps">[12]lists!#REF!</definedName>
    <definedName name="Year" localSheetId="3">'[8]Incom Statment'!#REF!</definedName>
    <definedName name="Year" localSheetId="4">'[9]Incom Statment'!#REF!</definedName>
    <definedName name="Year" localSheetId="6">'[9]Incom Statment'!#REF!</definedName>
    <definedName name="Year" localSheetId="15">'[8]Incom Statment'!#REF!</definedName>
    <definedName name="Year" localSheetId="5">'[9]Incom Statment'!#REF!</definedName>
    <definedName name="Year" localSheetId="8">'[9]Incom Statment'!#REF!</definedName>
    <definedName name="Year" localSheetId="9">'[9]Incom Statment'!#REF!</definedName>
    <definedName name="Year" localSheetId="1">'[9]Incom Statment'!#REF!</definedName>
    <definedName name="Year">'[9]Incom Statment'!#REF!</definedName>
    <definedName name="اخطاء_مخازن">[13]lists!$F$2</definedName>
    <definedName name="الاسطمبات">[12]lists!#REF!</definedName>
    <definedName name="الاوزان" localSheetId="4">'[14]0'!#REF!</definedName>
    <definedName name="الاوزان" localSheetId="6">'[14]0'!#REF!</definedName>
    <definedName name="الاوزان" localSheetId="11">'[15]0'!#REF!</definedName>
    <definedName name="الاوزان" localSheetId="5">'[15]0'!#REF!</definedName>
    <definedName name="الاوزان" localSheetId="8">'[16]0'!#REF!</definedName>
    <definedName name="الاوزان" localSheetId="9">'[16]0'!#REF!</definedName>
    <definedName name="الاوزان" localSheetId="1">'[17]0'!#REF!</definedName>
    <definedName name="الاوزان">'[16]0'!#REF!</definedName>
    <definedName name="البلوكات">[12]lists!#REF!</definedName>
    <definedName name="الشرائح">[12]lists!#REF!</definedName>
    <definedName name="ظروف_خاصة_بالعميل">[13]lists!$B$1</definedName>
    <definedName name="عدم_احتياج_العميل">[13]lists!$B$1</definedName>
    <definedName name="عدم_مطابقة_المواصفات">[13]lists!$C$2</definedName>
    <definedName name="عيوب_تداول">[13]lists!$E$2</definedName>
    <definedName name="عيوب_تعبئة">[13]lists!$A$2</definedName>
    <definedName name="_xlnm._FilterDatabase" localSheetId="3" hidden="1">'batches'!$A$3:$BM$3</definedName>
    <definedName name="_xlnm.Print_Area" localSheetId="3">'batches'!$B$3:$AC$18</definedName>
    <definedName name="_xlnm._FilterDatabase" localSheetId="4" hidden="1">'input_daily'!$A$3:$GJ$3</definedName>
    <definedName name="_xlnm.Print_Area" localSheetId="4">'input_daily'!$A$1:$EI$1290</definedName>
    <definedName name="_xlnm._FilterDatabase" localSheetId="5" hidden="1">'moisture_daily'!$A$3:$W$3</definedName>
    <definedName name="_xlnm.Print_Area" localSheetId="5">'moisture_daily'!$A$1:$N$98</definedName>
    <definedName name="_xlnm._FilterDatabase" localSheetId="6" hidden="1">'input-week'!$A$2:$CV$2</definedName>
    <definedName name="_xlnm.Print_Area" localSheetId="6">'input-week'!$A$1:$CV$528</definedName>
    <definedName name="_xlnm._FilterDatabase" localSheetId="7" hidden="1">'output'!$A$2:$AN$2</definedName>
    <definedName name="_xlnm._FilterDatabase" localSheetId="8" hidden="1">'scrap_days'!$A$2:$AD$2</definedName>
    <definedName name="_xlnm._FilterDatabase" localSheetId="9" hidden="1">'scrap_type_machines'!$A$2:$AC$2</definedName>
    <definedName name="_xlnm._FilterDatabase" localSheetId="10" hidden="1">'scrap_machine'!$A$2:$Z$2</definedName>
    <definedName name="_xlnm._FilterDatabase" localSheetId="11" hidden="1">'material_daily'!$A$2:$K$162</definedName>
    <definedName name="_xlnm._FilterDatabase" localSheetId="12" hidden="1">'scrap_report'!$A$14:$AD$14</definedName>
    <definedName name="_xlnm._FilterDatabase" localSheetId="13" hidden="1">'wieght_report'!$A$11:$Q$11</definedName>
    <definedName name="_xlnm._FilterDatabase" localSheetId="14" hidden="1">'ct_report'!$A$10:$R$10</definedName>
    <definedName name="_xlnm._FilterDatabase" localSheetId="15" hidden="1">'materials'!$A$3:$BK$3</definedName>
    <definedName name="_xlnm.Print_Area" localSheetId="15">'materials'!$B$3:$AB$18</definedName>
  </definedNames>
  <calcPr calcId="181029" calcMode="manual" fullCalcOnLoad="1"/>
</workbook>
</file>

<file path=xl/styles.xml><?xml version="1.0" encoding="utf-8"?>
<styleSheet xmlns="http://schemas.openxmlformats.org/spreadsheetml/2006/main">
  <numFmts count="7">
    <numFmt numFmtId="164" formatCode="B1dd\-mmm\-yy"/>
    <numFmt numFmtId="165" formatCode="0.0"/>
    <numFmt numFmtId="166" formatCode="yyyy\-mm\-dd"/>
    <numFmt numFmtId="167" formatCode="0.0%"/>
    <numFmt numFmtId="168" formatCode="0.000%"/>
    <numFmt numFmtId="169" formatCode="[$-F800]dddd\,\ mmmm\ dd\,\ yyyy"/>
    <numFmt numFmtId="170" formatCode="yyyy-mm-dd"/>
  </numFmts>
  <fonts count="40">
    <font>
      <name val="Arial"/>
      <family val="2"/>
      <color theme="1"/>
      <sz val="11"/>
      <scheme val="minor"/>
    </font>
    <font>
      <name val="Arial"/>
      <charset val="178"/>
      <family val="2"/>
      <color theme="1"/>
      <sz val="11"/>
      <scheme val="minor"/>
    </font>
    <font>
      <name val="Arial"/>
      <family val="2"/>
      <sz val="11"/>
      <scheme val="minor"/>
    </font>
    <font>
      <name val="Arial"/>
      <family val="2"/>
      <sz val="10"/>
    </font>
    <font>
      <name val="Arial"/>
      <family val="2"/>
      <color theme="0"/>
      <sz val="11"/>
      <scheme val="minor"/>
    </font>
    <font>
      <name val="Arial"/>
      <family val="2"/>
      <b val="1"/>
      <color theme="1"/>
      <sz val="11"/>
      <scheme val="minor"/>
    </font>
    <font>
      <name val="Arial"/>
      <family val="2"/>
      <color theme="1"/>
      <sz val="12"/>
      <scheme val="minor"/>
    </font>
    <font>
      <name val="Arial"/>
      <family val="2"/>
      <color theme="1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b val="1"/>
      <color rgb="FF002060"/>
      <sz val="18"/>
      <scheme val="minor"/>
    </font>
    <font>
      <name val="Arial"/>
      <family val="2"/>
      <b val="1"/>
      <color theme="1"/>
      <sz val="14"/>
    </font>
    <font>
      <name val="Monotype Koufi"/>
      <charset val="178"/>
      <b val="1"/>
      <sz val="18"/>
    </font>
    <font>
      <name val="Arial"/>
      <family val="2"/>
      <b val="1"/>
      <sz val="14"/>
    </font>
    <font>
      <name val="Arial"/>
      <family val="2"/>
      <b val="1"/>
      <color theme="1"/>
      <sz val="18"/>
      <scheme val="minor"/>
    </font>
    <font>
      <name val="Monotype Koufi"/>
      <charset val="178"/>
      <b val="1"/>
      <sz val="14"/>
    </font>
    <font>
      <name val="Arial"/>
      <family val="2"/>
      <color theme="1"/>
      <sz val="14"/>
      <scheme val="minor"/>
    </font>
    <font>
      <name val="Arial"/>
      <family val="2"/>
      <color theme="1"/>
      <sz val="16"/>
      <scheme val="minor"/>
    </font>
    <font>
      <name val="Arial"/>
      <family val="2"/>
      <sz val="16"/>
      <scheme val="minor"/>
    </font>
    <font>
      <name val="Arial"/>
      <family val="2"/>
      <sz val="16"/>
    </font>
    <font>
      <name val="Arial"/>
      <family val="2"/>
      <color theme="1"/>
      <sz val="16"/>
    </font>
    <font>
      <name val="Arial"/>
      <family val="2"/>
      <b val="1"/>
      <color rgb="FF1F497D"/>
      <sz val="11"/>
    </font>
    <font>
      <name val="Calibri"/>
      <family val="2"/>
      <color rgb="FF1F497D"/>
      <sz val="11"/>
    </font>
    <font>
      <name val="Arial"/>
      <family val="2"/>
      <color rgb="FF1F497D"/>
      <sz val="11"/>
    </font>
    <font>
      <name val="Arial"/>
      <family val="2"/>
      <color theme="10"/>
      <sz val="11"/>
      <u val="single"/>
      <scheme val="minor"/>
    </font>
    <font>
      <name val="Arial"/>
      <family val="2"/>
      <b val="1"/>
      <color theme="1"/>
      <sz val="20"/>
      <scheme val="minor"/>
    </font>
    <font>
      <name val="Arial"/>
      <family val="2"/>
      <b val="1"/>
      <sz val="16"/>
      <scheme val="minor"/>
    </font>
    <font>
      <name val="Calibri"/>
      <family val="2"/>
      <b val="1"/>
      <sz val="16"/>
    </font>
    <font>
      <name val="Arial"/>
      <family val="2"/>
      <b val="1"/>
      <color theme="1"/>
      <sz val="10"/>
      <scheme val="minor"/>
    </font>
    <font>
      <name val="Monotype Koufi"/>
      <charset val="178"/>
      <b val="1"/>
      <sz val="11"/>
    </font>
    <font>
      <name val="Arial"/>
      <family val="2"/>
      <b val="1"/>
      <color rgb="FF0070C0"/>
      <sz val="14"/>
      <scheme val="minor"/>
    </font>
    <font>
      <name val="Arial"/>
      <family val="2"/>
      <b val="1"/>
      <color rgb="FF0070C0"/>
      <sz val="18"/>
      <scheme val="minor"/>
    </font>
    <font>
      <name val="Arial"/>
      <family val="2"/>
      <b val="1"/>
      <color rgb="FF0070C0"/>
      <sz val="14"/>
    </font>
    <font>
      <name val="Arial"/>
      <family val="2"/>
      <color theme="1"/>
      <sz val="18"/>
      <scheme val="minor"/>
    </font>
    <font>
      <name val="Arial"/>
      <family val="2"/>
      <b val="1"/>
      <color rgb="FFFFFF00"/>
      <sz val="18"/>
      <scheme val="minor"/>
    </font>
    <font>
      <name val="Arial"/>
      <family val="2"/>
      <b val="1"/>
      <color theme="1"/>
      <sz val="24"/>
      <scheme val="minor"/>
    </font>
    <font>
      <name val="Monotype Koufi"/>
      <charset val="178"/>
      <b val="1"/>
      <sz val="12"/>
    </font>
    <font>
      <name val="Arial"/>
      <family val="2"/>
      <sz val="18"/>
    </font>
    <font>
      <name val="Arial"/>
      <family val="2"/>
      <color theme="1"/>
      <sz val="18"/>
    </font>
    <font>
      <name val="Arial"/>
      <family val="2"/>
      <sz val="18"/>
      <scheme val="minor"/>
    </font>
    <font>
      <name val="Calibri"/>
      <family val="2"/>
      <b val="1"/>
      <color rgb="FF000000"/>
      <sz val="11"/>
    </font>
  </fonts>
  <fills count="21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C0C0"/>
        <bgColor rgb="FFC0C0C0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/>
      <bottom/>
      <diagonal/>
    </border>
  </borders>
  <cellStyleXfs count="9">
    <xf numFmtId="0" fontId="7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3" fillId="0" borderId="0"/>
    <xf numFmtId="9" fontId="1" fillId="0" borderId="0"/>
    <xf numFmtId="0" fontId="23" fillId="0" borderId="0"/>
    <xf numFmtId="9" fontId="7" fillId="0" borderId="0"/>
  </cellStyleXfs>
  <cellXfs count="474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4" borderId="0" applyAlignment="1" pivotButton="0" quotePrefix="0" xfId="0">
      <alignment horizontal="center" vertical="center" wrapText="1"/>
    </xf>
    <xf numFmtId="0" fontId="0" fillId="4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5" fillId="0" borderId="6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1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10" fontId="0" fillId="4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/>
    </xf>
    <xf numFmtId="0" fontId="6" fillId="2" borderId="6" applyAlignment="1" pivotButton="0" quotePrefix="0" xfId="0">
      <alignment horizontal="center" vertical="center"/>
    </xf>
    <xf numFmtId="9" fontId="0" fillId="0" borderId="0" applyAlignment="1" pivotButton="0" quotePrefix="0" xfId="4">
      <alignment horizontal="center" vertical="center"/>
    </xf>
    <xf numFmtId="1" fontId="8" fillId="2" borderId="12" applyAlignment="1" pivotButton="0" quotePrefix="0" xfId="0">
      <alignment horizontal="center" vertical="center"/>
    </xf>
    <xf numFmtId="0" fontId="8" fillId="3" borderId="13" applyAlignment="1" pivotButton="0" quotePrefix="0" xfId="0">
      <alignment horizontal="center" vertical="center"/>
    </xf>
    <xf numFmtId="0" fontId="11" fillId="4" borderId="13" applyAlignment="1" pivotButton="0" quotePrefix="0" xfId="0">
      <alignment horizontal="center" vertical="center" wrapText="1"/>
    </xf>
    <xf numFmtId="20" fontId="8" fillId="8" borderId="16" applyAlignment="1" pivotButton="0" quotePrefix="0" xfId="0">
      <alignment horizontal="center" vertical="center" wrapText="1"/>
    </xf>
    <xf numFmtId="0" fontId="12" fillId="9" borderId="2" applyAlignment="1" pivotButton="0" quotePrefix="0" xfId="0">
      <alignment horizontal="center" vertical="center" wrapText="1" readingOrder="2"/>
    </xf>
    <xf numFmtId="1" fontId="16" fillId="5" borderId="17" applyAlignment="1" pivotButton="0" quotePrefix="0" xfId="1">
      <alignment horizontal="center"/>
    </xf>
    <xf numFmtId="0" fontId="15" fillId="0" borderId="16" applyAlignment="1" pivotButton="0" quotePrefix="0" xfId="0">
      <alignment horizontal="center" vertical="center"/>
    </xf>
    <xf numFmtId="1" fontId="15" fillId="11" borderId="2" applyAlignment="1" pivotButton="0" quotePrefix="0" xfId="0">
      <alignment horizontal="center" vertical="center"/>
    </xf>
    <xf numFmtId="0" fontId="15" fillId="11" borderId="2" applyAlignment="1" pivotButton="0" quotePrefix="0" xfId="0">
      <alignment horizontal="center" vertical="center"/>
    </xf>
    <xf numFmtId="0" fontId="5" fillId="2" borderId="19" applyAlignment="1" pivotButton="0" quotePrefix="0" xfId="0">
      <alignment horizontal="center" vertical="center"/>
    </xf>
    <xf numFmtId="0" fontId="5" fillId="0" borderId="8" pivotButton="0" quotePrefix="0" xfId="0"/>
    <xf numFmtId="0" fontId="0" fillId="2" borderId="4" pivotButton="0" quotePrefix="0" xfId="0"/>
    <xf numFmtId="0" fontId="0" fillId="2" borderId="5" pivotButton="0" quotePrefix="0" xfId="0"/>
    <xf numFmtId="0" fontId="0" fillId="2" borderId="7" pivotButton="0" quotePrefix="0" xfId="0"/>
    <xf numFmtId="0" fontId="0" fillId="2" borderId="21" applyAlignment="1" pivotButton="0" quotePrefix="0" xfId="0">
      <alignment vertical="center" wrapText="1"/>
    </xf>
    <xf numFmtId="0" fontId="0" fillId="2" borderId="22" applyAlignment="1" pivotButton="0" quotePrefix="0" xfId="0">
      <alignment vertical="center" wrapText="1"/>
    </xf>
    <xf numFmtId="0" fontId="0" fillId="0" borderId="7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6" applyAlignment="1" pivotButton="0" quotePrefix="0" xfId="0">
      <alignment horizontal="center" vertical="center"/>
    </xf>
    <xf numFmtId="0" fontId="20" fillId="0" borderId="24" applyAlignment="1" pivotButton="0" quotePrefix="0" xfId="0">
      <alignment horizontal="center" vertical="center" wrapText="1" readingOrder="2"/>
    </xf>
    <xf numFmtId="0" fontId="20" fillId="0" borderId="21" applyAlignment="1" pivotButton="0" quotePrefix="0" xfId="0">
      <alignment horizontal="center" vertical="center" wrapText="1" readingOrder="2"/>
    </xf>
    <xf numFmtId="0" fontId="22" fillId="0" borderId="8" applyAlignment="1" pivotButton="0" quotePrefix="0" xfId="0">
      <alignment horizontal="center" vertical="center" wrapText="1" readingOrder="2"/>
    </xf>
    <xf numFmtId="0" fontId="21" fillId="0" borderId="8" applyAlignment="1" pivotButton="0" quotePrefix="0" xfId="0">
      <alignment horizontal="center" vertical="center" wrapText="1" readingOrder="2"/>
    </xf>
    <xf numFmtId="0" fontId="22" fillId="0" borderId="24" applyAlignment="1" pivotButton="0" quotePrefix="0" xfId="0">
      <alignment horizontal="center" vertical="center" wrapText="1" readingOrder="2"/>
    </xf>
    <xf numFmtId="0" fontId="22" fillId="0" borderId="21" applyAlignment="1" pivotButton="0" quotePrefix="0" xfId="0">
      <alignment horizontal="center" vertical="center" wrapText="1" readingOrder="2"/>
    </xf>
    <xf numFmtId="0" fontId="23" fillId="0" borderId="25" applyAlignment="1" pivotButton="0" quotePrefix="0" xfId="5">
      <alignment horizontal="center" vertical="center" wrapText="1" readingOrder="2"/>
    </xf>
    <xf numFmtId="0" fontId="23" fillId="0" borderId="0" applyAlignment="1" pivotButton="0" quotePrefix="0" xfId="5">
      <alignment horizontal="center" vertical="center"/>
    </xf>
    <xf numFmtId="10" fontId="0" fillId="0" borderId="0" applyAlignment="1" pivotButton="0" quotePrefix="0" xfId="4">
      <alignment horizontal="center" vertical="center"/>
    </xf>
    <xf numFmtId="0" fontId="5" fillId="2" borderId="3" applyAlignment="1" pivotButton="0" quotePrefix="0" xfId="0">
      <alignment horizontal="center" vertical="center"/>
    </xf>
    <xf numFmtId="0" fontId="5" fillId="2" borderId="8" applyAlignment="1" pivotButton="0" quotePrefix="0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" fontId="15" fillId="0" borderId="26" applyAlignment="1" pivotButton="0" quotePrefix="0" xfId="0">
      <alignment horizontal="center" vertical="center"/>
    </xf>
    <xf numFmtId="0" fontId="15" fillId="0" borderId="26" applyAlignment="1" pivotButton="0" quotePrefix="0" xfId="0">
      <alignment horizontal="center" vertical="center"/>
    </xf>
    <xf numFmtId="0" fontId="16" fillId="6" borderId="26" applyAlignment="1" pivotButton="0" quotePrefix="0" xfId="0">
      <alignment horizontal="center" vertical="center" wrapText="1"/>
    </xf>
    <xf numFmtId="0" fontId="16" fillId="6" borderId="26" applyAlignment="1" pivotButton="0" quotePrefix="0" xfId="0">
      <alignment horizontal="center" vertical="center"/>
    </xf>
    <xf numFmtId="1" fontId="17" fillId="9" borderId="26" applyAlignment="1" pivotButton="0" quotePrefix="0" xfId="0">
      <alignment horizontal="center" vertical="center"/>
    </xf>
    <xf numFmtId="1" fontId="17" fillId="9" borderId="31" applyAlignment="1" pivotButton="0" quotePrefix="0" xfId="0">
      <alignment horizontal="center" vertical="center"/>
    </xf>
    <xf numFmtId="1" fontId="16" fillId="7" borderId="26" applyAlignment="1" pivotButton="0" quotePrefix="0" xfId="0">
      <alignment horizontal="center" vertical="center"/>
    </xf>
    <xf numFmtId="1" fontId="19" fillId="7" borderId="26" applyAlignment="1" pivotButton="0" quotePrefix="0" xfId="0">
      <alignment horizontal="center" vertical="center" wrapText="1"/>
    </xf>
    <xf numFmtId="0" fontId="18" fillId="10" borderId="26" applyAlignment="1" pivotButton="0" quotePrefix="0" xfId="0">
      <alignment horizontal="center" vertical="center"/>
    </xf>
    <xf numFmtId="1" fontId="18" fillId="3" borderId="26" applyAlignment="1" pivotButton="0" quotePrefix="0" xfId="0">
      <alignment horizontal="center" vertical="center"/>
    </xf>
    <xf numFmtId="1" fontId="17" fillId="3" borderId="31" applyAlignment="1" pivotButton="0" quotePrefix="0" xfId="0">
      <alignment horizontal="center" vertical="center"/>
    </xf>
    <xf numFmtId="10" fontId="17" fillId="3" borderId="26" applyAlignment="1" pivotButton="0" quotePrefix="0" xfId="0">
      <alignment horizontal="center" vertical="center"/>
    </xf>
    <xf numFmtId="0" fontId="8" fillId="0" borderId="26" applyAlignment="1" pivotButton="0" quotePrefix="0" xfId="0">
      <alignment horizontal="center" vertical="center"/>
    </xf>
    <xf numFmtId="0" fontId="16" fillId="0" borderId="26" applyAlignment="1" pivotButton="0" quotePrefix="0" xfId="0">
      <alignment horizontal="center" vertical="center"/>
    </xf>
    <xf numFmtId="0" fontId="17" fillId="0" borderId="26" applyAlignment="1" pivotButton="0" quotePrefix="0" xfId="0">
      <alignment horizontal="center" vertical="center"/>
    </xf>
    <xf numFmtId="0" fontId="17" fillId="9" borderId="26" applyAlignment="1" pivotButton="0" quotePrefix="0" xfId="0">
      <alignment horizontal="center" vertical="center"/>
    </xf>
    <xf numFmtId="0" fontId="17" fillId="9" borderId="2" applyAlignment="1" pivotButton="0" quotePrefix="0" xfId="0">
      <alignment horizontal="center" vertical="center"/>
    </xf>
    <xf numFmtId="0" fontId="5" fillId="2" borderId="26" applyAlignment="1" pivotButton="0" quotePrefix="0" xfId="0">
      <alignment horizontal="center" vertical="center" wrapText="1"/>
    </xf>
    <xf numFmtId="0" fontId="8" fillId="2" borderId="26" applyAlignment="1" pivotButton="0" quotePrefix="0" xfId="0">
      <alignment horizontal="center" vertical="center" wrapText="1"/>
    </xf>
    <xf numFmtId="0" fontId="5" fillId="2" borderId="26" applyAlignment="1" pivotButton="0" quotePrefix="0" xfId="0">
      <alignment horizontal="center" vertical="center"/>
    </xf>
    <xf numFmtId="0" fontId="10" fillId="2" borderId="26" applyAlignment="1" pivotButton="0" quotePrefix="0" xfId="0">
      <alignment horizontal="center" vertical="center" wrapText="1" readingOrder="2"/>
    </xf>
    <xf numFmtId="20" fontId="8" fillId="8" borderId="26" applyAlignment="1" pivotButton="0" quotePrefix="0" xfId="0">
      <alignment horizontal="center" vertical="center" wrapText="1"/>
    </xf>
    <xf numFmtId="1" fontId="12" fillId="9" borderId="26" applyAlignment="1" pivotButton="0" quotePrefix="0" xfId="0">
      <alignment horizontal="center" vertical="center" wrapText="1" readingOrder="2"/>
    </xf>
    <xf numFmtId="20" fontId="12" fillId="9" borderId="26" applyAlignment="1" pivotButton="0" quotePrefix="0" xfId="0">
      <alignment horizontal="center" vertical="center" wrapText="1" readingOrder="2"/>
    </xf>
    <xf numFmtId="0" fontId="14" fillId="3" borderId="26" applyAlignment="1" pivotButton="0" quotePrefix="0" xfId="0">
      <alignment horizontal="center" vertical="center" textRotation="90"/>
    </xf>
    <xf numFmtId="0" fontId="15" fillId="6" borderId="26" applyAlignment="1" pivotButton="0" quotePrefix="0" xfId="0">
      <alignment horizontal="center" vertical="center" wrapText="1"/>
    </xf>
    <xf numFmtId="0" fontId="0" fillId="6" borderId="26" applyAlignment="1" pivotButton="0" quotePrefix="0" xfId="0">
      <alignment horizontal="center" vertical="center"/>
    </xf>
    <xf numFmtId="0" fontId="15" fillId="6" borderId="26" applyAlignment="1" pivotButton="0" quotePrefix="0" xfId="0">
      <alignment horizontal="center" vertical="center"/>
    </xf>
    <xf numFmtId="1" fontId="15" fillId="11" borderId="26" applyAlignment="1" pivotButton="0" quotePrefix="0" xfId="0">
      <alignment horizontal="center" vertical="center"/>
    </xf>
    <xf numFmtId="0" fontId="15" fillId="11" borderId="26" applyAlignment="1" pivotButton="0" quotePrefix="0" xfId="0">
      <alignment horizontal="center" vertical="center"/>
    </xf>
    <xf numFmtId="1" fontId="15" fillId="7" borderId="26" applyAlignment="1" pivotButton="0" quotePrefix="0" xfId="0">
      <alignment horizontal="center" vertical="center"/>
    </xf>
    <xf numFmtId="0" fontId="15" fillId="7" borderId="26" applyAlignment="1" pivotButton="0" quotePrefix="0" xfId="0">
      <alignment horizontal="center" vertical="center"/>
    </xf>
    <xf numFmtId="1" fontId="15" fillId="9" borderId="26" applyAlignment="1" pivotButton="0" quotePrefix="0" xfId="0">
      <alignment horizontal="center" vertical="center"/>
    </xf>
    <xf numFmtId="0" fontId="15" fillId="9" borderId="26" applyAlignment="1" pivotButton="0" quotePrefix="0" xfId="0">
      <alignment horizontal="center" vertical="center"/>
    </xf>
    <xf numFmtId="0" fontId="15" fillId="3" borderId="26" applyAlignment="1" pivotButton="0" quotePrefix="0" xfId="0">
      <alignment horizontal="center" vertical="center"/>
    </xf>
    <xf numFmtId="1" fontId="15" fillId="3" borderId="26" applyAlignment="1" pivotButton="0" quotePrefix="0" xfId="0">
      <alignment horizontal="center" vertical="center"/>
    </xf>
    <xf numFmtId="0" fontId="15" fillId="4" borderId="26" applyAlignment="1" pivotButton="0" quotePrefix="0" xfId="0">
      <alignment horizontal="center" vertical="center"/>
    </xf>
    <xf numFmtId="1" fontId="17" fillId="9" borderId="11" applyAlignment="1" pivotButton="0" quotePrefix="0" xfId="0">
      <alignment horizontal="center" vertical="center"/>
    </xf>
    <xf numFmtId="1" fontId="17" fillId="0" borderId="31" applyAlignment="1" pivotButton="0" quotePrefix="0" xfId="0">
      <alignment horizontal="center" vertical="center"/>
    </xf>
    <xf numFmtId="10" fontId="7" fillId="0" borderId="0" pivotButton="0" quotePrefix="0" xfId="4"/>
    <xf numFmtId="0" fontId="8" fillId="0" borderId="0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 wrapText="1"/>
    </xf>
    <xf numFmtId="1" fontId="8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 wrapText="1" readingOrder="2"/>
    </xf>
    <xf numFmtId="0" fontId="8" fillId="3" borderId="0" applyAlignment="1" pivotButton="0" quotePrefix="0" xfId="0">
      <alignment horizontal="center" vertical="center"/>
    </xf>
    <xf numFmtId="0" fontId="11" fillId="4" borderId="0" applyAlignment="1" pivotButton="0" quotePrefix="0" xfId="0">
      <alignment horizontal="center" vertical="center" wrapText="1"/>
    </xf>
    <xf numFmtId="0" fontId="5" fillId="2" borderId="32" applyAlignment="1" pivotButton="0" quotePrefix="0" xfId="0">
      <alignment horizontal="center" vertical="center" wrapText="1"/>
    </xf>
    <xf numFmtId="0" fontId="5" fillId="2" borderId="13" applyAlignment="1" pivotButton="0" quotePrefix="0" xfId="0">
      <alignment horizontal="center" vertical="center" wrapText="1"/>
    </xf>
    <xf numFmtId="0" fontId="8" fillId="2" borderId="12" applyAlignment="1" pivotButton="0" quotePrefix="0" xfId="0">
      <alignment horizontal="center" vertical="center" wrapText="1"/>
    </xf>
    <xf numFmtId="0" fontId="5" fillId="2" borderId="12" applyAlignment="1" pivotButton="0" quotePrefix="0" xfId="0">
      <alignment horizontal="center" vertical="center"/>
    </xf>
    <xf numFmtId="0" fontId="10" fillId="2" borderId="12" applyAlignment="1" pivotButton="0" quotePrefix="0" xfId="0">
      <alignment horizontal="center" vertical="center" wrapText="1" readingOrder="2"/>
    </xf>
    <xf numFmtId="0" fontId="8" fillId="0" borderId="12" applyAlignment="1" pivotButton="0" quotePrefix="0" xfId="0">
      <alignment horizontal="center" vertical="center"/>
    </xf>
    <xf numFmtId="0" fontId="18" fillId="10" borderId="27" applyAlignment="1" pivotButton="0" quotePrefix="0" xfId="0">
      <alignment horizontal="center" vertical="center"/>
    </xf>
    <xf numFmtId="0" fontId="18" fillId="10" borderId="0" applyAlignment="1" pivotButton="0" quotePrefix="0" xfId="0">
      <alignment horizontal="center" vertical="center"/>
    </xf>
    <xf numFmtId="0" fontId="25" fillId="0" borderId="0" applyAlignment="1" pivotButton="0" quotePrefix="0" xfId="1">
      <alignment horizontal="center" vertical="center"/>
    </xf>
    <xf numFmtId="0" fontId="25" fillId="13" borderId="36" applyAlignment="1" pivotButton="0" quotePrefix="0" xfId="1">
      <alignment horizontal="center" vertical="center"/>
    </xf>
    <xf numFmtId="0" fontId="25" fillId="13" borderId="26" applyAlignment="1" pivotButton="0" quotePrefix="0" xfId="1">
      <alignment horizontal="center" vertical="center"/>
    </xf>
    <xf numFmtId="164" fontId="26" fillId="14" borderId="26" applyAlignment="1" pivotButton="0" quotePrefix="0" xfId="1">
      <alignment horizontal="center" vertical="center" wrapText="1"/>
    </xf>
    <xf numFmtId="1" fontId="25" fillId="0" borderId="26" applyAlignment="1" pivotButton="0" quotePrefix="0" xfId="1">
      <alignment horizontal="center" vertical="center"/>
    </xf>
    <xf numFmtId="10" fontId="25" fillId="0" borderId="26" applyAlignment="1" pivotButton="0" quotePrefix="0" xfId="6">
      <alignment horizontal="center" vertical="center"/>
    </xf>
    <xf numFmtId="0" fontId="25" fillId="0" borderId="26" applyAlignment="1" pivotButton="0" quotePrefix="0" xfId="1">
      <alignment horizontal="center" vertical="center"/>
    </xf>
    <xf numFmtId="0" fontId="25" fillId="15" borderId="26" applyAlignment="1" pivotButton="0" quotePrefix="0" xfId="1">
      <alignment horizontal="center" vertical="center"/>
    </xf>
    <xf numFmtId="0" fontId="25" fillId="15" borderId="0" applyAlignment="1" pivotButton="0" quotePrefix="0" xfId="1">
      <alignment horizontal="center" vertical="center"/>
    </xf>
    <xf numFmtId="0" fontId="17" fillId="3" borderId="26" applyAlignment="1" pivotButton="0" quotePrefix="0" xfId="0">
      <alignment horizontal="center" vertical="center"/>
    </xf>
    <xf numFmtId="0" fontId="17" fillId="3" borderId="0" applyAlignment="1" pivotButton="0" quotePrefix="0" xfId="0">
      <alignment horizontal="center" vertical="center"/>
    </xf>
    <xf numFmtId="0" fontId="16" fillId="7" borderId="26" applyAlignment="1" pivotButton="0" quotePrefix="0" xfId="0">
      <alignment horizontal="center" vertical="center"/>
    </xf>
    <xf numFmtId="0" fontId="0" fillId="2" borderId="0" pivotButton="0" quotePrefix="0" xfId="0"/>
    <xf numFmtId="1" fontId="2" fillId="0" borderId="26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 wrapText="1"/>
    </xf>
    <xf numFmtId="0" fontId="0" fillId="2" borderId="8" applyAlignment="1" pivotButton="0" quotePrefix="0" xfId="0">
      <alignment horizontal="center" vertical="center"/>
    </xf>
    <xf numFmtId="0" fontId="27" fillId="2" borderId="10" applyAlignment="1" pivotButton="0" quotePrefix="0" xfId="0">
      <alignment horizontal="center" vertical="center" wrapText="1"/>
    </xf>
    <xf numFmtId="0" fontId="27" fillId="2" borderId="8" applyAlignment="1" pivotButton="0" quotePrefix="0" xfId="0">
      <alignment horizontal="center" vertical="center" wrapText="1"/>
    </xf>
    <xf numFmtId="0" fontId="27" fillId="2" borderId="9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readingOrder="2"/>
    </xf>
    <xf numFmtId="0" fontId="0" fillId="0" borderId="30" pivotButton="0" quotePrefix="0" xfId="0"/>
    <xf numFmtId="0" fontId="0" fillId="0" borderId="32" pivotButton="0" quotePrefix="0" xfId="0"/>
    <xf numFmtId="0" fontId="24" fillId="0" borderId="0" applyAlignment="1" pivotButton="0" quotePrefix="0" xfId="1">
      <alignment horizontal="center" vertical="center" wrapText="1"/>
    </xf>
    <xf numFmtId="0" fontId="8" fillId="2" borderId="12" applyAlignment="1" pivotButton="0" quotePrefix="0" xfId="0">
      <alignment horizontal="center" vertical="center"/>
    </xf>
    <xf numFmtId="0" fontId="5" fillId="2" borderId="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2" borderId="23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10" pivotButton="0" quotePrefix="0" xfId="0"/>
    <xf numFmtId="0" fontId="0" fillId="0" borderId="6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165" fontId="5" fillId="2" borderId="12" applyAlignment="1" pivotButton="0" quotePrefix="0" xfId="0">
      <alignment horizontal="center" vertical="center"/>
    </xf>
    <xf numFmtId="165" fontId="8" fillId="7" borderId="26" applyAlignment="1" pivotButton="0" quotePrefix="0" xfId="0">
      <alignment horizontal="center" vertical="center" wrapText="1"/>
    </xf>
    <xf numFmtId="166" fontId="25" fillId="0" borderId="26" applyAlignment="1" pivotButton="0" quotePrefix="0" xfId="1">
      <alignment horizontal="center" vertical="center"/>
    </xf>
    <xf numFmtId="165" fontId="15" fillId="7" borderId="26" applyAlignment="1" pivotButton="0" quotePrefix="0" xfId="0">
      <alignment horizontal="center" vertical="center" wrapText="1"/>
    </xf>
    <xf numFmtId="165" fontId="15" fillId="7" borderId="26" applyAlignment="1" pivotButton="0" quotePrefix="0" xfId="0">
      <alignment horizontal="center" vertical="center"/>
    </xf>
    <xf numFmtId="165" fontId="15" fillId="7" borderId="11" applyAlignment="1" pivotButton="0" quotePrefix="0" xfId="0">
      <alignment horizontal="center" vertical="center"/>
    </xf>
    <xf numFmtId="165" fontId="5" fillId="2" borderId="26" applyAlignment="1" pivotButton="0" quotePrefix="0" xfId="0">
      <alignment horizontal="center" vertical="center"/>
    </xf>
    <xf numFmtId="166" fontId="15" fillId="0" borderId="26" applyAlignment="1" pivotButton="0" quotePrefix="0" xfId="0">
      <alignment horizontal="center" vertical="center"/>
    </xf>
    <xf numFmtId="165" fontId="18" fillId="7" borderId="26" applyAlignment="1" pivotButton="0" quotePrefix="0" xfId="0">
      <alignment horizontal="center" vertical="center" wrapText="1"/>
    </xf>
    <xf numFmtId="165" fontId="16" fillId="7" borderId="26" applyAlignment="1" pivotButton="0" quotePrefix="0" xfId="0">
      <alignment horizontal="center" vertical="center"/>
    </xf>
    <xf numFmtId="165" fontId="16" fillId="7" borderId="11" applyAlignment="1" pivotButton="0" quotePrefix="0" xfId="0">
      <alignment horizontal="center" vertical="center"/>
    </xf>
    <xf numFmtId="167" fontId="16" fillId="7" borderId="26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7" fontId="7" fillId="0" borderId="0" pivotButton="0" quotePrefix="0" xfId="4"/>
    <xf numFmtId="167" fontId="0" fillId="0" borderId="0" applyAlignment="1" pivotButton="0" quotePrefix="0" xfId="0">
      <alignment horizontal="center" vertical="center"/>
    </xf>
    <xf numFmtId="165" fontId="0" fillId="4" borderId="0" applyAlignment="1" pivotButton="0" quotePrefix="0" xfId="0">
      <alignment horizontal="center" vertical="center" wrapText="1"/>
    </xf>
    <xf numFmtId="167" fontId="0" fillId="4" borderId="0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/>
    </xf>
    <xf numFmtId="167" fontId="2" fillId="3" borderId="1" applyAlignment="1" pivotButton="0" quotePrefix="0" xfId="0">
      <alignment horizontal="center" vertical="center"/>
    </xf>
    <xf numFmtId="167" fontId="0" fillId="0" borderId="0" pivotButton="0" quotePrefix="0" xfId="0"/>
    <xf numFmtId="167" fontId="0" fillId="0" borderId="9" applyAlignment="1" pivotButton="0" quotePrefix="0" xfId="0">
      <alignment horizontal="center" vertical="center"/>
    </xf>
    <xf numFmtId="168" fontId="0" fillId="4" borderId="0" applyAlignment="1" pivotButton="0" quotePrefix="0" xfId="0">
      <alignment horizontal="center" vertical="center" wrapText="1"/>
    </xf>
    <xf numFmtId="167" fontId="0" fillId="0" borderId="0" applyAlignment="1" pivotButton="0" quotePrefix="0" xfId="0">
      <alignment horizontal="center" vertical="center" wrapText="1"/>
    </xf>
    <xf numFmtId="167" fontId="0" fillId="0" borderId="7" applyAlignment="1" pivotButton="0" quotePrefix="0" xfId="0">
      <alignment horizontal="center" vertical="center"/>
    </xf>
    <xf numFmtId="166" fontId="0" fillId="0" borderId="0" pivotButton="0" quotePrefix="0" xfId="0"/>
    <xf numFmtId="167" fontId="0" fillId="0" borderId="0" applyAlignment="1" pivotButton="0" quotePrefix="0" xfId="4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23" fillId="0" borderId="0" pivotButton="0" quotePrefix="0" xfId="5"/>
    <xf numFmtId="0" fontId="23" fillId="0" borderId="0" applyAlignment="1" pivotButton="0" quotePrefix="0" xfId="5">
      <alignment horizontal="center"/>
    </xf>
    <xf numFmtId="165" fontId="8" fillId="7" borderId="26" applyAlignment="1" pivotButton="0" quotePrefix="0" xfId="0">
      <alignment horizontal="center" vertical="center" wrapText="1"/>
    </xf>
    <xf numFmtId="165" fontId="8" fillId="7" borderId="11" applyAlignment="1" pivotButton="0" quotePrefix="0" xfId="0">
      <alignment horizontal="center" vertical="center" wrapText="1"/>
    </xf>
    <xf numFmtId="0" fontId="8" fillId="2" borderId="26" applyAlignment="1" pivotButton="0" quotePrefix="0" xfId="0">
      <alignment horizontal="center" vertical="center"/>
    </xf>
    <xf numFmtId="0" fontId="11" fillId="2" borderId="12" applyAlignment="1" pivotButton="0" quotePrefix="0" xfId="0">
      <alignment vertical="center"/>
    </xf>
    <xf numFmtId="0" fontId="8" fillId="2" borderId="40" applyAlignment="1" pivotButton="0" quotePrefix="0" xfId="0">
      <alignment horizontal="center" vertical="center" wrapText="1"/>
    </xf>
    <xf numFmtId="1" fontId="8" fillId="2" borderId="45" applyAlignment="1" pivotButton="0" quotePrefix="0" xfId="0">
      <alignment vertical="center"/>
    </xf>
    <xf numFmtId="1" fontId="8" fillId="2" borderId="40" applyAlignment="1" pivotButton="0" quotePrefix="0" xfId="0">
      <alignment horizontal="center" vertical="center"/>
    </xf>
    <xf numFmtId="0" fontId="8" fillId="0" borderId="40" applyAlignment="1" pivotButton="0" quotePrefix="0" xfId="0">
      <alignment horizontal="center" vertical="center"/>
    </xf>
    <xf numFmtId="1" fontId="29" fillId="16" borderId="16" applyAlignment="1" pivotButton="0" quotePrefix="0" xfId="0">
      <alignment horizontal="center" vertical="center" wrapText="1"/>
    </xf>
    <xf numFmtId="1" fontId="29" fillId="16" borderId="40" applyAlignment="1" pivotButton="0" quotePrefix="0" xfId="0">
      <alignment horizontal="center" vertical="center" wrapText="1"/>
    </xf>
    <xf numFmtId="1" fontId="29" fillId="8" borderId="16" applyAlignment="1" pivotButton="0" quotePrefix="0" xfId="0">
      <alignment horizontal="center" vertical="center" wrapText="1"/>
    </xf>
    <xf numFmtId="1" fontId="29" fillId="8" borderId="40" applyAlignment="1" pivotButton="0" quotePrefix="0" xfId="0">
      <alignment horizontal="center" vertical="center" wrapText="1"/>
    </xf>
    <xf numFmtId="1" fontId="12" fillId="17" borderId="40" applyAlignment="1" pivotButton="0" quotePrefix="0" xfId="0">
      <alignment horizontal="center" vertical="center" wrapText="1" readingOrder="2"/>
    </xf>
    <xf numFmtId="1" fontId="31" fillId="9" borderId="40" applyAlignment="1" pivotButton="0" quotePrefix="0" xfId="0">
      <alignment horizontal="center" vertical="center" wrapText="1" readingOrder="2"/>
    </xf>
    <xf numFmtId="1" fontId="15" fillId="0" borderId="40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center"/>
    </xf>
    <xf numFmtId="0" fontId="16" fillId="0" borderId="40" applyAlignment="1" pivotButton="0" quotePrefix="0" xfId="0">
      <alignment horizontal="center" vertical="center"/>
    </xf>
    <xf numFmtId="0" fontId="17" fillId="0" borderId="40" applyAlignment="1" pivotButton="0" quotePrefix="0" xfId="0">
      <alignment horizontal="center" vertical="center"/>
    </xf>
    <xf numFmtId="1" fontId="17" fillId="9" borderId="40" applyAlignment="1" pivotButton="0" quotePrefix="0" xfId="0">
      <alignment horizontal="center" vertical="center"/>
    </xf>
    <xf numFmtId="1" fontId="17" fillId="3" borderId="42" applyAlignment="1" pivotButton="0" quotePrefix="0" xfId="0">
      <alignment horizontal="center" vertical="center"/>
    </xf>
    <xf numFmtId="169" fontId="15" fillId="3" borderId="40" applyAlignment="1" pivotButton="0" quotePrefix="0" xfId="0">
      <alignment horizontal="center" vertical="center"/>
    </xf>
    <xf numFmtId="0" fontId="0" fillId="6" borderId="40" applyAlignment="1" pivotButton="0" quotePrefix="0" xfId="0">
      <alignment horizontal="center" vertical="center"/>
    </xf>
    <xf numFmtId="165" fontId="15" fillId="7" borderId="40" applyAlignment="1" pivotButton="0" quotePrefix="0" xfId="0">
      <alignment horizontal="center" vertical="center" wrapText="1"/>
    </xf>
    <xf numFmtId="165" fontId="15" fillId="7" borderId="40" applyAlignment="1" pivotButton="0" quotePrefix="0" xfId="0">
      <alignment horizontal="center" vertical="center"/>
    </xf>
    <xf numFmtId="1" fontId="15" fillId="11" borderId="40" applyAlignment="1" pivotButton="0" quotePrefix="0" xfId="0">
      <alignment horizontal="center" vertical="center"/>
    </xf>
    <xf numFmtId="1" fontId="15" fillId="9" borderId="4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5" fontId="8" fillId="0" borderId="40" applyAlignment="1" pivotButton="0" quotePrefix="0" xfId="0">
      <alignment horizontal="center" vertical="center" wrapText="1"/>
    </xf>
    <xf numFmtId="165" fontId="8" fillId="0" borderId="11" applyAlignment="1" pivotButton="0" quotePrefix="0" xfId="0">
      <alignment horizontal="center" vertical="center" wrapText="1"/>
    </xf>
    <xf numFmtId="0" fontId="16" fillId="0" borderId="40" applyAlignment="1" pivotButton="0" quotePrefix="0" xfId="0">
      <alignment horizontal="center" vertical="center" wrapText="1"/>
    </xf>
    <xf numFmtId="165" fontId="18" fillId="0" borderId="40" applyAlignment="1" pivotButton="0" quotePrefix="0" xfId="0">
      <alignment horizontal="center" vertical="center" wrapText="1"/>
    </xf>
    <xf numFmtId="165" fontId="16" fillId="0" borderId="40" applyAlignment="1" pivotButton="0" quotePrefix="0" xfId="0">
      <alignment horizontal="center" vertical="center"/>
    </xf>
    <xf numFmtId="165" fontId="16" fillId="0" borderId="11" applyAlignment="1" pivotButton="0" quotePrefix="0" xfId="0">
      <alignment horizontal="center" vertical="center"/>
    </xf>
    <xf numFmtId="9" fontId="17" fillId="0" borderId="40" applyAlignment="1" pivotButton="0" quotePrefix="0" xfId="8">
      <alignment horizontal="center" vertical="center"/>
    </xf>
    <xf numFmtId="165" fontId="15" fillId="9" borderId="40" applyAlignment="1" pivotButton="0" quotePrefix="0" xfId="0">
      <alignment horizontal="center" vertical="center" wrapText="1"/>
    </xf>
    <xf numFmtId="0" fontId="0" fillId="0" borderId="40" applyAlignment="1" pivotButton="0" quotePrefix="0" xfId="0">
      <alignment horizontal="center" vertical="center"/>
    </xf>
    <xf numFmtId="166" fontId="15" fillId="0" borderId="40" applyAlignment="1" pivotButton="0" quotePrefix="0" xfId="0">
      <alignment horizontal="center" vertical="center"/>
    </xf>
    <xf numFmtId="0" fontId="14" fillId="0" borderId="40" applyAlignment="1" pivotButton="0" quotePrefix="0" xfId="0">
      <alignment horizontal="center" vertical="center" textRotation="90"/>
    </xf>
    <xf numFmtId="1" fontId="17" fillId="0" borderId="42" applyAlignment="1" pivotButton="0" quotePrefix="0" xfId="0">
      <alignment horizontal="center" vertical="center"/>
    </xf>
    <xf numFmtId="1" fontId="17" fillId="0" borderId="40" applyAlignment="1" pivotButton="0" quotePrefix="0" xfId="0">
      <alignment horizontal="center" vertical="center"/>
    </xf>
    <xf numFmtId="1" fontId="16" fillId="0" borderId="40" applyAlignment="1" pivotButton="0" quotePrefix="0" xfId="0">
      <alignment horizontal="center" vertical="center"/>
    </xf>
    <xf numFmtId="1" fontId="19" fillId="0" borderId="40" applyAlignment="1" pivotButton="0" quotePrefix="0" xfId="0">
      <alignment horizontal="center" vertical="center" wrapText="1"/>
    </xf>
    <xf numFmtId="0" fontId="18" fillId="0" borderId="40" applyAlignment="1" pivotButton="0" quotePrefix="0" xfId="0">
      <alignment horizontal="center" vertical="center"/>
    </xf>
    <xf numFmtId="1" fontId="18" fillId="0" borderId="40" applyAlignment="1" pivotButton="0" quotePrefix="0" xfId="0">
      <alignment horizontal="center" vertical="center"/>
    </xf>
    <xf numFmtId="167" fontId="16" fillId="0" borderId="40" applyAlignment="1" pivotButton="0" quotePrefix="0" xfId="0">
      <alignment horizontal="center" vertical="center"/>
    </xf>
    <xf numFmtId="10" fontId="17" fillId="0" borderId="40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center" wrapText="1"/>
    </xf>
    <xf numFmtId="165" fontId="15" fillId="0" borderId="40" applyAlignment="1" pivotButton="0" quotePrefix="0" xfId="0">
      <alignment horizontal="center" vertical="center" wrapText="1"/>
    </xf>
    <xf numFmtId="165" fontId="15" fillId="0" borderId="40" applyAlignment="1" pivotButton="0" quotePrefix="0" xfId="0">
      <alignment horizontal="center" vertical="center"/>
    </xf>
    <xf numFmtId="165" fontId="15" fillId="0" borderId="11" applyAlignment="1" pivotButton="0" quotePrefix="0" xfId="0">
      <alignment horizontal="center" vertical="center"/>
    </xf>
    <xf numFmtId="0" fontId="15" fillId="3" borderId="40" applyAlignment="1" pivotButton="0" quotePrefix="0" xfId="0">
      <alignment horizontal="center" vertical="center"/>
    </xf>
    <xf numFmtId="0" fontId="15" fillId="4" borderId="4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7" fillId="0" borderId="40" applyAlignment="1" pivotButton="0" quotePrefix="0" xfId="0">
      <alignment horizontal="center" vertical="center"/>
    </xf>
    <xf numFmtId="1" fontId="15" fillId="0" borderId="40" applyAlignment="1" pivotButton="0" quotePrefix="0" xfId="0">
      <alignment horizontal="center" vertical="center"/>
    </xf>
    <xf numFmtId="165" fontId="15" fillId="0" borderId="40" applyAlignment="1" pivotButton="0" quotePrefix="0" xfId="0">
      <alignment horizontal="center" vertical="center" wrapText="1"/>
    </xf>
    <xf numFmtId="0" fontId="0" fillId="0" borderId="0" pivotButton="0" quotePrefix="0" xfId="0"/>
    <xf numFmtId="3" fontId="15" fillId="0" borderId="40" applyAlignment="1" pivotButton="0" quotePrefix="0" xfId="0">
      <alignment horizontal="center" vertical="center"/>
    </xf>
    <xf numFmtId="169" fontId="16" fillId="0" borderId="40" applyAlignment="1" pivotButton="0" quotePrefix="0" xfId="0">
      <alignment horizontal="center" vertical="center"/>
    </xf>
    <xf numFmtId="0" fontId="16" fillId="0" borderId="40" applyAlignment="1" pivotButton="0" quotePrefix="0" xfId="0">
      <alignment horizontal="center" vertical="center" wrapText="1"/>
    </xf>
    <xf numFmtId="0" fontId="16" fillId="0" borderId="40" applyAlignment="1" pivotButton="0" quotePrefix="0" xfId="0">
      <alignment horizontal="center" vertical="center"/>
    </xf>
    <xf numFmtId="165" fontId="18" fillId="0" borderId="40" applyAlignment="1" pivotButton="0" quotePrefix="0" xfId="0">
      <alignment horizontal="center" vertical="center" wrapText="1"/>
    </xf>
    <xf numFmtId="165" fontId="16" fillId="0" borderId="40" applyAlignment="1" pivotButton="0" quotePrefix="0" xfId="0">
      <alignment horizontal="center" vertical="center"/>
    </xf>
    <xf numFmtId="165" fontId="16" fillId="0" borderId="11" applyAlignment="1" pivotButton="0" quotePrefix="0" xfId="0">
      <alignment horizontal="center" vertical="center"/>
    </xf>
    <xf numFmtId="9" fontId="17" fillId="0" borderId="2" applyAlignment="1" pivotButton="0" quotePrefix="0" xfId="4">
      <alignment horizontal="center" vertical="center"/>
    </xf>
    <xf numFmtId="0" fontId="8" fillId="0" borderId="4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5" fillId="0" borderId="49" applyAlignment="1" pivotButton="0" quotePrefix="0" xfId="0">
      <alignment horizontal="center" vertical="center" wrapText="1"/>
    </xf>
    <xf numFmtId="0" fontId="5" fillId="0" borderId="40" applyAlignment="1" pivotButton="0" quotePrefix="0" xfId="0">
      <alignment horizontal="center" vertical="center"/>
    </xf>
    <xf numFmtId="165" fontId="5" fillId="0" borderId="40" applyAlignment="1" pivotButton="0" quotePrefix="0" xfId="0">
      <alignment horizontal="center" vertical="center"/>
    </xf>
    <xf numFmtId="1" fontId="8" fillId="0" borderId="40" applyAlignment="1" pivotButton="0" quotePrefix="0" xfId="0">
      <alignment horizontal="center" vertical="center" wrapText="1"/>
    </xf>
    <xf numFmtId="1" fontId="8" fillId="0" borderId="12" applyAlignment="1" pivotButton="0" quotePrefix="0" xfId="0">
      <alignment horizontal="center" vertical="center"/>
    </xf>
    <xf numFmtId="165" fontId="8" fillId="0" borderId="12" applyAlignment="1" pivotButton="0" quotePrefix="0" xfId="0">
      <alignment horizontal="center" vertical="center"/>
    </xf>
    <xf numFmtId="0" fontId="9" fillId="0" borderId="13" applyAlignment="1" pivotButton="0" quotePrefix="0" xfId="0">
      <alignment vertical="center" wrapText="1"/>
    </xf>
    <xf numFmtId="0" fontId="9" fillId="0" borderId="30" applyAlignment="1" pivotButton="0" quotePrefix="0" xfId="0">
      <alignment vertical="center" wrapText="1"/>
    </xf>
    <xf numFmtId="0" fontId="9" fillId="0" borderId="32" applyAlignment="1" pivotButton="0" quotePrefix="0" xfId="0">
      <alignment vertical="center" wrapText="1"/>
    </xf>
    <xf numFmtId="0" fontId="11" fillId="0" borderId="13" applyAlignment="1" pivotButton="0" quotePrefix="0" xfId="0">
      <alignment horizontal="center" vertical="center" wrapText="1"/>
    </xf>
    <xf numFmtId="0" fontId="13" fillId="12" borderId="50" applyAlignment="1" pivotButton="0" quotePrefix="0" xfId="1">
      <alignment horizontal="center" vertical="center" wrapText="1"/>
    </xf>
    <xf numFmtId="0" fontId="32" fillId="6" borderId="40" applyAlignment="1" pivotButton="0" quotePrefix="0" xfId="0">
      <alignment horizontal="center" vertical="center"/>
    </xf>
    <xf numFmtId="0" fontId="32" fillId="6" borderId="0" applyAlignment="1" pivotButton="0" quotePrefix="0" xfId="0">
      <alignment horizontal="center" vertical="center"/>
    </xf>
    <xf numFmtId="0" fontId="13" fillId="12" borderId="51" applyAlignment="1" pivotButton="0" quotePrefix="0" xfId="1">
      <alignment horizontal="center" vertical="center" wrapText="1"/>
    </xf>
    <xf numFmtId="0" fontId="13" fillId="12" borderId="52" applyAlignment="1" pivotButton="0" quotePrefix="0" xfId="1">
      <alignment horizontal="center" vertical="center" wrapText="1"/>
    </xf>
    <xf numFmtId="0" fontId="33" fillId="18" borderId="52" applyAlignment="1" pivotButton="0" quotePrefix="0" xfId="1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165" fontId="13" fillId="0" borderId="0" applyAlignment="1" pivotButton="0" quotePrefix="0" xfId="1">
      <alignment horizontal="center" vertical="center" wrapText="1"/>
    </xf>
    <xf numFmtId="16" fontId="8" fillId="19" borderId="40" applyAlignment="1" pivotButton="0" quotePrefix="0" xfId="1">
      <alignment horizontal="center" vertical="center"/>
    </xf>
    <xf numFmtId="0" fontId="16" fillId="6" borderId="40" applyAlignment="1" pivotButton="0" quotePrefix="0" xfId="0">
      <alignment horizontal="center" vertical="center"/>
    </xf>
    <xf numFmtId="0" fontId="8" fillId="0" borderId="40" applyAlignment="1" pivotButton="0" quotePrefix="0" xfId="1">
      <alignment horizontal="center" vertical="center"/>
    </xf>
    <xf numFmtId="0" fontId="34" fillId="0" borderId="0" applyAlignment="1" pivotButton="0" quotePrefix="0" xfId="1">
      <alignment horizontal="center" vertical="center"/>
    </xf>
    <xf numFmtId="0" fontId="24" fillId="0" borderId="0" applyAlignment="1" pivotButton="0" quotePrefix="0" xfId="1">
      <alignment horizontal="center" vertical="center"/>
    </xf>
    <xf numFmtId="165" fontId="24" fillId="0" borderId="0" applyAlignment="1" pivotButton="0" quotePrefix="0" xfId="1">
      <alignment horizontal="center" vertical="center"/>
    </xf>
    <xf numFmtId="0" fontId="16" fillId="6" borderId="0" applyAlignment="1" pivotButton="0" quotePrefix="0" xfId="0">
      <alignment horizontal="center" vertical="center"/>
    </xf>
    <xf numFmtId="0" fontId="10" fillId="0" borderId="40" applyAlignment="1" pivotButton="0" quotePrefix="0" xfId="0">
      <alignment horizontal="center" vertical="center" wrapText="1" readingOrder="2"/>
    </xf>
    <xf numFmtId="0" fontId="8" fillId="0" borderId="40" applyAlignment="1" pivotButton="0" quotePrefix="0" xfId="0">
      <alignment horizontal="center" vertical="center"/>
    </xf>
    <xf numFmtId="0" fontId="8" fillId="0" borderId="40" applyAlignment="1" pivotButton="0" quotePrefix="0" xfId="0">
      <alignment horizontal="center" vertical="center" wrapText="1"/>
    </xf>
    <xf numFmtId="0" fontId="8" fillId="0" borderId="13" applyAlignment="1" pivotButton="0" quotePrefix="0" xfId="0">
      <alignment horizontal="center" vertical="center"/>
    </xf>
    <xf numFmtId="0" fontId="0" fillId="0" borderId="0" pivotButton="0" quotePrefix="0" xfId="0"/>
    <xf numFmtId="0" fontId="8" fillId="0" borderId="40" applyAlignment="1" pivotButton="0" quotePrefix="0" xfId="0">
      <alignment horizontal="center" vertical="center"/>
    </xf>
    <xf numFmtId="0" fontId="0" fillId="0" borderId="0" pivotButton="0" quotePrefix="0" xfId="0"/>
    <xf numFmtId="9" fontId="17" fillId="0" borderId="2" applyAlignment="1" pivotButton="0" quotePrefix="0" xfId="4">
      <alignment horizontal="center" vertical="center"/>
    </xf>
    <xf numFmtId="0" fontId="5" fillId="2" borderId="21" pivotButton="0" quotePrefix="0" xfId="0"/>
    <xf numFmtId="0" fontId="5" fillId="2" borderId="22" pivotButton="0" quotePrefix="0" xfId="0"/>
    <xf numFmtId="0" fontId="5" fillId="2" borderId="23" pivotButton="0" quotePrefix="0" xfId="0"/>
    <xf numFmtId="0" fontId="8" fillId="2" borderId="40" applyAlignment="1" pivotButton="0" quotePrefix="0" xfId="0">
      <alignment horizontal="center" vertical="center" readingOrder="1"/>
    </xf>
    <xf numFmtId="0" fontId="8" fillId="5" borderId="40" applyAlignment="1" pivotButton="0" quotePrefix="0" xfId="0">
      <alignment horizontal="center" vertical="center" wrapText="1" readingOrder="1"/>
    </xf>
    <xf numFmtId="1" fontId="12" fillId="7" borderId="40" applyAlignment="1" pivotButton="0" quotePrefix="0" xfId="0">
      <alignment horizontal="center" vertical="center" wrapText="1" readingOrder="1"/>
    </xf>
    <xf numFmtId="1" fontId="8" fillId="7" borderId="40" applyAlignment="1" pivotButton="0" quotePrefix="0" xfId="0">
      <alignment horizontal="center" vertical="center" wrapText="1" readingOrder="1"/>
    </xf>
    <xf numFmtId="1" fontId="12" fillId="9" borderId="40" applyAlignment="1" pivotButton="0" quotePrefix="0" xfId="0">
      <alignment horizontal="center" vertical="center" wrapText="1" readingOrder="1"/>
    </xf>
    <xf numFmtId="0" fontId="15" fillId="0" borderId="0" applyAlignment="1" pivotButton="0" quotePrefix="0" xfId="0">
      <alignment readingOrder="1"/>
    </xf>
    <xf numFmtId="0" fontId="10" fillId="7" borderId="40" applyAlignment="1" pivotButton="0" quotePrefix="0" xfId="0">
      <alignment horizontal="center" vertical="center" wrapText="1" readingOrder="1"/>
    </xf>
    <xf numFmtId="0" fontId="12" fillId="9" borderId="40" applyAlignment="1" pivotButton="0" quotePrefix="0" xfId="0">
      <alignment horizontal="center" vertical="center" wrapText="1" readingOrder="1"/>
    </xf>
    <xf numFmtId="0" fontId="8" fillId="2" borderId="14" applyAlignment="1" pivotButton="0" quotePrefix="0" xfId="0">
      <alignment horizontal="center" vertical="center" readingOrder="1"/>
    </xf>
    <xf numFmtId="1" fontId="14" fillId="3" borderId="15" applyAlignment="1" pivotButton="0" quotePrefix="0" xfId="0">
      <alignment horizontal="center" vertical="center" wrapText="1" readingOrder="1"/>
    </xf>
    <xf numFmtId="0" fontId="8" fillId="7" borderId="15" applyAlignment="1" pivotButton="0" quotePrefix="0" xfId="0">
      <alignment horizontal="center" vertical="center" wrapText="1" readingOrder="1"/>
    </xf>
    <xf numFmtId="1" fontId="35" fillId="3" borderId="29" applyAlignment="1" pivotButton="0" quotePrefix="0" xfId="0">
      <alignment horizontal="center" vertical="center" wrapText="1" readingOrder="1"/>
    </xf>
    <xf numFmtId="0" fontId="14" fillId="9" borderId="53" applyAlignment="1" pivotButton="0" quotePrefix="0" xfId="0">
      <alignment horizontal="center" vertical="center" wrapText="1" readingOrder="1"/>
    </xf>
    <xf numFmtId="0" fontId="15" fillId="0" borderId="0" applyAlignment="1" pivotButton="0" quotePrefix="0" xfId="0">
      <alignment horizontal="center" readingOrder="1"/>
    </xf>
    <xf numFmtId="0" fontId="32" fillId="0" borderId="40" applyAlignment="1" pivotButton="0" quotePrefix="0" xfId="0">
      <alignment horizontal="center" vertical="center"/>
    </xf>
    <xf numFmtId="1" fontId="36" fillId="7" borderId="40" applyAlignment="1" pivotButton="0" quotePrefix="0" xfId="0">
      <alignment horizontal="center" vertical="center" wrapText="1"/>
    </xf>
    <xf numFmtId="1" fontId="32" fillId="7" borderId="40" applyAlignment="1" pivotButton="0" quotePrefix="0" xfId="0">
      <alignment horizontal="center" vertical="center"/>
    </xf>
    <xf numFmtId="1" fontId="17" fillId="9" borderId="42" applyAlignment="1" pivotButton="0" quotePrefix="0" xfId="0">
      <alignment horizontal="center" vertical="center"/>
    </xf>
    <xf numFmtId="0" fontId="32" fillId="0" borderId="0" pivotButton="0" quotePrefix="0" xfId="0"/>
    <xf numFmtId="1" fontId="37" fillId="7" borderId="40" applyAlignment="1" pivotButton="0" quotePrefix="0" xfId="0">
      <alignment horizontal="center" vertical="center" wrapText="1"/>
    </xf>
    <xf numFmtId="1" fontId="36" fillId="3" borderId="40" applyAlignment="1" pivotButton="0" quotePrefix="0" xfId="0">
      <alignment horizontal="center" vertical="center"/>
    </xf>
    <xf numFmtId="167" fontId="32" fillId="7" borderId="40" applyAlignment="1" pivotButton="0" quotePrefix="0" xfId="0">
      <alignment horizontal="center" vertical="center"/>
    </xf>
    <xf numFmtId="1" fontId="38" fillId="3" borderId="42" applyAlignment="1" pivotButton="0" quotePrefix="0" xfId="0">
      <alignment horizontal="center" vertical="center"/>
    </xf>
    <xf numFmtId="10" fontId="17" fillId="3" borderId="40" applyAlignment="1" pivotButton="0" quotePrefix="0" xfId="0">
      <alignment horizontal="center" vertical="center"/>
    </xf>
    <xf numFmtId="1" fontId="38" fillId="9" borderId="40" applyAlignment="1" pivotButton="0" quotePrefix="0" xfId="0">
      <alignment horizontal="center" vertical="center"/>
    </xf>
    <xf numFmtId="165" fontId="8" fillId="0" borderId="40" applyAlignment="1" pivotButton="0" quotePrefix="0" xfId="0">
      <alignment horizontal="center" vertical="center"/>
    </xf>
    <xf numFmtId="1" fontId="8" fillId="0" borderId="0" applyAlignment="1" pivotButton="0" quotePrefix="0" xfId="0">
      <alignment horizontal="center" vertical="center"/>
    </xf>
    <xf numFmtId="0" fontId="39" fillId="20" borderId="40" applyAlignment="1" pivotButton="0" quotePrefix="0" xfId="0">
      <alignment horizontal="center" vertical="center" wrapText="1"/>
    </xf>
    <xf numFmtId="0" fontId="8" fillId="0" borderId="40" applyAlignment="1" pivotButton="0" quotePrefix="0" xfId="0">
      <alignment horizontal="center" vertical="center"/>
    </xf>
    <xf numFmtId="0" fontId="39" fillId="20" borderId="55" applyAlignment="1" pivotButton="0" quotePrefix="0" xfId="0">
      <alignment horizontal="center" vertical="center" wrapText="1"/>
    </xf>
    <xf numFmtId="0" fontId="12" fillId="0" borderId="54" applyAlignment="1" pivotButton="0" quotePrefix="0" xfId="0">
      <alignment horizontal="center" vertical="center" wrapText="1" readingOrder="2"/>
    </xf>
    <xf numFmtId="0" fontId="12" fillId="0" borderId="44" applyAlignment="1" pivotButton="0" quotePrefix="0" xfId="0">
      <alignment horizontal="center" vertical="center" wrapText="1" readingOrder="2"/>
    </xf>
    <xf numFmtId="0" fontId="8" fillId="0" borderId="40" applyAlignment="1" pivotButton="0" quotePrefix="0" xfId="0">
      <alignment horizontal="center" vertical="center"/>
    </xf>
    <xf numFmtId="0" fontId="8" fillId="0" borderId="40" applyAlignment="1" pivotButton="0" quotePrefix="0" xfId="0">
      <alignment horizontal="center" vertical="center" wrapText="1"/>
    </xf>
    <xf numFmtId="165" fontId="8" fillId="0" borderId="1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10" fontId="7" fillId="0" borderId="0" applyAlignment="1" pivotButton="0" quotePrefix="0" xfId="4">
      <alignment horizontal="center" vertical="center"/>
    </xf>
    <xf numFmtId="167" fontId="7" fillId="0" borderId="0" applyAlignment="1" pivotButton="0" quotePrefix="0" xfId="4">
      <alignment horizontal="center" vertical="center"/>
    </xf>
    <xf numFmtId="0" fontId="23" fillId="0" borderId="0" applyAlignment="1" pivotButton="0" quotePrefix="0" xfId="5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1" applyAlignment="1" pivotButton="0" quotePrefix="0" xfId="0">
      <alignment horizontal="center" vertical="center"/>
    </xf>
    <xf numFmtId="1" fontId="16" fillId="5" borderId="17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9" fillId="2" borderId="12" applyAlignment="1" pivotButton="0" quotePrefix="0" xfId="0">
      <alignment horizontal="center" vertical="center" wrapText="1"/>
    </xf>
    <xf numFmtId="0" fontId="0" fillId="0" borderId="30" pivotButton="0" quotePrefix="0" xfId="0"/>
    <xf numFmtId="0" fontId="0" fillId="0" borderId="32" pivotButton="0" quotePrefix="0" xfId="0"/>
    <xf numFmtId="165" fontId="8" fillId="7" borderId="26" applyAlignment="1" pivotButton="0" quotePrefix="0" xfId="0">
      <alignment horizontal="center" vertical="center" wrapText="1"/>
    </xf>
    <xf numFmtId="0" fontId="0" fillId="0" borderId="42" pivotButton="0" quotePrefix="0" xfId="0"/>
    <xf numFmtId="165" fontId="12" fillId="7" borderId="26" applyAlignment="1" pivotButton="0" quotePrefix="0" xfId="0">
      <alignment horizontal="center" vertical="center" wrapText="1" readingOrder="2"/>
    </xf>
    <xf numFmtId="0" fontId="0" fillId="0" borderId="39" pivotButton="0" quotePrefix="0" xfId="0"/>
    <xf numFmtId="1" fontId="10" fillId="7" borderId="26" applyAlignment="1" pivotButton="0" quotePrefix="0" xfId="0">
      <alignment horizontal="center" vertical="center" wrapText="1"/>
    </xf>
    <xf numFmtId="1" fontId="12" fillId="9" borderId="26" applyAlignment="1" pivotButton="0" quotePrefix="0" xfId="0">
      <alignment horizontal="center" vertical="center" wrapText="1"/>
    </xf>
    <xf numFmtId="0" fontId="10" fillId="7" borderId="26" applyAlignment="1" pivotButton="0" quotePrefix="0" xfId="0">
      <alignment horizontal="center" vertical="center" wrapText="1" readingOrder="2"/>
    </xf>
    <xf numFmtId="0" fontId="12" fillId="9" borderId="26" applyAlignment="1" pivotButton="0" quotePrefix="0" xfId="0">
      <alignment horizontal="center" vertical="center" wrapText="1" readingOrder="2"/>
    </xf>
    <xf numFmtId="0" fontId="11" fillId="3" borderId="26" applyAlignment="1" pivotButton="0" quotePrefix="0" xfId="0">
      <alignment horizontal="center" vertical="center"/>
    </xf>
    <xf numFmtId="0" fontId="0" fillId="0" borderId="43" pivotButton="0" quotePrefix="0" xfId="0"/>
    <xf numFmtId="0" fontId="14" fillId="3" borderId="40" applyAlignment="1" pivotButton="0" quotePrefix="0" xfId="0">
      <alignment horizontal="center" vertical="center"/>
    </xf>
    <xf numFmtId="0" fontId="0" fillId="0" borderId="41" pivotButton="0" quotePrefix="0" xfId="0"/>
    <xf numFmtId="0" fontId="24" fillId="12" borderId="40" applyAlignment="1" pivotButton="0" quotePrefix="0" xfId="1">
      <alignment horizontal="center" vertical="center" wrapText="1"/>
    </xf>
    <xf numFmtId="0" fontId="24" fillId="12" borderId="26" applyAlignment="1" pivotButton="0" quotePrefix="0" xfId="1">
      <alignment horizontal="center" vertical="center" wrapText="1"/>
    </xf>
    <xf numFmtId="0" fontId="11" fillId="3" borderId="26" applyAlignment="1" pivotButton="0" quotePrefix="0" xfId="0">
      <alignment horizontal="center" vertical="center" wrapText="1"/>
    </xf>
    <xf numFmtId="0" fontId="24" fillId="12" borderId="35" applyAlignment="1" pivotButton="0" quotePrefix="0" xfId="1">
      <alignment horizontal="center" vertical="center" wrapText="1"/>
    </xf>
    <xf numFmtId="0" fontId="0" fillId="0" borderId="35" pivotButton="0" quotePrefix="0" xfId="0"/>
    <xf numFmtId="0" fontId="24" fillId="0" borderId="0" applyAlignment="1" pivotButton="0" quotePrefix="0" xfId="1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40" applyAlignment="1" pivotButton="0" quotePrefix="0" xfId="0">
      <alignment horizontal="center" vertical="center"/>
    </xf>
    <xf numFmtId="0" fontId="0" fillId="0" borderId="41" applyAlignment="1" pivotButton="0" quotePrefix="0" xfId="0">
      <alignment horizontal="center" vertical="center"/>
    </xf>
    <xf numFmtId="0" fontId="30" fillId="16" borderId="14" applyAlignment="1" pivotButton="0" quotePrefix="0" xfId="0">
      <alignment horizontal="center" vertical="center" wrapText="1"/>
    </xf>
    <xf numFmtId="0" fontId="30" fillId="16" borderId="15" applyAlignment="1" pivotButton="0" quotePrefix="0" xfId="0">
      <alignment horizontal="center" vertical="center" wrapText="1"/>
    </xf>
    <xf numFmtId="0" fontId="30" fillId="8" borderId="14" applyAlignment="1" pivotButton="0" quotePrefix="0" xfId="0">
      <alignment horizontal="center" vertical="center" wrapText="1"/>
    </xf>
    <xf numFmtId="0" fontId="30" fillId="8" borderId="15" applyAlignment="1" pivotButton="0" quotePrefix="0" xfId="0">
      <alignment horizontal="center" vertical="center" wrapText="1"/>
    </xf>
    <xf numFmtId="1" fontId="12" fillId="17" borderId="15" applyAlignment="1" pivotButton="0" quotePrefix="0" xfId="0">
      <alignment horizontal="center" vertical="center" wrapText="1" readingOrder="2"/>
    </xf>
    <xf numFmtId="165" fontId="12" fillId="0" borderId="40" applyAlignment="1" pivotButton="0" quotePrefix="0" xfId="0">
      <alignment horizontal="center" vertical="center" wrapText="1" readingOrder="2"/>
    </xf>
    <xf numFmtId="0" fontId="8" fillId="0" borderId="40" applyAlignment="1" pivotButton="0" quotePrefix="0" xfId="0">
      <alignment horizontal="center" vertical="center" wrapText="1"/>
    </xf>
    <xf numFmtId="0" fontId="12" fillId="0" borderId="40" applyAlignment="1" pivotButton="0" quotePrefix="0" xfId="0">
      <alignment horizontal="center" vertical="center" wrapText="1"/>
    </xf>
    <xf numFmtId="0" fontId="11" fillId="3" borderId="40" applyAlignment="1" pivotButton="0" quotePrefix="0" xfId="0">
      <alignment horizontal="center" vertical="center" wrapText="1"/>
    </xf>
    <xf numFmtId="0" fontId="12" fillId="0" borderId="40" applyAlignment="1" pivotButton="0" quotePrefix="0" xfId="0">
      <alignment horizontal="center" vertical="center" wrapText="1" readingOrder="2"/>
    </xf>
    <xf numFmtId="165" fontId="8" fillId="0" borderId="11" applyAlignment="1" pivotButton="0" quotePrefix="0" xfId="0">
      <alignment horizontal="center" vertical="center" wrapText="1"/>
    </xf>
    <xf numFmtId="0" fontId="0" fillId="0" borderId="43" applyAlignment="1" pivotButton="0" quotePrefix="0" xfId="0">
      <alignment horizontal="center" vertical="center"/>
    </xf>
    <xf numFmtId="1" fontId="10" fillId="0" borderId="40" applyAlignment="1" pivotButton="0" quotePrefix="0" xfId="0">
      <alignment horizontal="center" vertical="center" wrapText="1"/>
    </xf>
    <xf numFmtId="0" fontId="8" fillId="2" borderId="40" applyAlignment="1" pivotButton="0" quotePrefix="0" xfId="0">
      <alignment horizontal="center" vertical="center"/>
    </xf>
    <xf numFmtId="0" fontId="10" fillId="0" borderId="40" applyAlignment="1" pivotButton="0" quotePrefix="0" xfId="0">
      <alignment horizontal="center" vertical="center" wrapText="1" readingOrder="2"/>
    </xf>
    <xf numFmtId="1" fontId="12" fillId="0" borderId="40" applyAlignment="1" pivotButton="0" quotePrefix="0" xfId="0">
      <alignment horizontal="center" vertical="center" wrapText="1"/>
    </xf>
    <xf numFmtId="1" fontId="31" fillId="9" borderId="15" applyAlignment="1" pivotButton="0" quotePrefix="0" xfId="0">
      <alignment horizontal="center" vertical="center" wrapText="1" readingOrder="2"/>
    </xf>
    <xf numFmtId="1" fontId="12" fillId="0" borderId="15" applyAlignment="1" pivotButton="0" quotePrefix="0" xfId="0">
      <alignment horizontal="center" vertical="center" wrapText="1"/>
    </xf>
    <xf numFmtId="1" fontId="12" fillId="0" borderId="40" applyAlignment="1" pivotButton="0" quotePrefix="0" xfId="0">
      <alignment horizontal="center" vertical="center" wrapText="1"/>
    </xf>
    <xf numFmtId="165" fontId="8" fillId="0" borderId="47" applyAlignment="1" pivotButton="0" quotePrefix="0" xfId="0">
      <alignment horizontal="center" vertical="center" wrapText="1"/>
    </xf>
    <xf numFmtId="165" fontId="8" fillId="0" borderId="48" applyAlignment="1" pivotButton="0" quotePrefix="0" xfId="0">
      <alignment horizontal="center" vertical="center" wrapText="1"/>
    </xf>
    <xf numFmtId="0" fontId="11" fillId="0" borderId="14" applyAlignment="1" pivotButton="0" quotePrefix="0" xfId="0">
      <alignment horizontal="center" vertical="center"/>
    </xf>
    <xf numFmtId="0" fontId="0" fillId="0" borderId="28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1" fontId="11" fillId="0" borderId="40" applyAlignment="1" pivotButton="0" quotePrefix="0" xfId="0">
      <alignment horizontal="center" vertical="center" wrapText="1"/>
    </xf>
    <xf numFmtId="1" fontId="11" fillId="0" borderId="42" applyAlignment="1" pivotButton="0" quotePrefix="0" xfId="0">
      <alignment horizontal="center" vertical="center" wrapText="1"/>
    </xf>
    <xf numFmtId="0" fontId="0" fillId="0" borderId="44" applyAlignment="1" pivotButton="0" quotePrefix="0" xfId="0">
      <alignment horizontal="center" vertical="center"/>
    </xf>
    <xf numFmtId="0" fontId="13" fillId="0" borderId="40" applyAlignment="1" pivotButton="0" quotePrefix="0" xfId="0">
      <alignment horizontal="center" vertical="center" wrapText="1"/>
    </xf>
    <xf numFmtId="0" fontId="11" fillId="0" borderId="15" applyAlignment="1" pivotButton="0" quotePrefix="0" xfId="0">
      <alignment horizontal="center" vertical="center" wrapText="1"/>
    </xf>
    <xf numFmtId="0" fontId="28" fillId="4" borderId="40" applyAlignment="1" pivotButton="0" quotePrefix="0" xfId="0">
      <alignment horizontal="center" vertical="center" wrapText="1"/>
    </xf>
    <xf numFmtId="0" fontId="11" fillId="4" borderId="40" applyAlignment="1" pivotButton="0" quotePrefix="0" xfId="0">
      <alignment horizontal="center" vertical="center" wrapText="1"/>
    </xf>
    <xf numFmtId="0" fontId="12" fillId="0" borderId="46" applyAlignment="1" pivotButton="0" quotePrefix="0" xfId="0">
      <alignment horizontal="center" vertical="center" wrapText="1" readingOrder="2"/>
    </xf>
    <xf numFmtId="0" fontId="12" fillId="0" borderId="54" applyAlignment="1" pivotButton="0" quotePrefix="0" xfId="0">
      <alignment horizontal="center" vertical="center" wrapText="1" readingOrder="2"/>
    </xf>
    <xf numFmtId="0" fontId="12" fillId="0" borderId="44" applyAlignment="1" pivotButton="0" quotePrefix="0" xfId="0">
      <alignment horizontal="center" vertical="center" wrapText="1" readingOrder="2"/>
    </xf>
    <xf numFmtId="0" fontId="39" fillId="20" borderId="12" applyAlignment="1" pivotButton="0" quotePrefix="0" xfId="0">
      <alignment horizontal="center" vertical="center" wrapText="1"/>
    </xf>
    <xf numFmtId="0" fontId="39" fillId="20" borderId="41" applyAlignment="1" pivotButton="0" quotePrefix="0" xfId="0">
      <alignment horizontal="center" vertical="center" wrapText="1"/>
    </xf>
    <xf numFmtId="0" fontId="39" fillId="20" borderId="55" applyAlignment="1" pivotButton="0" quotePrefix="0" xfId="0">
      <alignment horizontal="center" vertical="center" wrapText="1"/>
    </xf>
    <xf numFmtId="0" fontId="8" fillId="2" borderId="12" applyAlignment="1" pivotButton="0" quotePrefix="0" xfId="0">
      <alignment horizontal="center" vertical="center"/>
    </xf>
    <xf numFmtId="0" fontId="8" fillId="2" borderId="41" applyAlignment="1" pivotButton="0" quotePrefix="0" xfId="0">
      <alignment horizontal="center" vertical="center"/>
    </xf>
    <xf numFmtId="0" fontId="8" fillId="2" borderId="13" applyAlignment="1" pivotButton="0" quotePrefix="0" xfId="0">
      <alignment horizontal="center" vertical="center"/>
    </xf>
    <xf numFmtId="0" fontId="8" fillId="2" borderId="46" applyAlignment="1" pivotButton="0" quotePrefix="0" xfId="0">
      <alignment horizontal="center" vertical="center"/>
    </xf>
    <xf numFmtId="0" fontId="8" fillId="0" borderId="13" applyAlignment="1" pivotButton="0" quotePrefix="0" xfId="0">
      <alignment horizontal="center" vertical="center"/>
    </xf>
    <xf numFmtId="0" fontId="8" fillId="0" borderId="46" applyAlignment="1" pivotButton="0" quotePrefix="0" xfId="0">
      <alignment horizontal="center" vertical="center"/>
    </xf>
    <xf numFmtId="165" fontId="8" fillId="0" borderId="12" applyAlignment="1" pivotButton="0" quotePrefix="0" xfId="0">
      <alignment horizontal="center" vertical="center" wrapText="1"/>
    </xf>
    <xf numFmtId="165" fontId="8" fillId="0" borderId="41" applyAlignment="1" pivotButton="0" quotePrefix="0" xfId="0">
      <alignment horizontal="center" vertical="center" wrapText="1"/>
    </xf>
    <xf numFmtId="165" fontId="8" fillId="0" borderId="43" applyAlignment="1" pivotButton="0" quotePrefix="0" xfId="0">
      <alignment horizontal="center" vertical="center" wrapText="1"/>
    </xf>
    <xf numFmtId="0" fontId="12" fillId="9" borderId="15" applyAlignment="1" pivotButton="0" quotePrefix="0" xfId="0">
      <alignment horizontal="center" vertical="center" wrapText="1" readingOrder="2"/>
    </xf>
    <xf numFmtId="0" fontId="0" fillId="0" borderId="29" pivotButton="0" quotePrefix="0" xfId="0"/>
    <xf numFmtId="0" fontId="11" fillId="3" borderId="14" applyAlignment="1" pivotButton="0" quotePrefix="0" xfId="0">
      <alignment horizontal="center" vertical="center"/>
    </xf>
    <xf numFmtId="0" fontId="0" fillId="0" borderId="28" pivotButton="0" quotePrefix="0" xfId="0"/>
    <xf numFmtId="1" fontId="11" fillId="3" borderId="26" applyAlignment="1" pivotButton="0" quotePrefix="0" xfId="0">
      <alignment horizontal="center" vertical="center" wrapText="1"/>
    </xf>
    <xf numFmtId="1" fontId="11" fillId="3" borderId="31" applyAlignment="1" pivotButton="0" quotePrefix="0" xfId="0">
      <alignment horizontal="center" vertical="center" wrapText="1"/>
    </xf>
    <xf numFmtId="0" fontId="0" fillId="0" borderId="44" pivotButton="0" quotePrefix="0" xfId="0"/>
    <xf numFmtId="0" fontId="13" fillId="7" borderId="26" applyAlignment="1" pivotButton="0" quotePrefix="0" xfId="0">
      <alignment horizontal="center" vertical="center" wrapText="1"/>
    </xf>
    <xf numFmtId="0" fontId="11" fillId="9" borderId="15" applyAlignment="1" pivotButton="0" quotePrefix="0" xfId="0">
      <alignment horizontal="center" vertical="center" wrapText="1"/>
    </xf>
    <xf numFmtId="165" fontId="8" fillId="7" borderId="11" applyAlignment="1" pivotButton="0" quotePrefix="0" xfId="0">
      <alignment horizontal="center" vertical="center" wrapText="1"/>
    </xf>
    <xf numFmtId="0" fontId="9" fillId="8" borderId="14" applyAlignment="1" pivotButton="0" quotePrefix="0" xfId="0">
      <alignment horizontal="center" vertical="center" wrapText="1"/>
    </xf>
    <xf numFmtId="1" fontId="12" fillId="9" borderId="15" applyAlignment="1" pivotButton="0" quotePrefix="0" xfId="0">
      <alignment horizontal="center" vertical="center" wrapText="1" readingOrder="2"/>
    </xf>
    <xf numFmtId="1" fontId="8" fillId="2" borderId="26" applyAlignment="1" pivotButton="0" quotePrefix="0" xfId="0">
      <alignment horizontal="center" vertical="center" wrapText="1"/>
    </xf>
    <xf numFmtId="0" fontId="8" fillId="2" borderId="26" applyAlignment="1" pivotButton="0" quotePrefix="0" xfId="0">
      <alignment horizontal="center" vertical="center"/>
    </xf>
    <xf numFmtId="0" fontId="9" fillId="8" borderId="15" applyAlignment="1" pivotButton="0" quotePrefix="0" xfId="0">
      <alignment horizontal="center" vertical="center" wrapText="1"/>
    </xf>
    <xf numFmtId="0" fontId="8" fillId="6" borderId="26" applyAlignment="1" pivotButton="0" quotePrefix="0" xfId="0">
      <alignment horizontal="center" vertical="center" wrapText="1"/>
    </xf>
    <xf numFmtId="0" fontId="12" fillId="6" borderId="26" applyAlignment="1" pivotButton="0" quotePrefix="0" xfId="0">
      <alignment horizontal="center" vertical="center" wrapText="1"/>
    </xf>
    <xf numFmtId="0" fontId="9" fillId="0" borderId="13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9" fillId="0" borderId="32" applyAlignment="1" pivotButton="0" quotePrefix="0" xfId="0">
      <alignment horizontal="center" vertical="center" wrapText="1"/>
    </xf>
    <xf numFmtId="0" fontId="5" fillId="2" borderId="4" applyAlignment="1" pivotButton="0" quotePrefix="0" xfId="0">
      <alignment horizontal="center" vertical="center"/>
    </xf>
    <xf numFmtId="0" fontId="0" fillId="0" borderId="0" pivotButton="0" quotePrefix="0" xfId="0"/>
    <xf numFmtId="0" fontId="5" fillId="2" borderId="33" applyAlignment="1" pivotButton="0" quotePrefix="0" xfId="0">
      <alignment horizontal="center" vertical="center"/>
    </xf>
    <xf numFmtId="0" fontId="0" fillId="0" borderId="18" pivotButton="0" quotePrefix="0" xfId="0"/>
    <xf numFmtId="0" fontId="5" fillId="2" borderId="15" applyAlignment="1" pivotButton="0" quotePrefix="0" xfId="0">
      <alignment horizontal="center" vertical="center"/>
    </xf>
    <xf numFmtId="0" fontId="5" fillId="2" borderId="2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4" pivotButton="0" quotePrefix="0" xfId="0"/>
    <xf numFmtId="0" fontId="0" fillId="2" borderId="23" applyAlignment="1" pivotButton="0" quotePrefix="0" xfId="0">
      <alignment horizontal="center" vertical="center" wrapText="1"/>
    </xf>
    <xf numFmtId="0" fontId="0" fillId="0" borderId="22" pivotButton="0" quotePrefix="0" xfId="0"/>
    <xf numFmtId="0" fontId="0" fillId="0" borderId="23" pivotButton="0" quotePrefix="0" xfId="0"/>
    <xf numFmtId="0" fontId="5" fillId="2" borderId="34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2" borderId="24" applyAlignment="1" pivotButton="0" quotePrefix="0" xfId="0">
      <alignment horizontal="center" vertical="center" wrapText="1"/>
    </xf>
    <xf numFmtId="0" fontId="5" fillId="2" borderId="21" applyAlignment="1" pivotButton="0" quotePrefix="0" xfId="0">
      <alignment horizontal="center" vertical="center"/>
    </xf>
    <xf numFmtId="0" fontId="0" fillId="0" borderId="8" pivotButton="0" quotePrefix="0" xfId="0"/>
    <xf numFmtId="0" fontId="5" fillId="2" borderId="23" applyAlignment="1" pivotButton="0" quotePrefix="0" xfId="0">
      <alignment horizontal="center" vertical="center" wrapText="1"/>
    </xf>
    <xf numFmtId="0" fontId="0" fillId="0" borderId="10" pivotButton="0" quotePrefix="0" xfId="0"/>
    <xf numFmtId="0" fontId="5" fillId="2" borderId="37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6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2" borderId="22" applyAlignment="1" pivotButton="0" quotePrefix="0" xfId="0">
      <alignment horizontal="center" vertical="center" wrapText="1"/>
    </xf>
    <xf numFmtId="0" fontId="0" fillId="2" borderId="21" applyAlignment="1" pivotButton="0" quotePrefix="0" xfId="0">
      <alignment horizontal="center" vertical="center"/>
    </xf>
    <xf numFmtId="167" fontId="32" fillId="7" borderId="40" applyAlignment="1" pivotButton="0" quotePrefix="0" xfId="0">
      <alignment horizontal="center" vertical="center"/>
    </xf>
    <xf numFmtId="164" fontId="26" fillId="14" borderId="26" applyAlignment="1" pivotButton="0" quotePrefix="0" xfId="1">
      <alignment horizontal="center" vertical="center" wrapText="1"/>
    </xf>
    <xf numFmtId="170" fontId="18" fillId="10" borderId="26" applyAlignment="1" pivotButton="0" quotePrefix="0" xfId="0">
      <alignment horizontal="center" vertical="center"/>
    </xf>
    <xf numFmtId="170" fontId="25" fillId="0" borderId="26" applyAlignment="1" pivotButton="0" quotePrefix="0" xfId="1">
      <alignment horizontal="center" vertical="center"/>
    </xf>
    <xf numFmtId="166" fontId="25" fillId="0" borderId="26" applyAlignment="1" pivotButton="0" quotePrefix="0" xfId="1">
      <alignment horizontal="center" vertical="center"/>
    </xf>
    <xf numFmtId="170" fontId="18" fillId="10" borderId="0" applyAlignment="1" pivotButton="0" quotePrefix="0" xfId="0">
      <alignment horizontal="center" vertical="center"/>
    </xf>
    <xf numFmtId="170" fontId="0" fillId="0" borderId="0" pivotButton="0" quotePrefix="0" xfId="0"/>
    <xf numFmtId="167" fontId="7" fillId="0" borderId="0" applyAlignment="1" pivotButton="0" quotePrefix="0" xfId="4">
      <alignment horizontal="center" vertical="center"/>
    </xf>
    <xf numFmtId="165" fontId="8" fillId="0" borderId="53" applyAlignment="1" pivotButton="0" quotePrefix="0" xfId="0">
      <alignment horizontal="center" vertical="center" wrapText="1"/>
    </xf>
    <xf numFmtId="0" fontId="12" fillId="0" borderId="59" applyAlignment="1" pivotButton="0" quotePrefix="0" xfId="0">
      <alignment horizontal="center" vertical="center" wrapText="1" readingOrder="2"/>
    </xf>
    <xf numFmtId="0" fontId="0" fillId="0" borderId="58" pivotButton="0" quotePrefix="0" xfId="0"/>
    <xf numFmtId="0" fontId="0" fillId="0" borderId="61" pivotButton="0" quotePrefix="0" xfId="0"/>
    <xf numFmtId="0" fontId="0" fillId="0" borderId="48" pivotButton="0" quotePrefix="0" xfId="0"/>
    <xf numFmtId="0" fontId="0" fillId="0" borderId="64" pivotButton="0" quotePrefix="0" xfId="0"/>
    <xf numFmtId="0" fontId="0" fillId="0" borderId="57" pivotButton="0" quotePrefix="0" xfId="0"/>
    <xf numFmtId="166" fontId="15" fillId="0" borderId="40" applyAlignment="1" pivotButton="0" quotePrefix="0" xfId="0">
      <alignment horizontal="center" vertical="center"/>
    </xf>
    <xf numFmtId="167" fontId="16" fillId="0" borderId="40" applyAlignment="1" pivotButton="0" quotePrefix="0" xfId="0">
      <alignment horizontal="center" vertical="center"/>
    </xf>
    <xf numFmtId="0" fontId="8" fillId="2" borderId="11" applyAlignment="1" pivotButton="0" quotePrefix="0" xfId="0">
      <alignment horizontal="center" vertical="center"/>
    </xf>
    <xf numFmtId="0" fontId="8" fillId="0" borderId="11" applyAlignment="1" pivotButton="0" quotePrefix="0" xfId="0">
      <alignment horizontal="center" vertical="center"/>
    </xf>
    <xf numFmtId="0" fontId="0" fillId="0" borderId="46" pivotButton="0" quotePrefix="0" xfId="0"/>
    <xf numFmtId="166" fontId="15" fillId="0" borderId="26" applyAlignment="1" pivotButton="0" quotePrefix="0" xfId="0">
      <alignment horizontal="center" vertical="center"/>
    </xf>
    <xf numFmtId="167" fontId="16" fillId="7" borderId="26" applyAlignment="1" pivotButton="0" quotePrefix="0" xfId="0">
      <alignment horizontal="center" vertical="center"/>
    </xf>
    <xf numFmtId="167" fontId="7" fillId="0" borderId="0" pivotButton="0" quotePrefix="0" xfId="4"/>
    <xf numFmtId="167" fontId="0" fillId="0" borderId="0" applyAlignment="1" pivotButton="0" quotePrefix="0" xfId="0">
      <alignment horizontal="center" vertical="center"/>
    </xf>
    <xf numFmtId="167" fontId="0" fillId="4" borderId="0" applyAlignment="1" pivotButton="0" quotePrefix="0" xfId="0">
      <alignment horizontal="center" vertical="center" wrapText="1"/>
    </xf>
    <xf numFmtId="167" fontId="2" fillId="3" borderId="1" applyAlignment="1" pivotButton="0" quotePrefix="0" xfId="0">
      <alignment horizontal="center" vertical="center"/>
    </xf>
    <xf numFmtId="166" fontId="0" fillId="0" borderId="0" pivotButton="0" quotePrefix="0" xfId="0"/>
    <xf numFmtId="167" fontId="0" fillId="0" borderId="0" applyAlignment="1" pivotButton="0" quotePrefix="0" xfId="0">
      <alignment horizontal="center" vertical="center" wrapText="1"/>
    </xf>
    <xf numFmtId="167" fontId="0" fillId="0" borderId="0" pivotButton="0" quotePrefix="0" xfId="0"/>
    <xf numFmtId="167" fontId="0" fillId="0" borderId="0" applyAlignment="1" pivotButton="0" quotePrefix="0" xfId="4">
      <alignment horizontal="center" vertical="center"/>
    </xf>
    <xf numFmtId="0" fontId="9" fillId="0" borderId="12" applyAlignment="1" pivotButton="0" quotePrefix="0" xfId="0">
      <alignment horizontal="center" vertical="center" wrapText="1"/>
    </xf>
    <xf numFmtId="167" fontId="0" fillId="0" borderId="9" applyAlignment="1" pivotButton="0" quotePrefix="0" xfId="0">
      <alignment horizontal="center" vertical="center"/>
    </xf>
    <xf numFmtId="168" fontId="0" fillId="4" borderId="0" applyAlignment="1" pivotButton="0" quotePrefix="0" xfId="0">
      <alignment horizontal="center" vertical="center" wrapText="1"/>
    </xf>
    <xf numFmtId="167" fontId="0" fillId="0" borderId="7" applyAlignment="1" pivotButton="0" quotePrefix="0" xfId="0">
      <alignment horizontal="center" vertical="center"/>
    </xf>
  </cellXfs>
  <cellStyles count="9">
    <cellStyle name="Normal" xfId="0" builtinId="0"/>
    <cellStyle name="Normal 2 2" xfId="1"/>
    <cellStyle name="Normal 2" xfId="2"/>
    <cellStyle name="Percent 2" xfId="3"/>
    <cellStyle name="Percent" xfId="4" builtinId="5"/>
    <cellStyle name="Hyperlink" xfId="5" builtinId="8"/>
    <cellStyle name="Percent 3" xfId="6"/>
    <cellStyle name="Hyperlink 2" xfId="7"/>
    <cellStyle name="Percent 4" xfId="8"/>
  </cellStyles>
  <dxfs count="315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 tint="0.0499893185216834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externalLink" Target="/xl/externalLinks/externalLink1.xml" Id="rId17" /><Relationship Type="http://schemas.openxmlformats.org/officeDocument/2006/relationships/externalLink" Target="/xl/externalLinks/externalLink2.xml" Id="rId18" /><Relationship Type="http://schemas.openxmlformats.org/officeDocument/2006/relationships/externalLink" Target="/xl/externalLinks/externalLink3.xml" Id="rId19" /><Relationship Type="http://schemas.openxmlformats.org/officeDocument/2006/relationships/externalLink" Target="/xl/externalLinks/externalLink4.xml" Id="rId20" /><Relationship Type="http://schemas.openxmlformats.org/officeDocument/2006/relationships/externalLink" Target="/xl/externalLinks/externalLink5.xml" Id="rId21" /><Relationship Type="http://schemas.openxmlformats.org/officeDocument/2006/relationships/externalLink" Target="/xl/externalLinks/externalLink6.xml" Id="rId22" /><Relationship Type="http://schemas.openxmlformats.org/officeDocument/2006/relationships/externalLink" Target="/xl/externalLinks/externalLink7.xml" Id="rId23" /><Relationship Type="http://schemas.openxmlformats.org/officeDocument/2006/relationships/externalLink" Target="/xl/externalLinks/externalLink8.xml" Id="rId24" /><Relationship Type="http://schemas.openxmlformats.org/officeDocument/2006/relationships/externalLink" Target="/xl/externalLinks/externalLink9.xml" Id="rId25" /><Relationship Type="http://schemas.openxmlformats.org/officeDocument/2006/relationships/externalLink" Target="/xl/externalLinks/externalLink10.xml" Id="rId26" /><Relationship Type="http://schemas.openxmlformats.org/officeDocument/2006/relationships/externalLink" Target="/xl/externalLinks/externalLink11.xml" Id="rId27" /><Relationship Type="http://schemas.openxmlformats.org/officeDocument/2006/relationships/externalLink" Target="/xl/externalLinks/externalLink12.xml" Id="rId28" /><Relationship Type="http://schemas.openxmlformats.org/officeDocument/2006/relationships/externalLink" Target="/xl/externalLinks/externalLink13.xml" Id="rId29" /><Relationship Type="http://schemas.openxmlformats.org/officeDocument/2006/relationships/externalLink" Target="/xl/externalLinks/externalLink14.xml" Id="rId30" /><Relationship Type="http://schemas.openxmlformats.org/officeDocument/2006/relationships/externalLink" Target="/xl/externalLinks/externalLink15.xml" Id="rId31" /><Relationship Type="http://schemas.openxmlformats.org/officeDocument/2006/relationships/externalLink" Target="/xl/externalLinks/externalLink16.xml" Id="rId32" /><Relationship Type="http://schemas.openxmlformats.org/officeDocument/2006/relationships/externalLink" Target="/xl/externalLinks/externalLink17.xml" Id="rId33" /><Relationship Type="http://schemas.openxmlformats.org/officeDocument/2006/relationships/styles" Target="styles.xml" Id="rId34" /><Relationship Type="http://schemas.openxmlformats.org/officeDocument/2006/relationships/theme" Target="theme/theme1.xml" Id="rId3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effectLst>
                  <a:outerShdw blurRad="50800" dist="38100" dir="5400000" algn="t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lang="ar-EG"/>
              <a:t>الوزن</a:t>
            </a:r>
            <a:r>
              <a:rPr lang="ar-EG" baseline="0"/>
              <a:t xml:space="preserve"> الجاف</a:t>
            </a:r>
            <a:endParaRPr lang="en-GB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100" baseline="0">
              <a:solidFill>
                <a:schemeClr val="lt1">
                  <a:lumMod val="95000"/>
                </a:schemeClr>
              </a:solidFill>
              <effectLst>
                <a:outerShdw blurRad="50800" dist="38100" dir="5400000" algn="t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lineChart>
        <grouping val="standard"/>
        <varyColors val="0"/>
        <ser>
          <idx val="1"/>
          <order val="0"/>
          <tx>
            <strRef>
              <f>spc!$D$17</f>
              <strCache>
                <ptCount val="1"/>
                <pt idx="0">
                  <v>lower</v>
                </pt>
              </strCache>
            </strRef>
          </tx>
          <spPr>
            <a:ln w="3492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spc!$D$18:$D$45</f>
              <numCache>
                <formatCode>0</formatCode>
                <ptCount val="28"/>
              </numCache>
            </numRef>
          </val>
          <smooth val="0"/>
        </ser>
        <ser>
          <idx val="2"/>
          <order val="1"/>
          <tx>
            <strRef>
              <f>spc!$E$17</f>
              <strCache>
                <ptCount val="1"/>
                <pt idx="0">
                  <v>upper</v>
                </pt>
              </strCache>
            </strRef>
          </tx>
          <spPr>
            <a:ln w="3492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spc!$E$18:$E$45</f>
              <numCache>
                <formatCode>0</formatCode>
                <ptCount val="28"/>
              </numCache>
            </numRef>
          </val>
          <smooth val="0"/>
        </ser>
        <ser>
          <idx val="3"/>
          <order val="2"/>
          <tx>
            <strRef>
              <f>spc!$F$17</f>
              <strCache>
                <ptCount val="1"/>
                <pt idx="0">
                  <v>Ave. Wt</v>
                </pt>
              </strCache>
            </strRef>
          </tx>
          <spPr>
            <a:ln w="3492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spc!$F$18:$F$45</f>
              <numCache>
                <formatCode>0</formatCode>
                <ptCount val="28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7321728"/>
        <axId val="197320640"/>
      </lineChart>
      <catAx>
        <axId val="197321728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97320640"/>
        <crosses val="autoZero"/>
        <auto val="1"/>
        <lblAlgn val="ctr"/>
        <lblOffset val="100"/>
        <noMultiLvlLbl val="0"/>
      </catAx>
      <valAx>
        <axId val="19732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97321728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>
                <effectLst/>
              </a:rPr>
              <a:t>defects by Issue</a:t>
            </a:r>
            <a:endParaRPr lang="en-US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3"/>
          <order val="13"/>
          <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4"/>
          <order val="14"/>
          <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5"/>
          <order val="15"/>
          <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6"/>
          <order val="16"/>
          <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7"/>
          <order val="17"/>
          <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8"/>
          <order val="18"/>
          <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9"/>
          <order val="19"/>
          <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0"/>
          <order val="20"/>
          <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1"/>
          <order val="21"/>
          <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2"/>
          <order val="22"/>
          <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3"/>
          <order val="23"/>
          <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4"/>
          <order val="24"/>
          <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5"/>
          <order val="25"/>
          <spPr>
            <a:solidFill>
              <a:schemeClr val="accent2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6"/>
          <order val="26"/>
          <spPr>
            <a:solidFill>
              <a:schemeClr val="accent3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7"/>
          <order val="27"/>
          <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8"/>
          <order val="28"/>
          <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9"/>
          <order val="29"/>
          <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0"/>
          <order val="30"/>
          <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1"/>
          <order val="31"/>
          <spPr>
            <a:solidFill>
              <a:schemeClr val="accent2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2"/>
          <order val="32"/>
          <spPr>
            <a:solidFill>
              <a:schemeClr val="accent3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3"/>
          <order val="33"/>
          <spPr>
            <a:solidFill>
              <a:schemeClr val="accent4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4"/>
          <order val="34"/>
          <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5"/>
          <order val="35"/>
          <spPr>
            <a:solidFill>
              <a:schemeClr val="accent6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6"/>
          <order val="36"/>
          <spPr>
            <a:solidFill>
              <a:schemeClr val="accent1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7"/>
          <order val="37"/>
          <spPr>
            <a:solidFill>
              <a:schemeClr val="accent2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8"/>
          <order val="38"/>
          <spPr>
            <a:solidFill>
              <a:schemeClr val="accent3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9"/>
          <order val="39"/>
          <spPr>
            <a:solidFill>
              <a:schemeClr val="accent4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0"/>
          <order val="40"/>
          <spPr>
            <a:solidFill>
              <a:schemeClr val="accent5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1"/>
          <order val="41"/>
          <spPr>
            <a:solidFill>
              <a:schemeClr val="accent6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2"/>
          <order val="42"/>
          <spPr>
            <a:solidFill>
              <a:schemeClr val="accent1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3"/>
          <order val="43"/>
          <spPr>
            <a:solidFill>
              <a:schemeClr val="accent2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4"/>
          <order val="44"/>
          <spPr>
            <a:solidFill>
              <a:schemeClr val="accent3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5"/>
          <order val="45"/>
          <spPr>
            <a:solidFill>
              <a:schemeClr val="accent4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6"/>
          <order val="46"/>
          <spPr>
            <a:solidFill>
              <a:schemeClr val="accent5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7"/>
          <order val="47"/>
          <spPr>
            <a:solidFill>
              <a:schemeClr val="accent6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8"/>
          <order val="48"/>
          <spPr>
            <a:solidFill>
              <a:schemeClr val="accent1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9"/>
          <order val="49"/>
          <spPr>
            <a:solidFill>
              <a:schemeClr val="accent2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0"/>
          <order val="50"/>
          <spPr>
            <a:solidFill>
              <a:schemeClr val="accent3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1"/>
          <order val="51"/>
          <spPr>
            <a:solidFill>
              <a:schemeClr val="accent4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2"/>
          <order val="52"/>
          <spPr>
            <a:solidFill>
              <a:schemeClr val="accent5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3"/>
          <order val="53"/>
          <spPr>
            <a:solidFill>
              <a:schemeClr val="accent6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4"/>
          <order val="54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052095615"/>
        <axId val="2052093951"/>
      </barChart>
      <catAx>
        <axId val="205209561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052093951"/>
        <crosses val="autoZero"/>
        <auto val="1"/>
        <lblAlgn val="ctr"/>
        <lblOffset val="100"/>
        <noMultiLvlLbl val="0"/>
      </catAx>
      <valAx>
        <axId val="205209395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05209561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"/>
          <order val="1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0839040"/>
        <axId val="190853120"/>
      </barChart>
      <catAx>
        <axId val="190839040"/>
        <scaling>
          <orientation val="minMax"/>
        </scaling>
        <delete val="0"/>
        <axPos val="b"/>
        <majorTickMark val="none"/>
        <minorTickMark val="none"/>
        <tickLblPos val="nextTo"/>
        <crossAx val="190853120"/>
        <crosses val="autoZero"/>
        <auto val="1"/>
        <lblAlgn val="ctr"/>
        <lblOffset val="100"/>
        <noMultiLvlLbl val="0"/>
      </catAx>
      <valAx>
        <axId val="1908531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90839040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effectLst>
                  <a:outerShdw blurRad="50800" dist="38100" dir="5400000" algn="t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lang="ar-EG"/>
              <a:t>زمن الدورة</a:t>
            </a:r>
            <a:endParaRPr lang="en-GB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100" baseline="0">
              <a:solidFill>
                <a:schemeClr val="lt1">
                  <a:lumMod val="95000"/>
                </a:schemeClr>
              </a:solidFill>
              <effectLst>
                <a:outerShdw blurRad="50800" dist="38100" dir="5400000" algn="t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lineChart>
        <grouping val="standard"/>
        <varyColors val="0"/>
        <ser>
          <idx val="1"/>
          <order val="0"/>
          <tx>
            <strRef>
              <f>spc!$I$17</f>
              <strCache>
                <ptCount val="1"/>
                <pt idx="0">
                  <v>lower</v>
                </pt>
              </strCache>
            </strRef>
          </tx>
          <spPr>
            <a:ln w="3492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spc!$I$18:$I$45</f>
              <numCache>
                <formatCode>0</formatCode>
                <ptCount val="28"/>
              </numCache>
            </numRef>
          </val>
          <smooth val="0"/>
        </ser>
        <ser>
          <idx val="2"/>
          <order val="1"/>
          <tx>
            <strRef>
              <f>spc!$J$17</f>
              <strCache>
                <ptCount val="1"/>
                <pt idx="0">
                  <v>upper</v>
                </pt>
              </strCache>
            </strRef>
          </tx>
          <spPr>
            <a:ln w="3492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spc!$J$18:$J$45</f>
              <numCache>
                <formatCode>0</formatCode>
                <ptCount val="28"/>
              </numCache>
            </numRef>
          </val>
          <smooth val="0"/>
        </ser>
        <ser>
          <idx val="3"/>
          <order val="2"/>
          <tx>
            <strRef>
              <f>spc!$K$17</f>
              <strCache>
                <ptCount val="1"/>
                <pt idx="0">
                  <v>Ave. Ct</v>
                </pt>
              </strCache>
            </strRef>
          </tx>
          <spPr>
            <a:ln w="3492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spc!$K$18:$K$45</f>
              <numCache>
                <formatCode>0</formatCode>
                <ptCount val="28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7317920"/>
        <axId val="197323360"/>
      </lineChart>
      <catAx>
        <axId val="19731792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97323360"/>
        <crosses val="autoZero"/>
        <auto val="1"/>
        <lblAlgn val="ctr"/>
        <lblOffset val="100"/>
        <noMultiLvlLbl val="0"/>
      </catAx>
      <valAx>
        <axId val="19732336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97317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effectLst>
                  <a:outerShdw blurRad="50800" dist="38100" dir="5400000" algn="t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lang="ar-EG"/>
              <a:t>نسبة التوالف</a:t>
            </a:r>
            <a:endParaRPr lang="en-GB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100" baseline="0">
              <a:solidFill>
                <a:schemeClr val="lt1">
                  <a:lumMod val="95000"/>
                </a:schemeClr>
              </a:solidFill>
              <effectLst>
                <a:outerShdw blurRad="50800" dist="38100" dir="5400000" algn="t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lineChart>
        <grouping val="standard"/>
        <varyColors val="0"/>
        <ser>
          <idx val="1"/>
          <order val="0"/>
          <tx>
            <strRef>
              <f>spc!$O$17</f>
              <strCache>
                <ptCount val="1"/>
                <pt idx="0">
                  <v>Target</v>
                </pt>
              </strCache>
            </strRef>
          </tx>
          <spPr>
            <a:ln w="3492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spc!$O$18:$O$45</f>
              <numCache>
                <formatCode>0.0%</formatCode>
                <ptCount val="28"/>
              </numCache>
            </numRef>
          </val>
          <smooth val="0"/>
        </ser>
        <ser>
          <idx val="2"/>
          <order val="1"/>
          <tx>
            <strRef>
              <f>spc!$Q$17</f>
              <strCache>
                <ptCount val="1"/>
                <pt idx="0">
                  <v xml:space="preserve">% scrap </v>
                </pt>
              </strCache>
            </strRef>
          </tx>
          <spPr>
            <a:ln w="3492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spc!$Q$18:$Q$45</f>
              <numCache>
                <formatCode>0.00%</formatCode>
                <ptCount val="28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7323904"/>
        <axId val="197309760"/>
      </lineChart>
      <catAx>
        <axId val="19732390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97309760"/>
        <crosses val="autoZero"/>
        <auto val="1"/>
        <lblAlgn val="ctr"/>
        <lblOffset val="100"/>
        <noMultiLvlLbl val="0"/>
      </catAx>
      <valAx>
        <axId val="19730976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9732390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 xml:space="preserve"> نسبة </a:t>
            </a:r>
            <a:r>
              <a:rPr lang="ar-SA"/>
              <a:t>التوالف لاشهر السنة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246240768"/>
        <axId val="246242688"/>
      </barChart>
      <catAx>
        <axId val="246240768"/>
        <scaling>
          <orientation val="minMax"/>
        </scaling>
        <delete val="0"/>
        <axPos val="b"/>
        <majorTickMark val="out"/>
        <minorTickMark val="none"/>
        <tickLblPos val="nextTo"/>
        <crossAx val="246242688"/>
        <crosses val="autoZero"/>
        <auto val="1"/>
        <lblAlgn val="ctr"/>
        <lblOffset val="100"/>
        <noMultiLvlLbl val="0"/>
      </catAx>
      <valAx>
        <axId val="24624268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24624076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 xml:space="preserve"> العيوب للشهر الحالي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75"/>
        <overlap val="-25"/>
        <axId val="218167552"/>
        <axId val="218227072"/>
      </barChart>
      <catAx>
        <axId val="21816755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crossAx val="218227072"/>
        <crosses val="autoZero"/>
        <auto val="1"/>
        <lblAlgn val="ctr"/>
        <lblOffset val="100"/>
        <noMultiLvlLbl val="0"/>
      </catAx>
      <valAx>
        <axId val="218227072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spPr>
          <a:ln w="9525">
            <a:noFill/>
            <a:prstDash val="solid"/>
          </a:ln>
        </spPr>
        <crossAx val="218167552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 xml:space="preserve"> للاصناف الغير مطابقة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scrap_report!$Q$14</f>
              <strCache>
                <ptCount val="1"/>
                <pt idx="0">
                  <v>عدد التوالف بالطقم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scrap_report!$E$15:$E$56</f>
              <numCache>
                <formatCode>General</formatCode>
                <ptCount val="42"/>
              </numCache>
            </numRef>
          </cat>
          <val>
            <numRef>
              <f>scrap_report!$Q$15:$Q$56</f>
              <numCache>
                <formatCode>General</formatCode>
                <ptCount val="42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51044208"/>
        <axId val="1751049200"/>
      </barChart>
      <catAx>
        <axId val="1751044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751049200"/>
        <crosses val="autoZero"/>
        <auto val="1"/>
        <lblAlgn val="ctr"/>
        <lblOffset val="100"/>
        <noMultiLvlLbl val="0"/>
      </catAx>
      <valAx>
        <axId val="175104920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751044208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 xml:space="preserve"> لأيام الشهر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scatterChart>
        <scatterStyle val="smoothMarker"/>
        <varyColors val="0"/>
        <ser>
          <idx val="0"/>
          <order val="0"/>
          <tx>
            <strRef>
              <f>scrap_days!$W$2</f>
              <strCache>
                <ptCount val="1"/>
                <pt idx="0">
                  <v>نسبة التوالف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xVal>
            <numRef>
              <f>scrap_days!$C$3:$C$21</f>
              <numCache>
                <formatCode>yyyy\-mm\-dd</formatCode>
                <ptCount val="19"/>
              </numCache>
            </numRef>
          </xVal>
          <yVal>
            <numRef>
              <f>scrap_days!$W$3:$W$21</f>
              <numCache>
                <formatCode>0.0%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56586576"/>
        <axId val="1256574096"/>
      </scatterChart>
      <valAx>
        <axId val="12565865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yyyy\-mm\-dd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256574096"/>
        <crosses val="autoZero"/>
        <crossBetween val="midCat"/>
      </valAx>
      <valAx>
        <axId val="1256574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256586576"/>
        <crosses val="autoZero"/>
        <crossBetween val="midCat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r>
            <a:t/>
          </a:r>
          <a:endParaRPr lang="ar-EG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output!$G$2</f>
              <strCache>
                <ptCount val="1"/>
                <pt idx="0">
                  <v>المتوسط المعياري للوزن الجاف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output!$G$3:$G$100</f>
              <numCache>
                <formatCode>0.0</formatCode>
                <ptCount val="98"/>
              </numCache>
            </numRef>
          </val>
        </ser>
        <ser>
          <idx val="1"/>
          <order val="1"/>
          <tx>
            <strRef>
              <f>output!$H$2</f>
              <strCache>
                <ptCount val="1"/>
                <pt idx="0">
                  <v>اقل متوسط للوزن المعياري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output!$H$3:$H$100</f>
              <numCache>
                <formatCode>0.0</formatCode>
                <ptCount val="98"/>
              </numCache>
            </numRef>
          </val>
        </ser>
        <ser>
          <idx val="2"/>
          <order val="2"/>
          <tx>
            <strRef>
              <f>output!$I$2</f>
              <strCache>
                <ptCount val="1"/>
                <pt idx="0">
                  <v>اعلي متوسط للوزن المعياري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output!$I$3:$I$100</f>
              <numCache>
                <formatCode>0.0</formatCode>
                <ptCount val="98"/>
              </numCache>
            </numRef>
          </val>
        </ser>
        <ser>
          <idx val="3"/>
          <order val="3"/>
          <tx>
            <strRef>
              <f>output!$K$2</f>
              <strCache>
                <ptCount val="1"/>
                <pt idx="0">
                  <v>متوسط الوزن الجاف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output!$K$3:$K$100</f>
              <numCache>
                <formatCode>0.0</formatCode>
                <ptCount val="98"/>
              </numCache>
            </numRef>
          </val>
        </ser>
        <ser>
          <idx val="4"/>
          <order val="4"/>
          <tx>
            <strRef>
              <f>output!$M$2</f>
              <strCache>
                <ptCount val="1"/>
                <pt idx="0">
                  <v>معياري متوسط معدل انتاج الطقم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output!$M$3:$M$100</f>
              <numCache>
                <formatCode>General</formatCode>
                <ptCount val="98"/>
              </numCache>
            </numRef>
          </val>
        </ser>
        <ser>
          <idx val="5"/>
          <order val="5"/>
          <tx>
            <strRef>
              <f>output!$N$2</f>
              <strCache>
                <ptCount val="1"/>
                <pt idx="0">
                  <v>معياري متوسط  لزمن الدورة ث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output!$N$3:$N$100</f>
              <numCache>
                <formatCode>General</formatCode>
                <ptCount val="98"/>
              </numCache>
            </numRef>
          </val>
        </ser>
        <ser>
          <idx val="6"/>
          <order val="6"/>
          <tx>
            <strRef>
              <f>output!$O$2</f>
              <strCache>
                <ptCount val="1"/>
                <pt idx="0">
                  <v>متوسط معدل الانتاج الفعلي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output!$O$3:$O$100</f>
              <numCache>
                <formatCode>0</formatCode>
                <ptCount val="98"/>
              </numCache>
            </numRef>
          </val>
        </ser>
        <ser>
          <idx val="7"/>
          <order val="7"/>
          <tx>
            <strRef>
              <f>output!$P$2</f>
              <strCache>
                <ptCount val="1"/>
                <pt idx="0">
                  <v>متوسط زمن الدورة الفعلي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output!$P$3:$P$100</f>
              <numCache>
                <formatCode>0</formatCode>
                <ptCount val="98"/>
              </numCache>
            </numRef>
          </val>
        </ser>
        <ser>
          <idx val="8"/>
          <order val="8"/>
          <tx>
            <strRef>
              <f>output!$Q$2</f>
              <strCache>
                <ptCount val="1"/>
                <pt idx="0">
                  <v>عدد عيوب النقص</v>
                </pt>
              </strCache>
            </strRef>
          </tx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output!$Q$3:$Q$100</f>
            </numRef>
          </val>
        </ser>
        <ser>
          <idx val="9"/>
          <order val="9"/>
          <tx>
            <strRef>
              <f>output!$R$2</f>
              <strCache>
                <ptCount val="1"/>
                <pt idx="0">
                  <v>عدد عيوب الفرولة</v>
                </pt>
              </strCache>
            </strRef>
          </tx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output!$R$3:$R$100</f>
            </numRef>
          </val>
        </ser>
        <ser>
          <idx val="10"/>
          <order val="10"/>
          <tx>
            <strRef>
              <f>output!$S$2</f>
              <strCache>
                <ptCount val="1"/>
                <pt idx="0">
                  <v>عدد عيوب الكسر</v>
                </pt>
              </strCache>
            </strRef>
          </tx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output!$S$3:$S$100</f>
            </numRef>
          </val>
        </ser>
        <ser>
          <idx val="11"/>
          <order val="11"/>
          <tx>
            <strRef>
              <f>output!$T$2</f>
              <strCache>
                <ptCount val="1"/>
                <pt idx="0">
                  <v>عدد عيوب التقوس</v>
                </pt>
              </strCache>
            </strRef>
          </tx>
          <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output!$T$3:$T$100</f>
            </numRef>
          </val>
        </ser>
        <ser>
          <idx val="12"/>
          <order val="12"/>
          <tx>
            <strRef>
              <f>output!$U$2</f>
              <strCache>
                <ptCount val="1"/>
                <pt idx="0">
                  <v>عدد عيوب الانكماش</v>
                </pt>
              </strCache>
            </strRef>
          </tx>
          <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output!$U$3:$U$100</f>
            </numRef>
          </val>
        </ser>
        <ser>
          <idx val="13"/>
          <order val="13"/>
          <tx>
            <strRef>
              <f>output!$V$2</f>
              <strCache>
                <ptCount val="1"/>
                <pt idx="0">
                  <v>عدد عيوب الابعاد</v>
                </pt>
              </strCache>
            </strRef>
          </tx>
          <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output!$V$3:$V$100</f>
            </numRef>
          </val>
        </ser>
        <ser>
          <idx val="14"/>
          <order val="14"/>
          <tx>
            <strRef>
              <f>output!$W$2</f>
              <strCache>
                <ptCount val="1"/>
                <pt idx="0">
                  <v>عدد عيوب الاوزان</v>
                </pt>
              </strCache>
            </strRef>
          </tx>
          <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output!$W$3:$W$100</f>
            </numRef>
          </val>
        </ser>
        <ser>
          <idx val="15"/>
          <order val="15"/>
          <tx>
            <strRef>
              <f>output!$X$2</f>
              <strCache>
                <ptCount val="1"/>
                <pt idx="0">
                  <v>عدد عيوب الاتساخاات</v>
                </pt>
              </strCache>
            </strRef>
          </tx>
          <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output!$X$3:$X$100</f>
            </numRef>
          </val>
        </ser>
        <ser>
          <idx val="16"/>
          <order val="16"/>
          <tx>
            <strRef>
              <f>output!$Y$2</f>
              <strCache>
                <ptCount val="1"/>
                <pt idx="0">
                  <v>عدد عيوب التلوين</v>
                </pt>
              </strCache>
            </strRef>
          </tx>
          <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output!$Y$3:$Y$100</f>
            </numRef>
          </val>
        </ser>
        <ser>
          <idx val="17"/>
          <order val="17"/>
          <tx>
            <strRef>
              <f>output!$Z$2</f>
              <strCache>
                <ptCount val="1"/>
                <pt idx="0">
                  <v>معياري النسبة المئوية  للتوالف</v>
                </pt>
              </strCache>
            </strRef>
          </tx>
          <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output!$Z$3:$Z$100</f>
              <numCache>
                <formatCode>0.0%</formatCode>
                <ptCount val="98"/>
              </numCache>
            </numRef>
          </val>
        </ser>
        <ser>
          <idx val="18"/>
          <order val="18"/>
          <tx>
            <strRef>
              <f>output!$AA$2</f>
              <strCache>
                <ptCount val="1"/>
                <pt idx="0">
                  <v>عدد التوالف بالطقم</v>
                </pt>
              </strCache>
            </strRef>
          </tx>
          <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output!$AA$3:$AA$100</f>
              <numCache>
                <formatCode>General</formatCode>
                <ptCount val="98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67"/>
        <overlap val="-43"/>
        <axId val="2117442191"/>
        <axId val="2117442607"/>
      </barChart>
      <catAx>
        <axId val="2117442191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117442607"/>
        <crosses val="autoZero"/>
        <auto val="1"/>
        <lblAlgn val="ctr"/>
        <lblOffset val="100"/>
        <noMultiLvlLbl val="0"/>
      </catAx>
      <valAx>
        <axId val="21174426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117442191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 xml:space="preserve">اوزان المنتجات - </a:t>
            </a:r>
            <a:r>
              <a:rPr lang="ar-SA"/>
              <a:t>الانحراف المعياري عن المتوسط±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wieght_report!$P$32</f>
              <strCache>
                <ptCount val="1"/>
                <pt idx="0">
                  <v>الانحراف المعياري عن المتوسط±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wieght_report!$E$33:$E$51</f>
              <numCache>
                <formatCode>General</formatCode>
                <ptCount val="19"/>
              </numCache>
            </numRef>
          </cat>
          <val>
            <numRef>
              <f>wieght_report!$P$33:$P$51</f>
              <numCache>
                <formatCode>General</formatCode>
                <ptCount val="1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29553600"/>
        <axId val="2029556096"/>
      </barChart>
      <catAx>
        <axId val="20295536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029556096"/>
        <crosses val="autoZero"/>
        <auto val="1"/>
        <lblAlgn val="ctr"/>
        <lblOffset val="100"/>
        <noMultiLvlLbl val="0"/>
      </catAx>
      <valAx>
        <axId val="20295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02955360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Relationship Type="http://schemas.openxmlformats.org/officeDocument/2006/relationships/chart" Target="/xl/charts/chart9.xml" Id="rId6" /><Relationship Type="http://schemas.openxmlformats.org/officeDocument/2006/relationships/chart" Target="/xl/charts/chart10.xml" Id="rId7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image" Target="/xl/media/image1.jpeg" Id="rId2" /></Relationships>
</file>

<file path=xl/drawings/_rels/drawing4.xml.rels><Relationships xmlns="http://schemas.openxmlformats.org/package/2006/relationships"><Relationship Type="http://schemas.openxmlformats.org/officeDocument/2006/relationships/image" Target="/xl/media/image2.jpe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3.jpe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212725</colOff>
      <row>1</row>
      <rowOff>127000</rowOff>
    </from>
    <to>
      <col>6</col>
      <colOff>555625</colOff>
      <row>14</row>
      <rowOff>142875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6</col>
      <colOff>609601</colOff>
      <row>1</row>
      <rowOff>127000</rowOff>
    </from>
    <to>
      <col>12</col>
      <colOff>1063625</colOff>
      <row>14</row>
      <rowOff>142875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13</col>
      <colOff>19051</colOff>
      <row>1</row>
      <rowOff>160336</rowOff>
    </from>
    <to>
      <col>25</col>
      <colOff>381000</colOff>
      <row>14</row>
      <rowOff>176211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104775</colOff>
      <row>1</row>
      <rowOff>152400</rowOff>
    </from>
    <to>
      <col>16</col>
      <colOff>333375</colOff>
      <row>15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9</col>
      <colOff>66675</colOff>
      <row>53</row>
      <rowOff>57150</rowOff>
    </from>
    <to>
      <col>17</col>
      <colOff>85725</colOff>
      <row>66</row>
      <rowOff>95250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9</col>
      <colOff>95250</colOff>
      <row>15</row>
      <rowOff>180975</rowOff>
    </from>
    <to>
      <col>16</col>
      <colOff>333375</colOff>
      <row>30</row>
      <rowOff>66675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542925</colOff>
      <row>1</row>
      <rowOff>123824</rowOff>
    </from>
    <to>
      <col>8</col>
      <colOff>538163</colOff>
      <row>15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590550</colOff>
      <row>31</row>
      <rowOff>1</rowOff>
    </from>
    <to>
      <col>17</col>
      <colOff>559248</colOff>
      <row>49</row>
      <rowOff>133351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504825</colOff>
      <row>15</row>
      <rowOff>190499</rowOff>
    </from>
    <to>
      <col>8</col>
      <colOff>523875</colOff>
      <row>30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1</col>
      <colOff>47625</colOff>
      <row>53</row>
      <rowOff>57150</rowOff>
    </from>
    <to>
      <col>8</col>
      <colOff>352425</colOff>
      <row>66</row>
      <rowOff>85725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16371</col>
      <colOff>100013</colOff>
      <row>8</row>
      <rowOff>180975</rowOff>
    </from>
    <to>
      <col>16378</col>
      <colOff>404813</colOff>
      <row>20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18</col>
      <colOff>66675</colOff>
      <row>0</row>
      <rowOff>28575</rowOff>
    </from>
    <to>
      <col>19</col>
      <colOff>628650</colOff>
      <row>1</row>
      <rowOff>190500</rowOff>
    </to>
    <pic>
      <nvPicPr>
        <cNvPr id="5" name="Picture 4" descr="D:\work\contact_group\Contact records\QES general\Posters contact group\logo2.jpg"/>
        <cNvPicPr/>
      </nvPicPr>
      <blipFill>
        <a:blip r:embed="rId2"/>
        <a:srcRect/>
        <a:stretch>
          <a:fillRect/>
        </a:stretch>
      </blipFill>
      <spPr bwMode="auto">
        <a:xfrm>
          <a:off x="9986457675" y="28575"/>
          <a:ext cx="12096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14</col>
      <colOff>47626</colOff>
      <row>0</row>
      <rowOff>0</rowOff>
    </from>
    <to>
      <col>15</col>
      <colOff>533401</colOff>
      <row>1</row>
      <rowOff>161925</rowOff>
    </to>
    <pic>
      <nvPicPr>
        <cNvPr id="2" name="Picture 1" descr="D:\work\contact_group\Contact records\QES general\Posters contact group\logo2.jpg"/>
        <cNvPicPr/>
      </nvPicPr>
      <blipFill>
        <a:blip r:embed="rId1"/>
        <a:srcRect/>
        <a:stretch>
          <a:fillRect/>
        </a:stretch>
      </blipFill>
      <spPr bwMode="auto">
        <a:xfrm>
          <a:off x="9978618599" y="0"/>
          <a:ext cx="10953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609600</colOff>
      <row>0</row>
      <rowOff>0</rowOff>
    </from>
    <to>
      <col>13</col>
      <colOff>361950</colOff>
      <row>1</row>
      <rowOff>161925</rowOff>
    </to>
    <pic>
      <nvPicPr>
        <cNvPr id="2" name="Picture 1" descr="D:\work\contact_group\Contact records\QES general\Posters contact group\logo2.jpg"/>
        <cNvPicPr/>
      </nvPicPr>
      <blipFill>
        <a:blip r:embed="rId1"/>
        <a:srcRect/>
        <a:stretch>
          <a:fillRect/>
        </a:stretch>
      </blipFill>
      <spPr bwMode="auto">
        <a:xfrm>
          <a:off x="9979828275" y="0"/>
          <a:ext cx="1371600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E:\Mohamed%20UCI%20Cost\Flash\UCI%20Cost\2011\Budget%202011\Budgeting%202011%20Last%20Copy\sales%20forecasts%20UCI%202011%20Final.xlsx" TargetMode="External" Id="rId1" 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file:///C:\Yamama\CRP%203\Data%20Collection%20Template%20CRP3\Yamama_Data_Collection_Template_OPM_ProdMgmt_CRP3_Ver_1.0.xlsx" TargetMode="External" Id="rId1" 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file:///E:\Yamama\CRP%203\Data%20Collection%20Template%20CRP3\Yamama_Data_Collection_Template_OPM_ProdMgmt_CRP3_Ver_1.0.xlsx" TargetMode="External" Id="rId1" 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/ProgramData/assistantApplcation/qc_molds/QC_daily_v2.xlsx" TargetMode="External" Id="rId1" 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/ProgramData/assistantApplcation/qc_molds/ncr/ncr_list.xlsx" TargetMode="External" Id="rId1" 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file:///E:\2work\programing\2data_analysis\archive\201901\8\QC_analysis_molds_monthly.xlsx" TargetMode="External" Id="rId1" /></Relationships>
</file>

<file path=xl/externalLinks/_rels/externalLink15.xml.rels><Relationships xmlns="http://schemas.openxmlformats.org/package/2006/relationships"><Relationship Type="http://schemas.openxmlformats.org/officeDocument/2006/relationships/externalLinkPath" Target="file:///\\192.168.1.221\2work\programing\2data_analysis\archive\201901\8\QC_analysis_molds_monthly.xlsx" TargetMode="External" Id="rId1" /></Relationships>
</file>

<file path=xl/externalLinks/_rels/externalLink16.xml.rels><Relationships xmlns="http://schemas.openxmlformats.org/package/2006/relationships"><Relationship Type="http://schemas.openxmlformats.org/officeDocument/2006/relationships/externalLinkPath" Target="file:///E:\programing\disktop_applications\y_data_assistant_v2\analysis\formats\formatQC_analysis_monthly_v1.xlsx" TargetMode="External" Id="rId1" /></Relationships>
</file>

<file path=xl/externalLinks/_rels/externalLink17.xml.rels><Relationships xmlns="http://schemas.openxmlformats.org/package/2006/relationships"><Relationship Type="http://schemas.openxmlformats.org/officeDocument/2006/relationships/externalLinkPath" Target="file:///E:\work\contact_group\Contact%20records\QC%20quality%20control\Foam\qc_molds\formatQC_analysis_monthly_v1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 Id="rId1" /></Relationships>
</file>

<file path=xl/externalLinks/_rels/externalLink4.xml.rels><Relationships xmlns="http://schemas.openxmlformats.org/package/2006/relationships"><Relationship Type="http://schemas.microsoft.com/office/2019/04/relationships/externalLinkLongPath" Target="file:///\\192.168.1.221\&#1602;&#1587;&#1605;%20&#1575;&#1604;&#1580;&#1608;&#1583;&#1607;\Documents%20and%20Settings\amr.abdelfatah\My%20Documents\1)MBM%20Plant\4)%20LAB\RM%20(Bnl)\MixCost&amp;Density\My%20Documents\RM\Documents%20and%20Settings\Administrator\My%20Documents\BITUNIL\COSTING\Cost%20Study%20FINAL.xls?531816BD" TargetMode="External" Id="rId2" 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RecoveredExternalLink1" TargetMode="External" Id="rId1" 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RecoveredExternalLink2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file:///E:\VIP\Work\Cost%20Statment\Cost%20Statment%2005-2011\Cost%20Center%20Analysis%2005-2011.xlsx" TargetMode="External" Id="rId1" 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deleted"/>
      <sheetName val="next"/>
      <sheetName val="items_spec"/>
      <sheetName val="input_material"/>
      <sheetName val="material"/>
      <sheetName val="machines_master"/>
      <sheetName val="input_ncr_qc"/>
      <sheetName val="shotcut_master"/>
      <sheetName val="lists"/>
      <sheetName val="9"/>
    </sheetNames>
    <sheetDataSet>
      <sheetData sheetId="0" refreshError="1"/>
      <sheetData sheetId="1" refreshError="1"/>
      <sheetData sheetId="2"/>
      <sheetData sheetId="3">
        <row r="1">
          <cell r="A1" t="str">
            <v>part_id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index"/>
      <sheetName val="lists"/>
      <sheetName val="0"/>
      <sheetName val=" 143"/>
      <sheetName val="summary"/>
      <sheetName val="subcuase"/>
    </sheetNames>
    <sheetDataSet>
      <sheetData sheetId="0"/>
      <sheetData sheetId="1">
        <row r="1">
          <cell r="B1" t="str">
            <v>ظروف_خاصة_بالعميل</v>
          </cell>
        </row>
        <row r="2">
          <cell r="A2" t="str">
            <v>تعبئة خطأ من عمال الانتاج</v>
          </cell>
          <cell r="C2" t="str">
            <v>اتساخ بالمنتج</v>
          </cell>
          <cell r="E2" t="str">
            <v>سوء تداول المنتج من المخازن</v>
          </cell>
          <cell r="F2" t="str">
            <v>خطأ في امر التوريد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14.xml><?xml version="1.0" encoding="utf-8"?>
<externalLink xmlns:r="http://schemas.openxmlformats.org/officeDocument/2006/relationships" xmlns="http://schemas.openxmlformats.org/spreadsheetml/2006/main">
  <externalBook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5.xml><?xml version="1.0" encoding="utf-8"?>
<externalLink xmlns:r="http://schemas.openxmlformats.org/officeDocument/2006/relationships" xmlns="http://schemas.openxmlformats.org/spreadsheetml/2006/main">
  <externalBook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6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7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codeName="Sheet18">
    <outlinePr summaryBelow="1" summaryRight="1"/>
    <pageSetUpPr/>
  </sheetPr>
  <dimension ref="A1:D28"/>
  <sheetViews>
    <sheetView rightToLeft="1" topLeftCell="A30" workbookViewId="0">
      <selection activeCell="A30" sqref="A30:XFD42"/>
    </sheetView>
  </sheetViews>
  <sheetFormatPr baseColWidth="8" defaultRowHeight="14.25"/>
  <cols>
    <col width="33.875" customWidth="1" style="437" min="1" max="1"/>
    <col width="52.75" customWidth="1" style="417" min="2" max="2"/>
    <col width="64" customWidth="1" style="417" min="3" max="3"/>
    <col width="21.75" customWidth="1" style="437" min="4" max="4"/>
  </cols>
  <sheetData>
    <row r="1">
      <c r="B1" t="inlineStr">
        <is>
          <t>بسم الله الرحمن الرحيم</t>
        </is>
      </c>
    </row>
    <row r="2">
      <c r="B2" t="inlineStr">
        <is>
          <t>تقارير منتجات الاسطمبات فيما يخص زمن الدورة ، والتوالف والاوزان للمنتجات</t>
        </is>
      </c>
    </row>
    <row r="3" s="417">
      <c r="A3" s="176" t="inlineStr">
        <is>
          <t>شاشة العرض</t>
        </is>
      </c>
      <c r="B3" s="437" t="inlineStr">
        <is>
          <t>DashBoard</t>
        </is>
      </c>
      <c r="D3" s="437" t="n"/>
    </row>
    <row r="4" ht="15.75" customHeight="1" s="417" thickBot="1">
      <c r="A4" s="437" t="inlineStr">
        <is>
          <t>اولا التقارير الشهرية</t>
        </is>
      </c>
    </row>
    <row r="5" ht="15.75" customHeight="1" s="417" thickBot="1">
      <c r="A5" s="43" t="inlineStr">
        <is>
          <t>اسم الشيت</t>
        </is>
      </c>
      <c r="B5" s="44" t="inlineStr">
        <is>
          <t>الوصف</t>
        </is>
      </c>
      <c r="C5" s="44" t="inlineStr">
        <is>
          <t>ملاحظات</t>
        </is>
      </c>
      <c r="D5" s="44" t="inlineStr">
        <is>
          <t>الإدارات المهتمة بالتقرير</t>
        </is>
      </c>
    </row>
    <row r="6" ht="15.75" customHeight="1" s="417" thickBot="1">
      <c r="A6" s="176" t="inlineStr">
        <is>
          <t>input_daily</t>
        </is>
      </c>
      <c r="B6" s="45" t="inlineStr">
        <is>
          <t>التقرير اليومي الذي يتم ارساله يوميا</t>
        </is>
      </c>
      <c r="C6" s="46" t="n"/>
      <c r="D6" s="437" t="inlineStr">
        <is>
          <t>المراجعة الداخلية</t>
        </is>
      </c>
    </row>
    <row r="7" ht="15.75" customHeight="1" s="417" thickBot="1">
      <c r="A7" s="320" t="inlineStr">
        <is>
          <t>Baches</t>
        </is>
      </c>
      <c r="B7" s="45" t="inlineStr">
        <is>
          <t>تقرير مسلسل بتشغيلات الإنتاج (baches)</t>
        </is>
      </c>
      <c r="C7" s="46" t="inlineStr">
        <is>
          <t>يتم تجميعه علي أساس التشغيلة (bache)لكل صنف في كل ماكينة</t>
        </is>
      </c>
      <c r="D7" s="437" t="inlineStr">
        <is>
          <t>الإنتاج</t>
        </is>
      </c>
    </row>
    <row r="8" ht="15.75" customHeight="1" s="417" thickBot="1">
      <c r="A8" s="49" t="inlineStr">
        <is>
          <t>Output</t>
        </is>
      </c>
      <c r="B8" s="45" t="inlineStr">
        <is>
          <t>التقرير الشهري عن الاصناف فيما يختص ب ct-التوالف-الاوزان</t>
        </is>
      </c>
      <c r="C8" s="46" t="inlineStr">
        <is>
          <t>يعتمد علي اسم الصنف كما هو في item master</t>
        </is>
      </c>
      <c r="D8" s="437" t="inlineStr">
        <is>
          <t>المالية</t>
        </is>
      </c>
    </row>
    <row r="9" ht="15.75" customHeight="1" s="417" thickBot="1">
      <c r="A9" s="49" t="inlineStr">
        <is>
          <t>wieght_report</t>
        </is>
      </c>
      <c r="B9" s="45" t="inlineStr">
        <is>
          <t>تقرير عن اوزان المنتجات الغير مطابقة خلال هذا الشهر</t>
        </is>
      </c>
      <c r="C9" s="46" t="n"/>
    </row>
    <row r="10" ht="15.75" customHeight="1" s="417" thickBot="1">
      <c r="A10" s="49" t="inlineStr">
        <is>
          <t>ct_report</t>
        </is>
      </c>
      <c r="B10" s="45" t="inlineStr">
        <is>
          <t>تقرير عن معدلات انتاج الاسطمبات الغير مطابقة خلال هذا الشهر</t>
        </is>
      </c>
      <c r="C10" s="46" t="n"/>
    </row>
    <row r="11" ht="15.75" customHeight="1" s="417" thickBot="1">
      <c r="A11" s="49" t="inlineStr">
        <is>
          <t>scrap_report</t>
        </is>
      </c>
      <c r="B11" s="45" t="inlineStr">
        <is>
          <t>تقرير عن توالف الاسطمبات الغير مطابقة خلال هذا الشهر</t>
        </is>
      </c>
      <c r="C11" s="46" t="n"/>
      <c r="D11" s="437" t="inlineStr">
        <is>
          <t>التخطيط</t>
        </is>
      </c>
    </row>
    <row r="12" ht="15.75" customHeight="1" s="417" thickBot="1">
      <c r="A12" s="49" t="inlineStr">
        <is>
          <t>scrap_machine</t>
        </is>
      </c>
      <c r="B12" s="45" t="inlineStr">
        <is>
          <t>تقرير عن توالف الماكينات خلال الشهر</t>
        </is>
      </c>
      <c r="C12" s="46" t="n"/>
    </row>
    <row r="13" ht="30.75" customHeight="1" s="417" thickBot="1">
      <c r="A13" s="49" t="inlineStr">
        <is>
          <t>scrap_type_machines</t>
        </is>
      </c>
      <c r="B13" s="45" t="inlineStr">
        <is>
          <t>تقرير عن توالف الماكينات القديمة والماكينات الجديدة خلال الشهر</t>
        </is>
      </c>
      <c r="C13" s="45" t="inlineStr">
        <is>
          <t>يمكن الفلترة علي نسبة التوالف عرض توالف الماكينات القديمة(2%) او الجديدة(1.5%)</t>
        </is>
      </c>
      <c r="D13" s="437" t="inlineStr">
        <is>
          <t>التخطيط</t>
        </is>
      </c>
    </row>
    <row r="14" ht="15.75" customHeight="1" s="417" thickBot="1">
      <c r="A14" s="49" t="inlineStr">
        <is>
          <t>scrap_days</t>
        </is>
      </c>
      <c r="B14" s="45" t="inlineStr">
        <is>
          <t>تقرير عن توالف كل يوم من ايام الشهر الحالي</t>
        </is>
      </c>
      <c r="C14" s="46" t="n"/>
      <c r="D14" s="437" t="inlineStr">
        <is>
          <t>الإنتاج</t>
        </is>
      </c>
    </row>
    <row r="15" ht="15.75" customHeight="1" s="417" thickBot="1">
      <c r="A15" s="49" t="inlineStr">
        <is>
          <t>output_molds</t>
        </is>
      </c>
      <c r="B15" s="45" t="inlineStr">
        <is>
          <t>التقرير الشهري عن (الاسطمبات) فيما يختص ب ct-التوالف-الاوزان</t>
        </is>
      </c>
      <c r="C15" s="45" t="inlineStr">
        <is>
          <t>يعتمد علي اسم الاسطمبة (حيث قد تشمل اكثر من صنف)</t>
        </is>
      </c>
    </row>
    <row r="16">
      <c r="A16" s="130" t="n"/>
    </row>
    <row r="17" ht="15.75" customHeight="1" s="417" thickBot="1">
      <c r="A17" s="130" t="inlineStr">
        <is>
          <t>ثانيا: التقارير السنوية :</t>
        </is>
      </c>
    </row>
    <row r="18" ht="15.75" customHeight="1" s="417" thickBot="1">
      <c r="A18" s="47" t="inlineStr">
        <is>
          <t>اسم الشيت</t>
        </is>
      </c>
      <c r="B18" s="48" t="inlineStr">
        <is>
          <t>الوصف</t>
        </is>
      </c>
      <c r="C18" s="48" t="inlineStr">
        <is>
          <t>ملاحظات</t>
        </is>
      </c>
    </row>
    <row r="19" ht="15.75" customHeight="1" s="417" thickBot="1">
      <c r="A19" s="49" t="inlineStr">
        <is>
          <t>weight_yearly</t>
        </is>
      </c>
      <c r="B19" s="45" t="inlineStr">
        <is>
          <t>تقرر سنوي عن اوزان المنتجات من شهر 1 حتي هذا الشهر</t>
        </is>
      </c>
      <c r="C19" s="45" t="inlineStr">
        <is>
          <t>للمنتجات الغير مطابقة</t>
        </is>
      </c>
    </row>
    <row r="20" ht="15.75" customHeight="1" s="417" thickBot="1">
      <c r="A20" s="49" t="inlineStr">
        <is>
          <t>ct_yearly</t>
        </is>
      </c>
      <c r="B20" s="45" t="inlineStr">
        <is>
          <t>تقرر سنوي عن معدلات الانتاج  من شهر 1 حتي هذا الشهر</t>
        </is>
      </c>
      <c r="C20" s="45" t="inlineStr">
        <is>
          <t>للاسطمبات الغير مطابقة</t>
        </is>
      </c>
    </row>
    <row r="21" ht="15.75" customHeight="1" s="417" thickBot="1">
      <c r="A21" s="320" t="inlineStr">
        <is>
          <t>scrap_yearly</t>
        </is>
      </c>
      <c r="B21" s="45" t="inlineStr">
        <is>
          <t>تقرير سنوي عن التوالف من شهر 1 حتي هذا الشهر</t>
        </is>
      </c>
      <c r="C21" s="45" t="inlineStr">
        <is>
          <t>للمنتجات الغير مطابقة</t>
        </is>
      </c>
    </row>
    <row r="22" ht="15.75" customHeight="1" s="417" thickBot="1">
      <c r="A22" s="49" t="inlineStr">
        <is>
          <t>Year</t>
        </is>
      </c>
      <c r="B22" s="45" t="inlineStr">
        <is>
          <t>تقرير عن اجمالي توالف الشهور من شهر 1 حتي هذا الشهر</t>
        </is>
      </c>
      <c r="C22" s="46" t="n"/>
    </row>
    <row r="23" ht="15.75" customHeight="1" s="417" thickBot="1">
      <c r="A23" s="49" t="inlineStr">
        <is>
          <t>output_yearly</t>
        </is>
      </c>
      <c r="B23" s="45" t="inlineStr">
        <is>
          <t>تقرير سنوي عن المنتجات من اول شهر حتي هذا الشهر</t>
        </is>
      </c>
      <c r="C23" s="46" t="n"/>
      <c r="D23" s="437" t="inlineStr">
        <is>
          <t>البحوث والتطوير</t>
        </is>
      </c>
    </row>
    <row r="24" ht="29.25" customHeight="1" s="417" thickBot="1">
      <c r="A24" s="49" t="inlineStr">
        <is>
          <t>output_monthly</t>
        </is>
      </c>
      <c r="B24" s="45" t="inlineStr">
        <is>
          <t>تجميعة التقارير الشهرية للمنتجات  مسلسلسة من شهر 1 حتي هذا الشهر</t>
        </is>
      </c>
      <c r="C24" s="46" t="n"/>
      <c r="D24" s="437" t="inlineStr">
        <is>
          <t>البحوث والتطوير</t>
        </is>
      </c>
    </row>
    <row r="25" ht="30.75" customHeight="1" s="417" thickBot="1">
      <c r="A25" s="320" t="inlineStr">
        <is>
          <t>output_molds_monthly</t>
        </is>
      </c>
      <c r="B25" s="45" t="inlineStr">
        <is>
          <t>تجميعة التقارير الشهرية عن الاسطمبات من اول شهر حتي هذا الشهر</t>
        </is>
      </c>
      <c r="C25" s="45" t="inlineStr">
        <is>
          <t>الاسطمبات (حيث قد تشمل اكثر من صنف)وليس الاصناف</t>
        </is>
      </c>
      <c r="D25" s="437" t="inlineStr">
        <is>
          <t>البحوث والتطوير</t>
        </is>
      </c>
    </row>
    <row r="26" ht="30.75" customHeight="1" s="417" thickBot="1">
      <c r="A26" s="49" t="inlineStr">
        <is>
          <t>output_molds_yearly</t>
        </is>
      </c>
      <c r="B26" s="45" t="inlineStr">
        <is>
          <t>تقرير سنوي عن الاسطمبات من اول شهر حتي هذا الشهر</t>
        </is>
      </c>
      <c r="C26" s="45" t="inlineStr">
        <is>
          <t>الاسطمبات (حيث قد تشمل اكثر من صنف)وليس الاصناف</t>
        </is>
      </c>
      <c r="D26" s="437" t="inlineStr">
        <is>
          <t>البحوث والتطوير</t>
        </is>
      </c>
    </row>
    <row r="27" ht="15.75" customHeight="1" s="417" thickBot="1">
      <c r="A27" s="320" t="inlineStr">
        <is>
          <t>scrap_machine_yearly</t>
        </is>
      </c>
      <c r="B27" s="45" t="inlineStr">
        <is>
          <t>تقرير عن توالف الماكينات خلال العام</t>
        </is>
      </c>
    </row>
    <row r="28" ht="15.75" customHeight="1" s="417" thickBot="1">
      <c r="A28" s="320" t="inlineStr">
        <is>
          <t>material</t>
        </is>
      </c>
      <c r="B28" s="45" t="inlineStr">
        <is>
          <t>تقرير عن اثر الخامة في المنتجات</t>
        </is>
      </c>
      <c r="D28" s="437" t="inlineStr">
        <is>
          <t>الإنتاج</t>
        </is>
      </c>
    </row>
  </sheetData>
  <hyperlinks>
    <hyperlink ref="A3" location="Dashboard!A1" display="شاشة العرض"/>
    <hyperlink ref="A6" location="input_daily!A1" display="input_daily"/>
    <hyperlink ref="A7" location="baches!Print_Area" display="Baches"/>
    <hyperlink ref="A8" location="output!A1" display="Output"/>
    <hyperlink ref="A9" location="wieght_report!A1" display="wieght_report"/>
    <hyperlink ref="A10" location="ct_report!A1" display="ct_report"/>
    <hyperlink ref="A11" location="scrap_report!A1" display="scrap_report"/>
    <hyperlink ref="A12" location="scrap_machine!A1" display="scrap_machine"/>
    <hyperlink ref="A13" location="scrap_type_machines!A1" display="scrap_type_machines"/>
    <hyperlink ref="A14" location="scrap_days!A1" display="scrap_days"/>
    <hyperlink ref="A15" location="output_molds!A1" display="output_molds"/>
    <hyperlink ref="A19" location="wieght_yearly!A1" display="weight_yearly"/>
    <hyperlink ref="A20" location="ct_yearly!A1" display="ct_yearly"/>
    <hyperlink ref="A21" location="scrap_yearly!A1" display="scrap_yearly"/>
    <hyperlink ref="A22" location="year!A1" display="Year"/>
    <hyperlink ref="A23" location="output_yearly!A1" display="output_yearly"/>
    <hyperlink ref="A24" location="output_monthly!A1" display="output_monthly"/>
    <hyperlink ref="A25" location="output_mold_monthly!A1" display="output_molds_monthly"/>
    <hyperlink ref="A26" location="output_molds_yearly!A1" display="output_molds_yearly"/>
    <hyperlink ref="A27" location="scrap_machine_yearly!A1" display="scrap_machine_yearly"/>
    <hyperlink ref="A28" location="materials!A1" display="material"/>
  </hyperlinks>
  <pageMargins left="0.7" right="0.7" top="0.75" bottom="0.75" header="0.3" footer="0.3"/>
  <pageSetup orientation="portrait" paperSize="9" verticalDpi="0"/>
</worksheet>
</file>

<file path=xl/worksheets/sheet10.xml><?xml version="1.0" encoding="utf-8"?>
<worksheet xmlns="http://schemas.openxmlformats.org/spreadsheetml/2006/main">
  <sheetPr codeName="Sheet11">
    <outlinePr summaryBelow="1" summaryRight="1"/>
    <pageSetUpPr/>
  </sheetPr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9" sqref="U9"/>
    </sheetView>
  </sheetViews>
  <sheetFormatPr baseColWidth="8" defaultRowHeight="14.25"/>
  <cols>
    <col hidden="1" width="5" customWidth="1" style="417" min="1" max="1"/>
    <col hidden="1" width="6.875" customWidth="1" style="417" min="2" max="2"/>
    <col width="11.25" bestFit="1" customWidth="1" style="417" min="3" max="3"/>
    <col width="12.125" customWidth="1" style="13" min="4" max="4"/>
    <col hidden="1" width="11.25" customWidth="1" style="324" min="5" max="16"/>
    <col width="11.25" customWidth="1" style="324" min="17" max="18"/>
    <col hidden="1" width="9.125" customWidth="1" style="417" min="25" max="27"/>
    <col hidden="1" style="417" min="28" max="29"/>
  </cols>
  <sheetData>
    <row r="1" ht="15" customHeight="1" s="417">
      <c r="D1" s="13" t="inlineStr">
        <is>
          <t>تقرير</t>
        </is>
      </c>
      <c r="E1" s="437" t="n"/>
      <c r="F1" s="157" t="n"/>
      <c r="G1" s="157" t="n"/>
      <c r="Q1" s="324" t="inlineStr">
        <is>
          <t>التوالف بالايام تبعا لنوع الماكينة</t>
        </is>
      </c>
      <c r="S1" s="324">
        <f>B3</f>
        <v/>
      </c>
      <c r="T1" s="324" t="inlineStr">
        <is>
          <t>عام</t>
        </is>
      </c>
      <c r="U1" s="324">
        <f>A3</f>
        <v/>
      </c>
      <c r="X1" s="320" t="inlineStr">
        <is>
          <t>العودة للفهرس</t>
        </is>
      </c>
    </row>
    <row r="2" ht="60" customHeight="1" s="417">
      <c r="A2" s="3" t="inlineStr">
        <is>
          <t>year</t>
        </is>
      </c>
      <c r="B2" s="3" t="inlineStr">
        <is>
          <t>month</t>
        </is>
      </c>
      <c r="C2" s="3" t="inlineStr">
        <is>
          <t>اليوم</t>
        </is>
      </c>
      <c r="D2" s="14" t="inlineStr">
        <is>
          <t>معياري التوالف</t>
        </is>
      </c>
      <c r="E2" s="2" t="inlineStr">
        <is>
          <t>average_dry_weight</t>
        </is>
      </c>
      <c r="F2" s="2" t="inlineStr">
        <is>
          <t>rat_actually</t>
        </is>
      </c>
      <c r="G2" s="2" t="inlineStr">
        <is>
          <t>c_t_actually</t>
        </is>
      </c>
      <c r="H2" s="2" t="inlineStr">
        <is>
          <t>sum_scrabe_shortage</t>
        </is>
      </c>
      <c r="I2" s="2" t="inlineStr">
        <is>
          <t>sum_scrabe_roll</t>
        </is>
      </c>
      <c r="J2" s="2" t="inlineStr">
        <is>
          <t>sum_scrabe_broken</t>
        </is>
      </c>
      <c r="K2" s="2" t="inlineStr">
        <is>
          <t>sum_scrabe_curve</t>
        </is>
      </c>
      <c r="L2" s="2" t="inlineStr">
        <is>
          <t>sum_scrabe_shrinkage</t>
        </is>
      </c>
      <c r="M2" s="2" t="inlineStr">
        <is>
          <t>sum_scrabe_dimentions</t>
        </is>
      </c>
      <c r="N2" s="2" t="inlineStr">
        <is>
          <t>sum_scrabe_weight</t>
        </is>
      </c>
      <c r="O2" s="2" t="inlineStr">
        <is>
          <t>sum_scrabe_dirty</t>
        </is>
      </c>
      <c r="P2" s="2" t="inlineStr">
        <is>
          <t>sum_scrabe_cloration</t>
        </is>
      </c>
      <c r="Q2" s="2" t="inlineStr">
        <is>
          <t>عدد التوالف بالطقم</t>
        </is>
      </c>
      <c r="R2" s="2" t="inlineStr">
        <is>
          <t>عدد الانتاج</t>
        </is>
      </c>
      <c r="S2" s="2" t="inlineStr">
        <is>
          <t>الوزن المعياري للاسكراب بالكجم</t>
        </is>
      </c>
      <c r="T2" s="2" t="inlineStr">
        <is>
          <t>الوزن المعياري للانتاج</t>
        </is>
      </c>
      <c r="U2" s="2" t="inlineStr">
        <is>
          <t>وزن الاسكراب بالكجم</t>
        </is>
      </c>
      <c r="V2" s="2" t="inlineStr">
        <is>
          <t>وزن الانتاج بالكجم</t>
        </is>
      </c>
      <c r="W2" s="2" t="inlineStr">
        <is>
          <t>عدد ساعات انتاج التوالف</t>
        </is>
      </c>
      <c r="X2" s="14" t="inlineStr">
        <is>
          <t>نسبة التوالف</t>
        </is>
      </c>
      <c r="Y2" s="2" t="inlineStr">
        <is>
          <t>عدد ساعات انتاج التوالف للماكينات الجديدة</t>
        </is>
      </c>
      <c r="Z2" s="2" t="inlineStr">
        <is>
          <t>توالف الماكينات الجديدة</t>
        </is>
      </c>
      <c r="AA2" s="2" t="inlineStr">
        <is>
          <t>وزن الاسكراب للماكينات الجديدة</t>
        </is>
      </c>
      <c r="AB2" s="2" t="inlineStr">
        <is>
          <t>عدد الانتاج للماكينات الجديدة</t>
        </is>
      </c>
      <c r="AC2" s="2" t="inlineStr">
        <is>
          <t>وزن الانتاج بالكجم</t>
        </is>
      </c>
    </row>
    <row r="3">
      <c r="A3" t="n">
        <v>2022</v>
      </c>
      <c r="B3" t="n">
        <v>5</v>
      </c>
      <c r="C3" s="466" t="n">
        <v>44685</v>
      </c>
      <c r="D3" s="51" t="n">
        <v>0.015</v>
      </c>
      <c r="H3" t="n">
        <v>9</v>
      </c>
      <c r="I3" t="n">
        <v>32</v>
      </c>
      <c r="J3" t="n">
        <v>71</v>
      </c>
      <c r="X3" s="467">
        <f>IFERROR(Q3/R3,"")</f>
        <v/>
      </c>
    </row>
    <row r="4">
      <c r="A4" t="n">
        <v>2022</v>
      </c>
      <c r="B4" t="n">
        <v>5</v>
      </c>
      <c r="C4" s="466" t="n">
        <v>44685</v>
      </c>
      <c r="D4" s="51" t="n">
        <v>0.02</v>
      </c>
      <c r="H4" t="n">
        <v>27</v>
      </c>
      <c r="I4" t="n">
        <v>22</v>
      </c>
      <c r="J4" t="n">
        <v>35</v>
      </c>
      <c r="X4" s="467">
        <f>IFERROR(Q4/R4,"")</f>
        <v/>
      </c>
    </row>
    <row r="5">
      <c r="A5" t="n">
        <v>2022</v>
      </c>
      <c r="B5" t="n">
        <v>5</v>
      </c>
      <c r="C5" s="466" t="n">
        <v>44686</v>
      </c>
      <c r="D5" s="51" t="n">
        <v>0.015</v>
      </c>
      <c r="H5" t="n">
        <v>21</v>
      </c>
      <c r="I5" t="n">
        <v>24</v>
      </c>
      <c r="J5" t="n">
        <v>37</v>
      </c>
      <c r="X5" s="467">
        <f>IFERROR(Q5/R5,"")</f>
        <v/>
      </c>
    </row>
    <row r="6">
      <c r="A6" t="n">
        <v>2022</v>
      </c>
      <c r="B6" t="n">
        <v>5</v>
      </c>
      <c r="C6" s="466" t="n">
        <v>44686</v>
      </c>
      <c r="D6" s="51" t="n">
        <v>0.02</v>
      </c>
      <c r="X6" s="467">
        <f>IFERROR(Q6/R6,"")</f>
        <v/>
      </c>
    </row>
    <row r="7">
      <c r="A7" t="n">
        <v>2022</v>
      </c>
      <c r="B7" t="n">
        <v>5</v>
      </c>
      <c r="C7" s="466" t="n">
        <v>44687</v>
      </c>
      <c r="D7" s="51" t="n">
        <v>0.015</v>
      </c>
      <c r="H7" t="n">
        <v>35</v>
      </c>
      <c r="I7" t="n">
        <v>29</v>
      </c>
      <c r="J7" t="n">
        <v>40</v>
      </c>
      <c r="X7" s="467">
        <f>IFERROR(Q7/R7,"")</f>
        <v/>
      </c>
    </row>
    <row r="8">
      <c r="A8" t="n">
        <v>2022</v>
      </c>
      <c r="B8" t="n">
        <v>5</v>
      </c>
      <c r="C8" s="466" t="n">
        <v>44687</v>
      </c>
      <c r="D8" s="51" t="n">
        <v>0.02</v>
      </c>
      <c r="H8" t="n">
        <v>5</v>
      </c>
      <c r="I8" t="n">
        <v>14</v>
      </c>
      <c r="J8" t="n">
        <v>16</v>
      </c>
      <c r="X8" s="467">
        <f>IFERROR(Q8/R8,"")</f>
        <v/>
      </c>
    </row>
    <row r="9">
      <c r="A9" t="n">
        <v>2022</v>
      </c>
      <c r="B9" t="n">
        <v>5</v>
      </c>
      <c r="C9" s="466" t="n">
        <v>44688</v>
      </c>
      <c r="D9" s="51" t="n">
        <v>0.015</v>
      </c>
      <c r="H9" t="n">
        <v>19</v>
      </c>
      <c r="I9" t="n">
        <v>26</v>
      </c>
      <c r="J9" t="n">
        <v>42</v>
      </c>
      <c r="X9" s="467">
        <f>IFERROR(Q9/R9,"")</f>
        <v/>
      </c>
    </row>
    <row r="10">
      <c r="A10" t="n">
        <v>2022</v>
      </c>
      <c r="B10" t="n">
        <v>5</v>
      </c>
      <c r="C10" s="466" t="n">
        <v>44688</v>
      </c>
      <c r="D10" s="51" t="n">
        <v>0.02</v>
      </c>
      <c r="H10" t="n">
        <v>12</v>
      </c>
      <c r="I10" t="n">
        <v>23</v>
      </c>
      <c r="J10" t="n">
        <v>30</v>
      </c>
      <c r="X10" s="467">
        <f>IFERROR(Q10/R10,"")</f>
        <v/>
      </c>
    </row>
    <row r="11">
      <c r="A11" t="n">
        <v>2022</v>
      </c>
      <c r="B11" t="n">
        <v>5</v>
      </c>
      <c r="C11" s="466" t="n">
        <v>44688</v>
      </c>
      <c r="D11" s="51" t="n"/>
      <c r="X11" s="467">
        <f>IFERROR(Q11/R11,"")</f>
        <v/>
      </c>
    </row>
    <row r="12">
      <c r="A12" t="n">
        <v>2022</v>
      </c>
      <c r="B12" t="n">
        <v>5</v>
      </c>
      <c r="C12" s="466" t="n">
        <v>44689</v>
      </c>
      <c r="D12" s="51" t="n">
        <v>0.015</v>
      </c>
      <c r="H12" t="n">
        <v>13</v>
      </c>
      <c r="I12" t="n">
        <v>26</v>
      </c>
      <c r="J12" t="n">
        <v>35</v>
      </c>
      <c r="X12" s="467">
        <f>IFERROR(Q12/R12,"")</f>
        <v/>
      </c>
    </row>
    <row r="13">
      <c r="A13" t="n">
        <v>2022</v>
      </c>
      <c r="B13" t="n">
        <v>5</v>
      </c>
      <c r="C13" s="466" t="n">
        <v>44689</v>
      </c>
      <c r="D13" s="51" t="n">
        <v>0.02</v>
      </c>
      <c r="H13" t="n">
        <v>54</v>
      </c>
      <c r="I13" t="n">
        <v>70</v>
      </c>
      <c r="J13" t="n">
        <v>45</v>
      </c>
      <c r="X13" s="467">
        <f>IFERROR(Q13/R13,"")</f>
        <v/>
      </c>
    </row>
    <row r="14">
      <c r="A14" t="n">
        <v>2022</v>
      </c>
      <c r="B14" t="n">
        <v>5</v>
      </c>
      <c r="C14" s="466" t="n">
        <v>44689</v>
      </c>
      <c r="D14" s="51" t="n"/>
      <c r="X14" s="467">
        <f>IFERROR(Q14/R14,"")</f>
        <v/>
      </c>
    </row>
    <row r="15">
      <c r="C15" s="466" t="n"/>
      <c r="D15" s="51" t="n"/>
      <c r="X15" s="467">
        <f>IFERROR(Q15/R15,"")</f>
        <v/>
      </c>
    </row>
    <row r="16">
      <c r="C16" s="466" t="n"/>
      <c r="D16" s="51" t="n"/>
      <c r="X16" s="467">
        <f>IFERROR(Q16/R16,"")</f>
        <v/>
      </c>
    </row>
    <row r="17" s="417">
      <c r="C17" s="466" t="n"/>
      <c r="D17" s="51" t="n"/>
      <c r="K17" s="324" t="n"/>
      <c r="L17" s="324" t="n"/>
      <c r="N17" s="324" t="n"/>
      <c r="O17" s="324" t="n"/>
      <c r="P17" s="324" t="n"/>
      <c r="X17" s="467">
        <f>IFERROR(Q17/R17,"")</f>
        <v/>
      </c>
    </row>
    <row r="18" s="417">
      <c r="C18" s="466" t="n"/>
      <c r="D18" s="51" t="n"/>
      <c r="K18" s="324" t="n"/>
      <c r="L18" s="324" t="n"/>
      <c r="M18" s="324" t="n"/>
      <c r="N18" s="324" t="n"/>
      <c r="O18" s="324" t="n"/>
      <c r="P18" s="324" t="n"/>
      <c r="X18" s="467">
        <f>IFERROR(Q18/R18,"")</f>
        <v/>
      </c>
    </row>
    <row r="19" s="417">
      <c r="C19" s="466" t="n"/>
      <c r="D19" s="51" t="n"/>
      <c r="K19" s="324" t="n"/>
      <c r="L19" s="324" t="n"/>
      <c r="M19" s="324" t="n"/>
      <c r="N19" s="324" t="n"/>
      <c r="O19" s="324" t="n"/>
      <c r="P19" s="324" t="n"/>
      <c r="X19" s="467">
        <f>IFERROR(Q19/R19,"")</f>
        <v/>
      </c>
    </row>
    <row r="20" s="417">
      <c r="C20" s="466" t="n"/>
      <c r="D20" s="51" t="n"/>
      <c r="K20" s="324" t="n"/>
      <c r="M20" s="324" t="n"/>
      <c r="N20" s="324" t="n"/>
      <c r="O20" s="324" t="n"/>
      <c r="P20" s="324" t="n"/>
      <c r="X20" s="467">
        <f>IFERROR(Q20/R20,"")</f>
        <v/>
      </c>
    </row>
    <row r="21" s="417">
      <c r="C21" s="466" t="n"/>
      <c r="D21" s="51" t="n"/>
      <c r="K21" s="324" t="n"/>
      <c r="L21" s="324" t="n"/>
      <c r="M21" s="324" t="n"/>
      <c r="N21" s="324" t="n"/>
      <c r="O21" s="324" t="n"/>
      <c r="P21" s="324" t="n"/>
      <c r="X21" s="467">
        <f>IFERROR(Q21/R21,"")</f>
        <v/>
      </c>
    </row>
    <row r="22" s="417">
      <c r="C22" s="466" t="n"/>
      <c r="D22" s="51" t="n"/>
      <c r="K22" s="324" t="n"/>
      <c r="L22" s="324" t="n"/>
      <c r="M22" s="324" t="n"/>
      <c r="N22" s="324" t="n"/>
      <c r="O22" s="324" t="n"/>
      <c r="P22" s="324" t="n"/>
      <c r="X22" s="467">
        <f>IFERROR(Q22/R22,"")</f>
        <v/>
      </c>
    </row>
    <row r="23" s="417">
      <c r="C23" s="466" t="n"/>
      <c r="D23" s="51" t="n"/>
      <c r="K23" s="324" t="n"/>
      <c r="L23" s="324" t="n"/>
      <c r="M23" s="324" t="n"/>
      <c r="N23" s="324" t="n"/>
      <c r="O23" s="324" t="n"/>
      <c r="P23" s="324" t="n"/>
      <c r="X23" s="467">
        <f>IFERROR(Q23/R23,"")</f>
        <v/>
      </c>
    </row>
    <row r="24" s="417">
      <c r="C24" s="466" t="n"/>
      <c r="D24" s="51" t="n"/>
      <c r="K24" s="324" t="n"/>
      <c r="M24" s="324" t="n"/>
      <c r="N24" s="324" t="n"/>
      <c r="P24" s="324" t="n"/>
      <c r="X24" s="467">
        <f>IFERROR(Q24/R24,"")</f>
        <v/>
      </c>
    </row>
    <row r="25" s="417">
      <c r="C25" s="466" t="n"/>
      <c r="D25" s="51" t="n"/>
      <c r="K25" s="324" t="n"/>
      <c r="M25" s="324" t="n"/>
      <c r="N25" s="324" t="n"/>
      <c r="O25" s="324" t="n"/>
      <c r="P25" s="324" t="n"/>
      <c r="X25" s="467">
        <f>IFERROR(Q25/R25,"")</f>
        <v/>
      </c>
    </row>
    <row r="26" s="417">
      <c r="C26" s="466" t="n"/>
      <c r="D26" s="51" t="n"/>
      <c r="K26" s="324" t="n"/>
      <c r="M26" s="324" t="n"/>
      <c r="N26" s="324" t="n"/>
      <c r="O26" s="324" t="n"/>
      <c r="P26" s="324" t="n"/>
      <c r="X26" s="467">
        <f>IFERROR(Q26/R26,"")</f>
        <v/>
      </c>
    </row>
    <row r="27" s="417">
      <c r="C27" s="466" t="n"/>
      <c r="D27" s="51" t="n"/>
      <c r="K27" s="324" t="n"/>
      <c r="L27" s="324" t="n"/>
      <c r="M27" s="324" t="n"/>
      <c r="N27" s="324" t="n"/>
      <c r="O27" s="324" t="n"/>
      <c r="P27" s="324" t="n"/>
      <c r="X27" s="467">
        <f>IFERROR(Q27/R27,"")</f>
        <v/>
      </c>
    </row>
    <row r="28" s="417">
      <c r="C28" s="466" t="n"/>
      <c r="D28" s="51" t="n"/>
      <c r="K28" s="324" t="n"/>
      <c r="L28" s="324" t="n"/>
      <c r="M28" s="324" t="n"/>
      <c r="N28" s="324" t="n"/>
      <c r="O28" s="324" t="n"/>
      <c r="P28" s="324" t="n"/>
      <c r="X28" s="467">
        <f>IFERROR(Q28/R28,"")</f>
        <v/>
      </c>
    </row>
    <row r="29" s="417">
      <c r="C29" s="466" t="n"/>
      <c r="D29" s="51" t="n"/>
      <c r="M29" s="324" t="n"/>
      <c r="N29" s="324" t="n"/>
      <c r="O29" s="324" t="n"/>
      <c r="P29" s="324" t="n"/>
      <c r="X29" s="467">
        <f>IFERROR(Q29/R29,"")</f>
        <v/>
      </c>
    </row>
    <row r="30" s="417">
      <c r="C30" s="466" t="n"/>
      <c r="D30" s="51" t="n"/>
      <c r="K30" s="324" t="n"/>
      <c r="M30" s="324" t="n"/>
      <c r="N30" s="324" t="n"/>
      <c r="O30" s="324" t="n"/>
      <c r="P30" s="324" t="n"/>
      <c r="X30" s="467">
        <f>IFERROR(Q30/R30,"")</f>
        <v/>
      </c>
    </row>
    <row r="31" s="417">
      <c r="C31" s="466" t="n"/>
      <c r="D31" s="51" t="n"/>
      <c r="K31" s="324" t="n"/>
      <c r="L31" s="324" t="n"/>
      <c r="M31" s="324" t="n"/>
      <c r="N31" s="324" t="n"/>
      <c r="O31" s="324" t="n"/>
      <c r="P31" s="324" t="n"/>
      <c r="X31" s="467">
        <f>IFERROR(Q31/R31,"")</f>
        <v/>
      </c>
    </row>
    <row r="32" s="417">
      <c r="C32" s="466" t="n"/>
      <c r="D32" s="51" t="n"/>
      <c r="K32" s="324" t="n"/>
      <c r="M32" s="324" t="n"/>
      <c r="N32" s="324" t="n"/>
      <c r="O32" s="324" t="n"/>
      <c r="P32" s="324" t="n"/>
      <c r="X32" s="467">
        <f>IFERROR(Q32/R32,"")</f>
        <v/>
      </c>
    </row>
    <row r="33">
      <c r="C33" s="466" t="n"/>
      <c r="D33" s="51" t="n"/>
      <c r="X33" s="467">
        <f>IFERROR(Q33/R33,"")</f>
        <v/>
      </c>
    </row>
    <row r="34">
      <c r="C34" s="466" t="n"/>
      <c r="D34" s="51" t="n"/>
      <c r="X34" s="467">
        <f>IFERROR(Q34/R34,"")</f>
        <v/>
      </c>
    </row>
    <row r="35">
      <c r="C35" s="466" t="n"/>
      <c r="D35" s="51" t="n"/>
      <c r="X35" s="467">
        <f>IFERROR(Q35/R35,"")</f>
        <v/>
      </c>
    </row>
    <row r="36">
      <c r="C36" s="466" t="n"/>
      <c r="D36" s="51" t="n"/>
      <c r="X36" s="467">
        <f>IFERROR(Q36/R36,"")</f>
        <v/>
      </c>
    </row>
    <row r="37">
      <c r="C37" s="466" t="n"/>
      <c r="D37" s="51" t="n"/>
      <c r="X37" s="467">
        <f>IFERROR(Q37/R37,"")</f>
        <v/>
      </c>
    </row>
    <row r="38">
      <c r="C38" s="466" t="n"/>
      <c r="D38" s="51" t="n"/>
      <c r="X38" s="467">
        <f>IFERROR(Q38/R38,"")</f>
        <v/>
      </c>
    </row>
    <row r="39">
      <c r="C39" s="466" t="n"/>
      <c r="D39" s="51" t="n"/>
      <c r="X39" s="467">
        <f>IFERROR(Q39/R39,"")</f>
        <v/>
      </c>
    </row>
    <row r="40">
      <c r="C40" s="466" t="n"/>
      <c r="D40" s="51" t="n"/>
      <c r="X40" s="467">
        <f>IFERROR(Q40/R40,"")</f>
        <v/>
      </c>
    </row>
    <row r="41">
      <c r="D41" s="51" t="n"/>
      <c r="X41" s="467">
        <f>IFERROR(Q41/R41,"")</f>
        <v/>
      </c>
    </row>
    <row r="42">
      <c r="D42" s="51" t="n"/>
      <c r="X42" s="467">
        <f>IFERROR(Q42/R42,"")</f>
        <v/>
      </c>
    </row>
    <row r="43">
      <c r="D43" s="51" t="n"/>
      <c r="X43" s="467">
        <f>IFERROR(Q43/R43,"")</f>
        <v/>
      </c>
    </row>
    <row r="44">
      <c r="D44" s="51" t="n"/>
      <c r="X44" s="467">
        <f>IFERROR(Q44/R44,"")</f>
        <v/>
      </c>
    </row>
    <row r="45">
      <c r="D45" s="51" t="n"/>
      <c r="X45" s="15" t="n"/>
    </row>
    <row r="46">
      <c r="D46" s="51" t="n"/>
      <c r="X46" s="15" t="n"/>
    </row>
    <row r="47">
      <c r="D47" s="51" t="n"/>
      <c r="X47" s="15" t="n"/>
    </row>
    <row r="48">
      <c r="D48" s="51" t="n"/>
      <c r="X48" s="15" t="n"/>
    </row>
    <row r="49">
      <c r="D49" s="51" t="n"/>
      <c r="X49" s="15" t="n"/>
    </row>
    <row r="50">
      <c r="D50" s="51" t="n"/>
      <c r="X50" s="15" t="n"/>
    </row>
    <row r="51">
      <c r="D51" s="51" t="n"/>
      <c r="X51" s="15" t="n"/>
    </row>
    <row r="52">
      <c r="D52" s="51" t="n"/>
      <c r="X52" s="15" t="n"/>
    </row>
    <row r="53">
      <c r="D53" s="51" t="n"/>
      <c r="X53" s="15" t="n"/>
    </row>
    <row r="54">
      <c r="D54" s="51" t="n"/>
      <c r="X54" s="15" t="n"/>
    </row>
    <row r="55">
      <c r="D55" s="51" t="n"/>
      <c r="X55" s="15" t="n"/>
    </row>
    <row r="56">
      <c r="D56" s="51" t="n"/>
      <c r="X56" s="15" t="n"/>
    </row>
    <row r="57">
      <c r="D57" s="51" t="n"/>
      <c r="X57" s="15" t="n"/>
    </row>
    <row r="58">
      <c r="D58" s="51" t="n"/>
      <c r="X58" s="15" t="n"/>
    </row>
    <row r="59">
      <c r="D59" s="51" t="n"/>
      <c r="X59" s="15" t="n"/>
    </row>
    <row r="60">
      <c r="D60" s="51" t="n"/>
      <c r="X60" s="15" t="n"/>
    </row>
    <row r="61">
      <c r="D61" s="51" t="n"/>
      <c r="X61" s="15" t="n"/>
    </row>
    <row r="62">
      <c r="D62" s="51" t="n"/>
      <c r="X62" s="15" t="n"/>
    </row>
    <row r="63">
      <c r="D63" s="51" t="n"/>
      <c r="X63" s="15" t="n"/>
    </row>
    <row r="64">
      <c r="D64" s="51" t="n"/>
      <c r="X64" s="15" t="n"/>
    </row>
    <row r="65">
      <c r="D65" s="51" t="n"/>
      <c r="X65" s="15" t="n"/>
    </row>
    <row r="66">
      <c r="D66" s="51" t="n"/>
      <c r="X66" s="15" t="n"/>
    </row>
    <row r="67">
      <c r="D67" s="51" t="n"/>
      <c r="X67" s="15" t="n"/>
    </row>
    <row r="68">
      <c r="D68" s="51" t="n"/>
      <c r="X68" s="15" t="n"/>
    </row>
    <row r="69">
      <c r="D69" s="51" t="n"/>
      <c r="X69" s="15" t="n"/>
    </row>
    <row r="70">
      <c r="D70" s="51" t="n"/>
      <c r="X70" s="15" t="n"/>
    </row>
    <row r="71">
      <c r="D71" s="51" t="n"/>
      <c r="X71" s="15" t="n"/>
    </row>
    <row r="72">
      <c r="D72" s="51" t="n"/>
      <c r="X72" s="15" t="n"/>
    </row>
    <row r="73">
      <c r="D73" s="51" t="n"/>
      <c r="X73" s="15" t="n"/>
    </row>
    <row r="74">
      <c r="D74" s="51" t="n"/>
      <c r="X74" s="15" t="n"/>
    </row>
    <row r="75">
      <c r="D75" s="51" t="n"/>
      <c r="X75" s="15" t="n"/>
    </row>
    <row r="76">
      <c r="D76" s="51" t="n"/>
      <c r="X76" s="15" t="n"/>
    </row>
    <row r="77">
      <c r="D77" s="51" t="n"/>
      <c r="X77" s="15" t="n"/>
    </row>
    <row r="78">
      <c r="D78" s="51" t="n"/>
      <c r="X78" s="15" t="n"/>
    </row>
    <row r="79">
      <c r="D79" s="51" t="n"/>
      <c r="X79" s="15" t="n"/>
    </row>
    <row r="80">
      <c r="D80" s="51" t="n"/>
      <c r="X80" s="15" t="n"/>
    </row>
    <row r="81">
      <c r="D81" s="51" t="n"/>
      <c r="X81" s="15" t="n"/>
    </row>
    <row r="82">
      <c r="D82" s="51" t="n"/>
      <c r="X82" s="15" t="n"/>
    </row>
    <row r="83">
      <c r="D83" s="51" t="n"/>
      <c r="X83" s="15" t="n"/>
    </row>
    <row r="84">
      <c r="D84" s="51" t="n"/>
      <c r="X84" s="15" t="n"/>
    </row>
    <row r="85">
      <c r="D85" s="51" t="n"/>
      <c r="X85" s="15" t="n"/>
    </row>
    <row r="86">
      <c r="D86" s="51" t="n"/>
      <c r="X86" s="15" t="n"/>
    </row>
    <row r="87">
      <c r="D87" s="51" t="n"/>
      <c r="X87" s="15" t="n"/>
    </row>
    <row r="88">
      <c r="D88" s="51" t="n"/>
      <c r="X88" s="15" t="n"/>
    </row>
    <row r="89">
      <c r="D89" s="51" t="n"/>
      <c r="X89" s="15" t="n"/>
    </row>
    <row r="90">
      <c r="D90" s="51" t="n"/>
      <c r="X90" s="15" t="n"/>
    </row>
    <row r="91">
      <c r="D91" s="51" t="n"/>
      <c r="X91" s="15" t="n"/>
    </row>
    <row r="92">
      <c r="D92" s="51" t="n"/>
      <c r="X92" s="15" t="n"/>
    </row>
    <row r="93">
      <c r="D93" s="51" t="n"/>
      <c r="X93" s="15" t="n"/>
    </row>
    <row r="94">
      <c r="D94" s="51" t="n"/>
      <c r="X94" s="15" t="n"/>
    </row>
    <row r="95">
      <c r="D95" s="51" t="n"/>
      <c r="X95" s="15" t="n"/>
    </row>
    <row r="96">
      <c r="D96" s="51" t="n"/>
      <c r="X96" s="15" t="n"/>
    </row>
    <row r="97">
      <c r="D97" s="51" t="n"/>
      <c r="X97" s="15" t="n"/>
    </row>
    <row r="98">
      <c r="D98" s="51" t="n"/>
      <c r="X98" s="15" t="n"/>
    </row>
    <row r="99">
      <c r="D99" s="51" t="n"/>
      <c r="X99" s="15" t="n"/>
    </row>
    <row r="100">
      <c r="D100" s="51" t="n"/>
      <c r="X100" s="15" t="n"/>
    </row>
    <row r="101">
      <c r="D101" s="51" t="n"/>
      <c r="X101" s="15" t="n"/>
    </row>
    <row r="102">
      <c r="D102" s="51" t="n"/>
      <c r="X102" s="15" t="n"/>
    </row>
    <row r="103">
      <c r="D103" s="51" t="n"/>
      <c r="X103" s="15" t="n"/>
    </row>
    <row r="104">
      <c r="D104" s="51" t="n"/>
      <c r="X104" s="15" t="n"/>
    </row>
    <row r="105">
      <c r="D105" s="51" t="n"/>
      <c r="X105" s="15" t="n"/>
    </row>
    <row r="106">
      <c r="D106" s="51" t="n"/>
      <c r="X106" s="15" t="n"/>
    </row>
    <row r="107">
      <c r="D107" s="51" t="n"/>
      <c r="X107" s="15" t="n"/>
    </row>
    <row r="108">
      <c r="D108" s="51" t="n"/>
      <c r="X108" s="15" t="n"/>
    </row>
    <row r="109">
      <c r="D109" s="51" t="n"/>
      <c r="X109" s="15" t="n"/>
    </row>
    <row r="110">
      <c r="D110" s="51" t="n"/>
      <c r="X110" s="15" t="n"/>
    </row>
    <row r="111">
      <c r="D111" s="51" t="n"/>
      <c r="X111" s="15" t="n"/>
    </row>
    <row r="112">
      <c r="D112" s="51" t="n"/>
      <c r="X112" s="15" t="n"/>
    </row>
    <row r="113">
      <c r="D113" s="51" t="n"/>
      <c r="X113" s="15" t="n"/>
    </row>
    <row r="114">
      <c r="X114" s="15" t="n"/>
    </row>
    <row r="115">
      <c r="X115" s="15" t="n"/>
    </row>
    <row r="116">
      <c r="X116" s="15" t="n"/>
    </row>
    <row r="117">
      <c r="X117" s="15" t="n"/>
    </row>
    <row r="118">
      <c r="X118" s="15" t="n"/>
    </row>
    <row r="119">
      <c r="X119" s="15" t="n"/>
    </row>
  </sheetData>
  <autoFilter ref="A2:AC2"/>
  <conditionalFormatting sqref="X3:X44">
    <cfRule type="containsBlanks" priority="1" dxfId="26">
      <formula>LEN(TRIM(X3))=0</formula>
    </cfRule>
    <cfRule type="cellIs" priority="2" operator="greaterThan" dxfId="7">
      <formula>D3</formula>
    </cfRule>
    <cfRule type="cellIs" priority="3" operator="lessThan" dxfId="1">
      <formula>D3</formula>
    </cfRule>
  </conditionalFormatting>
  <hyperlinks>
    <hyperlink ref="X1" location="index!A1" display="العودة للفهرس"/>
  </hyperlinks>
  <pageMargins left="0.7" right="0.7" top="0.75" bottom="0.75" header="0.3" footer="0.3"/>
  <pageSetup orientation="portrait" paperSize="9" verticalDpi="0"/>
</worksheet>
</file>

<file path=xl/worksheets/sheet11.xml><?xml version="1.0" encoding="utf-8"?>
<worksheet xmlns="http://schemas.openxmlformats.org/spreadsheetml/2006/main">
  <sheetPr codeName="Sheet10">
    <outlinePr summaryBelow="1" summaryRight="1"/>
    <pageSetUpPr/>
  </sheetPr>
  <dimension ref="A1:Z446"/>
  <sheetViews>
    <sheetView rightToLeft="1" topLeftCell="C1" workbookViewId="0">
      <pane xSplit="1" ySplit="2" topLeftCell="D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RowHeight="14.25"/>
  <cols>
    <col hidden="1" width="5" customWidth="1" style="417" min="1" max="1"/>
    <col hidden="1" width="6.875" customWidth="1" style="417" min="2" max="2"/>
    <col width="11.25" bestFit="1" customWidth="1" style="417" min="3" max="3"/>
    <col width="12.125" customWidth="1" style="463" min="4" max="4"/>
    <col hidden="1" width="11.25" customWidth="1" style="324" min="5" max="16"/>
    <col width="11.25" customWidth="1" style="324" min="17" max="18"/>
    <col width="12.125" customWidth="1" style="437" min="24" max="24"/>
  </cols>
  <sheetData>
    <row r="1">
      <c r="C1" s="437" t="inlineStr">
        <is>
          <t>تقرير</t>
        </is>
      </c>
      <c r="D1" s="463" t="inlineStr">
        <is>
          <t>الماكينات</t>
        </is>
      </c>
      <c r="E1" s="157" t="n"/>
      <c r="F1" s="157" t="n"/>
      <c r="Q1" s="324" t="inlineStr">
        <is>
          <t>لشهر</t>
        </is>
      </c>
      <c r="R1" s="324">
        <f>B3</f>
        <v/>
      </c>
      <c r="S1" s="324" t="inlineStr">
        <is>
          <t>عام</t>
        </is>
      </c>
      <c r="T1" s="324">
        <f>A3</f>
        <v/>
      </c>
      <c r="Z1" s="320" t="inlineStr">
        <is>
          <t>العودة للفهرس</t>
        </is>
      </c>
    </row>
    <row r="2" ht="60" customHeight="1" s="417">
      <c r="A2" s="3" t="inlineStr">
        <is>
          <t>year</t>
        </is>
      </c>
      <c r="B2" s="3" t="inlineStr">
        <is>
          <t>month</t>
        </is>
      </c>
      <c r="C2" s="3" t="inlineStr">
        <is>
          <t>رقم الماكينة</t>
        </is>
      </c>
      <c r="D2" s="464" t="inlineStr">
        <is>
          <t>معياري التوالف</t>
        </is>
      </c>
      <c r="E2" s="2" t="inlineStr">
        <is>
          <t>average_dry_weight</t>
        </is>
      </c>
      <c r="F2" s="2" t="inlineStr">
        <is>
          <t>rat_actually</t>
        </is>
      </c>
      <c r="G2" s="2" t="inlineStr">
        <is>
          <t>c_t_actually</t>
        </is>
      </c>
      <c r="H2" s="2" t="inlineStr">
        <is>
          <t>عدد عيوب النقص</t>
        </is>
      </c>
      <c r="I2" s="2" t="inlineStr">
        <is>
          <t>عدد عيوب الفرولة</t>
        </is>
      </c>
      <c r="J2" s="2" t="inlineStr">
        <is>
          <t>عدد عيوب الكسر</t>
        </is>
      </c>
      <c r="K2" s="2" t="inlineStr">
        <is>
          <t>عدد عيوب التقوس</t>
        </is>
      </c>
      <c r="L2" s="2" t="inlineStr">
        <is>
          <t>عدد عيوب الانكماش</t>
        </is>
      </c>
      <c r="M2" s="2" t="inlineStr">
        <is>
          <t>عدد عيوب الابعاد</t>
        </is>
      </c>
      <c r="N2" s="2" t="inlineStr">
        <is>
          <t>عدد عيوب الاوزان</t>
        </is>
      </c>
      <c r="O2" s="2" t="inlineStr">
        <is>
          <t>عدد عيوب الاتساخاات</t>
        </is>
      </c>
      <c r="P2" s="2" t="inlineStr">
        <is>
          <t>عدد عيوب التلوين</t>
        </is>
      </c>
      <c r="Q2" s="2" t="inlineStr">
        <is>
          <t>عدد التوالف بالطقم</t>
        </is>
      </c>
      <c r="R2" s="2" t="inlineStr">
        <is>
          <t>عدد الانتاج</t>
        </is>
      </c>
      <c r="S2" s="2" t="inlineStr">
        <is>
          <t>الوزن المعياري للاسكراب بالكجم</t>
        </is>
      </c>
      <c r="T2" s="2" t="inlineStr">
        <is>
          <t>الوزن المعياري للانتاج</t>
        </is>
      </c>
      <c r="U2" s="2" t="inlineStr">
        <is>
          <t>وزن الاسكراب بالكجم</t>
        </is>
      </c>
      <c r="V2" s="2" t="inlineStr">
        <is>
          <t>وزن الانتاج بالكجم</t>
        </is>
      </c>
      <c r="W2" s="2" t="inlineStr">
        <is>
          <t>عدد ساعات انتاج التوالف</t>
        </is>
      </c>
      <c r="X2" s="125" t="inlineStr">
        <is>
          <t>avalibility</t>
        </is>
      </c>
      <c r="Y2" s="2" t="inlineStr">
        <is>
          <t>نسبة التوالف</t>
        </is>
      </c>
    </row>
    <row r="3">
      <c r="D3" s="469" t="n"/>
      <c r="Y3" s="467" t="n"/>
    </row>
    <row r="4">
      <c r="D4" s="469" t="n"/>
      <c r="Y4" s="467" t="n"/>
    </row>
    <row r="5">
      <c r="D5" s="469" t="n"/>
      <c r="Y5" s="467" t="n"/>
    </row>
    <row r="6">
      <c r="D6" s="469" t="n"/>
      <c r="Y6" s="467" t="n"/>
    </row>
    <row r="7">
      <c r="D7" s="469" t="n"/>
      <c r="Y7" s="467" t="n"/>
    </row>
    <row r="8">
      <c r="D8" s="469" t="n"/>
      <c r="Y8" s="467" t="n"/>
    </row>
    <row r="9">
      <c r="D9" s="469" t="n"/>
      <c r="Y9" s="467" t="n"/>
    </row>
    <row r="10">
      <c r="D10" s="469" t="n"/>
      <c r="Y10" s="467" t="n"/>
    </row>
    <row r="11">
      <c r="D11" s="469" t="n"/>
      <c r="Y11" s="467" t="n"/>
    </row>
    <row r="12">
      <c r="D12" s="469" t="n"/>
      <c r="Y12" s="467" t="n"/>
    </row>
    <row r="13">
      <c r="D13" s="469" t="n"/>
      <c r="Y13" s="467" t="n"/>
    </row>
    <row r="14">
      <c r="D14" s="469" t="n"/>
      <c r="Y14" s="467" t="n"/>
    </row>
    <row r="15">
      <c r="D15" s="469" t="n"/>
      <c r="Y15" s="467" t="n"/>
    </row>
    <row r="16">
      <c r="D16" s="469" t="n"/>
      <c r="Y16" s="467" t="n"/>
    </row>
    <row r="17">
      <c r="D17" s="469" t="n"/>
      <c r="Y17" s="467" t="n"/>
    </row>
    <row r="18">
      <c r="D18" s="469" t="n"/>
      <c r="Y18" s="467" t="n"/>
    </row>
    <row r="19">
      <c r="D19" s="469" t="n"/>
      <c r="Y19" s="467" t="n"/>
    </row>
    <row r="20">
      <c r="D20" s="469" t="n"/>
      <c r="Y20" s="467" t="n"/>
    </row>
    <row r="21">
      <c r="D21" s="469" t="n"/>
      <c r="Y21" s="467" t="n"/>
    </row>
    <row r="22">
      <c r="D22" s="469" t="n"/>
      <c r="Y22" s="467" t="n"/>
    </row>
    <row r="23">
      <c r="D23" s="469" t="n"/>
      <c r="Y23" s="467" t="n"/>
    </row>
    <row r="24">
      <c r="D24" s="469" t="n"/>
      <c r="Y24" s="467" t="n"/>
    </row>
    <row r="25">
      <c r="D25" s="469" t="n"/>
      <c r="Y25" s="467" t="n"/>
    </row>
    <row r="26">
      <c r="D26" s="469" t="n"/>
      <c r="Y26" s="467" t="n"/>
    </row>
    <row r="27">
      <c r="D27" s="469" t="n"/>
      <c r="Y27" s="467" t="n"/>
    </row>
    <row r="28">
      <c r="D28" s="469" t="n"/>
      <c r="Y28" s="467" t="n"/>
    </row>
    <row r="29">
      <c r="D29" s="469" t="n"/>
      <c r="Y29" s="467" t="n"/>
    </row>
    <row r="30">
      <c r="D30" s="469" t="n"/>
      <c r="Y30" s="467" t="n"/>
    </row>
    <row r="31">
      <c r="D31" s="469" t="n"/>
      <c r="Y31" s="467" t="n"/>
    </row>
    <row r="32">
      <c r="D32" s="469" t="n"/>
      <c r="Y32" s="467" t="n"/>
    </row>
    <row r="33">
      <c r="D33" s="469" t="n"/>
      <c r="Y33" s="467" t="n"/>
    </row>
    <row r="34">
      <c r="D34" s="469" t="n"/>
      <c r="Y34" s="467" t="n"/>
    </row>
    <row r="35">
      <c r="D35" s="469" t="n"/>
      <c r="Y35" s="467" t="n"/>
    </row>
    <row r="36">
      <c r="D36" s="469" t="n"/>
      <c r="Y36" s="467" t="n"/>
    </row>
    <row r="37">
      <c r="D37" s="469" t="n"/>
      <c r="Y37" s="467" t="n"/>
    </row>
    <row r="38">
      <c r="D38" s="469" t="n"/>
      <c r="Y38" s="467" t="n"/>
    </row>
    <row r="39">
      <c r="D39" s="469" t="n"/>
      <c r="Y39" s="467" t="n"/>
    </row>
    <row r="40">
      <c r="D40" s="469" t="n"/>
      <c r="Y40" s="467" t="n"/>
    </row>
    <row r="41">
      <c r="D41" s="469" t="n"/>
      <c r="Y41" s="467" t="n"/>
    </row>
    <row r="42">
      <c r="D42" s="469" t="n"/>
      <c r="Y42" s="467" t="n"/>
    </row>
    <row r="43">
      <c r="D43" s="469" t="n"/>
      <c r="Y43" s="467" t="n"/>
    </row>
    <row r="44">
      <c r="D44" s="469" t="n"/>
      <c r="Y44" s="467" t="n"/>
    </row>
    <row r="45">
      <c r="D45" s="469" t="n"/>
      <c r="Y45" s="467" t="n"/>
    </row>
    <row r="46">
      <c r="D46" s="469" t="n"/>
      <c r="Y46" s="467" t="n"/>
    </row>
    <row r="47">
      <c r="D47" s="469" t="n"/>
      <c r="Y47" s="467" t="n"/>
    </row>
    <row r="48">
      <c r="D48" s="469" t="n"/>
      <c r="Y48" s="467" t="n"/>
    </row>
    <row r="49">
      <c r="D49" s="469" t="n"/>
      <c r="Y49" s="467" t="n"/>
    </row>
    <row r="50">
      <c r="D50" s="469" t="n"/>
      <c r="Y50" s="467" t="n"/>
    </row>
    <row r="51">
      <c r="D51" s="469" t="n"/>
      <c r="Y51" s="467" t="n"/>
    </row>
    <row r="52">
      <c r="D52" s="469" t="n"/>
      <c r="Y52" s="467" t="n"/>
    </row>
    <row r="53">
      <c r="D53" s="469" t="n"/>
      <c r="Y53" s="467" t="n"/>
    </row>
    <row r="54">
      <c r="D54" s="469" t="n"/>
      <c r="Y54" s="467" t="n"/>
    </row>
    <row r="55">
      <c r="D55" s="469" t="n"/>
      <c r="Y55" s="467" t="n"/>
    </row>
    <row r="56">
      <c r="D56" s="469" t="n"/>
      <c r="Y56" s="467" t="n"/>
    </row>
    <row r="57">
      <c r="D57" s="469" t="n"/>
      <c r="Y57" s="467" t="n"/>
    </row>
    <row r="58">
      <c r="D58" s="469" t="n"/>
      <c r="Y58" s="467" t="n"/>
    </row>
    <row r="59">
      <c r="D59" s="469" t="n"/>
      <c r="Y59" s="467" t="n"/>
    </row>
    <row r="60">
      <c r="D60" s="469" t="n"/>
      <c r="Y60" s="467" t="n"/>
    </row>
    <row r="61">
      <c r="D61" s="469" t="n"/>
      <c r="Y61" s="467" t="n"/>
    </row>
    <row r="62">
      <c r="D62" s="469" t="n"/>
      <c r="Y62" s="467" t="n"/>
    </row>
    <row r="63">
      <c r="D63" s="469" t="n"/>
      <c r="Y63" s="467" t="n"/>
    </row>
    <row r="64">
      <c r="D64" s="469" t="n"/>
      <c r="Y64" s="467" t="n"/>
    </row>
    <row r="65">
      <c r="D65" s="469" t="n"/>
      <c r="Y65" s="467" t="n"/>
    </row>
    <row r="66">
      <c r="D66" s="469" t="n"/>
      <c r="Y66" s="467" t="n"/>
    </row>
    <row r="67">
      <c r="D67" s="469" t="n"/>
      <c r="Y67" s="467" t="n"/>
    </row>
    <row r="68">
      <c r="D68" s="469" t="n"/>
      <c r="Y68" s="467" t="n"/>
    </row>
    <row r="69">
      <c r="D69" s="469" t="n"/>
      <c r="Y69" s="467" t="n"/>
    </row>
    <row r="70">
      <c r="D70" s="469" t="n"/>
      <c r="Y70" s="467" t="n"/>
    </row>
    <row r="71">
      <c r="D71" s="469" t="n"/>
      <c r="Y71" s="467" t="n"/>
    </row>
    <row r="72">
      <c r="D72" s="469" t="n"/>
      <c r="Y72" s="467" t="n"/>
    </row>
    <row r="73">
      <c r="D73" s="469" t="n"/>
      <c r="Y73" s="467" t="n"/>
    </row>
    <row r="74">
      <c r="D74" s="469" t="n"/>
      <c r="Y74" s="467" t="n"/>
    </row>
    <row r="75">
      <c r="D75" s="469" t="n"/>
      <c r="Y75" s="467" t="n"/>
    </row>
    <row r="76">
      <c r="D76" s="469" t="n"/>
      <c r="Y76" s="467" t="n"/>
    </row>
    <row r="77">
      <c r="D77" s="469" t="n"/>
      <c r="Y77" s="467" t="n"/>
    </row>
    <row r="78">
      <c r="D78" s="469" t="n"/>
      <c r="Y78" s="467" t="n"/>
    </row>
    <row r="79">
      <c r="D79" s="469" t="n"/>
      <c r="Y79" s="467" t="n"/>
    </row>
    <row r="80">
      <c r="D80" s="469" t="n"/>
      <c r="Y80" s="467" t="n"/>
    </row>
    <row r="81">
      <c r="D81" s="469" t="n"/>
      <c r="Y81" s="467" t="n"/>
    </row>
    <row r="82">
      <c r="D82" s="469" t="n"/>
      <c r="Y82" s="467" t="n"/>
    </row>
    <row r="83">
      <c r="D83" s="469" t="n"/>
      <c r="Y83" s="467" t="n"/>
    </row>
    <row r="84">
      <c r="D84" s="18" t="n"/>
      <c r="Y84" s="467" t="n"/>
    </row>
    <row r="85">
      <c r="D85" s="18" t="n"/>
      <c r="Y85" s="467" t="n"/>
    </row>
    <row r="86">
      <c r="D86" s="18" t="n"/>
      <c r="Y86" s="467" t="n"/>
    </row>
    <row r="87">
      <c r="D87" s="18" t="n"/>
    </row>
    <row r="88">
      <c r="D88" s="18" t="n"/>
    </row>
    <row r="89">
      <c r="D89" s="18" t="n"/>
    </row>
    <row r="90">
      <c r="D90" s="18" t="n"/>
    </row>
    <row r="91">
      <c r="D91" s="18" t="n"/>
    </row>
    <row r="92">
      <c r="D92" s="18" t="n"/>
    </row>
    <row r="93">
      <c r="D93" s="18" t="n"/>
    </row>
    <row r="94">
      <c r="D94" s="18" t="n"/>
    </row>
    <row r="95">
      <c r="D95" s="18" t="n"/>
    </row>
    <row r="96">
      <c r="D96" s="18" t="n"/>
    </row>
    <row r="97">
      <c r="D97" s="18" t="n"/>
    </row>
    <row r="98">
      <c r="D98" s="18" t="n"/>
    </row>
    <row r="99">
      <c r="D99" s="18" t="n"/>
    </row>
    <row r="100">
      <c r="D100" s="18" t="n"/>
    </row>
    <row r="101">
      <c r="D101" s="18" t="n"/>
    </row>
    <row r="102">
      <c r="D102" s="18" t="n"/>
    </row>
    <row r="103">
      <c r="D103" s="18" t="n"/>
    </row>
    <row r="104">
      <c r="D104" s="18" t="n"/>
    </row>
    <row r="105">
      <c r="D105" s="18" t="n"/>
    </row>
    <row r="106">
      <c r="D106" s="18" t="n"/>
    </row>
    <row r="107">
      <c r="D107" s="18" t="n"/>
    </row>
    <row r="108">
      <c r="D108" s="18" t="n"/>
    </row>
    <row r="109">
      <c r="D109" s="18" t="n"/>
    </row>
    <row r="110">
      <c r="D110" s="18" t="n"/>
    </row>
    <row r="111">
      <c r="D111" s="18" t="n"/>
    </row>
    <row r="112">
      <c r="D112" s="18" t="n"/>
    </row>
    <row r="113">
      <c r="D113" s="18" t="n"/>
    </row>
    <row r="114">
      <c r="D114" s="18" t="n"/>
    </row>
    <row r="115">
      <c r="D115" s="18" t="n"/>
    </row>
    <row r="116">
      <c r="D116" s="18" t="n"/>
    </row>
    <row r="117">
      <c r="D117" s="18" t="n"/>
    </row>
    <row r="118">
      <c r="D118" s="18" t="n"/>
    </row>
    <row r="119">
      <c r="D119" s="18" t="n"/>
    </row>
    <row r="120">
      <c r="D120" s="18" t="n"/>
    </row>
    <row r="121">
      <c r="D121" s="18" t="n"/>
    </row>
    <row r="122">
      <c r="D122" s="18" t="n"/>
    </row>
    <row r="123">
      <c r="D123" s="18" t="n"/>
    </row>
    <row r="124">
      <c r="D124" s="18" t="n"/>
    </row>
    <row r="125">
      <c r="D125" s="18" t="n"/>
    </row>
    <row r="126">
      <c r="D126" s="18" t="n"/>
    </row>
    <row r="127">
      <c r="D127" s="18" t="n"/>
    </row>
    <row r="128">
      <c r="D128" s="18" t="n"/>
    </row>
    <row r="129">
      <c r="D129" s="18" t="n"/>
    </row>
    <row r="130">
      <c r="D130" s="18" t="n"/>
    </row>
    <row r="131">
      <c r="D131" s="18" t="n"/>
    </row>
    <row r="132">
      <c r="D132" s="18" t="n"/>
    </row>
    <row r="133">
      <c r="D133" s="18" t="n"/>
    </row>
    <row r="134">
      <c r="D134" s="18" t="n"/>
    </row>
    <row r="135">
      <c r="D135" s="18" t="n"/>
    </row>
    <row r="136">
      <c r="D136" s="18" t="n"/>
    </row>
    <row r="137">
      <c r="D137" s="18" t="n"/>
    </row>
    <row r="138">
      <c r="D138" s="18" t="n"/>
    </row>
    <row r="139">
      <c r="D139" s="18" t="n"/>
    </row>
    <row r="140">
      <c r="D140" s="18" t="n"/>
    </row>
    <row r="141">
      <c r="D141" s="18" t="n"/>
    </row>
    <row r="142">
      <c r="D142" s="18" t="n"/>
    </row>
    <row r="143">
      <c r="D143" s="18" t="n"/>
    </row>
    <row r="144">
      <c r="D144" s="18" t="n"/>
    </row>
    <row r="145">
      <c r="D145" s="18" t="n"/>
    </row>
    <row r="146">
      <c r="D146" s="18" t="n"/>
    </row>
    <row r="147">
      <c r="D147" s="18" t="n"/>
    </row>
    <row r="148">
      <c r="D148" s="18" t="n"/>
    </row>
    <row r="149">
      <c r="D149" s="18" t="n"/>
    </row>
    <row r="150">
      <c r="D150" s="18" t="n"/>
    </row>
    <row r="151">
      <c r="D151" s="18" t="n"/>
    </row>
    <row r="152">
      <c r="D152" s="18" t="n"/>
    </row>
    <row r="153">
      <c r="D153" s="18" t="n"/>
    </row>
    <row r="154">
      <c r="D154" s="18" t="n"/>
    </row>
    <row r="155">
      <c r="D155" s="18" t="n"/>
    </row>
    <row r="156">
      <c r="D156" s="18" t="n"/>
    </row>
    <row r="157">
      <c r="D157" s="18" t="n"/>
    </row>
    <row r="158">
      <c r="D158" s="18" t="n"/>
    </row>
    <row r="159">
      <c r="D159" s="18" t="n"/>
    </row>
    <row r="160">
      <c r="D160" s="18" t="n"/>
    </row>
    <row r="161">
      <c r="D161" s="18" t="n"/>
    </row>
    <row r="162">
      <c r="D162" s="18" t="n"/>
    </row>
    <row r="163">
      <c r="D163" s="18" t="n"/>
    </row>
    <row r="164">
      <c r="D164" s="18" t="n"/>
    </row>
    <row r="165">
      <c r="D165" s="18" t="n"/>
    </row>
    <row r="166">
      <c r="D166" s="18" t="n"/>
    </row>
    <row r="167">
      <c r="D167" s="18" t="n"/>
    </row>
    <row r="168">
      <c r="D168" s="18" t="n"/>
    </row>
    <row r="169">
      <c r="D169" s="18" t="n"/>
    </row>
    <row r="170">
      <c r="D170" s="18" t="n"/>
    </row>
    <row r="171">
      <c r="D171" s="18" t="n"/>
    </row>
    <row r="172">
      <c r="D172" s="18" t="n"/>
    </row>
    <row r="173">
      <c r="D173" s="18" t="n"/>
    </row>
    <row r="174">
      <c r="D174" s="18" t="n"/>
    </row>
    <row r="175">
      <c r="D175" s="18" t="n"/>
    </row>
    <row r="176">
      <c r="D176" s="18" t="n"/>
    </row>
    <row r="177">
      <c r="D177" s="18" t="n"/>
    </row>
    <row r="178">
      <c r="D178" s="18" t="n"/>
    </row>
    <row r="179">
      <c r="D179" s="18" t="n"/>
    </row>
    <row r="180">
      <c r="D180" s="18" t="n"/>
    </row>
    <row r="181">
      <c r="D181" s="18" t="n"/>
    </row>
    <row r="182">
      <c r="D182" s="18" t="n"/>
    </row>
    <row r="183">
      <c r="D183" s="18" t="n"/>
    </row>
    <row r="184">
      <c r="D184" s="18" t="n"/>
    </row>
    <row r="185">
      <c r="D185" s="18" t="n"/>
    </row>
    <row r="186">
      <c r="D186" s="18" t="n"/>
    </row>
    <row r="187">
      <c r="D187" s="18" t="n"/>
    </row>
    <row r="188">
      <c r="D188" s="18" t="n"/>
    </row>
    <row r="189">
      <c r="D189" s="18" t="n"/>
    </row>
    <row r="190">
      <c r="D190" s="18" t="n"/>
    </row>
    <row r="191">
      <c r="D191" s="18" t="n"/>
    </row>
    <row r="192">
      <c r="D192" s="18" t="n"/>
    </row>
    <row r="193">
      <c r="D193" s="18" t="n"/>
    </row>
    <row r="194">
      <c r="D194" s="18" t="n"/>
    </row>
    <row r="195">
      <c r="D195" s="18" t="n"/>
    </row>
    <row r="196">
      <c r="D196" s="18" t="n"/>
    </row>
    <row r="197">
      <c r="D197" s="18" t="n"/>
    </row>
    <row r="198">
      <c r="D198" s="18" t="n"/>
    </row>
    <row r="199">
      <c r="D199" s="18" t="n"/>
    </row>
    <row r="200">
      <c r="D200" s="18" t="n"/>
    </row>
    <row r="201">
      <c r="D201" s="18" t="n"/>
    </row>
    <row r="202">
      <c r="D202" s="18" t="n"/>
    </row>
    <row r="203">
      <c r="D203" s="18" t="n"/>
    </row>
    <row r="204">
      <c r="D204" s="18" t="n"/>
    </row>
    <row r="205">
      <c r="D205" s="18" t="n"/>
    </row>
    <row r="206">
      <c r="D206" s="18" t="n"/>
    </row>
    <row r="207">
      <c r="D207" s="18" t="n"/>
    </row>
    <row r="208">
      <c r="D208" s="18" t="n"/>
    </row>
    <row r="209">
      <c r="D209" s="18" t="n"/>
    </row>
    <row r="210">
      <c r="D210" s="18" t="n"/>
    </row>
    <row r="211">
      <c r="D211" s="18" t="n"/>
    </row>
    <row r="212">
      <c r="D212" s="18" t="n"/>
    </row>
    <row r="213">
      <c r="D213" s="18" t="n"/>
    </row>
    <row r="214">
      <c r="D214" s="18" t="n"/>
    </row>
    <row r="215">
      <c r="D215" s="18" t="n"/>
    </row>
    <row r="216">
      <c r="D216" s="18" t="n"/>
    </row>
    <row r="217">
      <c r="D217" s="18" t="n"/>
    </row>
    <row r="218">
      <c r="D218" s="18" t="n"/>
    </row>
    <row r="219">
      <c r="D219" s="18" t="n"/>
    </row>
    <row r="220">
      <c r="D220" s="18" t="n"/>
    </row>
    <row r="221">
      <c r="D221" s="18" t="n"/>
    </row>
    <row r="222">
      <c r="D222" s="18" t="n"/>
    </row>
    <row r="223">
      <c r="D223" s="18" t="n"/>
    </row>
    <row r="224">
      <c r="D224" s="18" t="n"/>
    </row>
    <row r="225">
      <c r="D225" s="18" t="n"/>
    </row>
    <row r="226">
      <c r="D226" s="18" t="n"/>
    </row>
    <row r="227">
      <c r="D227" s="18" t="n"/>
    </row>
    <row r="228">
      <c r="D228" s="18" t="n"/>
    </row>
    <row r="229">
      <c r="D229" s="18" t="n"/>
    </row>
    <row r="230">
      <c r="D230" s="18" t="n"/>
    </row>
    <row r="231">
      <c r="D231" s="18" t="n"/>
    </row>
    <row r="232">
      <c r="D232" s="18" t="n"/>
    </row>
    <row r="233">
      <c r="D233" s="18" t="n"/>
    </row>
    <row r="234">
      <c r="D234" s="18" t="n"/>
    </row>
    <row r="235">
      <c r="D235" s="18" t="n"/>
    </row>
    <row r="236">
      <c r="D236" s="18" t="n"/>
    </row>
    <row r="237">
      <c r="D237" s="18" t="n"/>
    </row>
    <row r="238">
      <c r="D238" s="18" t="n"/>
    </row>
    <row r="239">
      <c r="D239" s="18" t="n"/>
    </row>
    <row r="240">
      <c r="D240" s="18" t="n"/>
    </row>
    <row r="241">
      <c r="D241" s="18" t="n"/>
    </row>
    <row r="242">
      <c r="D242" s="18" t="n"/>
    </row>
    <row r="243">
      <c r="D243" s="18" t="n"/>
    </row>
    <row r="244">
      <c r="D244" s="18" t="n"/>
    </row>
    <row r="245">
      <c r="D245" s="18" t="n"/>
    </row>
    <row r="246">
      <c r="D246" s="18" t="n"/>
    </row>
    <row r="247">
      <c r="D247" s="18" t="n"/>
    </row>
    <row r="248">
      <c r="D248" s="18" t="n"/>
    </row>
    <row r="249">
      <c r="D249" s="18" t="n"/>
    </row>
    <row r="250">
      <c r="D250" s="18" t="n"/>
    </row>
    <row r="251">
      <c r="D251" s="18" t="n"/>
    </row>
    <row r="252">
      <c r="D252" s="18" t="n"/>
    </row>
    <row r="253">
      <c r="D253" s="18" t="n"/>
    </row>
    <row r="254">
      <c r="D254" s="18" t="n"/>
    </row>
    <row r="255">
      <c r="D255" s="18" t="n"/>
    </row>
    <row r="256">
      <c r="D256" s="18" t="n"/>
    </row>
    <row r="257">
      <c r="D257" s="18" t="n"/>
    </row>
    <row r="258">
      <c r="D258" s="18" t="n"/>
    </row>
    <row r="259">
      <c r="D259" s="18" t="n"/>
    </row>
    <row r="260">
      <c r="D260" s="18" t="n"/>
    </row>
    <row r="261">
      <c r="D261" s="18" t="n"/>
    </row>
    <row r="262">
      <c r="D262" s="18" t="n"/>
    </row>
    <row r="263">
      <c r="D263" s="18" t="n"/>
    </row>
    <row r="264">
      <c r="D264" s="18" t="n"/>
    </row>
    <row r="265">
      <c r="D265" s="18" t="n"/>
    </row>
    <row r="266">
      <c r="D266" s="18" t="n"/>
    </row>
    <row r="267">
      <c r="D267" s="18" t="n"/>
    </row>
    <row r="268">
      <c r="D268" s="18" t="n"/>
    </row>
    <row r="269">
      <c r="D269" s="18" t="n"/>
    </row>
    <row r="270">
      <c r="D270" s="18" t="n"/>
    </row>
    <row r="271">
      <c r="D271" s="18" t="n"/>
    </row>
    <row r="272">
      <c r="D272" s="18" t="n"/>
    </row>
    <row r="273">
      <c r="D273" s="18" t="n"/>
    </row>
    <row r="274">
      <c r="D274" s="18" t="n"/>
    </row>
    <row r="275">
      <c r="D275" s="18" t="n"/>
    </row>
    <row r="276">
      <c r="D276" s="18" t="n"/>
    </row>
    <row r="277">
      <c r="D277" s="18" t="n"/>
    </row>
    <row r="278">
      <c r="D278" s="18" t="n"/>
    </row>
    <row r="279">
      <c r="D279" s="18" t="n"/>
    </row>
    <row r="280">
      <c r="D280" s="18" t="n"/>
    </row>
    <row r="281">
      <c r="D281" s="18" t="n"/>
    </row>
    <row r="282">
      <c r="D282" s="18" t="n"/>
    </row>
    <row r="283">
      <c r="D283" s="18" t="n"/>
    </row>
    <row r="284">
      <c r="D284" s="18" t="n"/>
    </row>
    <row r="285">
      <c r="D285" s="18" t="n"/>
    </row>
    <row r="286">
      <c r="D286" s="18" t="n"/>
    </row>
    <row r="287">
      <c r="D287" s="18" t="n"/>
    </row>
    <row r="288">
      <c r="D288" s="18" t="n"/>
    </row>
    <row r="289">
      <c r="D289" s="18" t="n"/>
    </row>
    <row r="290">
      <c r="D290" s="18" t="n"/>
    </row>
    <row r="291">
      <c r="D291" s="18" t="n"/>
    </row>
    <row r="292">
      <c r="D292" s="18" t="n"/>
    </row>
    <row r="293">
      <c r="D293" s="18" t="n"/>
    </row>
    <row r="294">
      <c r="D294" s="18" t="n"/>
    </row>
    <row r="295">
      <c r="D295" s="18" t="n"/>
    </row>
    <row r="296">
      <c r="D296" s="18" t="n"/>
    </row>
    <row r="297">
      <c r="D297" s="18" t="n"/>
    </row>
    <row r="298">
      <c r="D298" s="18" t="n"/>
    </row>
    <row r="299">
      <c r="D299" s="18" t="n"/>
    </row>
    <row r="300">
      <c r="D300" s="18" t="n"/>
    </row>
    <row r="301">
      <c r="D301" s="18" t="n"/>
    </row>
    <row r="302">
      <c r="D302" s="18" t="n"/>
    </row>
    <row r="303">
      <c r="D303" s="18" t="n"/>
    </row>
    <row r="304">
      <c r="D304" s="18" t="n"/>
    </row>
    <row r="305">
      <c r="D305" s="18" t="n"/>
    </row>
    <row r="306">
      <c r="D306" s="18" t="n"/>
    </row>
    <row r="307">
      <c r="D307" s="18" t="n"/>
    </row>
    <row r="308">
      <c r="D308" s="18" t="n"/>
    </row>
    <row r="309">
      <c r="D309" s="18" t="n"/>
    </row>
    <row r="310">
      <c r="D310" s="18" t="n"/>
    </row>
    <row r="311">
      <c r="D311" s="18" t="n"/>
    </row>
    <row r="312">
      <c r="D312" s="18" t="n"/>
    </row>
    <row r="313">
      <c r="D313" s="18" t="n"/>
    </row>
    <row r="314">
      <c r="D314" s="18" t="n"/>
    </row>
    <row r="315">
      <c r="D315" s="18" t="n"/>
    </row>
    <row r="316">
      <c r="D316" s="18" t="n"/>
    </row>
    <row r="317">
      <c r="D317" s="18" t="n"/>
    </row>
    <row r="318">
      <c r="D318" s="18" t="n"/>
    </row>
    <row r="319">
      <c r="D319" s="18" t="n"/>
    </row>
    <row r="320">
      <c r="D320" s="18" t="n"/>
    </row>
    <row r="321">
      <c r="D321" s="18" t="n"/>
    </row>
    <row r="322">
      <c r="D322" s="18" t="n"/>
    </row>
    <row r="323">
      <c r="D323" s="18" t="n"/>
    </row>
    <row r="324">
      <c r="D324" s="18" t="n"/>
    </row>
    <row r="325">
      <c r="D325" s="18" t="n"/>
    </row>
    <row r="326">
      <c r="D326" s="18" t="n"/>
    </row>
    <row r="327">
      <c r="D327" s="18" t="n"/>
    </row>
    <row r="328">
      <c r="D328" s="18" t="n"/>
    </row>
    <row r="329">
      <c r="D329" s="18" t="n"/>
    </row>
    <row r="330">
      <c r="D330" s="18" t="n"/>
    </row>
    <row r="331">
      <c r="D331" s="18" t="n"/>
    </row>
    <row r="332">
      <c r="D332" s="18" t="n"/>
    </row>
    <row r="333">
      <c r="D333" s="18" t="n"/>
    </row>
    <row r="334">
      <c r="D334" s="18" t="n"/>
    </row>
    <row r="335">
      <c r="D335" s="18" t="n"/>
    </row>
    <row r="336">
      <c r="D336" s="18" t="n"/>
    </row>
    <row r="337">
      <c r="D337" s="18" t="n"/>
    </row>
    <row r="338">
      <c r="D338" s="18" t="n"/>
    </row>
    <row r="339">
      <c r="D339" s="18" t="n"/>
    </row>
    <row r="340">
      <c r="D340" s="18" t="n"/>
    </row>
    <row r="341">
      <c r="D341" s="18" t="n"/>
    </row>
    <row r="342">
      <c r="D342" s="18" t="n"/>
    </row>
    <row r="343">
      <c r="D343" s="18" t="n"/>
    </row>
    <row r="344">
      <c r="D344" s="18" t="n"/>
    </row>
    <row r="345">
      <c r="D345" s="18" t="n"/>
    </row>
    <row r="346">
      <c r="D346" s="18" t="n"/>
    </row>
    <row r="347">
      <c r="D347" s="18" t="n"/>
    </row>
    <row r="348">
      <c r="D348" s="18" t="n"/>
    </row>
    <row r="349">
      <c r="D349" s="18" t="n"/>
    </row>
    <row r="350">
      <c r="D350" s="18" t="n"/>
    </row>
    <row r="351">
      <c r="D351" s="18" t="n"/>
    </row>
    <row r="352">
      <c r="D352" s="18" t="n"/>
    </row>
    <row r="353">
      <c r="D353" s="18" t="n"/>
    </row>
    <row r="354">
      <c r="D354" s="18" t="n"/>
    </row>
    <row r="355">
      <c r="D355" s="18" t="n"/>
    </row>
    <row r="356">
      <c r="D356" s="18" t="n"/>
    </row>
    <row r="357">
      <c r="D357" s="18" t="n"/>
    </row>
    <row r="358">
      <c r="D358" s="18" t="n"/>
    </row>
    <row r="359">
      <c r="D359" s="18" t="n"/>
    </row>
    <row r="360">
      <c r="D360" s="18" t="n"/>
    </row>
    <row r="361">
      <c r="D361" s="18" t="n"/>
    </row>
    <row r="362">
      <c r="D362" s="18" t="n"/>
    </row>
    <row r="363">
      <c r="D363" s="18" t="n"/>
    </row>
    <row r="364">
      <c r="D364" s="18" t="n"/>
    </row>
    <row r="365">
      <c r="D365" s="18" t="n"/>
    </row>
    <row r="366">
      <c r="D366" s="18" t="n"/>
    </row>
    <row r="367">
      <c r="D367" s="18" t="n"/>
    </row>
    <row r="368">
      <c r="D368" s="18" t="n"/>
    </row>
    <row r="369">
      <c r="D369" s="18" t="n"/>
    </row>
    <row r="370">
      <c r="D370" s="18" t="n"/>
    </row>
    <row r="371">
      <c r="D371" s="18" t="n"/>
    </row>
    <row r="372">
      <c r="D372" s="18" t="n"/>
    </row>
    <row r="373">
      <c r="D373" s="18" t="n"/>
    </row>
    <row r="374">
      <c r="D374" s="18" t="n"/>
    </row>
    <row r="375">
      <c r="D375" s="18" t="n"/>
    </row>
    <row r="376">
      <c r="D376" s="18" t="n"/>
    </row>
    <row r="377">
      <c r="D377" s="18" t="n"/>
    </row>
    <row r="378">
      <c r="D378" s="18" t="n"/>
    </row>
    <row r="379">
      <c r="D379" s="18" t="n"/>
    </row>
    <row r="380">
      <c r="D380" s="18" t="n"/>
    </row>
    <row r="381">
      <c r="D381" s="18" t="n"/>
    </row>
    <row r="382">
      <c r="D382" s="18" t="n"/>
    </row>
    <row r="383">
      <c r="D383" s="18" t="n"/>
    </row>
    <row r="384">
      <c r="D384" s="18" t="n"/>
    </row>
    <row r="385">
      <c r="D385" s="18" t="n"/>
    </row>
    <row r="386">
      <c r="D386" s="18" t="n"/>
    </row>
    <row r="387">
      <c r="D387" s="18" t="n"/>
    </row>
    <row r="388">
      <c r="D388" s="18" t="n"/>
    </row>
    <row r="389">
      <c r="D389" s="18" t="n"/>
    </row>
    <row r="390">
      <c r="D390" s="18" t="n"/>
    </row>
    <row r="391">
      <c r="D391" s="18" t="n"/>
    </row>
    <row r="392">
      <c r="D392" s="18" t="n"/>
    </row>
    <row r="393">
      <c r="D393" s="18" t="n"/>
    </row>
    <row r="394">
      <c r="D394" s="18" t="n"/>
    </row>
    <row r="395">
      <c r="D395" s="18" t="n"/>
    </row>
    <row r="396">
      <c r="D396" s="18" t="n"/>
    </row>
    <row r="397">
      <c r="D397" s="18" t="n"/>
    </row>
    <row r="398">
      <c r="D398" s="18" t="n"/>
    </row>
    <row r="399">
      <c r="D399" s="18" t="n"/>
    </row>
    <row r="400">
      <c r="D400" s="18" t="n"/>
    </row>
    <row r="401">
      <c r="D401" s="18" t="n"/>
    </row>
    <row r="402">
      <c r="D402" s="18" t="n"/>
    </row>
    <row r="403">
      <c r="D403" s="18" t="n"/>
    </row>
    <row r="404">
      <c r="D404" s="18" t="n"/>
    </row>
    <row r="405">
      <c r="D405" s="18" t="n"/>
    </row>
    <row r="406">
      <c r="D406" s="18" t="n"/>
    </row>
    <row r="407">
      <c r="D407" s="18" t="n"/>
    </row>
    <row r="408">
      <c r="D408" s="18" t="n"/>
    </row>
    <row r="409">
      <c r="D409" s="18" t="n"/>
    </row>
    <row r="410">
      <c r="D410" s="18" t="n"/>
    </row>
    <row r="411">
      <c r="D411" s="18" t="n"/>
    </row>
    <row r="412">
      <c r="D412" s="18" t="n"/>
    </row>
    <row r="413">
      <c r="D413" s="18" t="n"/>
    </row>
    <row r="414">
      <c r="D414" s="18" t="n"/>
    </row>
    <row r="415">
      <c r="D415" s="18" t="n"/>
    </row>
    <row r="416">
      <c r="D416" s="18" t="n"/>
    </row>
    <row r="417">
      <c r="D417" s="18" t="n"/>
    </row>
    <row r="418">
      <c r="D418" s="18" t="n"/>
    </row>
    <row r="419">
      <c r="D419" s="18" t="n"/>
    </row>
    <row r="420">
      <c r="D420" s="18" t="n"/>
    </row>
    <row r="421">
      <c r="D421" s="18" t="n"/>
    </row>
    <row r="422">
      <c r="D422" s="18" t="n"/>
    </row>
    <row r="423">
      <c r="D423" s="18" t="n"/>
    </row>
    <row r="424">
      <c r="D424" s="18" t="n"/>
    </row>
    <row r="425">
      <c r="D425" s="18" t="n"/>
    </row>
    <row r="426">
      <c r="D426" s="18" t="n"/>
    </row>
    <row r="427">
      <c r="D427" s="18" t="n"/>
    </row>
    <row r="428">
      <c r="D428" s="18" t="n"/>
    </row>
    <row r="429">
      <c r="D429" s="18" t="n"/>
    </row>
    <row r="430">
      <c r="D430" s="18" t="n"/>
    </row>
    <row r="431">
      <c r="D431" s="18" t="n"/>
    </row>
    <row r="432">
      <c r="D432" s="18" t="n"/>
    </row>
    <row r="433">
      <c r="D433" s="18" t="n"/>
    </row>
    <row r="434">
      <c r="D434" s="18" t="n"/>
    </row>
    <row r="435">
      <c r="D435" s="18" t="n"/>
    </row>
    <row r="436">
      <c r="D436" s="18" t="n"/>
    </row>
    <row r="437">
      <c r="D437" s="18" t="n"/>
    </row>
    <row r="438">
      <c r="D438" s="18" t="n"/>
    </row>
    <row r="439">
      <c r="D439" s="18" t="n"/>
    </row>
    <row r="440">
      <c r="D440" s="18" t="n"/>
    </row>
    <row r="441">
      <c r="D441" s="18" t="n"/>
    </row>
    <row r="442">
      <c r="D442" s="18" t="n"/>
    </row>
    <row r="443">
      <c r="D443" s="18" t="n"/>
    </row>
    <row r="444">
      <c r="D444" s="18" t="n"/>
    </row>
    <row r="445">
      <c r="D445" s="18" t="n"/>
    </row>
    <row r="446">
      <c r="D446" s="18" t="n"/>
    </row>
  </sheetData>
  <autoFilter ref="A2:Z2"/>
  <hyperlinks>
    <hyperlink ref="Z1" location="index!A1" display="العودة للفهرس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 codeName="Sheet5">
    <outlinePr summaryBelow="1" summaryRight="1"/>
    <pageSetUpPr/>
  </sheetPr>
  <dimension ref="A1:AZ250"/>
  <sheetViews>
    <sheetView rightToLeft="1" zoomScale="60" zoomScaleNormal="60" workbookViewId="0">
      <pane xSplit="1" ySplit="2" topLeftCell="B3" activePane="bottomRight" state="frozen"/>
      <selection pane="topRight" activeCell="E1" sqref="E1"/>
      <selection pane="bottomLeft" activeCell="A4" sqref="A4"/>
      <selection pane="bottomRight" activeCell="A2" sqref="A2"/>
    </sheetView>
  </sheetViews>
  <sheetFormatPr baseColWidth="8" defaultColWidth="9.125" defaultRowHeight="26.25"/>
  <cols>
    <col width="18" customWidth="1" style="268" min="1" max="2"/>
    <col width="15.375" customWidth="1" style="265" min="3" max="3"/>
    <col width="15.375" customWidth="1" style="270" min="4" max="4"/>
    <col width="15.75" bestFit="1" customWidth="1" style="268" min="5" max="5"/>
    <col width="26.375" customWidth="1" style="268" min="6" max="6"/>
    <col width="28.625" bestFit="1" customWidth="1" style="268" min="7" max="7"/>
    <col width="28" bestFit="1" customWidth="1" style="268" min="8" max="8"/>
    <col width="21.125" customWidth="1" style="268" min="9" max="9"/>
    <col width="14" customWidth="1" style="268" min="10" max="10"/>
    <col width="20.75" bestFit="1" customWidth="1" style="268" min="11" max="11"/>
    <col hidden="1" width="9.125" customWidth="1" style="268" min="12" max="12"/>
    <col width="18.75" bestFit="1" customWidth="1" style="269" min="13" max="13"/>
    <col hidden="1" width="9.125" customWidth="1" style="268" min="14" max="16"/>
    <col hidden="1" style="268" min="17" max="17"/>
    <col width="9.125" customWidth="1" style="268" min="18" max="16384"/>
  </cols>
  <sheetData>
    <row r="1" ht="41.25" customFormat="1" customHeight="1" s="348" thickBot="1">
      <c r="A1" s="96" t="inlineStr">
        <is>
          <t>إدارة الجودة</t>
        </is>
      </c>
      <c r="B1" s="96" t="n"/>
      <c r="C1" s="239" t="n"/>
      <c r="D1" s="245" t="n"/>
      <c r="E1" s="246" t="inlineStr">
        <is>
          <t>متابعة انتاج خلاط 8</t>
        </is>
      </c>
      <c r="F1" s="356" t="inlineStr">
        <is>
          <t>شهر</t>
        </is>
      </c>
      <c r="G1" s="247">
        <f>MONTH(A3)</f>
        <v/>
      </c>
      <c r="H1" s="356" t="inlineStr">
        <is>
          <t>لعام</t>
        </is>
      </c>
      <c r="I1" s="247">
        <f>YEAR(A3)</f>
        <v/>
      </c>
      <c r="J1" s="248" t="n"/>
      <c r="K1" s="249" t="n"/>
      <c r="L1" s="250" t="n"/>
      <c r="M1" s="251" t="n"/>
      <c r="N1" s="250" t="n"/>
      <c r="O1" s="252" t="n"/>
      <c r="P1" s="253" t="n"/>
      <c r="Q1" s="253" t="n"/>
      <c r="R1" s="253" t="n"/>
      <c r="S1" s="254" t="n"/>
      <c r="T1" s="250" t="n"/>
      <c r="U1" s="250" t="n"/>
      <c r="V1" s="470" t="n"/>
      <c r="W1" s="326" t="n"/>
      <c r="X1" s="326" t="n"/>
      <c r="Y1" s="326" t="n"/>
      <c r="Z1" s="327" t="n"/>
      <c r="AA1" s="108" t="n"/>
      <c r="AB1" s="108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91" t="n"/>
      <c r="AV1" s="391" t="n"/>
      <c r="AW1" s="391" t="n"/>
      <c r="AX1" s="391" t="n"/>
      <c r="AY1" s="391" t="n"/>
      <c r="AZ1" s="255" t="n"/>
    </row>
    <row r="2" ht="93" customFormat="1" customHeight="1" s="262" thickTop="1">
      <c r="A2" s="256" t="inlineStr">
        <is>
          <t>date_day</t>
        </is>
      </c>
      <c r="B2" s="256" t="inlineStr">
        <is>
          <t>رقم الوردية</t>
        </is>
      </c>
      <c r="C2" s="257" t="inlineStr">
        <is>
          <t>رقم السيلو</t>
        </is>
      </c>
      <c r="D2" s="258" t="inlineStr">
        <is>
          <t>رقم الخط</t>
        </is>
      </c>
      <c r="E2" s="256" t="inlineStr">
        <is>
          <t>نوع الخامة</t>
        </is>
      </c>
      <c r="F2" s="259" t="inlineStr">
        <is>
          <t>الكثافة المعيارية</t>
        </is>
      </c>
      <c r="G2" s="260" t="inlineStr">
        <is>
          <t>الكثافة المعيارية المطلوبة-من</t>
        </is>
      </c>
      <c r="H2" s="260" t="inlineStr">
        <is>
          <t>الكثافة المعيارية المطلوبة-إلي</t>
        </is>
      </c>
      <c r="I2" s="261" t="inlineStr">
        <is>
          <t>الكثافة الفعلية1</t>
        </is>
      </c>
      <c r="J2" s="261" t="inlineStr">
        <is>
          <t>الكثافة الفعلية2</t>
        </is>
      </c>
      <c r="K2" s="261" t="inlineStr">
        <is>
          <t>الكثافة الفعلية3</t>
        </is>
      </c>
      <c r="L2" s="262" t="inlineStr">
        <is>
          <t>اقل كثافة</t>
        </is>
      </c>
      <c r="M2" s="263" t="inlineStr">
        <is>
          <t>وسيط الكثافة الفعلية في السيلو</t>
        </is>
      </c>
      <c r="N2" s="262" t="inlineStr">
        <is>
          <t>اعلي كثافة</t>
        </is>
      </c>
      <c r="O2" s="263" t="inlineStr">
        <is>
          <t>الكمية المخلوطة</t>
        </is>
      </c>
      <c r="P2" s="263" t="inlineStr">
        <is>
          <t>اسم الصنف</t>
        </is>
      </c>
    </row>
    <row r="3" ht="45.75" customFormat="1" customHeight="1" s="267">
      <c r="A3" s="264" t="n"/>
      <c r="B3" s="265" t="n"/>
      <c r="C3" s="265" t="n"/>
      <c r="D3" s="265" t="n"/>
      <c r="E3" s="213" t="n"/>
      <c r="F3" s="266" t="n"/>
      <c r="G3" s="266" t="n"/>
      <c r="H3" s="266" t="n"/>
      <c r="I3" s="232" t="n"/>
      <c r="J3" s="232" t="n"/>
      <c r="K3" s="232" t="n"/>
      <c r="L3" s="232" t="n"/>
      <c r="M3" s="232" t="n"/>
    </row>
    <row r="4" ht="45.75" customFormat="1" customHeight="1" s="267">
      <c r="A4" s="264" t="n"/>
      <c r="B4" s="265" t="n"/>
      <c r="C4" s="265" t="n"/>
      <c r="D4" s="265" t="n"/>
      <c r="E4" s="213" t="n"/>
      <c r="F4" s="266" t="n"/>
      <c r="G4" s="266" t="n"/>
      <c r="H4" s="266" t="n"/>
      <c r="I4" s="232" t="n"/>
      <c r="J4" s="232" t="n"/>
      <c r="K4" s="232" t="n"/>
      <c r="L4" s="232" t="n"/>
      <c r="M4" s="232" t="n"/>
    </row>
    <row r="5" ht="45.75" customFormat="1" customHeight="1" s="267">
      <c r="A5" s="264" t="n"/>
      <c r="B5" s="265" t="n"/>
      <c r="C5" s="265" t="n"/>
      <c r="D5" s="265" t="n"/>
      <c r="E5" s="213" t="n"/>
      <c r="F5" s="266" t="n"/>
      <c r="G5" s="266" t="n"/>
      <c r="H5" s="266" t="n"/>
      <c r="I5" s="232" t="n"/>
      <c r="J5" s="232" t="n"/>
      <c r="K5" s="232" t="n"/>
      <c r="L5" s="232" t="n"/>
      <c r="M5" s="232" t="n"/>
    </row>
    <row r="6" ht="45.75" customFormat="1" customHeight="1" s="267">
      <c r="A6" s="264" t="n"/>
      <c r="B6" s="265" t="n"/>
      <c r="C6" s="265" t="n"/>
      <c r="D6" s="265" t="n"/>
      <c r="E6" s="213" t="n"/>
      <c r="F6" s="266" t="n"/>
      <c r="G6" s="266" t="n"/>
      <c r="H6" s="266" t="n"/>
      <c r="I6" s="232" t="n"/>
      <c r="J6" s="232" t="n"/>
      <c r="K6" s="232" t="n"/>
      <c r="L6" s="232" t="n"/>
      <c r="M6" s="232" t="n"/>
    </row>
    <row r="7" ht="45.75" customFormat="1" customHeight="1" s="267">
      <c r="A7" s="264" t="n"/>
      <c r="B7" s="265" t="n"/>
      <c r="C7" s="265" t="n"/>
      <c r="D7" s="265" t="n"/>
      <c r="E7" s="213" t="n"/>
      <c r="F7" s="266" t="n"/>
      <c r="G7" s="266" t="n"/>
      <c r="H7" s="266" t="n"/>
      <c r="I7" s="232" t="n"/>
      <c r="J7" s="232" t="n"/>
      <c r="K7" s="232" t="n"/>
      <c r="L7" s="232" t="n"/>
      <c r="M7" s="232" t="n"/>
    </row>
    <row r="8" ht="45.75" customFormat="1" customHeight="1" s="267">
      <c r="A8" s="264" t="n"/>
      <c r="B8" s="265" t="n"/>
      <c r="C8" s="265" t="n"/>
      <c r="D8" s="265" t="n"/>
      <c r="E8" s="213" t="n"/>
      <c r="F8" s="266" t="n"/>
      <c r="G8" s="266" t="n"/>
      <c r="H8" s="266" t="n"/>
      <c r="I8" s="232" t="n"/>
      <c r="J8" s="232" t="n"/>
      <c r="K8" s="232" t="n"/>
      <c r="L8" s="232" t="n"/>
      <c r="M8" s="232" t="n"/>
    </row>
    <row r="9" ht="45.75" customFormat="1" customHeight="1" s="267">
      <c r="A9" s="264" t="n"/>
      <c r="B9" s="265" t="n"/>
      <c r="C9" s="265" t="n"/>
      <c r="D9" s="265" t="n"/>
      <c r="E9" s="213" t="n"/>
      <c r="F9" s="266" t="n"/>
      <c r="G9" s="266" t="n"/>
      <c r="H9" s="266" t="n"/>
      <c r="I9" s="232" t="n"/>
      <c r="J9" s="232" t="n"/>
      <c r="K9" s="232" t="n"/>
      <c r="L9" s="232" t="n"/>
      <c r="M9" s="232" t="n"/>
    </row>
    <row r="10" ht="45.75" customFormat="1" customHeight="1" s="267">
      <c r="A10" s="264" t="n"/>
      <c r="B10" s="265" t="n"/>
      <c r="C10" s="265" t="n"/>
      <c r="D10" s="265" t="n"/>
      <c r="E10" s="213" t="n"/>
      <c r="F10" s="266" t="n"/>
      <c r="G10" s="266" t="n"/>
      <c r="H10" s="266" t="n"/>
      <c r="I10" s="232" t="n"/>
      <c r="J10" s="232" t="n"/>
      <c r="K10" s="232" t="n"/>
      <c r="L10" s="232" t="n"/>
      <c r="M10" s="232" t="n"/>
    </row>
    <row r="11" ht="45.75" customFormat="1" customHeight="1" s="267">
      <c r="A11" s="264" t="n"/>
      <c r="B11" s="265" t="n"/>
      <c r="C11" s="265" t="n"/>
      <c r="D11" s="265" t="n"/>
      <c r="E11" s="213" t="n"/>
      <c r="F11" s="266" t="n"/>
      <c r="G11" s="266" t="n"/>
      <c r="H11" s="266" t="n"/>
      <c r="I11" s="232" t="n"/>
      <c r="J11" s="232" t="n"/>
      <c r="K11" s="232" t="n"/>
      <c r="L11" s="232" t="n"/>
      <c r="M11" s="232" t="n"/>
    </row>
    <row r="12" ht="45.75" customFormat="1" customHeight="1" s="267">
      <c r="A12" s="264" t="n"/>
      <c r="B12" s="265" t="n"/>
      <c r="C12" s="265" t="n"/>
      <c r="D12" s="265" t="n"/>
      <c r="E12" s="213" t="n"/>
      <c r="F12" s="266" t="n"/>
      <c r="G12" s="266" t="n"/>
      <c r="H12" s="266" t="n"/>
      <c r="I12" s="232" t="n"/>
      <c r="J12" s="232" t="n"/>
      <c r="K12" s="232" t="n"/>
      <c r="L12" s="232" t="n"/>
      <c r="M12" s="232" t="n"/>
    </row>
    <row r="13" ht="45.75" customFormat="1" customHeight="1" s="267">
      <c r="A13" s="264" t="n"/>
      <c r="B13" s="265" t="n"/>
      <c r="C13" s="265" t="n"/>
      <c r="D13" s="265" t="n"/>
      <c r="E13" s="213" t="n"/>
      <c r="F13" s="266" t="n"/>
      <c r="G13" s="266" t="n"/>
      <c r="H13" s="266" t="n"/>
      <c r="I13" s="232" t="n"/>
      <c r="J13" s="232" t="n"/>
      <c r="K13" s="232" t="n"/>
      <c r="L13" s="232" t="n"/>
      <c r="M13" s="232" t="n"/>
    </row>
    <row r="14" ht="45.75" customFormat="1" customHeight="1" s="267">
      <c r="A14" s="264" t="n"/>
      <c r="B14" s="265" t="n"/>
      <c r="C14" s="265" t="n"/>
      <c r="D14" s="265" t="n"/>
      <c r="E14" s="213" t="n"/>
      <c r="F14" s="266" t="n"/>
      <c r="G14" s="266" t="n"/>
      <c r="H14" s="266" t="n"/>
      <c r="I14" s="232" t="n"/>
      <c r="J14" s="232" t="n"/>
      <c r="K14" s="232" t="n"/>
      <c r="L14" s="232" t="n"/>
      <c r="M14" s="232" t="n"/>
    </row>
    <row r="15" ht="45.75" customFormat="1" customHeight="1" s="267">
      <c r="A15" s="264" t="n"/>
      <c r="B15" s="265" t="n"/>
      <c r="C15" s="265" t="n"/>
      <c r="D15" s="265" t="n"/>
      <c r="E15" s="213" t="n"/>
      <c r="F15" s="266" t="n"/>
      <c r="G15" s="266" t="n"/>
      <c r="H15" s="266" t="n"/>
      <c r="I15" s="232" t="n"/>
      <c r="J15" s="232" t="n"/>
      <c r="K15" s="232" t="n"/>
      <c r="L15" s="232" t="n"/>
      <c r="M15" s="232" t="n"/>
    </row>
    <row r="16" ht="45.75" customFormat="1" customHeight="1" s="267">
      <c r="A16" s="264" t="n"/>
      <c r="B16" s="265" t="n"/>
      <c r="C16" s="265" t="n"/>
      <c r="D16" s="265" t="n"/>
      <c r="E16" s="213" t="n"/>
      <c r="F16" s="266" t="n"/>
      <c r="G16" s="266" t="n"/>
      <c r="H16" s="266" t="n"/>
      <c r="I16" s="232" t="n"/>
      <c r="J16" s="232" t="n"/>
      <c r="K16" s="232" t="n"/>
      <c r="L16" s="232" t="n"/>
      <c r="M16" s="232" t="n"/>
    </row>
    <row r="17" ht="45.75" customFormat="1" customHeight="1" s="267">
      <c r="A17" s="264" t="n"/>
      <c r="B17" s="265" t="n"/>
      <c r="C17" s="265" t="n"/>
      <c r="D17" s="265" t="n"/>
      <c r="E17" s="213" t="n"/>
      <c r="F17" s="266" t="n"/>
      <c r="G17" s="266" t="n"/>
      <c r="H17" s="266" t="n"/>
      <c r="I17" s="232" t="n"/>
      <c r="J17" s="232" t="n"/>
      <c r="K17" s="232" t="n"/>
      <c r="L17" s="232" t="n"/>
      <c r="M17" s="232" t="n"/>
    </row>
    <row r="18" ht="45.75" customFormat="1" customHeight="1" s="267">
      <c r="A18" s="264" t="n"/>
      <c r="B18" s="265" t="n"/>
      <c r="C18" s="265" t="n"/>
      <c r="D18" s="265" t="n"/>
      <c r="E18" s="213" t="n"/>
      <c r="F18" s="266" t="n"/>
      <c r="G18" s="266" t="n"/>
      <c r="H18" s="266" t="n"/>
      <c r="I18" s="232" t="n"/>
      <c r="J18" s="232" t="n"/>
      <c r="K18" s="232" t="n"/>
      <c r="L18" s="232" t="n"/>
      <c r="M18" s="232" t="n"/>
    </row>
    <row r="19" ht="45.75" customFormat="1" customHeight="1" s="267">
      <c r="A19" s="264" t="n"/>
      <c r="B19" s="265" t="n"/>
      <c r="C19" s="265" t="n"/>
      <c r="D19" s="265" t="n"/>
      <c r="E19" s="213" t="n"/>
      <c r="F19" s="266" t="n"/>
      <c r="G19" s="266" t="n"/>
      <c r="H19" s="266" t="n"/>
      <c r="I19" s="232" t="n"/>
      <c r="J19" s="232" t="n"/>
      <c r="K19" s="232" t="n"/>
      <c r="L19" s="232" t="n"/>
      <c r="M19" s="232" t="n"/>
    </row>
    <row r="20" ht="45.75" customFormat="1" customHeight="1" s="267">
      <c r="A20" s="264" t="n"/>
      <c r="B20" s="265" t="n"/>
      <c r="C20" s="265" t="n"/>
      <c r="D20" s="265" t="n"/>
      <c r="E20" s="213" t="n"/>
      <c r="F20" s="266" t="n"/>
      <c r="G20" s="266" t="n"/>
      <c r="H20" s="266" t="n"/>
      <c r="I20" s="232" t="n"/>
      <c r="J20" s="232" t="n"/>
      <c r="K20" s="232" t="n"/>
      <c r="L20" s="232" t="n"/>
      <c r="M20" s="232" t="n"/>
    </row>
    <row r="21" ht="45.75" customFormat="1" customHeight="1" s="267">
      <c r="A21" s="264" t="n"/>
      <c r="B21" s="265" t="n"/>
      <c r="C21" s="265" t="n"/>
      <c r="D21" s="265" t="n"/>
      <c r="E21" s="213" t="n"/>
      <c r="F21" s="266" t="n"/>
      <c r="G21" s="266" t="n"/>
      <c r="H21" s="266" t="n"/>
      <c r="I21" s="232" t="n"/>
      <c r="J21" s="232" t="n"/>
      <c r="K21" s="232" t="n"/>
      <c r="L21" s="232" t="n"/>
      <c r="M21" s="232" t="n"/>
    </row>
    <row r="22" ht="45.75" customFormat="1" customHeight="1" s="267">
      <c r="A22" s="264" t="n"/>
      <c r="B22" s="265" t="n"/>
      <c r="C22" s="265" t="n"/>
      <c r="D22" s="265" t="n"/>
      <c r="E22" s="213" t="n"/>
      <c r="F22" s="266" t="n"/>
      <c r="G22" s="266" t="n"/>
      <c r="H22" s="266" t="n"/>
      <c r="I22" s="232" t="n"/>
      <c r="J22" s="232" t="n"/>
      <c r="K22" s="232" t="n"/>
      <c r="L22" s="232" t="n"/>
      <c r="M22" s="232" t="n"/>
    </row>
    <row r="23" ht="45.75" customFormat="1" customHeight="1" s="267">
      <c r="A23" s="264" t="n"/>
      <c r="B23" s="265" t="n"/>
      <c r="C23" s="265" t="n"/>
      <c r="D23" s="265" t="n"/>
      <c r="E23" s="213" t="n"/>
      <c r="F23" s="266" t="n"/>
      <c r="G23" s="266" t="n"/>
      <c r="H23" s="266" t="n"/>
      <c r="I23" s="232" t="n"/>
      <c r="J23" s="232" t="n"/>
      <c r="K23" s="232" t="n"/>
      <c r="L23" s="232" t="n"/>
      <c r="M23" s="232" t="n"/>
    </row>
    <row r="24" ht="45.75" customFormat="1" customHeight="1" s="267">
      <c r="A24" s="264" t="n"/>
      <c r="B24" s="265" t="n"/>
      <c r="C24" s="265" t="n"/>
      <c r="D24" s="265" t="n"/>
      <c r="E24" s="213" t="n"/>
      <c r="F24" s="266" t="n"/>
      <c r="G24" s="266" t="n"/>
      <c r="H24" s="266" t="n"/>
      <c r="I24" s="232" t="n"/>
      <c r="J24" s="232" t="n"/>
      <c r="K24" s="232" t="n"/>
      <c r="L24" s="232" t="n"/>
      <c r="M24" s="232" t="n"/>
    </row>
    <row r="25" ht="45.75" customFormat="1" customHeight="1" s="267">
      <c r="A25" s="264" t="n"/>
      <c r="B25" s="265" t="n"/>
      <c r="C25" s="265" t="n"/>
      <c r="D25" s="265" t="n"/>
      <c r="E25" s="213" t="n"/>
      <c r="F25" s="266" t="n"/>
      <c r="G25" s="266" t="n"/>
      <c r="H25" s="266" t="n"/>
      <c r="I25" s="232" t="n"/>
      <c r="J25" s="232" t="n"/>
      <c r="K25" s="232" t="n"/>
      <c r="L25" s="232" t="n"/>
      <c r="M25" s="232" t="n"/>
    </row>
    <row r="26" ht="45.75" customFormat="1" customHeight="1" s="267">
      <c r="A26" s="264" t="n"/>
      <c r="B26" s="265" t="n"/>
      <c r="C26" s="265" t="n"/>
      <c r="D26" s="265" t="n"/>
      <c r="E26" s="213" t="n"/>
      <c r="F26" s="266" t="n"/>
      <c r="G26" s="266" t="n"/>
      <c r="H26" s="266" t="n"/>
      <c r="I26" s="232" t="n"/>
      <c r="J26" s="232" t="n"/>
      <c r="K26" s="232" t="n"/>
      <c r="L26" s="232" t="n"/>
      <c r="M26" s="232" t="n"/>
    </row>
    <row r="27" ht="45.75" customFormat="1" customHeight="1" s="267">
      <c r="A27" s="264" t="n"/>
      <c r="B27" s="265" t="n"/>
      <c r="C27" s="265" t="n"/>
      <c r="D27" s="265" t="n"/>
      <c r="E27" s="213" t="n"/>
      <c r="F27" s="266" t="n"/>
      <c r="G27" s="266" t="n"/>
      <c r="H27" s="266" t="n"/>
      <c r="I27" s="232" t="n"/>
      <c r="J27" s="232" t="n"/>
      <c r="K27" s="232" t="n"/>
      <c r="L27" s="232" t="n"/>
      <c r="M27" s="232" t="n"/>
    </row>
    <row r="28" ht="45.75" customFormat="1" customHeight="1" s="267">
      <c r="A28" s="264" t="n"/>
      <c r="B28" s="265" t="n"/>
      <c r="C28" s="265" t="n"/>
      <c r="D28" s="265" t="n"/>
      <c r="E28" s="213" t="n"/>
      <c r="F28" s="266" t="n"/>
      <c r="G28" s="266" t="n"/>
      <c r="H28" s="266" t="n"/>
      <c r="I28" s="232" t="n"/>
      <c r="J28" s="232" t="n"/>
      <c r="K28" s="232" t="n"/>
      <c r="L28" s="232" t="n"/>
      <c r="M28" s="232" t="n"/>
    </row>
    <row r="29" ht="45.75" customFormat="1" customHeight="1" s="267">
      <c r="A29" s="264" t="n"/>
      <c r="B29" s="265" t="n"/>
      <c r="C29" s="265" t="n"/>
      <c r="D29" s="265" t="n"/>
      <c r="E29" s="213" t="n"/>
      <c r="F29" s="266" t="n"/>
      <c r="G29" s="266" t="n"/>
      <c r="H29" s="266" t="n"/>
      <c r="I29" s="232" t="n"/>
      <c r="J29" s="232" t="n"/>
      <c r="K29" s="232" t="n"/>
      <c r="L29" s="232" t="n"/>
      <c r="M29" s="232" t="n"/>
    </row>
    <row r="30" ht="45.75" customFormat="1" customHeight="1" s="267">
      <c r="A30" s="264" t="n"/>
      <c r="B30" s="265" t="n"/>
      <c r="C30" s="265" t="n"/>
      <c r="D30" s="265" t="n"/>
      <c r="E30" s="213" t="n"/>
      <c r="F30" s="266" t="n"/>
      <c r="G30" s="266" t="n"/>
      <c r="H30" s="266" t="n"/>
      <c r="I30" s="232" t="n"/>
      <c r="J30" s="232" t="n"/>
      <c r="K30" s="232" t="n"/>
      <c r="L30" s="232" t="n"/>
      <c r="M30" s="232" t="n"/>
    </row>
    <row r="31" ht="45.75" customFormat="1" customHeight="1" s="267">
      <c r="A31" s="264" t="n"/>
      <c r="B31" s="265" t="n"/>
      <c r="C31" s="265" t="n"/>
      <c r="D31" s="265" t="n"/>
      <c r="E31" s="213" t="n"/>
      <c r="F31" s="266" t="n"/>
      <c r="G31" s="266" t="n"/>
      <c r="H31" s="266" t="n"/>
      <c r="I31" s="232" t="n"/>
      <c r="J31" s="232" t="n"/>
      <c r="K31" s="232" t="n"/>
      <c r="L31" s="232" t="n"/>
      <c r="M31" s="232" t="n"/>
    </row>
    <row r="32" ht="45.75" customFormat="1" customHeight="1" s="267">
      <c r="A32" s="264" t="n"/>
      <c r="B32" s="265" t="n"/>
      <c r="C32" s="265" t="n"/>
      <c r="D32" s="265" t="n"/>
      <c r="E32" s="213" t="n"/>
      <c r="F32" s="266" t="n"/>
      <c r="G32" s="266" t="n"/>
      <c r="H32" s="266" t="n"/>
      <c r="I32" s="232" t="n"/>
      <c r="J32" s="232" t="n"/>
      <c r="K32" s="232" t="n"/>
      <c r="L32" s="232" t="n"/>
      <c r="M32" s="232" t="n"/>
    </row>
    <row r="33" ht="45.75" customFormat="1" customHeight="1" s="267">
      <c r="A33" s="264" t="n"/>
      <c r="B33" s="265" t="n"/>
      <c r="C33" s="265" t="n"/>
      <c r="D33" s="265" t="n"/>
      <c r="E33" s="213" t="n"/>
      <c r="F33" s="266" t="n"/>
      <c r="G33" s="266" t="n"/>
      <c r="H33" s="266" t="n"/>
      <c r="I33" s="232" t="n"/>
      <c r="J33" s="232" t="n"/>
      <c r="K33" s="232" t="n"/>
      <c r="L33" s="232" t="n"/>
      <c r="M33" s="232" t="n"/>
    </row>
    <row r="34" ht="45.75" customFormat="1" customHeight="1" s="267">
      <c r="A34" s="264" t="n"/>
      <c r="B34" s="265" t="n"/>
      <c r="C34" s="265" t="n"/>
      <c r="D34" s="265" t="n"/>
      <c r="E34" s="213" t="n"/>
      <c r="F34" s="266" t="n"/>
      <c r="G34" s="266" t="n"/>
      <c r="H34" s="266" t="n"/>
      <c r="I34" s="232" t="n"/>
      <c r="J34" s="232" t="n"/>
      <c r="K34" s="232" t="n"/>
      <c r="L34" s="232" t="n"/>
      <c r="M34" s="232" t="n"/>
    </row>
    <row r="35" ht="45.75" customFormat="1" customHeight="1" s="267">
      <c r="A35" s="264" t="n"/>
      <c r="B35" s="265" t="n"/>
      <c r="C35" s="265" t="n"/>
      <c r="D35" s="265" t="n"/>
      <c r="E35" s="213" t="n"/>
      <c r="F35" s="266" t="n"/>
      <c r="G35" s="266" t="n"/>
      <c r="H35" s="266" t="n"/>
      <c r="I35" s="232" t="n"/>
      <c r="J35" s="232" t="n"/>
      <c r="K35" s="232" t="n"/>
      <c r="L35" s="232" t="n"/>
      <c r="M35" s="232" t="n"/>
    </row>
    <row r="36" ht="45.75" customFormat="1" customHeight="1" s="267">
      <c r="A36" s="264" t="n"/>
      <c r="B36" s="265" t="n"/>
      <c r="C36" s="265" t="n"/>
      <c r="D36" s="265" t="n"/>
      <c r="E36" s="213" t="n"/>
      <c r="F36" s="266" t="n"/>
      <c r="G36" s="266" t="n"/>
      <c r="H36" s="266" t="n"/>
      <c r="I36" s="232" t="n"/>
      <c r="J36" s="232" t="n"/>
      <c r="K36" s="232" t="n"/>
      <c r="L36" s="232" t="n"/>
      <c r="M36" s="232" t="n"/>
    </row>
    <row r="37" ht="45.75" customFormat="1" customHeight="1" s="267">
      <c r="A37" s="264" t="n"/>
      <c r="B37" s="265" t="n"/>
      <c r="C37" s="265" t="n"/>
      <c r="D37" s="265" t="n"/>
      <c r="E37" s="213" t="n"/>
      <c r="F37" s="266" t="n"/>
      <c r="G37" s="266" t="n"/>
      <c r="H37" s="266" t="n"/>
      <c r="I37" s="232" t="n"/>
      <c r="J37" s="232" t="n"/>
      <c r="K37" s="232" t="n"/>
      <c r="L37" s="232" t="n"/>
      <c r="M37" s="232" t="n"/>
    </row>
    <row r="38" ht="45.75" customFormat="1" customHeight="1" s="267">
      <c r="A38" s="264" t="n"/>
      <c r="B38" s="265" t="n"/>
      <c r="C38" s="265" t="n"/>
      <c r="D38" s="265" t="n"/>
      <c r="E38" s="213" t="n"/>
      <c r="F38" s="266" t="n"/>
      <c r="G38" s="266" t="n"/>
      <c r="H38" s="266" t="n"/>
      <c r="I38" s="232" t="n"/>
      <c r="J38" s="232" t="n"/>
      <c r="K38" s="232" t="n"/>
      <c r="L38" s="232" t="n"/>
      <c r="M38" s="232" t="n"/>
    </row>
    <row r="39" ht="45.75" customFormat="1" customHeight="1" s="267">
      <c r="A39" s="264" t="n"/>
      <c r="B39" s="265" t="n"/>
      <c r="C39" s="265" t="n"/>
      <c r="D39" s="265" t="n"/>
      <c r="E39" s="213" t="n"/>
      <c r="F39" s="266" t="n"/>
      <c r="G39" s="266" t="n"/>
      <c r="H39" s="266" t="n"/>
      <c r="I39" s="232" t="n"/>
      <c r="J39" s="232" t="n"/>
      <c r="K39" s="232" t="n"/>
      <c r="L39" s="232" t="n"/>
      <c r="M39" s="232" t="n"/>
    </row>
    <row r="40" ht="45.75" customFormat="1" customHeight="1" s="267">
      <c r="A40" s="264" t="n"/>
      <c r="B40" s="265" t="n"/>
      <c r="C40" s="265" t="n"/>
      <c r="D40" s="265" t="n"/>
      <c r="E40" s="213" t="n"/>
      <c r="F40" s="266" t="n"/>
      <c r="G40" s="266" t="n"/>
      <c r="H40" s="266" t="n"/>
      <c r="I40" s="232" t="n"/>
      <c r="J40" s="232" t="n"/>
      <c r="K40" s="232" t="n"/>
      <c r="L40" s="232" t="n"/>
      <c r="M40" s="232" t="n"/>
    </row>
    <row r="41" ht="45.75" customFormat="1" customHeight="1" s="267">
      <c r="A41" s="264" t="n"/>
      <c r="B41" s="265" t="n"/>
      <c r="C41" s="265" t="n"/>
      <c r="D41" s="265" t="n"/>
      <c r="E41" s="213" t="n"/>
      <c r="F41" s="266" t="n"/>
      <c r="G41" s="266" t="n"/>
      <c r="H41" s="266" t="n"/>
      <c r="I41" s="232" t="n"/>
      <c r="J41" s="232" t="n"/>
      <c r="K41" s="232" t="n"/>
      <c r="L41" s="232" t="n"/>
      <c r="M41" s="232" t="n"/>
    </row>
    <row r="42" ht="45.75" customFormat="1" customHeight="1" s="267">
      <c r="A42" s="264" t="n"/>
      <c r="B42" s="265" t="n"/>
      <c r="C42" s="265" t="n"/>
      <c r="D42" s="265" t="n"/>
      <c r="E42" s="213" t="n"/>
      <c r="F42" s="266" t="n"/>
      <c r="G42" s="266" t="n"/>
      <c r="H42" s="266" t="n"/>
      <c r="I42" s="232" t="n"/>
      <c r="J42" s="232" t="n"/>
      <c r="K42" s="232" t="n"/>
      <c r="L42" s="232" t="n"/>
      <c r="M42" s="232" t="n"/>
    </row>
    <row r="43" ht="45.75" customFormat="1" customHeight="1" s="267">
      <c r="A43" s="264" t="n"/>
      <c r="B43" s="265" t="n"/>
      <c r="C43" s="265" t="n"/>
      <c r="D43" s="265" t="n"/>
      <c r="E43" s="213" t="n"/>
      <c r="F43" s="266" t="n"/>
      <c r="G43" s="266" t="n"/>
      <c r="H43" s="266" t="n"/>
      <c r="I43" s="232" t="n"/>
      <c r="J43" s="232" t="n"/>
      <c r="K43" s="232" t="n"/>
      <c r="L43" s="232" t="n"/>
      <c r="M43" s="232" t="n"/>
    </row>
    <row r="44" ht="45.75" customFormat="1" customHeight="1" s="267">
      <c r="A44" s="264" t="n"/>
      <c r="B44" s="265" t="n"/>
      <c r="C44" s="265" t="n"/>
      <c r="D44" s="265" t="n"/>
      <c r="E44" s="213" t="n"/>
      <c r="F44" s="266" t="n"/>
      <c r="G44" s="266" t="n"/>
      <c r="H44" s="266" t="n"/>
      <c r="I44" s="232" t="n"/>
      <c r="J44" s="232" t="n"/>
      <c r="K44" s="232" t="n"/>
      <c r="L44" s="232" t="n"/>
      <c r="M44" s="232" t="n"/>
    </row>
    <row r="45" ht="45.75" customFormat="1" customHeight="1" s="267">
      <c r="A45" s="264" t="n"/>
      <c r="B45" s="265" t="n"/>
      <c r="C45" s="265" t="n"/>
      <c r="D45" s="265" t="n"/>
      <c r="E45" s="213" t="n"/>
      <c r="F45" s="266" t="n"/>
      <c r="G45" s="266" t="n"/>
      <c r="H45" s="266" t="n"/>
      <c r="I45" s="232" t="n"/>
      <c r="J45" s="232" t="n"/>
      <c r="K45" s="232" t="n"/>
      <c r="L45" s="232" t="n"/>
      <c r="M45" s="232" t="n"/>
    </row>
    <row r="46" ht="45.75" customFormat="1" customHeight="1" s="267">
      <c r="A46" s="264" t="n"/>
      <c r="B46" s="265" t="n"/>
      <c r="C46" s="265" t="n"/>
      <c r="D46" s="265" t="n"/>
      <c r="E46" s="213" t="n"/>
      <c r="F46" s="266" t="n"/>
      <c r="G46" s="266" t="n"/>
      <c r="H46" s="266" t="n"/>
      <c r="I46" s="232" t="n"/>
      <c r="J46" s="232" t="n"/>
      <c r="K46" s="232" t="n"/>
      <c r="L46" s="232" t="n"/>
      <c r="M46" s="232" t="n"/>
    </row>
    <row r="47" ht="45.75" customFormat="1" customHeight="1" s="267">
      <c r="A47" s="264" t="n"/>
      <c r="B47" s="265" t="n"/>
      <c r="C47" s="265" t="n"/>
      <c r="D47" s="265" t="n"/>
      <c r="E47" s="213" t="n"/>
      <c r="F47" s="266" t="n"/>
      <c r="G47" s="266" t="n"/>
      <c r="H47" s="266" t="n"/>
      <c r="I47" s="232" t="n"/>
      <c r="J47" s="232" t="n"/>
      <c r="K47" s="232" t="n"/>
      <c r="L47" s="232" t="n"/>
      <c r="M47" s="232" t="n"/>
    </row>
    <row r="48" ht="45.75" customFormat="1" customHeight="1" s="267">
      <c r="A48" s="264" t="n"/>
      <c r="B48" s="265" t="n"/>
      <c r="C48" s="265" t="n"/>
      <c r="D48" s="265" t="n"/>
      <c r="E48" s="213" t="n"/>
      <c r="F48" s="266" t="n"/>
      <c r="G48" s="266" t="n"/>
      <c r="H48" s="266" t="n"/>
      <c r="I48" s="232" t="n"/>
      <c r="J48" s="232" t="n"/>
      <c r="K48" s="232" t="n"/>
      <c r="L48" s="232" t="n"/>
      <c r="M48" s="232" t="n"/>
    </row>
    <row r="49" ht="45.75" customFormat="1" customHeight="1" s="267">
      <c r="A49" s="264" t="n"/>
      <c r="B49" s="265" t="n"/>
      <c r="C49" s="265" t="n"/>
      <c r="D49" s="265" t="n"/>
      <c r="E49" s="213" t="n"/>
      <c r="F49" s="266" t="n"/>
      <c r="G49" s="266" t="n"/>
      <c r="H49" s="266" t="n"/>
      <c r="I49" s="232" t="n"/>
      <c r="J49" s="232" t="n"/>
      <c r="K49" s="232" t="n"/>
      <c r="L49" s="232" t="n"/>
      <c r="M49" s="232" t="n"/>
    </row>
    <row r="50" ht="45.75" customFormat="1" customHeight="1" s="267">
      <c r="A50" s="264" t="n"/>
      <c r="B50" s="265" t="n"/>
      <c r="C50" s="265" t="n"/>
      <c r="D50" s="265" t="n"/>
      <c r="E50" s="213" t="n"/>
      <c r="F50" s="266" t="n"/>
      <c r="G50" s="266" t="n"/>
      <c r="H50" s="266" t="n"/>
      <c r="I50" s="232" t="n"/>
      <c r="J50" s="232" t="n"/>
      <c r="K50" s="232" t="n"/>
      <c r="L50" s="232" t="n"/>
      <c r="M50" s="232" t="n"/>
    </row>
    <row r="51" ht="45.75" customFormat="1" customHeight="1" s="267">
      <c r="A51" s="264" t="n"/>
      <c r="B51" s="265" t="n"/>
      <c r="C51" s="265" t="n"/>
      <c r="D51" s="265" t="n"/>
      <c r="E51" s="213" t="n"/>
      <c r="F51" s="266" t="n"/>
      <c r="G51" s="266" t="n"/>
      <c r="H51" s="266" t="n"/>
      <c r="I51" s="232" t="n"/>
      <c r="J51" s="232" t="n"/>
      <c r="K51" s="232" t="n"/>
      <c r="L51" s="232" t="n"/>
      <c r="M51" s="232" t="n"/>
    </row>
    <row r="52" ht="45.75" customFormat="1" customHeight="1" s="267">
      <c r="A52" s="264" t="n"/>
      <c r="B52" s="265" t="n"/>
      <c r="C52" s="265" t="n"/>
      <c r="D52" s="265" t="n"/>
      <c r="E52" s="213" t="n"/>
      <c r="F52" s="266" t="n"/>
      <c r="G52" s="266" t="n"/>
      <c r="H52" s="266" t="n"/>
      <c r="I52" s="232" t="n"/>
      <c r="J52" s="232" t="n"/>
      <c r="K52" s="232" t="n"/>
      <c r="L52" s="232" t="n"/>
      <c r="M52" s="232" t="n"/>
    </row>
    <row r="53" ht="45.75" customFormat="1" customHeight="1" s="267">
      <c r="A53" s="264" t="n"/>
      <c r="B53" s="265" t="n"/>
      <c r="C53" s="265" t="n"/>
      <c r="D53" s="265" t="n"/>
      <c r="E53" s="213" t="n"/>
      <c r="F53" s="266" t="n"/>
      <c r="G53" s="266" t="n"/>
      <c r="H53" s="266" t="n"/>
      <c r="I53" s="232" t="n"/>
      <c r="J53" s="232" t="n"/>
      <c r="K53" s="232" t="n"/>
      <c r="L53" s="232" t="n"/>
      <c r="M53" s="232" t="n"/>
    </row>
    <row r="54" ht="45.75" customFormat="1" customHeight="1" s="267">
      <c r="A54" s="264" t="n"/>
      <c r="B54" s="265" t="n"/>
      <c r="C54" s="265" t="n"/>
      <c r="D54" s="265" t="n"/>
      <c r="E54" s="213" t="n"/>
      <c r="F54" s="266" t="n"/>
      <c r="G54" s="266" t="n"/>
      <c r="H54" s="266" t="n"/>
      <c r="I54" s="232" t="n"/>
      <c r="J54" s="232" t="n"/>
      <c r="K54" s="232" t="n"/>
      <c r="L54" s="232" t="n"/>
      <c r="M54" s="232" t="n"/>
    </row>
    <row r="55" ht="45.75" customFormat="1" customHeight="1" s="267">
      <c r="A55" s="264" t="n"/>
      <c r="B55" s="265" t="n"/>
      <c r="C55" s="265" t="n"/>
      <c r="D55" s="265" t="n"/>
      <c r="E55" s="213" t="n"/>
      <c r="F55" s="266" t="n"/>
      <c r="G55" s="266" t="n"/>
      <c r="H55" s="266" t="n"/>
      <c r="I55" s="232" t="n"/>
      <c r="J55" s="232" t="n"/>
      <c r="K55" s="232" t="n"/>
      <c r="L55" s="232" t="n"/>
      <c r="M55" s="232" t="n"/>
    </row>
    <row r="56" ht="45.75" customFormat="1" customHeight="1" s="267">
      <c r="A56" s="264" t="n"/>
      <c r="B56" s="265" t="n"/>
      <c r="C56" s="265" t="n"/>
      <c r="D56" s="265" t="n"/>
      <c r="E56" s="213" t="n"/>
      <c r="F56" s="266" t="n"/>
      <c r="G56" s="266" t="n"/>
      <c r="H56" s="266" t="n"/>
      <c r="I56" s="232" t="n"/>
      <c r="J56" s="232" t="n"/>
      <c r="K56" s="232" t="n"/>
      <c r="L56" s="232" t="n"/>
      <c r="M56" s="232" t="n"/>
    </row>
    <row r="57" ht="45.75" customFormat="1" customHeight="1" s="267">
      <c r="A57" s="264" t="n"/>
      <c r="B57" s="265" t="n"/>
      <c r="C57" s="265" t="n"/>
      <c r="D57" s="265" t="n"/>
      <c r="E57" s="213" t="n"/>
      <c r="F57" s="266" t="n"/>
      <c r="G57" s="266" t="n"/>
      <c r="H57" s="266" t="n"/>
      <c r="I57" s="232" t="n"/>
      <c r="J57" s="232" t="n"/>
      <c r="K57" s="232" t="n"/>
      <c r="L57" s="232" t="n"/>
      <c r="M57" s="232" t="n"/>
    </row>
    <row r="58" ht="45.75" customFormat="1" customHeight="1" s="267">
      <c r="A58" s="264" t="n"/>
      <c r="B58" s="265" t="n"/>
      <c r="C58" s="265" t="n"/>
      <c r="D58" s="265" t="n"/>
      <c r="E58" s="213" t="n"/>
      <c r="F58" s="266" t="n"/>
      <c r="G58" s="266" t="n"/>
      <c r="H58" s="266" t="n"/>
      <c r="I58" s="232" t="n"/>
      <c r="J58" s="232" t="n"/>
      <c r="K58" s="232" t="n"/>
      <c r="L58" s="232" t="n"/>
      <c r="M58" s="232" t="n"/>
    </row>
    <row r="59" ht="45.75" customFormat="1" customHeight="1" s="267">
      <c r="A59" s="264" t="n"/>
      <c r="B59" s="265" t="n"/>
      <c r="C59" s="265" t="n"/>
      <c r="D59" s="265" t="n"/>
      <c r="E59" s="213" t="n"/>
      <c r="F59" s="266" t="n"/>
      <c r="G59" s="266" t="n"/>
      <c r="H59" s="266" t="n"/>
      <c r="I59" s="232" t="n"/>
      <c r="J59" s="232" t="n"/>
      <c r="K59" s="232" t="n"/>
      <c r="L59" s="232" t="n"/>
      <c r="M59" s="232" t="n"/>
    </row>
    <row r="60" ht="45.75" customFormat="1" customHeight="1" s="267">
      <c r="A60" s="264" t="n"/>
      <c r="B60" s="265" t="n"/>
      <c r="C60" s="265" t="n"/>
      <c r="D60" s="265" t="n"/>
      <c r="E60" s="213" t="n"/>
      <c r="F60" s="266" t="n"/>
      <c r="G60" s="266" t="n"/>
      <c r="H60" s="266" t="n"/>
      <c r="I60" s="232" t="n"/>
      <c r="J60" s="232" t="n"/>
      <c r="K60" s="232" t="n"/>
      <c r="L60" s="232" t="n"/>
      <c r="M60" s="232" t="n"/>
    </row>
    <row r="61" ht="45.75" customFormat="1" customHeight="1" s="267">
      <c r="A61" s="264" t="n"/>
      <c r="B61" s="265" t="n"/>
      <c r="C61" s="265" t="n"/>
      <c r="D61" s="265" t="n"/>
      <c r="E61" s="213" t="n"/>
      <c r="F61" s="266" t="n"/>
      <c r="G61" s="266" t="n"/>
      <c r="H61" s="266" t="n"/>
      <c r="I61" s="232" t="n"/>
      <c r="J61" s="232" t="n"/>
      <c r="K61" s="232" t="n"/>
      <c r="L61" s="232" t="n"/>
      <c r="M61" s="232" t="n"/>
    </row>
    <row r="62" ht="45.75" customFormat="1" customHeight="1" s="267">
      <c r="A62" s="264" t="n"/>
      <c r="B62" s="265" t="n"/>
      <c r="C62" s="265" t="n"/>
      <c r="D62" s="265" t="n"/>
      <c r="E62" s="213" t="n"/>
      <c r="F62" s="266" t="n"/>
      <c r="G62" s="266" t="n"/>
      <c r="H62" s="266" t="n"/>
      <c r="I62" s="232" t="n"/>
      <c r="J62" s="232" t="n"/>
      <c r="K62" s="232" t="n"/>
      <c r="L62" s="232" t="n"/>
      <c r="M62" s="232" t="n"/>
    </row>
    <row r="63" ht="45.75" customFormat="1" customHeight="1" s="267">
      <c r="A63" s="264" t="n"/>
      <c r="B63" s="265" t="n"/>
      <c r="C63" s="265" t="n"/>
      <c r="D63" s="265" t="n"/>
      <c r="E63" s="213" t="n"/>
      <c r="F63" s="266" t="n"/>
      <c r="G63" s="266" t="n"/>
      <c r="H63" s="266" t="n"/>
      <c r="I63" s="232" t="n"/>
      <c r="J63" s="232" t="n"/>
      <c r="K63" s="232" t="n"/>
      <c r="L63" s="232" t="n"/>
      <c r="M63" s="232" t="n"/>
    </row>
    <row r="64" ht="45.75" customFormat="1" customHeight="1" s="267">
      <c r="A64" s="264" t="n"/>
      <c r="B64" s="265" t="n"/>
      <c r="C64" s="265" t="n"/>
      <c r="D64" s="265" t="n"/>
      <c r="E64" s="213" t="n"/>
      <c r="F64" s="266" t="n"/>
      <c r="G64" s="266" t="n"/>
      <c r="H64" s="266" t="n"/>
      <c r="I64" s="232" t="n"/>
      <c r="J64" s="232" t="n"/>
      <c r="K64" s="232" t="n"/>
      <c r="L64" s="232" t="n"/>
      <c r="M64" s="232" t="n"/>
    </row>
    <row r="65" ht="45.75" customFormat="1" customHeight="1" s="267">
      <c r="A65" s="264" t="n"/>
      <c r="B65" s="265" t="n"/>
      <c r="C65" s="265" t="n"/>
      <c r="D65" s="265" t="n"/>
      <c r="E65" s="213" t="n"/>
      <c r="F65" s="266" t="n"/>
      <c r="G65" s="266" t="n"/>
      <c r="H65" s="266" t="n"/>
      <c r="I65" s="232" t="n"/>
      <c r="J65" s="232" t="n"/>
      <c r="K65" s="232" t="n"/>
      <c r="L65" s="232" t="n"/>
      <c r="M65" s="232" t="n"/>
    </row>
    <row r="66" ht="45.75" customFormat="1" customHeight="1" s="267">
      <c r="A66" s="264" t="n"/>
      <c r="B66" s="265" t="n"/>
      <c r="C66" s="265" t="n"/>
      <c r="D66" s="265" t="n"/>
      <c r="E66" s="213" t="n"/>
      <c r="F66" s="266" t="n"/>
      <c r="G66" s="266" t="n"/>
      <c r="H66" s="266" t="n"/>
      <c r="I66" s="232" t="n"/>
      <c r="J66" s="232" t="n"/>
      <c r="K66" s="232" t="n"/>
      <c r="L66" s="232" t="n"/>
      <c r="M66" s="232" t="n"/>
    </row>
    <row r="67" ht="45.75" customFormat="1" customHeight="1" s="267">
      <c r="A67" s="264" t="n"/>
      <c r="B67" s="265" t="n"/>
      <c r="C67" s="265" t="n"/>
      <c r="D67" s="265" t="n"/>
      <c r="E67" s="213" t="n"/>
      <c r="F67" s="266" t="n"/>
      <c r="G67" s="266" t="n"/>
      <c r="H67" s="266" t="n"/>
      <c r="I67" s="232" t="n"/>
      <c r="J67" s="232" t="n"/>
      <c r="K67" s="232" t="n"/>
      <c r="L67" s="232" t="n"/>
      <c r="M67" s="232" t="n"/>
    </row>
    <row r="68" ht="45.75" customFormat="1" customHeight="1" s="267">
      <c r="A68" s="264" t="n"/>
      <c r="B68" s="265" t="n"/>
      <c r="C68" s="265" t="n"/>
      <c r="D68" s="265" t="n"/>
      <c r="E68" s="213" t="n"/>
      <c r="F68" s="266" t="n"/>
      <c r="G68" s="266" t="n"/>
      <c r="H68" s="266" t="n"/>
      <c r="I68" s="232" t="n"/>
      <c r="J68" s="232" t="n"/>
      <c r="K68" s="232" t="n"/>
      <c r="L68" s="232" t="n"/>
      <c r="M68" s="232" t="n"/>
    </row>
    <row r="69" ht="45.75" customFormat="1" customHeight="1" s="267">
      <c r="A69" s="264" t="n"/>
      <c r="B69" s="265" t="n"/>
      <c r="C69" s="265" t="n"/>
      <c r="D69" s="265" t="n"/>
      <c r="E69" s="213" t="n"/>
      <c r="F69" s="266" t="n"/>
      <c r="G69" s="266" t="n"/>
      <c r="H69" s="266" t="n"/>
      <c r="I69" s="232" t="n"/>
      <c r="J69" s="232" t="n"/>
      <c r="K69" s="232" t="n"/>
      <c r="L69" s="232" t="n"/>
      <c r="M69" s="232" t="n"/>
    </row>
    <row r="70" ht="45.75" customFormat="1" customHeight="1" s="267">
      <c r="A70" s="264" t="n"/>
      <c r="B70" s="265" t="n"/>
      <c r="C70" s="265" t="n"/>
      <c r="D70" s="265" t="n"/>
      <c r="E70" s="213" t="n"/>
      <c r="F70" s="266" t="n"/>
      <c r="G70" s="266" t="n"/>
      <c r="H70" s="266" t="n"/>
      <c r="I70" s="232" t="n"/>
      <c r="J70" s="232" t="n"/>
      <c r="K70" s="232" t="n"/>
      <c r="L70" s="232" t="n"/>
      <c r="M70" s="232" t="n"/>
    </row>
    <row r="71" ht="45.75" customFormat="1" customHeight="1" s="267">
      <c r="A71" s="264" t="n"/>
      <c r="B71" s="265" t="n"/>
      <c r="C71" s="265" t="n"/>
      <c r="D71" s="265" t="n"/>
      <c r="E71" s="213" t="n"/>
      <c r="F71" s="266" t="n"/>
      <c r="G71" s="266" t="n"/>
      <c r="H71" s="266" t="n"/>
      <c r="I71" s="232" t="n"/>
      <c r="J71" s="232" t="n"/>
      <c r="K71" s="232" t="n"/>
      <c r="L71" s="232" t="n"/>
      <c r="M71" s="232" t="n"/>
    </row>
    <row r="72" ht="45.75" customFormat="1" customHeight="1" s="267">
      <c r="A72" s="264" t="n"/>
      <c r="B72" s="265" t="n"/>
      <c r="C72" s="265" t="n"/>
      <c r="D72" s="265" t="n"/>
      <c r="E72" s="213" t="n"/>
      <c r="F72" s="266" t="n"/>
      <c r="G72" s="266" t="n"/>
      <c r="H72" s="266" t="n"/>
      <c r="I72" s="232" t="n"/>
      <c r="J72" s="232" t="n"/>
      <c r="K72" s="232" t="n"/>
      <c r="L72" s="232" t="n"/>
      <c r="M72" s="232" t="n"/>
    </row>
    <row r="73" ht="45.75" customFormat="1" customHeight="1" s="267">
      <c r="A73" s="264" t="n"/>
      <c r="B73" s="265" t="n"/>
      <c r="C73" s="265" t="n"/>
      <c r="D73" s="265" t="n"/>
      <c r="E73" s="213" t="n"/>
      <c r="F73" s="266" t="n"/>
      <c r="G73" s="266" t="n"/>
      <c r="H73" s="266" t="n"/>
      <c r="I73" s="232" t="n"/>
      <c r="J73" s="232" t="n"/>
      <c r="K73" s="232" t="n"/>
      <c r="L73" s="232" t="n"/>
      <c r="M73" s="232" t="n"/>
    </row>
    <row r="74" ht="45.75" customFormat="1" customHeight="1" s="267">
      <c r="A74" s="264" t="n"/>
      <c r="B74" s="265" t="n"/>
      <c r="C74" s="265" t="n"/>
      <c r="D74" s="265" t="n"/>
      <c r="E74" s="213" t="n"/>
      <c r="F74" s="266" t="n"/>
      <c r="G74" s="266" t="n"/>
      <c r="H74" s="266" t="n"/>
      <c r="I74" s="232" t="n"/>
      <c r="J74" s="232" t="n"/>
      <c r="K74" s="232" t="n"/>
      <c r="L74" s="232" t="n"/>
      <c r="M74" s="232" t="n"/>
    </row>
    <row r="75" ht="45.75" customFormat="1" customHeight="1" s="267">
      <c r="A75" s="264" t="n"/>
      <c r="B75" s="265" t="n"/>
      <c r="C75" s="265" t="n"/>
      <c r="D75" s="265" t="n"/>
      <c r="E75" s="213" t="n"/>
      <c r="F75" s="266" t="n"/>
      <c r="G75" s="266" t="n"/>
      <c r="H75" s="266" t="n"/>
      <c r="I75" s="232" t="n"/>
      <c r="J75" s="232" t="n"/>
      <c r="K75" s="232" t="n"/>
      <c r="L75" s="232" t="n"/>
      <c r="M75" s="232" t="n"/>
    </row>
    <row r="76" ht="45.75" customFormat="1" customHeight="1" s="267">
      <c r="A76" s="264" t="n"/>
      <c r="B76" s="265" t="n"/>
      <c r="C76" s="265" t="n"/>
      <c r="D76" s="265" t="n"/>
      <c r="E76" s="213" t="n"/>
      <c r="F76" s="266" t="n"/>
      <c r="G76" s="266" t="n"/>
      <c r="H76" s="266" t="n"/>
      <c r="I76" s="232" t="n"/>
      <c r="J76" s="232" t="n"/>
      <c r="K76" s="232" t="n"/>
      <c r="L76" s="232" t="n"/>
      <c r="M76" s="232" t="n"/>
    </row>
    <row r="77" ht="45.75" customFormat="1" customHeight="1" s="267">
      <c r="A77" s="264" t="n"/>
      <c r="B77" s="265" t="n"/>
      <c r="C77" s="265" t="n"/>
      <c r="D77" s="265" t="n"/>
      <c r="E77" s="213" t="n"/>
      <c r="F77" s="266" t="n"/>
      <c r="G77" s="266" t="n"/>
      <c r="H77" s="266" t="n"/>
      <c r="I77" s="232" t="n"/>
      <c r="J77" s="232" t="n"/>
      <c r="K77" s="232" t="n"/>
      <c r="L77" s="232" t="n"/>
      <c r="M77" s="232" t="n"/>
    </row>
    <row r="78" ht="45.75" customFormat="1" customHeight="1" s="267">
      <c r="A78" s="264" t="n"/>
      <c r="B78" s="265" t="n"/>
      <c r="C78" s="265" t="n"/>
      <c r="D78" s="265" t="n"/>
      <c r="E78" s="213" t="n"/>
      <c r="F78" s="266" t="n"/>
      <c r="G78" s="266" t="n"/>
      <c r="H78" s="266" t="n"/>
      <c r="I78" s="232" t="n"/>
      <c r="J78" s="232" t="n"/>
      <c r="K78" s="232" t="n"/>
      <c r="L78" s="232" t="n"/>
      <c r="M78" s="232" t="n"/>
    </row>
    <row r="79" ht="45.75" customFormat="1" customHeight="1" s="267">
      <c r="A79" s="264" t="n"/>
      <c r="B79" s="265" t="n"/>
      <c r="C79" s="265" t="n"/>
      <c r="D79" s="265" t="n"/>
      <c r="E79" s="213" t="n"/>
      <c r="F79" s="266" t="n"/>
      <c r="G79" s="266" t="n"/>
      <c r="H79" s="266" t="n"/>
      <c r="I79" s="232" t="n"/>
      <c r="J79" s="232" t="n"/>
      <c r="K79" s="232" t="n"/>
      <c r="L79" s="232" t="n"/>
      <c r="M79" s="232" t="n"/>
    </row>
    <row r="80" ht="45.75" customFormat="1" customHeight="1" s="267">
      <c r="A80" s="264" t="n"/>
      <c r="B80" s="265" t="n"/>
      <c r="C80" s="265" t="n"/>
      <c r="D80" s="265" t="n"/>
      <c r="E80" s="213" t="n"/>
      <c r="F80" s="266" t="n"/>
      <c r="G80" s="266" t="n"/>
      <c r="H80" s="266" t="n"/>
      <c r="I80" s="232" t="n"/>
      <c r="J80" s="232" t="n"/>
      <c r="K80" s="232" t="n"/>
      <c r="L80" s="232" t="n"/>
      <c r="M80" s="232" t="n"/>
    </row>
    <row r="81" ht="45.75" customFormat="1" customHeight="1" s="267">
      <c r="A81" s="264" t="n"/>
      <c r="B81" s="265" t="n"/>
      <c r="C81" s="265" t="n"/>
      <c r="D81" s="265" t="n"/>
      <c r="E81" s="213" t="n"/>
      <c r="F81" s="266" t="n"/>
      <c r="G81" s="266" t="n"/>
      <c r="H81" s="266" t="n"/>
      <c r="I81" s="232" t="n"/>
      <c r="J81" s="232" t="n"/>
      <c r="K81" s="232" t="n"/>
      <c r="L81" s="232" t="n"/>
      <c r="M81" s="232" t="n"/>
    </row>
    <row r="82" ht="45.75" customFormat="1" customHeight="1" s="267">
      <c r="A82" s="264" t="n"/>
      <c r="B82" s="265" t="n"/>
      <c r="C82" s="265" t="n"/>
      <c r="D82" s="265" t="n"/>
      <c r="E82" s="213" t="n"/>
      <c r="F82" s="266" t="n"/>
      <c r="G82" s="266" t="n"/>
      <c r="H82" s="266" t="n"/>
      <c r="I82" s="232" t="n"/>
      <c r="J82" s="232" t="n"/>
      <c r="K82" s="232" t="n"/>
      <c r="L82" s="232" t="n"/>
      <c r="M82" s="232" t="n"/>
    </row>
    <row r="83" ht="45.75" customFormat="1" customHeight="1" s="267">
      <c r="A83" s="264" t="n"/>
      <c r="B83" s="265" t="n"/>
      <c r="C83" s="265" t="n"/>
      <c r="D83" s="265" t="n"/>
      <c r="E83" s="213" t="n"/>
      <c r="F83" s="266" t="n"/>
      <c r="G83" s="266" t="n"/>
      <c r="H83" s="266" t="n"/>
      <c r="I83" s="232" t="n"/>
      <c r="J83" s="232" t="n"/>
      <c r="K83" s="232" t="n"/>
      <c r="L83" s="232" t="n"/>
      <c r="M83" s="232" t="n"/>
    </row>
    <row r="84" ht="45.75" customFormat="1" customHeight="1" s="267">
      <c r="A84" s="264" t="n"/>
      <c r="B84" s="265" t="n"/>
      <c r="C84" s="265" t="n"/>
      <c r="D84" s="265" t="n"/>
      <c r="E84" s="213" t="n"/>
      <c r="F84" s="266" t="n"/>
      <c r="G84" s="266" t="n"/>
      <c r="H84" s="266" t="n"/>
      <c r="I84" s="232" t="n"/>
      <c r="J84" s="232" t="n"/>
      <c r="K84" s="232" t="n"/>
      <c r="L84" s="232" t="n"/>
      <c r="M84" s="232" t="n"/>
    </row>
    <row r="85" ht="45.75" customFormat="1" customHeight="1" s="267">
      <c r="A85" s="264" t="n"/>
      <c r="B85" s="265" t="n"/>
      <c r="C85" s="265" t="n"/>
      <c r="D85" s="265" t="n"/>
      <c r="E85" s="213" t="n"/>
      <c r="F85" s="266" t="n"/>
      <c r="G85" s="266" t="n"/>
      <c r="H85" s="266" t="n"/>
      <c r="I85" s="232" t="n"/>
      <c r="J85" s="232" t="n"/>
      <c r="K85" s="232" t="n"/>
      <c r="L85" s="232" t="n"/>
      <c r="M85" s="232" t="n"/>
    </row>
    <row r="86" ht="45.75" customFormat="1" customHeight="1" s="267">
      <c r="A86" s="264" t="n"/>
      <c r="B86" s="265" t="n"/>
      <c r="C86" s="265" t="n"/>
      <c r="D86" s="265" t="n"/>
      <c r="E86" s="213" t="n"/>
      <c r="F86" s="266" t="n"/>
      <c r="G86" s="266" t="n"/>
      <c r="H86" s="266" t="n"/>
      <c r="I86" s="232" t="n"/>
      <c r="J86" s="232" t="n"/>
      <c r="K86" s="232" t="n"/>
      <c r="L86" s="232" t="n"/>
      <c r="M86" s="232" t="n"/>
    </row>
    <row r="87" ht="45.75" customFormat="1" customHeight="1" s="267">
      <c r="A87" s="264" t="n"/>
      <c r="B87" s="265" t="n"/>
      <c r="C87" s="265" t="n"/>
      <c r="D87" s="265" t="n"/>
      <c r="E87" s="213" t="n"/>
      <c r="F87" s="266" t="n"/>
      <c r="G87" s="266" t="n"/>
      <c r="H87" s="266" t="n"/>
      <c r="I87" s="232" t="n"/>
      <c r="J87" s="232" t="n"/>
      <c r="K87" s="232" t="n"/>
      <c r="L87" s="232" t="n"/>
      <c r="M87" s="232" t="n"/>
    </row>
    <row r="88" ht="45.75" customFormat="1" customHeight="1" s="267">
      <c r="A88" s="264" t="n"/>
      <c r="B88" s="265" t="n"/>
      <c r="C88" s="265" t="n"/>
      <c r="D88" s="265" t="n"/>
      <c r="E88" s="213" t="n"/>
      <c r="F88" s="266" t="n"/>
      <c r="G88" s="266" t="n"/>
      <c r="H88" s="266" t="n"/>
      <c r="I88" s="232" t="n"/>
      <c r="J88" s="232" t="n"/>
      <c r="K88" s="232" t="n"/>
      <c r="L88" s="232" t="n"/>
      <c r="M88" s="232" t="n"/>
    </row>
    <row r="89" ht="45.75" customFormat="1" customHeight="1" s="267">
      <c r="A89" s="264" t="n"/>
      <c r="B89" s="265" t="n"/>
      <c r="C89" s="265" t="n"/>
      <c r="D89" s="265" t="n"/>
      <c r="E89" s="213" t="n"/>
      <c r="F89" s="266" t="n"/>
      <c r="G89" s="266" t="n"/>
      <c r="H89" s="266" t="n"/>
      <c r="I89" s="232" t="n"/>
      <c r="J89" s="232" t="n"/>
      <c r="K89" s="232" t="n"/>
      <c r="L89" s="232" t="n"/>
      <c r="M89" s="232" t="n"/>
    </row>
    <row r="90" ht="45.75" customFormat="1" customHeight="1" s="267">
      <c r="A90" s="264" t="n"/>
      <c r="B90" s="265" t="n"/>
      <c r="C90" s="265" t="n"/>
      <c r="D90" s="265" t="n"/>
      <c r="E90" s="213" t="n"/>
      <c r="F90" s="266" t="n"/>
      <c r="G90" s="266" t="n"/>
      <c r="H90" s="266" t="n"/>
      <c r="I90" s="232" t="n"/>
      <c r="J90" s="232" t="n"/>
      <c r="K90" s="232" t="n"/>
      <c r="L90" s="232" t="n"/>
      <c r="M90" s="232" t="n"/>
    </row>
    <row r="91" ht="45.75" customFormat="1" customHeight="1" s="267">
      <c r="A91" s="264" t="n"/>
      <c r="B91" s="265" t="n"/>
      <c r="C91" s="265" t="n"/>
      <c r="D91" s="265" t="n"/>
      <c r="E91" s="213" t="n"/>
      <c r="F91" s="266" t="n"/>
      <c r="G91" s="266" t="n"/>
      <c r="H91" s="266" t="n"/>
      <c r="I91" s="232" t="n"/>
      <c r="J91" s="232" t="n"/>
      <c r="K91" s="232" t="n"/>
      <c r="L91" s="232" t="n"/>
      <c r="M91" s="232" t="n"/>
    </row>
    <row r="92" ht="45.75" customFormat="1" customHeight="1" s="267">
      <c r="A92" s="264" t="n"/>
      <c r="B92" s="265" t="n"/>
      <c r="C92" s="265" t="n"/>
      <c r="D92" s="265" t="n"/>
      <c r="E92" s="213" t="n"/>
      <c r="F92" s="266" t="n"/>
      <c r="G92" s="266" t="n"/>
      <c r="H92" s="266" t="n"/>
      <c r="I92" s="232" t="n"/>
      <c r="J92" s="232" t="n"/>
      <c r="K92" s="232" t="n"/>
      <c r="L92" s="232" t="n"/>
      <c r="M92" s="232" t="n"/>
    </row>
    <row r="93" ht="45.75" customFormat="1" customHeight="1" s="267">
      <c r="A93" s="264" t="n"/>
      <c r="B93" s="265" t="n"/>
      <c r="C93" s="265" t="n"/>
      <c r="D93" s="265" t="n"/>
      <c r="E93" s="213" t="n"/>
      <c r="F93" s="266" t="n"/>
      <c r="G93" s="266" t="n"/>
      <c r="H93" s="266" t="n"/>
      <c r="I93" s="232" t="n"/>
      <c r="J93" s="232" t="n"/>
      <c r="K93" s="232" t="n"/>
      <c r="L93" s="232" t="n"/>
      <c r="M93" s="232" t="n"/>
    </row>
    <row r="94" ht="45.75" customFormat="1" customHeight="1" s="267">
      <c r="A94" s="264" t="n"/>
      <c r="B94" s="265" t="n"/>
      <c r="C94" s="265" t="n"/>
      <c r="D94" s="265" t="n"/>
      <c r="E94" s="213" t="n"/>
      <c r="F94" s="266" t="n"/>
      <c r="G94" s="266" t="n"/>
      <c r="H94" s="266" t="n"/>
      <c r="I94" s="232" t="n"/>
      <c r="J94" s="232" t="n"/>
      <c r="K94" s="232" t="n"/>
      <c r="L94" s="232" t="n"/>
      <c r="M94" s="232" t="n"/>
    </row>
    <row r="95" ht="45.75" customFormat="1" customHeight="1" s="267">
      <c r="A95" s="264" t="n"/>
      <c r="B95" s="265" t="n"/>
      <c r="C95" s="265" t="n"/>
      <c r="D95" s="265" t="n"/>
      <c r="E95" s="213" t="n"/>
      <c r="F95" s="266" t="n"/>
      <c r="G95" s="266" t="n"/>
      <c r="H95" s="266" t="n"/>
      <c r="I95" s="232" t="n"/>
      <c r="J95" s="232" t="n"/>
      <c r="K95" s="232" t="n"/>
      <c r="L95" s="232" t="n"/>
      <c r="M95" s="232" t="n"/>
    </row>
    <row r="96" ht="45.75" customFormat="1" customHeight="1" s="267">
      <c r="A96" s="264" t="n"/>
      <c r="B96" s="265" t="n"/>
      <c r="C96" s="265" t="n"/>
      <c r="D96" s="265" t="n"/>
      <c r="E96" s="213" t="n"/>
      <c r="F96" s="266" t="n"/>
      <c r="G96" s="266" t="n"/>
      <c r="H96" s="266" t="n"/>
      <c r="I96" s="232" t="n"/>
      <c r="J96" s="232" t="n"/>
      <c r="K96" s="232" t="n"/>
      <c r="L96" s="232" t="n"/>
      <c r="M96" s="232" t="n"/>
    </row>
    <row r="97" ht="45.75" customFormat="1" customHeight="1" s="267">
      <c r="A97" s="264" t="n"/>
      <c r="B97" s="265" t="n"/>
      <c r="C97" s="265" t="n"/>
      <c r="D97" s="265" t="n"/>
      <c r="E97" s="213" t="n"/>
      <c r="F97" s="266" t="n"/>
      <c r="G97" s="266" t="n"/>
      <c r="H97" s="266" t="n"/>
      <c r="I97" s="232" t="n"/>
      <c r="J97" s="232" t="n"/>
      <c r="K97" s="232" t="n"/>
      <c r="L97" s="232" t="n"/>
      <c r="M97" s="232" t="n"/>
    </row>
    <row r="98" ht="45.75" customFormat="1" customHeight="1" s="267">
      <c r="A98" s="264" t="n"/>
      <c r="B98" s="265" t="n"/>
      <c r="C98" s="265" t="n"/>
      <c r="D98" s="265" t="n"/>
      <c r="E98" s="213" t="n"/>
      <c r="F98" s="266" t="n"/>
      <c r="G98" s="266" t="n"/>
      <c r="H98" s="266" t="n"/>
      <c r="I98" s="232" t="n"/>
      <c r="J98" s="232" t="n"/>
      <c r="K98" s="232" t="n"/>
      <c r="L98" s="232" t="n"/>
      <c r="M98" s="232" t="n"/>
    </row>
    <row r="99" ht="45.75" customFormat="1" customHeight="1" s="267">
      <c r="A99" s="264" t="n"/>
      <c r="B99" s="265" t="n"/>
      <c r="C99" s="265" t="n"/>
      <c r="D99" s="265" t="n"/>
      <c r="E99" s="213" t="n"/>
      <c r="F99" s="266" t="n"/>
      <c r="G99" s="266" t="n"/>
      <c r="H99" s="266" t="n"/>
      <c r="I99" s="232" t="n"/>
      <c r="J99" s="232" t="n"/>
      <c r="K99" s="232" t="n"/>
      <c r="L99" s="232" t="n"/>
      <c r="M99" s="232" t="n"/>
    </row>
    <row r="100" ht="45.75" customFormat="1" customHeight="1" s="267">
      <c r="A100" s="264" t="n"/>
      <c r="B100" s="265" t="n"/>
      <c r="C100" s="265" t="n"/>
      <c r="D100" s="265" t="n"/>
      <c r="E100" s="213" t="n"/>
      <c r="F100" s="266" t="n"/>
      <c r="G100" s="266" t="n"/>
      <c r="H100" s="266" t="n"/>
      <c r="I100" s="232" t="n"/>
      <c r="J100" s="232" t="n"/>
      <c r="K100" s="232" t="n"/>
      <c r="L100" s="232" t="n"/>
      <c r="M100" s="232" t="n"/>
    </row>
    <row r="101" ht="45.75" customFormat="1" customHeight="1" s="267">
      <c r="A101" s="264" t="n"/>
      <c r="B101" s="265" t="n"/>
      <c r="C101" s="265" t="n"/>
      <c r="D101" s="265" t="n"/>
      <c r="E101" s="213" t="n"/>
      <c r="F101" s="266" t="n"/>
      <c r="G101" s="266" t="n"/>
      <c r="H101" s="266" t="n"/>
      <c r="I101" s="232" t="n"/>
      <c r="J101" s="232" t="n"/>
      <c r="K101" s="232" t="n"/>
      <c r="L101" s="232" t="n"/>
      <c r="M101" s="232" t="n"/>
    </row>
    <row r="102" ht="45.75" customFormat="1" customHeight="1" s="267">
      <c r="A102" s="264" t="n"/>
      <c r="B102" s="265" t="n"/>
      <c r="C102" s="265" t="n"/>
      <c r="D102" s="265" t="n"/>
      <c r="E102" s="213" t="n"/>
      <c r="F102" s="266" t="n"/>
      <c r="G102" s="266" t="n"/>
      <c r="H102" s="266" t="n"/>
      <c r="I102" s="232" t="n"/>
      <c r="J102" s="232" t="n"/>
      <c r="K102" s="232" t="n"/>
      <c r="L102" s="232" t="n"/>
      <c r="M102" s="232" t="n"/>
    </row>
    <row r="103" ht="45.75" customFormat="1" customHeight="1" s="267">
      <c r="A103" s="264" t="n"/>
      <c r="B103" s="265" t="n"/>
      <c r="C103" s="265" t="n"/>
      <c r="D103" s="265" t="n"/>
      <c r="E103" s="213" t="n"/>
      <c r="F103" s="266" t="n"/>
      <c r="G103" s="266" t="n"/>
      <c r="H103" s="266" t="n"/>
      <c r="I103" s="232" t="n"/>
      <c r="J103" s="232" t="n"/>
      <c r="K103" s="232" t="n"/>
      <c r="L103" s="232" t="n"/>
      <c r="M103" s="232" t="n"/>
    </row>
    <row r="104" ht="45.75" customFormat="1" customHeight="1" s="267">
      <c r="A104" s="264" t="n"/>
      <c r="B104" s="265" t="n"/>
      <c r="C104" s="265" t="n"/>
      <c r="D104" s="265" t="n"/>
      <c r="E104" s="213" t="n"/>
      <c r="F104" s="266" t="n"/>
      <c r="G104" s="266" t="n"/>
      <c r="H104" s="266" t="n"/>
      <c r="I104" s="232" t="n"/>
      <c r="J104" s="232" t="n"/>
      <c r="K104" s="232" t="n"/>
      <c r="L104" s="232" t="n"/>
      <c r="M104" s="232" t="n"/>
    </row>
    <row r="105" ht="45.75" customFormat="1" customHeight="1" s="267">
      <c r="A105" s="264" t="n"/>
      <c r="B105" s="265" t="n"/>
      <c r="C105" s="265" t="n"/>
      <c r="D105" s="265" t="n"/>
      <c r="E105" s="213" t="n"/>
      <c r="F105" s="266" t="n"/>
      <c r="G105" s="266" t="n"/>
      <c r="H105" s="266" t="n"/>
      <c r="I105" s="232" t="n"/>
      <c r="J105" s="232" t="n"/>
      <c r="K105" s="232" t="n"/>
      <c r="L105" s="232" t="n"/>
      <c r="M105" s="232" t="n"/>
    </row>
    <row r="106" ht="45.75" customFormat="1" customHeight="1" s="267">
      <c r="A106" s="264" t="n"/>
      <c r="B106" s="265" t="n"/>
      <c r="C106" s="265" t="n"/>
      <c r="D106" s="265" t="n"/>
      <c r="E106" s="213" t="n"/>
      <c r="F106" s="266" t="n"/>
      <c r="G106" s="266" t="n"/>
      <c r="H106" s="266" t="n"/>
      <c r="I106" s="232" t="n"/>
      <c r="J106" s="232" t="n"/>
      <c r="K106" s="232" t="n"/>
      <c r="L106" s="232" t="n"/>
      <c r="M106" s="232" t="n"/>
    </row>
    <row r="107" ht="45.75" customFormat="1" customHeight="1" s="267">
      <c r="A107" s="264" t="n"/>
      <c r="B107" s="265" t="n"/>
      <c r="C107" s="265" t="n"/>
      <c r="D107" s="265" t="n"/>
      <c r="E107" s="213" t="n"/>
      <c r="F107" s="266" t="n"/>
      <c r="G107" s="266" t="n"/>
      <c r="H107" s="266" t="n"/>
      <c r="I107" s="232" t="n"/>
      <c r="J107" s="232" t="n"/>
      <c r="K107" s="232" t="n"/>
      <c r="L107" s="232" t="n"/>
      <c r="M107" s="232" t="n"/>
    </row>
    <row r="108" ht="45.75" customFormat="1" customHeight="1" s="267">
      <c r="A108" s="264" t="n"/>
      <c r="B108" s="265" t="n"/>
      <c r="C108" s="265" t="n"/>
      <c r="D108" s="265" t="n"/>
      <c r="E108" s="213" t="n"/>
      <c r="F108" s="266" t="n"/>
      <c r="G108" s="266" t="n"/>
      <c r="H108" s="266" t="n"/>
      <c r="I108" s="232" t="n"/>
      <c r="J108" s="232" t="n"/>
      <c r="K108" s="232" t="n"/>
      <c r="L108" s="232" t="n"/>
      <c r="M108" s="232" t="n"/>
    </row>
    <row r="109" ht="45.75" customFormat="1" customHeight="1" s="267">
      <c r="A109" s="264" t="n"/>
      <c r="B109" s="265" t="n"/>
      <c r="C109" s="265" t="n"/>
      <c r="D109" s="265" t="n"/>
      <c r="E109" s="213" t="n"/>
      <c r="F109" s="266" t="n"/>
      <c r="G109" s="266" t="n"/>
      <c r="H109" s="266" t="n"/>
      <c r="I109" s="232" t="n"/>
      <c r="J109" s="232" t="n"/>
      <c r="K109" s="232" t="n"/>
      <c r="L109" s="232" t="n"/>
      <c r="M109" s="232" t="n"/>
    </row>
    <row r="110" ht="45.75" customFormat="1" customHeight="1" s="267">
      <c r="A110" s="264" t="n"/>
      <c r="B110" s="265" t="n"/>
      <c r="C110" s="265" t="n"/>
      <c r="D110" s="265" t="n"/>
      <c r="E110" s="213" t="n"/>
      <c r="F110" s="266" t="n"/>
      <c r="G110" s="266" t="n"/>
      <c r="H110" s="266" t="n"/>
      <c r="I110" s="232" t="n"/>
      <c r="J110" s="232" t="n"/>
      <c r="K110" s="232" t="n"/>
      <c r="L110" s="232" t="n"/>
      <c r="M110" s="232" t="n"/>
    </row>
    <row r="111" ht="45.75" customFormat="1" customHeight="1" s="267">
      <c r="A111" s="264" t="n"/>
      <c r="B111" s="265" t="n"/>
      <c r="C111" s="265" t="n"/>
      <c r="D111" s="265" t="n"/>
      <c r="E111" s="213" t="n"/>
      <c r="F111" s="266" t="n"/>
      <c r="G111" s="266" t="n"/>
      <c r="H111" s="266" t="n"/>
      <c r="I111" s="232" t="n"/>
      <c r="J111" s="232" t="n"/>
      <c r="K111" s="232" t="n"/>
      <c r="L111" s="232" t="n"/>
      <c r="M111" s="232" t="n"/>
    </row>
    <row r="112" ht="45.75" customFormat="1" customHeight="1" s="267">
      <c r="A112" s="264" t="n"/>
      <c r="B112" s="265" t="n"/>
      <c r="C112" s="265" t="n"/>
      <c r="D112" s="265" t="n"/>
      <c r="E112" s="213" t="n"/>
      <c r="F112" s="266" t="n"/>
      <c r="G112" s="266" t="n"/>
      <c r="H112" s="266" t="n"/>
      <c r="I112" s="232" t="n"/>
      <c r="J112" s="232" t="n"/>
      <c r="K112" s="232" t="n"/>
      <c r="L112" s="232" t="n"/>
      <c r="M112" s="232" t="n"/>
    </row>
    <row r="113" ht="45.75" customFormat="1" customHeight="1" s="267">
      <c r="A113" s="264" t="n"/>
      <c r="B113" s="265" t="n"/>
      <c r="C113" s="265" t="n"/>
      <c r="D113" s="265" t="n"/>
      <c r="E113" s="213" t="n"/>
      <c r="F113" s="266" t="n"/>
      <c r="G113" s="266" t="n"/>
      <c r="H113" s="266" t="n"/>
      <c r="I113" s="232" t="n"/>
      <c r="J113" s="232" t="n"/>
      <c r="K113" s="232" t="n"/>
      <c r="L113" s="232" t="n"/>
      <c r="M113" s="232" t="n"/>
    </row>
    <row r="114" ht="45.75" customFormat="1" customHeight="1" s="267">
      <c r="A114" s="264" t="n"/>
      <c r="B114" s="265" t="n"/>
      <c r="C114" s="265" t="n"/>
      <c r="D114" s="265" t="n"/>
      <c r="E114" s="213" t="n"/>
      <c r="F114" s="266" t="n"/>
      <c r="G114" s="266" t="n"/>
      <c r="H114" s="266" t="n"/>
      <c r="I114" s="232" t="n"/>
      <c r="J114" s="232" t="n"/>
      <c r="K114" s="232" t="n"/>
      <c r="L114" s="232" t="n"/>
      <c r="M114" s="232" t="n"/>
    </row>
    <row r="115" ht="45.75" customFormat="1" customHeight="1" s="267">
      <c r="A115" s="264" t="n"/>
      <c r="B115" s="265" t="n"/>
      <c r="C115" s="265" t="n"/>
      <c r="D115" s="265" t="n"/>
      <c r="E115" s="213" t="n"/>
      <c r="F115" s="266" t="n"/>
      <c r="G115" s="266" t="n"/>
      <c r="H115" s="266" t="n"/>
      <c r="I115" s="232" t="n"/>
      <c r="J115" s="232" t="n"/>
      <c r="K115" s="232" t="n"/>
      <c r="L115" s="232" t="n"/>
      <c r="M115" s="232" t="n"/>
    </row>
    <row r="116" ht="45.75" customFormat="1" customHeight="1" s="267">
      <c r="A116" s="264" t="n"/>
      <c r="B116" s="265" t="n"/>
      <c r="C116" s="265" t="n"/>
      <c r="D116" s="265" t="n"/>
      <c r="E116" s="213" t="n"/>
      <c r="F116" s="266" t="n"/>
      <c r="G116" s="266" t="n"/>
      <c r="H116" s="266" t="n"/>
      <c r="I116" s="232" t="n"/>
      <c r="J116" s="232" t="n"/>
      <c r="K116" s="232" t="n"/>
      <c r="L116" s="232" t="n"/>
      <c r="M116" s="232" t="n"/>
    </row>
    <row r="117" ht="45.75" customFormat="1" customHeight="1" s="267">
      <c r="A117" s="264" t="n"/>
      <c r="B117" s="265" t="n"/>
      <c r="C117" s="265" t="n"/>
      <c r="D117" s="265" t="n"/>
      <c r="E117" s="213" t="n"/>
      <c r="F117" s="266" t="n"/>
      <c r="G117" s="266" t="n"/>
      <c r="H117" s="266" t="n"/>
      <c r="I117" s="232" t="n"/>
      <c r="J117" s="232" t="n"/>
      <c r="K117" s="232" t="n"/>
      <c r="L117" s="232" t="n"/>
      <c r="M117" s="232" t="n"/>
    </row>
    <row r="118" ht="45.75" customFormat="1" customHeight="1" s="267">
      <c r="A118" s="264" t="n"/>
      <c r="B118" s="265" t="n"/>
      <c r="C118" s="265" t="n"/>
      <c r="D118" s="265" t="n"/>
      <c r="E118" s="213" t="n"/>
      <c r="F118" s="266" t="n"/>
      <c r="G118" s="266" t="n"/>
      <c r="H118" s="266" t="n"/>
      <c r="I118" s="232" t="n"/>
      <c r="J118" s="232" t="n"/>
      <c r="K118" s="232" t="n"/>
      <c r="L118" s="232" t="n"/>
      <c r="M118" s="232" t="n"/>
    </row>
    <row r="119" ht="45.75" customFormat="1" customHeight="1" s="267">
      <c r="A119" s="264" t="n"/>
      <c r="B119" s="265" t="n"/>
      <c r="C119" s="265" t="n"/>
      <c r="D119" s="265" t="n"/>
      <c r="E119" s="213" t="n"/>
      <c r="F119" s="266" t="n"/>
      <c r="G119" s="266" t="n"/>
      <c r="H119" s="266" t="n"/>
      <c r="I119" s="232" t="n"/>
      <c r="J119" s="232" t="n"/>
      <c r="K119" s="232" t="n"/>
      <c r="L119" s="232" t="n"/>
      <c r="M119" s="232" t="n"/>
    </row>
    <row r="120" ht="45.75" customFormat="1" customHeight="1" s="267">
      <c r="A120" s="264" t="n"/>
      <c r="B120" s="265" t="n"/>
      <c r="C120" s="265" t="n"/>
      <c r="D120" s="265" t="n"/>
      <c r="E120" s="213" t="n"/>
      <c r="F120" s="266" t="n"/>
      <c r="G120" s="266" t="n"/>
      <c r="H120" s="266" t="n"/>
      <c r="I120" s="232" t="n"/>
      <c r="J120" s="232" t="n"/>
      <c r="K120" s="232" t="n"/>
      <c r="L120" s="232" t="n"/>
      <c r="M120" s="232" t="n"/>
    </row>
    <row r="121" ht="45.75" customFormat="1" customHeight="1" s="267">
      <c r="A121" s="264" t="n"/>
      <c r="B121" s="265" t="n"/>
      <c r="C121" s="265" t="n"/>
      <c r="D121" s="265" t="n"/>
      <c r="E121" s="213" t="n"/>
      <c r="F121" s="266" t="n"/>
      <c r="G121" s="266" t="n"/>
      <c r="H121" s="266" t="n"/>
      <c r="I121" s="232" t="n"/>
      <c r="J121" s="232" t="n"/>
      <c r="K121" s="232" t="n"/>
      <c r="L121" s="232" t="n"/>
      <c r="M121" s="232" t="n"/>
    </row>
    <row r="122" ht="45.75" customFormat="1" customHeight="1" s="267">
      <c r="A122" s="264" t="n"/>
      <c r="B122" s="265" t="n"/>
      <c r="C122" s="265" t="n"/>
      <c r="D122" s="265" t="n"/>
      <c r="E122" s="213" t="n"/>
      <c r="F122" s="266" t="n"/>
      <c r="G122" s="266" t="n"/>
      <c r="H122" s="266" t="n"/>
      <c r="I122" s="232" t="n"/>
      <c r="J122" s="232" t="n"/>
      <c r="K122" s="232" t="n"/>
      <c r="L122" s="232" t="n"/>
      <c r="M122" s="232" t="n"/>
    </row>
    <row r="123" ht="45.75" customFormat="1" customHeight="1" s="267">
      <c r="A123" s="264" t="n"/>
      <c r="B123" s="265" t="n"/>
      <c r="C123" s="265" t="n"/>
      <c r="D123" s="265" t="n"/>
      <c r="E123" s="213" t="n"/>
      <c r="F123" s="266" t="n"/>
      <c r="G123" s="266" t="n"/>
      <c r="H123" s="266" t="n"/>
      <c r="I123" s="232" t="n"/>
      <c r="J123" s="232" t="n"/>
      <c r="K123" s="232" t="n"/>
      <c r="L123" s="232" t="n"/>
      <c r="M123" s="232" t="n"/>
    </row>
    <row r="124" ht="45.75" customFormat="1" customHeight="1" s="267">
      <c r="A124" s="264" t="n"/>
      <c r="B124" s="265" t="n"/>
      <c r="C124" s="265" t="n"/>
      <c r="D124" s="265" t="n"/>
      <c r="E124" s="213" t="n"/>
      <c r="F124" s="266" t="n"/>
      <c r="G124" s="266" t="n"/>
      <c r="H124" s="266" t="n"/>
      <c r="I124" s="232" t="n"/>
      <c r="J124" s="232" t="n"/>
      <c r="K124" s="232" t="n"/>
      <c r="L124" s="232" t="n"/>
      <c r="M124" s="232" t="n"/>
    </row>
    <row r="125" ht="45.75" customFormat="1" customHeight="1" s="267">
      <c r="A125" s="264" t="n"/>
      <c r="B125" s="265" t="n"/>
      <c r="C125" s="265" t="n"/>
      <c r="D125" s="265" t="n"/>
      <c r="E125" s="213" t="n"/>
      <c r="F125" s="266" t="n"/>
      <c r="G125" s="266" t="n"/>
      <c r="H125" s="266" t="n"/>
      <c r="I125" s="232" t="n"/>
      <c r="J125" s="232" t="n"/>
      <c r="K125" s="232" t="n"/>
      <c r="L125" s="232" t="n"/>
      <c r="M125" s="232" t="n"/>
    </row>
    <row r="126" ht="45.75" customFormat="1" customHeight="1" s="267">
      <c r="A126" s="264" t="n"/>
      <c r="B126" s="265" t="n"/>
      <c r="C126" s="265" t="n"/>
      <c r="D126" s="265" t="n"/>
      <c r="E126" s="213" t="n"/>
      <c r="F126" s="266" t="n"/>
      <c r="G126" s="266" t="n"/>
      <c r="H126" s="266" t="n"/>
      <c r="I126" s="232" t="n"/>
      <c r="J126" s="232" t="n"/>
      <c r="K126" s="232" t="n"/>
      <c r="L126" s="232" t="n"/>
      <c r="M126" s="232" t="n"/>
    </row>
    <row r="127" ht="45.75" customFormat="1" customHeight="1" s="267">
      <c r="A127" s="264" t="n"/>
      <c r="B127" s="265" t="n"/>
      <c r="C127" s="265" t="n"/>
      <c r="D127" s="265" t="n"/>
      <c r="E127" s="213" t="n"/>
      <c r="F127" s="266" t="n"/>
      <c r="G127" s="266" t="n"/>
      <c r="H127" s="266" t="n"/>
      <c r="I127" s="232" t="n"/>
      <c r="J127" s="232" t="n"/>
      <c r="K127" s="232" t="n"/>
      <c r="L127" s="232" t="n"/>
      <c r="M127" s="232" t="n"/>
    </row>
    <row r="128" ht="45.75" customFormat="1" customHeight="1" s="267">
      <c r="A128" s="264" t="n"/>
      <c r="B128" s="265" t="n"/>
      <c r="C128" s="265" t="n"/>
      <c r="D128" s="265" t="n"/>
      <c r="E128" s="213" t="n"/>
      <c r="F128" s="266" t="n"/>
      <c r="G128" s="266" t="n"/>
      <c r="H128" s="266" t="n"/>
      <c r="I128" s="232" t="n"/>
      <c r="J128" s="232" t="n"/>
      <c r="K128" s="232" t="n"/>
      <c r="L128" s="232" t="n"/>
      <c r="M128" s="232" t="n"/>
    </row>
    <row r="129" ht="45.75" customFormat="1" customHeight="1" s="267">
      <c r="A129" s="264" t="n"/>
      <c r="B129" s="265" t="n"/>
      <c r="C129" s="265" t="n"/>
      <c r="D129" s="265" t="n"/>
      <c r="E129" s="213" t="n"/>
      <c r="F129" s="266" t="n"/>
      <c r="G129" s="266" t="n"/>
      <c r="H129" s="266" t="n"/>
      <c r="I129" s="232" t="n"/>
      <c r="J129" s="232" t="n"/>
      <c r="K129" s="232" t="n"/>
      <c r="L129" s="232" t="n"/>
      <c r="M129" s="232" t="n"/>
    </row>
    <row r="130" ht="45.75" customFormat="1" customHeight="1" s="267">
      <c r="A130" s="264" t="n"/>
      <c r="B130" s="265" t="n"/>
      <c r="C130" s="265" t="n"/>
      <c r="D130" s="265" t="n"/>
      <c r="E130" s="213" t="n"/>
      <c r="F130" s="266" t="n"/>
      <c r="G130" s="266" t="n"/>
      <c r="H130" s="266" t="n"/>
      <c r="I130" s="232" t="n"/>
      <c r="J130" s="232" t="n"/>
      <c r="K130" s="232" t="n"/>
      <c r="L130" s="232" t="n"/>
      <c r="M130" s="232" t="n"/>
    </row>
    <row r="131" ht="45.75" customFormat="1" customHeight="1" s="267">
      <c r="A131" s="264" t="n"/>
      <c r="B131" s="265" t="n"/>
      <c r="C131" s="265" t="n"/>
      <c r="D131" s="265" t="n"/>
      <c r="E131" s="213" t="n"/>
      <c r="F131" s="266" t="n"/>
      <c r="G131" s="266" t="n"/>
      <c r="H131" s="266" t="n"/>
      <c r="I131" s="232" t="n"/>
      <c r="J131" s="232" t="n"/>
      <c r="K131" s="232" t="n"/>
      <c r="L131" s="232" t="n"/>
      <c r="M131" s="232" t="n"/>
    </row>
    <row r="132" ht="45.75" customFormat="1" customHeight="1" s="267">
      <c r="A132" s="264" t="n"/>
      <c r="B132" s="265" t="n"/>
      <c r="C132" s="265" t="n"/>
      <c r="D132" s="265" t="n"/>
      <c r="E132" s="213" t="n"/>
      <c r="F132" s="266" t="n"/>
      <c r="G132" s="266" t="n"/>
      <c r="H132" s="266" t="n"/>
      <c r="I132" s="232" t="n"/>
      <c r="J132" s="232" t="n"/>
      <c r="K132" s="232" t="n"/>
      <c r="L132" s="232" t="n"/>
      <c r="M132" s="232" t="n"/>
    </row>
    <row r="133" ht="45.75" customFormat="1" customHeight="1" s="267">
      <c r="A133" s="264" t="n"/>
      <c r="B133" s="265" t="n"/>
      <c r="C133" s="265" t="n"/>
      <c r="D133" s="265" t="n"/>
      <c r="E133" s="213" t="n"/>
      <c r="F133" s="266" t="n"/>
      <c r="G133" s="266" t="n"/>
      <c r="H133" s="266" t="n"/>
      <c r="I133" s="232" t="n"/>
      <c r="J133" s="232" t="n"/>
      <c r="K133" s="232" t="n"/>
      <c r="L133" s="232" t="n"/>
      <c r="M133" s="232" t="n"/>
    </row>
    <row r="134" ht="45.75" customFormat="1" customHeight="1" s="267">
      <c r="A134" s="264" t="n"/>
      <c r="B134" s="265" t="n"/>
      <c r="C134" s="265" t="n"/>
      <c r="D134" s="265" t="n"/>
      <c r="E134" s="213" t="n"/>
      <c r="F134" s="266" t="n"/>
      <c r="G134" s="266" t="n"/>
      <c r="H134" s="266" t="n"/>
      <c r="I134" s="232" t="n"/>
      <c r="J134" s="232" t="n"/>
      <c r="K134" s="232" t="n"/>
      <c r="L134" s="232" t="n"/>
      <c r="M134" s="232" t="n"/>
    </row>
    <row r="135" ht="45.75" customFormat="1" customHeight="1" s="267">
      <c r="A135" s="264" t="n"/>
      <c r="B135" s="265" t="n"/>
      <c r="C135" s="265" t="n"/>
      <c r="D135" s="265" t="n"/>
      <c r="E135" s="213" t="n"/>
      <c r="F135" s="266" t="n"/>
      <c r="G135" s="266" t="n"/>
      <c r="H135" s="266" t="n"/>
      <c r="I135" s="232" t="n"/>
      <c r="J135" s="232" t="n"/>
      <c r="K135" s="232" t="n"/>
      <c r="L135" s="232" t="n"/>
      <c r="M135" s="232" t="n"/>
    </row>
    <row r="136" ht="45.75" customFormat="1" customHeight="1" s="267">
      <c r="A136" s="264" t="n"/>
      <c r="B136" s="265" t="n"/>
      <c r="C136" s="265" t="n"/>
      <c r="D136" s="265" t="n"/>
      <c r="E136" s="213" t="n"/>
      <c r="F136" s="266" t="n"/>
      <c r="G136" s="266" t="n"/>
      <c r="H136" s="266" t="n"/>
      <c r="I136" s="232" t="n"/>
      <c r="J136" s="232" t="n"/>
      <c r="K136" s="232" t="n"/>
      <c r="L136" s="232" t="n"/>
      <c r="M136" s="232" t="n"/>
    </row>
    <row r="137" ht="45.75" customFormat="1" customHeight="1" s="267">
      <c r="A137" s="264" t="n"/>
      <c r="B137" s="265" t="n"/>
      <c r="C137" s="265" t="n"/>
      <c r="D137" s="265" t="n"/>
      <c r="E137" s="213" t="n"/>
      <c r="F137" s="266" t="n"/>
      <c r="G137" s="266" t="n"/>
      <c r="H137" s="266" t="n"/>
      <c r="I137" s="232" t="n"/>
      <c r="J137" s="232" t="n"/>
      <c r="K137" s="232" t="n"/>
      <c r="L137" s="232" t="n"/>
      <c r="M137" s="232" t="n"/>
    </row>
    <row r="138" ht="45.75" customFormat="1" customHeight="1" s="267">
      <c r="A138" s="264" t="n"/>
      <c r="B138" s="265" t="n"/>
      <c r="C138" s="265" t="n"/>
      <c r="D138" s="265" t="n"/>
      <c r="E138" s="213" t="n"/>
      <c r="F138" s="266" t="n"/>
      <c r="G138" s="266" t="n"/>
      <c r="H138" s="266" t="n"/>
      <c r="I138" s="232" t="n"/>
      <c r="J138" s="232" t="n"/>
      <c r="K138" s="232" t="n"/>
      <c r="L138" s="232" t="n"/>
      <c r="M138" s="232" t="n"/>
    </row>
    <row r="139" ht="45.75" customFormat="1" customHeight="1" s="267">
      <c r="A139" s="264" t="n"/>
      <c r="B139" s="265" t="n"/>
      <c r="C139" s="265" t="n"/>
      <c r="D139" s="265" t="n"/>
      <c r="E139" s="213" t="n"/>
      <c r="F139" s="266" t="n"/>
      <c r="G139" s="266" t="n"/>
      <c r="H139" s="266" t="n"/>
      <c r="I139" s="232" t="n"/>
      <c r="J139" s="232" t="n"/>
      <c r="K139" s="232" t="n"/>
      <c r="L139" s="232" t="n"/>
      <c r="M139" s="232" t="n"/>
    </row>
    <row r="140" ht="45.75" customFormat="1" customHeight="1" s="267">
      <c r="A140" s="264" t="n"/>
      <c r="B140" s="265" t="n"/>
      <c r="C140" s="265" t="n"/>
      <c r="D140" s="265" t="n"/>
      <c r="E140" s="213" t="n"/>
      <c r="F140" s="266" t="n"/>
      <c r="G140" s="266" t="n"/>
      <c r="H140" s="266" t="n"/>
      <c r="I140" s="232" t="n"/>
      <c r="J140" s="232" t="n"/>
      <c r="K140" s="232" t="n"/>
      <c r="L140" s="232" t="n"/>
      <c r="M140" s="232" t="n"/>
    </row>
    <row r="141" ht="45.75" customFormat="1" customHeight="1" s="267">
      <c r="A141" s="264" t="n"/>
      <c r="B141" s="265" t="n"/>
      <c r="C141" s="265" t="n"/>
      <c r="D141" s="265" t="n"/>
      <c r="E141" s="213" t="n"/>
      <c r="F141" s="266" t="n"/>
      <c r="G141" s="266" t="n"/>
      <c r="H141" s="266" t="n"/>
      <c r="I141" s="232" t="n"/>
      <c r="J141" s="232" t="n"/>
      <c r="K141" s="232" t="n"/>
      <c r="L141" s="232" t="n"/>
      <c r="M141" s="232" t="n"/>
    </row>
    <row r="142" ht="45.75" customFormat="1" customHeight="1" s="267">
      <c r="A142" s="264" t="n"/>
      <c r="B142" s="265" t="n"/>
      <c r="C142" s="265" t="n"/>
      <c r="D142" s="265" t="n"/>
      <c r="E142" s="213" t="n"/>
      <c r="F142" s="266" t="n"/>
      <c r="G142" s="266" t="n"/>
      <c r="H142" s="266" t="n"/>
      <c r="I142" s="232" t="n"/>
      <c r="J142" s="232" t="n"/>
      <c r="K142" s="232" t="n"/>
      <c r="L142" s="232" t="n"/>
      <c r="M142" s="232" t="n"/>
    </row>
    <row r="143" ht="45.75" customFormat="1" customHeight="1" s="267">
      <c r="A143" s="264" t="n"/>
      <c r="B143" s="265" t="n"/>
      <c r="C143" s="265" t="n"/>
      <c r="D143" s="265" t="n"/>
      <c r="E143" s="213" t="n"/>
      <c r="F143" s="266" t="n"/>
      <c r="G143" s="266" t="n"/>
      <c r="H143" s="266" t="n"/>
      <c r="I143" s="232" t="n"/>
      <c r="J143" s="232" t="n"/>
      <c r="K143" s="232" t="n"/>
      <c r="L143" s="232" t="n"/>
      <c r="M143" s="232" t="n"/>
    </row>
    <row r="144" ht="45.75" customFormat="1" customHeight="1" s="267">
      <c r="A144" s="264" t="n"/>
      <c r="B144" s="265" t="n"/>
      <c r="C144" s="265" t="n"/>
      <c r="D144" s="265" t="n"/>
      <c r="E144" s="213" t="n"/>
      <c r="F144" s="266" t="n"/>
      <c r="G144" s="266" t="n"/>
      <c r="H144" s="266" t="n"/>
      <c r="I144" s="232" t="n"/>
      <c r="J144" s="232" t="n"/>
      <c r="K144" s="232" t="n"/>
      <c r="L144" s="232" t="n"/>
      <c r="M144" s="232" t="n"/>
    </row>
    <row r="145" ht="45.75" customFormat="1" customHeight="1" s="267">
      <c r="A145" s="264" t="n"/>
      <c r="B145" s="265" t="n"/>
      <c r="C145" s="265" t="n"/>
      <c r="D145" s="265" t="n"/>
      <c r="E145" s="213" t="n"/>
      <c r="F145" s="266" t="n"/>
      <c r="G145" s="266" t="n"/>
      <c r="H145" s="266" t="n"/>
      <c r="I145" s="232" t="n"/>
      <c r="J145" s="232" t="n"/>
      <c r="K145" s="232" t="n"/>
      <c r="L145" s="232" t="n"/>
      <c r="M145" s="232" t="n"/>
    </row>
    <row r="146" ht="45.75" customFormat="1" customHeight="1" s="267">
      <c r="A146" s="264" t="n"/>
      <c r="B146" s="265" t="n"/>
      <c r="C146" s="265" t="n"/>
      <c r="D146" s="265" t="n"/>
      <c r="E146" s="213" t="n"/>
      <c r="F146" s="266" t="n"/>
      <c r="G146" s="266" t="n"/>
      <c r="H146" s="266" t="n"/>
      <c r="I146" s="232" t="n"/>
      <c r="J146" s="232" t="n"/>
      <c r="K146" s="232" t="n"/>
      <c r="L146" s="232" t="n"/>
      <c r="M146" s="232" t="n"/>
    </row>
    <row r="147" ht="45.75" customFormat="1" customHeight="1" s="267">
      <c r="A147" s="264" t="n"/>
      <c r="B147" s="265" t="n"/>
      <c r="C147" s="265" t="n"/>
      <c r="D147" s="265" t="n"/>
      <c r="E147" s="213" t="n"/>
      <c r="F147" s="266" t="n"/>
      <c r="G147" s="266" t="n"/>
      <c r="H147" s="266" t="n"/>
      <c r="I147" s="232" t="n"/>
      <c r="J147" s="232" t="n"/>
      <c r="K147" s="232" t="n"/>
      <c r="L147" s="232" t="n"/>
      <c r="M147" s="232" t="n"/>
    </row>
    <row r="148" ht="45.75" customFormat="1" customHeight="1" s="267">
      <c r="A148" s="264" t="n"/>
      <c r="B148" s="265" t="n"/>
      <c r="C148" s="265" t="n"/>
      <c r="D148" s="265" t="n"/>
      <c r="E148" s="213" t="n"/>
      <c r="F148" s="266" t="n"/>
      <c r="G148" s="266" t="n"/>
      <c r="H148" s="266" t="n"/>
      <c r="I148" s="232" t="n"/>
      <c r="J148" s="232" t="n"/>
      <c r="K148" s="232" t="n"/>
      <c r="L148" s="232" t="n"/>
      <c r="M148" s="232" t="n"/>
    </row>
    <row r="149" ht="45.75" customFormat="1" customHeight="1" s="267">
      <c r="A149" s="264" t="n"/>
      <c r="B149" s="265" t="n"/>
      <c r="C149" s="265" t="n"/>
      <c r="D149" s="265" t="n"/>
      <c r="E149" s="213" t="n"/>
      <c r="F149" s="266" t="n"/>
      <c r="G149" s="266" t="n"/>
      <c r="H149" s="266" t="n"/>
      <c r="I149" s="232" t="n"/>
      <c r="J149" s="232" t="n"/>
      <c r="K149" s="232" t="n"/>
      <c r="L149" s="232" t="n"/>
      <c r="M149" s="232" t="n"/>
    </row>
    <row r="150" ht="45.75" customFormat="1" customHeight="1" s="267">
      <c r="A150" s="264" t="n"/>
      <c r="B150" s="265" t="n"/>
      <c r="C150" s="265" t="n"/>
      <c r="D150" s="265" t="n"/>
      <c r="E150" s="213" t="n"/>
      <c r="F150" s="266" t="n"/>
      <c r="G150" s="266" t="n"/>
      <c r="H150" s="266" t="n"/>
      <c r="I150" s="232" t="n"/>
      <c r="J150" s="232" t="n"/>
      <c r="K150" s="232" t="n"/>
      <c r="L150" s="232" t="n"/>
      <c r="M150" s="232" t="n"/>
    </row>
    <row r="151" ht="45.75" customFormat="1" customHeight="1" s="267">
      <c r="A151" s="264" t="n"/>
      <c r="B151" s="265" t="n"/>
      <c r="C151" s="265" t="n"/>
      <c r="D151" s="265" t="n"/>
      <c r="E151" s="213" t="n"/>
      <c r="F151" s="266" t="n"/>
      <c r="G151" s="266" t="n"/>
      <c r="H151" s="266" t="n"/>
      <c r="I151" s="232" t="n"/>
      <c r="J151" s="232" t="n"/>
      <c r="K151" s="232" t="n"/>
      <c r="L151" s="232" t="n"/>
      <c r="M151" s="232" t="n"/>
    </row>
    <row r="152" ht="45.75" customFormat="1" customHeight="1" s="267">
      <c r="A152" s="264" t="n"/>
      <c r="B152" s="265" t="n"/>
      <c r="C152" s="265" t="n"/>
      <c r="D152" s="265" t="n"/>
      <c r="E152" s="213" t="n"/>
      <c r="F152" s="266" t="n"/>
      <c r="G152" s="266" t="n"/>
      <c r="H152" s="266" t="n"/>
      <c r="I152" s="232" t="n"/>
      <c r="J152" s="232" t="n"/>
      <c r="K152" s="232" t="n"/>
      <c r="L152" s="232" t="n"/>
      <c r="M152" s="232" t="n"/>
    </row>
    <row r="153" ht="45.75" customFormat="1" customHeight="1" s="267">
      <c r="A153" s="264" t="n"/>
      <c r="B153" s="265" t="n"/>
      <c r="C153" s="265" t="n"/>
      <c r="D153" s="265" t="n"/>
      <c r="E153" s="213" t="n"/>
      <c r="F153" s="266" t="n"/>
      <c r="G153" s="266" t="n"/>
      <c r="H153" s="266" t="n"/>
      <c r="I153" s="232" t="n"/>
      <c r="J153" s="232" t="n"/>
      <c r="K153" s="232" t="n"/>
      <c r="L153" s="232" t="n"/>
      <c r="M153" s="232" t="n"/>
    </row>
    <row r="154" ht="45.75" customFormat="1" customHeight="1" s="267">
      <c r="A154" s="264" t="n"/>
      <c r="B154" s="265" t="n"/>
      <c r="C154" s="265" t="n"/>
      <c r="D154" s="265" t="n"/>
      <c r="E154" s="213" t="n"/>
      <c r="F154" s="266" t="n"/>
      <c r="G154" s="266" t="n"/>
      <c r="H154" s="266" t="n"/>
      <c r="I154" s="232" t="n"/>
      <c r="J154" s="232" t="n"/>
      <c r="K154" s="232" t="n"/>
      <c r="L154" s="232" t="n"/>
      <c r="M154" s="232" t="n"/>
    </row>
    <row r="155" ht="45.75" customFormat="1" customHeight="1" s="267">
      <c r="A155" s="264" t="n"/>
      <c r="B155" s="265" t="n"/>
      <c r="C155" s="265" t="n"/>
      <c r="D155" s="265" t="n"/>
      <c r="E155" s="213" t="n"/>
      <c r="F155" s="266" t="n"/>
      <c r="G155" s="266" t="n"/>
      <c r="H155" s="266" t="n"/>
      <c r="I155" s="232" t="n"/>
      <c r="J155" s="232" t="n"/>
      <c r="K155" s="232" t="n"/>
      <c r="L155" s="232" t="n"/>
      <c r="M155" s="232" t="n"/>
    </row>
    <row r="156" ht="45.75" customFormat="1" customHeight="1" s="267">
      <c r="A156" s="264" t="n"/>
      <c r="B156" s="265" t="n"/>
      <c r="C156" s="265" t="n"/>
      <c r="D156" s="265" t="n"/>
      <c r="E156" s="213" t="n"/>
      <c r="F156" s="266" t="n"/>
      <c r="G156" s="266" t="n"/>
      <c r="H156" s="266" t="n"/>
      <c r="I156" s="232" t="n"/>
      <c r="J156" s="232" t="n"/>
      <c r="K156" s="232" t="n"/>
      <c r="L156" s="232" t="n"/>
      <c r="M156" s="232" t="n"/>
    </row>
    <row r="157" ht="45.75" customFormat="1" customHeight="1" s="267">
      <c r="A157" s="264" t="n"/>
      <c r="B157" s="265" t="n"/>
      <c r="C157" s="265" t="n"/>
      <c r="D157" s="265" t="n"/>
      <c r="E157" s="213" t="n"/>
      <c r="F157" s="266" t="n"/>
      <c r="G157" s="266" t="n"/>
      <c r="H157" s="266" t="n"/>
      <c r="I157" s="232" t="n"/>
      <c r="J157" s="232" t="n"/>
      <c r="K157" s="232" t="n"/>
      <c r="L157" s="232" t="n"/>
      <c r="M157" s="232" t="n"/>
    </row>
    <row r="158" ht="45.75" customFormat="1" customHeight="1" s="267">
      <c r="A158" s="264" t="n"/>
      <c r="B158" s="265" t="n"/>
      <c r="C158" s="265" t="n"/>
      <c r="D158" s="265" t="n"/>
      <c r="E158" s="213" t="n"/>
      <c r="F158" s="266" t="n"/>
      <c r="G158" s="266" t="n"/>
      <c r="H158" s="266" t="n"/>
      <c r="I158" s="232" t="n"/>
      <c r="J158" s="232" t="n"/>
      <c r="K158" s="232" t="n"/>
      <c r="L158" s="232" t="n"/>
      <c r="M158" s="232" t="n"/>
    </row>
    <row r="159" ht="45.75" customFormat="1" customHeight="1" s="267">
      <c r="A159" s="264" t="n"/>
      <c r="B159" s="265" t="n"/>
      <c r="C159" s="265" t="n"/>
      <c r="D159" s="265" t="n"/>
      <c r="E159" s="213" t="n"/>
      <c r="F159" s="266" t="n"/>
      <c r="G159" s="266" t="n"/>
      <c r="H159" s="266" t="n"/>
      <c r="I159" s="232" t="n"/>
      <c r="J159" s="232" t="n"/>
      <c r="K159" s="232" t="n"/>
      <c r="L159" s="232" t="n"/>
      <c r="M159" s="232" t="n"/>
    </row>
    <row r="160" ht="45.75" customFormat="1" customHeight="1" s="267">
      <c r="A160" s="264" t="n"/>
      <c r="B160" s="265" t="n"/>
      <c r="C160" s="265" t="n"/>
      <c r="D160" s="265" t="n"/>
      <c r="E160" s="213" t="n"/>
      <c r="F160" s="266" t="n"/>
      <c r="G160" s="266" t="n"/>
      <c r="H160" s="266" t="n"/>
      <c r="I160" s="232" t="n"/>
      <c r="J160" s="232" t="n"/>
      <c r="K160" s="232" t="n"/>
      <c r="L160" s="232" t="n"/>
      <c r="M160" s="232" t="n"/>
    </row>
    <row r="161" ht="45.75" customFormat="1" customHeight="1" s="267">
      <c r="A161" s="264" t="n"/>
      <c r="B161" s="265" t="n"/>
      <c r="C161" s="265" t="n"/>
      <c r="D161" s="265" t="n"/>
      <c r="E161" s="213" t="n"/>
      <c r="F161" s="266" t="n"/>
      <c r="G161" s="266" t="n"/>
      <c r="H161" s="266" t="n"/>
      <c r="I161" s="232" t="n"/>
      <c r="J161" s="232" t="n"/>
      <c r="K161" s="232" t="n"/>
      <c r="L161" s="232" t="n"/>
      <c r="M161" s="232" t="n"/>
    </row>
    <row r="162" ht="45.75" customFormat="1" customHeight="1" s="267">
      <c r="A162" s="264" t="n"/>
      <c r="B162" s="265" t="n"/>
      <c r="C162" s="265" t="n"/>
      <c r="D162" s="265" t="n"/>
      <c r="E162" s="213" t="n"/>
      <c r="F162" s="266" t="n"/>
      <c r="G162" s="266" t="n"/>
      <c r="H162" s="266" t="n"/>
      <c r="I162" s="232" t="n"/>
      <c r="J162" s="232" t="n"/>
      <c r="K162" s="232" t="n"/>
      <c r="L162" s="232" t="n"/>
      <c r="M162" s="232" t="n"/>
    </row>
    <row r="163" ht="45.75" customFormat="1" customHeight="1" s="267">
      <c r="A163" s="264" t="n"/>
      <c r="B163" s="265" t="n"/>
      <c r="C163" s="265" t="n"/>
      <c r="D163" s="265" t="n"/>
      <c r="E163" s="213" t="n"/>
      <c r="F163" s="266" t="n"/>
      <c r="G163" s="266" t="n"/>
      <c r="H163" s="266" t="n"/>
      <c r="I163" s="232" t="n"/>
      <c r="J163" s="232" t="n"/>
      <c r="K163" s="232" t="n"/>
      <c r="L163" s="232" t="n"/>
      <c r="M163" s="232" t="n"/>
    </row>
    <row r="164" ht="45.75" customFormat="1" customHeight="1" s="267">
      <c r="A164" s="264" t="n"/>
      <c r="B164" s="265" t="n"/>
      <c r="C164" s="265" t="n"/>
      <c r="D164" s="265" t="n"/>
      <c r="E164" s="213" t="n"/>
      <c r="F164" s="266" t="n"/>
      <c r="G164" s="266" t="n"/>
      <c r="H164" s="266" t="n"/>
      <c r="I164" s="232" t="n"/>
      <c r="J164" s="232" t="n"/>
      <c r="K164" s="232" t="n"/>
      <c r="L164" s="232" t="n"/>
      <c r="M164" s="232" t="n"/>
    </row>
    <row r="165" ht="45.75" customFormat="1" customHeight="1" s="267">
      <c r="A165" s="264" t="n"/>
      <c r="B165" s="265" t="n"/>
      <c r="C165" s="265" t="n"/>
      <c r="D165" s="265" t="n"/>
      <c r="E165" s="213" t="n"/>
      <c r="F165" s="266" t="n"/>
      <c r="G165" s="266" t="n"/>
      <c r="H165" s="266" t="n"/>
      <c r="I165" s="232" t="n"/>
      <c r="J165" s="232" t="n"/>
      <c r="K165" s="232" t="n"/>
      <c r="L165" s="232" t="n"/>
      <c r="M165" s="232" t="n"/>
    </row>
    <row r="166" ht="45.75" customFormat="1" customHeight="1" s="267">
      <c r="A166" s="264" t="n"/>
      <c r="B166" s="265" t="n"/>
      <c r="C166" s="265" t="n"/>
      <c r="D166" s="265" t="n"/>
      <c r="E166" s="213" t="n"/>
      <c r="F166" s="266" t="n"/>
      <c r="G166" s="266" t="n"/>
      <c r="H166" s="266" t="n"/>
      <c r="I166" s="232" t="n"/>
      <c r="J166" s="232" t="n"/>
      <c r="K166" s="232" t="n"/>
      <c r="L166" s="232" t="n"/>
      <c r="M166" s="232" t="n"/>
    </row>
    <row r="167" ht="45.75" customFormat="1" customHeight="1" s="267">
      <c r="A167" s="264" t="n"/>
      <c r="B167" s="265" t="n"/>
      <c r="C167" s="265" t="n"/>
      <c r="D167" s="265" t="n"/>
      <c r="E167" s="213" t="n"/>
      <c r="F167" s="266" t="n"/>
      <c r="G167" s="266" t="n"/>
      <c r="H167" s="266" t="n"/>
      <c r="I167" s="232" t="n"/>
      <c r="J167" s="232" t="n"/>
      <c r="K167" s="232" t="n"/>
      <c r="L167" s="232" t="n"/>
      <c r="M167" s="232" t="n"/>
    </row>
    <row r="168" ht="45.75" customFormat="1" customHeight="1" s="267">
      <c r="A168" s="264" t="n"/>
      <c r="B168" s="265" t="n"/>
      <c r="C168" s="265" t="n"/>
      <c r="D168" s="265" t="n"/>
      <c r="E168" s="213" t="n"/>
      <c r="F168" s="266" t="n"/>
      <c r="G168" s="266" t="n"/>
      <c r="H168" s="266" t="n"/>
      <c r="I168" s="232" t="n"/>
      <c r="J168" s="232" t="n"/>
      <c r="K168" s="232" t="n"/>
      <c r="L168" s="232" t="n"/>
      <c r="M168" s="232" t="n"/>
    </row>
    <row r="169" ht="45.75" customFormat="1" customHeight="1" s="267">
      <c r="A169" s="264" t="n"/>
      <c r="B169" s="265" t="n"/>
      <c r="C169" s="265" t="n"/>
      <c r="D169" s="265" t="n"/>
      <c r="E169" s="213" t="n"/>
      <c r="F169" s="266" t="n"/>
      <c r="G169" s="266" t="n"/>
      <c r="H169" s="266" t="n"/>
      <c r="I169" s="232" t="n"/>
      <c r="J169" s="232" t="n"/>
      <c r="K169" s="232" t="n"/>
      <c r="L169" s="232" t="n"/>
      <c r="M169" s="232" t="n"/>
    </row>
    <row r="170" ht="45.75" customFormat="1" customHeight="1" s="267">
      <c r="A170" s="264" t="n"/>
      <c r="B170" s="265" t="n"/>
      <c r="C170" s="265" t="n"/>
      <c r="D170" s="265" t="n"/>
      <c r="E170" s="213" t="n"/>
      <c r="F170" s="266" t="n"/>
      <c r="G170" s="266" t="n"/>
      <c r="H170" s="266" t="n"/>
      <c r="I170" s="232" t="n"/>
      <c r="J170" s="232" t="n"/>
      <c r="K170" s="232" t="n"/>
      <c r="L170" s="232" t="n"/>
      <c r="M170" s="232" t="n"/>
    </row>
    <row r="171" ht="45.75" customFormat="1" customHeight="1" s="267">
      <c r="A171" s="264" t="n"/>
      <c r="B171" s="265" t="n"/>
      <c r="C171" s="265" t="n"/>
      <c r="D171" s="265" t="n"/>
      <c r="E171" s="213" t="n"/>
      <c r="F171" s="266" t="n"/>
      <c r="G171" s="266" t="n"/>
      <c r="H171" s="266" t="n"/>
      <c r="I171" s="232" t="n"/>
      <c r="J171" s="232" t="n"/>
      <c r="K171" s="232" t="n"/>
      <c r="L171" s="232" t="n"/>
      <c r="M171" s="232" t="n"/>
    </row>
    <row r="172" ht="45.75" customFormat="1" customHeight="1" s="267">
      <c r="A172" s="264" t="n"/>
      <c r="B172" s="265" t="n"/>
      <c r="C172" s="265" t="n"/>
      <c r="D172" s="265" t="n"/>
      <c r="E172" s="213" t="n"/>
      <c r="F172" s="266" t="n"/>
      <c r="G172" s="266" t="n"/>
      <c r="H172" s="266" t="n"/>
      <c r="I172" s="232" t="n"/>
      <c r="J172" s="232" t="n"/>
      <c r="K172" s="232" t="n"/>
      <c r="L172" s="232" t="n"/>
      <c r="M172" s="232" t="n"/>
    </row>
    <row r="173" ht="45.75" customFormat="1" customHeight="1" s="267">
      <c r="A173" s="264" t="n"/>
      <c r="B173" s="265" t="n"/>
      <c r="C173" s="265" t="n"/>
      <c r="D173" s="265" t="n"/>
      <c r="E173" s="213" t="n"/>
      <c r="F173" s="266" t="n"/>
      <c r="G173" s="266" t="n"/>
      <c r="H173" s="266" t="n"/>
      <c r="I173" s="232" t="n"/>
      <c r="J173" s="232" t="n"/>
      <c r="K173" s="232" t="n"/>
      <c r="L173" s="232" t="n"/>
      <c r="M173" s="232" t="n"/>
    </row>
    <row r="174" ht="45.75" customFormat="1" customHeight="1" s="267">
      <c r="A174" s="264" t="n"/>
      <c r="B174" s="265" t="n"/>
      <c r="C174" s="265" t="n"/>
      <c r="D174" s="265" t="n"/>
      <c r="E174" s="213" t="n"/>
      <c r="F174" s="266" t="n"/>
      <c r="G174" s="266" t="n"/>
      <c r="H174" s="266" t="n"/>
      <c r="I174" s="232" t="n"/>
      <c r="J174" s="232" t="n"/>
      <c r="K174" s="232" t="n"/>
      <c r="L174" s="232" t="n"/>
      <c r="M174" s="232" t="n"/>
    </row>
    <row r="175" ht="45.75" customFormat="1" customHeight="1" s="267">
      <c r="A175" s="264" t="n"/>
      <c r="B175" s="265" t="n"/>
      <c r="C175" s="265" t="n"/>
      <c r="D175" s="265" t="n"/>
      <c r="E175" s="213" t="n"/>
      <c r="F175" s="266" t="n"/>
      <c r="G175" s="266" t="n"/>
      <c r="H175" s="266" t="n"/>
      <c r="I175" s="232" t="n"/>
      <c r="J175" s="232" t="n"/>
      <c r="K175" s="232" t="n"/>
      <c r="L175" s="232" t="n"/>
      <c r="M175" s="232" t="n"/>
    </row>
    <row r="176" ht="45.75" customFormat="1" customHeight="1" s="267">
      <c r="A176" s="264" t="n"/>
      <c r="B176" s="265" t="n"/>
      <c r="C176" s="265" t="n"/>
      <c r="D176" s="265" t="n"/>
      <c r="E176" s="213" t="n"/>
      <c r="F176" s="266" t="n"/>
      <c r="G176" s="266" t="n"/>
      <c r="H176" s="266" t="n"/>
      <c r="I176" s="232" t="n"/>
      <c r="J176" s="232" t="n"/>
      <c r="K176" s="232" t="n"/>
      <c r="L176" s="232" t="n"/>
      <c r="M176" s="232" t="n"/>
    </row>
    <row r="177" ht="45.75" customFormat="1" customHeight="1" s="267">
      <c r="A177" s="264" t="n"/>
      <c r="B177" s="265" t="n"/>
      <c r="C177" s="265" t="n"/>
      <c r="D177" s="265" t="n"/>
      <c r="E177" s="213" t="n"/>
      <c r="F177" s="266" t="n"/>
      <c r="G177" s="266" t="n"/>
      <c r="H177" s="266" t="n"/>
      <c r="I177" s="232" t="n"/>
      <c r="J177" s="232" t="n"/>
      <c r="K177" s="232" t="n"/>
      <c r="L177" s="232" t="n"/>
      <c r="M177" s="232" t="n"/>
    </row>
    <row r="178" ht="45.75" customFormat="1" customHeight="1" s="267">
      <c r="A178" s="264" t="n"/>
      <c r="B178" s="265" t="n"/>
      <c r="C178" s="265" t="n"/>
      <c r="D178" s="265" t="n"/>
      <c r="E178" s="213" t="n"/>
      <c r="F178" s="266" t="n"/>
      <c r="G178" s="266" t="n"/>
      <c r="H178" s="266" t="n"/>
      <c r="I178" s="232" t="n"/>
      <c r="J178" s="232" t="n"/>
      <c r="K178" s="232" t="n"/>
      <c r="L178" s="232" t="n"/>
      <c r="M178" s="232" t="n"/>
    </row>
    <row r="179" ht="45.75" customFormat="1" customHeight="1" s="267">
      <c r="A179" s="264" t="n"/>
      <c r="B179" s="265" t="n"/>
      <c r="C179" s="265" t="n"/>
      <c r="D179" s="265" t="n"/>
      <c r="E179" s="213" t="n"/>
      <c r="F179" s="266" t="n"/>
      <c r="G179" s="266" t="n"/>
      <c r="H179" s="266" t="n"/>
      <c r="I179" s="232" t="n"/>
      <c r="J179" s="232" t="n"/>
      <c r="K179" s="232" t="n"/>
      <c r="L179" s="232" t="n"/>
      <c r="M179" s="232" t="n"/>
    </row>
    <row r="180" ht="45.75" customFormat="1" customHeight="1" s="267">
      <c r="A180" s="264" t="n"/>
      <c r="B180" s="265" t="n"/>
      <c r="C180" s="265" t="n"/>
      <c r="D180" s="265" t="n"/>
      <c r="E180" s="213" t="n"/>
      <c r="F180" s="266" t="n"/>
      <c r="G180" s="266" t="n"/>
      <c r="H180" s="266" t="n"/>
      <c r="I180" s="232" t="n"/>
      <c r="J180" s="232" t="n"/>
      <c r="K180" s="232" t="n"/>
      <c r="L180" s="232" t="n"/>
      <c r="M180" s="232" t="n"/>
    </row>
    <row r="181" ht="45.75" customFormat="1" customHeight="1" s="267">
      <c r="A181" s="264" t="n"/>
      <c r="B181" s="265" t="n"/>
      <c r="C181" s="265" t="n"/>
      <c r="D181" s="265" t="n"/>
      <c r="E181" s="213" t="n"/>
      <c r="F181" s="266" t="n"/>
      <c r="G181" s="266" t="n"/>
      <c r="H181" s="266" t="n"/>
      <c r="I181" s="232" t="n"/>
      <c r="J181" s="232" t="n"/>
      <c r="K181" s="232" t="n"/>
      <c r="L181" s="232" t="n"/>
      <c r="M181" s="232" t="n"/>
    </row>
    <row r="182" ht="45.75" customFormat="1" customHeight="1" s="267">
      <c r="A182" s="264" t="n"/>
      <c r="B182" s="265" t="n"/>
      <c r="C182" s="265" t="n"/>
      <c r="D182" s="265" t="n"/>
      <c r="E182" s="213" t="n"/>
      <c r="F182" s="266" t="n"/>
      <c r="G182" s="266" t="n"/>
      <c r="H182" s="266" t="n"/>
      <c r="I182" s="232" t="n"/>
      <c r="J182" s="232" t="n"/>
      <c r="K182" s="232" t="n"/>
      <c r="L182" s="232" t="n"/>
      <c r="M182" s="232" t="n"/>
    </row>
    <row r="183" ht="45.75" customFormat="1" customHeight="1" s="267">
      <c r="A183" s="264" t="n"/>
      <c r="B183" s="265" t="n"/>
      <c r="C183" s="265" t="n"/>
      <c r="D183" s="265" t="n"/>
      <c r="E183" s="213" t="n"/>
      <c r="F183" s="266" t="n"/>
      <c r="G183" s="266" t="n"/>
      <c r="H183" s="266" t="n"/>
      <c r="I183" s="232" t="n"/>
      <c r="J183" s="232" t="n"/>
      <c r="K183" s="232" t="n"/>
      <c r="L183" s="232" t="n"/>
      <c r="M183" s="232" t="n"/>
    </row>
    <row r="184" ht="45.75" customFormat="1" customHeight="1" s="267">
      <c r="A184" s="264" t="n"/>
      <c r="B184" s="265" t="n"/>
      <c r="C184" s="265" t="n"/>
      <c r="D184" s="265" t="n"/>
      <c r="E184" s="213" t="n"/>
      <c r="F184" s="266" t="n"/>
      <c r="G184" s="266" t="n"/>
      <c r="H184" s="266" t="n"/>
      <c r="I184" s="232" t="n"/>
      <c r="J184" s="232" t="n"/>
      <c r="K184" s="232" t="n"/>
      <c r="L184" s="232" t="n"/>
      <c r="M184" s="232" t="n"/>
    </row>
    <row r="185" ht="45.75" customFormat="1" customHeight="1" s="267">
      <c r="A185" s="264" t="n"/>
      <c r="B185" s="265" t="n"/>
      <c r="C185" s="265" t="n"/>
      <c r="D185" s="265" t="n"/>
      <c r="E185" s="213" t="n"/>
      <c r="F185" s="266" t="n"/>
      <c r="G185" s="266" t="n"/>
      <c r="H185" s="266" t="n"/>
      <c r="I185" s="232" t="n"/>
      <c r="J185" s="232" t="n"/>
      <c r="K185" s="232" t="n"/>
      <c r="L185" s="232" t="n"/>
      <c r="M185" s="232" t="n"/>
    </row>
    <row r="186" ht="45.75" customFormat="1" customHeight="1" s="267">
      <c r="A186" s="264" t="n"/>
      <c r="B186" s="265" t="n"/>
      <c r="C186" s="265" t="n"/>
      <c r="D186" s="265" t="n"/>
      <c r="E186" s="213" t="n"/>
      <c r="F186" s="266" t="n"/>
      <c r="G186" s="266" t="n"/>
      <c r="H186" s="266" t="n"/>
      <c r="I186" s="232" t="n"/>
      <c r="J186" s="232" t="n"/>
      <c r="K186" s="232" t="n"/>
      <c r="L186" s="232" t="n"/>
      <c r="M186" s="232" t="n"/>
    </row>
    <row r="187" ht="45.75" customFormat="1" customHeight="1" s="267">
      <c r="A187" s="264" t="n"/>
      <c r="B187" s="265" t="n"/>
      <c r="C187" s="265" t="n"/>
      <c r="D187" s="265" t="n"/>
      <c r="E187" s="213" t="n"/>
      <c r="F187" s="266" t="n"/>
      <c r="G187" s="266" t="n"/>
      <c r="H187" s="266" t="n"/>
      <c r="I187" s="232" t="n"/>
      <c r="J187" s="232" t="n"/>
      <c r="K187" s="232" t="n"/>
      <c r="L187" s="232" t="n"/>
      <c r="M187" s="232" t="n"/>
    </row>
    <row r="188" ht="45.75" customFormat="1" customHeight="1" s="267">
      <c r="A188" s="264" t="n"/>
      <c r="B188" s="265" t="n"/>
      <c r="C188" s="265" t="n"/>
      <c r="D188" s="265" t="n"/>
      <c r="E188" s="213" t="n"/>
      <c r="F188" s="266" t="n"/>
      <c r="G188" s="266" t="n"/>
      <c r="H188" s="266" t="n"/>
      <c r="I188" s="232" t="n"/>
      <c r="J188" s="232" t="n"/>
      <c r="K188" s="232" t="n"/>
      <c r="L188" s="232" t="n"/>
      <c r="M188" s="232" t="n"/>
    </row>
    <row r="189" ht="45.75" customFormat="1" customHeight="1" s="267">
      <c r="A189" s="264" t="n"/>
      <c r="B189" s="265" t="n"/>
      <c r="C189" s="265" t="n"/>
      <c r="D189" s="265" t="n"/>
      <c r="E189" s="213" t="n"/>
      <c r="F189" s="266" t="n"/>
      <c r="G189" s="266" t="n"/>
      <c r="H189" s="266" t="n"/>
      <c r="I189" s="232" t="n"/>
      <c r="J189" s="232" t="n"/>
      <c r="K189" s="232" t="n"/>
      <c r="L189" s="232" t="n"/>
      <c r="M189" s="232" t="n"/>
    </row>
    <row r="190" ht="45.75" customFormat="1" customHeight="1" s="267">
      <c r="A190" s="264" t="n"/>
      <c r="B190" s="265" t="n"/>
      <c r="C190" s="265" t="n"/>
      <c r="D190" s="265" t="n"/>
      <c r="E190" s="213" t="n"/>
      <c r="F190" s="266" t="n"/>
      <c r="G190" s="266" t="n"/>
      <c r="H190" s="266" t="n"/>
      <c r="I190" s="232" t="n"/>
      <c r="J190" s="232" t="n"/>
      <c r="K190" s="232" t="n"/>
      <c r="L190" s="232" t="n"/>
      <c r="M190" s="232" t="n"/>
    </row>
    <row r="191" ht="45.75" customFormat="1" customHeight="1" s="267">
      <c r="A191" s="264" t="n"/>
      <c r="B191" s="265" t="n"/>
      <c r="C191" s="265" t="n"/>
      <c r="D191" s="265" t="n"/>
      <c r="E191" s="213" t="n"/>
      <c r="F191" s="266" t="n"/>
      <c r="G191" s="266" t="n"/>
      <c r="H191" s="266" t="n"/>
      <c r="I191" s="232" t="n"/>
      <c r="J191" s="232" t="n"/>
      <c r="K191" s="232" t="n"/>
      <c r="L191" s="232" t="n"/>
      <c r="M191" s="232" t="n"/>
    </row>
    <row r="192" ht="45.75" customFormat="1" customHeight="1" s="267">
      <c r="A192" s="264" t="n"/>
      <c r="B192" s="265" t="n"/>
      <c r="C192" s="265" t="n"/>
      <c r="D192" s="265" t="n"/>
      <c r="E192" s="213" t="n"/>
      <c r="F192" s="266" t="n"/>
      <c r="G192" s="266" t="n"/>
      <c r="H192" s="266" t="n"/>
      <c r="I192" s="232" t="n"/>
      <c r="J192" s="232" t="n"/>
      <c r="K192" s="232" t="n"/>
      <c r="L192" s="232" t="n"/>
      <c r="M192" s="232" t="n"/>
    </row>
    <row r="193" ht="45.75" customFormat="1" customHeight="1" s="267">
      <c r="A193" s="264" t="n"/>
      <c r="B193" s="265" t="n"/>
      <c r="C193" s="265" t="n"/>
      <c r="D193" s="265" t="n"/>
      <c r="E193" s="213" t="n"/>
      <c r="F193" s="266" t="n"/>
      <c r="G193" s="266" t="n"/>
      <c r="H193" s="266" t="n"/>
      <c r="I193" s="232" t="n"/>
      <c r="J193" s="232" t="n"/>
      <c r="K193" s="232" t="n"/>
      <c r="L193" s="232" t="n"/>
      <c r="M193" s="232" t="n"/>
    </row>
    <row r="194" ht="45.75" customFormat="1" customHeight="1" s="267">
      <c r="A194" s="264" t="n"/>
      <c r="B194" s="265" t="n"/>
      <c r="C194" s="265" t="n"/>
      <c r="D194" s="265" t="n"/>
      <c r="E194" s="213" t="n"/>
      <c r="F194" s="266" t="n"/>
      <c r="G194" s="266" t="n"/>
      <c r="H194" s="266" t="n"/>
      <c r="I194" s="232" t="n"/>
      <c r="J194" s="232" t="n"/>
      <c r="K194" s="232" t="n"/>
      <c r="L194" s="232" t="n"/>
      <c r="M194" s="232" t="n"/>
    </row>
    <row r="195" ht="45.75" customFormat="1" customHeight="1" s="267">
      <c r="A195" s="264" t="n"/>
      <c r="B195" s="265" t="n"/>
      <c r="C195" s="265" t="n"/>
      <c r="D195" s="265" t="n"/>
      <c r="E195" s="213" t="n"/>
      <c r="F195" s="266" t="n"/>
      <c r="G195" s="266" t="n"/>
      <c r="H195" s="266" t="n"/>
      <c r="I195" s="232" t="n"/>
      <c r="J195" s="232" t="n"/>
      <c r="K195" s="232" t="n"/>
      <c r="L195" s="232" t="n"/>
      <c r="M195" s="232" t="n"/>
    </row>
    <row r="196" ht="45.75" customFormat="1" customHeight="1" s="267">
      <c r="A196" s="264" t="n"/>
      <c r="B196" s="265" t="n"/>
      <c r="C196" s="265" t="n"/>
      <c r="D196" s="265" t="n"/>
      <c r="E196" s="213" t="n"/>
      <c r="F196" s="266" t="n"/>
      <c r="G196" s="266" t="n"/>
      <c r="H196" s="266" t="n"/>
      <c r="I196" s="232" t="n"/>
      <c r="J196" s="232" t="n"/>
      <c r="K196" s="232" t="n"/>
      <c r="L196" s="232" t="n"/>
      <c r="M196" s="232" t="n"/>
    </row>
    <row r="197" ht="45.75" customFormat="1" customHeight="1" s="267">
      <c r="A197" s="264" t="n"/>
      <c r="B197" s="265" t="n"/>
      <c r="C197" s="265" t="n"/>
      <c r="D197" s="265" t="n"/>
      <c r="E197" s="213" t="n"/>
      <c r="F197" s="266" t="n"/>
      <c r="G197" s="266" t="n"/>
      <c r="H197" s="266" t="n"/>
      <c r="I197" s="232" t="n"/>
      <c r="J197" s="232" t="n"/>
      <c r="K197" s="232" t="n"/>
      <c r="L197" s="232" t="n"/>
      <c r="M197" s="232" t="n"/>
    </row>
    <row r="198" ht="45.75" customFormat="1" customHeight="1" s="267">
      <c r="A198" s="264" t="n"/>
      <c r="B198" s="265" t="n"/>
      <c r="C198" s="265" t="n"/>
      <c r="D198" s="265" t="n"/>
      <c r="E198" s="213" t="n"/>
      <c r="F198" s="266" t="n"/>
      <c r="G198" s="266" t="n"/>
      <c r="H198" s="266" t="n"/>
      <c r="I198" s="232" t="n"/>
      <c r="J198" s="232" t="n"/>
      <c r="K198" s="232" t="n"/>
      <c r="L198" s="232" t="n"/>
      <c r="M198" s="232" t="n"/>
    </row>
    <row r="199" ht="45.75" customFormat="1" customHeight="1" s="267">
      <c r="A199" s="264" t="n"/>
      <c r="B199" s="265" t="n"/>
      <c r="C199" s="265" t="n"/>
      <c r="D199" s="265" t="n"/>
      <c r="E199" s="213" t="n"/>
      <c r="F199" s="266" t="n"/>
      <c r="G199" s="266" t="n"/>
      <c r="H199" s="266" t="n"/>
      <c r="I199" s="232" t="n"/>
      <c r="J199" s="232" t="n"/>
      <c r="K199" s="232" t="n"/>
      <c r="L199" s="232" t="n"/>
      <c r="M199" s="232" t="n"/>
    </row>
    <row r="200" ht="45.75" customFormat="1" customHeight="1" s="267">
      <c r="A200" s="264" t="n"/>
      <c r="B200" s="265" t="n"/>
      <c r="C200" s="265" t="n"/>
      <c r="D200" s="265" t="n"/>
      <c r="E200" s="213" t="n"/>
      <c r="F200" s="266" t="n"/>
      <c r="G200" s="266" t="n"/>
      <c r="H200" s="266" t="n"/>
      <c r="I200" s="232" t="n"/>
      <c r="J200" s="232" t="n"/>
      <c r="K200" s="232" t="n"/>
      <c r="L200" s="232" t="n"/>
      <c r="M200" s="232" t="n"/>
    </row>
    <row r="201" ht="45.75" customFormat="1" customHeight="1" s="267">
      <c r="A201" s="264" t="n"/>
      <c r="B201" s="265" t="n"/>
      <c r="C201" s="265" t="n"/>
      <c r="D201" s="265" t="n"/>
      <c r="E201" s="213" t="n"/>
      <c r="F201" s="266" t="n"/>
      <c r="G201" s="266" t="n"/>
      <c r="H201" s="266" t="n"/>
      <c r="I201" s="232" t="n"/>
      <c r="J201" s="232" t="n"/>
      <c r="K201" s="232" t="n"/>
      <c r="L201" s="232" t="n"/>
      <c r="M201" s="232" t="n"/>
    </row>
    <row r="202" ht="45.75" customFormat="1" customHeight="1" s="267">
      <c r="A202" s="264" t="n"/>
      <c r="B202" s="265" t="n"/>
      <c r="C202" s="265" t="n"/>
      <c r="D202" s="265" t="n"/>
      <c r="E202" s="213" t="n"/>
      <c r="F202" s="266" t="n"/>
      <c r="G202" s="266" t="n"/>
      <c r="H202" s="266" t="n"/>
      <c r="I202" s="232" t="n"/>
      <c r="J202" s="232" t="n"/>
      <c r="K202" s="232" t="n"/>
      <c r="L202" s="232" t="n"/>
      <c r="M202" s="232" t="n"/>
    </row>
    <row r="203" ht="45.75" customFormat="1" customHeight="1" s="267">
      <c r="A203" s="264" t="n"/>
      <c r="B203" s="265" t="n"/>
      <c r="C203" s="265" t="n"/>
      <c r="D203" s="265" t="n"/>
      <c r="E203" s="213" t="n"/>
      <c r="F203" s="266" t="n"/>
      <c r="G203" s="266" t="n"/>
      <c r="H203" s="266" t="n"/>
      <c r="I203" s="232" t="n"/>
      <c r="J203" s="232" t="n"/>
      <c r="K203" s="232" t="n"/>
      <c r="L203" s="232" t="n"/>
      <c r="M203" s="232" t="n"/>
    </row>
    <row r="204" ht="45.75" customFormat="1" customHeight="1" s="267">
      <c r="A204" s="264" t="n"/>
      <c r="B204" s="265" t="n"/>
      <c r="C204" s="265" t="n"/>
      <c r="D204" s="265" t="n"/>
      <c r="E204" s="213" t="n"/>
      <c r="F204" s="266" t="n"/>
      <c r="G204" s="266" t="n"/>
      <c r="H204" s="266" t="n"/>
      <c r="I204" s="232" t="n"/>
      <c r="J204" s="232" t="n"/>
      <c r="K204" s="232" t="n"/>
      <c r="L204" s="232" t="n"/>
      <c r="M204" s="232" t="n"/>
    </row>
    <row r="205" ht="45.75" customFormat="1" customHeight="1" s="267">
      <c r="A205" s="264" t="n"/>
      <c r="B205" s="265" t="n"/>
      <c r="C205" s="265" t="n"/>
      <c r="D205" s="265" t="n"/>
      <c r="E205" s="213" t="n"/>
      <c r="F205" s="266" t="n"/>
      <c r="G205" s="266" t="n"/>
      <c r="H205" s="266" t="n"/>
      <c r="I205" s="232" t="n"/>
      <c r="J205" s="232" t="n"/>
      <c r="K205" s="232" t="n"/>
      <c r="L205" s="232" t="n"/>
      <c r="M205" s="232" t="n"/>
    </row>
    <row r="206" ht="45.75" customFormat="1" customHeight="1" s="267">
      <c r="A206" s="264" t="n"/>
      <c r="B206" s="265" t="n"/>
      <c r="C206" s="265" t="n"/>
      <c r="D206" s="265" t="n"/>
      <c r="E206" s="213" t="n"/>
      <c r="F206" s="266" t="n"/>
      <c r="G206" s="266" t="n"/>
      <c r="H206" s="266" t="n"/>
      <c r="I206" s="232" t="n"/>
      <c r="J206" s="232" t="n"/>
      <c r="K206" s="232" t="n"/>
      <c r="L206" s="232" t="n"/>
      <c r="M206" s="232" t="n"/>
    </row>
    <row r="207" ht="45.75" customFormat="1" customHeight="1" s="267">
      <c r="A207" s="264" t="n"/>
      <c r="B207" s="265" t="n"/>
      <c r="C207" s="265" t="n"/>
      <c r="D207" s="265" t="n"/>
      <c r="E207" s="213" t="n"/>
      <c r="F207" s="266" t="n"/>
      <c r="G207" s="266" t="n"/>
      <c r="H207" s="266" t="n"/>
      <c r="I207" s="232" t="n"/>
      <c r="J207" s="232" t="n"/>
      <c r="K207" s="232" t="n"/>
      <c r="L207" s="232" t="n"/>
      <c r="M207" s="232" t="n"/>
    </row>
    <row r="208" ht="45.75" customFormat="1" customHeight="1" s="267">
      <c r="A208" s="264" t="n"/>
      <c r="B208" s="265" t="n"/>
      <c r="C208" s="265" t="n"/>
      <c r="D208" s="265" t="n"/>
      <c r="E208" s="213" t="n"/>
      <c r="F208" s="266" t="n"/>
      <c r="G208" s="266" t="n"/>
      <c r="H208" s="266" t="n"/>
      <c r="I208" s="232" t="n"/>
      <c r="J208" s="232" t="n"/>
      <c r="K208" s="232" t="n"/>
      <c r="L208" s="232" t="n"/>
      <c r="M208" s="232" t="n"/>
    </row>
    <row r="209" ht="45.75" customFormat="1" customHeight="1" s="267">
      <c r="A209" s="264" t="n"/>
      <c r="B209" s="265" t="n"/>
      <c r="C209" s="265" t="n"/>
      <c r="D209" s="265" t="n"/>
      <c r="E209" s="213" t="n"/>
      <c r="F209" s="266" t="n"/>
      <c r="G209" s="266" t="n"/>
      <c r="H209" s="266" t="n"/>
      <c r="I209" s="232" t="n"/>
      <c r="J209" s="232" t="n"/>
      <c r="K209" s="232" t="n"/>
      <c r="L209" s="232" t="n"/>
      <c r="M209" s="232" t="n"/>
    </row>
    <row r="210" ht="45.75" customFormat="1" customHeight="1" s="267">
      <c r="A210" s="264" t="n"/>
      <c r="B210" s="265" t="n"/>
      <c r="C210" s="265" t="n"/>
      <c r="D210" s="265" t="n"/>
      <c r="E210" s="213" t="n"/>
      <c r="F210" s="266" t="n"/>
      <c r="G210" s="266" t="n"/>
      <c r="H210" s="266" t="n"/>
      <c r="I210" s="232" t="n"/>
      <c r="J210" s="232" t="n"/>
      <c r="K210" s="232" t="n"/>
      <c r="L210" s="232" t="n"/>
      <c r="M210" s="232" t="n"/>
    </row>
    <row r="211" ht="45.75" customFormat="1" customHeight="1" s="267">
      <c r="A211" s="264" t="n"/>
      <c r="B211" s="265" t="n"/>
      <c r="C211" s="265" t="n"/>
      <c r="D211" s="265" t="n"/>
      <c r="E211" s="213" t="n"/>
      <c r="F211" s="266" t="n"/>
      <c r="G211" s="266" t="n"/>
      <c r="H211" s="266" t="n"/>
      <c r="I211" s="232" t="n"/>
      <c r="J211" s="232" t="n"/>
      <c r="K211" s="232" t="n"/>
      <c r="L211" s="232" t="n"/>
      <c r="M211" s="232" t="n"/>
    </row>
    <row r="212" ht="45.75" customFormat="1" customHeight="1" s="267">
      <c r="A212" s="264" t="n"/>
      <c r="B212" s="265" t="n"/>
      <c r="C212" s="265" t="n"/>
      <c r="D212" s="265" t="n"/>
      <c r="E212" s="213" t="n"/>
      <c r="F212" s="266" t="n"/>
      <c r="G212" s="266" t="n"/>
      <c r="H212" s="266" t="n"/>
      <c r="I212" s="232" t="n"/>
      <c r="J212" s="232" t="n"/>
      <c r="K212" s="232" t="n"/>
      <c r="L212" s="232" t="n"/>
      <c r="M212" s="232" t="n"/>
    </row>
    <row r="213" ht="45.75" customFormat="1" customHeight="1" s="267">
      <c r="A213" s="264" t="n"/>
      <c r="B213" s="265" t="n"/>
      <c r="C213" s="265" t="n"/>
      <c r="D213" s="265" t="n"/>
      <c r="E213" s="213" t="n"/>
      <c r="F213" s="266" t="n"/>
      <c r="G213" s="266" t="n"/>
      <c r="H213" s="266" t="n"/>
      <c r="I213" s="232" t="n"/>
      <c r="J213" s="232" t="n"/>
      <c r="K213" s="232" t="n"/>
      <c r="L213" s="232" t="n"/>
      <c r="M213" s="232" t="n"/>
    </row>
    <row r="214" ht="45.75" customFormat="1" customHeight="1" s="267">
      <c r="A214" s="264" t="n"/>
      <c r="B214" s="265" t="n"/>
      <c r="C214" s="265" t="n"/>
      <c r="D214" s="265" t="n"/>
      <c r="E214" s="213" t="n"/>
      <c r="F214" s="266" t="n"/>
      <c r="G214" s="266" t="n"/>
      <c r="H214" s="266" t="n"/>
      <c r="I214" s="232" t="n"/>
      <c r="J214" s="232" t="n"/>
      <c r="K214" s="232" t="n"/>
      <c r="L214" s="232" t="n"/>
      <c r="M214" s="232" t="n"/>
    </row>
    <row r="215" ht="45.75" customFormat="1" customHeight="1" s="267">
      <c r="A215" s="264" t="n"/>
      <c r="B215" s="265" t="n"/>
      <c r="C215" s="265" t="n"/>
      <c r="D215" s="265" t="n"/>
      <c r="E215" s="213" t="n"/>
      <c r="F215" s="266" t="n"/>
      <c r="G215" s="266" t="n"/>
      <c r="H215" s="266" t="n"/>
      <c r="I215" s="232" t="n"/>
      <c r="J215" s="232" t="n"/>
      <c r="K215" s="232" t="n"/>
      <c r="L215" s="232" t="n"/>
      <c r="M215" s="232" t="n"/>
    </row>
    <row r="216" ht="45.75" customFormat="1" customHeight="1" s="267">
      <c r="A216" s="264" t="n"/>
      <c r="B216" s="265" t="n"/>
      <c r="C216" s="265" t="n"/>
      <c r="D216" s="265" t="n"/>
      <c r="E216" s="213" t="n"/>
      <c r="F216" s="266" t="n"/>
      <c r="G216" s="266" t="n"/>
      <c r="H216" s="266" t="n"/>
      <c r="I216" s="232" t="n"/>
      <c r="J216" s="232" t="n"/>
      <c r="K216" s="232" t="n"/>
      <c r="L216" s="232" t="n"/>
      <c r="M216" s="232" t="n"/>
    </row>
    <row r="217" ht="45.75" customFormat="1" customHeight="1" s="267">
      <c r="A217" s="264" t="n"/>
      <c r="B217" s="265" t="n"/>
      <c r="C217" s="265" t="n"/>
      <c r="D217" s="265" t="n"/>
      <c r="E217" s="213" t="n"/>
      <c r="F217" s="266" t="n"/>
      <c r="G217" s="266" t="n"/>
      <c r="H217" s="266" t="n"/>
      <c r="I217" s="232" t="n"/>
      <c r="J217" s="232" t="n"/>
      <c r="K217" s="232" t="n"/>
      <c r="L217" s="232" t="n"/>
      <c r="M217" s="232" t="n"/>
    </row>
    <row r="218" ht="45.75" customFormat="1" customHeight="1" s="267">
      <c r="A218" s="264" t="n"/>
      <c r="B218" s="265" t="n"/>
      <c r="C218" s="265" t="n"/>
      <c r="D218" s="265" t="n"/>
      <c r="E218" s="213" t="n"/>
      <c r="F218" s="266" t="n"/>
      <c r="G218" s="266" t="n"/>
      <c r="H218" s="266" t="n"/>
      <c r="I218" s="232" t="n"/>
      <c r="J218" s="232" t="n"/>
      <c r="K218" s="232" t="n"/>
      <c r="L218" s="232" t="n"/>
      <c r="M218" s="232" t="n"/>
    </row>
    <row r="219" ht="45.75" customFormat="1" customHeight="1" s="267">
      <c r="A219" s="264" t="n"/>
      <c r="B219" s="265" t="n"/>
      <c r="C219" s="265" t="n"/>
      <c r="D219" s="265" t="n"/>
      <c r="E219" s="213" t="n"/>
      <c r="F219" s="266" t="n"/>
      <c r="G219" s="266" t="n"/>
      <c r="H219" s="266" t="n"/>
      <c r="I219" s="232" t="n"/>
      <c r="J219" s="232" t="n"/>
      <c r="K219" s="232" t="n"/>
      <c r="L219" s="232" t="n"/>
      <c r="M219" s="232" t="n"/>
    </row>
    <row r="220" ht="45.75" customFormat="1" customHeight="1" s="267">
      <c r="A220" s="264" t="n"/>
      <c r="B220" s="265" t="n"/>
      <c r="C220" s="265" t="n"/>
      <c r="D220" s="265" t="n"/>
      <c r="E220" s="213" t="n"/>
      <c r="F220" s="266" t="n"/>
      <c r="G220" s="266" t="n"/>
      <c r="H220" s="266" t="n"/>
      <c r="I220" s="232" t="n"/>
      <c r="J220" s="232" t="n"/>
      <c r="K220" s="232" t="n"/>
      <c r="L220" s="232" t="n"/>
      <c r="M220" s="232" t="n"/>
    </row>
    <row r="221" ht="45.75" customFormat="1" customHeight="1" s="267">
      <c r="A221" s="264" t="n"/>
      <c r="B221" s="265" t="n"/>
      <c r="C221" s="265" t="n"/>
      <c r="D221" s="265" t="n"/>
      <c r="E221" s="213" t="n"/>
      <c r="F221" s="266" t="n"/>
      <c r="G221" s="266" t="n"/>
      <c r="H221" s="266" t="n"/>
      <c r="I221" s="232" t="n"/>
      <c r="J221" s="232" t="n"/>
      <c r="K221" s="232" t="n"/>
      <c r="L221" s="232" t="n"/>
      <c r="M221" s="232" t="n"/>
    </row>
    <row r="222" ht="45.75" customFormat="1" customHeight="1" s="267">
      <c r="A222" s="264" t="n"/>
      <c r="B222" s="265" t="n"/>
      <c r="C222" s="265" t="n"/>
      <c r="D222" s="265" t="n"/>
      <c r="E222" s="213" t="n"/>
      <c r="F222" s="266" t="n"/>
      <c r="G222" s="266" t="n"/>
      <c r="H222" s="266" t="n"/>
      <c r="I222" s="232" t="n"/>
      <c r="J222" s="232" t="n"/>
      <c r="K222" s="232" t="n"/>
      <c r="L222" s="232" t="n"/>
      <c r="M222" s="232" t="n"/>
    </row>
    <row r="223" ht="45.75" customFormat="1" customHeight="1" s="267">
      <c r="A223" s="264" t="n"/>
      <c r="B223" s="265" t="n"/>
      <c r="C223" s="265" t="n"/>
      <c r="D223" s="265" t="n"/>
      <c r="E223" s="213" t="n"/>
      <c r="F223" s="266" t="n"/>
      <c r="G223" s="266" t="n"/>
      <c r="H223" s="266" t="n"/>
      <c r="I223" s="232" t="n"/>
      <c r="J223" s="232" t="n"/>
      <c r="K223" s="232" t="n"/>
      <c r="L223" s="232" t="n"/>
      <c r="M223" s="232" t="n"/>
    </row>
    <row r="224" ht="45.75" customFormat="1" customHeight="1" s="267">
      <c r="A224" s="264" t="n"/>
      <c r="B224" s="265" t="n"/>
      <c r="C224" s="265" t="n"/>
      <c r="D224" s="265" t="n"/>
      <c r="E224" s="213" t="n"/>
      <c r="F224" s="266" t="n"/>
      <c r="G224" s="266" t="n"/>
      <c r="H224" s="266" t="n"/>
      <c r="I224" s="232" t="n"/>
      <c r="J224" s="232" t="n"/>
      <c r="K224" s="232" t="n"/>
      <c r="L224" s="232" t="n"/>
      <c r="M224" s="232" t="n"/>
    </row>
    <row r="225" ht="45.75" customFormat="1" customHeight="1" s="267">
      <c r="A225" s="264" t="n"/>
      <c r="B225" s="265" t="n"/>
      <c r="C225" s="265" t="n"/>
      <c r="D225" s="265" t="n"/>
      <c r="E225" s="213" t="n"/>
      <c r="F225" s="266" t="n"/>
      <c r="G225" s="266" t="n"/>
      <c r="H225" s="266" t="n"/>
      <c r="I225" s="232" t="n"/>
      <c r="J225" s="232" t="n"/>
      <c r="K225" s="232" t="n"/>
      <c r="L225" s="232" t="n"/>
      <c r="M225" s="232" t="n"/>
    </row>
    <row r="226" ht="45.75" customFormat="1" customHeight="1" s="267">
      <c r="A226" s="264" t="n"/>
      <c r="B226" s="265" t="n"/>
      <c r="C226" s="265" t="n"/>
      <c r="D226" s="265" t="n"/>
      <c r="E226" s="213" t="n"/>
      <c r="F226" s="266" t="n"/>
      <c r="G226" s="266" t="n"/>
      <c r="H226" s="266" t="n"/>
      <c r="I226" s="232" t="n"/>
      <c r="J226" s="232" t="n"/>
      <c r="K226" s="232" t="n"/>
      <c r="L226" s="232" t="n"/>
      <c r="M226" s="232" t="n"/>
    </row>
    <row r="227" ht="45.75" customFormat="1" customHeight="1" s="267">
      <c r="A227" s="264" t="n"/>
      <c r="B227" s="265" t="n"/>
      <c r="C227" s="265" t="n"/>
      <c r="D227" s="265" t="n"/>
      <c r="E227" s="213" t="n"/>
      <c r="F227" s="266" t="n"/>
      <c r="G227" s="266" t="n"/>
      <c r="H227" s="266" t="n"/>
      <c r="I227" s="232" t="n"/>
      <c r="J227" s="232" t="n"/>
      <c r="K227" s="232" t="n"/>
      <c r="L227" s="232" t="n"/>
      <c r="M227" s="232" t="n"/>
    </row>
    <row r="228" ht="45.75" customFormat="1" customHeight="1" s="267">
      <c r="A228" s="264" t="n"/>
      <c r="B228" s="265" t="n"/>
      <c r="C228" s="265" t="n"/>
      <c r="D228" s="265" t="n"/>
      <c r="E228" s="213" t="n"/>
      <c r="F228" s="266" t="n"/>
      <c r="G228" s="266" t="n"/>
      <c r="H228" s="266" t="n"/>
      <c r="I228" s="232" t="n"/>
      <c r="J228" s="232" t="n"/>
      <c r="K228" s="232" t="n"/>
      <c r="L228" s="232" t="n"/>
      <c r="M228" s="232" t="n"/>
    </row>
    <row r="229" ht="45.75" customFormat="1" customHeight="1" s="267">
      <c r="A229" s="264" t="n"/>
      <c r="B229" s="265" t="n"/>
      <c r="C229" s="265" t="n"/>
      <c r="D229" s="265" t="n"/>
      <c r="E229" s="213" t="n"/>
      <c r="F229" s="266" t="n"/>
      <c r="G229" s="266" t="n"/>
      <c r="H229" s="266" t="n"/>
      <c r="I229" s="232" t="n"/>
      <c r="J229" s="232" t="n"/>
      <c r="K229" s="232" t="n"/>
      <c r="L229" s="232" t="n"/>
      <c r="M229" s="232" t="n"/>
    </row>
    <row r="230" ht="45.75" customFormat="1" customHeight="1" s="267">
      <c r="A230" s="264" t="n"/>
      <c r="B230" s="265" t="n"/>
      <c r="C230" s="265" t="n"/>
      <c r="D230" s="265" t="n"/>
      <c r="E230" s="213" t="n"/>
      <c r="F230" s="266" t="n"/>
      <c r="G230" s="266" t="n"/>
      <c r="H230" s="266" t="n"/>
      <c r="I230" s="232" t="n"/>
      <c r="J230" s="232" t="n"/>
      <c r="K230" s="232" t="n"/>
      <c r="L230" s="232" t="n"/>
      <c r="M230" s="232" t="n"/>
    </row>
    <row r="231" ht="45.75" customFormat="1" customHeight="1" s="267">
      <c r="A231" s="264" t="n"/>
      <c r="B231" s="265" t="n"/>
      <c r="C231" s="265" t="n"/>
      <c r="D231" s="265" t="n"/>
      <c r="E231" s="213" t="n"/>
      <c r="F231" s="266" t="n"/>
      <c r="G231" s="266" t="n"/>
      <c r="H231" s="266" t="n"/>
      <c r="I231" s="232" t="n"/>
      <c r="J231" s="232" t="n"/>
      <c r="K231" s="232" t="n"/>
      <c r="L231" s="232" t="n"/>
      <c r="M231" s="232" t="n"/>
    </row>
    <row r="232" ht="45.75" customFormat="1" customHeight="1" s="267">
      <c r="A232" s="264" t="n"/>
      <c r="B232" s="265" t="n"/>
      <c r="C232" s="265" t="n"/>
      <c r="D232" s="265" t="n"/>
      <c r="E232" s="213" t="n"/>
      <c r="F232" s="266" t="n"/>
      <c r="G232" s="266" t="n"/>
      <c r="H232" s="266" t="n"/>
      <c r="I232" s="232" t="n"/>
      <c r="J232" s="232" t="n"/>
      <c r="K232" s="232" t="n"/>
      <c r="L232" s="232" t="n"/>
      <c r="M232" s="232" t="n"/>
    </row>
    <row r="233" ht="45.75" customFormat="1" customHeight="1" s="267">
      <c r="A233" s="264" t="n"/>
      <c r="B233" s="265" t="n"/>
      <c r="C233" s="265" t="n"/>
      <c r="D233" s="265" t="n"/>
      <c r="E233" s="213" t="n"/>
      <c r="F233" s="266" t="n"/>
      <c r="G233" s="266" t="n"/>
      <c r="H233" s="266" t="n"/>
      <c r="I233" s="232" t="n"/>
      <c r="J233" s="232" t="n"/>
      <c r="K233" s="232" t="n"/>
      <c r="L233" s="232" t="n"/>
      <c r="M233" s="232" t="n"/>
    </row>
    <row r="234" ht="45.75" customFormat="1" customHeight="1" s="267">
      <c r="A234" s="264" t="n"/>
      <c r="B234" s="265" t="n"/>
      <c r="C234" s="265" t="n"/>
      <c r="D234" s="265" t="n"/>
      <c r="E234" s="213" t="n"/>
      <c r="F234" s="266" t="n"/>
      <c r="G234" s="266" t="n"/>
      <c r="H234" s="266" t="n"/>
      <c r="I234" s="232" t="n"/>
      <c r="J234" s="232" t="n"/>
      <c r="K234" s="232" t="n"/>
      <c r="L234" s="232" t="n"/>
      <c r="M234" s="232" t="n"/>
    </row>
    <row r="235" ht="45.75" customFormat="1" customHeight="1" s="267">
      <c r="A235" s="264" t="n"/>
      <c r="B235" s="265" t="n"/>
      <c r="C235" s="265" t="n"/>
      <c r="D235" s="265" t="n"/>
      <c r="E235" s="213" t="n"/>
      <c r="F235" s="266" t="n"/>
      <c r="G235" s="266" t="n"/>
      <c r="H235" s="266" t="n"/>
      <c r="I235" s="232" t="n"/>
      <c r="J235" s="232" t="n"/>
      <c r="K235" s="232" t="n"/>
      <c r="L235" s="232" t="n"/>
      <c r="M235" s="232" t="n"/>
    </row>
    <row r="236" ht="45.75" customFormat="1" customHeight="1" s="267">
      <c r="A236" s="264" t="n"/>
      <c r="B236" s="265" t="n"/>
      <c r="C236" s="265" t="n"/>
      <c r="D236" s="265" t="n"/>
      <c r="E236" s="213" t="n"/>
      <c r="F236" s="266" t="n"/>
      <c r="G236" s="266" t="n"/>
      <c r="H236" s="266" t="n"/>
      <c r="I236" s="232" t="n"/>
      <c r="J236" s="232" t="n"/>
      <c r="K236" s="232" t="n"/>
      <c r="L236" s="232" t="n"/>
      <c r="M236" s="232" t="n"/>
    </row>
    <row r="237" ht="45.75" customFormat="1" customHeight="1" s="267">
      <c r="A237" s="264" t="n"/>
      <c r="B237" s="265" t="n"/>
      <c r="C237" s="265" t="n"/>
      <c r="D237" s="265" t="n"/>
      <c r="E237" s="213" t="n"/>
      <c r="F237" s="266" t="n"/>
      <c r="G237" s="266" t="n"/>
      <c r="H237" s="266" t="n"/>
      <c r="I237" s="232" t="n"/>
      <c r="J237" s="232" t="n"/>
      <c r="K237" s="232" t="n"/>
      <c r="L237" s="232" t="n"/>
      <c r="M237" s="232" t="n"/>
    </row>
    <row r="238" ht="45.75" customFormat="1" customHeight="1" s="267">
      <c r="A238" s="264" t="n"/>
      <c r="B238" s="265" t="n"/>
      <c r="C238" s="265" t="n"/>
      <c r="D238" s="265" t="n"/>
      <c r="E238" s="213" t="n"/>
      <c r="F238" s="266" t="n"/>
      <c r="G238" s="266" t="n"/>
      <c r="H238" s="266" t="n"/>
      <c r="I238" s="232" t="n"/>
      <c r="J238" s="232" t="n"/>
      <c r="K238" s="232" t="n"/>
      <c r="L238" s="232" t="n"/>
      <c r="M238" s="232" t="n"/>
    </row>
    <row r="239" ht="45.75" customFormat="1" customHeight="1" s="267">
      <c r="A239" s="264" t="n"/>
      <c r="B239" s="265" t="n"/>
      <c r="C239" s="265" t="n"/>
      <c r="D239" s="265" t="n"/>
      <c r="E239" s="213" t="n"/>
      <c r="F239" s="266" t="n"/>
      <c r="G239" s="266" t="n"/>
      <c r="H239" s="266" t="n"/>
      <c r="I239" s="232" t="n"/>
      <c r="J239" s="232" t="n"/>
      <c r="K239" s="232" t="n"/>
      <c r="L239" s="232" t="n"/>
      <c r="M239" s="232" t="n"/>
    </row>
    <row r="240" ht="45.75" customFormat="1" customHeight="1" s="267">
      <c r="A240" s="264" t="n"/>
      <c r="B240" s="265" t="n"/>
      <c r="C240" s="265" t="n"/>
      <c r="D240" s="265" t="n"/>
      <c r="E240" s="213" t="n"/>
      <c r="F240" s="266" t="n"/>
      <c r="G240" s="266" t="n"/>
      <c r="H240" s="266" t="n"/>
      <c r="I240" s="232" t="n"/>
      <c r="J240" s="232" t="n"/>
      <c r="K240" s="232" t="n"/>
      <c r="L240" s="232" t="n"/>
      <c r="M240" s="232" t="n"/>
    </row>
    <row r="241" ht="45.75" customFormat="1" customHeight="1" s="267">
      <c r="A241" s="264" t="n"/>
      <c r="B241" s="265" t="n"/>
      <c r="C241" s="265" t="n"/>
      <c r="D241" s="265" t="n"/>
      <c r="E241" s="213" t="n"/>
      <c r="F241" s="266" t="n"/>
      <c r="G241" s="266" t="n"/>
      <c r="H241" s="266" t="n"/>
      <c r="I241" s="232" t="n"/>
      <c r="J241" s="232" t="n"/>
      <c r="K241" s="232" t="n"/>
      <c r="L241" s="232" t="n"/>
      <c r="M241" s="232" t="n"/>
    </row>
    <row r="242" ht="45.75" customFormat="1" customHeight="1" s="267">
      <c r="A242" s="264" t="n"/>
      <c r="B242" s="265" t="n"/>
      <c r="C242" s="265" t="n"/>
      <c r="D242" s="265" t="n"/>
      <c r="E242" s="213" t="n"/>
      <c r="F242" s="266" t="n"/>
      <c r="G242" s="266" t="n"/>
      <c r="H242" s="266" t="n"/>
      <c r="I242" s="232" t="n"/>
      <c r="J242" s="232" t="n"/>
      <c r="K242" s="232" t="n"/>
      <c r="L242" s="232" t="n"/>
      <c r="M242" s="232" t="n"/>
    </row>
    <row r="243" ht="45.75" customFormat="1" customHeight="1" s="267">
      <c r="A243" s="264" t="n"/>
      <c r="B243" s="265" t="n"/>
      <c r="C243" s="265" t="n"/>
      <c r="D243" s="265" t="n"/>
      <c r="E243" s="213" t="n"/>
      <c r="F243" s="266" t="n"/>
      <c r="G243" s="266" t="n"/>
      <c r="H243" s="266" t="n"/>
      <c r="I243" s="232" t="n"/>
      <c r="J243" s="232" t="n"/>
      <c r="K243" s="232" t="n"/>
      <c r="L243" s="232" t="n"/>
      <c r="M243" s="232" t="n"/>
    </row>
    <row r="244" ht="45.75" customFormat="1" customHeight="1" s="267">
      <c r="A244" s="264" t="n"/>
      <c r="B244" s="265" t="n"/>
      <c r="C244" s="265" t="n"/>
      <c r="D244" s="265" t="n"/>
      <c r="E244" s="213" t="n"/>
      <c r="F244" s="266" t="n"/>
      <c r="G244" s="266" t="n"/>
      <c r="H244" s="266" t="n"/>
      <c r="I244" s="232" t="n"/>
      <c r="J244" s="232" t="n"/>
      <c r="K244" s="232" t="n"/>
      <c r="L244" s="232" t="n"/>
      <c r="M244" s="232" t="n"/>
    </row>
    <row r="245" ht="45.75" customFormat="1" customHeight="1" s="267">
      <c r="A245" s="264" t="n"/>
      <c r="B245" s="265" t="n"/>
      <c r="C245" s="265" t="n"/>
      <c r="D245" s="265" t="n"/>
      <c r="E245" s="213" t="n"/>
      <c r="F245" s="266" t="n"/>
      <c r="G245" s="266" t="n"/>
      <c r="H245" s="266" t="n"/>
      <c r="I245" s="232" t="n"/>
      <c r="J245" s="232" t="n"/>
      <c r="K245" s="232" t="n"/>
      <c r="L245" s="232" t="n"/>
      <c r="M245" s="232" t="n"/>
    </row>
    <row r="246" ht="45.75" customFormat="1" customHeight="1" s="267">
      <c r="A246" s="264" t="n"/>
      <c r="B246" s="265" t="n"/>
      <c r="C246" s="265" t="n"/>
      <c r="D246" s="265" t="n"/>
      <c r="E246" s="213" t="n"/>
      <c r="F246" s="266" t="n"/>
      <c r="G246" s="266" t="n"/>
      <c r="H246" s="266" t="n"/>
      <c r="I246" s="232" t="n"/>
      <c r="J246" s="232" t="n"/>
      <c r="K246" s="232" t="n"/>
      <c r="L246" s="232" t="n"/>
      <c r="M246" s="232" t="n"/>
    </row>
    <row r="247" ht="45.75" customFormat="1" customHeight="1" s="267">
      <c r="A247" s="264" t="n"/>
      <c r="B247" s="265" t="n"/>
      <c r="C247" s="265" t="n"/>
      <c r="D247" s="265" t="n"/>
      <c r="E247" s="213" t="n"/>
      <c r="F247" s="266" t="n"/>
      <c r="G247" s="266" t="n"/>
      <c r="H247" s="266" t="n"/>
      <c r="I247" s="232" t="n"/>
      <c r="J247" s="232" t="n"/>
      <c r="K247" s="232" t="n"/>
      <c r="L247" s="232" t="n"/>
      <c r="M247" s="232" t="n"/>
    </row>
    <row r="248" ht="45.75" customFormat="1" customHeight="1" s="267">
      <c r="A248" s="264" t="n"/>
      <c r="B248" s="265" t="n"/>
      <c r="C248" s="265" t="n"/>
      <c r="D248" s="265" t="n"/>
      <c r="E248" s="213" t="n"/>
      <c r="F248" s="266" t="n"/>
      <c r="G248" s="266" t="n"/>
      <c r="H248" s="266" t="n"/>
      <c r="I248" s="232" t="n"/>
      <c r="J248" s="232" t="n"/>
      <c r="K248" s="232" t="n"/>
      <c r="L248" s="232" t="n"/>
      <c r="M248" s="232" t="n"/>
    </row>
    <row r="249" ht="45.75" customFormat="1" customHeight="1" s="267">
      <c r="A249" s="264" t="n"/>
      <c r="B249" s="265" t="n"/>
      <c r="C249" s="265" t="n"/>
      <c r="D249" s="265" t="n"/>
      <c r="E249" s="213" t="n"/>
      <c r="F249" s="266" t="n"/>
      <c r="G249" s="266" t="n"/>
      <c r="H249" s="266" t="n"/>
      <c r="I249" s="232" t="n"/>
      <c r="J249" s="232" t="n"/>
      <c r="K249" s="232" t="n"/>
      <c r="L249" s="232" t="n"/>
      <c r="M249" s="232" t="n"/>
    </row>
    <row r="250">
      <c r="D250" s="265" t="n"/>
    </row>
  </sheetData>
  <autoFilter ref="A2:K162"/>
  <mergeCells count="1">
    <mergeCell ref="V1:Z1"/>
  </mergeCells>
  <conditionalFormatting sqref="I3:M3 I240:M246">
    <cfRule type="expression" priority="17" dxfId="5" stopIfTrue="1">
      <formula>I3&gt;$H3*1.5</formula>
    </cfRule>
    <cfRule type="expression" priority="18" dxfId="4" stopIfTrue="1">
      <formula>I3*1.5&lt;$G3</formula>
    </cfRule>
    <cfRule type="expression" priority="19" dxfId="7" stopIfTrue="1">
      <formula>I3&lt;$G3</formula>
    </cfRule>
    <cfRule type="expression" priority="20" dxfId="0" stopIfTrue="1">
      <formula>I3&gt;$H3</formula>
    </cfRule>
  </conditionalFormatting>
  <conditionalFormatting sqref="I4:M216">
    <cfRule type="expression" priority="15" dxfId="7" stopIfTrue="1">
      <formula>I4&lt;$G4</formula>
    </cfRule>
    <cfRule type="expression" priority="16" dxfId="0" stopIfTrue="1">
      <formula>I4&gt;$H4</formula>
    </cfRule>
    <cfRule type="expression" priority="13" dxfId="5" stopIfTrue="1">
      <formula>I4&gt;$H4*1.5</formula>
    </cfRule>
    <cfRule type="expression" priority="14" dxfId="4" stopIfTrue="1">
      <formula>I4*1.5&lt;$G4</formula>
    </cfRule>
  </conditionalFormatting>
  <conditionalFormatting sqref="I217:M226">
    <cfRule type="expression" priority="11" dxfId="7" stopIfTrue="1">
      <formula>I217&lt;$G217</formula>
    </cfRule>
    <cfRule type="expression" priority="12" dxfId="0" stopIfTrue="1">
      <formula>I217&gt;$H217</formula>
    </cfRule>
    <cfRule type="expression" priority="9" dxfId="5" stopIfTrue="1">
      <formula>I217&gt;$H217*1.5</formula>
    </cfRule>
    <cfRule type="expression" priority="10" dxfId="4" stopIfTrue="1">
      <formula>I217*1.5&lt;$G217</formula>
    </cfRule>
  </conditionalFormatting>
  <conditionalFormatting sqref="I227:M239">
    <cfRule type="expression" priority="7" dxfId="7" stopIfTrue="1">
      <formula>I227&lt;$G227</formula>
    </cfRule>
    <cfRule type="expression" priority="8" dxfId="0" stopIfTrue="1">
      <formula>I227&gt;$H227</formula>
    </cfRule>
    <cfRule type="expression" priority="5" dxfId="5" stopIfTrue="1">
      <formula>I227&gt;$H227*1.5</formula>
    </cfRule>
    <cfRule type="expression" priority="6" dxfId="4" stopIfTrue="1">
      <formula>I227*1.5&lt;$G227</formula>
    </cfRule>
  </conditionalFormatting>
  <conditionalFormatting sqref="I247:M249">
    <cfRule type="expression" priority="3" dxfId="7" stopIfTrue="1">
      <formula>I247&lt;$G247</formula>
    </cfRule>
    <cfRule type="expression" priority="4" dxfId="0" stopIfTrue="1">
      <formula>I247&gt;$H247</formula>
    </cfRule>
    <cfRule type="expression" priority="1" dxfId="5" stopIfTrue="1">
      <formula>I247&gt;$H247*1.5</formula>
    </cfRule>
    <cfRule type="expression" priority="2" dxfId="4" stopIfTrue="1">
      <formula>I247*1.5&lt;$G247</formula>
    </cfRule>
  </conditionalFormatting>
  <pageMargins left="0.7" right="0.7" top="0.75" bottom="0.75" header="0.3" footer="0.3"/>
  <pageSetup orientation="portrait"/>
</worksheet>
</file>

<file path=xl/worksheets/sheet13.xml><?xml version="1.0" encoding="utf-8"?>
<worksheet xmlns:r="http://schemas.openxmlformats.org/officeDocument/2006/relationships" xmlns="http://schemas.openxmlformats.org/spreadsheetml/2006/main">
  <sheetPr codeName="Sheet9">
    <outlinePr summaryBelow="1" summaryRight="1"/>
    <pageSetUpPr/>
  </sheetPr>
  <dimension ref="A1:AC72"/>
  <sheetViews>
    <sheetView rightToLeft="1" topLeftCell="E1" workbookViewId="0">
      <pane xSplit="3" ySplit="14" topLeftCell="H15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baseColWidth="8" defaultRowHeight="14.25"/>
  <cols>
    <col hidden="1" width="5" customWidth="1" style="417" min="1" max="1"/>
    <col hidden="1" width="14" customWidth="1" style="417" min="2" max="2"/>
    <col hidden="1" width="17.125" customWidth="1" style="417" min="3" max="3"/>
    <col hidden="1" width="7.875" customWidth="1" style="417" min="4" max="4"/>
    <col width="39" bestFit="1" customWidth="1" style="417" min="5" max="5"/>
    <col width="16.375" bestFit="1" customWidth="1" style="417" min="6" max="6"/>
    <col width="15.625" bestFit="1" customWidth="1" style="417" min="7" max="7"/>
    <col hidden="1" width="12.125" customWidth="1" style="437" min="8" max="16"/>
    <col width="18.25" customWidth="1" style="417" min="17" max="17"/>
    <col width="13.125" customWidth="1" style="417" min="18" max="18"/>
    <col width="9.75" customWidth="1" style="417" min="19" max="19"/>
    <col width="11.25" customWidth="1" style="417" min="20" max="20"/>
    <col width="18.875" bestFit="1" customWidth="1" style="417" min="21" max="21"/>
    <col width="16.75" bestFit="1" customWidth="1" style="417" min="22" max="22"/>
    <col width="20.625" bestFit="1" customWidth="1" style="417" min="23" max="23"/>
    <col width="20.375" bestFit="1" customWidth="1" style="417" min="24" max="24"/>
    <col width="20.75" bestFit="1" customWidth="1" style="417" min="25" max="25"/>
    <col width="23.625" bestFit="1" customWidth="1" style="417" min="26" max="26"/>
    <col width="25.25" bestFit="1" customWidth="1" style="417" min="27" max="27"/>
    <col width="16.375" bestFit="1" customWidth="1" style="417" min="28" max="28"/>
    <col hidden="1" style="417" min="30" max="30"/>
  </cols>
  <sheetData>
    <row r="1" ht="15.75" customHeight="1" s="417">
      <c r="E1" s="16" t="inlineStr">
        <is>
          <t>شركة بلوك الصناعية</t>
        </is>
      </c>
      <c r="F1" s="416" t="inlineStr">
        <is>
          <t>تقرير التوالف لشهر</t>
        </is>
      </c>
      <c r="G1" s="416">
        <f>output!B15</f>
        <v/>
      </c>
      <c r="Q1" s="416" t="inlineStr">
        <is>
          <t>عام</t>
        </is>
      </c>
      <c r="R1" s="416">
        <f>output!A15</f>
        <v/>
      </c>
      <c r="S1" s="423" t="n"/>
      <c r="T1" s="7" t="n"/>
      <c r="U1" s="320" t="inlineStr">
        <is>
          <t>العودة للفهرس</t>
        </is>
      </c>
    </row>
    <row r="2" ht="15.75" customHeight="1" s="417">
      <c r="E2" s="17" t="inlineStr">
        <is>
          <t>ادار ة الجودة</t>
        </is>
      </c>
      <c r="T2" s="9" t="n"/>
    </row>
    <row r="3">
      <c r="E3" s="8" t="n"/>
      <c r="T3" s="9" t="n"/>
    </row>
    <row r="4">
      <c r="E4" s="8" t="n"/>
      <c r="T4" s="9" t="n"/>
    </row>
    <row r="5">
      <c r="E5" s="8" t="inlineStr">
        <is>
          <t>عدد المنتجات ( بعض الاسطمبات لها اكثر منتج في الاسطمبة الواحدة )</t>
        </is>
      </c>
      <c r="G5">
        <f>COUNTA(output!E3:E200)</f>
        <v/>
      </c>
      <c r="T5" s="9" t="n"/>
    </row>
    <row r="6">
      <c r="E6" s="8" t="inlineStr">
        <is>
          <t>عدد المنتجات المطابقة لنسبة التوالف المسموح بها</t>
        </is>
      </c>
      <c r="Q6">
        <f>G5-Q7</f>
        <v/>
      </c>
      <c r="R6" t="inlineStr">
        <is>
          <t>بنسبة</t>
        </is>
      </c>
      <c r="T6" s="9" t="n"/>
    </row>
    <row r="7">
      <c r="E7" s="8" t="inlineStr">
        <is>
          <t>عدد المنتجات التي تزيد توالفها عن المسموح به</t>
        </is>
      </c>
      <c r="Q7">
        <f>COUNTA(E15:E38)</f>
        <v/>
      </c>
      <c r="R7" t="inlineStr">
        <is>
          <t>بنسبة</t>
        </is>
      </c>
      <c r="S7" s="468">
        <f>Q7/G5</f>
        <v/>
      </c>
      <c r="T7" s="9" t="n"/>
    </row>
    <row r="8">
      <c r="E8" s="8" t="inlineStr">
        <is>
          <t>اجمالي التوالف بالصنف</t>
        </is>
      </c>
      <c r="F8">
        <f>SUM(output!AA3:AA200)</f>
        <v/>
      </c>
      <c r="G8" t="inlineStr">
        <is>
          <t>اجمالي الإنتاج</t>
        </is>
      </c>
      <c r="Q8">
        <f>U8</f>
        <v/>
      </c>
      <c r="R8" t="inlineStr">
        <is>
          <t>نسبة التوالف</t>
        </is>
      </c>
      <c r="S8" s="468">
        <f>F8/Q8</f>
        <v/>
      </c>
      <c r="T8" s="9" t="n"/>
      <c r="U8">
        <f>SUM(output!AB3:AB200)</f>
        <v/>
      </c>
    </row>
    <row r="9">
      <c r="E9" s="8" t="n"/>
      <c r="G9" t="inlineStr">
        <is>
          <t>اجمالي الإنتاج للماكينات الجديدة</t>
        </is>
      </c>
      <c r="S9">
        <f>SUM(scrap_type_machines!AB:AB)</f>
        <v/>
      </c>
      <c r="T9" s="9" t="n"/>
    </row>
    <row r="10">
      <c r="G10" t="inlineStr">
        <is>
          <t>اجمالي التوالف للماكينات الجديدة</t>
        </is>
      </c>
      <c r="S10">
        <f>SUM(scrap_type_machines!Z:Z)</f>
        <v/>
      </c>
      <c r="T10" s="9" t="n"/>
    </row>
    <row r="11">
      <c r="B11" t="inlineStr">
        <is>
          <t xml:space="preserve"> الاسطمبات التى نسبة التالف اعلى من 2%على الماكينات القديمة واعلى 1.5% على الماكينات الجديدة خلال الشهر  هم كالاتى :</t>
        </is>
      </c>
      <c r="E11" s="8" t="inlineStr">
        <is>
          <t>اجمالي عدد ساعات انتاج التوالف</t>
        </is>
      </c>
      <c r="F11">
        <f>SUM(scrap_machine!W:W)</f>
        <v/>
      </c>
      <c r="G11" t="inlineStr">
        <is>
          <t>اجمالي عدد ساعات انتاج التوالف للماكينات الجديدة</t>
        </is>
      </c>
      <c r="S11">
        <f>SUM(scrap_type_machines!Y:Y)</f>
        <v/>
      </c>
      <c r="T11" s="9" t="n"/>
    </row>
    <row r="12">
      <c r="E12" t="inlineStr">
        <is>
          <t>اجمالي الوزن النظري الفعلي للتوالف</t>
        </is>
      </c>
      <c r="F12">
        <f>SUM(scrap_machine!U:U)</f>
        <v/>
      </c>
      <c r="G12" t="inlineStr">
        <is>
          <t>اجمالي الوزن النظري للتوالف للماكينات الجديدة</t>
        </is>
      </c>
      <c r="S12">
        <f>SUM(scrap_type_machines!AA:AA)</f>
        <v/>
      </c>
      <c r="T12" s="9" t="n"/>
    </row>
    <row r="13" ht="15.75" customHeight="1" s="417" thickBot="1">
      <c r="E13" s="8" t="inlineStr">
        <is>
          <t>المنتجات التي توالفها غير مطابقة للمعياري:</t>
        </is>
      </c>
      <c r="F13" s="422" t="n"/>
      <c r="G13" s="471" t="n"/>
      <c r="Q13" s="422" t="n"/>
      <c r="R13" s="422" t="n"/>
      <c r="S13" s="422" t="n"/>
      <c r="T13" s="433" t="n"/>
    </row>
    <row r="14" ht="33" customFormat="1" customHeight="1" s="324">
      <c r="E14" s="2" t="inlineStr">
        <is>
          <t>اسم المنتج</t>
        </is>
      </c>
      <c r="F14" s="2" t="inlineStr">
        <is>
          <t>كود المنتج</t>
        </is>
      </c>
      <c r="G14" s="464" t="inlineStr">
        <is>
          <t>النسبة المعيارية للتوالف</t>
        </is>
      </c>
      <c r="H14" s="2" t="inlineStr">
        <is>
          <t>عدد عيوب النقص</t>
        </is>
      </c>
      <c r="I14" s="2" t="inlineStr">
        <is>
          <t>عدد عيوب الفرولة</t>
        </is>
      </c>
      <c r="J14" s="2" t="inlineStr">
        <is>
          <t>عدد عيوب الكسر</t>
        </is>
      </c>
      <c r="K14" s="2" t="inlineStr">
        <is>
          <t>عدد عيوب التقوس</t>
        </is>
      </c>
      <c r="L14" s="2" t="inlineStr">
        <is>
          <t>عدد عيوب الانكماش</t>
        </is>
      </c>
      <c r="M14" s="2" t="inlineStr">
        <is>
          <t>عدد عيوب الابعاد</t>
        </is>
      </c>
      <c r="N14" s="2" t="inlineStr">
        <is>
          <t>عدد عيوب الاوزان</t>
        </is>
      </c>
      <c r="O14" s="2" t="inlineStr">
        <is>
          <t>عدد عيوب الاتساخاات</t>
        </is>
      </c>
      <c r="P14" s="2" t="inlineStr">
        <is>
          <t>عدد عيوب التلوين</t>
        </is>
      </c>
      <c r="Q14" s="2" t="inlineStr">
        <is>
          <t>عدد التوالف بالطقم</t>
        </is>
      </c>
      <c r="R14" s="2" t="inlineStr">
        <is>
          <t>الانتاج</t>
        </is>
      </c>
      <c r="S14" s="2" t="inlineStr">
        <is>
          <t>مجموع ايام التشغيل</t>
        </is>
      </c>
      <c r="T14" s="472" t="inlineStr">
        <is>
          <t>نسبة التوالف بالطقم</t>
        </is>
      </c>
      <c r="U14" s="11" t="n"/>
      <c r="AC14" s="467" t="n"/>
    </row>
    <row r="15" customFormat="1" s="437">
      <c r="E15" s="42" t="n"/>
      <c r="G15" s="463" t="n"/>
      <c r="T15" s="473" t="n"/>
      <c r="U15" s="4" t="n"/>
      <c r="AC15" s="463" t="n"/>
    </row>
    <row r="16" customFormat="1" s="437">
      <c r="E16" s="42" t="n"/>
      <c r="G16" s="463" t="n"/>
      <c r="T16" s="473" t="n"/>
      <c r="U16" s="4" t="n"/>
      <c r="AC16" s="463" t="n"/>
    </row>
    <row r="17" customFormat="1" s="437">
      <c r="E17" s="42" t="n"/>
      <c r="G17" s="463" t="n"/>
      <c r="T17" s="473" t="n"/>
      <c r="U17" s="4" t="n"/>
      <c r="AC17" s="463" t="n"/>
    </row>
    <row r="18" customFormat="1" s="437">
      <c r="E18" s="42" t="n"/>
      <c r="G18" s="463" t="n"/>
      <c r="T18" s="473" t="n"/>
      <c r="U18" s="4" t="n"/>
      <c r="AC18" s="463" t="n"/>
    </row>
    <row r="19" customFormat="1" s="437">
      <c r="E19" s="42" t="n"/>
      <c r="G19" s="463" t="n"/>
      <c r="T19" s="473" t="n"/>
      <c r="U19" s="4" t="n"/>
      <c r="AC19" s="463" t="n"/>
    </row>
    <row r="20" customFormat="1" s="437">
      <c r="E20" s="42" t="n"/>
      <c r="G20" s="463" t="n"/>
      <c r="T20" s="473" t="n"/>
      <c r="U20" s="4" t="n"/>
      <c r="AC20" s="463" t="n"/>
    </row>
    <row r="21" customFormat="1" s="437">
      <c r="E21" s="42" t="n"/>
      <c r="G21" s="463" t="n"/>
      <c r="T21" s="473" t="n"/>
      <c r="U21" s="4" t="n"/>
      <c r="AC21" s="463" t="n"/>
    </row>
    <row r="22" customFormat="1" s="437">
      <c r="E22" s="42" t="n"/>
      <c r="G22" s="463" t="n"/>
      <c r="T22" s="473" t="n"/>
      <c r="U22" s="4" t="n"/>
      <c r="AC22" s="463" t="n"/>
    </row>
    <row r="23" customFormat="1" s="437">
      <c r="E23" s="42" t="n"/>
      <c r="G23" s="463" t="n"/>
      <c r="T23" s="473" t="n"/>
      <c r="U23" s="4" t="n"/>
      <c r="AC23" s="463" t="n"/>
    </row>
    <row r="24" customFormat="1" s="437">
      <c r="E24" s="42" t="n"/>
      <c r="G24" s="463" t="n"/>
      <c r="T24" s="473" t="n"/>
      <c r="U24" s="4" t="n"/>
      <c r="AC24" s="463" t="n"/>
    </row>
    <row r="25" customFormat="1" s="437">
      <c r="E25" s="42" t="n"/>
      <c r="G25" s="463" t="n"/>
      <c r="T25" s="473" t="n"/>
      <c r="U25" s="4" t="n"/>
      <c r="AC25" s="463" t="n"/>
    </row>
    <row r="26" customFormat="1" s="437">
      <c r="E26" s="42" t="n"/>
      <c r="G26" s="463" t="n"/>
      <c r="T26" s="473" t="n"/>
      <c r="U26" s="4" t="n"/>
      <c r="AC26" s="463" t="n"/>
    </row>
    <row r="27" customFormat="1" s="437">
      <c r="E27" s="42" t="n"/>
      <c r="G27" s="463" t="n"/>
      <c r="T27" s="473" t="n"/>
      <c r="U27" s="4" t="n"/>
    </row>
    <row r="28" customFormat="1" s="437">
      <c r="E28" s="42" t="n"/>
      <c r="G28" s="463" t="n"/>
      <c r="T28" s="473" t="n"/>
      <c r="U28" s="4" t="n"/>
    </row>
    <row r="29" customFormat="1" s="437">
      <c r="E29" s="42" t="n"/>
      <c r="G29" s="463" t="n"/>
      <c r="T29" s="473" t="n"/>
      <c r="U29" s="4" t="n"/>
    </row>
    <row r="30" customFormat="1" s="437">
      <c r="E30" s="42" t="n"/>
      <c r="G30" s="463" t="n"/>
      <c r="T30" s="473" t="n"/>
      <c r="U30" s="4" t="n"/>
    </row>
    <row r="31" customFormat="1" s="437">
      <c r="E31" s="42" t="n"/>
      <c r="G31" s="463" t="n"/>
      <c r="T31" s="473" t="n"/>
      <c r="U31" s="4" t="n"/>
    </row>
    <row r="32" customFormat="1" s="437">
      <c r="E32" s="42" t="n"/>
      <c r="G32" s="463" t="n"/>
      <c r="T32" s="473" t="n"/>
      <c r="U32" s="4" t="n"/>
    </row>
    <row r="33" customFormat="1" s="437">
      <c r="E33" s="42" t="n"/>
      <c r="G33" s="463" t="n"/>
      <c r="T33" s="473" t="n"/>
      <c r="U33" s="4" t="n"/>
    </row>
    <row r="34" customFormat="1" s="437">
      <c r="E34" s="42" t="n"/>
      <c r="G34" s="463" t="n"/>
      <c r="T34" s="473" t="n"/>
      <c r="U34" s="4" t="n"/>
    </row>
    <row r="35" customFormat="1" s="437">
      <c r="E35" s="42" t="n"/>
      <c r="G35" s="463" t="n"/>
      <c r="T35" s="473" t="n"/>
      <c r="U35" s="4" t="n"/>
    </row>
    <row r="36" customFormat="1" s="437">
      <c r="E36" s="42" t="n"/>
      <c r="G36" s="463" t="n"/>
      <c r="T36" s="473" t="n"/>
      <c r="U36" s="4" t="n"/>
    </row>
    <row r="37" customFormat="1" s="437">
      <c r="E37" s="42" t="n"/>
      <c r="G37" s="463" t="n"/>
      <c r="T37" s="473" t="n"/>
      <c r="U37" s="4" t="n"/>
    </row>
    <row r="38" customFormat="1" s="437">
      <c r="E38" s="42" t="n"/>
      <c r="G38" s="463" t="n"/>
      <c r="T38" s="473" t="n"/>
      <c r="U38" s="4" t="n"/>
    </row>
    <row r="39">
      <c r="E39" s="8" t="n"/>
      <c r="T39" s="473" t="n"/>
    </row>
    <row r="40">
      <c r="E40" s="8" t="n"/>
      <c r="T40" s="473" t="n"/>
    </row>
    <row r="41">
      <c r="E41" s="8" t="n"/>
      <c r="T41" s="473" t="n"/>
    </row>
    <row r="42">
      <c r="E42" s="8" t="n"/>
      <c r="T42" s="473" t="n"/>
    </row>
    <row r="43">
      <c r="E43" s="8" t="n"/>
      <c r="T43" s="473" t="n"/>
    </row>
    <row r="44">
      <c r="E44" s="8" t="n"/>
      <c r="T44" s="473" t="n"/>
    </row>
    <row r="45">
      <c r="E45" s="8" t="n"/>
      <c r="T45" s="473" t="n"/>
    </row>
    <row r="46">
      <c r="E46" s="8" t="n"/>
      <c r="T46" s="473" t="n"/>
    </row>
    <row r="47">
      <c r="E47" s="8" t="n"/>
      <c r="T47" s="473" t="n"/>
    </row>
    <row r="48">
      <c r="E48" s="8" t="n"/>
      <c r="T48" s="473" t="n"/>
    </row>
    <row r="49">
      <c r="E49" s="8" t="n"/>
      <c r="T49" s="473" t="n"/>
    </row>
    <row r="50">
      <c r="E50" s="8" t="n"/>
      <c r="T50" s="473" t="n"/>
    </row>
    <row r="51">
      <c r="E51" s="8" t="n"/>
      <c r="T51" s="473" t="n"/>
    </row>
    <row r="52">
      <c r="E52" s="8" t="n"/>
      <c r="T52" s="9" t="n"/>
    </row>
    <row r="53">
      <c r="E53" s="8" t="n"/>
      <c r="T53" s="9" t="n"/>
    </row>
    <row r="54">
      <c r="E54" s="8" t="n"/>
      <c r="T54" s="9" t="n"/>
    </row>
    <row r="55">
      <c r="E55" s="8" t="n"/>
      <c r="T55" s="9" t="n"/>
    </row>
    <row r="56">
      <c r="E56" s="8" t="n"/>
      <c r="T56" s="9" t="n"/>
    </row>
    <row r="57">
      <c r="E57" s="8" t="n"/>
      <c r="T57" s="9" t="n"/>
    </row>
    <row r="58">
      <c r="E58" s="8" t="n"/>
      <c r="T58" s="9" t="n"/>
    </row>
    <row r="59">
      <c r="E59" s="8" t="n"/>
      <c r="T59" s="9" t="n"/>
    </row>
    <row r="60">
      <c r="E60" s="8" t="n"/>
      <c r="T60" s="9" t="n"/>
    </row>
    <row r="61">
      <c r="E61" s="8" t="n"/>
      <c r="T61" s="9" t="n"/>
    </row>
    <row r="62">
      <c r="E62" s="8" t="n"/>
      <c r="T62" s="9" t="n"/>
    </row>
    <row r="63">
      <c r="E63" s="8" t="n"/>
      <c r="T63" s="9" t="n"/>
    </row>
    <row r="64">
      <c r="E64" s="8" t="n"/>
      <c r="T64" s="9" t="n"/>
    </row>
    <row r="65">
      <c r="E65" s="8" t="n"/>
      <c r="T65" s="9" t="n"/>
    </row>
    <row r="66">
      <c r="E66" s="8" t="n"/>
      <c r="T66" s="9" t="n"/>
    </row>
    <row r="67">
      <c r="E67" s="8" t="n"/>
      <c r="T67" s="9" t="n"/>
    </row>
    <row r="68">
      <c r="E68" s="8" t="n"/>
      <c r="T68" s="9" t="n"/>
    </row>
    <row r="69">
      <c r="E69" s="8" t="n"/>
      <c r="T69" s="9" t="n"/>
    </row>
    <row r="70">
      <c r="E70" s="8" t="n"/>
      <c r="T70" s="9" t="n"/>
    </row>
    <row r="71">
      <c r="E71" s="8" t="n"/>
      <c r="T71" s="9" t="n"/>
    </row>
    <row r="72" ht="15.75" customHeight="1" s="417" thickBot="1">
      <c r="E72" s="431" t="n"/>
      <c r="F72" s="422" t="n"/>
      <c r="G72" s="422" t="n"/>
      <c r="Q72" s="422" t="n"/>
      <c r="R72" s="422" t="n"/>
      <c r="S72" s="422" t="n"/>
      <c r="T72" s="433" t="n"/>
    </row>
  </sheetData>
  <autoFilter ref="A14:AD14"/>
  <mergeCells count="4">
    <mergeCell ref="Q1:Q2"/>
    <mergeCell ref="R1:R2"/>
    <mergeCell ref="F1:F2"/>
    <mergeCell ref="G1:G2"/>
  </mergeCells>
  <hyperlinks>
    <hyperlink ref="U1" location="index!A1" display="العودة للفهرس"/>
  </hyperlinks>
  <pageMargins left="0.7" right="0.7" top="0.75" bottom="0.75" header="0.3" footer="0.3"/>
  <pageSetup orientation="portrait" paperSize="9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/>
  </sheetPr>
  <dimension ref="A1:Q185"/>
  <sheetViews>
    <sheetView rightToLeft="1" topLeftCell="E1" workbookViewId="0">
      <selection activeCell="H9" sqref="H9"/>
    </sheetView>
  </sheetViews>
  <sheetFormatPr baseColWidth="8" defaultRowHeight="14.25"/>
  <cols>
    <col hidden="1" width="5" customWidth="1" style="417" min="1" max="1"/>
    <col hidden="1" width="6.875" customWidth="1" style="417" min="2" max="2"/>
    <col hidden="1" width="8.25" customWidth="1" style="417" min="3" max="3"/>
    <col hidden="1" width="7.875" customWidth="1" style="417" min="4" max="4"/>
    <col width="24.75" bestFit="1" customWidth="1" style="417" min="5" max="5"/>
    <col width="15.875" customWidth="1" style="417" min="6" max="6"/>
    <col width="20" bestFit="1" customWidth="1" style="417" min="7" max="7"/>
    <col width="5.875" customWidth="1" style="417" min="8" max="8"/>
    <col width="7.625" customWidth="1" style="417" min="9" max="9"/>
    <col width="12" customWidth="1" style="417" min="10" max="10"/>
    <col width="11" customWidth="1" style="417" min="11" max="12"/>
    <col width="7.125" customWidth="1" style="417" min="13" max="13"/>
    <col width="6" customWidth="1" style="417" min="14" max="14"/>
    <col width="10.875" customWidth="1" style="417" min="16" max="16"/>
  </cols>
  <sheetData>
    <row r="1" ht="15.75" customHeight="1" s="417">
      <c r="E1" s="16" t="inlineStr">
        <is>
          <t>شركة بلوك الصناعية</t>
        </is>
      </c>
      <c r="F1" s="416" t="inlineStr">
        <is>
          <t>تقرير الاوزان الجافة للاسطمبات لشهر</t>
        </is>
      </c>
      <c r="G1" s="423" t="n"/>
      <c r="H1" s="416">
        <f>output!B3</f>
        <v/>
      </c>
      <c r="I1" s="416" t="inlineStr">
        <is>
          <t>عام</t>
        </is>
      </c>
      <c r="J1" s="416">
        <f>output!A3</f>
        <v/>
      </c>
      <c r="K1" s="30" t="n"/>
      <c r="L1" s="30" t="n"/>
      <c r="M1" s="30" t="n"/>
      <c r="N1" s="30" t="n"/>
      <c r="O1" s="30" t="n"/>
      <c r="P1" s="31" t="n"/>
      <c r="Q1" s="320" t="inlineStr">
        <is>
          <t>العودة للفهرس</t>
        </is>
      </c>
    </row>
    <row r="2" ht="15.75" customHeight="1" s="417">
      <c r="E2" s="17" t="inlineStr">
        <is>
          <t>ادار ة الجودة</t>
        </is>
      </c>
      <c r="K2" s="123" t="n"/>
      <c r="L2" s="123" t="n"/>
      <c r="M2" s="123" t="n"/>
      <c r="N2" s="123" t="n"/>
      <c r="O2" s="123" t="n"/>
      <c r="P2" s="32" t="n"/>
    </row>
    <row r="3" ht="23.25" customHeight="1" s="417">
      <c r="E3" s="8" t="n"/>
      <c r="P3" s="9" t="n"/>
    </row>
    <row r="4" ht="23.25" customHeight="1" s="417">
      <c r="E4" s="8" t="inlineStr">
        <is>
          <t>عدد المنتجات ( بعض الاسطمبات لها اكثر منتج في الاسطمبة الواحدة )</t>
        </is>
      </c>
      <c r="H4">
        <f>COUNTA(output!E3:E200)</f>
        <v/>
      </c>
      <c r="P4" s="9" t="n"/>
    </row>
    <row r="5" ht="23.25" customHeight="1" s="417">
      <c r="E5" s="8" t="inlineStr">
        <is>
          <t>عدد المنتجات المطابقة</t>
        </is>
      </c>
      <c r="H5">
        <f>H4-H6</f>
        <v/>
      </c>
      <c r="P5" s="9" t="n"/>
    </row>
    <row r="6" ht="23.25" customHeight="1" s="417">
      <c r="E6" s="8" t="inlineStr">
        <is>
          <t>عدد المنتجات الغير مطابقة</t>
        </is>
      </c>
      <c r="H6">
        <f>H7+H8</f>
        <v/>
      </c>
      <c r="I6" t="inlineStr">
        <is>
          <t>بنسبة</t>
        </is>
      </c>
      <c r="J6" s="468">
        <f>H6/H4</f>
        <v/>
      </c>
      <c r="P6" s="9" t="n"/>
    </row>
    <row r="7">
      <c r="E7" s="8" t="inlineStr">
        <is>
          <t>عدد المنتجات الغير مطابقة ( اوزان خفيفة</t>
        </is>
      </c>
      <c r="H7">
        <f>COUNTA(E12:E29)</f>
        <v/>
      </c>
      <c r="I7" t="inlineStr">
        <is>
          <t>بنسبة</t>
        </is>
      </c>
      <c r="J7" s="468">
        <f>H7/H4</f>
        <v/>
      </c>
      <c r="P7" s="9" t="n"/>
    </row>
    <row r="8">
      <c r="E8" s="8" t="inlineStr">
        <is>
          <t>عدد المنتجات الغير مطابقة اوزان ثقيلة</t>
        </is>
      </c>
      <c r="H8">
        <f>COUNTA(E33:E100)</f>
        <v/>
      </c>
      <c r="I8" t="inlineStr">
        <is>
          <t>بنسبة</t>
        </is>
      </c>
      <c r="J8" s="468">
        <f>H8/H4</f>
        <v/>
      </c>
      <c r="P8" s="9" t="n"/>
    </row>
    <row r="9" ht="15.75" customHeight="1" s="417" thickBot="1">
      <c r="E9" s="29" t="inlineStr">
        <is>
          <t>الاوزان الخفيفة</t>
        </is>
      </c>
      <c r="F9" s="422" t="n"/>
      <c r="G9" s="422" t="n"/>
      <c r="H9" s="422" t="n"/>
      <c r="I9" s="422" t="n"/>
      <c r="J9" s="422" t="n"/>
      <c r="K9" s="422" t="n"/>
      <c r="L9" s="422" t="n"/>
      <c r="M9" s="422" t="n"/>
      <c r="N9" s="422" t="n"/>
      <c r="O9" s="422" t="n"/>
      <c r="P9" s="433" t="n"/>
    </row>
    <row r="10" ht="15.75" customHeight="1" s="417" thickBot="1">
      <c r="E10" s="430" t="inlineStr">
        <is>
          <t>اسم المنتج</t>
        </is>
      </c>
      <c r="F10" s="421" t="inlineStr">
        <is>
          <t>كود المنتج</t>
        </is>
      </c>
      <c r="G10" s="418" t="inlineStr">
        <is>
          <t>الوزن المعياري</t>
        </is>
      </c>
      <c r="H10" s="420" t="inlineStr">
        <is>
          <t>الوزن المعياري</t>
        </is>
      </c>
      <c r="I10" s="397" t="n"/>
      <c r="J10" s="427" t="inlineStr">
        <is>
          <t>متوسط الوزن الفعلي</t>
        </is>
      </c>
      <c r="K10" s="432" t="inlineStr">
        <is>
          <t>عدد ايام التشغيل</t>
        </is>
      </c>
      <c r="L10" s="432" t="inlineStr">
        <is>
          <t>نوع الماكينة</t>
        </is>
      </c>
      <c r="M10" s="429" t="inlineStr">
        <is>
          <t>مراقبة Dry weight خلال الشهر للاسطمبة</t>
        </is>
      </c>
      <c r="N10" s="425" t="n"/>
      <c r="O10" s="425" t="n"/>
      <c r="P10" s="426" t="n"/>
    </row>
    <row r="11" ht="45.75" customHeight="1" s="417" thickBot="1">
      <c r="A11" t="inlineStr">
        <is>
          <t>year</t>
        </is>
      </c>
      <c r="B11" t="inlineStr">
        <is>
          <t>month</t>
        </is>
      </c>
      <c r="C11" t="inlineStr">
        <is>
          <t>mold_id</t>
        </is>
      </c>
      <c r="D11" t="inlineStr">
        <is>
          <t>item_id</t>
        </is>
      </c>
      <c r="E11" s="431" t="n"/>
      <c r="F11" s="422" t="n"/>
      <c r="G11" s="419" t="n"/>
      <c r="H11" s="28" t="inlineStr">
        <is>
          <t>من</t>
        </is>
      </c>
      <c r="I11" s="28" t="inlineStr">
        <is>
          <t>إلي</t>
        </is>
      </c>
      <c r="J11" s="428" t="n"/>
      <c r="K11" s="433" t="n"/>
      <c r="L11" s="433" t="n"/>
      <c r="M11" s="33" t="inlineStr">
        <is>
          <t>الفرق عن المعياري</t>
        </is>
      </c>
      <c r="N11" s="34" t="inlineStr">
        <is>
          <t>اعلي قراءة</t>
        </is>
      </c>
      <c r="O11" s="34" t="inlineStr">
        <is>
          <t>اقل قراءة</t>
        </is>
      </c>
      <c r="P11" s="424" t="inlineStr">
        <is>
          <t>الانحراف المعياري عن المتوسط±</t>
        </is>
      </c>
    </row>
    <row r="12" ht="15" customHeight="1" s="417">
      <c r="E12" s="10" t="n"/>
      <c r="F12" s="437" t="n"/>
      <c r="G12" s="437" t="n"/>
      <c r="H12" s="437" t="n"/>
      <c r="I12" s="437" t="n"/>
      <c r="J12" s="437" t="n"/>
      <c r="K12" s="437" t="n"/>
      <c r="L12" s="437" t="n"/>
      <c r="M12" s="437" t="n"/>
      <c r="N12" s="437" t="n"/>
      <c r="O12" s="437" t="n"/>
      <c r="P12" s="35" t="n"/>
    </row>
    <row r="13" ht="15" customHeight="1" s="417">
      <c r="E13" s="10" t="n"/>
      <c r="F13" s="437" t="n"/>
      <c r="G13" s="437" t="n"/>
      <c r="H13" s="437" t="n"/>
      <c r="I13" s="437" t="n"/>
      <c r="J13" s="437" t="n"/>
      <c r="K13" s="437" t="n"/>
      <c r="L13" s="437" t="n"/>
      <c r="M13" s="437" t="n"/>
      <c r="N13" s="437" t="n"/>
      <c r="O13" s="437" t="n"/>
      <c r="P13" s="35" t="n"/>
    </row>
    <row r="14" ht="15" customHeight="1" s="417">
      <c r="E14" s="10" t="n"/>
      <c r="F14" s="437" t="n"/>
      <c r="G14" s="437" t="n"/>
      <c r="H14" s="437" t="n"/>
      <c r="I14" s="437" t="n"/>
      <c r="J14" s="437" t="n"/>
      <c r="K14" s="437" t="n"/>
      <c r="L14" s="437" t="n"/>
      <c r="M14" s="437" t="n"/>
      <c r="N14" s="437" t="n"/>
      <c r="O14" s="437" t="n"/>
      <c r="P14" s="35" t="n"/>
    </row>
    <row r="15" ht="15" customHeight="1" s="417">
      <c r="E15" s="10" t="n"/>
      <c r="F15" s="437" t="n"/>
      <c r="G15" s="437" t="n"/>
      <c r="H15" s="437" t="n"/>
      <c r="I15" s="437" t="n"/>
      <c r="J15" s="437" t="n"/>
      <c r="K15" s="437" t="n"/>
      <c r="L15" s="437" t="n"/>
      <c r="M15" s="437" t="n"/>
      <c r="N15" s="437" t="n"/>
      <c r="O15" s="437" t="n"/>
      <c r="P15" s="35" t="n"/>
    </row>
    <row r="16" ht="15" customHeight="1" s="417">
      <c r="E16" s="10" t="n"/>
      <c r="F16" s="437" t="n"/>
      <c r="G16" s="437" t="n"/>
      <c r="H16" s="437" t="n"/>
      <c r="I16" s="437" t="n"/>
      <c r="J16" s="437" t="n"/>
      <c r="K16" s="437" t="n"/>
      <c r="L16" s="437" t="n"/>
      <c r="M16" s="437" t="n"/>
      <c r="N16" s="437" t="n"/>
      <c r="O16" s="437" t="n"/>
      <c r="P16" s="35" t="n"/>
    </row>
    <row r="17" ht="15" customHeight="1" s="417">
      <c r="E17" s="10" t="n"/>
      <c r="F17" s="437" t="n"/>
      <c r="G17" s="437" t="n"/>
      <c r="H17" s="437" t="n"/>
      <c r="I17" s="437" t="n"/>
      <c r="J17" s="437" t="n"/>
      <c r="K17" s="437" t="n"/>
      <c r="L17" s="437" t="n"/>
      <c r="M17" s="437" t="n"/>
      <c r="N17" s="437" t="n"/>
      <c r="O17" s="437" t="n"/>
      <c r="P17" s="35" t="n"/>
    </row>
    <row r="18" ht="15" customHeight="1" s="417">
      <c r="E18" s="10" t="n"/>
      <c r="F18" s="437" t="n"/>
      <c r="G18" s="437" t="n"/>
      <c r="H18" s="437" t="n"/>
      <c r="I18" s="437" t="n"/>
      <c r="J18" s="437" t="n"/>
      <c r="K18" s="437" t="n"/>
      <c r="L18" s="437" t="n"/>
      <c r="M18" s="437" t="n"/>
      <c r="N18" s="437" t="n"/>
      <c r="O18" s="437" t="n"/>
      <c r="P18" s="35" t="n"/>
    </row>
    <row r="19" ht="15" customHeight="1" s="417">
      <c r="E19" s="10" t="n"/>
      <c r="F19" s="437" t="n"/>
      <c r="G19" s="437" t="n"/>
      <c r="H19" s="437" t="n"/>
      <c r="I19" s="437" t="n"/>
      <c r="J19" s="437" t="n"/>
      <c r="K19" s="437" t="n"/>
      <c r="L19" s="437" t="n"/>
      <c r="M19" s="437" t="n"/>
      <c r="N19" s="437" t="n"/>
      <c r="O19" s="437" t="n"/>
      <c r="P19" s="35" t="n"/>
    </row>
    <row r="20" ht="15" customHeight="1" s="417">
      <c r="E20" s="10" t="n"/>
      <c r="F20" s="437" t="n"/>
      <c r="G20" s="437" t="n"/>
      <c r="H20" s="437" t="n"/>
      <c r="I20" s="437" t="n"/>
      <c r="J20" s="437" t="n"/>
      <c r="K20" s="437" t="n"/>
      <c r="L20" s="437" t="n"/>
      <c r="M20" s="437" t="n"/>
      <c r="N20" s="437" t="n"/>
      <c r="O20" s="437" t="n"/>
      <c r="P20" s="35" t="n"/>
    </row>
    <row r="21" ht="15" customHeight="1" s="417">
      <c r="E21" s="10" t="n"/>
      <c r="F21" s="437" t="n"/>
      <c r="G21" s="437" t="n"/>
      <c r="H21" s="437" t="n"/>
      <c r="I21" s="437" t="n"/>
      <c r="J21" s="437" t="n"/>
      <c r="K21" s="437" t="n"/>
      <c r="L21" s="437" t="n"/>
      <c r="M21" s="437" t="n"/>
      <c r="N21" s="437" t="n"/>
      <c r="O21" s="437" t="n"/>
      <c r="P21" s="35" t="n"/>
    </row>
    <row r="22" ht="15" customHeight="1" s="417">
      <c r="E22" s="10" t="n"/>
      <c r="F22" s="437" t="n"/>
      <c r="G22" s="437" t="n"/>
      <c r="H22" s="437" t="n"/>
      <c r="I22" s="437" t="n"/>
      <c r="J22" s="437" t="n"/>
      <c r="K22" s="437" t="n"/>
      <c r="L22" s="437" t="n"/>
      <c r="M22" s="437" t="n"/>
      <c r="N22" s="437" t="n"/>
      <c r="O22" s="437" t="n"/>
      <c r="P22" s="35" t="n"/>
    </row>
    <row r="23" ht="15" customHeight="1" s="417">
      <c r="E23" s="10" t="n"/>
      <c r="F23" s="437" t="n"/>
      <c r="G23" s="437" t="n"/>
      <c r="H23" s="437" t="n"/>
      <c r="I23" s="437" t="n"/>
      <c r="J23" s="437" t="n"/>
      <c r="K23" s="437" t="n"/>
      <c r="L23" s="437" t="n"/>
      <c r="M23" s="437" t="n"/>
      <c r="N23" s="437" t="n"/>
      <c r="O23" s="437" t="n"/>
      <c r="P23" s="35" t="n"/>
    </row>
    <row r="24" ht="15" customHeight="1" s="417">
      <c r="E24" s="10" t="n"/>
      <c r="F24" s="437" t="n"/>
      <c r="G24" s="437" t="n"/>
      <c r="H24" s="437" t="n"/>
      <c r="I24" s="437" t="n"/>
      <c r="J24" s="437" t="n"/>
      <c r="K24" s="437" t="n"/>
      <c r="L24" s="437" t="n"/>
      <c r="M24" s="437" t="n"/>
      <c r="N24" s="437" t="n"/>
      <c r="O24" s="437" t="n"/>
      <c r="P24" s="35" t="n"/>
    </row>
    <row r="25" ht="15" customHeight="1" s="417">
      <c r="E25" s="10" t="n"/>
      <c r="F25" s="437" t="n"/>
      <c r="G25" s="437" t="n"/>
      <c r="H25" s="437" t="n"/>
      <c r="I25" s="437" t="n"/>
      <c r="J25" s="437" t="n"/>
      <c r="K25" s="437" t="n"/>
      <c r="L25" s="437" t="n"/>
      <c r="M25" s="437" t="n"/>
      <c r="N25" s="437" t="n"/>
      <c r="O25" s="437" t="n"/>
      <c r="P25" s="35" t="n"/>
    </row>
    <row r="26" ht="15" customHeight="1" s="417">
      <c r="E26" s="10" t="n"/>
      <c r="F26" s="437" t="n"/>
      <c r="G26" s="437" t="n"/>
      <c r="H26" s="437" t="n"/>
      <c r="I26" s="437" t="n"/>
      <c r="J26" s="437" t="n"/>
      <c r="K26" s="437" t="n"/>
      <c r="L26" s="437" t="n"/>
      <c r="M26" s="437" t="n"/>
      <c r="N26" s="437" t="n"/>
      <c r="O26" s="437" t="n"/>
      <c r="P26" s="35" t="n"/>
    </row>
    <row r="27">
      <c r="E27" s="42" t="n"/>
      <c r="F27" s="437" t="n"/>
      <c r="G27" s="437" t="n"/>
      <c r="H27" s="437" t="n"/>
      <c r="I27" s="437" t="n"/>
      <c r="J27" s="437" t="n"/>
      <c r="K27" s="437" t="n"/>
      <c r="L27" s="437" t="n"/>
      <c r="M27" s="437" t="n"/>
      <c r="N27" s="437" t="n"/>
      <c r="O27" s="437" t="n"/>
      <c r="P27" s="35" t="n"/>
    </row>
    <row r="28">
      <c r="E28" s="42" t="n"/>
      <c r="F28" s="437" t="n"/>
      <c r="G28" s="437" t="n"/>
      <c r="H28" s="437" t="n"/>
      <c r="I28" s="437" t="n"/>
      <c r="J28" s="437" t="n"/>
      <c r="K28" s="437" t="n"/>
      <c r="L28" s="437" t="n"/>
      <c r="M28" s="437" t="n"/>
      <c r="N28" s="437" t="n"/>
      <c r="O28" s="437" t="n"/>
      <c r="P28" s="35" t="n"/>
    </row>
    <row r="29">
      <c r="E29" s="42" t="n"/>
      <c r="F29" s="437" t="n"/>
      <c r="G29" s="437" t="n"/>
      <c r="H29" s="437" t="n"/>
      <c r="I29" s="437" t="n"/>
      <c r="J29" s="437" t="n"/>
      <c r="K29" s="437" t="n"/>
      <c r="L29" s="437" t="n"/>
      <c r="M29" s="437" t="n"/>
      <c r="N29" s="437" t="n"/>
      <c r="O29" s="437" t="n"/>
      <c r="P29" s="35" t="n"/>
    </row>
    <row r="30" ht="15.75" customHeight="1" s="417" thickBot="1">
      <c r="E30" s="10" t="inlineStr">
        <is>
          <t>الاوزان الثقيلة</t>
        </is>
      </c>
      <c r="F30" s="437" t="n"/>
      <c r="G30" s="437" t="n"/>
      <c r="H30" s="437" t="n"/>
      <c r="I30" s="437" t="n"/>
      <c r="J30" s="437" t="n"/>
      <c r="P30" s="9" t="n"/>
    </row>
    <row r="31" ht="15.75" customHeight="1" s="417" thickBot="1">
      <c r="E31" s="52" t="n"/>
      <c r="F31" s="416" t="n"/>
      <c r="G31" s="421" t="inlineStr">
        <is>
          <t>الوزن المعياري</t>
        </is>
      </c>
      <c r="H31" s="420" t="inlineStr">
        <is>
          <t>الوزن المعياري</t>
        </is>
      </c>
      <c r="I31" s="397" t="n"/>
      <c r="J31" s="427" t="inlineStr">
        <is>
          <t>متوسط الوزن الفعلي</t>
        </is>
      </c>
      <c r="K31" s="427" t="inlineStr">
        <is>
          <t>عدد ايام التشغيل</t>
        </is>
      </c>
      <c r="L31" s="434" t="inlineStr">
        <is>
          <t>نوع الماكينة</t>
        </is>
      </c>
      <c r="M31" s="424" t="inlineStr">
        <is>
          <t>مراقبة Dry weight خلال الشهر للاسطمبة</t>
        </is>
      </c>
      <c r="N31" s="425" t="n"/>
      <c r="O31" s="425" t="n"/>
      <c r="P31" s="426" t="n"/>
    </row>
    <row r="32" ht="45.75" customHeight="1" s="417" thickBot="1">
      <c r="A32" t="inlineStr">
        <is>
          <t>year</t>
        </is>
      </c>
      <c r="B32" t="inlineStr">
        <is>
          <t>month</t>
        </is>
      </c>
      <c r="C32" t="inlineStr">
        <is>
          <t>mold_id</t>
        </is>
      </c>
      <c r="D32" t="inlineStr">
        <is>
          <t>item_id</t>
        </is>
      </c>
      <c r="E32" s="53" t="inlineStr">
        <is>
          <t>اسم المنتج</t>
        </is>
      </c>
      <c r="F32" s="54" t="inlineStr">
        <is>
          <t>كود المنتج</t>
        </is>
      </c>
      <c r="G32" s="422" t="n"/>
      <c r="H32" s="28" t="inlineStr">
        <is>
          <t>من</t>
        </is>
      </c>
      <c r="I32" s="28" t="inlineStr">
        <is>
          <t>إلي</t>
        </is>
      </c>
      <c r="J32" s="428" t="n"/>
      <c r="K32" s="428" t="n"/>
      <c r="L32" s="435" t="n"/>
      <c r="M32" s="34" t="inlineStr">
        <is>
          <t>الفرق عن المعياري</t>
        </is>
      </c>
      <c r="N32" s="34" t="inlineStr">
        <is>
          <t>اعلي قراءة</t>
        </is>
      </c>
      <c r="O32" s="34" t="inlineStr">
        <is>
          <t>اقل قراءة</t>
        </is>
      </c>
      <c r="P32" s="424" t="inlineStr">
        <is>
          <t>الانحراف المعياري عن المتوسط±</t>
        </is>
      </c>
    </row>
    <row r="33">
      <c r="A33" t="n">
        <v>2021</v>
      </c>
      <c r="B33" t="n">
        <v>2</v>
      </c>
      <c r="C33" t="n">
        <v>18</v>
      </c>
      <c r="D33" t="n">
        <v>49</v>
      </c>
      <c r="E33" s="42" t="n"/>
      <c r="F33" s="437" t="n"/>
      <c r="G33" s="437" t="n"/>
      <c r="H33" s="437" t="n"/>
      <c r="I33" s="437" t="n"/>
      <c r="J33" s="437" t="n"/>
      <c r="K33" s="55" t="n"/>
      <c r="L33" s="55" t="n"/>
      <c r="M33" s="55" t="n"/>
      <c r="N33" s="55" t="n"/>
      <c r="O33" s="55" t="n"/>
      <c r="P33" s="39" t="n"/>
    </row>
    <row r="34">
      <c r="A34" t="n">
        <v>2021</v>
      </c>
      <c r="B34" t="n">
        <v>2</v>
      </c>
      <c r="C34" t="n">
        <v>18</v>
      </c>
      <c r="D34" t="n">
        <v>50</v>
      </c>
      <c r="E34" s="42" t="n"/>
      <c r="F34" s="437" t="n"/>
      <c r="G34" s="437" t="n"/>
      <c r="H34" s="437" t="n"/>
      <c r="I34" s="437" t="n"/>
      <c r="J34" s="437" t="n"/>
      <c r="K34" s="55" t="n"/>
      <c r="L34" s="55" t="n"/>
      <c r="M34" s="55" t="n"/>
      <c r="N34" s="55" t="n"/>
      <c r="O34" s="55" t="n"/>
      <c r="P34" s="39" t="n"/>
    </row>
    <row r="35">
      <c r="A35" t="n">
        <v>2021</v>
      </c>
      <c r="B35" t="n">
        <v>2</v>
      </c>
      <c r="C35" t="n">
        <v>143</v>
      </c>
      <c r="D35" t="n">
        <v>281</v>
      </c>
      <c r="E35" s="42" t="n"/>
      <c r="F35" s="437" t="n"/>
      <c r="G35" s="437" t="n"/>
      <c r="H35" s="437" t="n"/>
      <c r="I35" s="437" t="n"/>
      <c r="J35" s="437" t="n"/>
      <c r="K35" s="55" t="n"/>
      <c r="L35" s="55" t="n"/>
      <c r="M35" s="55" t="n"/>
      <c r="N35" s="55" t="n"/>
      <c r="O35" s="55" t="n"/>
      <c r="P35" s="39" t="n"/>
    </row>
    <row r="36">
      <c r="A36" t="n">
        <v>2021</v>
      </c>
      <c r="B36" t="n">
        <v>2</v>
      </c>
      <c r="C36" t="n">
        <v>148</v>
      </c>
      <c r="D36" t="n">
        <v>348</v>
      </c>
      <c r="E36" s="42" t="n"/>
      <c r="F36" s="437" t="n"/>
      <c r="G36" s="437" t="n"/>
      <c r="H36" s="437" t="n"/>
      <c r="I36" s="437" t="n"/>
      <c r="J36" s="437" t="n"/>
      <c r="K36" s="55" t="n"/>
      <c r="L36" s="55" t="n"/>
      <c r="M36" s="55" t="n"/>
      <c r="N36" s="55" t="n"/>
      <c r="O36" s="55" t="n"/>
      <c r="P36" s="39" t="n"/>
    </row>
    <row r="37">
      <c r="A37" t="n">
        <v>2021</v>
      </c>
      <c r="B37" t="n">
        <v>2</v>
      </c>
      <c r="C37" t="n">
        <v>157</v>
      </c>
      <c r="D37" t="n">
        <v>430</v>
      </c>
      <c r="E37" s="42" t="n"/>
      <c r="F37" s="437" t="n"/>
      <c r="G37" s="437" t="n"/>
      <c r="H37" s="437" t="n"/>
      <c r="I37" s="437" t="n"/>
      <c r="J37" s="437" t="n"/>
      <c r="K37" s="55" t="n"/>
      <c r="L37" s="55" t="n"/>
      <c r="M37" s="55" t="n"/>
      <c r="N37" s="55" t="n"/>
      <c r="O37" s="55" t="n"/>
      <c r="P37" s="39" t="n"/>
    </row>
    <row r="38">
      <c r="A38" t="n">
        <v>2021</v>
      </c>
      <c r="B38" t="n">
        <v>2</v>
      </c>
      <c r="C38" t="n">
        <v>157</v>
      </c>
      <c r="D38" t="n">
        <v>431</v>
      </c>
      <c r="E38" s="42" t="n"/>
      <c r="F38" s="437" t="n"/>
      <c r="G38" s="437" t="n"/>
      <c r="H38" s="437" t="n"/>
      <c r="I38" s="437" t="n"/>
      <c r="J38" s="437" t="n"/>
      <c r="K38" s="55" t="n"/>
      <c r="L38" s="55" t="n"/>
      <c r="M38" s="55" t="n"/>
      <c r="N38" s="55" t="n"/>
      <c r="O38" s="55" t="n"/>
      <c r="P38" s="39" t="n"/>
    </row>
    <row r="39">
      <c r="A39" t="n">
        <v>2021</v>
      </c>
      <c r="B39" t="n">
        <v>2</v>
      </c>
      <c r="C39" t="n">
        <v>157</v>
      </c>
      <c r="D39" t="n">
        <v>432</v>
      </c>
      <c r="E39" s="42" t="n"/>
      <c r="F39" s="437" t="n"/>
      <c r="G39" s="437" t="n"/>
      <c r="H39" s="437" t="n"/>
      <c r="I39" s="437" t="n"/>
      <c r="J39" s="437" t="n"/>
      <c r="K39" s="55" t="n"/>
      <c r="L39" s="55" t="n"/>
      <c r="M39" s="55" t="n"/>
      <c r="N39" s="55" t="n"/>
      <c r="O39" s="55" t="n"/>
      <c r="P39" s="39" t="n"/>
    </row>
    <row r="40">
      <c r="A40" t="n">
        <v>2021</v>
      </c>
      <c r="B40" t="n">
        <v>2</v>
      </c>
      <c r="C40" t="n">
        <v>405</v>
      </c>
      <c r="D40" t="n">
        <v>619</v>
      </c>
      <c r="E40" s="42" t="n"/>
      <c r="F40" s="437" t="n"/>
      <c r="G40" s="437" t="n"/>
      <c r="H40" s="437" t="n"/>
      <c r="I40" s="437" t="n"/>
      <c r="J40" s="437" t="n"/>
      <c r="K40" s="55" t="n"/>
      <c r="L40" s="55" t="n"/>
      <c r="M40" s="55" t="n"/>
      <c r="N40" s="55" t="n"/>
      <c r="O40" s="55" t="n"/>
      <c r="P40" s="39" t="n"/>
    </row>
    <row r="41">
      <c r="A41" t="n">
        <v>2021</v>
      </c>
      <c r="B41" t="n">
        <v>2</v>
      </c>
      <c r="C41" t="n">
        <v>405</v>
      </c>
      <c r="D41" t="n">
        <v>621</v>
      </c>
      <c r="E41" s="42" t="n"/>
      <c r="F41" s="437" t="n"/>
      <c r="G41" s="437" t="n"/>
      <c r="H41" s="437" t="n"/>
      <c r="I41" s="437" t="n"/>
      <c r="J41" s="437" t="n"/>
      <c r="K41" s="55" t="n"/>
      <c r="L41" s="55" t="n"/>
      <c r="M41" s="55" t="n"/>
      <c r="N41" s="55" t="n"/>
      <c r="O41" s="55" t="n"/>
      <c r="P41" s="39" t="n"/>
    </row>
    <row r="42">
      <c r="A42" t="n">
        <v>2021</v>
      </c>
      <c r="B42" t="n">
        <v>2</v>
      </c>
      <c r="C42" t="n">
        <v>405</v>
      </c>
      <c r="D42" t="n">
        <v>622</v>
      </c>
      <c r="E42" s="42" t="n"/>
      <c r="F42" s="437" t="n"/>
      <c r="G42" s="437" t="n"/>
      <c r="H42" s="437" t="n"/>
      <c r="I42" s="437" t="n"/>
      <c r="J42" s="437" t="n"/>
      <c r="K42" s="55" t="n"/>
      <c r="L42" s="55" t="n"/>
      <c r="M42" s="55" t="n"/>
      <c r="N42" s="55" t="n"/>
      <c r="O42" s="55" t="n"/>
      <c r="P42" s="39" t="n"/>
    </row>
    <row r="43">
      <c r="A43" t="n">
        <v>2021</v>
      </c>
      <c r="B43" t="n">
        <v>2</v>
      </c>
      <c r="C43" t="n">
        <v>406</v>
      </c>
      <c r="D43" t="n">
        <v>626</v>
      </c>
      <c r="E43" s="42" t="n"/>
      <c r="F43" s="437" t="n"/>
      <c r="G43" s="437" t="n"/>
      <c r="H43" s="437" t="n"/>
      <c r="I43" s="437" t="n"/>
      <c r="J43" s="437" t="n"/>
      <c r="K43" s="55" t="n"/>
      <c r="L43" s="55" t="n"/>
      <c r="M43" s="55" t="n"/>
      <c r="N43" s="55" t="n"/>
      <c r="O43" s="55" t="n"/>
      <c r="P43" s="39" t="n"/>
    </row>
    <row r="44">
      <c r="A44" t="n">
        <v>2021</v>
      </c>
      <c r="B44" t="n">
        <v>2</v>
      </c>
      <c r="C44" t="n">
        <v>416</v>
      </c>
      <c r="D44" t="n">
        <v>659</v>
      </c>
      <c r="E44" s="42" t="n"/>
      <c r="F44" s="437" t="n"/>
      <c r="G44" s="437" t="n"/>
      <c r="H44" s="437" t="n"/>
      <c r="I44" s="437" t="n"/>
      <c r="J44" s="437" t="n"/>
      <c r="K44" s="55" t="n"/>
      <c r="L44" s="55" t="n"/>
      <c r="M44" s="55" t="n"/>
      <c r="N44" s="55" t="n"/>
      <c r="O44" s="55" t="n"/>
      <c r="P44" s="39" t="n"/>
    </row>
    <row r="45">
      <c r="A45" t="n">
        <v>2021</v>
      </c>
      <c r="B45" t="n">
        <v>2</v>
      </c>
      <c r="C45" t="n">
        <v>417</v>
      </c>
      <c r="D45" t="n">
        <v>660</v>
      </c>
      <c r="E45" s="436" t="n"/>
      <c r="F45" s="55" t="n"/>
      <c r="G45" s="55" t="n"/>
      <c r="H45" s="55" t="n"/>
      <c r="I45" s="55" t="n"/>
      <c r="J45" s="55" t="n"/>
      <c r="K45" s="55" t="n"/>
      <c r="L45" s="55" t="n"/>
      <c r="M45" s="55" t="n"/>
      <c r="N45" s="55" t="n"/>
      <c r="O45" s="55" t="n"/>
      <c r="P45" s="39" t="n"/>
    </row>
    <row r="46">
      <c r="A46" t="n">
        <v>2021</v>
      </c>
      <c r="B46" t="n">
        <v>2</v>
      </c>
      <c r="C46" t="n">
        <v>418</v>
      </c>
      <c r="D46" t="n">
        <v>662</v>
      </c>
      <c r="E46" s="436" t="n"/>
      <c r="F46" s="55" t="n"/>
      <c r="G46" s="55" t="n"/>
      <c r="H46" s="55" t="n"/>
      <c r="I46" s="55" t="n"/>
      <c r="J46" s="55" t="n"/>
      <c r="K46" s="55" t="n"/>
      <c r="L46" s="55" t="n"/>
      <c r="M46" s="55" t="n"/>
      <c r="N46" s="55" t="n"/>
      <c r="O46" s="55" t="n"/>
      <c r="P46" s="39" t="n"/>
    </row>
    <row r="47">
      <c r="A47" t="n">
        <v>2021</v>
      </c>
      <c r="B47" t="n">
        <v>2</v>
      </c>
      <c r="C47" t="n">
        <v>418</v>
      </c>
      <c r="D47" t="n">
        <v>663</v>
      </c>
      <c r="E47" s="436" t="n"/>
      <c r="F47" s="55" t="n"/>
      <c r="G47" s="55" t="n"/>
      <c r="H47" s="55" t="n"/>
      <c r="I47" s="55" t="n"/>
      <c r="J47" s="55" t="n"/>
      <c r="K47" s="55" t="n"/>
      <c r="L47" s="55" t="n"/>
      <c r="M47" s="55" t="n"/>
      <c r="N47" s="55" t="n"/>
      <c r="O47" s="55" t="n"/>
      <c r="P47" s="39" t="n"/>
    </row>
    <row r="48">
      <c r="A48" t="n">
        <v>2021</v>
      </c>
      <c r="B48" t="n">
        <v>2</v>
      </c>
      <c r="C48" t="n">
        <v>418</v>
      </c>
      <c r="D48" t="n">
        <v>664</v>
      </c>
      <c r="E48" s="436" t="n"/>
      <c r="F48" s="55" t="n"/>
      <c r="G48" s="55" t="n"/>
      <c r="H48" s="55" t="n"/>
      <c r="I48" s="55" t="n"/>
      <c r="J48" s="55" t="n"/>
      <c r="K48" s="55" t="n"/>
      <c r="L48" s="55" t="n"/>
      <c r="M48" s="55" t="n"/>
      <c r="N48" s="55" t="n"/>
      <c r="O48" s="55" t="n"/>
      <c r="P48" s="39" t="n"/>
    </row>
    <row r="49" ht="15.75" customHeight="1" s="417" thickBot="1">
      <c r="A49" t="n">
        <v>2021</v>
      </c>
      <c r="B49" t="n">
        <v>2</v>
      </c>
      <c r="C49" t="n">
        <v>418</v>
      </c>
      <c r="D49" t="n">
        <v>665</v>
      </c>
      <c r="E49" s="40" t="n"/>
      <c r="F49" s="41" t="n"/>
      <c r="G49" s="41" t="n"/>
      <c r="H49" s="41" t="n"/>
      <c r="I49" s="41" t="n"/>
      <c r="J49" s="41" t="n"/>
      <c r="K49" s="41" t="n"/>
      <c r="L49" s="41" t="n"/>
      <c r="M49" s="41" t="n"/>
      <c r="N49" s="41" t="n"/>
      <c r="O49" s="41" t="n"/>
      <c r="P49" s="38" t="n"/>
    </row>
    <row r="50">
      <c r="A50" t="n">
        <v>2021</v>
      </c>
      <c r="B50" t="n">
        <v>2</v>
      </c>
      <c r="C50" t="n">
        <v>123</v>
      </c>
      <c r="D50" t="n">
        <v>645</v>
      </c>
      <c r="E50" s="8" t="n"/>
    </row>
    <row r="51">
      <c r="E51" s="8" t="n"/>
    </row>
    <row r="52">
      <c r="E52" s="8" t="n"/>
    </row>
    <row r="53">
      <c r="E53" s="8" t="n"/>
    </row>
    <row r="54">
      <c r="E54" s="8" t="n"/>
    </row>
    <row r="55">
      <c r="E55" s="8" t="n"/>
    </row>
    <row r="56">
      <c r="E56" s="8" t="n"/>
    </row>
    <row r="57">
      <c r="E57" s="8" t="n"/>
    </row>
    <row r="58">
      <c r="E58" s="8" t="n"/>
    </row>
    <row r="59">
      <c r="E59" s="8" t="n"/>
    </row>
    <row r="60">
      <c r="E60" s="8" t="n"/>
    </row>
    <row r="61">
      <c r="E61" s="8" t="n"/>
    </row>
    <row r="62">
      <c r="E62" s="8" t="n"/>
    </row>
    <row r="63">
      <c r="E63" s="8" t="n"/>
    </row>
    <row r="64">
      <c r="E64" s="8" t="n"/>
    </row>
    <row r="65">
      <c r="E65" s="8" t="n"/>
    </row>
    <row r="66">
      <c r="E66" s="8" t="n"/>
    </row>
    <row r="67">
      <c r="E67" s="8" t="n"/>
    </row>
    <row r="68">
      <c r="E68" s="8" t="n"/>
    </row>
    <row r="69">
      <c r="E69" s="8" t="n"/>
    </row>
    <row r="70">
      <c r="E70" s="8" t="n"/>
    </row>
    <row r="71">
      <c r="E71" s="8" t="n"/>
    </row>
    <row r="72">
      <c r="E72" s="8" t="n"/>
    </row>
    <row r="73">
      <c r="E73" s="8" t="n"/>
    </row>
    <row r="74">
      <c r="E74" s="8" t="n"/>
    </row>
    <row r="75">
      <c r="E75" s="8" t="n"/>
    </row>
    <row r="76">
      <c r="E76" s="8" t="n"/>
    </row>
    <row r="77">
      <c r="E77" s="8" t="n"/>
    </row>
    <row r="78">
      <c r="E78" s="8" t="n"/>
    </row>
    <row r="79">
      <c r="E79" s="8" t="n"/>
    </row>
    <row r="80">
      <c r="E80" s="8" t="n"/>
    </row>
    <row r="81">
      <c r="E81" s="8" t="n"/>
    </row>
    <row r="82">
      <c r="E82" s="8" t="n"/>
    </row>
    <row r="83">
      <c r="E83" s="8" t="n"/>
    </row>
    <row r="84">
      <c r="E84" s="8" t="n"/>
    </row>
    <row r="85">
      <c r="E85" s="8" t="n"/>
    </row>
    <row r="86">
      <c r="E86" s="8" t="n"/>
    </row>
    <row r="87">
      <c r="E87" s="8" t="n"/>
    </row>
    <row r="88">
      <c r="E88" s="8" t="n"/>
    </row>
    <row r="89">
      <c r="E89" s="8" t="n"/>
    </row>
    <row r="90">
      <c r="E90" s="8" t="n"/>
    </row>
    <row r="91">
      <c r="E91" s="8" t="n"/>
    </row>
    <row r="92">
      <c r="E92" s="8" t="n"/>
    </row>
    <row r="93">
      <c r="E93" s="8" t="n"/>
    </row>
    <row r="94">
      <c r="E94" s="8" t="n"/>
    </row>
    <row r="95">
      <c r="E95" s="8" t="n"/>
    </row>
    <row r="96">
      <c r="E96" s="8" t="n"/>
    </row>
    <row r="97">
      <c r="E97" s="8" t="n"/>
    </row>
    <row r="98">
      <c r="E98" s="8" t="n"/>
    </row>
    <row r="99">
      <c r="E99" s="8" t="n"/>
    </row>
    <row r="100">
      <c r="E100" s="8" t="n"/>
    </row>
    <row r="101">
      <c r="E101" s="8" t="n"/>
    </row>
    <row r="102">
      <c r="E102" s="8" t="n"/>
    </row>
    <row r="103">
      <c r="E103" s="8" t="n"/>
    </row>
    <row r="104">
      <c r="E104" s="8" t="n"/>
    </row>
    <row r="105">
      <c r="E105" s="8" t="n"/>
    </row>
    <row r="106">
      <c r="E106" s="8" t="n"/>
    </row>
    <row r="107">
      <c r="E107" s="8" t="n"/>
    </row>
    <row r="108">
      <c r="E108" s="8" t="n"/>
    </row>
    <row r="109">
      <c r="E109" s="8" t="n"/>
    </row>
    <row r="110">
      <c r="E110" s="8" t="n"/>
    </row>
    <row r="111">
      <c r="E111" s="8" t="n"/>
    </row>
    <row r="112">
      <c r="E112" s="8" t="n"/>
    </row>
    <row r="113">
      <c r="E113" s="8" t="n"/>
    </row>
    <row r="114">
      <c r="E114" s="8" t="n"/>
    </row>
    <row r="115">
      <c r="E115" s="8" t="n"/>
    </row>
    <row r="116">
      <c r="E116" s="8" t="n"/>
    </row>
    <row r="117">
      <c r="E117" s="8" t="n"/>
    </row>
    <row r="118">
      <c r="E118" s="8" t="n"/>
    </row>
    <row r="119">
      <c r="E119" s="8" t="n"/>
    </row>
    <row r="120">
      <c r="E120" s="8" t="n"/>
    </row>
    <row r="121">
      <c r="E121" s="8" t="n"/>
    </row>
    <row r="122">
      <c r="E122" s="8" t="n"/>
    </row>
    <row r="123">
      <c r="E123" s="8" t="n"/>
    </row>
    <row r="124">
      <c r="E124" s="8" t="n"/>
    </row>
    <row r="125">
      <c r="E125" s="8" t="n"/>
    </row>
    <row r="126">
      <c r="E126" s="8" t="n"/>
    </row>
    <row r="127">
      <c r="E127" s="8" t="n"/>
    </row>
    <row r="128">
      <c r="E128" s="8" t="n"/>
    </row>
    <row r="129">
      <c r="E129" s="8" t="n"/>
    </row>
    <row r="130">
      <c r="E130" s="8" t="n"/>
    </row>
    <row r="131">
      <c r="E131" s="8" t="n"/>
    </row>
    <row r="132">
      <c r="E132" s="8" t="n"/>
    </row>
    <row r="133">
      <c r="E133" s="8" t="n"/>
    </row>
    <row r="134">
      <c r="E134" s="8" t="n"/>
    </row>
    <row r="135">
      <c r="E135" s="8" t="n"/>
    </row>
    <row r="136">
      <c r="E136" s="8" t="n"/>
    </row>
    <row r="137">
      <c r="E137" s="8" t="n"/>
    </row>
    <row r="138">
      <c r="E138" s="8" t="n"/>
    </row>
    <row r="139">
      <c r="E139" s="8" t="n"/>
    </row>
    <row r="140">
      <c r="E140" s="8" t="n"/>
    </row>
    <row r="141">
      <c r="E141" s="8" t="n"/>
    </row>
    <row r="142">
      <c r="E142" s="8" t="n"/>
    </row>
    <row r="143">
      <c r="E143" s="8" t="n"/>
    </row>
    <row r="144">
      <c r="E144" s="8" t="n"/>
    </row>
    <row r="145">
      <c r="E145" s="8" t="n"/>
    </row>
    <row r="146">
      <c r="E146" s="8" t="n"/>
    </row>
    <row r="147">
      <c r="E147" s="8" t="n"/>
    </row>
    <row r="148">
      <c r="E148" s="8" t="n"/>
    </row>
    <row r="149">
      <c r="E149" s="8" t="n"/>
    </row>
    <row r="150">
      <c r="E150" s="8" t="n"/>
    </row>
    <row r="151">
      <c r="E151" s="8" t="n"/>
    </row>
    <row r="152">
      <c r="E152" s="8" t="n"/>
    </row>
    <row r="153">
      <c r="E153" s="8" t="n"/>
    </row>
    <row r="154">
      <c r="E154" s="8" t="n"/>
    </row>
    <row r="155">
      <c r="E155" s="8" t="n"/>
    </row>
    <row r="156">
      <c r="E156" s="8" t="n"/>
    </row>
    <row r="157">
      <c r="E157" s="8" t="n"/>
    </row>
    <row r="158">
      <c r="E158" s="8" t="n"/>
    </row>
    <row r="159">
      <c r="E159" s="8" t="n"/>
    </row>
    <row r="160">
      <c r="E160" s="8" t="n"/>
    </row>
    <row r="161">
      <c r="E161" s="8" t="n"/>
    </row>
    <row r="162">
      <c r="E162" s="8" t="n"/>
    </row>
    <row r="163">
      <c r="E163" s="8" t="n"/>
    </row>
    <row r="164">
      <c r="E164" s="8" t="n"/>
    </row>
    <row r="165">
      <c r="E165" s="8" t="n"/>
    </row>
    <row r="166">
      <c r="E166" s="8" t="n"/>
    </row>
    <row r="167">
      <c r="E167" s="8" t="n"/>
    </row>
    <row r="168">
      <c r="E168" s="8" t="n"/>
    </row>
    <row r="169">
      <c r="E169" s="8" t="n"/>
    </row>
    <row r="170">
      <c r="E170" s="8" t="n"/>
    </row>
    <row r="171">
      <c r="E171" s="8" t="n"/>
    </row>
    <row r="172">
      <c r="E172" s="8" t="n"/>
    </row>
    <row r="173">
      <c r="E173" s="8" t="n"/>
    </row>
    <row r="174">
      <c r="E174" s="8" t="n"/>
    </row>
    <row r="175">
      <c r="E175" s="8" t="n"/>
    </row>
    <row r="176">
      <c r="E176" s="8" t="n"/>
    </row>
    <row r="177">
      <c r="E177" s="8" t="n"/>
    </row>
    <row r="178">
      <c r="E178" s="8" t="n"/>
    </row>
    <row r="179">
      <c r="E179" s="8" t="n"/>
    </row>
    <row r="180">
      <c r="E180" s="8" t="n"/>
    </row>
    <row r="181">
      <c r="E181" s="8" t="n"/>
    </row>
    <row r="182">
      <c r="E182" s="8" t="n"/>
    </row>
    <row r="183">
      <c r="E183" s="8" t="n"/>
    </row>
    <row r="184">
      <c r="E184" s="8" t="n"/>
    </row>
    <row r="185" ht="15.75" customHeight="1" s="417" thickBot="1">
      <c r="E185" s="431" t="n"/>
      <c r="F185" s="422" t="n"/>
      <c r="G185" s="422" t="n"/>
      <c r="H185" s="422" t="n"/>
      <c r="I185" s="422" t="n"/>
      <c r="J185" s="422" t="n"/>
    </row>
  </sheetData>
  <autoFilter ref="A11:Q11"/>
  <mergeCells count="18"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  <mergeCell ref="J1:J2"/>
    <mergeCell ref="G10:G11"/>
    <mergeCell ref="H10:I10"/>
    <mergeCell ref="G31:G32"/>
    <mergeCell ref="H31:I31"/>
    <mergeCell ref="F1:G2"/>
    <mergeCell ref="H1:H2"/>
    <mergeCell ref="I1:I2"/>
  </mergeCells>
  <hyperlinks>
    <hyperlink ref="Q1" location="index!A1" display="العودة للفهرس"/>
  </hyperlinks>
  <pageMargins left="0.7" right="0.7" top="0.75" bottom="0.75" header="0.3" footer="0.3"/>
  <pageSetup orientation="portrait" paperSize="9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/>
  </sheetPr>
  <dimension ref="A1:R95"/>
  <sheetViews>
    <sheetView rightToLeft="1" topLeftCell="D1" workbookViewId="0">
      <pane xSplit="2" ySplit="10" topLeftCell="F94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baseColWidth="8" defaultRowHeight="14.25"/>
  <cols>
    <col hidden="1" width="5" customWidth="1" style="417" min="1" max="1"/>
    <col hidden="1" width="6.875" customWidth="1" style="417" min="2" max="2"/>
    <col hidden="1" width="8.25" customWidth="1" style="417" min="3" max="3"/>
    <col width="30" customWidth="1" style="437" min="4" max="4"/>
    <col width="13.875" customWidth="1" style="437" min="5" max="5"/>
    <col width="11.125" customWidth="1" style="437" min="6" max="6"/>
    <col width="11.25" customWidth="1" style="437" min="7" max="7"/>
    <col width="11.375" customWidth="1" style="437" min="8" max="8"/>
    <col width="10.625" customWidth="1" style="437" min="9" max="10"/>
    <col width="11.125" customWidth="1" style="437" min="11" max="11"/>
    <col width="6.25" customWidth="1" style="437" min="12" max="12"/>
    <col width="6.875" customWidth="1" style="437" min="13" max="16"/>
    <col width="10.75" customWidth="1" style="437" min="17" max="17"/>
  </cols>
  <sheetData>
    <row r="1" ht="15.75" customHeight="1" s="417">
      <c r="C1" s="6" t="n"/>
      <c r="D1" s="16" t="inlineStr">
        <is>
          <t>شركة بلوك الصناعية</t>
        </is>
      </c>
      <c r="E1" s="416" t="inlineStr">
        <is>
          <t>تقرير CT لشهر</t>
        </is>
      </c>
      <c r="F1" s="416">
        <f>output!B3</f>
        <v/>
      </c>
      <c r="G1" s="416" t="inlineStr">
        <is>
          <t>عام</t>
        </is>
      </c>
      <c r="H1" s="416">
        <f>output!A3</f>
        <v/>
      </c>
      <c r="I1" s="30" t="n"/>
      <c r="J1" s="123" t="n"/>
      <c r="K1" s="123" t="n"/>
      <c r="L1" s="123" t="n"/>
      <c r="M1" s="30" t="n"/>
      <c r="N1" s="30" t="n"/>
      <c r="O1" s="30" t="n"/>
      <c r="P1" s="30" t="n"/>
      <c r="Q1" s="31" t="n"/>
      <c r="R1" s="320" t="inlineStr">
        <is>
          <t>العودة للفهرس</t>
        </is>
      </c>
    </row>
    <row r="2" ht="15.75" customHeight="1" s="417">
      <c r="C2" s="8" t="n"/>
      <c r="D2" s="17" t="inlineStr">
        <is>
          <t>ادار ة الجودة</t>
        </is>
      </c>
      <c r="I2" s="123" t="n"/>
      <c r="J2" s="123" t="n"/>
      <c r="K2" s="123" t="n"/>
      <c r="L2" s="123" t="n"/>
      <c r="M2" s="123" t="n"/>
      <c r="N2" s="123" t="n"/>
      <c r="O2" s="123" t="n"/>
      <c r="P2" s="123" t="n"/>
      <c r="Q2" s="32" t="n"/>
    </row>
    <row r="3">
      <c r="C3" s="8" t="n"/>
      <c r="Q3" s="9" t="n"/>
    </row>
    <row r="4">
      <c r="B4" t="n">
        <v>1</v>
      </c>
      <c r="C4" s="436" t="inlineStr">
        <is>
          <t>الاسطمبات التي تم تشغيلها عدد</t>
        </is>
      </c>
      <c r="G4">
        <f>COUNTA(#REF!)</f>
        <v/>
      </c>
      <c r="Q4" s="9" t="n"/>
    </row>
    <row r="5">
      <c r="B5" t="n">
        <v>2</v>
      </c>
      <c r="C5" s="436" t="inlineStr">
        <is>
          <t xml:space="preserve"> الاسطمبات المحققة للمعدل الإنتاج المعياري</t>
        </is>
      </c>
      <c r="G5">
        <f>G4-G6</f>
        <v/>
      </c>
      <c r="Q5" s="9" t="n"/>
    </row>
    <row r="6">
      <c r="B6" t="n">
        <v>3</v>
      </c>
      <c r="C6" s="436" t="inlineStr">
        <is>
          <t xml:space="preserve"> الاسطمبات التي لم تحقق معدل الإنتاج المعياري</t>
        </is>
      </c>
      <c r="G6">
        <f>COUNTA(D11:D50)</f>
        <v/>
      </c>
      <c r="Q6" s="9" t="n"/>
    </row>
    <row r="7">
      <c r="B7" t="n">
        <v>4</v>
      </c>
      <c r="C7" s="436" t="inlineStr">
        <is>
          <t xml:space="preserve"> نسبة الاسطمبات التى لم تحقق معيارى CT خلال الشهر</t>
        </is>
      </c>
      <c r="G7" s="468">
        <f>G6/G4</f>
        <v/>
      </c>
      <c r="Q7" s="9" t="n"/>
    </row>
    <row r="8" ht="15.75" customHeight="1" s="417" thickBot="1">
      <c r="B8" t="n">
        <v>5</v>
      </c>
      <c r="C8" s="436" t="inlineStr">
        <is>
          <t>الاسطمبات التى لم تحقق معيارى CT خلال الشهر هم كالاتى :</t>
        </is>
      </c>
      <c r="Q8" s="9" t="n"/>
    </row>
    <row r="9" ht="15.75" customHeight="1" s="417" thickBot="1">
      <c r="B9" s="6" t="n"/>
      <c r="C9" s="6" t="n"/>
      <c r="D9" s="439" t="inlineStr">
        <is>
          <t>اسم الاسطمبة</t>
        </is>
      </c>
      <c r="E9" s="438" t="inlineStr">
        <is>
          <t>المعدل المعياري للانتاج</t>
        </is>
      </c>
      <c r="F9" s="438" t="inlineStr">
        <is>
          <t>زمن الدورة المعياري</t>
        </is>
      </c>
      <c r="G9" s="438" t="inlineStr">
        <is>
          <t>متوسط معدل الانتاج الفعلي</t>
        </is>
      </c>
      <c r="H9" s="438" t="inlineStr">
        <is>
          <t>متوسط زمن الدورة الفعلي</t>
        </is>
      </c>
      <c r="I9" s="424" t="inlineStr">
        <is>
          <t>عدد ايام التشغيل</t>
        </is>
      </c>
      <c r="J9" s="424" t="inlineStr">
        <is>
          <t>نوع الماكينة</t>
        </is>
      </c>
      <c r="K9" s="429" t="inlineStr">
        <is>
          <t>مراقبة CT خلال الشهر للاسطمبات الغير مطابقة</t>
        </is>
      </c>
      <c r="L9" s="425" t="n"/>
      <c r="M9" s="425" t="n"/>
      <c r="N9" s="425" t="n"/>
      <c r="O9" s="425" t="n"/>
      <c r="P9" s="425" t="n"/>
      <c r="Q9" s="426" t="n"/>
    </row>
    <row r="10" ht="45.75" customHeight="1" s="417" thickBot="1">
      <c r="A10" s="5" t="inlineStr">
        <is>
          <t>العام</t>
        </is>
      </c>
      <c r="B10" s="126" t="inlineStr">
        <is>
          <t>الشهر</t>
        </is>
      </c>
      <c r="C10" s="126" t="inlineStr">
        <is>
          <t>mold_id</t>
        </is>
      </c>
      <c r="D10" s="431" t="n"/>
      <c r="E10" s="422" t="n"/>
      <c r="F10" s="422" t="n"/>
      <c r="G10" s="422" t="n"/>
      <c r="H10" s="422" t="n"/>
      <c r="I10" s="433" t="n"/>
      <c r="J10" s="433" t="n"/>
      <c r="K10" s="128" t="inlineStr">
        <is>
          <t>الفرق عن المعياري بالثواني</t>
        </is>
      </c>
      <c r="L10" s="129" t="inlineStr">
        <is>
          <t>اعلي قراءة</t>
        </is>
      </c>
      <c r="M10" s="129" t="inlineStr">
        <is>
          <t>اقل قراءة</t>
        </is>
      </c>
      <c r="N10" s="127" t="inlineStr">
        <is>
          <t>الانحراف المعياري عن المتوسط±</t>
        </is>
      </c>
      <c r="O10" s="129" t="inlineStr">
        <is>
          <t>كمية الإنتاج</t>
        </is>
      </c>
      <c r="P10" s="127" t="inlineStr">
        <is>
          <t>عدد ساعات الفاقد اثناء الإنتاج</t>
        </is>
      </c>
      <c r="Q10" s="127" t="inlineStr">
        <is>
          <t>avalibility</t>
        </is>
      </c>
    </row>
    <row r="11">
      <c r="C11" s="42" t="n"/>
      <c r="Q11" s="35" t="n"/>
    </row>
    <row r="12">
      <c r="C12" s="42" t="n"/>
      <c r="Q12" s="35" t="n"/>
    </row>
    <row r="13">
      <c r="C13" s="42" t="n"/>
      <c r="Q13" s="35" t="n"/>
    </row>
    <row r="14">
      <c r="C14" s="42" t="n"/>
      <c r="Q14" s="35" t="n"/>
    </row>
    <row r="15">
      <c r="C15" s="42" t="n"/>
      <c r="Q15" s="35" t="n"/>
    </row>
    <row r="16">
      <c r="C16" s="42" t="n"/>
      <c r="Q16" s="35" t="n"/>
    </row>
    <row r="17">
      <c r="C17" s="42" t="n"/>
      <c r="Q17" s="35" t="n"/>
    </row>
    <row r="18">
      <c r="C18" s="42" t="n"/>
      <c r="Q18" s="35" t="n"/>
    </row>
    <row r="19">
      <c r="C19" s="42" t="n"/>
      <c r="Q19" s="35" t="n"/>
    </row>
    <row r="20">
      <c r="C20" s="42" t="n"/>
      <c r="Q20" s="35" t="n"/>
    </row>
    <row r="21">
      <c r="C21" s="42" t="n"/>
      <c r="Q21" s="35" t="n"/>
    </row>
    <row r="22">
      <c r="C22" s="42" t="n"/>
      <c r="Q22" s="35" t="n"/>
    </row>
    <row r="23">
      <c r="C23" s="42" t="n"/>
      <c r="Q23" s="35" t="n"/>
    </row>
    <row r="24">
      <c r="C24" s="42" t="n"/>
      <c r="Q24" s="35" t="n"/>
    </row>
    <row r="25">
      <c r="C25" s="42" t="n"/>
      <c r="Q25" s="35" t="n"/>
    </row>
    <row r="26">
      <c r="C26" s="42" t="n"/>
      <c r="Q26" s="35" t="n"/>
    </row>
    <row r="27">
      <c r="C27" s="42" t="n"/>
      <c r="Q27" s="35" t="n"/>
    </row>
    <row r="28">
      <c r="C28" s="42" t="n"/>
      <c r="Q28" s="35" t="n"/>
    </row>
    <row r="29">
      <c r="C29" s="42" t="n"/>
      <c r="Q29" s="35" t="n"/>
    </row>
    <row r="30">
      <c r="C30" s="42" t="n"/>
      <c r="Q30" s="35" t="n"/>
    </row>
    <row r="31">
      <c r="C31" s="42" t="n"/>
      <c r="Q31" s="35" t="n"/>
    </row>
    <row r="32">
      <c r="C32" s="42" t="n"/>
      <c r="Q32" s="35" t="n"/>
    </row>
    <row r="33">
      <c r="C33" s="8" t="n"/>
      <c r="Q33" s="35" t="n"/>
    </row>
    <row r="34">
      <c r="C34" s="8" t="n"/>
      <c r="Q34" s="35" t="n"/>
    </row>
    <row r="35">
      <c r="C35" s="8" t="n"/>
      <c r="Q35" s="35" t="n"/>
    </row>
    <row r="36">
      <c r="C36" s="8" t="n"/>
      <c r="Q36" s="35" t="n"/>
    </row>
    <row r="37">
      <c r="C37" s="8" t="n"/>
      <c r="Q37" s="35" t="n"/>
    </row>
    <row r="38">
      <c r="C38" s="8" t="n"/>
      <c r="Q38" s="35" t="n"/>
    </row>
    <row r="39">
      <c r="C39" s="8" t="n"/>
      <c r="Q39" s="35" t="n"/>
    </row>
    <row r="40">
      <c r="C40" s="8" t="n"/>
      <c r="Q40" s="35" t="n"/>
    </row>
    <row r="41">
      <c r="C41" s="8" t="n"/>
      <c r="Q41" s="35" t="n"/>
    </row>
    <row r="42">
      <c r="C42" s="8" t="n"/>
      <c r="Q42" s="35" t="n"/>
    </row>
    <row r="43">
      <c r="C43" s="8" t="n"/>
      <c r="Q43" s="35" t="n"/>
    </row>
    <row r="44">
      <c r="C44" s="8" t="n"/>
      <c r="Q44" s="35" t="n"/>
    </row>
    <row r="45">
      <c r="C45" s="8" t="n"/>
      <c r="Q45" s="35" t="n"/>
    </row>
    <row r="46">
      <c r="C46" s="8" t="n"/>
      <c r="Q46" s="35" t="n"/>
    </row>
    <row r="47">
      <c r="C47" s="8" t="n"/>
      <c r="Q47" s="35" t="n"/>
    </row>
    <row r="48">
      <c r="C48" s="8" t="n"/>
      <c r="Q48" s="35" t="n"/>
    </row>
    <row r="49">
      <c r="C49" s="8" t="n"/>
      <c r="Q49" s="35" t="n"/>
    </row>
    <row r="50">
      <c r="C50" s="8" t="n"/>
      <c r="Q50" s="35" t="n"/>
    </row>
    <row r="51">
      <c r="C51" s="8" t="n"/>
      <c r="Q51" s="35" t="n"/>
    </row>
    <row r="52">
      <c r="C52" s="8" t="n"/>
      <c r="Q52" s="35" t="n"/>
    </row>
    <row r="53">
      <c r="C53" s="8" t="n"/>
      <c r="Q53" s="35" t="n"/>
    </row>
    <row r="54">
      <c r="C54" s="8" t="n"/>
      <c r="Q54" s="35" t="n"/>
    </row>
    <row r="55">
      <c r="C55" s="8" t="n"/>
      <c r="Q55" s="35" t="n"/>
    </row>
    <row r="56">
      <c r="C56" s="8" t="n"/>
      <c r="Q56" s="35" t="n"/>
    </row>
    <row r="57">
      <c r="C57" s="8" t="n"/>
      <c r="Q57" s="35" t="n"/>
    </row>
    <row r="58">
      <c r="C58" s="8" t="n"/>
      <c r="Q58" s="35" t="n"/>
    </row>
    <row r="59">
      <c r="C59" s="8" t="n"/>
      <c r="Q59" s="35" t="n"/>
    </row>
    <row r="60">
      <c r="C60" s="8" t="n"/>
      <c r="Q60" s="35" t="n"/>
    </row>
    <row r="61">
      <c r="C61" s="8" t="n"/>
      <c r="Q61" s="35" t="n"/>
    </row>
    <row r="62">
      <c r="C62" s="8" t="n"/>
      <c r="Q62" s="35" t="n"/>
    </row>
    <row r="63">
      <c r="C63" s="8" t="n"/>
      <c r="Q63" s="35" t="n"/>
    </row>
    <row r="64">
      <c r="C64" s="8" t="n"/>
      <c r="Q64" s="35" t="n"/>
    </row>
    <row r="65">
      <c r="C65" s="8" t="n"/>
      <c r="Q65" s="35" t="n"/>
    </row>
    <row r="66">
      <c r="C66" s="8" t="n"/>
      <c r="Q66" s="35" t="n"/>
    </row>
    <row r="67">
      <c r="C67" s="8" t="n"/>
      <c r="Q67" s="35" t="n"/>
    </row>
    <row r="68">
      <c r="C68" s="8" t="n"/>
      <c r="Q68" s="35" t="n"/>
    </row>
    <row r="69">
      <c r="C69" s="8" t="n"/>
      <c r="Q69" s="35" t="n"/>
    </row>
    <row r="70">
      <c r="C70" s="8" t="n"/>
      <c r="Q70" s="35" t="n"/>
    </row>
    <row r="71">
      <c r="C71" s="8" t="n"/>
      <c r="Q71" s="35" t="n"/>
    </row>
    <row r="72">
      <c r="C72" s="8" t="n"/>
      <c r="Q72" s="35" t="n"/>
    </row>
    <row r="73">
      <c r="C73" s="8" t="n"/>
      <c r="Q73" s="35" t="n"/>
    </row>
    <row r="74">
      <c r="C74" s="8" t="n"/>
      <c r="Q74" s="35" t="n"/>
    </row>
    <row r="75">
      <c r="C75" s="8" t="n"/>
      <c r="Q75" s="35" t="n"/>
    </row>
    <row r="76">
      <c r="C76" s="8" t="n"/>
      <c r="Q76" s="35" t="n"/>
    </row>
    <row r="77">
      <c r="C77" s="8" t="n"/>
      <c r="Q77" s="35" t="n"/>
    </row>
    <row r="78">
      <c r="C78" s="8" t="n"/>
      <c r="Q78" s="35" t="n"/>
    </row>
    <row r="79">
      <c r="C79" s="8" t="n"/>
      <c r="Q79" s="35" t="n"/>
    </row>
    <row r="80">
      <c r="C80" s="8" t="n"/>
      <c r="Q80" s="35" t="n"/>
    </row>
    <row r="81">
      <c r="C81" s="8" t="n"/>
      <c r="Q81" s="35" t="n"/>
    </row>
    <row r="82">
      <c r="C82" s="8" t="n"/>
      <c r="Q82" s="35" t="n"/>
    </row>
    <row r="83">
      <c r="C83" s="8" t="n"/>
      <c r="Q83" s="35" t="n"/>
    </row>
    <row r="84">
      <c r="C84" s="8" t="n"/>
      <c r="Q84" s="35" t="n"/>
    </row>
    <row r="85">
      <c r="C85" s="8" t="n"/>
      <c r="Q85" s="35" t="n"/>
    </row>
    <row r="86">
      <c r="C86" s="8" t="n"/>
      <c r="Q86" s="35" t="n"/>
    </row>
    <row r="87">
      <c r="C87" s="8" t="n"/>
      <c r="Q87" s="35" t="n"/>
    </row>
    <row r="88">
      <c r="C88" s="8" t="n"/>
      <c r="Q88" s="35" t="n"/>
    </row>
    <row r="89">
      <c r="C89" s="8" t="n"/>
      <c r="Q89" s="35" t="n"/>
    </row>
    <row r="90">
      <c r="C90" s="8" t="n"/>
      <c r="Q90" s="35" t="n"/>
    </row>
    <row r="91">
      <c r="C91" s="8" t="n"/>
      <c r="Q91" s="35" t="n"/>
    </row>
    <row r="92">
      <c r="C92" s="8" t="n"/>
      <c r="Q92" s="35" t="n"/>
    </row>
    <row r="93">
      <c r="C93" s="8" t="n"/>
      <c r="Q93" s="35" t="n"/>
    </row>
    <row r="94">
      <c r="C94" s="8" t="n"/>
      <c r="Q94" s="35" t="n"/>
    </row>
    <row r="95" ht="15.75" customHeight="1" s="417" thickBot="1">
      <c r="C95" s="431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7" t="n"/>
    </row>
  </sheetData>
  <autoFilter ref="A10:R10"/>
  <mergeCells count="17">
    <mergeCell ref="J9:J10"/>
    <mergeCell ref="I9:I10"/>
    <mergeCell ref="C8:F8"/>
    <mergeCell ref="K9:Q9"/>
    <mergeCell ref="E1:E2"/>
    <mergeCell ref="F1:F2"/>
    <mergeCell ref="G1:G2"/>
    <mergeCell ref="H1:H2"/>
    <mergeCell ref="C4:F4"/>
    <mergeCell ref="C5:F5"/>
    <mergeCell ref="C6:F6"/>
    <mergeCell ref="C7:F7"/>
    <mergeCell ref="H9:H10"/>
    <mergeCell ref="G9:G10"/>
    <mergeCell ref="F9:F10"/>
    <mergeCell ref="E9:E10"/>
    <mergeCell ref="D9:D10"/>
  </mergeCells>
  <hyperlinks>
    <hyperlink ref="R1" location="index!A1" display="العودة للفهرس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>
  <sheetPr codeName="Sheet23">
    <tabColor rgb="FF0070C0"/>
    <outlinePr summaryBelow="1" summaryRight="1"/>
    <pageSetUpPr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ColWidth="9.125" defaultRowHeight="20.25"/>
  <cols>
    <col width="9.125" customWidth="1" style="111" min="1" max="1"/>
    <col width="18" customWidth="1" style="111" min="2" max="2"/>
    <col width="37.75" customWidth="1" style="111" min="3" max="3"/>
    <col width="18" customWidth="1" style="111" min="4" max="4"/>
    <col width="40.625" customWidth="1" style="111" min="5" max="5"/>
    <col width="38" customWidth="1" style="111" min="6" max="6"/>
    <col width="19.875" customWidth="1" style="111" min="7" max="7"/>
    <col width="16.25" customWidth="1" style="111" min="8" max="8"/>
    <col width="24.75" customWidth="1" style="111" min="9" max="9"/>
    <col width="15.625" customWidth="1" style="111" min="10" max="10"/>
    <col width="8.375" bestFit="1" customWidth="1" style="111" min="11" max="11"/>
    <col width="12.75" bestFit="1" customWidth="1" style="111" min="12" max="12"/>
    <col width="17.25" bestFit="1" customWidth="1" style="111" min="13" max="13"/>
    <col hidden="1" width="8.375" customWidth="1" style="120" min="14" max="22"/>
    <col width="21.125" customWidth="1" style="111" min="23" max="23"/>
    <col width="14" customWidth="1" style="111" min="24" max="24"/>
    <col width="19.375" customWidth="1" style="121" min="25" max="25"/>
    <col width="21.125" customWidth="1" style="111" min="26" max="26"/>
    <col width="37.75" customWidth="1" style="111" min="27" max="27"/>
    <col width="20.75" customWidth="1" style="111" min="28" max="28"/>
    <col width="9.125" customWidth="1" style="111" min="29" max="29"/>
    <col width="9.125" customWidth="1" style="111" min="30" max="16384"/>
  </cols>
  <sheetData>
    <row r="1" ht="41.25" customFormat="1" customHeight="1" s="68">
      <c r="A1" s="96" t="n"/>
      <c r="B1" s="99" t="n"/>
      <c r="C1" s="103" t="inlineStr">
        <is>
          <t>إدارة الجودة</t>
        </is>
      </c>
      <c r="E1" s="104" t="inlineStr">
        <is>
          <t>تقرير الخامات التي قامت بعمل المنتجات</t>
        </is>
      </c>
      <c r="F1" s="105" t="n"/>
      <c r="G1" s="105" t="inlineStr">
        <is>
          <t>شهر</t>
        </is>
      </c>
      <c r="H1" s="106">
        <f>B4</f>
        <v/>
      </c>
      <c r="I1" s="145" t="inlineStr">
        <is>
          <t>عام</t>
        </is>
      </c>
      <c r="J1" s="99">
        <f>A4</f>
        <v/>
      </c>
      <c r="K1" s="326" t="n"/>
      <c r="L1" s="326" t="n"/>
      <c r="M1" s="327" t="n"/>
      <c r="N1" s="107" t="n"/>
      <c r="O1" s="107" t="n"/>
      <c r="P1" s="107" t="n"/>
      <c r="Q1" s="107" t="n"/>
      <c r="R1" s="107" t="n"/>
      <c r="S1" s="107" t="n"/>
      <c r="T1" s="107" t="n"/>
      <c r="U1" s="107" t="n"/>
      <c r="V1" s="107" t="n"/>
      <c r="W1" s="320" t="inlineStr">
        <is>
          <t>العودة للفهرس</t>
        </is>
      </c>
      <c r="X1" s="108" t="n"/>
      <c r="Y1" s="107" t="n"/>
      <c r="Z1" s="326" t="n"/>
      <c r="AA1" s="104" t="n"/>
      <c r="AB1" s="108" t="n"/>
      <c r="AC1" s="320" t="inlineStr">
        <is>
          <t>العودة للفهرس</t>
        </is>
      </c>
      <c r="AD1" s="327" t="n"/>
      <c r="AE1" s="19" t="n"/>
      <c r="AF1" s="19" t="n"/>
      <c r="AG1" s="325" t="n"/>
      <c r="AH1" s="326" t="n"/>
      <c r="AI1" s="326" t="n"/>
      <c r="AJ1" s="326" t="n"/>
      <c r="AK1" s="327" t="n"/>
      <c r="AL1" s="387" t="n"/>
      <c r="AM1" s="387" t="n"/>
      <c r="AN1" s="76" t="n"/>
      <c r="AO1" s="76" t="n"/>
      <c r="AP1" s="76" t="n"/>
      <c r="AQ1" s="76" t="n"/>
      <c r="AR1" s="76" t="n"/>
      <c r="AS1" s="76" t="n"/>
      <c r="AT1" s="76" t="n"/>
      <c r="AU1" s="76" t="n"/>
      <c r="AV1" s="76" t="n"/>
      <c r="AW1" s="76" t="n"/>
      <c r="AX1" s="76" t="n"/>
      <c r="AY1" s="76" t="n"/>
      <c r="AZ1" s="76" t="n"/>
      <c r="BA1" s="76" t="n"/>
      <c r="BB1" s="76" t="n"/>
      <c r="BC1" s="76" t="n"/>
      <c r="BD1" s="76" t="n"/>
      <c r="BE1" s="76" t="n"/>
      <c r="BF1" s="20" t="n"/>
      <c r="BG1" s="20" t="n"/>
      <c r="BH1" s="20" t="n"/>
      <c r="BI1" s="20" t="n"/>
      <c r="BJ1" s="20" t="n"/>
      <c r="BK1" s="21" t="n"/>
    </row>
    <row r="2" ht="41.25" customFormat="1" customHeight="1" s="96">
      <c r="A2" s="345" t="inlineStr">
        <is>
          <t>year</t>
        </is>
      </c>
      <c r="B2" s="343" t="inlineStr">
        <is>
          <t>month</t>
        </is>
      </c>
      <c r="C2" s="341" t="inlineStr">
        <is>
          <t>اسم الخامة المستخدمة</t>
        </is>
      </c>
      <c r="D2" s="341" t="inlineStr">
        <is>
          <t>item_id</t>
        </is>
      </c>
      <c r="E2" s="341" t="inlineStr">
        <is>
          <t>اسم الاسطميه</t>
        </is>
      </c>
      <c r="F2" s="341" t="inlineStr">
        <is>
          <t>Formula Code</t>
        </is>
      </c>
      <c r="G2" s="328" t="inlineStr">
        <is>
          <t>الوزن جاف طبقا للمواصفة</t>
        </is>
      </c>
      <c r="H2" s="329" t="n"/>
      <c r="I2" s="330" t="inlineStr">
        <is>
          <t>متوسط الوزن الجاف للوردتيتين</t>
        </is>
      </c>
      <c r="J2" s="332" t="inlineStr">
        <is>
          <t>المعدل المعيارى/ساعة</t>
        </is>
      </c>
      <c r="K2" s="334" t="inlineStr">
        <is>
          <t xml:space="preserve">C.T معيارى </t>
        </is>
      </c>
      <c r="L2" s="333" t="inlineStr">
        <is>
          <t>المعدل الفعلى
/ ساعة</t>
        </is>
      </c>
      <c r="M2" s="335" t="inlineStr">
        <is>
          <t>c.T
 متوسط الورديتن
طقم/الثانية</t>
        </is>
      </c>
      <c r="N2" s="336" t="inlineStr">
        <is>
          <t>التالف (بالصنف) لاجمالي الوردتين</t>
        </is>
      </c>
      <c r="O2" s="337" t="n"/>
      <c r="P2" s="337" t="n"/>
      <c r="Q2" s="337" t="n"/>
      <c r="R2" s="337" t="n"/>
      <c r="S2" s="337" t="n"/>
      <c r="T2" s="337" t="n"/>
      <c r="U2" s="337" t="n"/>
      <c r="V2" s="329" t="n"/>
      <c r="W2" s="338" t="inlineStr">
        <is>
          <t>كمية التوالف</t>
        </is>
      </c>
      <c r="X2" s="338" t="inlineStr">
        <is>
          <t>اجمالي الإنتاج</t>
        </is>
      </c>
      <c r="Y2" s="338" t="inlineStr">
        <is>
          <t>معياري التوالف</t>
        </is>
      </c>
      <c r="Z2" s="342" t="inlineStr">
        <is>
          <t>عدد أيام التشغيل للباتشة</t>
        </is>
      </c>
      <c r="AA2" s="341" t="inlineStr">
        <is>
          <t>الكثافة</t>
        </is>
      </c>
      <c r="AB2" s="338" t="inlineStr">
        <is>
          <t>نسبة التالف %</t>
        </is>
      </c>
      <c r="AE2" s="98" t="n"/>
      <c r="AF2" s="98" t="n"/>
      <c r="AG2" s="97" t="n"/>
      <c r="AL2" s="99" t="n"/>
      <c r="AM2" s="99" t="n"/>
      <c r="AN2" s="100" t="n"/>
      <c r="AO2" s="100" t="n"/>
      <c r="AP2" s="100" t="n"/>
      <c r="AQ2" s="100" t="n"/>
      <c r="AR2" s="100" t="n"/>
      <c r="AS2" s="100" t="n"/>
      <c r="AT2" s="100" t="n"/>
      <c r="AU2" s="100" t="n"/>
      <c r="AV2" s="100" t="n"/>
      <c r="AW2" s="100" t="n"/>
      <c r="AX2" s="100" t="n"/>
      <c r="AY2" s="100" t="n"/>
      <c r="AZ2" s="100" t="n"/>
      <c r="BA2" s="100" t="n"/>
      <c r="BB2" s="100" t="n"/>
      <c r="BC2" s="100" t="n"/>
      <c r="BD2" s="100" t="n"/>
      <c r="BE2" s="100" t="n"/>
      <c r="BF2" s="101" t="n"/>
      <c r="BG2" s="101" t="n"/>
      <c r="BH2" s="101" t="n"/>
      <c r="BI2" s="101" t="n"/>
      <c r="BJ2" s="101" t="n"/>
      <c r="BK2" s="102" t="n"/>
    </row>
    <row r="3" ht="93" customFormat="1" customHeight="1" s="345" thickBot="1">
      <c r="B3" s="344" t="n"/>
      <c r="C3" s="331" t="n"/>
      <c r="D3" s="331" t="n"/>
      <c r="E3" s="331" t="n"/>
      <c r="F3" s="331" t="n"/>
      <c r="G3" s="328" t="inlineStr">
        <is>
          <t xml:space="preserve">From </t>
        </is>
      </c>
      <c r="H3" s="328" t="inlineStr">
        <is>
          <t>To</t>
        </is>
      </c>
      <c r="I3" s="331" t="n"/>
      <c r="J3" s="331" t="n"/>
      <c r="K3" s="331" t="n"/>
      <c r="L3" s="331" t="n"/>
      <c r="M3" s="331" t="n"/>
      <c r="N3" s="80" t="inlineStr">
        <is>
          <t xml:space="preserve">نقص  </t>
        </is>
      </c>
      <c r="O3" s="80" t="inlineStr">
        <is>
          <t>فرولة</t>
        </is>
      </c>
      <c r="P3" s="80" t="inlineStr">
        <is>
          <t>كسر</t>
        </is>
      </c>
      <c r="Q3" s="80" t="inlineStr">
        <is>
          <t xml:space="preserve">تقوس  </t>
        </is>
      </c>
      <c r="R3" s="80" t="inlineStr">
        <is>
          <t>انكماش</t>
        </is>
      </c>
      <c r="S3" s="80" t="inlineStr">
        <is>
          <t>ابعاد</t>
        </is>
      </c>
      <c r="T3" s="80" t="inlineStr">
        <is>
          <t>وزن</t>
        </is>
      </c>
      <c r="U3" s="80" t="inlineStr">
        <is>
          <t>اتساخ</t>
        </is>
      </c>
      <c r="V3" s="80" t="inlineStr">
        <is>
          <t>تلون</t>
        </is>
      </c>
      <c r="W3" s="339" t="n"/>
      <c r="X3" s="339" t="n"/>
      <c r="Y3" s="339" t="n"/>
      <c r="Z3" s="331" t="n"/>
      <c r="AA3" s="331" t="n"/>
      <c r="AB3" s="339" t="n"/>
    </row>
    <row r="4" ht="45.75" customHeight="1" s="417" thickBot="1" thickTop="1">
      <c r="B4" s="112" t="n"/>
      <c r="C4" s="441" t="n"/>
      <c r="D4" s="113" t="n"/>
      <c r="E4" s="113" t="n"/>
      <c r="F4" s="113" t="n"/>
      <c r="G4" s="113" t="n"/>
      <c r="H4" s="113" t="n"/>
      <c r="I4" s="113" t="n"/>
      <c r="J4" s="70" t="n"/>
      <c r="K4" s="70" t="n"/>
      <c r="L4" s="70" t="n"/>
      <c r="M4" s="70" t="n"/>
      <c r="N4" s="64" t="n"/>
      <c r="O4" s="64" t="n"/>
      <c r="P4" s="64" t="n"/>
      <c r="Q4" s="64" t="n"/>
      <c r="R4" s="64" t="n"/>
      <c r="S4" s="64" t="n"/>
      <c r="T4" s="64" t="n"/>
      <c r="U4" s="64" t="n"/>
      <c r="V4" s="64" t="n"/>
      <c r="W4" s="115" t="n"/>
      <c r="X4" s="115" t="n"/>
      <c r="Y4" s="64" t="n"/>
      <c r="Z4" s="115" t="n"/>
      <c r="AA4" s="441" t="n"/>
      <c r="AB4" s="116" t="n"/>
    </row>
    <row r="5" ht="45.75" customHeight="1" s="417" thickBot="1" thickTop="1">
      <c r="B5" s="112" t="n"/>
      <c r="C5" s="441" t="n"/>
      <c r="D5" s="113" t="n"/>
      <c r="E5" s="113" t="n"/>
      <c r="F5" s="113" t="n"/>
      <c r="G5" s="113" t="n"/>
      <c r="H5" s="113" t="n"/>
      <c r="I5" s="113" t="n"/>
      <c r="J5" s="117" t="n"/>
      <c r="K5" s="117" t="n"/>
      <c r="L5" s="117" t="n"/>
      <c r="M5" s="117" t="n"/>
      <c r="N5" s="64" t="n"/>
      <c r="O5" s="64" t="n"/>
      <c r="P5" s="64" t="n"/>
      <c r="Q5" s="64" t="n"/>
      <c r="R5" s="64" t="n"/>
      <c r="S5" s="64" t="n"/>
      <c r="T5" s="64" t="n"/>
      <c r="U5" s="64" t="n"/>
      <c r="V5" s="64" t="n"/>
      <c r="W5" s="115" t="n"/>
      <c r="X5" s="115" t="n"/>
      <c r="Y5" s="64" t="n"/>
      <c r="Z5" s="115" t="n"/>
      <c r="AA5" s="441" t="n"/>
      <c r="AB5" s="116" t="n"/>
    </row>
    <row r="6" ht="45.75" customHeight="1" s="417" thickBot="1" thickTop="1">
      <c r="B6" s="112" t="n"/>
      <c r="C6" s="441" t="n"/>
      <c r="D6" s="113" t="n"/>
      <c r="E6" s="113" t="n"/>
      <c r="F6" s="113" t="n"/>
      <c r="G6" s="113" t="n"/>
      <c r="H6" s="113" t="n"/>
      <c r="I6" s="113" t="n"/>
      <c r="J6" s="117" t="n"/>
      <c r="K6" s="117" t="n"/>
      <c r="L6" s="117" t="n"/>
      <c r="M6" s="117" t="n"/>
      <c r="N6" s="64" t="n"/>
      <c r="O6" s="64" t="n"/>
      <c r="P6" s="64" t="n"/>
      <c r="Q6" s="64" t="n"/>
      <c r="R6" s="64" t="n"/>
      <c r="S6" s="64" t="n"/>
      <c r="T6" s="64" t="n"/>
      <c r="U6" s="64" t="n"/>
      <c r="V6" s="64" t="n"/>
      <c r="W6" s="115" t="n"/>
      <c r="X6" s="115" t="n"/>
      <c r="Y6" s="64" t="n"/>
      <c r="Z6" s="115" t="n"/>
      <c r="AA6" s="441" t="n"/>
      <c r="AB6" s="116" t="n"/>
    </row>
    <row r="7" ht="45.75" customHeight="1" s="417" thickBot="1" thickTop="1">
      <c r="B7" s="112" t="n"/>
      <c r="C7" s="441" t="n"/>
      <c r="D7" s="113" t="n"/>
      <c r="E7" s="113" t="n"/>
      <c r="F7" s="113" t="n"/>
      <c r="G7" s="113" t="n"/>
      <c r="H7" s="113" t="n"/>
      <c r="I7" s="113" t="n"/>
      <c r="J7" s="117" t="n"/>
      <c r="K7" s="117" t="n"/>
      <c r="L7" s="117" t="n"/>
      <c r="M7" s="117" t="n"/>
      <c r="N7" s="64" t="n"/>
      <c r="O7" s="64" t="n"/>
      <c r="P7" s="64" t="n"/>
      <c r="Q7" s="64" t="n"/>
      <c r="R7" s="64" t="n"/>
      <c r="S7" s="64" t="n"/>
      <c r="T7" s="64" t="n"/>
      <c r="U7" s="64" t="n"/>
      <c r="V7" s="64" t="n"/>
      <c r="W7" s="115" t="n"/>
      <c r="X7" s="115" t="n"/>
      <c r="Y7" s="64" t="n"/>
      <c r="Z7" s="115" t="n"/>
      <c r="AA7" s="441" t="n"/>
      <c r="AB7" s="116" t="n"/>
    </row>
    <row r="8" ht="45.75" customHeight="1" s="417" thickBot="1" thickTop="1">
      <c r="B8" s="112" t="n"/>
      <c r="C8" s="441" t="n"/>
      <c r="D8" s="113" t="n"/>
      <c r="E8" s="113" t="n"/>
      <c r="F8" s="113" t="n"/>
      <c r="G8" s="113" t="n"/>
      <c r="H8" s="113" t="n"/>
      <c r="I8" s="113" t="n"/>
      <c r="J8" s="117" t="n"/>
      <c r="K8" s="117" t="n"/>
      <c r="L8" s="117" t="n"/>
      <c r="M8" s="117" t="n"/>
      <c r="N8" s="64" t="n"/>
      <c r="O8" s="64" t="n"/>
      <c r="P8" s="64" t="n"/>
      <c r="Q8" s="64" t="n"/>
      <c r="R8" s="64" t="n"/>
      <c r="S8" s="64" t="n"/>
      <c r="T8" s="64" t="n"/>
      <c r="U8" s="64" t="n"/>
      <c r="V8" s="64" t="n"/>
      <c r="W8" s="115" t="n"/>
      <c r="X8" s="115" t="n"/>
      <c r="Y8" s="64" t="n"/>
      <c r="Z8" s="115" t="n"/>
      <c r="AA8" s="441" t="n"/>
      <c r="AB8" s="116" t="n"/>
    </row>
    <row r="9" ht="45.75" customHeight="1" s="417" thickBot="1" thickTop="1">
      <c r="B9" s="112" t="n"/>
      <c r="C9" s="441" t="n"/>
      <c r="D9" s="113" t="n"/>
      <c r="E9" s="113" t="n"/>
      <c r="F9" s="113" t="n"/>
      <c r="G9" s="113" t="n"/>
      <c r="H9" s="113" t="n"/>
      <c r="I9" s="113" t="n"/>
      <c r="J9" s="117" t="n"/>
      <c r="K9" s="117" t="n"/>
      <c r="L9" s="117" t="n"/>
      <c r="M9" s="117" t="n"/>
      <c r="N9" s="64" t="n"/>
      <c r="O9" s="64" t="n"/>
      <c r="P9" s="64" t="n"/>
      <c r="Q9" s="64" t="n"/>
      <c r="R9" s="64" t="n"/>
      <c r="S9" s="64" t="n"/>
      <c r="T9" s="64" t="n"/>
      <c r="U9" s="64" t="n"/>
      <c r="V9" s="64" t="n"/>
      <c r="W9" s="115" t="n"/>
      <c r="X9" s="115" t="n"/>
      <c r="Y9" s="64" t="n"/>
      <c r="Z9" s="115" t="n"/>
      <c r="AA9" s="441" t="n"/>
      <c r="AB9" s="116" t="n"/>
    </row>
    <row r="10" ht="45.75" customHeight="1" s="417" thickBot="1" thickTop="1">
      <c r="B10" s="112" t="n"/>
      <c r="C10" s="441" t="n"/>
      <c r="D10" s="113" t="n"/>
      <c r="E10" s="113" t="n"/>
      <c r="F10" s="113" t="n"/>
      <c r="G10" s="113" t="n"/>
      <c r="H10" s="113" t="n"/>
      <c r="I10" s="113" t="n"/>
      <c r="J10" s="117" t="n"/>
      <c r="K10" s="117" t="n"/>
      <c r="L10" s="117" t="n"/>
      <c r="M10" s="117" t="n"/>
      <c r="N10" s="64" t="n"/>
      <c r="O10" s="64" t="n"/>
      <c r="P10" s="64" t="n"/>
      <c r="Q10" s="64" t="n"/>
      <c r="R10" s="64" t="n"/>
      <c r="S10" s="64" t="n"/>
      <c r="T10" s="64" t="n"/>
      <c r="U10" s="64" t="n"/>
      <c r="V10" s="64" t="n"/>
      <c r="W10" s="115" t="n"/>
      <c r="X10" s="115" t="n"/>
      <c r="Y10" s="64" t="n"/>
      <c r="Z10" s="115" t="n"/>
      <c r="AA10" s="441" t="n"/>
      <c r="AB10" s="116" t="n"/>
    </row>
    <row r="11" ht="45.75" customHeight="1" s="417" thickBot="1" thickTop="1">
      <c r="B11" s="112" t="n"/>
      <c r="C11" s="441" t="n"/>
      <c r="D11" s="113" t="n"/>
      <c r="E11" s="113" t="n"/>
      <c r="F11" s="113" t="n"/>
      <c r="G11" s="113" t="n"/>
      <c r="H11" s="113" t="n"/>
      <c r="I11" s="113" t="n"/>
      <c r="J11" s="117" t="n"/>
      <c r="K11" s="117" t="n"/>
      <c r="L11" s="117" t="n"/>
      <c r="M11" s="117" t="n"/>
      <c r="N11" s="64" t="n"/>
      <c r="O11" s="64" t="n"/>
      <c r="P11" s="64" t="n"/>
      <c r="Q11" s="64" t="n"/>
      <c r="R11" s="64" t="n"/>
      <c r="S11" s="64" t="n"/>
      <c r="T11" s="64" t="n"/>
      <c r="U11" s="64" t="n"/>
      <c r="V11" s="64" t="n"/>
      <c r="W11" s="115" t="n"/>
      <c r="X11" s="115" t="n"/>
      <c r="Y11" s="64" t="n"/>
      <c r="Z11" s="115" t="n"/>
      <c r="AA11" s="441" t="n"/>
      <c r="AB11" s="116" t="n"/>
    </row>
    <row r="12" ht="45.75" customHeight="1" s="417" thickBot="1" thickTop="1">
      <c r="B12" s="112" t="n"/>
      <c r="C12" s="441" t="n"/>
      <c r="D12" s="113" t="n"/>
      <c r="E12" s="113" t="n"/>
      <c r="F12" s="113" t="n"/>
      <c r="G12" s="113" t="n"/>
      <c r="H12" s="113" t="n"/>
      <c r="I12" s="113" t="n"/>
      <c r="J12" s="117" t="n"/>
      <c r="K12" s="117" t="n"/>
      <c r="L12" s="117" t="n"/>
      <c r="M12" s="117" t="n"/>
      <c r="N12" s="64" t="n"/>
      <c r="O12" s="64" t="n"/>
      <c r="P12" s="64" t="n"/>
      <c r="Q12" s="64" t="n"/>
      <c r="R12" s="64" t="n"/>
      <c r="S12" s="64" t="n"/>
      <c r="T12" s="64" t="n"/>
      <c r="U12" s="64" t="n"/>
      <c r="V12" s="64" t="n"/>
      <c r="W12" s="115" t="n"/>
      <c r="X12" s="115" t="n"/>
      <c r="Y12" s="64" t="n"/>
      <c r="Z12" s="115" t="n"/>
      <c r="AA12" s="441" t="n"/>
      <c r="AB12" s="116" t="n"/>
    </row>
    <row r="13" ht="45.75" customHeight="1" s="417" thickBot="1" thickTop="1">
      <c r="B13" s="112" t="n"/>
      <c r="C13" s="441" t="n"/>
      <c r="D13" s="113" t="n"/>
      <c r="E13" s="113" t="n"/>
      <c r="F13" s="113" t="n"/>
      <c r="G13" s="113" t="n"/>
      <c r="H13" s="113" t="n"/>
      <c r="I13" s="113" t="n"/>
      <c r="J13" s="117" t="n"/>
      <c r="K13" s="117" t="n"/>
      <c r="L13" s="117" t="n"/>
      <c r="M13" s="117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115" t="n"/>
      <c r="X13" s="115" t="n"/>
      <c r="Y13" s="64" t="n"/>
      <c r="Z13" s="115" t="n"/>
      <c r="AA13" s="441" t="n"/>
      <c r="AB13" s="116" t="n"/>
    </row>
    <row r="14" ht="45.75" customHeight="1" s="417" thickBot="1" thickTop="1">
      <c r="B14" s="112" t="n"/>
      <c r="C14" s="441" t="n"/>
      <c r="D14" s="113" t="n"/>
      <c r="E14" s="113" t="n"/>
      <c r="F14" s="113" t="n"/>
      <c r="G14" s="113" t="n"/>
      <c r="H14" s="113" t="n"/>
      <c r="I14" s="113" t="n"/>
      <c r="J14" s="117" t="n"/>
      <c r="K14" s="117" t="n"/>
      <c r="L14" s="117" t="n"/>
      <c r="M14" s="117" t="n"/>
      <c r="N14" s="64" t="n"/>
      <c r="O14" s="64" t="n"/>
      <c r="P14" s="64" t="n"/>
      <c r="Q14" s="64" t="n"/>
      <c r="R14" s="64" t="n"/>
      <c r="S14" s="64" t="n"/>
      <c r="T14" s="64" t="n"/>
      <c r="U14" s="64" t="n"/>
      <c r="V14" s="64" t="n"/>
      <c r="W14" s="115" t="n"/>
      <c r="X14" s="115" t="n"/>
      <c r="Y14" s="64" t="n"/>
      <c r="Z14" s="115" t="n"/>
      <c r="AA14" s="441" t="n"/>
      <c r="AB14" s="116" t="n"/>
    </row>
    <row r="15" ht="45.75" customHeight="1" s="417" thickBot="1" thickTop="1">
      <c r="B15" s="112" t="n"/>
      <c r="C15" s="441" t="n"/>
      <c r="D15" s="113" t="n"/>
      <c r="E15" s="113" t="n"/>
      <c r="F15" s="113" t="n"/>
      <c r="G15" s="113" t="n"/>
      <c r="H15" s="113" t="n"/>
      <c r="I15" s="113" t="n"/>
      <c r="J15" s="117" t="n"/>
      <c r="K15" s="117" t="n"/>
      <c r="L15" s="117" t="n"/>
      <c r="M15" s="117" t="n"/>
      <c r="N15" s="64" t="n"/>
      <c r="O15" s="64" t="n"/>
      <c r="P15" s="64" t="n"/>
      <c r="Q15" s="64" t="n"/>
      <c r="R15" s="64" t="n"/>
      <c r="S15" s="64" t="n"/>
      <c r="T15" s="64" t="n"/>
      <c r="U15" s="64" t="n"/>
      <c r="V15" s="64" t="n"/>
      <c r="W15" s="115" t="n"/>
      <c r="X15" s="115" t="n"/>
      <c r="Y15" s="64" t="n"/>
      <c r="Z15" s="115" t="n"/>
      <c r="AA15" s="441" t="n"/>
      <c r="AB15" s="116" t="n"/>
    </row>
    <row r="16" ht="45.75" customHeight="1" s="417" thickBot="1" thickTop="1">
      <c r="B16" s="112" t="n"/>
      <c r="C16" s="441" t="n"/>
      <c r="D16" s="113" t="n"/>
      <c r="E16" s="113" t="n"/>
      <c r="F16" s="113" t="n"/>
      <c r="G16" s="113" t="n"/>
      <c r="H16" s="113" t="n"/>
      <c r="I16" s="113" t="n"/>
      <c r="J16" s="117" t="n"/>
      <c r="K16" s="117" t="n"/>
      <c r="L16" s="117" t="n"/>
      <c r="M16" s="117" t="n"/>
      <c r="N16" s="64" t="n"/>
      <c r="O16" s="64" t="n"/>
      <c r="P16" s="64" t="n"/>
      <c r="Q16" s="64" t="n"/>
      <c r="R16" s="64" t="n"/>
      <c r="S16" s="64" t="n"/>
      <c r="T16" s="64" t="n"/>
      <c r="U16" s="64" t="n"/>
      <c r="V16" s="64" t="n"/>
      <c r="W16" s="115" t="n"/>
      <c r="X16" s="115" t="n"/>
      <c r="Y16" s="64" t="n"/>
      <c r="Z16" s="115" t="n"/>
      <c r="AA16" s="441" t="n"/>
      <c r="AB16" s="116" t="n"/>
    </row>
    <row r="17" ht="45.75" customHeight="1" s="417" thickBot="1" thickTop="1">
      <c r="B17" s="112" t="n"/>
      <c r="C17" s="441" t="n"/>
      <c r="D17" s="113" t="n"/>
      <c r="E17" s="113" t="n"/>
      <c r="F17" s="113" t="n"/>
      <c r="G17" s="113" t="n"/>
      <c r="H17" s="113" t="n"/>
      <c r="I17" s="113" t="n"/>
      <c r="J17" s="117" t="n"/>
      <c r="K17" s="117" t="n"/>
      <c r="L17" s="117" t="n"/>
      <c r="M17" s="117" t="n"/>
      <c r="N17" s="64" t="n"/>
      <c r="O17" s="64" t="n"/>
      <c r="P17" s="64" t="n"/>
      <c r="Q17" s="64" t="n"/>
      <c r="R17" s="64" t="n"/>
      <c r="S17" s="64" t="n"/>
      <c r="T17" s="64" t="n"/>
      <c r="U17" s="64" t="n"/>
      <c r="V17" s="64" t="n"/>
      <c r="W17" s="115" t="n"/>
      <c r="X17" s="115" t="n"/>
      <c r="Y17" s="64" t="n"/>
      <c r="Z17" s="115" t="n"/>
      <c r="AA17" s="441" t="n"/>
      <c r="AB17" s="116" t="n"/>
    </row>
    <row r="18" ht="45.75" customHeight="1" s="417" thickBot="1" thickTop="1">
      <c r="B18" s="112" t="n"/>
      <c r="C18" s="441" t="n"/>
      <c r="D18" s="113" t="n"/>
      <c r="E18" s="113" t="n"/>
      <c r="F18" s="113" t="n"/>
      <c r="G18" s="113" t="n"/>
      <c r="H18" s="113" t="n"/>
      <c r="I18" s="113" t="n"/>
      <c r="J18" s="117" t="n"/>
      <c r="K18" s="117" t="n"/>
      <c r="L18" s="117" t="n"/>
      <c r="M18" s="117" t="n"/>
      <c r="N18" s="64" t="n"/>
      <c r="O18" s="64" t="n"/>
      <c r="P18" s="64" t="n"/>
      <c r="Q18" s="64" t="n"/>
      <c r="R18" s="64" t="n"/>
      <c r="S18" s="64" t="n"/>
      <c r="T18" s="64" t="n"/>
      <c r="U18" s="64" t="n"/>
      <c r="V18" s="64" t="n"/>
      <c r="W18" s="115" t="n"/>
      <c r="X18" s="115" t="n"/>
      <c r="Y18" s="64" t="n"/>
      <c r="Z18" s="115" t="n"/>
      <c r="AA18" s="441" t="n"/>
      <c r="AB18" s="116" t="n"/>
    </row>
    <row r="19" ht="45.75" customHeight="1" s="417" thickBot="1" thickTop="1">
      <c r="B19" s="112" t="n"/>
      <c r="C19" s="441" t="n"/>
      <c r="D19" s="113" t="n"/>
      <c r="E19" s="113" t="n"/>
      <c r="F19" s="113" t="n"/>
      <c r="G19" s="113" t="n"/>
      <c r="H19" s="113" t="n"/>
      <c r="I19" s="113" t="n"/>
      <c r="J19" s="117" t="n"/>
      <c r="K19" s="117" t="n"/>
      <c r="L19" s="117" t="n"/>
      <c r="M19" s="117" t="n"/>
      <c r="N19" s="64" t="n"/>
      <c r="O19" s="64" t="n"/>
      <c r="P19" s="64" t="n"/>
      <c r="Q19" s="64" t="n"/>
      <c r="R19" s="64" t="n"/>
      <c r="S19" s="64" t="n"/>
      <c r="T19" s="64" t="n"/>
      <c r="U19" s="64" t="n"/>
      <c r="V19" s="64" t="n"/>
      <c r="W19" s="115" t="n"/>
      <c r="X19" s="115" t="n"/>
      <c r="Y19" s="64" t="n"/>
      <c r="Z19" s="115" t="n"/>
      <c r="AA19" s="441" t="n"/>
      <c r="AB19" s="116" t="n"/>
    </row>
    <row r="20" ht="45.75" customHeight="1" s="417" thickBot="1" thickTop="1">
      <c r="B20" s="112" t="n"/>
      <c r="C20" s="441" t="n"/>
      <c r="D20" s="113" t="n"/>
      <c r="E20" s="113" t="n"/>
      <c r="F20" s="113" t="n"/>
      <c r="G20" s="113" t="n"/>
      <c r="H20" s="113" t="n"/>
      <c r="I20" s="113" t="n"/>
      <c r="J20" s="117" t="n"/>
      <c r="K20" s="117" t="n"/>
      <c r="L20" s="117" t="n"/>
      <c r="M20" s="117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115" t="n"/>
      <c r="X20" s="115" t="n"/>
      <c r="Y20" s="64" t="n"/>
      <c r="Z20" s="115" t="n"/>
      <c r="AA20" s="441" t="n"/>
      <c r="AB20" s="116" t="n"/>
    </row>
    <row r="21" ht="45.75" customHeight="1" s="417" thickBot="1" thickTop="1">
      <c r="B21" s="112" t="n"/>
      <c r="C21" s="441" t="n"/>
      <c r="D21" s="113" t="n"/>
      <c r="E21" s="113" t="n"/>
      <c r="F21" s="113" t="n"/>
      <c r="G21" s="113" t="n"/>
      <c r="H21" s="113" t="n"/>
      <c r="I21" s="113" t="n"/>
      <c r="J21" s="117" t="n"/>
      <c r="K21" s="117" t="n"/>
      <c r="L21" s="117" t="n"/>
      <c r="M21" s="117" t="n"/>
      <c r="N21" s="64" t="n"/>
      <c r="O21" s="64" t="n"/>
      <c r="P21" s="64" t="n"/>
      <c r="Q21" s="64" t="n"/>
      <c r="R21" s="64" t="n"/>
      <c r="S21" s="64" t="n"/>
      <c r="T21" s="64" t="n"/>
      <c r="U21" s="64" t="n"/>
      <c r="V21" s="64" t="n"/>
      <c r="W21" s="115" t="n"/>
      <c r="X21" s="115" t="n"/>
      <c r="Y21" s="64" t="n"/>
      <c r="Z21" s="115" t="n"/>
      <c r="AA21" s="441" t="n"/>
      <c r="AB21" s="116" t="n"/>
    </row>
    <row r="22" ht="45.75" customHeight="1" s="417" thickBot="1" thickTop="1">
      <c r="B22" s="112" t="n"/>
      <c r="C22" s="441" t="n"/>
      <c r="D22" s="113" t="n"/>
      <c r="E22" s="113" t="n"/>
      <c r="F22" s="113" t="n"/>
      <c r="G22" s="113" t="n"/>
      <c r="H22" s="113" t="n"/>
      <c r="I22" s="113" t="n"/>
      <c r="J22" s="117" t="n"/>
      <c r="K22" s="117" t="n"/>
      <c r="L22" s="117" t="n"/>
      <c r="M22" s="117" t="n"/>
      <c r="N22" s="64" t="n"/>
      <c r="O22" s="64" t="n"/>
      <c r="P22" s="64" t="n"/>
      <c r="Q22" s="64" t="n"/>
      <c r="R22" s="64" t="n"/>
      <c r="S22" s="64" t="n"/>
      <c r="T22" s="64" t="n"/>
      <c r="U22" s="64" t="n"/>
      <c r="V22" s="64" t="n"/>
      <c r="W22" s="115" t="n"/>
      <c r="X22" s="115" t="n"/>
      <c r="Y22" s="64" t="n"/>
      <c r="Z22" s="115" t="n"/>
      <c r="AA22" s="441" t="n"/>
      <c r="AB22" s="116" t="n"/>
    </row>
    <row r="23" ht="45.75" customHeight="1" s="417" thickBot="1" thickTop="1">
      <c r="B23" s="112" t="n"/>
      <c r="C23" s="441" t="n"/>
      <c r="D23" s="113" t="n"/>
      <c r="E23" s="113" t="n"/>
      <c r="F23" s="113" t="n"/>
      <c r="G23" s="113" t="n"/>
      <c r="H23" s="113" t="n"/>
      <c r="I23" s="113" t="n"/>
      <c r="J23" s="117" t="n"/>
      <c r="K23" s="117" t="n"/>
      <c r="L23" s="117" t="n"/>
      <c r="M23" s="117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115" t="n"/>
      <c r="X23" s="115" t="n"/>
      <c r="Y23" s="64" t="n"/>
      <c r="Z23" s="115" t="n"/>
      <c r="AA23" s="441" t="n"/>
      <c r="AB23" s="116" t="n"/>
    </row>
    <row r="24" ht="45.75" customHeight="1" s="417" thickBot="1" thickTop="1">
      <c r="B24" s="112" t="n"/>
      <c r="C24" s="441" t="n"/>
      <c r="D24" s="113" t="n"/>
      <c r="E24" s="113" t="n"/>
      <c r="F24" s="113" t="n"/>
      <c r="G24" s="113" t="n"/>
      <c r="H24" s="113" t="n"/>
      <c r="I24" s="113" t="n"/>
      <c r="J24" s="117" t="n"/>
      <c r="K24" s="117" t="n"/>
      <c r="L24" s="117" t="n"/>
      <c r="M24" s="117" t="n"/>
      <c r="N24" s="64" t="n"/>
      <c r="O24" s="64" t="n"/>
      <c r="P24" s="64" t="n"/>
      <c r="Q24" s="64" t="n"/>
      <c r="R24" s="64" t="n"/>
      <c r="S24" s="64" t="n"/>
      <c r="T24" s="64" t="n"/>
      <c r="U24" s="64" t="n"/>
      <c r="V24" s="64" t="n"/>
      <c r="W24" s="115" t="n"/>
      <c r="X24" s="115" t="n"/>
      <c r="Y24" s="64" t="n"/>
      <c r="Z24" s="115" t="n"/>
      <c r="AA24" s="441" t="n"/>
      <c r="AB24" s="116" t="n"/>
    </row>
    <row r="25" ht="45.75" customHeight="1" s="417" thickBot="1" thickTop="1">
      <c r="B25" s="112" t="n"/>
      <c r="C25" s="441" t="n"/>
      <c r="D25" s="113" t="n"/>
      <c r="E25" s="113" t="n"/>
      <c r="F25" s="113" t="n"/>
      <c r="G25" s="113" t="n"/>
      <c r="H25" s="113" t="n"/>
      <c r="I25" s="113" t="n"/>
      <c r="J25" s="117" t="n"/>
      <c r="K25" s="117" t="n"/>
      <c r="L25" s="117" t="n"/>
      <c r="M25" s="117" t="n"/>
      <c r="N25" s="64" t="n"/>
      <c r="O25" s="64" t="n"/>
      <c r="P25" s="64" t="n"/>
      <c r="Q25" s="64" t="n"/>
      <c r="R25" s="64" t="n"/>
      <c r="S25" s="64" t="n"/>
      <c r="T25" s="64" t="n"/>
      <c r="U25" s="64" t="n"/>
      <c r="V25" s="64" t="n"/>
      <c r="W25" s="115" t="n"/>
      <c r="X25" s="115" t="n"/>
      <c r="Y25" s="64" t="n"/>
      <c r="Z25" s="115" t="n"/>
      <c r="AA25" s="441" t="n"/>
      <c r="AB25" s="116" t="n"/>
    </row>
    <row r="26" ht="45.75" customHeight="1" s="417" thickBot="1" thickTop="1">
      <c r="B26" s="112" t="n"/>
      <c r="C26" s="441" t="n"/>
      <c r="D26" s="113" t="n"/>
      <c r="E26" s="113" t="n"/>
      <c r="F26" s="113" t="n"/>
      <c r="G26" s="113" t="n"/>
      <c r="H26" s="113" t="n"/>
      <c r="I26" s="113" t="n"/>
      <c r="J26" s="117" t="n"/>
      <c r="K26" s="117" t="n"/>
      <c r="L26" s="117" t="n"/>
      <c r="M26" s="117" t="n"/>
      <c r="N26" s="64" t="n"/>
      <c r="O26" s="64" t="n"/>
      <c r="P26" s="64" t="n"/>
      <c r="Q26" s="64" t="n"/>
      <c r="R26" s="64" t="n"/>
      <c r="S26" s="64" t="n"/>
      <c r="T26" s="64" t="n"/>
      <c r="U26" s="64" t="n"/>
      <c r="V26" s="64" t="n"/>
      <c r="W26" s="115" t="n"/>
      <c r="X26" s="115" t="n"/>
      <c r="Y26" s="64" t="n"/>
      <c r="Z26" s="115" t="n"/>
      <c r="AA26" s="441" t="n"/>
      <c r="AB26" s="116" t="n"/>
    </row>
    <row r="27" ht="45.75" customHeight="1" s="417" thickBot="1" thickTop="1">
      <c r="B27" s="112" t="n"/>
      <c r="C27" s="441" t="n"/>
      <c r="D27" s="113" t="n"/>
      <c r="E27" s="113" t="n"/>
      <c r="F27" s="113" t="n"/>
      <c r="G27" s="113" t="n"/>
      <c r="H27" s="113" t="n"/>
      <c r="I27" s="113" t="n"/>
      <c r="J27" s="117" t="n"/>
      <c r="K27" s="117" t="n"/>
      <c r="L27" s="117" t="n"/>
      <c r="M27" s="117" t="n"/>
      <c r="N27" s="64" t="n"/>
      <c r="O27" s="64" t="n"/>
      <c r="P27" s="64" t="n"/>
      <c r="Q27" s="64" t="n"/>
      <c r="R27" s="64" t="n"/>
      <c r="S27" s="64" t="n"/>
      <c r="T27" s="64" t="n"/>
      <c r="U27" s="64" t="n"/>
      <c r="V27" s="64" t="n"/>
      <c r="W27" s="115" t="n"/>
      <c r="X27" s="115" t="n"/>
      <c r="Y27" s="64" t="n"/>
      <c r="Z27" s="115" t="n"/>
      <c r="AA27" s="441" t="n"/>
      <c r="AB27" s="116" t="n"/>
    </row>
    <row r="28" ht="45.75" customHeight="1" s="417" thickBot="1" thickTop="1">
      <c r="B28" s="112" t="n"/>
      <c r="C28" s="441" t="n"/>
      <c r="D28" s="113" t="n"/>
      <c r="E28" s="113" t="n"/>
      <c r="F28" s="113" t="n"/>
      <c r="G28" s="113" t="n"/>
      <c r="H28" s="113" t="n"/>
      <c r="I28" s="113" t="n"/>
      <c r="J28" s="117" t="n"/>
      <c r="K28" s="117" t="n"/>
      <c r="L28" s="117" t="n"/>
      <c r="M28" s="117" t="n"/>
      <c r="N28" s="64" t="n"/>
      <c r="O28" s="64" t="n"/>
      <c r="P28" s="64" t="n"/>
      <c r="Q28" s="64" t="n"/>
      <c r="R28" s="64" t="n"/>
      <c r="S28" s="64" t="n"/>
      <c r="T28" s="64" t="n"/>
      <c r="U28" s="64" t="n"/>
      <c r="V28" s="64" t="n"/>
      <c r="W28" s="115" t="n"/>
      <c r="X28" s="115" t="n"/>
      <c r="Y28" s="64" t="n"/>
      <c r="Z28" s="115" t="n"/>
      <c r="AA28" s="441" t="n"/>
      <c r="AB28" s="116" t="n"/>
    </row>
    <row r="29" ht="45.75" customHeight="1" s="417" thickBot="1" thickTop="1">
      <c r="B29" s="112" t="n"/>
      <c r="C29" s="441" t="n"/>
      <c r="D29" s="113" t="n"/>
      <c r="E29" s="113" t="n"/>
      <c r="F29" s="113" t="n"/>
      <c r="G29" s="113" t="n"/>
      <c r="H29" s="113" t="n"/>
      <c r="I29" s="113" t="n"/>
      <c r="J29" s="117" t="n"/>
      <c r="K29" s="117" t="n"/>
      <c r="L29" s="117" t="n"/>
      <c r="M29" s="117" t="n"/>
      <c r="N29" s="64" t="n"/>
      <c r="O29" s="64" t="n"/>
      <c r="P29" s="64" t="n"/>
      <c r="Q29" s="64" t="n"/>
      <c r="R29" s="64" t="n"/>
      <c r="S29" s="64" t="n"/>
      <c r="T29" s="64" t="n"/>
      <c r="U29" s="64" t="n"/>
      <c r="V29" s="64" t="n"/>
      <c r="W29" s="115" t="n"/>
      <c r="X29" s="115" t="n"/>
      <c r="Y29" s="64" t="n"/>
      <c r="Z29" s="115" t="n"/>
      <c r="AA29" s="441" t="n"/>
      <c r="AB29" s="116" t="n"/>
    </row>
    <row r="30" ht="45.75" customHeight="1" s="417" thickBot="1" thickTop="1">
      <c r="B30" s="112" t="n"/>
      <c r="C30" s="441" t="n"/>
      <c r="D30" s="113" t="n"/>
      <c r="E30" s="113" t="n"/>
      <c r="F30" s="113" t="n"/>
      <c r="G30" s="113" t="n"/>
      <c r="H30" s="113" t="n"/>
      <c r="I30" s="113" t="n"/>
      <c r="J30" s="117" t="n"/>
      <c r="K30" s="117" t="n"/>
      <c r="L30" s="117" t="n"/>
      <c r="M30" s="117" t="n"/>
      <c r="N30" s="64" t="n"/>
      <c r="O30" s="64" t="n"/>
      <c r="P30" s="64" t="n"/>
      <c r="Q30" s="64" t="n"/>
      <c r="R30" s="64" t="n"/>
      <c r="S30" s="64" t="n"/>
      <c r="T30" s="64" t="n"/>
      <c r="U30" s="64" t="n"/>
      <c r="V30" s="64" t="n"/>
      <c r="W30" s="115" t="n"/>
      <c r="X30" s="115" t="n"/>
      <c r="Y30" s="64" t="n"/>
      <c r="Z30" s="115" t="n"/>
      <c r="AA30" s="441" t="n"/>
      <c r="AB30" s="116" t="n"/>
    </row>
    <row r="31" ht="45.75" customHeight="1" s="417" thickBot="1" thickTop="1">
      <c r="B31" s="112" t="n"/>
      <c r="C31" s="441" t="n"/>
      <c r="D31" s="113" t="n"/>
      <c r="E31" s="113" t="n"/>
      <c r="F31" s="113" t="n"/>
      <c r="G31" s="113" t="n"/>
      <c r="H31" s="113" t="n"/>
      <c r="I31" s="113" t="n"/>
      <c r="J31" s="117" t="n"/>
      <c r="K31" s="117" t="n"/>
      <c r="L31" s="117" t="n"/>
      <c r="M31" s="117" t="n"/>
      <c r="N31" s="64" t="n"/>
      <c r="O31" s="64" t="n"/>
      <c r="P31" s="64" t="n"/>
      <c r="Q31" s="64" t="n"/>
      <c r="R31" s="64" t="n"/>
      <c r="S31" s="64" t="n"/>
      <c r="T31" s="64" t="n"/>
      <c r="U31" s="64" t="n"/>
      <c r="V31" s="64" t="n"/>
      <c r="W31" s="115" t="n"/>
      <c r="X31" s="115" t="n"/>
      <c r="Y31" s="64" t="n"/>
      <c r="Z31" s="115" t="n"/>
      <c r="AA31" s="441" t="n"/>
      <c r="AB31" s="116" t="n"/>
    </row>
    <row r="32" ht="45.75" customHeight="1" s="417" thickBot="1" thickTop="1">
      <c r="B32" s="112" t="n"/>
      <c r="C32" s="441" t="n"/>
      <c r="D32" s="113" t="n"/>
      <c r="E32" s="113" t="n"/>
      <c r="F32" s="113" t="n"/>
      <c r="G32" s="113" t="n"/>
      <c r="H32" s="113" t="n"/>
      <c r="I32" s="113" t="n"/>
      <c r="J32" s="117" t="n"/>
      <c r="K32" s="117" t="n"/>
      <c r="L32" s="117" t="n"/>
      <c r="M32" s="117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115" t="n"/>
      <c r="X32" s="115" t="n"/>
      <c r="Y32" s="64" t="n"/>
      <c r="Z32" s="115" t="n"/>
      <c r="AA32" s="441" t="n"/>
      <c r="AB32" s="116" t="n"/>
    </row>
    <row r="33" ht="45.75" customHeight="1" s="417" thickBot="1" thickTop="1">
      <c r="B33" s="112" t="n"/>
      <c r="C33" s="441" t="n"/>
      <c r="D33" s="113" t="n"/>
      <c r="E33" s="113" t="n"/>
      <c r="F33" s="113" t="n"/>
      <c r="G33" s="113" t="n"/>
      <c r="H33" s="113" t="n"/>
      <c r="I33" s="113" t="n"/>
      <c r="J33" s="117" t="n"/>
      <c r="K33" s="117" t="n"/>
      <c r="L33" s="117" t="n"/>
      <c r="M33" s="117" t="n"/>
      <c r="N33" s="64" t="n"/>
      <c r="O33" s="64" t="n"/>
      <c r="P33" s="64" t="n"/>
      <c r="Q33" s="64" t="n"/>
      <c r="R33" s="64" t="n"/>
      <c r="S33" s="64" t="n"/>
      <c r="T33" s="64" t="n"/>
      <c r="U33" s="64" t="n"/>
      <c r="V33" s="64" t="n"/>
      <c r="W33" s="115" t="n"/>
      <c r="X33" s="115" t="n"/>
      <c r="Y33" s="64" t="n"/>
      <c r="Z33" s="115" t="n"/>
      <c r="AA33" s="441" t="n"/>
      <c r="AB33" s="116" t="n"/>
    </row>
    <row r="34" ht="45.75" customHeight="1" s="417" thickBot="1" thickTop="1">
      <c r="B34" s="112" t="n"/>
      <c r="C34" s="441" t="n"/>
      <c r="D34" s="113" t="n"/>
      <c r="E34" s="113" t="n"/>
      <c r="F34" s="113" t="n"/>
      <c r="G34" s="113" t="n"/>
      <c r="H34" s="113" t="n"/>
      <c r="I34" s="113" t="n"/>
      <c r="J34" s="117" t="n"/>
      <c r="K34" s="117" t="n"/>
      <c r="L34" s="117" t="n"/>
      <c r="M34" s="117" t="n"/>
      <c r="N34" s="64" t="n"/>
      <c r="O34" s="64" t="n"/>
      <c r="P34" s="64" t="n"/>
      <c r="Q34" s="64" t="n"/>
      <c r="R34" s="64" t="n"/>
      <c r="S34" s="64" t="n"/>
      <c r="T34" s="64" t="n"/>
      <c r="U34" s="64" t="n"/>
      <c r="V34" s="64" t="n"/>
      <c r="W34" s="115" t="n"/>
      <c r="X34" s="115" t="n"/>
      <c r="Y34" s="64" t="n"/>
      <c r="Z34" s="115" t="n"/>
      <c r="AA34" s="441" t="n"/>
      <c r="AB34" s="116" t="n"/>
    </row>
    <row r="35" ht="45.75" customHeight="1" s="417" thickBot="1" thickTop="1">
      <c r="B35" s="112" t="n"/>
      <c r="C35" s="441" t="n"/>
      <c r="D35" s="113" t="n"/>
      <c r="E35" s="113" t="n"/>
      <c r="F35" s="113" t="n"/>
      <c r="G35" s="113" t="n"/>
      <c r="H35" s="113" t="n"/>
      <c r="I35" s="113" t="n"/>
      <c r="J35" s="117" t="n"/>
      <c r="K35" s="117" t="n"/>
      <c r="L35" s="117" t="n"/>
      <c r="M35" s="117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115" t="n"/>
      <c r="X35" s="115" t="n"/>
      <c r="Y35" s="64" t="n"/>
      <c r="Z35" s="115" t="n"/>
      <c r="AA35" s="441" t="n"/>
      <c r="AB35" s="116" t="n"/>
    </row>
    <row r="36" ht="45.75" customHeight="1" s="417" thickBot="1" thickTop="1">
      <c r="B36" s="112" t="n"/>
      <c r="C36" s="441" t="n"/>
      <c r="D36" s="113" t="n"/>
      <c r="E36" s="113" t="n"/>
      <c r="F36" s="113" t="n"/>
      <c r="G36" s="113" t="n"/>
      <c r="H36" s="113" t="n"/>
      <c r="I36" s="113" t="n"/>
      <c r="J36" s="117" t="n"/>
      <c r="K36" s="117" t="n"/>
      <c r="L36" s="117" t="n"/>
      <c r="M36" s="117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115" t="n"/>
      <c r="X36" s="115" t="n"/>
      <c r="Y36" s="64" t="n"/>
      <c r="Z36" s="115" t="n"/>
      <c r="AA36" s="441" t="n"/>
      <c r="AB36" s="116" t="n"/>
    </row>
    <row r="37" ht="45.75" customFormat="1" customHeight="1" s="119" thickBot="1" thickTop="1">
      <c r="B37" s="112" t="n"/>
      <c r="C37" s="441" t="n"/>
      <c r="D37" s="113" t="n"/>
      <c r="E37" s="113" t="n"/>
      <c r="F37" s="113" t="n"/>
      <c r="G37" s="113" t="n"/>
      <c r="H37" s="113" t="n"/>
      <c r="I37" s="113" t="n"/>
      <c r="J37" s="118" t="n"/>
      <c r="K37" s="118" t="n"/>
      <c r="L37" s="118" t="n"/>
      <c r="M37" s="118" t="n"/>
      <c r="N37" s="64" t="n"/>
      <c r="O37" s="64" t="n"/>
      <c r="P37" s="64" t="n"/>
      <c r="Q37" s="64" t="n"/>
      <c r="R37" s="64" t="n"/>
      <c r="S37" s="64" t="n"/>
      <c r="T37" s="64" t="n"/>
      <c r="U37" s="64" t="n"/>
      <c r="V37" s="64" t="n"/>
      <c r="W37" s="115" t="n"/>
      <c r="X37" s="115" t="n"/>
      <c r="Y37" s="64" t="n"/>
      <c r="Z37" s="115" t="n"/>
      <c r="AA37" s="441" t="n"/>
      <c r="AB37" s="116" t="n"/>
    </row>
    <row r="38" ht="45.75" customHeight="1" s="417" thickBot="1" thickTop="1">
      <c r="B38" s="112" t="n"/>
      <c r="C38" s="441" t="n"/>
      <c r="D38" s="113" t="n"/>
      <c r="E38" s="113" t="n"/>
      <c r="F38" s="113" t="n"/>
      <c r="G38" s="113" t="n"/>
      <c r="H38" s="113" t="n"/>
      <c r="I38" s="113" t="n"/>
      <c r="J38" s="117" t="n"/>
      <c r="K38" s="117" t="n"/>
      <c r="L38" s="117" t="n"/>
      <c r="M38" s="117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115" t="n"/>
      <c r="X38" s="115" t="n"/>
      <c r="Y38" s="64" t="n"/>
      <c r="Z38" s="115" t="n"/>
      <c r="AA38" s="441" t="n"/>
      <c r="AB38" s="116" t="n"/>
    </row>
    <row r="39" ht="45.75" customHeight="1" s="417" thickBot="1" thickTop="1">
      <c r="B39" s="112" t="n"/>
      <c r="C39" s="441" t="n"/>
      <c r="D39" s="113" t="n"/>
      <c r="E39" s="113" t="n"/>
      <c r="F39" s="113" t="n"/>
      <c r="G39" s="113" t="n"/>
      <c r="H39" s="113" t="n"/>
      <c r="I39" s="113" t="n"/>
      <c r="J39" s="117" t="n"/>
      <c r="K39" s="117" t="n"/>
      <c r="L39" s="117" t="n"/>
      <c r="M39" s="117" t="n"/>
      <c r="N39" s="64" t="n"/>
      <c r="O39" s="64" t="n"/>
      <c r="P39" s="64" t="n"/>
      <c r="Q39" s="64" t="n"/>
      <c r="R39" s="64" t="n"/>
      <c r="S39" s="64" t="n"/>
      <c r="T39" s="64" t="n"/>
      <c r="U39" s="64" t="n"/>
      <c r="V39" s="64" t="n"/>
      <c r="W39" s="115" t="n"/>
      <c r="X39" s="115" t="n"/>
      <c r="Y39" s="64" t="n"/>
      <c r="Z39" s="115" t="n"/>
      <c r="AA39" s="441" t="n"/>
      <c r="AB39" s="116" t="n"/>
    </row>
    <row r="40" ht="45.75" customHeight="1" s="417" thickBot="1" thickTop="1">
      <c r="B40" s="112" t="n"/>
      <c r="C40" s="441" t="n"/>
      <c r="D40" s="113" t="n"/>
      <c r="E40" s="113" t="n"/>
      <c r="F40" s="113" t="n"/>
      <c r="G40" s="113" t="n"/>
      <c r="H40" s="113" t="n"/>
      <c r="I40" s="113" t="n"/>
      <c r="J40" s="117" t="n"/>
      <c r="K40" s="117" t="n"/>
      <c r="L40" s="117" t="n"/>
      <c r="M40" s="117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115" t="n"/>
      <c r="X40" s="115" t="n"/>
      <c r="Y40" s="64" t="n"/>
      <c r="Z40" s="115" t="n"/>
      <c r="AA40" s="441" t="n"/>
      <c r="AB40" s="116" t="n"/>
    </row>
    <row r="41" ht="45.75" customHeight="1" s="417" thickBot="1" thickTop="1">
      <c r="B41" s="112" t="n"/>
      <c r="C41" s="441" t="n"/>
      <c r="D41" s="113" t="n"/>
      <c r="E41" s="113" t="n"/>
      <c r="F41" s="113" t="n"/>
      <c r="G41" s="113" t="n"/>
      <c r="H41" s="113" t="n"/>
      <c r="I41" s="113" t="n"/>
      <c r="J41" s="117" t="n"/>
      <c r="K41" s="117" t="n"/>
      <c r="L41" s="117" t="n"/>
      <c r="M41" s="117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115" t="n"/>
      <c r="X41" s="115" t="n"/>
      <c r="Y41" s="64" t="n"/>
      <c r="Z41" s="115" t="n"/>
      <c r="AA41" s="441" t="n"/>
      <c r="AB41" s="116" t="n"/>
    </row>
    <row r="42" ht="45.75" customHeight="1" s="417" thickBot="1" thickTop="1">
      <c r="B42" s="112" t="n"/>
      <c r="C42" s="441" t="n"/>
      <c r="D42" s="113" t="n"/>
      <c r="E42" s="113" t="n"/>
      <c r="F42" s="113" t="n"/>
      <c r="G42" s="113" t="n"/>
      <c r="H42" s="113" t="n"/>
      <c r="I42" s="113" t="n"/>
      <c r="J42" s="117" t="n"/>
      <c r="K42" s="117" t="n"/>
      <c r="L42" s="117" t="n"/>
      <c r="M42" s="117" t="n"/>
      <c r="N42" s="64" t="n"/>
      <c r="O42" s="64" t="n"/>
      <c r="P42" s="64" t="n"/>
      <c r="Q42" s="64" t="n"/>
      <c r="R42" s="64" t="n"/>
      <c r="S42" s="64" t="n"/>
      <c r="T42" s="64" t="n"/>
      <c r="U42" s="64" t="n"/>
      <c r="V42" s="64" t="n"/>
      <c r="W42" s="115" t="n"/>
      <c r="X42" s="115" t="n"/>
      <c r="Y42" s="64" t="n"/>
      <c r="Z42" s="115" t="n"/>
      <c r="AA42" s="441" t="n"/>
      <c r="AB42" s="116" t="n"/>
    </row>
    <row r="43" ht="45.75" customHeight="1" s="417" thickBot="1" thickTop="1">
      <c r="B43" s="112" t="n"/>
      <c r="C43" s="441" t="n"/>
      <c r="D43" s="113" t="n"/>
      <c r="E43" s="113" t="n"/>
      <c r="F43" s="113" t="n"/>
      <c r="G43" s="113" t="n"/>
      <c r="H43" s="113" t="n"/>
      <c r="I43" s="113" t="n"/>
      <c r="J43" s="117" t="n"/>
      <c r="K43" s="117" t="n"/>
      <c r="L43" s="117" t="n"/>
      <c r="M43" s="117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115" t="n"/>
      <c r="X43" s="115" t="n"/>
      <c r="Y43" s="64" t="n"/>
      <c r="Z43" s="115" t="n"/>
      <c r="AA43" s="441" t="n"/>
      <c r="AB43" s="116" t="n"/>
    </row>
    <row r="44" ht="45.75" customHeight="1" s="417" thickBot="1" thickTop="1">
      <c r="B44" s="112" t="n"/>
      <c r="C44" s="441" t="n"/>
      <c r="D44" s="113" t="n"/>
      <c r="E44" s="113" t="n"/>
      <c r="F44" s="113" t="n"/>
      <c r="G44" s="113" t="n"/>
      <c r="H44" s="113" t="n"/>
      <c r="I44" s="113" t="n"/>
      <c r="J44" s="117" t="n"/>
      <c r="K44" s="117" t="n"/>
      <c r="L44" s="117" t="n"/>
      <c r="M44" s="117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115" t="n"/>
      <c r="X44" s="115" t="n"/>
      <c r="Y44" s="64" t="n"/>
      <c r="Z44" s="115" t="n"/>
      <c r="AA44" s="441" t="n"/>
      <c r="AB44" s="116" t="n"/>
    </row>
    <row r="45" ht="45.75" customHeight="1" s="417" thickBot="1" thickTop="1">
      <c r="B45" s="112" t="n"/>
      <c r="C45" s="441" t="n"/>
      <c r="D45" s="113" t="n"/>
      <c r="E45" s="113" t="n"/>
      <c r="F45" s="113" t="n"/>
      <c r="G45" s="113" t="n"/>
      <c r="H45" s="113" t="n"/>
      <c r="I45" s="113" t="n"/>
      <c r="J45" s="117" t="n"/>
      <c r="K45" s="117" t="n"/>
      <c r="L45" s="117" t="n"/>
      <c r="M45" s="117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115" t="n"/>
      <c r="X45" s="115" t="n"/>
      <c r="Y45" s="64" t="n"/>
      <c r="Z45" s="115" t="n"/>
      <c r="AA45" s="441" t="n"/>
      <c r="AB45" s="116" t="n"/>
    </row>
    <row r="46" ht="45.75" customHeight="1" s="417" thickBot="1" thickTop="1">
      <c r="B46" s="112" t="n"/>
      <c r="C46" s="441" t="n"/>
      <c r="D46" s="113" t="n"/>
      <c r="E46" s="113" t="n"/>
      <c r="F46" s="113" t="n"/>
      <c r="G46" s="113" t="n"/>
      <c r="H46" s="113" t="n"/>
      <c r="I46" s="113" t="n"/>
      <c r="J46" s="117" t="n"/>
      <c r="K46" s="117" t="n"/>
      <c r="L46" s="117" t="n"/>
      <c r="M46" s="117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115" t="n"/>
      <c r="X46" s="115" t="n"/>
      <c r="Y46" s="64" t="n"/>
      <c r="Z46" s="115" t="n"/>
      <c r="AA46" s="441" t="n"/>
      <c r="AB46" s="116" t="n"/>
    </row>
    <row r="47" ht="45.75" customHeight="1" s="417" thickBot="1" thickTop="1">
      <c r="B47" s="112" t="n"/>
      <c r="C47" s="441" t="n"/>
      <c r="D47" s="113" t="n"/>
      <c r="E47" s="113" t="n"/>
      <c r="F47" s="113" t="n"/>
      <c r="G47" s="113" t="n"/>
      <c r="H47" s="113" t="n"/>
      <c r="I47" s="113" t="n"/>
      <c r="J47" s="117" t="n"/>
      <c r="K47" s="117" t="n"/>
      <c r="L47" s="117" t="n"/>
      <c r="M47" s="117" t="n"/>
      <c r="N47" s="64" t="n"/>
      <c r="O47" s="64" t="n"/>
      <c r="P47" s="64" t="n"/>
      <c r="Q47" s="64" t="n"/>
      <c r="R47" s="64" t="n"/>
      <c r="S47" s="64" t="n"/>
      <c r="T47" s="64" t="n"/>
      <c r="U47" s="64" t="n"/>
      <c r="V47" s="64" t="n"/>
      <c r="W47" s="115" t="n"/>
      <c r="X47" s="115" t="n"/>
      <c r="Y47" s="64" t="n"/>
      <c r="Z47" s="115" t="n"/>
      <c r="AA47" s="441" t="n"/>
      <c r="AB47" s="116" t="n"/>
    </row>
    <row r="48" ht="45.75" customHeight="1" s="417" thickBot="1" thickTop="1">
      <c r="B48" s="112" t="n"/>
      <c r="C48" s="441" t="n"/>
      <c r="D48" s="113" t="n"/>
      <c r="E48" s="113" t="n"/>
      <c r="F48" s="113" t="n"/>
      <c r="G48" s="113" t="n"/>
      <c r="H48" s="113" t="n"/>
      <c r="I48" s="113" t="n"/>
      <c r="J48" s="117" t="n"/>
      <c r="K48" s="117" t="n"/>
      <c r="L48" s="117" t="n"/>
      <c r="M48" s="117" t="n"/>
      <c r="N48" s="64" t="n"/>
      <c r="O48" s="64" t="n"/>
      <c r="P48" s="64" t="n"/>
      <c r="Q48" s="64" t="n"/>
      <c r="R48" s="64" t="n"/>
      <c r="S48" s="64" t="n"/>
      <c r="T48" s="64" t="n"/>
      <c r="U48" s="64" t="n"/>
      <c r="V48" s="64" t="n"/>
      <c r="W48" s="115" t="n"/>
      <c r="X48" s="115" t="n"/>
      <c r="Y48" s="64" t="n"/>
      <c r="Z48" s="115" t="n"/>
      <c r="AA48" s="441" t="n"/>
      <c r="AB48" s="116" t="n"/>
    </row>
    <row r="49" ht="45.75" customHeight="1" s="417" thickBot="1" thickTop="1">
      <c r="B49" s="112" t="n"/>
      <c r="C49" s="441" t="n"/>
      <c r="D49" s="113" t="n"/>
      <c r="E49" s="113" t="n"/>
      <c r="F49" s="113" t="n"/>
      <c r="G49" s="113" t="n"/>
      <c r="H49" s="113" t="n"/>
      <c r="I49" s="113" t="n"/>
      <c r="J49" s="117" t="n"/>
      <c r="K49" s="117" t="n"/>
      <c r="L49" s="117" t="n"/>
      <c r="M49" s="117" t="n"/>
      <c r="N49" s="64" t="n"/>
      <c r="O49" s="64" t="n"/>
      <c r="P49" s="64" t="n"/>
      <c r="Q49" s="64" t="n"/>
      <c r="R49" s="64" t="n"/>
      <c r="S49" s="64" t="n"/>
      <c r="T49" s="64" t="n"/>
      <c r="U49" s="64" t="n"/>
      <c r="V49" s="64" t="n"/>
      <c r="W49" s="115" t="n"/>
      <c r="X49" s="115" t="n"/>
      <c r="Y49" s="64" t="n"/>
      <c r="Z49" s="115" t="n"/>
      <c r="AA49" s="441" t="n"/>
      <c r="AB49" s="116" t="n"/>
    </row>
    <row r="50" ht="45.75" customHeight="1" s="417" thickBot="1" thickTop="1">
      <c r="B50" s="112" t="n"/>
      <c r="C50" s="441" t="n"/>
      <c r="D50" s="113" t="n"/>
      <c r="E50" s="113" t="n"/>
      <c r="F50" s="113" t="n"/>
      <c r="G50" s="113" t="n"/>
      <c r="H50" s="113" t="n"/>
      <c r="I50" s="113" t="n"/>
      <c r="J50" s="117" t="n"/>
      <c r="K50" s="117" t="n"/>
      <c r="L50" s="117" t="n"/>
      <c r="M50" s="117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115" t="n"/>
      <c r="X50" s="115" t="n"/>
      <c r="Y50" s="64" t="n"/>
      <c r="Z50" s="115" t="n"/>
      <c r="AA50" s="441" t="n"/>
      <c r="AB50" s="116" t="n"/>
    </row>
    <row r="51" ht="45.75" customHeight="1" s="417" thickBot="1" thickTop="1">
      <c r="B51" s="112" t="n"/>
      <c r="C51" s="441" t="n"/>
      <c r="D51" s="113" t="n"/>
      <c r="E51" s="113" t="n"/>
      <c r="F51" s="113" t="n"/>
      <c r="G51" s="113" t="n"/>
      <c r="H51" s="113" t="n"/>
      <c r="I51" s="113" t="n"/>
      <c r="J51" s="117" t="n"/>
      <c r="K51" s="117" t="n"/>
      <c r="L51" s="117" t="n"/>
      <c r="M51" s="117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115" t="n"/>
      <c r="X51" s="115" t="n"/>
      <c r="Y51" s="64" t="n"/>
      <c r="Z51" s="115" t="n"/>
      <c r="AA51" s="441" t="n"/>
      <c r="AB51" s="116" t="n"/>
    </row>
    <row r="52" ht="45.75" customHeight="1" s="417" thickBot="1" thickTop="1">
      <c r="B52" s="112" t="n"/>
      <c r="C52" s="441" t="n"/>
      <c r="D52" s="113" t="n"/>
      <c r="E52" s="113" t="n"/>
      <c r="F52" s="113" t="n"/>
      <c r="G52" s="113" t="n"/>
      <c r="H52" s="113" t="n"/>
      <c r="I52" s="113" t="n"/>
      <c r="J52" s="117" t="n"/>
      <c r="K52" s="117" t="n"/>
      <c r="L52" s="117" t="n"/>
      <c r="M52" s="117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115" t="n"/>
      <c r="X52" s="115" t="n"/>
      <c r="Y52" s="64" t="n"/>
      <c r="Z52" s="115" t="n"/>
      <c r="AA52" s="441" t="n"/>
      <c r="AB52" s="116" t="n"/>
    </row>
    <row r="53" ht="45.75" customHeight="1" s="417" thickBot="1" thickTop="1">
      <c r="B53" s="112" t="n"/>
      <c r="C53" s="441" t="n"/>
      <c r="D53" s="113" t="n"/>
      <c r="E53" s="113" t="n"/>
      <c r="F53" s="113" t="n"/>
      <c r="G53" s="113" t="n"/>
      <c r="H53" s="113" t="n"/>
      <c r="I53" s="113" t="n"/>
      <c r="J53" s="117" t="n"/>
      <c r="K53" s="117" t="n"/>
      <c r="L53" s="117" t="n"/>
      <c r="M53" s="117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115" t="n"/>
      <c r="X53" s="115" t="n"/>
      <c r="Y53" s="64" t="n"/>
      <c r="Z53" s="115" t="n"/>
      <c r="AA53" s="441" t="n"/>
      <c r="AB53" s="116" t="n"/>
    </row>
    <row r="54" ht="45.75" customHeight="1" s="417" thickBot="1" thickTop="1">
      <c r="B54" s="112" t="n"/>
      <c r="C54" s="441" t="n"/>
      <c r="D54" s="113" t="n"/>
      <c r="E54" s="113" t="n"/>
      <c r="F54" s="113" t="n"/>
      <c r="G54" s="113" t="n"/>
      <c r="H54" s="113" t="n"/>
      <c r="I54" s="113" t="n"/>
      <c r="J54" s="117" t="n"/>
      <c r="K54" s="117" t="n"/>
      <c r="L54" s="117" t="n"/>
      <c r="M54" s="117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115" t="n"/>
      <c r="X54" s="115" t="n"/>
      <c r="Y54" s="64" t="n"/>
      <c r="Z54" s="115" t="n"/>
      <c r="AA54" s="441" t="n"/>
      <c r="AB54" s="116" t="n"/>
    </row>
    <row r="55" ht="45.75" customHeight="1" s="417" thickBot="1" thickTop="1">
      <c r="B55" s="112" t="n"/>
      <c r="C55" s="441" t="n"/>
      <c r="D55" s="113" t="n"/>
      <c r="E55" s="113" t="n"/>
      <c r="F55" s="113" t="n"/>
      <c r="G55" s="113" t="n"/>
      <c r="H55" s="113" t="n"/>
      <c r="I55" s="113" t="n"/>
      <c r="J55" s="117" t="n"/>
      <c r="K55" s="117" t="n"/>
      <c r="L55" s="117" t="n"/>
      <c r="M55" s="117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115" t="n"/>
      <c r="X55" s="115" t="n"/>
      <c r="Y55" s="64" t="n"/>
      <c r="Z55" s="115" t="n"/>
      <c r="AA55" s="441" t="n"/>
      <c r="AB55" s="116" t="n"/>
    </row>
    <row r="56" ht="45.75" customHeight="1" s="417" thickBot="1" thickTop="1">
      <c r="B56" s="112" t="n"/>
      <c r="C56" s="441" t="n"/>
      <c r="D56" s="113" t="n"/>
      <c r="E56" s="113" t="n"/>
      <c r="F56" s="113" t="n"/>
      <c r="G56" s="113" t="n"/>
      <c r="H56" s="113" t="n"/>
      <c r="I56" s="113" t="n"/>
      <c r="J56" s="117" t="n"/>
      <c r="K56" s="117" t="n"/>
      <c r="L56" s="117" t="n"/>
      <c r="M56" s="117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115" t="n"/>
      <c r="X56" s="115" t="n"/>
      <c r="Y56" s="64" t="n"/>
      <c r="Z56" s="115" t="n"/>
      <c r="AA56" s="441" t="n"/>
      <c r="AB56" s="116" t="n"/>
    </row>
    <row r="57" ht="45.75" customHeight="1" s="417" thickBot="1" thickTop="1">
      <c r="B57" s="112" t="n"/>
      <c r="C57" s="441" t="n"/>
      <c r="D57" s="113" t="n"/>
      <c r="E57" s="113" t="n"/>
      <c r="F57" s="113" t="n"/>
      <c r="G57" s="113" t="n"/>
      <c r="H57" s="113" t="n"/>
      <c r="I57" s="113" t="n"/>
      <c r="J57" s="117" t="n"/>
      <c r="K57" s="117" t="n"/>
      <c r="L57" s="117" t="n"/>
      <c r="M57" s="117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115" t="n"/>
      <c r="X57" s="115" t="n"/>
      <c r="Y57" s="64" t="n"/>
      <c r="Z57" s="115" t="n"/>
      <c r="AA57" s="441" t="n"/>
      <c r="AB57" s="116" t="n"/>
    </row>
    <row r="58" ht="45.75" customHeight="1" s="417" thickBot="1" thickTop="1">
      <c r="B58" s="112" t="n"/>
      <c r="C58" s="441" t="n"/>
      <c r="D58" s="113" t="n"/>
      <c r="E58" s="113" t="n"/>
      <c r="F58" s="113" t="n"/>
      <c r="G58" s="113" t="n"/>
      <c r="H58" s="113" t="n"/>
      <c r="I58" s="113" t="n"/>
      <c r="J58" s="117" t="n"/>
      <c r="K58" s="117" t="n"/>
      <c r="L58" s="117" t="n"/>
      <c r="M58" s="117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115" t="n"/>
      <c r="X58" s="115" t="n"/>
      <c r="Y58" s="64" t="n"/>
      <c r="Z58" s="115" t="n"/>
      <c r="AA58" s="441" t="n"/>
      <c r="AB58" s="116" t="n"/>
    </row>
    <row r="59" ht="45.75" customHeight="1" s="417" thickBot="1" thickTop="1">
      <c r="B59" s="112" t="n"/>
      <c r="C59" s="441" t="n"/>
      <c r="D59" s="113" t="n"/>
      <c r="E59" s="113" t="n"/>
      <c r="F59" s="113" t="n"/>
      <c r="G59" s="113" t="n"/>
      <c r="H59" s="113" t="n"/>
      <c r="I59" s="113" t="n"/>
      <c r="J59" s="117" t="n"/>
      <c r="K59" s="117" t="n"/>
      <c r="L59" s="117" t="n"/>
      <c r="M59" s="117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115" t="n"/>
      <c r="X59" s="115" t="n"/>
      <c r="Y59" s="64" t="n"/>
      <c r="Z59" s="115" t="n"/>
      <c r="AA59" s="441" t="n"/>
      <c r="AB59" s="116" t="n"/>
    </row>
    <row r="60" ht="45.75" customHeight="1" s="417" thickBot="1" thickTop="1">
      <c r="B60" s="112" t="n"/>
      <c r="C60" s="441" t="n"/>
      <c r="D60" s="113" t="n"/>
      <c r="E60" s="113" t="n"/>
      <c r="F60" s="113" t="n"/>
      <c r="G60" s="113" t="n"/>
      <c r="H60" s="113" t="n"/>
      <c r="I60" s="113" t="n"/>
      <c r="J60" s="117" t="n"/>
      <c r="K60" s="117" t="n"/>
      <c r="L60" s="117" t="n"/>
      <c r="M60" s="117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115" t="n"/>
      <c r="X60" s="115" t="n"/>
      <c r="Y60" s="64" t="n"/>
      <c r="Z60" s="115" t="n"/>
      <c r="AA60" s="441" t="n"/>
      <c r="AB60" s="116" t="n"/>
    </row>
    <row r="61" ht="45.75" customHeight="1" s="417" thickBot="1" thickTop="1">
      <c r="B61" s="112" t="n"/>
      <c r="C61" s="441" t="n"/>
      <c r="D61" s="113" t="n"/>
      <c r="E61" s="113" t="n"/>
      <c r="F61" s="113" t="n"/>
      <c r="G61" s="113" t="n"/>
      <c r="H61" s="113" t="n"/>
      <c r="I61" s="113" t="n"/>
      <c r="J61" s="117" t="n"/>
      <c r="K61" s="117" t="n"/>
      <c r="L61" s="117" t="n"/>
      <c r="M61" s="117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115" t="n"/>
      <c r="X61" s="115" t="n"/>
      <c r="Y61" s="64" t="n"/>
      <c r="Z61" s="115" t="n"/>
      <c r="AA61" s="441" t="n"/>
      <c r="AB61" s="116" t="n"/>
    </row>
    <row r="62">
      <c r="C62" s="117" t="n"/>
      <c r="D62" s="117" t="n"/>
      <c r="E62" s="117" t="n"/>
      <c r="F62" s="117" t="n"/>
      <c r="G62" s="117" t="n"/>
      <c r="H62" s="117" t="n"/>
      <c r="I62" s="117" t="n"/>
      <c r="J62" s="117" t="n"/>
      <c r="K62" s="117" t="n"/>
      <c r="L62" s="117" t="n"/>
      <c r="M62" s="117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117" t="n"/>
      <c r="X62" s="117" t="n"/>
      <c r="Y62" s="64" t="n"/>
      <c r="Z62" s="115" t="n"/>
      <c r="AA62" s="117" t="n"/>
      <c r="AB62" s="116" t="n"/>
    </row>
    <row r="63">
      <c r="C63" s="117" t="n"/>
      <c r="D63" s="117" t="n"/>
      <c r="E63" s="117" t="n"/>
      <c r="F63" s="117" t="n"/>
      <c r="G63" s="117" t="n"/>
      <c r="H63" s="117" t="n"/>
      <c r="I63" s="117" t="n"/>
      <c r="J63" s="117" t="n"/>
      <c r="K63" s="117" t="n"/>
      <c r="L63" s="117" t="n"/>
      <c r="M63" s="117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117" t="n"/>
      <c r="X63" s="117" t="n"/>
      <c r="Y63" s="64" t="n"/>
      <c r="Z63" s="115" t="n"/>
      <c r="AA63" s="117" t="n"/>
      <c r="AB63" s="116" t="n"/>
    </row>
    <row r="64">
      <c r="C64" s="117" t="n"/>
      <c r="D64" s="117" t="n"/>
      <c r="E64" s="117" t="n"/>
      <c r="F64" s="117" t="n"/>
      <c r="G64" s="117" t="n"/>
      <c r="H64" s="117" t="n"/>
      <c r="I64" s="117" t="n"/>
      <c r="J64" s="117" t="n"/>
      <c r="K64" s="117" t="n"/>
      <c r="L64" s="117" t="n"/>
      <c r="M64" s="117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117" t="n"/>
      <c r="X64" s="117" t="n"/>
      <c r="Y64" s="64" t="n"/>
      <c r="Z64" s="115" t="n"/>
      <c r="AA64" s="117" t="n"/>
      <c r="AB64" s="116" t="n"/>
    </row>
    <row r="65">
      <c r="C65" s="117" t="n"/>
      <c r="D65" s="117" t="n"/>
      <c r="E65" s="117" t="n"/>
      <c r="F65" s="117" t="n"/>
      <c r="G65" s="117" t="n"/>
      <c r="H65" s="117" t="n"/>
      <c r="I65" s="117" t="n"/>
      <c r="J65" s="117" t="n"/>
      <c r="K65" s="117" t="n"/>
      <c r="L65" s="117" t="n"/>
      <c r="M65" s="117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117" t="n"/>
      <c r="X65" s="117" t="n"/>
      <c r="Y65" s="64" t="n"/>
      <c r="Z65" s="115" t="n"/>
      <c r="AA65" s="117" t="n"/>
      <c r="AB65" s="116" t="n"/>
    </row>
    <row r="66">
      <c r="C66" s="117" t="n"/>
      <c r="D66" s="117" t="n"/>
      <c r="E66" s="117" t="n"/>
      <c r="F66" s="117" t="n"/>
      <c r="G66" s="117" t="n"/>
      <c r="H66" s="117" t="n"/>
      <c r="I66" s="117" t="n"/>
      <c r="J66" s="117" t="n"/>
      <c r="K66" s="117" t="n"/>
      <c r="L66" s="117" t="n"/>
      <c r="M66" s="117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117" t="n"/>
      <c r="X66" s="117" t="n"/>
      <c r="Y66" s="64" t="n"/>
      <c r="Z66" s="115" t="n"/>
      <c r="AA66" s="117" t="n"/>
      <c r="AB66" s="116" t="n"/>
    </row>
    <row r="67">
      <c r="C67" s="117" t="n"/>
      <c r="D67" s="117" t="n"/>
      <c r="E67" s="117" t="n"/>
      <c r="F67" s="117" t="n"/>
      <c r="G67" s="117" t="n"/>
      <c r="H67" s="117" t="n"/>
      <c r="I67" s="117" t="n"/>
      <c r="J67" s="117" t="n"/>
      <c r="K67" s="117" t="n"/>
      <c r="L67" s="117" t="n"/>
      <c r="M67" s="117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117" t="n"/>
      <c r="X67" s="117" t="n"/>
      <c r="Y67" s="64" t="n"/>
      <c r="Z67" s="115" t="n"/>
      <c r="AA67" s="117" t="n"/>
      <c r="AB67" s="116" t="n"/>
    </row>
    <row r="68">
      <c r="C68" s="117" t="n"/>
      <c r="D68" s="117" t="n"/>
      <c r="E68" s="117" t="n"/>
      <c r="F68" s="117" t="n"/>
      <c r="G68" s="117" t="n"/>
      <c r="H68" s="117" t="n"/>
      <c r="I68" s="117" t="n"/>
      <c r="J68" s="117" t="n"/>
      <c r="K68" s="117" t="n"/>
      <c r="L68" s="117" t="n"/>
      <c r="M68" s="117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117" t="n"/>
      <c r="X68" s="117" t="n"/>
      <c r="Y68" s="64" t="n"/>
      <c r="Z68" s="115" t="n"/>
      <c r="AA68" s="117" t="n"/>
      <c r="AB68" s="116" t="n"/>
    </row>
    <row r="69">
      <c r="C69" s="117" t="n"/>
      <c r="D69" s="117" t="n"/>
      <c r="E69" s="117" t="n"/>
      <c r="F69" s="117" t="n"/>
      <c r="G69" s="117" t="n"/>
      <c r="H69" s="117" t="n"/>
      <c r="I69" s="117" t="n"/>
      <c r="J69" s="117" t="n"/>
      <c r="K69" s="117" t="n"/>
      <c r="L69" s="117" t="n"/>
      <c r="M69" s="117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117" t="n"/>
      <c r="X69" s="117" t="n"/>
      <c r="Y69" s="64" t="n"/>
      <c r="Z69" s="115" t="n"/>
      <c r="AA69" s="117" t="n"/>
      <c r="AB69" s="116" t="n"/>
    </row>
    <row r="70">
      <c r="C70" s="117" t="n"/>
      <c r="D70" s="117" t="n"/>
      <c r="E70" s="117" t="n"/>
      <c r="F70" s="117" t="n"/>
      <c r="G70" s="117" t="n"/>
      <c r="H70" s="117" t="n"/>
      <c r="I70" s="117" t="n"/>
      <c r="J70" s="117" t="n"/>
      <c r="K70" s="117" t="n"/>
      <c r="L70" s="117" t="n"/>
      <c r="M70" s="117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117" t="n"/>
      <c r="X70" s="117" t="n"/>
      <c r="Y70" s="64" t="n"/>
      <c r="Z70" s="115" t="n"/>
      <c r="AA70" s="117" t="n"/>
      <c r="AB70" s="116" t="n"/>
    </row>
    <row r="71">
      <c r="C71" s="117" t="n"/>
      <c r="D71" s="117" t="n"/>
      <c r="E71" s="117" t="n"/>
      <c r="F71" s="117" t="n"/>
      <c r="G71" s="117" t="n"/>
      <c r="H71" s="117" t="n"/>
      <c r="I71" s="117" t="n"/>
      <c r="J71" s="117" t="n"/>
      <c r="K71" s="117" t="n"/>
      <c r="L71" s="117" t="n"/>
      <c r="M71" s="117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117" t="n"/>
      <c r="X71" s="117" t="n"/>
      <c r="Y71" s="64" t="n"/>
      <c r="Z71" s="115" t="n"/>
      <c r="AA71" s="117" t="n"/>
      <c r="AB71" s="116" t="n"/>
    </row>
    <row r="72">
      <c r="C72" s="117" t="n"/>
      <c r="D72" s="117" t="n"/>
      <c r="E72" s="117" t="n"/>
      <c r="F72" s="117" t="n"/>
      <c r="G72" s="117" t="n"/>
      <c r="H72" s="117" t="n"/>
      <c r="I72" s="117" t="n"/>
      <c r="J72" s="117" t="n"/>
      <c r="K72" s="117" t="n"/>
      <c r="L72" s="117" t="n"/>
      <c r="M72" s="117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117" t="n"/>
      <c r="X72" s="117" t="n"/>
      <c r="Y72" s="64" t="n"/>
      <c r="Z72" s="115" t="n"/>
      <c r="AA72" s="117" t="n"/>
      <c r="AB72" s="116" t="n"/>
    </row>
    <row r="73">
      <c r="C73" s="117" t="n"/>
      <c r="D73" s="117" t="n"/>
      <c r="E73" s="117" t="n"/>
      <c r="F73" s="117" t="n"/>
      <c r="G73" s="117" t="n"/>
      <c r="H73" s="117" t="n"/>
      <c r="I73" s="117" t="n"/>
      <c r="J73" s="117" t="n"/>
      <c r="K73" s="117" t="n"/>
      <c r="L73" s="117" t="n"/>
      <c r="M73" s="117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117" t="n"/>
      <c r="X73" s="117" t="n"/>
      <c r="Y73" s="64" t="n"/>
      <c r="Z73" s="115" t="n"/>
      <c r="AA73" s="117" t="n"/>
      <c r="AB73" s="116" t="n"/>
    </row>
    <row r="74">
      <c r="C74" s="117" t="n"/>
      <c r="D74" s="117" t="n"/>
      <c r="E74" s="117" t="n"/>
      <c r="F74" s="117" t="n"/>
      <c r="G74" s="117" t="n"/>
      <c r="H74" s="117" t="n"/>
      <c r="I74" s="117" t="n"/>
      <c r="J74" s="117" t="n"/>
      <c r="K74" s="117" t="n"/>
      <c r="L74" s="117" t="n"/>
      <c r="M74" s="117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117" t="n"/>
      <c r="X74" s="117" t="n"/>
      <c r="Y74" s="64" t="n"/>
      <c r="Z74" s="115" t="n"/>
      <c r="AA74" s="117" t="n"/>
      <c r="AB74" s="116" t="n"/>
    </row>
    <row r="75">
      <c r="C75" s="117" t="n"/>
      <c r="D75" s="117" t="n"/>
      <c r="E75" s="117" t="n"/>
      <c r="F75" s="117" t="n"/>
      <c r="G75" s="117" t="n"/>
      <c r="H75" s="117" t="n"/>
      <c r="I75" s="117" t="n"/>
      <c r="J75" s="117" t="n"/>
      <c r="K75" s="117" t="n"/>
      <c r="L75" s="117" t="n"/>
      <c r="M75" s="117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117" t="n"/>
      <c r="X75" s="117" t="n"/>
      <c r="Y75" s="64" t="n"/>
      <c r="Z75" s="115" t="n"/>
      <c r="AA75" s="117" t="n"/>
      <c r="AB75" s="116" t="n"/>
    </row>
    <row r="76">
      <c r="C76" s="117" t="n"/>
      <c r="D76" s="117" t="n"/>
      <c r="E76" s="117" t="n"/>
      <c r="F76" s="117" t="n"/>
      <c r="G76" s="117" t="n"/>
      <c r="H76" s="117" t="n"/>
      <c r="I76" s="117" t="n"/>
      <c r="J76" s="117" t="n"/>
      <c r="K76" s="117" t="n"/>
      <c r="L76" s="117" t="n"/>
      <c r="M76" s="117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117" t="n"/>
      <c r="X76" s="117" t="n"/>
      <c r="Y76" s="64" t="n"/>
      <c r="Z76" s="115" t="n"/>
      <c r="AA76" s="117" t="n"/>
      <c r="AB76" s="116" t="n"/>
    </row>
    <row r="77">
      <c r="C77" s="117" t="n"/>
      <c r="D77" s="117" t="n"/>
      <c r="E77" s="117" t="n"/>
      <c r="F77" s="117" t="n"/>
      <c r="G77" s="117" t="n"/>
      <c r="H77" s="117" t="n"/>
      <c r="I77" s="117" t="n"/>
      <c r="J77" s="117" t="n"/>
      <c r="K77" s="117" t="n"/>
      <c r="L77" s="117" t="n"/>
      <c r="M77" s="117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117" t="n"/>
      <c r="X77" s="117" t="n"/>
      <c r="Y77" s="64" t="n"/>
      <c r="Z77" s="115" t="n"/>
      <c r="AA77" s="117" t="n"/>
      <c r="AB77" s="116" t="n"/>
    </row>
    <row r="78">
      <c r="C78" s="117" t="n"/>
      <c r="D78" s="117" t="n"/>
      <c r="E78" s="117" t="n"/>
      <c r="F78" s="117" t="n"/>
      <c r="G78" s="117" t="n"/>
      <c r="H78" s="117" t="n"/>
      <c r="I78" s="117" t="n"/>
      <c r="J78" s="117" t="n"/>
      <c r="K78" s="117" t="n"/>
      <c r="L78" s="117" t="n"/>
      <c r="M78" s="117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117" t="n"/>
      <c r="X78" s="117" t="n"/>
      <c r="Y78" s="64" t="n"/>
      <c r="Z78" s="115" t="n"/>
      <c r="AA78" s="117" t="n"/>
      <c r="AB78" s="116" t="n"/>
    </row>
    <row r="79">
      <c r="C79" s="117" t="n"/>
      <c r="D79" s="117" t="n"/>
      <c r="E79" s="117" t="n"/>
      <c r="F79" s="117" t="n"/>
      <c r="G79" s="117" t="n"/>
      <c r="H79" s="117" t="n"/>
      <c r="I79" s="117" t="n"/>
      <c r="J79" s="117" t="n"/>
      <c r="K79" s="117" t="n"/>
      <c r="L79" s="117" t="n"/>
      <c r="M79" s="117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117" t="n"/>
      <c r="X79" s="117" t="n"/>
      <c r="Y79" s="64" t="n"/>
      <c r="Z79" s="115" t="n"/>
      <c r="AA79" s="117" t="n"/>
      <c r="AB79" s="116" t="n"/>
    </row>
    <row r="80">
      <c r="C80" s="117" t="n"/>
      <c r="D80" s="117" t="n"/>
      <c r="E80" s="117" t="n"/>
      <c r="F80" s="117" t="n"/>
      <c r="G80" s="117" t="n"/>
      <c r="H80" s="117" t="n"/>
      <c r="I80" s="117" t="n"/>
      <c r="J80" s="117" t="n"/>
      <c r="K80" s="117" t="n"/>
      <c r="L80" s="117" t="n"/>
      <c r="M80" s="117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117" t="n"/>
      <c r="X80" s="117" t="n"/>
      <c r="Y80" s="64" t="n"/>
      <c r="Z80" s="115" t="n"/>
      <c r="AA80" s="117" t="n"/>
      <c r="AB80" s="116" t="n"/>
    </row>
    <row r="81">
      <c r="C81" s="117" t="n"/>
      <c r="D81" s="117" t="n"/>
      <c r="E81" s="117" t="n"/>
      <c r="F81" s="117" t="n"/>
      <c r="G81" s="117" t="n"/>
      <c r="H81" s="117" t="n"/>
      <c r="I81" s="117" t="n"/>
      <c r="J81" s="117" t="n"/>
      <c r="K81" s="117" t="n"/>
      <c r="L81" s="117" t="n"/>
      <c r="M81" s="117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117" t="n"/>
      <c r="X81" s="117" t="n"/>
      <c r="Y81" s="64" t="n"/>
      <c r="Z81" s="115" t="n"/>
      <c r="AA81" s="117" t="n"/>
      <c r="AB81" s="116" t="n"/>
    </row>
    <row r="82">
      <c r="C82" s="117" t="n"/>
      <c r="D82" s="117" t="n"/>
      <c r="E82" s="117" t="n"/>
      <c r="F82" s="117" t="n"/>
      <c r="G82" s="117" t="n"/>
      <c r="H82" s="117" t="n"/>
      <c r="I82" s="117" t="n"/>
      <c r="J82" s="117" t="n"/>
      <c r="K82" s="117" t="n"/>
      <c r="L82" s="117" t="n"/>
      <c r="M82" s="117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117" t="n"/>
      <c r="X82" s="117" t="n"/>
      <c r="Y82" s="64" t="n"/>
      <c r="Z82" s="115" t="n"/>
      <c r="AA82" s="117" t="n"/>
      <c r="AB82" s="116" t="n"/>
    </row>
    <row r="83">
      <c r="C83" s="117" t="n"/>
      <c r="D83" s="117" t="n"/>
      <c r="E83" s="117" t="n"/>
      <c r="F83" s="117" t="n"/>
      <c r="G83" s="117" t="n"/>
      <c r="H83" s="117" t="n"/>
      <c r="I83" s="117" t="n"/>
      <c r="J83" s="117" t="n"/>
      <c r="K83" s="117" t="n"/>
      <c r="L83" s="117" t="n"/>
      <c r="M83" s="117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117" t="n"/>
      <c r="X83" s="117" t="n"/>
      <c r="Y83" s="64" t="n"/>
      <c r="Z83" s="115" t="n"/>
      <c r="AA83" s="117" t="n"/>
      <c r="AB83" s="116" t="n"/>
    </row>
    <row r="84">
      <c r="C84" s="117" t="n"/>
      <c r="D84" s="117" t="n"/>
      <c r="E84" s="117" t="n"/>
      <c r="F84" s="117" t="n"/>
      <c r="G84" s="117" t="n"/>
      <c r="H84" s="117" t="n"/>
      <c r="I84" s="117" t="n"/>
      <c r="J84" s="117" t="n"/>
      <c r="K84" s="117" t="n"/>
      <c r="L84" s="117" t="n"/>
      <c r="M84" s="117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117" t="n"/>
      <c r="X84" s="117" t="n"/>
      <c r="Y84" s="64" t="n"/>
      <c r="Z84" s="115" t="n"/>
      <c r="AA84" s="117" t="n"/>
      <c r="AB84" s="116" t="n"/>
    </row>
    <row r="85">
      <c r="C85" s="117" t="n"/>
      <c r="D85" s="117" t="n"/>
      <c r="E85" s="117" t="n"/>
      <c r="F85" s="117" t="n"/>
      <c r="G85" s="117" t="n"/>
      <c r="H85" s="117" t="n"/>
      <c r="I85" s="117" t="n"/>
      <c r="J85" s="117" t="n"/>
      <c r="K85" s="117" t="n"/>
      <c r="L85" s="117" t="n"/>
      <c r="M85" s="117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117" t="n"/>
      <c r="X85" s="117" t="n"/>
      <c r="Y85" s="64" t="n"/>
      <c r="Z85" s="115" t="n"/>
      <c r="AA85" s="117" t="n"/>
      <c r="AB85" s="116" t="n"/>
    </row>
    <row r="86">
      <c r="C86" s="117" t="n"/>
      <c r="D86" s="117" t="n"/>
      <c r="E86" s="117" t="n"/>
      <c r="F86" s="117" t="n"/>
      <c r="G86" s="117" t="n"/>
      <c r="H86" s="117" t="n"/>
      <c r="I86" s="117" t="n"/>
      <c r="J86" s="117" t="n"/>
      <c r="K86" s="117" t="n"/>
      <c r="L86" s="117" t="n"/>
      <c r="M86" s="117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117" t="n"/>
      <c r="X86" s="117" t="n"/>
      <c r="Y86" s="64" t="n"/>
      <c r="Z86" s="115" t="n"/>
      <c r="AA86" s="117" t="n"/>
      <c r="AB86" s="116" t="n"/>
    </row>
    <row r="87">
      <c r="C87" s="117" t="n"/>
      <c r="D87" s="117" t="n"/>
      <c r="E87" s="117" t="n"/>
      <c r="F87" s="117" t="n"/>
      <c r="G87" s="117" t="n"/>
      <c r="H87" s="117" t="n"/>
      <c r="I87" s="117" t="n"/>
      <c r="J87" s="117" t="n"/>
      <c r="K87" s="117" t="n"/>
      <c r="L87" s="117" t="n"/>
      <c r="M87" s="117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117" t="n"/>
      <c r="X87" s="117" t="n"/>
      <c r="Y87" s="64" t="n"/>
      <c r="Z87" s="115" t="n"/>
      <c r="AA87" s="117" t="n"/>
      <c r="AB87" s="116" t="n"/>
    </row>
    <row r="88">
      <c r="C88" s="117" t="n"/>
      <c r="D88" s="117" t="n"/>
      <c r="E88" s="117" t="n"/>
      <c r="F88" s="117" t="n"/>
      <c r="G88" s="117" t="n"/>
      <c r="H88" s="117" t="n"/>
      <c r="I88" s="117" t="n"/>
      <c r="J88" s="117" t="n"/>
      <c r="K88" s="117" t="n"/>
      <c r="L88" s="117" t="n"/>
      <c r="M88" s="117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117" t="n"/>
      <c r="X88" s="117" t="n"/>
      <c r="Y88" s="64" t="n"/>
      <c r="Z88" s="115" t="n"/>
      <c r="AA88" s="117" t="n"/>
      <c r="AB88" s="116" t="n"/>
    </row>
    <row r="89">
      <c r="C89" s="117" t="n"/>
      <c r="D89" s="117" t="n"/>
      <c r="E89" s="117" t="n"/>
      <c r="F89" s="117" t="n"/>
      <c r="G89" s="117" t="n"/>
      <c r="H89" s="117" t="n"/>
      <c r="I89" s="117" t="n"/>
      <c r="J89" s="117" t="n"/>
      <c r="K89" s="117" t="n"/>
      <c r="L89" s="117" t="n"/>
      <c r="M89" s="117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117" t="n"/>
      <c r="X89" s="117" t="n"/>
      <c r="Y89" s="64" t="n"/>
      <c r="Z89" s="115" t="n"/>
      <c r="AA89" s="117" t="n"/>
      <c r="AB89" s="116" t="n"/>
    </row>
    <row r="90">
      <c r="C90" s="117" t="n"/>
      <c r="D90" s="117" t="n"/>
      <c r="E90" s="117" t="n"/>
      <c r="F90" s="117" t="n"/>
      <c r="G90" s="117" t="n"/>
      <c r="H90" s="117" t="n"/>
      <c r="I90" s="117" t="n"/>
      <c r="J90" s="117" t="n"/>
      <c r="K90" s="117" t="n"/>
      <c r="L90" s="117" t="n"/>
      <c r="M90" s="117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117" t="n"/>
      <c r="X90" s="117" t="n"/>
      <c r="Y90" s="64" t="n"/>
      <c r="Z90" s="115" t="n"/>
      <c r="AA90" s="117" t="n"/>
      <c r="AB90" s="116" t="n"/>
    </row>
    <row r="91">
      <c r="C91" s="117" t="n"/>
      <c r="D91" s="117" t="n"/>
      <c r="E91" s="117" t="n"/>
      <c r="F91" s="117" t="n"/>
      <c r="G91" s="117" t="n"/>
      <c r="H91" s="117" t="n"/>
      <c r="I91" s="117" t="n"/>
      <c r="J91" s="117" t="n"/>
      <c r="K91" s="117" t="n"/>
      <c r="L91" s="117" t="n"/>
      <c r="M91" s="117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117" t="n"/>
      <c r="X91" s="117" t="n"/>
      <c r="Y91" s="64" t="n"/>
      <c r="Z91" s="115" t="n"/>
      <c r="AA91" s="117" t="n"/>
      <c r="AB91" s="116" t="n"/>
    </row>
    <row r="92">
      <c r="C92" s="117" t="n"/>
      <c r="D92" s="117" t="n"/>
      <c r="E92" s="117" t="n"/>
      <c r="F92" s="117" t="n"/>
      <c r="G92" s="117" t="n"/>
      <c r="H92" s="117" t="n"/>
      <c r="I92" s="117" t="n"/>
      <c r="J92" s="117" t="n"/>
      <c r="K92" s="117" t="n"/>
      <c r="L92" s="117" t="n"/>
      <c r="M92" s="117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117" t="n"/>
      <c r="X92" s="117" t="n"/>
      <c r="Y92" s="64" t="n"/>
      <c r="Z92" s="115" t="n"/>
      <c r="AA92" s="117" t="n"/>
      <c r="AB92" s="116" t="n"/>
    </row>
    <row r="93">
      <c r="C93" s="117" t="n"/>
      <c r="D93" s="117" t="n"/>
      <c r="E93" s="117" t="n"/>
      <c r="F93" s="117" t="n"/>
      <c r="G93" s="117" t="n"/>
      <c r="H93" s="117" t="n"/>
      <c r="I93" s="117" t="n"/>
      <c r="J93" s="117" t="n"/>
      <c r="K93" s="117" t="n"/>
      <c r="L93" s="117" t="n"/>
      <c r="M93" s="117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117" t="n"/>
      <c r="X93" s="117" t="n"/>
      <c r="Y93" s="64" t="n"/>
      <c r="Z93" s="115" t="n"/>
      <c r="AA93" s="117" t="n"/>
      <c r="AB93" s="116" t="n"/>
    </row>
    <row r="94">
      <c r="C94" s="117" t="n"/>
      <c r="D94" s="117" t="n"/>
      <c r="E94" s="117" t="n"/>
      <c r="F94" s="117" t="n"/>
      <c r="G94" s="117" t="n"/>
      <c r="H94" s="117" t="n"/>
      <c r="I94" s="117" t="n"/>
      <c r="J94" s="117" t="n"/>
      <c r="K94" s="117" t="n"/>
      <c r="L94" s="117" t="n"/>
      <c r="M94" s="117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117" t="n"/>
      <c r="X94" s="117" t="n"/>
      <c r="Y94" s="64" t="n"/>
      <c r="Z94" s="115" t="n"/>
      <c r="AA94" s="117" t="n"/>
      <c r="AB94" s="116" t="n"/>
    </row>
    <row r="95">
      <c r="C95" s="117" t="n"/>
      <c r="D95" s="117" t="n"/>
      <c r="E95" s="117" t="n"/>
      <c r="F95" s="117" t="n"/>
      <c r="G95" s="117" t="n"/>
      <c r="H95" s="117" t="n"/>
      <c r="I95" s="117" t="n"/>
      <c r="J95" s="117" t="n"/>
      <c r="K95" s="117" t="n"/>
      <c r="L95" s="117" t="n"/>
      <c r="M95" s="117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117" t="n"/>
      <c r="X95" s="117" t="n"/>
      <c r="Y95" s="64" t="n"/>
      <c r="Z95" s="115" t="n"/>
      <c r="AA95" s="117" t="n"/>
      <c r="AB95" s="116" t="n"/>
    </row>
    <row r="96">
      <c r="C96" s="117" t="n"/>
      <c r="D96" s="117" t="n"/>
      <c r="E96" s="117" t="n"/>
      <c r="F96" s="117" t="n"/>
      <c r="G96" s="117" t="n"/>
      <c r="H96" s="117" t="n"/>
      <c r="I96" s="117" t="n"/>
      <c r="J96" s="117" t="n"/>
      <c r="K96" s="117" t="n"/>
      <c r="L96" s="117" t="n"/>
      <c r="M96" s="117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117" t="n"/>
      <c r="X96" s="117" t="n"/>
      <c r="Y96" s="64" t="n"/>
      <c r="Z96" s="115" t="n"/>
      <c r="AA96" s="117" t="n"/>
      <c r="AB96" s="116" t="n"/>
    </row>
    <row r="97">
      <c r="C97" s="117" t="n"/>
      <c r="D97" s="117" t="n"/>
      <c r="E97" s="117" t="n"/>
      <c r="F97" s="117" t="n"/>
      <c r="G97" s="117" t="n"/>
      <c r="H97" s="117" t="n"/>
      <c r="I97" s="117" t="n"/>
      <c r="J97" s="117" t="n"/>
      <c r="K97" s="117" t="n"/>
      <c r="L97" s="117" t="n"/>
      <c r="M97" s="117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117" t="n"/>
      <c r="X97" s="117" t="n"/>
      <c r="Y97" s="64" t="n"/>
      <c r="Z97" s="115" t="n"/>
      <c r="AA97" s="117" t="n"/>
      <c r="AB97" s="116" t="n"/>
    </row>
    <row r="98">
      <c r="C98" s="117" t="n"/>
      <c r="D98" s="117" t="n"/>
      <c r="E98" s="117" t="n"/>
      <c r="F98" s="117" t="n"/>
      <c r="G98" s="117" t="n"/>
      <c r="H98" s="117" t="n"/>
      <c r="I98" s="117" t="n"/>
      <c r="J98" s="117" t="n"/>
      <c r="K98" s="117" t="n"/>
      <c r="L98" s="117" t="n"/>
      <c r="M98" s="117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117" t="n"/>
      <c r="X98" s="117" t="n"/>
      <c r="Y98" s="64" t="n"/>
      <c r="Z98" s="115" t="n"/>
      <c r="AA98" s="117" t="n"/>
      <c r="AB98" s="116" t="n"/>
    </row>
    <row r="99">
      <c r="C99" s="117" t="n"/>
      <c r="D99" s="117" t="n"/>
      <c r="E99" s="117" t="n"/>
      <c r="F99" s="117" t="n"/>
      <c r="G99" s="117" t="n"/>
      <c r="H99" s="117" t="n"/>
      <c r="I99" s="117" t="n"/>
      <c r="J99" s="117" t="n"/>
      <c r="K99" s="117" t="n"/>
      <c r="L99" s="117" t="n"/>
      <c r="M99" s="117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117" t="n"/>
      <c r="X99" s="117" t="n"/>
      <c r="Y99" s="64" t="n"/>
      <c r="Z99" s="115" t="n"/>
      <c r="AA99" s="117" t="n"/>
      <c r="AB99" s="116" t="n"/>
    </row>
    <row r="100">
      <c r="C100" s="117" t="n"/>
      <c r="D100" s="117" t="n"/>
      <c r="E100" s="117" t="n"/>
      <c r="F100" s="117" t="n"/>
      <c r="G100" s="117" t="n"/>
      <c r="H100" s="117" t="n"/>
      <c r="I100" s="117" t="n"/>
      <c r="J100" s="117" t="n"/>
      <c r="K100" s="117" t="n"/>
      <c r="L100" s="117" t="n"/>
      <c r="M100" s="117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117" t="n"/>
      <c r="X100" s="117" t="n"/>
      <c r="Y100" s="64" t="n"/>
      <c r="Z100" s="115" t="n"/>
      <c r="AA100" s="117" t="n"/>
      <c r="AB100" s="116" t="n"/>
    </row>
    <row r="101">
      <c r="C101" s="117" t="n"/>
      <c r="D101" s="117" t="n"/>
      <c r="E101" s="117" t="n"/>
      <c r="F101" s="117" t="n"/>
      <c r="G101" s="117" t="n"/>
      <c r="H101" s="117" t="n"/>
      <c r="I101" s="117" t="n"/>
      <c r="J101" s="117" t="n"/>
      <c r="K101" s="117" t="n"/>
      <c r="L101" s="117" t="n"/>
      <c r="M101" s="117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117" t="n"/>
      <c r="X101" s="117" t="n"/>
      <c r="Y101" s="64" t="n"/>
      <c r="Z101" s="115" t="n"/>
      <c r="AA101" s="117" t="n"/>
      <c r="AB101" s="116" t="n"/>
    </row>
    <row r="102">
      <c r="C102" s="117" t="n"/>
      <c r="D102" s="117" t="n"/>
      <c r="E102" s="117" t="n"/>
      <c r="F102" s="117" t="n"/>
      <c r="G102" s="117" t="n"/>
      <c r="H102" s="117" t="n"/>
      <c r="I102" s="117" t="n"/>
      <c r="J102" s="117" t="n"/>
      <c r="K102" s="117" t="n"/>
      <c r="L102" s="117" t="n"/>
      <c r="M102" s="117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117" t="n"/>
      <c r="X102" s="117" t="n"/>
      <c r="Y102" s="64" t="n"/>
      <c r="Z102" s="115" t="n"/>
      <c r="AA102" s="117" t="n"/>
      <c r="AB102" s="116" t="n"/>
    </row>
    <row r="103">
      <c r="C103" s="117" t="n"/>
      <c r="D103" s="117" t="n"/>
      <c r="E103" s="117" t="n"/>
      <c r="F103" s="117" t="n"/>
      <c r="G103" s="117" t="n"/>
      <c r="H103" s="117" t="n"/>
      <c r="I103" s="117" t="n"/>
      <c r="J103" s="117" t="n"/>
      <c r="K103" s="117" t="n"/>
      <c r="L103" s="117" t="n"/>
      <c r="M103" s="117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117" t="n"/>
      <c r="X103" s="117" t="n"/>
      <c r="Y103" s="64" t="n"/>
      <c r="Z103" s="115" t="n"/>
      <c r="AA103" s="117" t="n"/>
      <c r="AB103" s="116" t="n"/>
    </row>
    <row r="104">
      <c r="C104" s="117" t="n"/>
      <c r="D104" s="117" t="n"/>
      <c r="E104" s="117" t="n"/>
      <c r="F104" s="117" t="n"/>
      <c r="G104" s="117" t="n"/>
      <c r="H104" s="117" t="n"/>
      <c r="I104" s="117" t="n"/>
      <c r="J104" s="117" t="n"/>
      <c r="K104" s="117" t="n"/>
      <c r="L104" s="117" t="n"/>
      <c r="M104" s="117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117" t="n"/>
      <c r="X104" s="117" t="n"/>
      <c r="Y104" s="64" t="n"/>
      <c r="Z104" s="115" t="n"/>
      <c r="AA104" s="117" t="n"/>
      <c r="AB104" s="116" t="n"/>
    </row>
    <row r="105">
      <c r="C105" s="117" t="n"/>
      <c r="D105" s="117" t="n"/>
      <c r="E105" s="117" t="n"/>
      <c r="F105" s="117" t="n"/>
      <c r="G105" s="117" t="n"/>
      <c r="H105" s="117" t="n"/>
      <c r="I105" s="117" t="n"/>
      <c r="J105" s="117" t="n"/>
      <c r="K105" s="117" t="n"/>
      <c r="L105" s="117" t="n"/>
      <c r="M105" s="117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117" t="n"/>
      <c r="X105" s="117" t="n"/>
      <c r="Y105" s="64" t="n"/>
      <c r="Z105" s="115" t="n"/>
      <c r="AA105" s="117" t="n"/>
      <c r="AB105" s="116" t="n"/>
    </row>
    <row r="106">
      <c r="C106" s="117" t="n"/>
      <c r="D106" s="117" t="n"/>
      <c r="E106" s="117" t="n"/>
      <c r="F106" s="117" t="n"/>
      <c r="G106" s="117" t="n"/>
      <c r="H106" s="117" t="n"/>
      <c r="I106" s="117" t="n"/>
      <c r="J106" s="117" t="n"/>
      <c r="K106" s="117" t="n"/>
      <c r="L106" s="117" t="n"/>
      <c r="M106" s="117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117" t="n"/>
      <c r="X106" s="117" t="n"/>
      <c r="Y106" s="64" t="n"/>
      <c r="Z106" s="115" t="n"/>
      <c r="AA106" s="117" t="n"/>
      <c r="AB106" s="116" t="n"/>
    </row>
    <row r="107">
      <c r="C107" s="117" t="n"/>
      <c r="D107" s="117" t="n"/>
      <c r="E107" s="117" t="n"/>
      <c r="F107" s="117" t="n"/>
      <c r="G107" s="117" t="n"/>
      <c r="H107" s="117" t="n"/>
      <c r="I107" s="117" t="n"/>
      <c r="J107" s="117" t="n"/>
      <c r="K107" s="117" t="n"/>
      <c r="L107" s="117" t="n"/>
      <c r="M107" s="117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117" t="n"/>
      <c r="X107" s="117" t="n"/>
      <c r="Y107" s="64" t="n"/>
      <c r="Z107" s="115" t="n"/>
      <c r="AA107" s="117" t="n"/>
      <c r="AB107" s="116" t="n"/>
    </row>
    <row r="108">
      <c r="C108" s="117" t="n"/>
      <c r="D108" s="117" t="n"/>
      <c r="E108" s="117" t="n"/>
      <c r="F108" s="117" t="n"/>
      <c r="G108" s="117" t="n"/>
      <c r="H108" s="117" t="n"/>
      <c r="I108" s="117" t="n"/>
      <c r="J108" s="117" t="n"/>
      <c r="K108" s="117" t="n"/>
      <c r="L108" s="117" t="n"/>
      <c r="M108" s="117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117" t="n"/>
      <c r="X108" s="117" t="n"/>
      <c r="Y108" s="64" t="n"/>
      <c r="Z108" s="115" t="n"/>
      <c r="AA108" s="117" t="n"/>
      <c r="AB108" s="116" t="n"/>
    </row>
    <row r="109">
      <c r="C109" s="117" t="n"/>
      <c r="D109" s="117" t="n"/>
      <c r="E109" s="117" t="n"/>
      <c r="F109" s="117" t="n"/>
      <c r="G109" s="117" t="n"/>
      <c r="H109" s="117" t="n"/>
      <c r="I109" s="117" t="n"/>
      <c r="J109" s="117" t="n"/>
      <c r="K109" s="117" t="n"/>
      <c r="L109" s="117" t="n"/>
      <c r="M109" s="117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117" t="n"/>
      <c r="X109" s="117" t="n"/>
      <c r="Y109" s="64" t="n"/>
      <c r="Z109" s="115" t="n"/>
      <c r="AA109" s="117" t="n"/>
      <c r="AB109" s="116" t="n"/>
    </row>
    <row r="110">
      <c r="C110" s="117" t="n"/>
      <c r="D110" s="117" t="n"/>
      <c r="E110" s="117" t="n"/>
      <c r="F110" s="117" t="n"/>
      <c r="G110" s="117" t="n"/>
      <c r="H110" s="117" t="n"/>
      <c r="I110" s="117" t="n"/>
      <c r="J110" s="117" t="n"/>
      <c r="K110" s="117" t="n"/>
      <c r="L110" s="117" t="n"/>
      <c r="M110" s="117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117" t="n"/>
      <c r="X110" s="117" t="n"/>
      <c r="Y110" s="64" t="n"/>
      <c r="Z110" s="115" t="n"/>
      <c r="AA110" s="117" t="n"/>
      <c r="AB110" s="116" t="n"/>
    </row>
    <row r="111">
      <c r="C111" s="117" t="n"/>
      <c r="D111" s="117" t="n"/>
      <c r="E111" s="117" t="n"/>
      <c r="F111" s="117" t="n"/>
      <c r="G111" s="117" t="n"/>
      <c r="H111" s="117" t="n"/>
      <c r="I111" s="117" t="n"/>
      <c r="J111" s="117" t="n"/>
      <c r="K111" s="117" t="n"/>
      <c r="L111" s="117" t="n"/>
      <c r="M111" s="117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117" t="n"/>
      <c r="X111" s="117" t="n"/>
      <c r="Y111" s="64" t="n"/>
      <c r="Z111" s="115" t="n"/>
      <c r="AA111" s="117" t="n"/>
      <c r="AB111" s="116" t="n"/>
    </row>
    <row r="112">
      <c r="C112" s="117" t="n"/>
      <c r="D112" s="117" t="n"/>
      <c r="E112" s="117" t="n"/>
      <c r="F112" s="117" t="n"/>
      <c r="G112" s="117" t="n"/>
      <c r="H112" s="117" t="n"/>
      <c r="I112" s="117" t="n"/>
      <c r="J112" s="117" t="n"/>
      <c r="K112" s="117" t="n"/>
      <c r="L112" s="117" t="n"/>
      <c r="M112" s="117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117" t="n"/>
      <c r="X112" s="117" t="n"/>
      <c r="Y112" s="64" t="n"/>
      <c r="Z112" s="115" t="n"/>
      <c r="AA112" s="117" t="n"/>
      <c r="AB112" s="116" t="n"/>
    </row>
    <row r="113">
      <c r="C113" s="117" t="n"/>
      <c r="D113" s="117" t="n"/>
      <c r="E113" s="117" t="n"/>
      <c r="F113" s="117" t="n"/>
      <c r="G113" s="117" t="n"/>
      <c r="H113" s="117" t="n"/>
      <c r="I113" s="117" t="n"/>
      <c r="J113" s="117" t="n"/>
      <c r="K113" s="117" t="n"/>
      <c r="L113" s="117" t="n"/>
      <c r="M113" s="117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117" t="n"/>
      <c r="X113" s="117" t="n"/>
      <c r="Y113" s="64" t="n"/>
      <c r="Z113" s="115" t="n"/>
      <c r="AA113" s="117" t="n"/>
      <c r="AB113" s="116" t="n"/>
    </row>
    <row r="114">
      <c r="C114" s="117" t="n"/>
      <c r="D114" s="117" t="n"/>
      <c r="E114" s="117" t="n"/>
      <c r="F114" s="117" t="n"/>
      <c r="G114" s="117" t="n"/>
      <c r="H114" s="117" t="n"/>
      <c r="I114" s="117" t="n"/>
      <c r="J114" s="117" t="n"/>
      <c r="K114" s="117" t="n"/>
      <c r="L114" s="117" t="n"/>
      <c r="M114" s="117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117" t="n"/>
      <c r="X114" s="117" t="n"/>
      <c r="Y114" s="64" t="n"/>
      <c r="Z114" s="115" t="n"/>
      <c r="AA114" s="117" t="n"/>
      <c r="AB114" s="116" t="n"/>
    </row>
    <row r="115">
      <c r="C115" s="117" t="n"/>
      <c r="D115" s="117" t="n"/>
      <c r="E115" s="117" t="n"/>
      <c r="F115" s="117" t="n"/>
      <c r="G115" s="117" t="n"/>
      <c r="H115" s="117" t="n"/>
      <c r="I115" s="117" t="n"/>
      <c r="J115" s="117" t="n"/>
      <c r="K115" s="117" t="n"/>
      <c r="L115" s="117" t="n"/>
      <c r="M115" s="117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117" t="n"/>
      <c r="X115" s="117" t="n"/>
      <c r="Y115" s="64" t="n"/>
      <c r="Z115" s="115" t="n"/>
      <c r="AA115" s="117" t="n"/>
      <c r="AB115" s="116" t="n"/>
    </row>
    <row r="116">
      <c r="C116" s="117" t="n"/>
      <c r="D116" s="117" t="n"/>
      <c r="E116" s="117" t="n"/>
      <c r="F116" s="117" t="n"/>
      <c r="G116" s="117" t="n"/>
      <c r="H116" s="117" t="n"/>
      <c r="I116" s="117" t="n"/>
      <c r="J116" s="117" t="n"/>
      <c r="K116" s="117" t="n"/>
      <c r="L116" s="117" t="n"/>
      <c r="M116" s="117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117" t="n"/>
      <c r="X116" s="117" t="n"/>
      <c r="Y116" s="64" t="n"/>
      <c r="Z116" s="115" t="n"/>
      <c r="AA116" s="117" t="n"/>
      <c r="AB116" s="116" t="n"/>
    </row>
    <row r="117">
      <c r="C117" s="117" t="n"/>
      <c r="D117" s="117" t="n"/>
      <c r="E117" s="117" t="n"/>
      <c r="F117" s="117" t="n"/>
      <c r="G117" s="117" t="n"/>
      <c r="H117" s="117" t="n"/>
      <c r="I117" s="117" t="n"/>
      <c r="J117" s="117" t="n"/>
      <c r="K117" s="117" t="n"/>
      <c r="L117" s="117" t="n"/>
      <c r="M117" s="117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117" t="n"/>
      <c r="X117" s="117" t="n"/>
      <c r="Y117" s="64" t="n"/>
      <c r="Z117" s="115" t="n"/>
      <c r="AA117" s="117" t="n"/>
      <c r="AB117" s="116" t="n"/>
    </row>
    <row r="118">
      <c r="C118" s="117" t="n"/>
      <c r="D118" s="117" t="n"/>
      <c r="E118" s="117" t="n"/>
      <c r="F118" s="117" t="n"/>
      <c r="G118" s="117" t="n"/>
      <c r="H118" s="117" t="n"/>
      <c r="I118" s="117" t="n"/>
      <c r="J118" s="117" t="n"/>
      <c r="K118" s="117" t="n"/>
      <c r="L118" s="117" t="n"/>
      <c r="M118" s="117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117" t="n"/>
      <c r="X118" s="117" t="n"/>
      <c r="Y118" s="64" t="n"/>
      <c r="Z118" s="115" t="n"/>
      <c r="AA118" s="117" t="n"/>
      <c r="AB118" s="116" t="n"/>
    </row>
    <row r="119">
      <c r="C119" s="117" t="n"/>
      <c r="D119" s="117" t="n"/>
      <c r="E119" s="117" t="n"/>
      <c r="F119" s="117" t="n"/>
      <c r="G119" s="117" t="n"/>
      <c r="H119" s="117" t="n"/>
      <c r="I119" s="117" t="n"/>
      <c r="J119" s="117" t="n"/>
      <c r="K119" s="117" t="n"/>
      <c r="L119" s="117" t="n"/>
      <c r="M119" s="117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117" t="n"/>
      <c r="X119" s="117" t="n"/>
      <c r="Y119" s="64" t="n"/>
      <c r="Z119" s="115" t="n"/>
      <c r="AA119" s="117" t="n"/>
      <c r="AB119" s="116" t="n"/>
    </row>
    <row r="120">
      <c r="C120" s="117" t="n"/>
      <c r="D120" s="117" t="n"/>
      <c r="E120" s="117" t="n"/>
      <c r="F120" s="117" t="n"/>
      <c r="G120" s="117" t="n"/>
      <c r="H120" s="117" t="n"/>
      <c r="I120" s="117" t="n"/>
      <c r="J120" s="117" t="n"/>
      <c r="K120" s="117" t="n"/>
      <c r="L120" s="117" t="n"/>
      <c r="M120" s="117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117" t="n"/>
      <c r="X120" s="117" t="n"/>
      <c r="Y120" s="64" t="n"/>
      <c r="Z120" s="115" t="n"/>
      <c r="AA120" s="117" t="n"/>
      <c r="AB120" s="116" t="n"/>
    </row>
    <row r="121">
      <c r="C121" s="117" t="n"/>
      <c r="D121" s="117" t="n"/>
      <c r="E121" s="117" t="n"/>
      <c r="F121" s="117" t="n"/>
      <c r="G121" s="117" t="n"/>
      <c r="H121" s="117" t="n"/>
      <c r="I121" s="117" t="n"/>
      <c r="J121" s="117" t="n"/>
      <c r="K121" s="117" t="n"/>
      <c r="L121" s="117" t="n"/>
      <c r="M121" s="117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117" t="n"/>
      <c r="X121" s="117" t="n"/>
      <c r="Y121" s="64" t="n"/>
      <c r="Z121" s="115" t="n"/>
      <c r="AA121" s="117" t="n"/>
      <c r="AB121" s="116" t="n"/>
    </row>
    <row r="122">
      <c r="C122" s="117" t="n"/>
      <c r="D122" s="117" t="n"/>
      <c r="E122" s="117" t="n"/>
      <c r="F122" s="117" t="n"/>
      <c r="G122" s="117" t="n"/>
      <c r="H122" s="117" t="n"/>
      <c r="I122" s="117" t="n"/>
      <c r="J122" s="117" t="n"/>
      <c r="K122" s="117" t="n"/>
      <c r="L122" s="117" t="n"/>
      <c r="M122" s="117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117" t="n"/>
      <c r="X122" s="117" t="n"/>
      <c r="Y122" s="64" t="n"/>
      <c r="Z122" s="115" t="n"/>
      <c r="AA122" s="117" t="n"/>
      <c r="AB122" s="116" t="n"/>
    </row>
    <row r="123">
      <c r="C123" s="117" t="n"/>
      <c r="D123" s="117" t="n"/>
      <c r="E123" s="117" t="n"/>
      <c r="F123" s="117" t="n"/>
      <c r="G123" s="117" t="n"/>
      <c r="H123" s="117" t="n"/>
      <c r="I123" s="117" t="n"/>
      <c r="J123" s="117" t="n"/>
      <c r="K123" s="117" t="n"/>
      <c r="L123" s="117" t="n"/>
      <c r="M123" s="117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117" t="n"/>
      <c r="X123" s="117" t="n"/>
      <c r="Y123" s="64" t="n"/>
      <c r="Z123" s="115" t="n"/>
      <c r="AA123" s="117" t="n"/>
      <c r="AB123" s="116" t="n"/>
    </row>
    <row r="124">
      <c r="C124" s="117" t="n"/>
      <c r="D124" s="117" t="n"/>
      <c r="E124" s="117" t="n"/>
      <c r="F124" s="117" t="n"/>
      <c r="G124" s="117" t="n"/>
      <c r="H124" s="117" t="n"/>
      <c r="I124" s="117" t="n"/>
      <c r="J124" s="117" t="n"/>
      <c r="K124" s="117" t="n"/>
      <c r="L124" s="117" t="n"/>
      <c r="M124" s="117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117" t="n"/>
      <c r="X124" s="117" t="n"/>
      <c r="Y124" s="64" t="n"/>
      <c r="Z124" s="115" t="n"/>
      <c r="AA124" s="117" t="n"/>
      <c r="AB124" s="116" t="n"/>
    </row>
    <row r="125">
      <c r="C125" s="117" t="n"/>
      <c r="D125" s="117" t="n"/>
      <c r="E125" s="117" t="n"/>
      <c r="F125" s="117" t="n"/>
      <c r="G125" s="117" t="n"/>
      <c r="H125" s="117" t="n"/>
      <c r="I125" s="117" t="n"/>
      <c r="J125" s="117" t="n"/>
      <c r="K125" s="117" t="n"/>
      <c r="L125" s="117" t="n"/>
      <c r="M125" s="117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117" t="n"/>
      <c r="X125" s="117" t="n"/>
      <c r="Y125" s="64" t="n"/>
      <c r="Z125" s="115" t="n"/>
      <c r="AA125" s="117" t="n"/>
      <c r="AB125" s="116" t="n"/>
    </row>
    <row r="126">
      <c r="C126" s="117" t="n"/>
      <c r="D126" s="117" t="n"/>
      <c r="E126" s="117" t="n"/>
      <c r="F126" s="117" t="n"/>
      <c r="G126" s="117" t="n"/>
      <c r="H126" s="117" t="n"/>
      <c r="I126" s="117" t="n"/>
      <c r="J126" s="117" t="n"/>
      <c r="K126" s="117" t="n"/>
      <c r="L126" s="117" t="n"/>
      <c r="M126" s="117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117" t="n"/>
      <c r="X126" s="117" t="n"/>
      <c r="Y126" s="64" t="n"/>
      <c r="Z126" s="115" t="n"/>
      <c r="AA126" s="117" t="n"/>
      <c r="AB126" s="116" t="n"/>
    </row>
    <row r="127">
      <c r="C127" s="117" t="n"/>
      <c r="D127" s="117" t="n"/>
      <c r="E127" s="117" t="n"/>
      <c r="F127" s="117" t="n"/>
      <c r="G127" s="117" t="n"/>
      <c r="H127" s="117" t="n"/>
      <c r="I127" s="117" t="n"/>
      <c r="J127" s="117" t="n"/>
      <c r="K127" s="117" t="n"/>
      <c r="L127" s="117" t="n"/>
      <c r="M127" s="117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117" t="n"/>
      <c r="X127" s="117" t="n"/>
      <c r="Y127" s="64" t="n"/>
      <c r="Z127" s="115" t="n"/>
      <c r="AA127" s="117" t="n"/>
      <c r="AB127" s="116" t="n"/>
    </row>
    <row r="128">
      <c r="C128" s="117" t="n"/>
      <c r="D128" s="117" t="n"/>
      <c r="E128" s="117" t="n"/>
      <c r="F128" s="117" t="n"/>
      <c r="G128" s="117" t="n"/>
      <c r="H128" s="117" t="n"/>
      <c r="I128" s="117" t="n"/>
      <c r="J128" s="117" t="n"/>
      <c r="K128" s="117" t="n"/>
      <c r="L128" s="117" t="n"/>
      <c r="M128" s="117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117" t="n"/>
      <c r="X128" s="117" t="n"/>
      <c r="Y128" s="64" t="n"/>
      <c r="Z128" s="115" t="n"/>
      <c r="AA128" s="117" t="n"/>
      <c r="AB128" s="116" t="n"/>
    </row>
    <row r="129">
      <c r="C129" s="117" t="n"/>
      <c r="D129" s="117" t="n"/>
      <c r="E129" s="117" t="n"/>
      <c r="F129" s="117" t="n"/>
      <c r="G129" s="117" t="n"/>
      <c r="H129" s="117" t="n"/>
      <c r="I129" s="117" t="n"/>
      <c r="J129" s="117" t="n"/>
      <c r="K129" s="117" t="n"/>
      <c r="L129" s="117" t="n"/>
      <c r="M129" s="117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117" t="n"/>
      <c r="X129" s="117" t="n"/>
      <c r="Y129" s="64" t="n"/>
      <c r="Z129" s="115" t="n"/>
      <c r="AA129" s="117" t="n"/>
      <c r="AB129" s="116" t="n"/>
    </row>
    <row r="130">
      <c r="C130" s="117" t="n"/>
      <c r="D130" s="117" t="n"/>
      <c r="E130" s="117" t="n"/>
      <c r="F130" s="117" t="n"/>
      <c r="G130" s="117" t="n"/>
      <c r="H130" s="117" t="n"/>
      <c r="I130" s="117" t="n"/>
      <c r="J130" s="117" t="n"/>
      <c r="K130" s="117" t="n"/>
      <c r="L130" s="117" t="n"/>
      <c r="M130" s="117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117" t="n"/>
      <c r="X130" s="117" t="n"/>
      <c r="Y130" s="64" t="n"/>
      <c r="Z130" s="115" t="n"/>
      <c r="AA130" s="117" t="n"/>
      <c r="AB130" s="116" t="n"/>
    </row>
    <row r="131">
      <c r="C131" s="117" t="n"/>
      <c r="D131" s="117" t="n"/>
      <c r="E131" s="117" t="n"/>
      <c r="F131" s="117" t="n"/>
      <c r="G131" s="117" t="n"/>
      <c r="H131" s="117" t="n"/>
      <c r="I131" s="117" t="n"/>
      <c r="J131" s="117" t="n"/>
      <c r="K131" s="117" t="n"/>
      <c r="L131" s="117" t="n"/>
      <c r="M131" s="117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117" t="n"/>
      <c r="X131" s="117" t="n"/>
      <c r="Y131" s="64" t="n"/>
      <c r="Z131" s="115" t="n"/>
      <c r="AA131" s="117" t="n"/>
      <c r="AB131" s="116" t="n"/>
    </row>
    <row r="132">
      <c r="C132" s="117" t="n"/>
      <c r="D132" s="117" t="n"/>
      <c r="E132" s="117" t="n"/>
      <c r="F132" s="117" t="n"/>
      <c r="G132" s="117" t="n"/>
      <c r="H132" s="117" t="n"/>
      <c r="I132" s="117" t="n"/>
      <c r="J132" s="117" t="n"/>
      <c r="K132" s="117" t="n"/>
      <c r="L132" s="117" t="n"/>
      <c r="M132" s="117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117" t="n"/>
      <c r="X132" s="117" t="n"/>
      <c r="Y132" s="64" t="n"/>
      <c r="Z132" s="115" t="n"/>
      <c r="AA132" s="117" t="n"/>
      <c r="AB132" s="116" t="n"/>
    </row>
    <row r="133">
      <c r="C133" s="117" t="n"/>
      <c r="D133" s="117" t="n"/>
      <c r="E133" s="117" t="n"/>
      <c r="F133" s="117" t="n"/>
      <c r="G133" s="117" t="n"/>
      <c r="H133" s="117" t="n"/>
      <c r="I133" s="117" t="n"/>
      <c r="J133" s="117" t="n"/>
      <c r="K133" s="117" t="n"/>
      <c r="L133" s="117" t="n"/>
      <c r="M133" s="117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117" t="n"/>
      <c r="X133" s="117" t="n"/>
      <c r="Y133" s="64" t="n"/>
      <c r="Z133" s="115" t="n"/>
      <c r="AA133" s="117" t="n"/>
      <c r="AB133" s="116" t="n"/>
    </row>
    <row r="134">
      <c r="C134" s="117" t="n"/>
      <c r="D134" s="117" t="n"/>
      <c r="E134" s="117" t="n"/>
      <c r="F134" s="117" t="n"/>
      <c r="G134" s="117" t="n"/>
      <c r="H134" s="117" t="n"/>
      <c r="I134" s="117" t="n"/>
      <c r="J134" s="117" t="n"/>
      <c r="K134" s="117" t="n"/>
      <c r="L134" s="117" t="n"/>
      <c r="M134" s="117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117" t="n"/>
      <c r="X134" s="117" t="n"/>
      <c r="Y134" s="64" t="n"/>
      <c r="Z134" s="115" t="n"/>
      <c r="AA134" s="117" t="n"/>
      <c r="AB134" s="116" t="n"/>
    </row>
    <row r="135">
      <c r="C135" s="117" t="n"/>
      <c r="D135" s="117" t="n"/>
      <c r="E135" s="117" t="n"/>
      <c r="F135" s="117" t="n"/>
      <c r="G135" s="117" t="n"/>
      <c r="H135" s="117" t="n"/>
      <c r="I135" s="117" t="n"/>
      <c r="J135" s="117" t="n"/>
      <c r="K135" s="117" t="n"/>
      <c r="L135" s="117" t="n"/>
      <c r="M135" s="117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117" t="n"/>
      <c r="X135" s="117" t="n"/>
      <c r="Y135" s="64" t="n"/>
      <c r="Z135" s="115" t="n"/>
      <c r="AA135" s="117" t="n"/>
      <c r="AB135" s="116" t="n"/>
    </row>
    <row r="136">
      <c r="C136" s="117" t="n"/>
      <c r="D136" s="117" t="n"/>
      <c r="E136" s="117" t="n"/>
      <c r="F136" s="117" t="n"/>
      <c r="G136" s="117" t="n"/>
      <c r="H136" s="117" t="n"/>
      <c r="I136" s="117" t="n"/>
      <c r="J136" s="117" t="n"/>
      <c r="K136" s="117" t="n"/>
      <c r="L136" s="117" t="n"/>
      <c r="M136" s="117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117" t="n"/>
      <c r="X136" s="117" t="n"/>
      <c r="Y136" s="64" t="n"/>
      <c r="Z136" s="115" t="n"/>
      <c r="AA136" s="117" t="n"/>
      <c r="AB136" s="116" t="n"/>
    </row>
    <row r="137">
      <c r="C137" s="117" t="n"/>
      <c r="D137" s="117" t="n"/>
      <c r="E137" s="117" t="n"/>
      <c r="F137" s="117" t="n"/>
      <c r="G137" s="117" t="n"/>
      <c r="H137" s="117" t="n"/>
      <c r="I137" s="117" t="n"/>
      <c r="J137" s="117" t="n"/>
      <c r="K137" s="117" t="n"/>
      <c r="L137" s="117" t="n"/>
      <c r="M137" s="117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117" t="n"/>
      <c r="X137" s="117" t="n"/>
      <c r="Y137" s="64" t="n"/>
      <c r="Z137" s="115" t="n"/>
      <c r="AA137" s="117" t="n"/>
      <c r="AB137" s="116" t="n"/>
    </row>
    <row r="138">
      <c r="C138" s="117" t="n"/>
      <c r="D138" s="117" t="n"/>
      <c r="E138" s="117" t="n"/>
      <c r="F138" s="117" t="n"/>
      <c r="G138" s="117" t="n"/>
      <c r="H138" s="117" t="n"/>
      <c r="I138" s="117" t="n"/>
      <c r="J138" s="117" t="n"/>
      <c r="K138" s="117" t="n"/>
      <c r="L138" s="117" t="n"/>
      <c r="M138" s="117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117" t="n"/>
      <c r="X138" s="117" t="n"/>
      <c r="Y138" s="64" t="n"/>
      <c r="Z138" s="115" t="n"/>
      <c r="AA138" s="117" t="n"/>
      <c r="AB138" s="116" t="n"/>
    </row>
    <row r="139">
      <c r="C139" s="117" t="n"/>
      <c r="D139" s="117" t="n"/>
      <c r="E139" s="117" t="n"/>
      <c r="F139" s="117" t="n"/>
      <c r="G139" s="117" t="n"/>
      <c r="H139" s="117" t="n"/>
      <c r="I139" s="117" t="n"/>
      <c r="J139" s="117" t="n"/>
      <c r="K139" s="117" t="n"/>
      <c r="L139" s="117" t="n"/>
      <c r="M139" s="117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117" t="n"/>
      <c r="X139" s="117" t="n"/>
      <c r="Y139" s="64" t="n"/>
      <c r="Z139" s="115" t="n"/>
      <c r="AA139" s="117" t="n"/>
      <c r="AB139" s="116" t="n"/>
    </row>
    <row r="140">
      <c r="C140" s="117" t="n"/>
      <c r="D140" s="117" t="n"/>
      <c r="E140" s="117" t="n"/>
      <c r="F140" s="117" t="n"/>
      <c r="G140" s="117" t="n"/>
      <c r="H140" s="117" t="n"/>
      <c r="I140" s="117" t="n"/>
      <c r="J140" s="117" t="n"/>
      <c r="K140" s="117" t="n"/>
      <c r="L140" s="117" t="n"/>
      <c r="M140" s="117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117" t="n"/>
      <c r="X140" s="117" t="n"/>
      <c r="Y140" s="64" t="n"/>
      <c r="Z140" s="115" t="n"/>
      <c r="AA140" s="117" t="n"/>
      <c r="AB140" s="116" t="n"/>
    </row>
    <row r="141">
      <c r="C141" s="117" t="n"/>
      <c r="D141" s="117" t="n"/>
      <c r="E141" s="117" t="n"/>
      <c r="F141" s="117" t="n"/>
      <c r="G141" s="117" t="n"/>
      <c r="H141" s="117" t="n"/>
      <c r="I141" s="117" t="n"/>
      <c r="J141" s="117" t="n"/>
      <c r="K141" s="117" t="n"/>
      <c r="L141" s="117" t="n"/>
      <c r="M141" s="117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117" t="n"/>
      <c r="X141" s="117" t="n"/>
      <c r="Y141" s="64" t="n"/>
      <c r="Z141" s="115" t="n"/>
      <c r="AA141" s="117" t="n"/>
      <c r="AB141" s="116" t="n"/>
    </row>
    <row r="142">
      <c r="C142" s="117" t="n"/>
      <c r="D142" s="117" t="n"/>
      <c r="E142" s="117" t="n"/>
      <c r="F142" s="117" t="n"/>
      <c r="G142" s="117" t="n"/>
      <c r="H142" s="117" t="n"/>
      <c r="I142" s="117" t="n"/>
      <c r="J142" s="117" t="n"/>
      <c r="K142" s="117" t="n"/>
      <c r="L142" s="117" t="n"/>
      <c r="M142" s="117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117" t="n"/>
      <c r="X142" s="117" t="n"/>
      <c r="Y142" s="64" t="n"/>
      <c r="Z142" s="115" t="n"/>
      <c r="AA142" s="117" t="n"/>
      <c r="AB142" s="116" t="n"/>
    </row>
    <row r="143">
      <c r="C143" s="117" t="n"/>
      <c r="D143" s="117" t="n"/>
      <c r="E143" s="117" t="n"/>
      <c r="F143" s="117" t="n"/>
      <c r="G143" s="117" t="n"/>
      <c r="H143" s="117" t="n"/>
      <c r="I143" s="117" t="n"/>
      <c r="J143" s="117" t="n"/>
      <c r="K143" s="117" t="n"/>
      <c r="L143" s="117" t="n"/>
      <c r="M143" s="117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117" t="n"/>
      <c r="X143" s="117" t="n"/>
      <c r="Y143" s="64" t="n"/>
      <c r="Z143" s="115" t="n"/>
      <c r="AA143" s="117" t="n"/>
      <c r="AB143" s="116" t="n"/>
    </row>
    <row r="144">
      <c r="C144" s="117" t="n"/>
      <c r="D144" s="117" t="n"/>
      <c r="E144" s="117" t="n"/>
      <c r="F144" s="117" t="n"/>
      <c r="G144" s="117" t="n"/>
      <c r="H144" s="117" t="n"/>
      <c r="I144" s="117" t="n"/>
      <c r="J144" s="117" t="n"/>
      <c r="K144" s="117" t="n"/>
      <c r="L144" s="117" t="n"/>
      <c r="M144" s="117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117" t="n"/>
      <c r="X144" s="117" t="n"/>
      <c r="Y144" s="64" t="n"/>
      <c r="Z144" s="115" t="n"/>
      <c r="AA144" s="117" t="n"/>
      <c r="AB144" s="116" t="n"/>
    </row>
    <row r="145">
      <c r="C145" s="117" t="n"/>
      <c r="D145" s="117" t="n"/>
      <c r="E145" s="117" t="n"/>
      <c r="F145" s="117" t="n"/>
      <c r="G145" s="117" t="n"/>
      <c r="H145" s="117" t="n"/>
      <c r="I145" s="117" t="n"/>
      <c r="J145" s="117" t="n"/>
      <c r="K145" s="117" t="n"/>
      <c r="L145" s="117" t="n"/>
      <c r="M145" s="117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117" t="n"/>
      <c r="X145" s="117" t="n"/>
      <c r="Y145" s="64" t="n"/>
      <c r="Z145" s="115" t="n"/>
      <c r="AA145" s="117" t="n"/>
      <c r="AB145" s="116" t="n"/>
    </row>
    <row r="146">
      <c r="C146" s="117" t="n"/>
      <c r="D146" s="117" t="n"/>
      <c r="E146" s="117" t="n"/>
      <c r="F146" s="117" t="n"/>
      <c r="G146" s="117" t="n"/>
      <c r="H146" s="117" t="n"/>
      <c r="I146" s="117" t="n"/>
      <c r="J146" s="117" t="n"/>
      <c r="K146" s="117" t="n"/>
      <c r="L146" s="117" t="n"/>
      <c r="M146" s="117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117" t="n"/>
      <c r="X146" s="117" t="n"/>
      <c r="Y146" s="64" t="n"/>
      <c r="Z146" s="115" t="n"/>
      <c r="AA146" s="117" t="n"/>
      <c r="AB146" s="116" t="n"/>
    </row>
    <row r="147">
      <c r="C147" s="117" t="n"/>
      <c r="D147" s="117" t="n"/>
      <c r="E147" s="117" t="n"/>
      <c r="F147" s="117" t="n"/>
      <c r="G147" s="117" t="n"/>
      <c r="H147" s="117" t="n"/>
      <c r="I147" s="117" t="n"/>
      <c r="J147" s="117" t="n"/>
      <c r="K147" s="117" t="n"/>
      <c r="L147" s="117" t="n"/>
      <c r="M147" s="117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117" t="n"/>
      <c r="X147" s="117" t="n"/>
      <c r="Y147" s="64" t="n"/>
      <c r="Z147" s="115" t="n"/>
      <c r="AA147" s="117" t="n"/>
      <c r="AB147" s="116" t="n"/>
    </row>
    <row r="148">
      <c r="C148" s="117" t="n"/>
      <c r="D148" s="117" t="n"/>
      <c r="E148" s="117" t="n"/>
      <c r="F148" s="117" t="n"/>
      <c r="G148" s="117" t="n"/>
      <c r="H148" s="117" t="n"/>
      <c r="I148" s="117" t="n"/>
      <c r="J148" s="117" t="n"/>
      <c r="K148" s="117" t="n"/>
      <c r="L148" s="117" t="n"/>
      <c r="M148" s="117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117" t="n"/>
      <c r="X148" s="117" t="n"/>
      <c r="Y148" s="64" t="n"/>
      <c r="Z148" s="115" t="n"/>
      <c r="AA148" s="117" t="n"/>
      <c r="AB148" s="116" t="n"/>
    </row>
    <row r="149">
      <c r="C149" s="117" t="n"/>
      <c r="D149" s="117" t="n"/>
      <c r="E149" s="117" t="n"/>
      <c r="F149" s="117" t="n"/>
      <c r="G149" s="117" t="n"/>
      <c r="H149" s="117" t="n"/>
      <c r="I149" s="117" t="n"/>
      <c r="J149" s="117" t="n"/>
      <c r="K149" s="117" t="n"/>
      <c r="L149" s="117" t="n"/>
      <c r="M149" s="117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117" t="n"/>
      <c r="X149" s="117" t="n"/>
      <c r="Y149" s="64" t="n"/>
      <c r="Z149" s="115" t="n"/>
      <c r="AA149" s="117" t="n"/>
      <c r="AB149" s="116" t="n"/>
    </row>
    <row r="150">
      <c r="C150" s="117" t="n"/>
      <c r="D150" s="117" t="n"/>
      <c r="E150" s="117" t="n"/>
      <c r="F150" s="117" t="n"/>
      <c r="G150" s="117" t="n"/>
      <c r="H150" s="117" t="n"/>
      <c r="I150" s="117" t="n"/>
      <c r="J150" s="117" t="n"/>
      <c r="K150" s="117" t="n"/>
      <c r="L150" s="117" t="n"/>
      <c r="M150" s="117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117" t="n"/>
      <c r="X150" s="117" t="n"/>
      <c r="Y150" s="64" t="n"/>
      <c r="Z150" s="115" t="n"/>
      <c r="AA150" s="117" t="n"/>
      <c r="AB150" s="116" t="n"/>
    </row>
    <row r="151">
      <c r="C151" s="117" t="n"/>
      <c r="D151" s="117" t="n"/>
      <c r="E151" s="117" t="n"/>
      <c r="F151" s="117" t="n"/>
      <c r="G151" s="117" t="n"/>
      <c r="H151" s="117" t="n"/>
      <c r="I151" s="117" t="n"/>
      <c r="J151" s="117" t="n"/>
      <c r="K151" s="117" t="n"/>
      <c r="L151" s="117" t="n"/>
      <c r="M151" s="117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117" t="n"/>
      <c r="X151" s="117" t="n"/>
      <c r="Y151" s="64" t="n"/>
      <c r="Z151" s="115" t="n"/>
      <c r="AA151" s="117" t="n"/>
      <c r="AB151" s="116" t="n"/>
    </row>
    <row r="152">
      <c r="C152" s="117" t="n"/>
      <c r="D152" s="117" t="n"/>
      <c r="E152" s="117" t="n"/>
      <c r="F152" s="117" t="n"/>
      <c r="G152" s="117" t="n"/>
      <c r="H152" s="117" t="n"/>
      <c r="I152" s="117" t="n"/>
      <c r="J152" s="117" t="n"/>
      <c r="K152" s="117" t="n"/>
      <c r="L152" s="117" t="n"/>
      <c r="M152" s="117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117" t="n"/>
      <c r="X152" s="117" t="n"/>
      <c r="Y152" s="64" t="n"/>
      <c r="Z152" s="115" t="n"/>
      <c r="AA152" s="117" t="n"/>
      <c r="AB152" s="116" t="n"/>
    </row>
    <row r="153">
      <c r="C153" s="117" t="n"/>
      <c r="D153" s="117" t="n"/>
      <c r="E153" s="117" t="n"/>
      <c r="F153" s="117" t="n"/>
      <c r="G153" s="117" t="n"/>
      <c r="H153" s="117" t="n"/>
      <c r="I153" s="117" t="n"/>
      <c r="J153" s="117" t="n"/>
      <c r="K153" s="117" t="n"/>
      <c r="L153" s="117" t="n"/>
      <c r="M153" s="117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117" t="n"/>
      <c r="X153" s="117" t="n"/>
      <c r="Y153" s="64" t="n"/>
      <c r="Z153" s="115" t="n"/>
      <c r="AA153" s="117" t="n"/>
      <c r="AB153" s="116" t="n"/>
    </row>
    <row r="154">
      <c r="C154" s="117" t="n"/>
      <c r="D154" s="117" t="n"/>
      <c r="E154" s="117" t="n"/>
      <c r="F154" s="117" t="n"/>
      <c r="G154" s="117" t="n"/>
      <c r="H154" s="117" t="n"/>
      <c r="I154" s="117" t="n"/>
      <c r="J154" s="117" t="n"/>
      <c r="K154" s="117" t="n"/>
      <c r="L154" s="117" t="n"/>
      <c r="M154" s="117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117" t="n"/>
      <c r="X154" s="117" t="n"/>
      <c r="Y154" s="64" t="n"/>
      <c r="Z154" s="115" t="n"/>
      <c r="AA154" s="117" t="n"/>
      <c r="AB154" s="116" t="n"/>
    </row>
    <row r="155">
      <c r="C155" s="117" t="n"/>
      <c r="D155" s="117" t="n"/>
      <c r="E155" s="117" t="n"/>
      <c r="F155" s="117" t="n"/>
      <c r="G155" s="117" t="n"/>
      <c r="H155" s="117" t="n"/>
      <c r="I155" s="117" t="n"/>
      <c r="J155" s="117" t="n"/>
      <c r="K155" s="117" t="n"/>
      <c r="L155" s="117" t="n"/>
      <c r="M155" s="117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117" t="n"/>
      <c r="X155" s="117" t="n"/>
      <c r="Y155" s="64" t="n"/>
      <c r="Z155" s="115" t="n"/>
      <c r="AA155" s="117" t="n"/>
      <c r="AB155" s="116" t="n"/>
    </row>
    <row r="156">
      <c r="C156" s="117" t="n"/>
      <c r="D156" s="117" t="n"/>
      <c r="E156" s="117" t="n"/>
      <c r="F156" s="117" t="n"/>
      <c r="G156" s="117" t="n"/>
      <c r="H156" s="117" t="n"/>
      <c r="I156" s="117" t="n"/>
      <c r="J156" s="117" t="n"/>
      <c r="K156" s="117" t="n"/>
      <c r="L156" s="117" t="n"/>
      <c r="M156" s="117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117" t="n"/>
      <c r="X156" s="117" t="n"/>
      <c r="Y156" s="64" t="n"/>
      <c r="Z156" s="115" t="n"/>
      <c r="AA156" s="117" t="n"/>
      <c r="AB156" s="116" t="n"/>
    </row>
    <row r="157">
      <c r="C157" s="117" t="n"/>
      <c r="D157" s="117" t="n"/>
      <c r="E157" s="117" t="n"/>
      <c r="F157" s="117" t="n"/>
      <c r="G157" s="117" t="n"/>
      <c r="H157" s="117" t="n"/>
      <c r="I157" s="117" t="n"/>
      <c r="J157" s="117" t="n"/>
      <c r="K157" s="117" t="n"/>
      <c r="L157" s="117" t="n"/>
      <c r="M157" s="117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117" t="n"/>
      <c r="X157" s="117" t="n"/>
      <c r="Y157" s="64" t="n"/>
      <c r="Z157" s="115" t="n"/>
      <c r="AA157" s="117" t="n"/>
      <c r="AB157" s="116" t="n"/>
    </row>
    <row r="158">
      <c r="C158" s="117" t="n"/>
      <c r="D158" s="117" t="n"/>
      <c r="E158" s="117" t="n"/>
      <c r="F158" s="117" t="n"/>
      <c r="G158" s="117" t="n"/>
      <c r="H158" s="117" t="n"/>
      <c r="I158" s="117" t="n"/>
      <c r="J158" s="117" t="n"/>
      <c r="K158" s="117" t="n"/>
      <c r="L158" s="117" t="n"/>
      <c r="M158" s="117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117" t="n"/>
      <c r="X158" s="117" t="n"/>
      <c r="Y158" s="64" t="n"/>
      <c r="Z158" s="115" t="n"/>
      <c r="AA158" s="117" t="n"/>
      <c r="AB158" s="116" t="n"/>
    </row>
    <row r="159">
      <c r="C159" s="117" t="n"/>
      <c r="D159" s="117" t="n"/>
      <c r="E159" s="117" t="n"/>
      <c r="F159" s="117" t="n"/>
      <c r="G159" s="117" t="n"/>
      <c r="H159" s="117" t="n"/>
      <c r="I159" s="117" t="n"/>
      <c r="J159" s="117" t="n"/>
      <c r="K159" s="117" t="n"/>
      <c r="L159" s="117" t="n"/>
      <c r="M159" s="117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117" t="n"/>
      <c r="X159" s="117" t="n"/>
      <c r="Y159" s="64" t="n"/>
      <c r="Z159" s="115" t="n"/>
      <c r="AA159" s="117" t="n"/>
      <c r="AB159" s="116" t="n"/>
    </row>
    <row r="160">
      <c r="C160" s="117" t="n"/>
      <c r="D160" s="117" t="n"/>
      <c r="E160" s="117" t="n"/>
      <c r="F160" s="117" t="n"/>
      <c r="G160" s="117" t="n"/>
      <c r="H160" s="117" t="n"/>
      <c r="I160" s="117" t="n"/>
      <c r="J160" s="117" t="n"/>
      <c r="K160" s="117" t="n"/>
      <c r="L160" s="117" t="n"/>
      <c r="M160" s="117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117" t="n"/>
      <c r="X160" s="117" t="n"/>
      <c r="Y160" s="64" t="n"/>
      <c r="Z160" s="115" t="n"/>
      <c r="AA160" s="117" t="n"/>
      <c r="AB160" s="116" t="n"/>
    </row>
    <row r="161">
      <c r="C161" s="117" t="n"/>
      <c r="D161" s="117" t="n"/>
      <c r="E161" s="117" t="n"/>
      <c r="F161" s="117" t="n"/>
      <c r="G161" s="117" t="n"/>
      <c r="H161" s="117" t="n"/>
      <c r="I161" s="117" t="n"/>
      <c r="J161" s="117" t="n"/>
      <c r="K161" s="117" t="n"/>
      <c r="L161" s="117" t="n"/>
      <c r="M161" s="117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117" t="n"/>
      <c r="X161" s="117" t="n"/>
      <c r="Y161" s="64" t="n"/>
      <c r="Z161" s="115" t="n"/>
      <c r="AA161" s="117" t="n"/>
      <c r="AB161" s="116" t="n"/>
    </row>
    <row r="162">
      <c r="C162" s="117" t="n"/>
      <c r="D162" s="117" t="n"/>
      <c r="E162" s="117" t="n"/>
      <c r="F162" s="117" t="n"/>
      <c r="G162" s="117" t="n"/>
      <c r="H162" s="117" t="n"/>
      <c r="I162" s="117" t="n"/>
      <c r="J162" s="117" t="n"/>
      <c r="K162" s="117" t="n"/>
      <c r="L162" s="117" t="n"/>
      <c r="M162" s="117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117" t="n"/>
      <c r="X162" s="117" t="n"/>
      <c r="Y162" s="64" t="n"/>
      <c r="Z162" s="115" t="n"/>
      <c r="AA162" s="117" t="n"/>
      <c r="AB162" s="116" t="n"/>
    </row>
    <row r="163">
      <c r="C163" s="117" t="n"/>
      <c r="D163" s="117" t="n"/>
      <c r="E163" s="117" t="n"/>
      <c r="F163" s="117" t="n"/>
      <c r="G163" s="117" t="n"/>
      <c r="H163" s="117" t="n"/>
      <c r="I163" s="117" t="n"/>
      <c r="J163" s="117" t="n"/>
      <c r="K163" s="117" t="n"/>
      <c r="L163" s="117" t="n"/>
      <c r="M163" s="117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117" t="n"/>
      <c r="X163" s="117" t="n"/>
      <c r="Y163" s="64" t="n"/>
      <c r="Z163" s="115" t="n"/>
      <c r="AA163" s="117" t="n"/>
      <c r="AB163" s="116" t="n"/>
    </row>
    <row r="164">
      <c r="C164" s="117" t="n"/>
      <c r="D164" s="117" t="n"/>
      <c r="E164" s="117" t="n"/>
      <c r="F164" s="117" t="n"/>
      <c r="G164" s="117" t="n"/>
      <c r="H164" s="117" t="n"/>
      <c r="I164" s="117" t="n"/>
      <c r="J164" s="117" t="n"/>
      <c r="K164" s="117" t="n"/>
      <c r="L164" s="117" t="n"/>
      <c r="M164" s="117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117" t="n"/>
      <c r="X164" s="117" t="n"/>
      <c r="Y164" s="64" t="n"/>
      <c r="Z164" s="115" t="n"/>
      <c r="AA164" s="117" t="n"/>
      <c r="AB164" s="116" t="n"/>
    </row>
    <row r="165">
      <c r="C165" s="117" t="n"/>
      <c r="D165" s="117" t="n"/>
      <c r="E165" s="117" t="n"/>
      <c r="F165" s="117" t="n"/>
      <c r="G165" s="117" t="n"/>
      <c r="H165" s="117" t="n"/>
      <c r="I165" s="117" t="n"/>
      <c r="J165" s="117" t="n"/>
      <c r="K165" s="117" t="n"/>
      <c r="L165" s="117" t="n"/>
      <c r="M165" s="117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117" t="n"/>
      <c r="X165" s="117" t="n"/>
      <c r="Y165" s="64" t="n"/>
      <c r="Z165" s="115" t="n"/>
      <c r="AA165" s="117" t="n"/>
      <c r="AB165" s="116" t="n"/>
    </row>
    <row r="166">
      <c r="C166" s="117" t="n"/>
      <c r="D166" s="117" t="n"/>
      <c r="E166" s="117" t="n"/>
      <c r="F166" s="117" t="n"/>
      <c r="G166" s="117" t="n"/>
      <c r="H166" s="117" t="n"/>
      <c r="I166" s="117" t="n"/>
      <c r="J166" s="117" t="n"/>
      <c r="K166" s="117" t="n"/>
      <c r="L166" s="117" t="n"/>
      <c r="M166" s="117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117" t="n"/>
      <c r="X166" s="117" t="n"/>
      <c r="Y166" s="64" t="n"/>
      <c r="Z166" s="115" t="n"/>
      <c r="AA166" s="117" t="n"/>
      <c r="AB166" s="116" t="n"/>
    </row>
    <row r="167">
      <c r="C167" s="117" t="n"/>
      <c r="D167" s="117" t="n"/>
      <c r="E167" s="117" t="n"/>
      <c r="F167" s="117" t="n"/>
      <c r="G167" s="117" t="n"/>
      <c r="H167" s="117" t="n"/>
      <c r="I167" s="117" t="n"/>
      <c r="J167" s="117" t="n"/>
      <c r="K167" s="117" t="n"/>
      <c r="L167" s="117" t="n"/>
      <c r="M167" s="117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117" t="n"/>
      <c r="X167" s="117" t="n"/>
      <c r="Y167" s="64" t="n"/>
      <c r="Z167" s="115" t="n"/>
      <c r="AA167" s="117" t="n"/>
      <c r="AB167" s="116" t="n"/>
    </row>
    <row r="168">
      <c r="C168" s="117" t="n"/>
      <c r="D168" s="117" t="n"/>
      <c r="E168" s="117" t="n"/>
      <c r="F168" s="117" t="n"/>
      <c r="G168" s="117" t="n"/>
      <c r="H168" s="117" t="n"/>
      <c r="I168" s="117" t="n"/>
      <c r="J168" s="117" t="n"/>
      <c r="K168" s="117" t="n"/>
      <c r="L168" s="117" t="n"/>
      <c r="M168" s="117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117" t="n"/>
      <c r="X168" s="117" t="n"/>
      <c r="Y168" s="64" t="n"/>
      <c r="Z168" s="115" t="n"/>
      <c r="AA168" s="117" t="n"/>
      <c r="AB168" s="116" t="n"/>
    </row>
    <row r="169">
      <c r="C169" s="117" t="n"/>
      <c r="D169" s="117" t="n"/>
      <c r="E169" s="117" t="n"/>
      <c r="F169" s="117" t="n"/>
      <c r="G169" s="117" t="n"/>
      <c r="H169" s="117" t="n"/>
      <c r="I169" s="117" t="n"/>
      <c r="J169" s="117" t="n"/>
      <c r="K169" s="117" t="n"/>
      <c r="L169" s="117" t="n"/>
      <c r="M169" s="117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117" t="n"/>
      <c r="X169" s="117" t="n"/>
      <c r="Y169" s="64" t="n"/>
      <c r="Z169" s="115" t="n"/>
      <c r="AA169" s="117" t="n"/>
      <c r="AB169" s="116" t="n"/>
    </row>
    <row r="170">
      <c r="C170" s="117" t="n"/>
      <c r="D170" s="117" t="n"/>
      <c r="E170" s="117" t="n"/>
      <c r="F170" s="117" t="n"/>
      <c r="G170" s="117" t="n"/>
      <c r="H170" s="117" t="n"/>
      <c r="I170" s="117" t="n"/>
      <c r="J170" s="117" t="n"/>
      <c r="K170" s="117" t="n"/>
      <c r="L170" s="117" t="n"/>
      <c r="M170" s="117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117" t="n"/>
      <c r="X170" s="117" t="n"/>
      <c r="Y170" s="64" t="n"/>
      <c r="Z170" s="115" t="n"/>
      <c r="AA170" s="117" t="n"/>
      <c r="AB170" s="116" t="n"/>
    </row>
    <row r="171">
      <c r="N171" s="109" t="n"/>
      <c r="O171" s="109" t="n"/>
      <c r="P171" s="109" t="n"/>
      <c r="Q171" s="109" t="n"/>
      <c r="R171" s="109" t="n"/>
      <c r="S171" s="109" t="n"/>
      <c r="T171" s="109" t="n"/>
      <c r="U171" s="109" t="n"/>
      <c r="V171" s="109" t="n"/>
      <c r="Y171" s="110" t="n"/>
      <c r="AB171" s="116" t="n"/>
    </row>
    <row r="172"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Y172" s="110" t="n"/>
      <c r="AB172" s="116" t="n"/>
    </row>
    <row r="173"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Y173" s="110" t="n"/>
      <c r="AB173" s="116" t="n"/>
    </row>
    <row r="174"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Y174" s="110" t="n"/>
      <c r="AB174" s="116" t="n"/>
    </row>
    <row r="175"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Y175" s="110" t="n"/>
      <c r="AB175" s="116" t="n"/>
    </row>
    <row r="176"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Y176" s="110" t="n"/>
      <c r="AB176" s="116" t="n"/>
    </row>
    <row r="177"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Y177" s="110" t="n"/>
      <c r="AB177" s="116" t="n"/>
    </row>
    <row r="178"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Y178" s="110" t="n"/>
      <c r="AB178" s="116" t="n"/>
    </row>
    <row r="179"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Y179" s="110" t="n"/>
      <c r="AB179" s="116" t="n"/>
    </row>
    <row r="180"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Y180" s="110" t="n"/>
      <c r="AB180" s="116" t="n"/>
    </row>
    <row r="181"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Y181" s="110" t="n"/>
      <c r="AB181" s="116" t="n"/>
    </row>
    <row r="182"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Y182" s="110" t="n"/>
      <c r="AB182" s="116" t="n"/>
    </row>
    <row r="183"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Y183" s="110" t="n"/>
      <c r="AB183" s="116" t="n"/>
    </row>
    <row r="184"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Y184" s="110" t="n"/>
      <c r="AB184" s="116" t="n"/>
    </row>
    <row r="185"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Y185" s="110" t="n"/>
      <c r="AB185" s="116" t="n"/>
    </row>
    <row r="186"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Y186" s="110" t="n"/>
      <c r="AB186" s="116" t="n"/>
    </row>
    <row r="187"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Y187" s="110" t="n"/>
      <c r="AB187" s="116" t="n"/>
    </row>
    <row r="188"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Y188" s="110" t="n"/>
      <c r="AB188" s="116" t="n"/>
    </row>
    <row r="189"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Y189" s="110" t="n"/>
      <c r="AB189" s="116" t="n"/>
    </row>
    <row r="190"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Y190" s="110" t="n"/>
      <c r="AB190" s="116" t="n"/>
    </row>
    <row r="191"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Y191" s="110" t="n"/>
      <c r="AB191" s="116" t="n"/>
    </row>
    <row r="192"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Y192" s="110" t="n"/>
      <c r="AB192" s="116" t="n"/>
    </row>
    <row r="193"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Y193" s="110" t="n"/>
      <c r="AB193" s="116" t="n"/>
    </row>
    <row r="194"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Y194" s="110" t="n"/>
      <c r="AB194" s="116" t="n"/>
    </row>
    <row r="195"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Y195" s="110" t="n"/>
      <c r="AB195" s="116" t="n"/>
    </row>
    <row r="196"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Y196" s="110" t="n"/>
      <c r="AB196" s="116" t="n"/>
    </row>
    <row r="197"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Y197" s="110" t="n"/>
      <c r="AB197" s="116" t="n"/>
    </row>
    <row r="198"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Y198" s="110" t="n"/>
      <c r="AB198" s="116" t="n"/>
    </row>
    <row r="199"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Y199" s="110" t="n"/>
      <c r="AB199" s="116" t="n"/>
    </row>
    <row r="200"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Y200" s="110" t="n"/>
      <c r="AB200" s="116" t="n"/>
    </row>
    <row r="201"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Y201" s="110" t="n"/>
      <c r="AB201" s="116" t="n"/>
    </row>
    <row r="202"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Y202" s="110" t="n"/>
      <c r="AB202" s="116" t="n"/>
    </row>
    <row r="203"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Y203" s="110" t="n"/>
      <c r="AB203" s="116" t="n"/>
    </row>
    <row r="204"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Y204" s="110" t="n"/>
      <c r="AB204" s="116" t="n"/>
    </row>
    <row r="205"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Y205" s="110" t="n"/>
      <c r="AB205" s="116" t="n"/>
    </row>
    <row r="206"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Y206" s="110" t="n"/>
      <c r="AB206" s="116" t="n"/>
    </row>
    <row r="207"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Y207" s="110" t="n"/>
      <c r="AB207" s="116" t="n"/>
    </row>
    <row r="208"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Y208" s="110" t="n"/>
      <c r="AB208" s="116" t="n"/>
    </row>
    <row r="209"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Y209" s="110" t="n"/>
      <c r="AB209" s="116" t="n"/>
    </row>
    <row r="210"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Y210" s="110" t="n"/>
      <c r="AB210" s="116" t="n"/>
    </row>
    <row r="211"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Y211" s="110" t="n"/>
      <c r="AB211" s="116" t="n"/>
    </row>
    <row r="212"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Y212" s="110" t="n"/>
      <c r="AB212" s="116" t="n"/>
    </row>
    <row r="213"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Y213" s="110" t="n"/>
      <c r="AB213" s="116" t="n"/>
    </row>
    <row r="214"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Y214" s="110" t="n"/>
      <c r="AB214" s="116" t="n"/>
    </row>
    <row r="215"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Y215" s="110" t="n"/>
      <c r="AB215" s="116" t="n"/>
    </row>
    <row r="216"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Y216" s="110" t="n"/>
      <c r="AB216" s="116" t="n"/>
    </row>
    <row r="217"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Y217" s="110" t="n"/>
      <c r="AB217" s="116" t="n"/>
    </row>
    <row r="218"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Y218" s="110" t="n"/>
      <c r="AB218" s="116" t="n"/>
    </row>
    <row r="219"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Y219" s="110" t="n"/>
      <c r="AB219" s="116" t="n"/>
    </row>
    <row r="220"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Y220" s="110" t="n"/>
      <c r="AB220" s="116" t="n"/>
    </row>
    <row r="221"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Y221" s="110" t="n"/>
      <c r="AB221" s="116" t="n"/>
    </row>
    <row r="222"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Y222" s="110" t="n"/>
      <c r="AB222" s="116" t="n"/>
    </row>
    <row r="223"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Y223" s="110" t="n"/>
      <c r="AB223" s="116">
        <f>IFERROR(W223/X223,"")</f>
        <v/>
      </c>
    </row>
    <row r="224"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Y224" s="110" t="n"/>
      <c r="AB224" s="116">
        <f>IFERROR(W224/X224,"")</f>
        <v/>
      </c>
    </row>
    <row r="225"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Y225" s="110" t="n"/>
      <c r="AB225" s="116">
        <f>IFERROR(W225/X225,"")</f>
        <v/>
      </c>
    </row>
    <row r="226"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Y226" s="110" t="n"/>
      <c r="AB226" s="116">
        <f>IFERROR(W226/X226,"")</f>
        <v/>
      </c>
    </row>
    <row r="227"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Y227" s="110" t="n"/>
      <c r="AB227" s="116">
        <f>IFERROR(W227/X227,"")</f>
        <v/>
      </c>
    </row>
    <row r="228"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Y228" s="110" t="n"/>
      <c r="AB228" s="116">
        <f>IFERROR(W228/X228,"")</f>
        <v/>
      </c>
    </row>
    <row r="229"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Y229" s="110" t="n"/>
      <c r="AB229" s="116">
        <f>IFERROR(W229/X229,"")</f>
        <v/>
      </c>
    </row>
    <row r="230"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Y230" s="110" t="n"/>
      <c r="AB230" s="116">
        <f>IFERROR(W230/X230,"")</f>
        <v/>
      </c>
    </row>
    <row r="231"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Y231" s="110" t="n"/>
      <c r="AB231" s="116">
        <f>IFERROR(W231/X231,"")</f>
        <v/>
      </c>
    </row>
    <row r="232"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Y232" s="110" t="n"/>
      <c r="AB232" s="116">
        <f>IFERROR(W232/X232,"")</f>
        <v/>
      </c>
    </row>
    <row r="233"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Y233" s="110" t="n"/>
      <c r="AB233" s="116">
        <f>IFERROR(W233/X233,"")</f>
        <v/>
      </c>
    </row>
    <row r="234"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Y234" s="110" t="n"/>
      <c r="AB234" s="116">
        <f>IFERROR(W234/X234,"")</f>
        <v/>
      </c>
    </row>
    <row r="235"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Y235" s="110" t="n"/>
      <c r="AB235" s="116">
        <f>IFERROR(W235/X235,"")</f>
        <v/>
      </c>
    </row>
    <row r="236"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Y236" s="110" t="n"/>
      <c r="AB236" s="116">
        <f>IFERROR(W236/X236,"")</f>
        <v/>
      </c>
    </row>
    <row r="237"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Y237" s="110" t="n"/>
      <c r="AB237" s="116">
        <f>IFERROR(W237/X237,"")</f>
        <v/>
      </c>
    </row>
    <row r="238"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Y238" s="110" t="n"/>
      <c r="AB238" s="116">
        <f>IFERROR(W238/X238,"")</f>
        <v/>
      </c>
    </row>
    <row r="239"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Y239" s="110" t="n"/>
      <c r="AB239" s="116">
        <f>IFERROR(W239/X239,"")</f>
        <v/>
      </c>
    </row>
    <row r="240"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Y240" s="110" t="n"/>
      <c r="AB240" s="116">
        <f>IFERROR(W240/X240,"")</f>
        <v/>
      </c>
    </row>
    <row r="241"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Y241" s="110" t="n"/>
      <c r="AB241" s="116">
        <f>IFERROR(W241/X241,"")</f>
        <v/>
      </c>
    </row>
    <row r="242"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Y242" s="110" t="n"/>
    </row>
    <row r="243"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Y243" s="110" t="n"/>
    </row>
    <row r="244"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Y244" s="110" t="n"/>
    </row>
    <row r="245"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Y245" s="110" t="n"/>
    </row>
    <row r="246"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Y246" s="110" t="n"/>
    </row>
    <row r="247"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Y247" s="110" t="n"/>
    </row>
    <row r="248"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Y248" s="110" t="n"/>
    </row>
    <row r="249"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Y249" s="110" t="n"/>
    </row>
    <row r="250"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Y250" s="110" t="n"/>
    </row>
    <row r="251"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Y251" s="110" t="n"/>
    </row>
    <row r="252"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Y252" s="110" t="n"/>
    </row>
    <row r="253"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Y253" s="110" t="n"/>
    </row>
    <row r="254"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Y254" s="110" t="n"/>
    </row>
    <row r="255"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Y255" s="110" t="n"/>
    </row>
    <row r="256"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Y256" s="110" t="n"/>
    </row>
    <row r="257"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Y257" s="110" t="n"/>
    </row>
    <row r="258"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Y258" s="110" t="n"/>
    </row>
    <row r="259"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Y259" s="110" t="n"/>
    </row>
    <row r="260"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Y260" s="110" t="n"/>
    </row>
    <row r="261"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Y261" s="110" t="n"/>
    </row>
    <row r="262"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Y262" s="110" t="n"/>
    </row>
    <row r="263"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Y263" s="110" t="n"/>
    </row>
    <row r="264"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Y264" s="110" t="n"/>
    </row>
    <row r="265"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Y265" s="110" t="n"/>
    </row>
    <row r="266"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Y266" s="110" t="n"/>
    </row>
    <row r="267"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Y267" s="110" t="n"/>
    </row>
    <row r="268"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Y268" s="110" t="n"/>
    </row>
    <row r="269"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Y269" s="110" t="n"/>
    </row>
    <row r="270"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Y270" s="110" t="n"/>
    </row>
    <row r="271">
      <c r="N271" s="64" t="n"/>
      <c r="O271" s="64" t="n"/>
      <c r="P271" s="64" t="n"/>
      <c r="Q271" s="64" t="n"/>
      <c r="R271" s="64" t="n"/>
      <c r="S271" s="64" t="n"/>
      <c r="T271" s="64" t="n"/>
      <c r="U271" s="64" t="n"/>
      <c r="V271" s="64" t="n"/>
      <c r="Y271" s="110" t="n"/>
    </row>
    <row r="272">
      <c r="N272" s="64" t="n"/>
      <c r="O272" s="64" t="n"/>
      <c r="P272" s="64" t="n"/>
      <c r="Q272" s="64" t="n"/>
      <c r="R272" s="64" t="n"/>
      <c r="S272" s="64" t="n"/>
      <c r="T272" s="64" t="n"/>
      <c r="U272" s="64" t="n"/>
      <c r="V272" s="64" t="n"/>
      <c r="Y272" s="110" t="n"/>
    </row>
    <row r="273">
      <c r="N273" s="64" t="n"/>
      <c r="O273" s="64" t="n"/>
      <c r="P273" s="64" t="n"/>
      <c r="Q273" s="64" t="n"/>
      <c r="R273" s="64" t="n"/>
      <c r="S273" s="64" t="n"/>
      <c r="T273" s="64" t="n"/>
      <c r="U273" s="64" t="n"/>
      <c r="V273" s="64" t="n"/>
      <c r="Y273" s="110" t="n"/>
    </row>
    <row r="274">
      <c r="N274" s="64" t="n"/>
      <c r="O274" s="64" t="n"/>
      <c r="P274" s="64" t="n"/>
      <c r="Q274" s="64" t="n"/>
      <c r="R274" s="64" t="n"/>
      <c r="S274" s="64" t="n"/>
      <c r="T274" s="64" t="n"/>
      <c r="U274" s="64" t="n"/>
      <c r="V274" s="64" t="n"/>
      <c r="Y274" s="110" t="n"/>
    </row>
    <row r="275">
      <c r="N275" s="64" t="n"/>
      <c r="O275" s="64" t="n"/>
      <c r="P275" s="64" t="n"/>
      <c r="Q275" s="64" t="n"/>
      <c r="R275" s="64" t="n"/>
      <c r="S275" s="64" t="n"/>
      <c r="T275" s="64" t="n"/>
      <c r="U275" s="64" t="n"/>
      <c r="V275" s="64" t="n"/>
      <c r="Y275" s="110" t="n"/>
    </row>
    <row r="276">
      <c r="N276" s="64" t="n"/>
      <c r="O276" s="64" t="n"/>
      <c r="P276" s="64" t="n"/>
      <c r="Q276" s="64" t="n"/>
      <c r="R276" s="64" t="n"/>
      <c r="S276" s="64" t="n"/>
      <c r="T276" s="64" t="n"/>
      <c r="U276" s="64" t="n"/>
      <c r="V276" s="64" t="n"/>
      <c r="Y276" s="110" t="n"/>
    </row>
    <row r="277">
      <c r="N277" s="64" t="n"/>
      <c r="O277" s="64" t="n"/>
      <c r="P277" s="64" t="n"/>
      <c r="Q277" s="64" t="n"/>
      <c r="R277" s="64" t="n"/>
      <c r="S277" s="64" t="n"/>
      <c r="T277" s="64" t="n"/>
      <c r="U277" s="64" t="n"/>
      <c r="V277" s="64" t="n"/>
      <c r="Y277" s="110" t="n"/>
    </row>
    <row r="278">
      <c r="N278" s="64" t="n"/>
      <c r="O278" s="64" t="n"/>
      <c r="P278" s="64" t="n"/>
      <c r="Q278" s="64" t="n"/>
      <c r="R278" s="64" t="n"/>
      <c r="S278" s="64" t="n"/>
      <c r="T278" s="64" t="n"/>
      <c r="U278" s="64" t="n"/>
      <c r="V278" s="64" t="n"/>
      <c r="Y278" s="110" t="n"/>
    </row>
    <row r="279">
      <c r="N279" s="64" t="n"/>
      <c r="O279" s="64" t="n"/>
      <c r="P279" s="64" t="n"/>
      <c r="Q279" s="64" t="n"/>
      <c r="R279" s="64" t="n"/>
      <c r="S279" s="64" t="n"/>
      <c r="T279" s="64" t="n"/>
      <c r="U279" s="64" t="n"/>
      <c r="V279" s="64" t="n"/>
      <c r="Y279" s="110" t="n"/>
    </row>
    <row r="280">
      <c r="N280" s="64" t="n"/>
      <c r="O280" s="64" t="n"/>
      <c r="P280" s="64" t="n"/>
      <c r="Q280" s="64" t="n"/>
      <c r="R280" s="64" t="n"/>
      <c r="S280" s="64" t="n"/>
      <c r="T280" s="64" t="n"/>
      <c r="U280" s="64" t="n"/>
      <c r="V280" s="64" t="n"/>
      <c r="Y280" s="110" t="n"/>
    </row>
    <row r="281">
      <c r="N281" s="64" t="n"/>
      <c r="O281" s="64" t="n"/>
      <c r="P281" s="64" t="n"/>
      <c r="Q281" s="64" t="n"/>
      <c r="R281" s="64" t="n"/>
      <c r="S281" s="64" t="n"/>
      <c r="T281" s="64" t="n"/>
      <c r="U281" s="64" t="n"/>
      <c r="V281" s="64" t="n"/>
      <c r="Y281" s="110" t="n"/>
    </row>
    <row r="282">
      <c r="N282" s="64" t="n"/>
      <c r="O282" s="64" t="n"/>
      <c r="P282" s="64" t="n"/>
      <c r="Q282" s="64" t="n"/>
      <c r="R282" s="64" t="n"/>
      <c r="S282" s="64" t="n"/>
      <c r="T282" s="64" t="n"/>
      <c r="U282" s="64" t="n"/>
      <c r="V282" s="64" t="n"/>
      <c r="Y282" s="110" t="n"/>
    </row>
    <row r="283">
      <c r="N283" s="64" t="n"/>
      <c r="O283" s="64" t="n"/>
      <c r="P283" s="64" t="n"/>
      <c r="Q283" s="64" t="n"/>
      <c r="R283" s="64" t="n"/>
      <c r="S283" s="64" t="n"/>
      <c r="T283" s="64" t="n"/>
      <c r="U283" s="64" t="n"/>
      <c r="V283" s="64" t="n"/>
      <c r="Y283" s="110" t="n"/>
    </row>
    <row r="284">
      <c r="N284" s="64" t="n"/>
      <c r="O284" s="64" t="n"/>
      <c r="P284" s="64" t="n"/>
      <c r="Q284" s="64" t="n"/>
      <c r="R284" s="64" t="n"/>
      <c r="S284" s="64" t="n"/>
      <c r="T284" s="64" t="n"/>
      <c r="U284" s="64" t="n"/>
      <c r="V284" s="64" t="n"/>
      <c r="Y284" s="110" t="n"/>
    </row>
    <row r="285">
      <c r="N285" s="64" t="n"/>
      <c r="O285" s="64" t="n"/>
      <c r="P285" s="64" t="n"/>
      <c r="Q285" s="64" t="n"/>
      <c r="R285" s="64" t="n"/>
      <c r="S285" s="64" t="n"/>
      <c r="T285" s="64" t="n"/>
      <c r="U285" s="64" t="n"/>
      <c r="V285" s="64" t="n"/>
      <c r="Y285" s="110" t="n"/>
    </row>
    <row r="286">
      <c r="N286" s="64" t="n"/>
      <c r="O286" s="64" t="n"/>
      <c r="P286" s="64" t="n"/>
      <c r="Q286" s="64" t="n"/>
      <c r="R286" s="64" t="n"/>
      <c r="S286" s="64" t="n"/>
      <c r="T286" s="64" t="n"/>
      <c r="U286" s="64" t="n"/>
      <c r="V286" s="64" t="n"/>
      <c r="Y286" s="110" t="n"/>
    </row>
    <row r="287">
      <c r="N287" s="64" t="n"/>
      <c r="O287" s="64" t="n"/>
      <c r="P287" s="64" t="n"/>
      <c r="Q287" s="64" t="n"/>
      <c r="R287" s="64" t="n"/>
      <c r="S287" s="64" t="n"/>
      <c r="T287" s="64" t="n"/>
      <c r="U287" s="64" t="n"/>
      <c r="V287" s="64" t="n"/>
      <c r="Y287" s="110" t="n"/>
    </row>
    <row r="288">
      <c r="N288" s="64" t="n"/>
      <c r="O288" s="64" t="n"/>
      <c r="P288" s="64" t="n"/>
      <c r="Q288" s="64" t="n"/>
      <c r="R288" s="64" t="n"/>
      <c r="S288" s="64" t="n"/>
      <c r="T288" s="64" t="n"/>
      <c r="U288" s="64" t="n"/>
      <c r="V288" s="64" t="n"/>
      <c r="Y288" s="110" t="n"/>
    </row>
    <row r="289">
      <c r="N289" s="64" t="n"/>
      <c r="O289" s="64" t="n"/>
      <c r="P289" s="64" t="n"/>
      <c r="Q289" s="64" t="n"/>
      <c r="R289" s="64" t="n"/>
      <c r="S289" s="64" t="n"/>
      <c r="T289" s="64" t="n"/>
      <c r="U289" s="64" t="n"/>
      <c r="V289" s="64" t="n"/>
      <c r="Y289" s="110" t="n"/>
    </row>
    <row r="290">
      <c r="N290" s="64" t="n"/>
      <c r="O290" s="64" t="n"/>
      <c r="P290" s="64" t="n"/>
      <c r="Q290" s="64" t="n"/>
      <c r="R290" s="64" t="n"/>
      <c r="S290" s="64" t="n"/>
      <c r="T290" s="64" t="n"/>
      <c r="U290" s="64" t="n"/>
      <c r="V290" s="64" t="n"/>
      <c r="Y290" s="110" t="n"/>
    </row>
    <row r="291">
      <c r="N291" s="64" t="n"/>
      <c r="O291" s="64" t="n"/>
      <c r="P291" s="64" t="n"/>
      <c r="Q291" s="64" t="n"/>
      <c r="R291" s="64" t="n"/>
      <c r="S291" s="64" t="n"/>
      <c r="T291" s="64" t="n"/>
      <c r="U291" s="64" t="n"/>
      <c r="V291" s="64" t="n"/>
      <c r="Y291" s="110" t="n"/>
    </row>
    <row r="292">
      <c r="N292" s="64" t="n"/>
      <c r="O292" s="64" t="n"/>
      <c r="P292" s="64" t="n"/>
      <c r="Q292" s="64" t="n"/>
      <c r="R292" s="64" t="n"/>
      <c r="S292" s="64" t="n"/>
      <c r="T292" s="64" t="n"/>
      <c r="U292" s="64" t="n"/>
      <c r="V292" s="64" t="n"/>
      <c r="Y292" s="110" t="n"/>
    </row>
    <row r="293">
      <c r="N293" s="64" t="n"/>
      <c r="O293" s="64" t="n"/>
      <c r="P293" s="64" t="n"/>
      <c r="Q293" s="64" t="n"/>
      <c r="R293" s="64" t="n"/>
      <c r="S293" s="64" t="n"/>
      <c r="T293" s="64" t="n"/>
      <c r="U293" s="64" t="n"/>
      <c r="V293" s="64" t="n"/>
      <c r="Y293" s="110" t="n"/>
    </row>
    <row r="294">
      <c r="N294" s="64" t="n"/>
      <c r="O294" s="64" t="n"/>
      <c r="P294" s="64" t="n"/>
      <c r="Q294" s="64" t="n"/>
      <c r="R294" s="64" t="n"/>
      <c r="S294" s="64" t="n"/>
      <c r="T294" s="64" t="n"/>
      <c r="U294" s="64" t="n"/>
      <c r="V294" s="64" t="n"/>
      <c r="Y294" s="110" t="n"/>
    </row>
    <row r="295">
      <c r="N295" s="64" t="n"/>
      <c r="O295" s="64" t="n"/>
      <c r="P295" s="64" t="n"/>
      <c r="Q295" s="64" t="n"/>
      <c r="R295" s="64" t="n"/>
      <c r="S295" s="64" t="n"/>
      <c r="T295" s="64" t="n"/>
      <c r="U295" s="64" t="n"/>
      <c r="V295" s="64" t="n"/>
      <c r="Y295" s="110" t="n"/>
    </row>
    <row r="296">
      <c r="N296" s="64" t="n"/>
      <c r="O296" s="64" t="n"/>
      <c r="P296" s="64" t="n"/>
      <c r="Q296" s="64" t="n"/>
      <c r="R296" s="64" t="n"/>
      <c r="S296" s="64" t="n"/>
      <c r="T296" s="64" t="n"/>
      <c r="U296" s="64" t="n"/>
      <c r="V296" s="64" t="n"/>
      <c r="Y296" s="110" t="n"/>
    </row>
    <row r="297">
      <c r="N297" s="64" t="n"/>
      <c r="O297" s="64" t="n"/>
      <c r="P297" s="64" t="n"/>
      <c r="Q297" s="64" t="n"/>
      <c r="R297" s="64" t="n"/>
      <c r="S297" s="64" t="n"/>
      <c r="T297" s="64" t="n"/>
      <c r="U297" s="64" t="n"/>
      <c r="V297" s="64" t="n"/>
      <c r="Y297" s="110" t="n"/>
    </row>
    <row r="298">
      <c r="N298" s="64" t="n"/>
      <c r="O298" s="64" t="n"/>
      <c r="P298" s="64" t="n"/>
      <c r="Q298" s="64" t="n"/>
      <c r="R298" s="64" t="n"/>
      <c r="S298" s="64" t="n"/>
      <c r="T298" s="64" t="n"/>
      <c r="U298" s="64" t="n"/>
      <c r="V298" s="64" t="n"/>
      <c r="Y298" s="110" t="n"/>
    </row>
    <row r="299">
      <c r="N299" s="64" t="n"/>
      <c r="O299" s="64" t="n"/>
      <c r="P299" s="64" t="n"/>
      <c r="Q299" s="64" t="n"/>
      <c r="R299" s="64" t="n"/>
      <c r="S299" s="64" t="n"/>
      <c r="T299" s="64" t="n"/>
      <c r="U299" s="64" t="n"/>
      <c r="V299" s="64" t="n"/>
      <c r="Y299" s="110" t="n"/>
    </row>
    <row r="300">
      <c r="N300" s="64" t="n"/>
      <c r="O300" s="64" t="n"/>
      <c r="P300" s="64" t="n"/>
      <c r="Q300" s="64" t="n"/>
      <c r="R300" s="64" t="n"/>
      <c r="S300" s="64" t="n"/>
      <c r="T300" s="64" t="n"/>
      <c r="U300" s="64" t="n"/>
      <c r="V300" s="64" t="n"/>
      <c r="Y300" s="110" t="n"/>
    </row>
    <row r="301">
      <c r="N301" s="64" t="n"/>
      <c r="O301" s="64" t="n"/>
      <c r="P301" s="64" t="n"/>
      <c r="Q301" s="64" t="n"/>
      <c r="R301" s="64" t="n"/>
      <c r="S301" s="64" t="n"/>
      <c r="T301" s="64" t="n"/>
      <c r="U301" s="64" t="n"/>
      <c r="V301" s="64" t="n"/>
      <c r="Y301" s="110" t="n"/>
    </row>
    <row r="302">
      <c r="N302" s="64" t="n"/>
      <c r="O302" s="64" t="n"/>
      <c r="P302" s="64" t="n"/>
      <c r="Q302" s="64" t="n"/>
      <c r="R302" s="64" t="n"/>
      <c r="S302" s="64" t="n"/>
      <c r="T302" s="64" t="n"/>
      <c r="U302" s="64" t="n"/>
      <c r="V302" s="64" t="n"/>
      <c r="Y302" s="110" t="n"/>
    </row>
    <row r="303">
      <c r="N303" s="64" t="n"/>
      <c r="O303" s="64" t="n"/>
      <c r="P303" s="64" t="n"/>
      <c r="Q303" s="64" t="n"/>
      <c r="R303" s="64" t="n"/>
      <c r="S303" s="64" t="n"/>
      <c r="T303" s="64" t="n"/>
      <c r="U303" s="64" t="n"/>
      <c r="V303" s="64" t="n"/>
      <c r="Y303" s="110" t="n"/>
    </row>
    <row r="304">
      <c r="N304" s="64" t="n"/>
      <c r="O304" s="64" t="n"/>
      <c r="P304" s="64" t="n"/>
      <c r="Q304" s="64" t="n"/>
      <c r="R304" s="64" t="n"/>
      <c r="S304" s="64" t="n"/>
      <c r="T304" s="64" t="n"/>
      <c r="U304" s="64" t="n"/>
      <c r="V304" s="64" t="n"/>
      <c r="Y304" s="110" t="n"/>
    </row>
    <row r="305">
      <c r="N305" s="64" t="n"/>
      <c r="O305" s="64" t="n"/>
      <c r="P305" s="64" t="n"/>
      <c r="Q305" s="64" t="n"/>
      <c r="R305" s="64" t="n"/>
      <c r="S305" s="64" t="n"/>
      <c r="T305" s="64" t="n"/>
      <c r="U305" s="64" t="n"/>
      <c r="V305" s="64" t="n"/>
      <c r="Y305" s="110" t="n"/>
    </row>
    <row r="306">
      <c r="N306" s="64" t="n"/>
      <c r="O306" s="64" t="n"/>
      <c r="P306" s="64" t="n"/>
      <c r="Q306" s="64" t="n"/>
      <c r="R306" s="64" t="n"/>
      <c r="S306" s="64" t="n"/>
      <c r="T306" s="64" t="n"/>
      <c r="U306" s="64" t="n"/>
      <c r="V306" s="64" t="n"/>
      <c r="Y306" s="110" t="n"/>
    </row>
    <row r="307">
      <c r="N307" s="64" t="n"/>
      <c r="O307" s="64" t="n"/>
      <c r="P307" s="64" t="n"/>
      <c r="Q307" s="64" t="n"/>
      <c r="R307" s="64" t="n"/>
      <c r="S307" s="64" t="n"/>
      <c r="T307" s="64" t="n"/>
      <c r="U307" s="64" t="n"/>
      <c r="V307" s="64" t="n"/>
      <c r="Y307" s="110" t="n"/>
    </row>
    <row r="308">
      <c r="N308" s="64" t="n"/>
      <c r="O308" s="64" t="n"/>
      <c r="P308" s="64" t="n"/>
      <c r="Q308" s="64" t="n"/>
      <c r="R308" s="64" t="n"/>
      <c r="S308" s="64" t="n"/>
      <c r="T308" s="64" t="n"/>
      <c r="U308" s="64" t="n"/>
      <c r="V308" s="64" t="n"/>
      <c r="Y308" s="110" t="n"/>
    </row>
    <row r="309">
      <c r="N309" s="64" t="n"/>
      <c r="O309" s="64" t="n"/>
      <c r="P309" s="64" t="n"/>
      <c r="Q309" s="64" t="n"/>
      <c r="R309" s="64" t="n"/>
      <c r="S309" s="64" t="n"/>
      <c r="T309" s="64" t="n"/>
      <c r="U309" s="64" t="n"/>
      <c r="V309" s="64" t="n"/>
      <c r="Y309" s="110" t="n"/>
    </row>
    <row r="310">
      <c r="N310" s="64" t="n"/>
      <c r="O310" s="64" t="n"/>
      <c r="P310" s="64" t="n"/>
      <c r="Q310" s="64" t="n"/>
      <c r="R310" s="64" t="n"/>
      <c r="S310" s="64" t="n"/>
      <c r="T310" s="64" t="n"/>
      <c r="U310" s="64" t="n"/>
      <c r="V310" s="64" t="n"/>
      <c r="Y310" s="110" t="n"/>
    </row>
    <row r="311">
      <c r="N311" s="64" t="n"/>
      <c r="O311" s="64" t="n"/>
      <c r="P311" s="64" t="n"/>
      <c r="Q311" s="64" t="n"/>
      <c r="R311" s="64" t="n"/>
      <c r="S311" s="64" t="n"/>
      <c r="T311" s="64" t="n"/>
      <c r="U311" s="64" t="n"/>
      <c r="V311" s="64" t="n"/>
      <c r="Y311" s="110" t="n"/>
    </row>
    <row r="312">
      <c r="N312" s="64" t="n"/>
      <c r="O312" s="64" t="n"/>
      <c r="P312" s="64" t="n"/>
      <c r="Q312" s="64" t="n"/>
      <c r="R312" s="64" t="n"/>
      <c r="S312" s="64" t="n"/>
      <c r="T312" s="64" t="n"/>
      <c r="U312" s="64" t="n"/>
      <c r="V312" s="64" t="n"/>
      <c r="Y312" s="110" t="n"/>
    </row>
    <row r="313">
      <c r="N313" s="64" t="n"/>
      <c r="O313" s="64" t="n"/>
      <c r="P313" s="64" t="n"/>
      <c r="Q313" s="64" t="n"/>
      <c r="R313" s="64" t="n"/>
      <c r="S313" s="64" t="n"/>
      <c r="T313" s="64" t="n"/>
      <c r="U313" s="64" t="n"/>
      <c r="V313" s="64" t="n"/>
      <c r="Y313" s="110" t="n"/>
    </row>
    <row r="314">
      <c r="N314" s="64" t="n"/>
      <c r="O314" s="64" t="n"/>
      <c r="P314" s="64" t="n"/>
      <c r="Q314" s="64" t="n"/>
      <c r="R314" s="64" t="n"/>
      <c r="S314" s="64" t="n"/>
      <c r="T314" s="64" t="n"/>
      <c r="U314" s="64" t="n"/>
      <c r="V314" s="64" t="n"/>
      <c r="Y314" s="110" t="n"/>
    </row>
    <row r="315">
      <c r="N315" s="64" t="n"/>
      <c r="O315" s="64" t="n"/>
      <c r="P315" s="64" t="n"/>
      <c r="Q315" s="64" t="n"/>
      <c r="R315" s="64" t="n"/>
      <c r="S315" s="64" t="n"/>
      <c r="T315" s="64" t="n"/>
      <c r="U315" s="64" t="n"/>
      <c r="V315" s="64" t="n"/>
      <c r="Y315" s="110" t="n"/>
    </row>
    <row r="316">
      <c r="N316" s="64" t="n"/>
      <c r="O316" s="64" t="n"/>
      <c r="P316" s="64" t="n"/>
      <c r="Q316" s="64" t="n"/>
      <c r="R316" s="64" t="n"/>
      <c r="S316" s="64" t="n"/>
      <c r="T316" s="64" t="n"/>
      <c r="U316" s="64" t="n"/>
      <c r="V316" s="64" t="n"/>
      <c r="Y316" s="110" t="n"/>
    </row>
    <row r="317">
      <c r="N317" s="64" t="n"/>
      <c r="O317" s="64" t="n"/>
      <c r="P317" s="64" t="n"/>
      <c r="Q317" s="64" t="n"/>
      <c r="R317" s="64" t="n"/>
      <c r="S317" s="64" t="n"/>
      <c r="T317" s="64" t="n"/>
      <c r="U317" s="64" t="n"/>
      <c r="V317" s="64" t="n"/>
      <c r="Y317" s="110" t="n"/>
    </row>
    <row r="318">
      <c r="N318" s="64" t="n"/>
      <c r="O318" s="64" t="n"/>
      <c r="P318" s="64" t="n"/>
      <c r="Q318" s="64" t="n"/>
      <c r="R318" s="64" t="n"/>
      <c r="S318" s="64" t="n"/>
      <c r="T318" s="64" t="n"/>
      <c r="U318" s="64" t="n"/>
      <c r="V318" s="64" t="n"/>
      <c r="Y318" s="110" t="n"/>
    </row>
    <row r="319">
      <c r="N319" s="64" t="n"/>
      <c r="O319" s="64" t="n"/>
      <c r="P319" s="64" t="n"/>
      <c r="Q319" s="64" t="n"/>
      <c r="R319" s="64" t="n"/>
      <c r="S319" s="64" t="n"/>
      <c r="T319" s="64" t="n"/>
      <c r="U319" s="64" t="n"/>
      <c r="V319" s="64" t="n"/>
      <c r="Y319" s="110" t="n"/>
    </row>
    <row r="320">
      <c r="N320" s="64" t="n"/>
      <c r="O320" s="64" t="n"/>
      <c r="P320" s="64" t="n"/>
      <c r="Q320" s="64" t="n"/>
      <c r="R320" s="64" t="n"/>
      <c r="S320" s="64" t="n"/>
      <c r="T320" s="64" t="n"/>
      <c r="U320" s="64" t="n"/>
      <c r="V320" s="64" t="n"/>
      <c r="Y320" s="110" t="n"/>
    </row>
    <row r="321">
      <c r="N321" s="64" t="n"/>
      <c r="O321" s="64" t="n"/>
      <c r="P321" s="64" t="n"/>
      <c r="Q321" s="64" t="n"/>
      <c r="R321" s="64" t="n"/>
      <c r="S321" s="64" t="n"/>
      <c r="T321" s="64" t="n"/>
      <c r="U321" s="64" t="n"/>
      <c r="V321" s="64" t="n"/>
      <c r="Y321" s="110" t="n"/>
    </row>
    <row r="322">
      <c r="N322" s="64" t="n"/>
      <c r="O322" s="64" t="n"/>
      <c r="P322" s="64" t="n"/>
      <c r="Q322" s="64" t="n"/>
      <c r="R322" s="64" t="n"/>
      <c r="S322" s="64" t="n"/>
      <c r="T322" s="64" t="n"/>
      <c r="U322" s="64" t="n"/>
      <c r="V322" s="64" t="n"/>
      <c r="Y322" s="110" t="n"/>
    </row>
    <row r="323">
      <c r="N323" s="64" t="n"/>
      <c r="O323" s="64" t="n"/>
      <c r="P323" s="64" t="n"/>
      <c r="Q323" s="64" t="n"/>
      <c r="R323" s="64" t="n"/>
      <c r="S323" s="64" t="n"/>
      <c r="T323" s="64" t="n"/>
      <c r="U323" s="64" t="n"/>
      <c r="V323" s="64" t="n"/>
      <c r="Y323" s="110" t="n"/>
    </row>
    <row r="324">
      <c r="N324" s="64" t="n"/>
      <c r="O324" s="64" t="n"/>
      <c r="P324" s="64" t="n"/>
      <c r="Q324" s="64" t="n"/>
      <c r="R324" s="64" t="n"/>
      <c r="S324" s="64" t="n"/>
      <c r="T324" s="64" t="n"/>
      <c r="U324" s="64" t="n"/>
      <c r="V324" s="64" t="n"/>
      <c r="Y324" s="110" t="n"/>
    </row>
    <row r="325">
      <c r="N325" s="64" t="n"/>
      <c r="O325" s="64" t="n"/>
      <c r="P325" s="64" t="n"/>
      <c r="Q325" s="64" t="n"/>
      <c r="R325" s="64" t="n"/>
      <c r="S325" s="64" t="n"/>
      <c r="T325" s="64" t="n"/>
      <c r="U325" s="64" t="n"/>
      <c r="V325" s="64" t="n"/>
      <c r="Y325" s="110" t="n"/>
    </row>
    <row r="326">
      <c r="N326" s="64" t="n"/>
      <c r="O326" s="64" t="n"/>
      <c r="P326" s="64" t="n"/>
      <c r="Q326" s="64" t="n"/>
      <c r="R326" s="64" t="n"/>
      <c r="S326" s="64" t="n"/>
      <c r="T326" s="64" t="n"/>
      <c r="U326" s="64" t="n"/>
      <c r="V326" s="64" t="n"/>
      <c r="Y326" s="110" t="n"/>
    </row>
    <row r="327">
      <c r="N327" s="64" t="n"/>
      <c r="O327" s="64" t="n"/>
      <c r="P327" s="64" t="n"/>
      <c r="Q327" s="64" t="n"/>
      <c r="R327" s="64" t="n"/>
      <c r="S327" s="64" t="n"/>
      <c r="T327" s="64" t="n"/>
      <c r="U327" s="64" t="n"/>
      <c r="V327" s="64" t="n"/>
      <c r="Y327" s="110" t="n"/>
    </row>
    <row r="328">
      <c r="N328" s="64" t="n"/>
      <c r="O328" s="64" t="n"/>
      <c r="P328" s="64" t="n"/>
      <c r="Q328" s="64" t="n"/>
      <c r="R328" s="64" t="n"/>
      <c r="S328" s="64" t="n"/>
      <c r="T328" s="64" t="n"/>
      <c r="U328" s="64" t="n"/>
      <c r="V328" s="64" t="n"/>
      <c r="Y328" s="110" t="n"/>
    </row>
    <row r="329">
      <c r="N329" s="64" t="n"/>
      <c r="O329" s="64" t="n"/>
      <c r="P329" s="64" t="n"/>
      <c r="Q329" s="64" t="n"/>
      <c r="R329" s="64" t="n"/>
      <c r="S329" s="64" t="n"/>
      <c r="T329" s="64" t="n"/>
      <c r="U329" s="64" t="n"/>
      <c r="V329" s="64" t="n"/>
      <c r="Y329" s="110" t="n"/>
    </row>
    <row r="330">
      <c r="N330" s="64" t="n"/>
      <c r="O330" s="64" t="n"/>
      <c r="P330" s="64" t="n"/>
      <c r="Q330" s="64" t="n"/>
      <c r="R330" s="64" t="n"/>
      <c r="S330" s="64" t="n"/>
      <c r="T330" s="64" t="n"/>
      <c r="U330" s="64" t="n"/>
      <c r="V330" s="64" t="n"/>
      <c r="Y330" s="110" t="n"/>
    </row>
    <row r="331">
      <c r="N331" s="64" t="n"/>
      <c r="O331" s="64" t="n"/>
      <c r="P331" s="64" t="n"/>
      <c r="Q331" s="64" t="n"/>
      <c r="R331" s="64" t="n"/>
      <c r="S331" s="64" t="n"/>
      <c r="T331" s="64" t="n"/>
      <c r="U331" s="64" t="n"/>
      <c r="V331" s="64" t="n"/>
      <c r="Y331" s="110" t="n"/>
    </row>
    <row r="332">
      <c r="N332" s="64" t="n"/>
      <c r="O332" s="64" t="n"/>
      <c r="P332" s="64" t="n"/>
      <c r="Q332" s="64" t="n"/>
      <c r="R332" s="64" t="n"/>
      <c r="S332" s="64" t="n"/>
      <c r="T332" s="64" t="n"/>
      <c r="U332" s="64" t="n"/>
      <c r="V332" s="64" t="n"/>
      <c r="Y332" s="110" t="n"/>
    </row>
    <row r="333">
      <c r="N333" s="64" t="n"/>
      <c r="O333" s="64" t="n"/>
      <c r="P333" s="64" t="n"/>
      <c r="Q333" s="64" t="n"/>
      <c r="R333" s="64" t="n"/>
      <c r="S333" s="64" t="n"/>
      <c r="T333" s="64" t="n"/>
      <c r="U333" s="64" t="n"/>
      <c r="V333" s="64" t="n"/>
      <c r="Y333" s="110" t="n"/>
    </row>
    <row r="334">
      <c r="N334" s="64" t="n"/>
      <c r="O334" s="64" t="n"/>
      <c r="P334" s="64" t="n"/>
      <c r="Q334" s="64" t="n"/>
      <c r="R334" s="64" t="n"/>
      <c r="S334" s="64" t="n"/>
      <c r="T334" s="64" t="n"/>
      <c r="U334" s="64" t="n"/>
      <c r="V334" s="64" t="n"/>
      <c r="Y334" s="110" t="n"/>
    </row>
    <row r="335">
      <c r="N335" s="64" t="n"/>
      <c r="O335" s="64" t="n"/>
      <c r="P335" s="64" t="n"/>
      <c r="Q335" s="64" t="n"/>
      <c r="R335" s="64" t="n"/>
      <c r="S335" s="64" t="n"/>
      <c r="T335" s="64" t="n"/>
      <c r="U335" s="64" t="n"/>
      <c r="V335" s="64" t="n"/>
      <c r="Y335" s="110" t="n"/>
    </row>
    <row r="336">
      <c r="N336" s="64" t="n"/>
      <c r="O336" s="64" t="n"/>
      <c r="P336" s="64" t="n"/>
      <c r="Q336" s="64" t="n"/>
      <c r="R336" s="64" t="n"/>
      <c r="S336" s="64" t="n"/>
      <c r="T336" s="64" t="n"/>
      <c r="U336" s="64" t="n"/>
      <c r="V336" s="64" t="n"/>
      <c r="Y336" s="110" t="n"/>
    </row>
    <row r="337">
      <c r="N337" s="64" t="n"/>
      <c r="O337" s="64" t="n"/>
      <c r="P337" s="64" t="n"/>
      <c r="Q337" s="64" t="n"/>
      <c r="R337" s="64" t="n"/>
      <c r="S337" s="64" t="n"/>
      <c r="T337" s="64" t="n"/>
      <c r="U337" s="64" t="n"/>
      <c r="V337" s="64" t="n"/>
      <c r="Y337" s="110" t="n"/>
    </row>
    <row r="338">
      <c r="N338" s="64" t="n"/>
      <c r="O338" s="64" t="n"/>
      <c r="P338" s="64" t="n"/>
      <c r="Q338" s="64" t="n"/>
      <c r="R338" s="64" t="n"/>
      <c r="S338" s="64" t="n"/>
      <c r="T338" s="64" t="n"/>
      <c r="U338" s="64" t="n"/>
      <c r="V338" s="64" t="n"/>
      <c r="Y338" s="110" t="n"/>
    </row>
    <row r="339">
      <c r="N339" s="64" t="n"/>
      <c r="O339" s="64" t="n"/>
      <c r="P339" s="64" t="n"/>
      <c r="Q339" s="64" t="n"/>
      <c r="R339" s="64" t="n"/>
      <c r="S339" s="64" t="n"/>
      <c r="T339" s="64" t="n"/>
      <c r="U339" s="64" t="n"/>
      <c r="V339" s="64" t="n"/>
      <c r="Y339" s="110" t="n"/>
    </row>
    <row r="340">
      <c r="N340" s="64" t="n"/>
      <c r="O340" s="64" t="n"/>
      <c r="P340" s="64" t="n"/>
      <c r="Q340" s="64" t="n"/>
      <c r="R340" s="64" t="n"/>
      <c r="S340" s="64" t="n"/>
      <c r="T340" s="64" t="n"/>
      <c r="U340" s="64" t="n"/>
      <c r="V340" s="64" t="n"/>
      <c r="Y340" s="110" t="n"/>
    </row>
    <row r="341">
      <c r="N341" s="64" t="n"/>
      <c r="O341" s="64" t="n"/>
      <c r="P341" s="64" t="n"/>
      <c r="Q341" s="64" t="n"/>
      <c r="R341" s="64" t="n"/>
      <c r="S341" s="64" t="n"/>
      <c r="T341" s="64" t="n"/>
      <c r="U341" s="64" t="n"/>
      <c r="V341" s="64" t="n"/>
      <c r="Y341" s="110" t="n"/>
    </row>
    <row r="342">
      <c r="N342" s="64" t="n"/>
      <c r="O342" s="64" t="n"/>
      <c r="P342" s="64" t="n"/>
      <c r="Q342" s="64" t="n"/>
      <c r="R342" s="64" t="n"/>
      <c r="S342" s="64" t="n"/>
      <c r="T342" s="64" t="n"/>
      <c r="U342" s="64" t="n"/>
      <c r="V342" s="64" t="n"/>
      <c r="Y342" s="110" t="n"/>
    </row>
    <row r="343">
      <c r="N343" s="64" t="n"/>
      <c r="O343" s="64" t="n"/>
      <c r="P343" s="64" t="n"/>
      <c r="Q343" s="64" t="n"/>
      <c r="R343" s="64" t="n"/>
      <c r="S343" s="64" t="n"/>
      <c r="T343" s="64" t="n"/>
      <c r="U343" s="64" t="n"/>
      <c r="V343" s="64" t="n"/>
      <c r="Y343" s="110" t="n"/>
    </row>
    <row r="344">
      <c r="N344" s="64" t="n"/>
      <c r="O344" s="64" t="n"/>
      <c r="P344" s="64" t="n"/>
      <c r="Q344" s="64" t="n"/>
      <c r="R344" s="64" t="n"/>
      <c r="S344" s="64" t="n"/>
      <c r="T344" s="64" t="n"/>
      <c r="U344" s="64" t="n"/>
      <c r="V344" s="64" t="n"/>
      <c r="Y344" s="110" t="n"/>
    </row>
    <row r="345">
      <c r="N345" s="64" t="n"/>
      <c r="O345" s="64" t="n"/>
      <c r="P345" s="64" t="n"/>
      <c r="Q345" s="64" t="n"/>
      <c r="R345" s="64" t="n"/>
      <c r="S345" s="64" t="n"/>
      <c r="T345" s="64" t="n"/>
      <c r="U345" s="64" t="n"/>
      <c r="V345" s="64" t="n"/>
      <c r="Y345" s="110" t="n"/>
    </row>
    <row r="346">
      <c r="N346" s="64" t="n"/>
      <c r="O346" s="64" t="n"/>
      <c r="P346" s="64" t="n"/>
      <c r="Q346" s="64" t="n"/>
      <c r="R346" s="64" t="n"/>
      <c r="S346" s="64" t="n"/>
      <c r="T346" s="64" t="n"/>
      <c r="U346" s="64" t="n"/>
      <c r="V346" s="64" t="n"/>
      <c r="Y346" s="110" t="n"/>
    </row>
    <row r="347">
      <c r="N347" s="64" t="n"/>
      <c r="O347" s="64" t="n"/>
      <c r="P347" s="64" t="n"/>
      <c r="Q347" s="64" t="n"/>
      <c r="R347" s="64" t="n"/>
      <c r="S347" s="64" t="n"/>
      <c r="T347" s="64" t="n"/>
      <c r="U347" s="64" t="n"/>
      <c r="V347" s="64" t="n"/>
      <c r="Y347" s="110" t="n"/>
    </row>
    <row r="348">
      <c r="N348" s="64" t="n"/>
      <c r="O348" s="64" t="n"/>
      <c r="P348" s="64" t="n"/>
      <c r="Q348" s="64" t="n"/>
      <c r="R348" s="64" t="n"/>
      <c r="S348" s="64" t="n"/>
      <c r="T348" s="64" t="n"/>
      <c r="U348" s="64" t="n"/>
      <c r="V348" s="64" t="n"/>
      <c r="Y348" s="110" t="n"/>
    </row>
    <row r="349">
      <c r="N349" s="64" t="n"/>
      <c r="O349" s="64" t="n"/>
      <c r="P349" s="64" t="n"/>
      <c r="Q349" s="64" t="n"/>
      <c r="R349" s="64" t="n"/>
      <c r="S349" s="64" t="n"/>
      <c r="T349" s="64" t="n"/>
      <c r="U349" s="64" t="n"/>
      <c r="V349" s="64" t="n"/>
      <c r="Y349" s="110" t="n"/>
    </row>
    <row r="350">
      <c r="N350" s="64" t="n"/>
      <c r="O350" s="64" t="n"/>
      <c r="P350" s="64" t="n"/>
      <c r="Q350" s="64" t="n"/>
      <c r="R350" s="64" t="n"/>
      <c r="S350" s="64" t="n"/>
      <c r="T350" s="64" t="n"/>
      <c r="U350" s="64" t="n"/>
      <c r="V350" s="64" t="n"/>
      <c r="Y350" s="110" t="n"/>
    </row>
    <row r="351">
      <c r="N351" s="64" t="n"/>
      <c r="O351" s="64" t="n"/>
      <c r="P351" s="64" t="n"/>
      <c r="Q351" s="64" t="n"/>
      <c r="R351" s="64" t="n"/>
      <c r="S351" s="64" t="n"/>
      <c r="T351" s="64" t="n"/>
      <c r="U351" s="64" t="n"/>
      <c r="V351" s="64" t="n"/>
      <c r="Y351" s="110" t="n"/>
    </row>
    <row r="352">
      <c r="N352" s="64" t="n"/>
      <c r="O352" s="64" t="n"/>
      <c r="P352" s="64" t="n"/>
      <c r="Q352" s="64" t="n"/>
      <c r="R352" s="64" t="n"/>
      <c r="S352" s="64" t="n"/>
      <c r="T352" s="64" t="n"/>
      <c r="U352" s="64" t="n"/>
      <c r="V352" s="64" t="n"/>
      <c r="Y352" s="110" t="n"/>
    </row>
    <row r="353">
      <c r="N353" s="64" t="n"/>
      <c r="O353" s="64" t="n"/>
      <c r="P353" s="64" t="n"/>
      <c r="Q353" s="64" t="n"/>
      <c r="R353" s="64" t="n"/>
      <c r="S353" s="64" t="n"/>
      <c r="T353" s="64" t="n"/>
      <c r="U353" s="64" t="n"/>
      <c r="V353" s="64" t="n"/>
      <c r="Y353" s="110" t="n"/>
    </row>
    <row r="354">
      <c r="N354" s="64" t="n"/>
      <c r="O354" s="64" t="n"/>
      <c r="P354" s="64" t="n"/>
      <c r="Q354" s="64" t="n"/>
      <c r="R354" s="64" t="n"/>
      <c r="S354" s="64" t="n"/>
      <c r="T354" s="64" t="n"/>
      <c r="U354" s="64" t="n"/>
      <c r="V354" s="64" t="n"/>
      <c r="Y354" s="110" t="n"/>
    </row>
    <row r="355">
      <c r="N355" s="64" t="n"/>
      <c r="O355" s="64" t="n"/>
      <c r="P355" s="64" t="n"/>
      <c r="Q355" s="64" t="n"/>
      <c r="R355" s="64" t="n"/>
      <c r="S355" s="64" t="n"/>
      <c r="T355" s="64" t="n"/>
      <c r="U355" s="64" t="n"/>
      <c r="V355" s="64" t="n"/>
      <c r="Y355" s="110" t="n"/>
    </row>
    <row r="356">
      <c r="N356" s="64" t="n"/>
      <c r="O356" s="64" t="n"/>
      <c r="P356" s="64" t="n"/>
      <c r="Q356" s="64" t="n"/>
      <c r="R356" s="64" t="n"/>
      <c r="S356" s="64" t="n"/>
      <c r="T356" s="64" t="n"/>
      <c r="U356" s="64" t="n"/>
      <c r="V356" s="64" t="n"/>
      <c r="Y356" s="110" t="n"/>
    </row>
    <row r="357">
      <c r="N357" s="64" t="n"/>
      <c r="O357" s="64" t="n"/>
      <c r="P357" s="64" t="n"/>
      <c r="Q357" s="64" t="n"/>
      <c r="R357" s="64" t="n"/>
      <c r="S357" s="64" t="n"/>
      <c r="T357" s="64" t="n"/>
      <c r="U357" s="64" t="n"/>
      <c r="V357" s="64" t="n"/>
      <c r="Y357" s="110" t="n"/>
    </row>
    <row r="358">
      <c r="N358" s="64" t="n"/>
      <c r="O358" s="64" t="n"/>
      <c r="P358" s="64" t="n"/>
      <c r="Q358" s="64" t="n"/>
      <c r="R358" s="64" t="n"/>
      <c r="S358" s="64" t="n"/>
      <c r="T358" s="64" t="n"/>
      <c r="U358" s="64" t="n"/>
      <c r="V358" s="64" t="n"/>
      <c r="Y358" s="110" t="n"/>
    </row>
    <row r="359">
      <c r="N359" s="64" t="n"/>
      <c r="O359" s="64" t="n"/>
      <c r="P359" s="64" t="n"/>
      <c r="Q359" s="64" t="n"/>
      <c r="R359" s="64" t="n"/>
      <c r="S359" s="64" t="n"/>
      <c r="T359" s="64" t="n"/>
      <c r="U359" s="64" t="n"/>
      <c r="V359" s="64" t="n"/>
      <c r="Y359" s="110" t="n"/>
    </row>
    <row r="360">
      <c r="N360" s="64" t="n"/>
      <c r="O360" s="64" t="n"/>
      <c r="P360" s="64" t="n"/>
      <c r="Q360" s="64" t="n"/>
      <c r="R360" s="64" t="n"/>
      <c r="S360" s="64" t="n"/>
      <c r="T360" s="64" t="n"/>
      <c r="U360" s="64" t="n"/>
      <c r="V360" s="64" t="n"/>
      <c r="Y360" s="110" t="n"/>
    </row>
    <row r="361">
      <c r="N361" s="64" t="n"/>
      <c r="O361" s="64" t="n"/>
      <c r="P361" s="64" t="n"/>
      <c r="Q361" s="64" t="n"/>
      <c r="R361" s="64" t="n"/>
      <c r="S361" s="64" t="n"/>
      <c r="T361" s="64" t="n"/>
      <c r="U361" s="64" t="n"/>
      <c r="V361" s="64" t="n"/>
      <c r="Y361" s="110" t="n"/>
    </row>
    <row r="362">
      <c r="N362" s="64" t="n"/>
      <c r="O362" s="64" t="n"/>
      <c r="P362" s="64" t="n"/>
      <c r="Q362" s="64" t="n"/>
      <c r="R362" s="64" t="n"/>
      <c r="S362" s="64" t="n"/>
      <c r="T362" s="64" t="n"/>
      <c r="U362" s="64" t="n"/>
      <c r="V362" s="64" t="n"/>
      <c r="Y362" s="110" t="n"/>
    </row>
    <row r="363">
      <c r="N363" s="64" t="n"/>
      <c r="O363" s="64" t="n"/>
      <c r="P363" s="64" t="n"/>
      <c r="Q363" s="64" t="n"/>
      <c r="R363" s="64" t="n"/>
      <c r="S363" s="64" t="n"/>
      <c r="T363" s="64" t="n"/>
      <c r="U363" s="64" t="n"/>
      <c r="V363" s="64" t="n"/>
      <c r="Y363" s="110" t="n"/>
    </row>
    <row r="364">
      <c r="N364" s="64" t="n"/>
      <c r="O364" s="64" t="n"/>
      <c r="P364" s="64" t="n"/>
      <c r="Q364" s="64" t="n"/>
      <c r="R364" s="64" t="n"/>
      <c r="S364" s="64" t="n"/>
      <c r="T364" s="64" t="n"/>
      <c r="U364" s="64" t="n"/>
      <c r="V364" s="64" t="n"/>
      <c r="Y364" s="110" t="n"/>
    </row>
    <row r="365">
      <c r="N365" s="64" t="n"/>
      <c r="O365" s="64" t="n"/>
      <c r="P365" s="64" t="n"/>
      <c r="Q365" s="64" t="n"/>
      <c r="R365" s="64" t="n"/>
      <c r="S365" s="64" t="n"/>
      <c r="T365" s="64" t="n"/>
      <c r="U365" s="64" t="n"/>
      <c r="V365" s="64" t="n"/>
      <c r="Y365" s="110" t="n"/>
    </row>
    <row r="366">
      <c r="N366" s="64" t="n"/>
      <c r="O366" s="64" t="n"/>
      <c r="P366" s="64" t="n"/>
      <c r="Q366" s="64" t="n"/>
      <c r="R366" s="64" t="n"/>
      <c r="S366" s="64" t="n"/>
      <c r="T366" s="64" t="n"/>
      <c r="U366" s="64" t="n"/>
      <c r="V366" s="64" t="n"/>
      <c r="Y366" s="110" t="n"/>
    </row>
    <row r="367">
      <c r="N367" s="64" t="n"/>
      <c r="O367" s="64" t="n"/>
      <c r="P367" s="64" t="n"/>
      <c r="Q367" s="64" t="n"/>
      <c r="R367" s="64" t="n"/>
      <c r="S367" s="64" t="n"/>
      <c r="T367" s="64" t="n"/>
      <c r="U367" s="64" t="n"/>
      <c r="V367" s="64" t="n"/>
      <c r="Y367" s="110" t="n"/>
    </row>
    <row r="368">
      <c r="N368" s="64" t="n"/>
      <c r="O368" s="64" t="n"/>
      <c r="P368" s="64" t="n"/>
      <c r="Q368" s="64" t="n"/>
      <c r="R368" s="64" t="n"/>
      <c r="S368" s="64" t="n"/>
      <c r="T368" s="64" t="n"/>
      <c r="U368" s="64" t="n"/>
      <c r="V368" s="64" t="n"/>
      <c r="Y368" s="110" t="n"/>
    </row>
    <row r="369">
      <c r="N369" s="64" t="n"/>
      <c r="O369" s="64" t="n"/>
      <c r="P369" s="64" t="n"/>
      <c r="Q369" s="64" t="n"/>
      <c r="R369" s="64" t="n"/>
      <c r="S369" s="64" t="n"/>
      <c r="T369" s="64" t="n"/>
      <c r="U369" s="64" t="n"/>
      <c r="V369" s="64" t="n"/>
      <c r="Y369" s="110" t="n"/>
    </row>
    <row r="370">
      <c r="N370" s="64" t="n"/>
      <c r="O370" s="64" t="n"/>
      <c r="P370" s="64" t="n"/>
      <c r="Q370" s="64" t="n"/>
      <c r="R370" s="64" t="n"/>
      <c r="S370" s="64" t="n"/>
      <c r="T370" s="64" t="n"/>
      <c r="U370" s="64" t="n"/>
      <c r="V370" s="64" t="n"/>
      <c r="Y370" s="110" t="n"/>
    </row>
    <row r="371">
      <c r="N371" s="64" t="n"/>
      <c r="O371" s="64" t="n"/>
      <c r="P371" s="64" t="n"/>
      <c r="Q371" s="64" t="n"/>
      <c r="R371" s="64" t="n"/>
      <c r="S371" s="64" t="n"/>
      <c r="T371" s="64" t="n"/>
      <c r="U371" s="64" t="n"/>
      <c r="V371" s="64" t="n"/>
      <c r="Y371" s="110" t="n"/>
    </row>
    <row r="372">
      <c r="N372" s="64" t="n"/>
      <c r="O372" s="64" t="n"/>
      <c r="P372" s="64" t="n"/>
      <c r="Q372" s="64" t="n"/>
      <c r="R372" s="64" t="n"/>
      <c r="S372" s="64" t="n"/>
      <c r="T372" s="64" t="n"/>
      <c r="U372" s="64" t="n"/>
      <c r="V372" s="64" t="n"/>
      <c r="Y372" s="110" t="n"/>
    </row>
    <row r="373">
      <c r="N373" s="64" t="n"/>
      <c r="O373" s="64" t="n"/>
      <c r="P373" s="64" t="n"/>
      <c r="Q373" s="64" t="n"/>
      <c r="R373" s="64" t="n"/>
      <c r="S373" s="64" t="n"/>
      <c r="T373" s="64" t="n"/>
      <c r="U373" s="64" t="n"/>
      <c r="V373" s="64" t="n"/>
      <c r="Y373" s="110" t="n"/>
    </row>
    <row r="374">
      <c r="N374" s="64" t="n"/>
      <c r="O374" s="64" t="n"/>
      <c r="P374" s="64" t="n"/>
      <c r="Q374" s="64" t="n"/>
      <c r="R374" s="64" t="n"/>
      <c r="S374" s="64" t="n"/>
      <c r="T374" s="64" t="n"/>
      <c r="U374" s="64" t="n"/>
      <c r="V374" s="64" t="n"/>
      <c r="Y374" s="110" t="n"/>
    </row>
    <row r="375">
      <c r="N375" s="64" t="n"/>
      <c r="O375" s="64" t="n"/>
      <c r="P375" s="64" t="n"/>
      <c r="Q375" s="64" t="n"/>
      <c r="R375" s="64" t="n"/>
      <c r="S375" s="64" t="n"/>
      <c r="T375" s="64" t="n"/>
      <c r="U375" s="64" t="n"/>
      <c r="V375" s="64" t="n"/>
      <c r="Y375" s="110" t="n"/>
    </row>
    <row r="376">
      <c r="N376" s="64" t="n"/>
      <c r="O376" s="64" t="n"/>
      <c r="P376" s="64" t="n"/>
      <c r="Q376" s="64" t="n"/>
      <c r="R376" s="64" t="n"/>
      <c r="S376" s="64" t="n"/>
      <c r="T376" s="64" t="n"/>
      <c r="U376" s="64" t="n"/>
      <c r="V376" s="64" t="n"/>
      <c r="Y376" s="110" t="n"/>
    </row>
    <row r="377">
      <c r="N377" s="64" t="n"/>
      <c r="O377" s="64" t="n"/>
      <c r="P377" s="64" t="n"/>
      <c r="Q377" s="64" t="n"/>
      <c r="R377" s="64" t="n"/>
      <c r="S377" s="64" t="n"/>
      <c r="T377" s="64" t="n"/>
      <c r="U377" s="64" t="n"/>
      <c r="V377" s="64" t="n"/>
      <c r="Y377" s="110" t="n"/>
    </row>
    <row r="378">
      <c r="N378" s="64" t="n"/>
      <c r="O378" s="64" t="n"/>
      <c r="P378" s="64" t="n"/>
      <c r="Q378" s="64" t="n"/>
      <c r="R378" s="64" t="n"/>
      <c r="S378" s="64" t="n"/>
      <c r="T378" s="64" t="n"/>
      <c r="U378" s="64" t="n"/>
      <c r="V378" s="64" t="n"/>
      <c r="Y378" s="110" t="n"/>
    </row>
    <row r="379">
      <c r="N379" s="64" t="n"/>
      <c r="O379" s="64" t="n"/>
      <c r="P379" s="64" t="n"/>
      <c r="Q379" s="64" t="n"/>
      <c r="R379" s="64" t="n"/>
      <c r="S379" s="64" t="n"/>
      <c r="T379" s="64" t="n"/>
      <c r="U379" s="64" t="n"/>
      <c r="V379" s="64" t="n"/>
      <c r="Y379" s="110" t="n"/>
    </row>
    <row r="380">
      <c r="N380" s="64" t="n"/>
      <c r="O380" s="64" t="n"/>
      <c r="P380" s="64" t="n"/>
      <c r="Q380" s="64" t="n"/>
      <c r="R380" s="64" t="n"/>
      <c r="S380" s="64" t="n"/>
      <c r="T380" s="64" t="n"/>
      <c r="U380" s="64" t="n"/>
      <c r="V380" s="64" t="n"/>
      <c r="Y380" s="110" t="n"/>
    </row>
    <row r="381">
      <c r="N381" s="64" t="n"/>
      <c r="O381" s="64" t="n"/>
      <c r="P381" s="64" t="n"/>
      <c r="Q381" s="64" t="n"/>
      <c r="R381" s="64" t="n"/>
      <c r="S381" s="64" t="n"/>
      <c r="T381" s="64" t="n"/>
      <c r="U381" s="64" t="n"/>
      <c r="V381" s="64" t="n"/>
      <c r="Y381" s="110" t="n"/>
    </row>
    <row r="382">
      <c r="N382" s="64" t="n"/>
      <c r="O382" s="64" t="n"/>
      <c r="P382" s="64" t="n"/>
      <c r="Q382" s="64" t="n"/>
      <c r="R382" s="64" t="n"/>
      <c r="S382" s="64" t="n"/>
      <c r="T382" s="64" t="n"/>
      <c r="U382" s="64" t="n"/>
      <c r="V382" s="64" t="n"/>
      <c r="Y382" s="110" t="n"/>
    </row>
    <row r="383">
      <c r="N383" s="64" t="n"/>
      <c r="O383" s="64" t="n"/>
      <c r="P383" s="64" t="n"/>
      <c r="Q383" s="64" t="n"/>
      <c r="R383" s="64" t="n"/>
      <c r="S383" s="64" t="n"/>
      <c r="T383" s="64" t="n"/>
      <c r="U383" s="64" t="n"/>
      <c r="V383" s="64" t="n"/>
      <c r="Y383" s="110" t="n"/>
    </row>
    <row r="384">
      <c r="N384" s="64" t="n"/>
      <c r="O384" s="64" t="n"/>
      <c r="P384" s="64" t="n"/>
      <c r="Q384" s="64" t="n"/>
      <c r="R384" s="64" t="n"/>
      <c r="S384" s="64" t="n"/>
      <c r="T384" s="64" t="n"/>
      <c r="U384" s="64" t="n"/>
      <c r="V384" s="64" t="n"/>
      <c r="Y384" s="110" t="n"/>
    </row>
    <row r="385">
      <c r="N385" s="64" t="n"/>
      <c r="O385" s="64" t="n"/>
      <c r="P385" s="64" t="n"/>
      <c r="Q385" s="64" t="n"/>
      <c r="R385" s="64" t="n"/>
      <c r="S385" s="64" t="n"/>
      <c r="T385" s="64" t="n"/>
      <c r="U385" s="64" t="n"/>
      <c r="V385" s="64" t="n"/>
      <c r="Y385" s="110" t="n"/>
    </row>
    <row r="386">
      <c r="N386" s="64" t="n"/>
      <c r="O386" s="64" t="n"/>
      <c r="P386" s="64" t="n"/>
      <c r="Q386" s="64" t="n"/>
      <c r="R386" s="64" t="n"/>
      <c r="S386" s="64" t="n"/>
      <c r="T386" s="64" t="n"/>
      <c r="U386" s="64" t="n"/>
      <c r="V386" s="64" t="n"/>
      <c r="Y386" s="110" t="n"/>
    </row>
    <row r="387">
      <c r="N387" s="64" t="n"/>
      <c r="O387" s="64" t="n"/>
      <c r="P387" s="64" t="n"/>
      <c r="Q387" s="64" t="n"/>
      <c r="R387" s="64" t="n"/>
      <c r="S387" s="64" t="n"/>
      <c r="T387" s="64" t="n"/>
      <c r="U387" s="64" t="n"/>
      <c r="V387" s="64" t="n"/>
      <c r="Y387" s="110" t="n"/>
    </row>
    <row r="388">
      <c r="N388" s="64" t="n"/>
      <c r="O388" s="64" t="n"/>
      <c r="P388" s="64" t="n"/>
      <c r="Q388" s="64" t="n"/>
      <c r="R388" s="64" t="n"/>
      <c r="S388" s="64" t="n"/>
      <c r="T388" s="64" t="n"/>
      <c r="U388" s="64" t="n"/>
      <c r="V388" s="64" t="n"/>
      <c r="Y388" s="110" t="n"/>
    </row>
    <row r="389">
      <c r="N389" s="64" t="n"/>
      <c r="O389" s="64" t="n"/>
      <c r="P389" s="64" t="n"/>
      <c r="Q389" s="64" t="n"/>
      <c r="R389" s="64" t="n"/>
      <c r="S389" s="64" t="n"/>
      <c r="T389" s="64" t="n"/>
      <c r="U389" s="64" t="n"/>
      <c r="V389" s="64" t="n"/>
      <c r="Y389" s="110" t="n"/>
    </row>
    <row r="390">
      <c r="N390" s="64" t="n"/>
      <c r="O390" s="64" t="n"/>
      <c r="P390" s="64" t="n"/>
      <c r="Q390" s="64" t="n"/>
      <c r="R390" s="64" t="n"/>
      <c r="S390" s="64" t="n"/>
      <c r="T390" s="64" t="n"/>
      <c r="U390" s="64" t="n"/>
      <c r="V390" s="64" t="n"/>
      <c r="Y390" s="110" t="n"/>
    </row>
    <row r="391">
      <c r="N391" s="64" t="n"/>
      <c r="O391" s="64" t="n"/>
      <c r="P391" s="64" t="n"/>
      <c r="Q391" s="64" t="n"/>
      <c r="R391" s="64" t="n"/>
      <c r="S391" s="64" t="n"/>
      <c r="T391" s="64" t="n"/>
      <c r="U391" s="64" t="n"/>
      <c r="V391" s="64" t="n"/>
      <c r="Y391" s="110" t="n"/>
    </row>
    <row r="392">
      <c r="N392" s="64" t="n"/>
      <c r="O392" s="64" t="n"/>
      <c r="P392" s="64" t="n"/>
      <c r="Q392" s="64" t="n"/>
      <c r="R392" s="64" t="n"/>
      <c r="S392" s="64" t="n"/>
      <c r="T392" s="64" t="n"/>
      <c r="U392" s="64" t="n"/>
      <c r="V392" s="64" t="n"/>
      <c r="Y392" s="110" t="n"/>
    </row>
    <row r="393">
      <c r="N393" s="64" t="n"/>
      <c r="O393" s="64" t="n"/>
      <c r="P393" s="64" t="n"/>
      <c r="Q393" s="64" t="n"/>
      <c r="R393" s="64" t="n"/>
      <c r="S393" s="64" t="n"/>
      <c r="T393" s="64" t="n"/>
      <c r="U393" s="64" t="n"/>
      <c r="V393" s="64" t="n"/>
      <c r="Y393" s="110" t="n"/>
    </row>
    <row r="394">
      <c r="N394" s="64" t="n"/>
      <c r="O394" s="64" t="n"/>
      <c r="P394" s="64" t="n"/>
      <c r="Q394" s="64" t="n"/>
      <c r="R394" s="64" t="n"/>
      <c r="S394" s="64" t="n"/>
      <c r="T394" s="64" t="n"/>
      <c r="U394" s="64" t="n"/>
      <c r="V394" s="64" t="n"/>
      <c r="Y394" s="110" t="n"/>
    </row>
    <row r="395">
      <c r="N395" s="64" t="n"/>
      <c r="O395" s="64" t="n"/>
      <c r="P395" s="64" t="n"/>
      <c r="Q395" s="64" t="n"/>
      <c r="R395" s="64" t="n"/>
      <c r="S395" s="64" t="n"/>
      <c r="T395" s="64" t="n"/>
      <c r="U395" s="64" t="n"/>
      <c r="V395" s="64" t="n"/>
      <c r="Y395" s="110" t="n"/>
    </row>
    <row r="396">
      <c r="N396" s="64" t="n"/>
      <c r="O396" s="64" t="n"/>
      <c r="P396" s="64" t="n"/>
      <c r="Q396" s="64" t="n"/>
      <c r="R396" s="64" t="n"/>
      <c r="S396" s="64" t="n"/>
      <c r="T396" s="64" t="n"/>
      <c r="U396" s="64" t="n"/>
      <c r="V396" s="64" t="n"/>
      <c r="Y396" s="110" t="n"/>
    </row>
    <row r="397">
      <c r="N397" s="64" t="n"/>
      <c r="O397" s="64" t="n"/>
      <c r="P397" s="64" t="n"/>
      <c r="Q397" s="64" t="n"/>
      <c r="R397" s="64" t="n"/>
      <c r="S397" s="64" t="n"/>
      <c r="T397" s="64" t="n"/>
      <c r="U397" s="64" t="n"/>
      <c r="V397" s="64" t="n"/>
      <c r="Y397" s="110" t="n"/>
    </row>
    <row r="398">
      <c r="N398" s="64" t="n"/>
      <c r="O398" s="64" t="n"/>
      <c r="P398" s="64" t="n"/>
      <c r="Q398" s="64" t="n"/>
      <c r="R398" s="64" t="n"/>
      <c r="S398" s="64" t="n"/>
      <c r="T398" s="64" t="n"/>
      <c r="U398" s="64" t="n"/>
      <c r="V398" s="64" t="n"/>
      <c r="Y398" s="110" t="n"/>
    </row>
    <row r="399">
      <c r="N399" s="64" t="n"/>
      <c r="O399" s="64" t="n"/>
      <c r="P399" s="64" t="n"/>
      <c r="Q399" s="64" t="n"/>
      <c r="R399" s="64" t="n"/>
      <c r="S399" s="64" t="n"/>
      <c r="T399" s="64" t="n"/>
      <c r="U399" s="64" t="n"/>
      <c r="V399" s="64" t="n"/>
      <c r="Y399" s="110" t="n"/>
    </row>
    <row r="400">
      <c r="N400" s="64" t="n"/>
      <c r="O400" s="64" t="n"/>
      <c r="P400" s="64" t="n"/>
      <c r="Q400" s="64" t="n"/>
      <c r="R400" s="64" t="n"/>
      <c r="S400" s="64" t="n"/>
      <c r="T400" s="64" t="n"/>
      <c r="U400" s="64" t="n"/>
      <c r="V400" s="64" t="n"/>
      <c r="Y400" s="110" t="n"/>
    </row>
    <row r="401">
      <c r="N401" s="64" t="n"/>
      <c r="O401" s="64" t="n"/>
      <c r="P401" s="64" t="n"/>
      <c r="Q401" s="64" t="n"/>
      <c r="R401" s="64" t="n"/>
      <c r="S401" s="64" t="n"/>
      <c r="T401" s="64" t="n"/>
      <c r="U401" s="64" t="n"/>
      <c r="V401" s="64" t="n"/>
      <c r="Y401" s="110" t="n"/>
    </row>
    <row r="402">
      <c r="N402" s="64" t="n"/>
      <c r="O402" s="64" t="n"/>
      <c r="P402" s="64" t="n"/>
      <c r="Q402" s="64" t="n"/>
      <c r="R402" s="64" t="n"/>
      <c r="S402" s="64" t="n"/>
      <c r="T402" s="64" t="n"/>
      <c r="U402" s="64" t="n"/>
      <c r="V402" s="64" t="n"/>
      <c r="Y402" s="110" t="n"/>
    </row>
    <row r="403">
      <c r="N403" s="64" t="n"/>
      <c r="O403" s="64" t="n"/>
      <c r="P403" s="64" t="n"/>
      <c r="Q403" s="64" t="n"/>
      <c r="R403" s="64" t="n"/>
      <c r="S403" s="64" t="n"/>
      <c r="T403" s="64" t="n"/>
      <c r="U403" s="64" t="n"/>
      <c r="V403" s="64" t="n"/>
      <c r="Y403" s="110" t="n"/>
    </row>
    <row r="404">
      <c r="N404" s="64" t="n"/>
      <c r="O404" s="64" t="n"/>
      <c r="P404" s="64" t="n"/>
      <c r="Q404" s="64" t="n"/>
      <c r="R404" s="64" t="n"/>
      <c r="S404" s="64" t="n"/>
      <c r="T404" s="64" t="n"/>
      <c r="U404" s="64" t="n"/>
      <c r="V404" s="64" t="n"/>
      <c r="Y404" s="110" t="n"/>
    </row>
    <row r="405">
      <c r="N405" s="64" t="n"/>
      <c r="O405" s="64" t="n"/>
      <c r="P405" s="64" t="n"/>
      <c r="Q405" s="64" t="n"/>
      <c r="R405" s="64" t="n"/>
      <c r="S405" s="64" t="n"/>
      <c r="T405" s="64" t="n"/>
      <c r="U405" s="64" t="n"/>
      <c r="V405" s="64" t="n"/>
      <c r="Y405" s="110" t="n"/>
    </row>
    <row r="406">
      <c r="N406" s="64" t="n"/>
      <c r="O406" s="64" t="n"/>
      <c r="P406" s="64" t="n"/>
      <c r="Q406" s="64" t="n"/>
      <c r="R406" s="64" t="n"/>
      <c r="S406" s="64" t="n"/>
      <c r="T406" s="64" t="n"/>
      <c r="U406" s="64" t="n"/>
      <c r="V406" s="64" t="n"/>
      <c r="Y406" s="110" t="n"/>
    </row>
    <row r="407">
      <c r="N407" s="64" t="n"/>
      <c r="O407" s="64" t="n"/>
      <c r="P407" s="64" t="n"/>
      <c r="Q407" s="64" t="n"/>
      <c r="R407" s="64" t="n"/>
      <c r="S407" s="64" t="n"/>
      <c r="T407" s="64" t="n"/>
      <c r="U407" s="64" t="n"/>
      <c r="V407" s="64" t="n"/>
      <c r="Y407" s="110" t="n"/>
    </row>
    <row r="408">
      <c r="N408" s="64" t="n"/>
      <c r="O408" s="64" t="n"/>
      <c r="P408" s="64" t="n"/>
      <c r="Q408" s="64" t="n"/>
      <c r="R408" s="64" t="n"/>
      <c r="S408" s="64" t="n"/>
      <c r="T408" s="64" t="n"/>
      <c r="U408" s="64" t="n"/>
      <c r="V408" s="64" t="n"/>
      <c r="Y408" s="110" t="n"/>
    </row>
    <row r="409">
      <c r="N409" s="64" t="n"/>
      <c r="O409" s="64" t="n"/>
      <c r="P409" s="64" t="n"/>
      <c r="Q409" s="64" t="n"/>
      <c r="R409" s="64" t="n"/>
      <c r="S409" s="64" t="n"/>
      <c r="T409" s="64" t="n"/>
      <c r="U409" s="64" t="n"/>
      <c r="V409" s="64" t="n"/>
      <c r="Y409" s="110" t="n"/>
    </row>
    <row r="410">
      <c r="N410" s="64" t="n"/>
      <c r="O410" s="64" t="n"/>
      <c r="P410" s="64" t="n"/>
      <c r="Q410" s="64" t="n"/>
      <c r="R410" s="64" t="n"/>
      <c r="S410" s="64" t="n"/>
      <c r="T410" s="64" t="n"/>
      <c r="U410" s="64" t="n"/>
      <c r="V410" s="64" t="n"/>
      <c r="Y410" s="110" t="n"/>
    </row>
    <row r="411">
      <c r="N411" s="64" t="n"/>
      <c r="O411" s="64" t="n"/>
      <c r="P411" s="64" t="n"/>
      <c r="Q411" s="64" t="n"/>
      <c r="R411" s="64" t="n"/>
      <c r="S411" s="64" t="n"/>
      <c r="T411" s="64" t="n"/>
      <c r="U411" s="64" t="n"/>
      <c r="V411" s="64" t="n"/>
      <c r="Y411" s="110" t="n"/>
    </row>
    <row r="412">
      <c r="N412" s="64" t="n"/>
      <c r="O412" s="64" t="n"/>
      <c r="P412" s="64" t="n"/>
      <c r="Q412" s="64" t="n"/>
      <c r="R412" s="64" t="n"/>
      <c r="S412" s="64" t="n"/>
      <c r="T412" s="64" t="n"/>
      <c r="U412" s="64" t="n"/>
      <c r="V412" s="64" t="n"/>
      <c r="Y412" s="110" t="n"/>
    </row>
    <row r="413">
      <c r="N413" s="64" t="n"/>
      <c r="O413" s="64" t="n"/>
      <c r="P413" s="64" t="n"/>
      <c r="Q413" s="64" t="n"/>
      <c r="R413" s="64" t="n"/>
      <c r="S413" s="64" t="n"/>
      <c r="T413" s="64" t="n"/>
      <c r="U413" s="64" t="n"/>
      <c r="V413" s="64" t="n"/>
      <c r="Y413" s="110" t="n"/>
    </row>
    <row r="414">
      <c r="N414" s="64" t="n"/>
      <c r="O414" s="64" t="n"/>
      <c r="P414" s="64" t="n"/>
      <c r="Q414" s="64" t="n"/>
      <c r="R414" s="64" t="n"/>
      <c r="S414" s="64" t="n"/>
      <c r="T414" s="64" t="n"/>
      <c r="U414" s="64" t="n"/>
      <c r="V414" s="64" t="n"/>
      <c r="Y414" s="110" t="n"/>
    </row>
    <row r="415">
      <c r="N415" s="64" t="n"/>
      <c r="O415" s="64" t="n"/>
      <c r="P415" s="64" t="n"/>
      <c r="Q415" s="64" t="n"/>
      <c r="R415" s="64" t="n"/>
      <c r="S415" s="64" t="n"/>
      <c r="T415" s="64" t="n"/>
      <c r="U415" s="64" t="n"/>
      <c r="V415" s="64" t="n"/>
      <c r="Y415" s="110" t="n"/>
    </row>
    <row r="416">
      <c r="N416" s="64" t="n"/>
      <c r="O416" s="64" t="n"/>
      <c r="P416" s="64" t="n"/>
      <c r="Q416" s="64" t="n"/>
      <c r="R416" s="64" t="n"/>
      <c r="S416" s="64" t="n"/>
      <c r="T416" s="64" t="n"/>
      <c r="U416" s="64" t="n"/>
      <c r="V416" s="64" t="n"/>
      <c r="Y416" s="110" t="n"/>
    </row>
    <row r="417">
      <c r="N417" s="64" t="n"/>
      <c r="O417" s="64" t="n"/>
      <c r="P417" s="64" t="n"/>
      <c r="Q417" s="64" t="n"/>
      <c r="R417" s="64" t="n"/>
      <c r="S417" s="64" t="n"/>
      <c r="T417" s="64" t="n"/>
      <c r="U417" s="64" t="n"/>
      <c r="V417" s="64" t="n"/>
      <c r="Y417" s="110" t="n"/>
    </row>
    <row r="418">
      <c r="N418" s="64" t="n"/>
      <c r="O418" s="64" t="n"/>
      <c r="P418" s="64" t="n"/>
      <c r="Q418" s="64" t="n"/>
      <c r="R418" s="64" t="n"/>
      <c r="S418" s="64" t="n"/>
      <c r="T418" s="64" t="n"/>
      <c r="U418" s="64" t="n"/>
      <c r="V418" s="64" t="n"/>
      <c r="Y418" s="110" t="n"/>
    </row>
    <row r="419">
      <c r="N419" s="64" t="n"/>
      <c r="O419" s="64" t="n"/>
      <c r="P419" s="64" t="n"/>
      <c r="Q419" s="64" t="n"/>
      <c r="R419" s="64" t="n"/>
      <c r="S419" s="64" t="n"/>
      <c r="T419" s="64" t="n"/>
      <c r="U419" s="64" t="n"/>
      <c r="V419" s="64" t="n"/>
      <c r="Y419" s="110" t="n"/>
    </row>
    <row r="420">
      <c r="N420" s="64" t="n"/>
      <c r="O420" s="64" t="n"/>
      <c r="P420" s="64" t="n"/>
      <c r="Q420" s="64" t="n"/>
      <c r="R420" s="64" t="n"/>
      <c r="S420" s="64" t="n"/>
      <c r="T420" s="64" t="n"/>
      <c r="U420" s="64" t="n"/>
      <c r="V420" s="64" t="n"/>
      <c r="Y420" s="110" t="n"/>
    </row>
    <row r="421">
      <c r="N421" s="64" t="n"/>
      <c r="O421" s="64" t="n"/>
      <c r="P421" s="64" t="n"/>
      <c r="Q421" s="64" t="n"/>
      <c r="R421" s="64" t="n"/>
      <c r="S421" s="64" t="n"/>
      <c r="T421" s="64" t="n"/>
      <c r="U421" s="64" t="n"/>
      <c r="V421" s="64" t="n"/>
      <c r="Y421" s="110" t="n"/>
    </row>
    <row r="422">
      <c r="N422" s="64" t="n"/>
      <c r="O422" s="64" t="n"/>
      <c r="P422" s="64" t="n"/>
      <c r="Q422" s="64" t="n"/>
      <c r="R422" s="64" t="n"/>
      <c r="S422" s="64" t="n"/>
      <c r="T422" s="64" t="n"/>
      <c r="U422" s="64" t="n"/>
      <c r="V422" s="64" t="n"/>
      <c r="Y422" s="110" t="n"/>
    </row>
    <row r="423">
      <c r="N423" s="64" t="n"/>
      <c r="O423" s="64" t="n"/>
      <c r="P423" s="64" t="n"/>
      <c r="Q423" s="64" t="n"/>
      <c r="R423" s="64" t="n"/>
      <c r="S423" s="64" t="n"/>
      <c r="T423" s="64" t="n"/>
      <c r="U423" s="64" t="n"/>
      <c r="V423" s="64" t="n"/>
      <c r="Y423" s="110" t="n"/>
    </row>
    <row r="424">
      <c r="N424" s="64" t="n"/>
      <c r="O424" s="64" t="n"/>
      <c r="P424" s="64" t="n"/>
      <c r="Q424" s="64" t="n"/>
      <c r="R424" s="64" t="n"/>
      <c r="S424" s="64" t="n"/>
      <c r="T424" s="64" t="n"/>
      <c r="U424" s="64" t="n"/>
      <c r="V424" s="64" t="n"/>
      <c r="Y424" s="110" t="n"/>
    </row>
    <row r="425">
      <c r="N425" s="64" t="n"/>
      <c r="O425" s="64" t="n"/>
      <c r="P425" s="64" t="n"/>
      <c r="Q425" s="64" t="n"/>
      <c r="R425" s="64" t="n"/>
      <c r="S425" s="64" t="n"/>
      <c r="T425" s="64" t="n"/>
      <c r="U425" s="64" t="n"/>
      <c r="V425" s="64" t="n"/>
      <c r="Y425" s="110" t="n"/>
    </row>
    <row r="426">
      <c r="N426" s="64" t="n"/>
      <c r="O426" s="64" t="n"/>
      <c r="P426" s="64" t="n"/>
      <c r="Q426" s="64" t="n"/>
      <c r="R426" s="64" t="n"/>
      <c r="S426" s="64" t="n"/>
      <c r="T426" s="64" t="n"/>
      <c r="U426" s="64" t="n"/>
      <c r="V426" s="64" t="n"/>
      <c r="Y426" s="110" t="n"/>
    </row>
    <row r="427">
      <c r="N427" s="64" t="n"/>
      <c r="O427" s="64" t="n"/>
      <c r="P427" s="64" t="n"/>
      <c r="Q427" s="64" t="n"/>
      <c r="R427" s="64" t="n"/>
      <c r="S427" s="64" t="n"/>
      <c r="T427" s="64" t="n"/>
      <c r="U427" s="64" t="n"/>
      <c r="V427" s="64" t="n"/>
      <c r="Y427" s="110" t="n"/>
    </row>
    <row r="428">
      <c r="N428" s="64" t="n"/>
      <c r="O428" s="64" t="n"/>
      <c r="P428" s="64" t="n"/>
      <c r="Q428" s="64" t="n"/>
      <c r="R428" s="64" t="n"/>
      <c r="S428" s="64" t="n"/>
      <c r="T428" s="64" t="n"/>
      <c r="U428" s="64" t="n"/>
      <c r="V428" s="64" t="n"/>
      <c r="Y428" s="110" t="n"/>
    </row>
    <row r="429">
      <c r="N429" s="64" t="n"/>
      <c r="O429" s="64" t="n"/>
      <c r="P429" s="64" t="n"/>
      <c r="Q429" s="64" t="n"/>
      <c r="R429" s="64" t="n"/>
      <c r="S429" s="64" t="n"/>
      <c r="T429" s="64" t="n"/>
      <c r="U429" s="64" t="n"/>
      <c r="V429" s="64" t="n"/>
      <c r="Y429" s="110" t="n"/>
    </row>
    <row r="430">
      <c r="N430" s="64" t="n"/>
      <c r="O430" s="64" t="n"/>
      <c r="P430" s="64" t="n"/>
      <c r="Q430" s="64" t="n"/>
      <c r="R430" s="64" t="n"/>
      <c r="S430" s="64" t="n"/>
      <c r="T430" s="64" t="n"/>
      <c r="U430" s="64" t="n"/>
      <c r="V430" s="64" t="n"/>
      <c r="Y430" s="110" t="n"/>
    </row>
    <row r="431">
      <c r="N431" s="64" t="n"/>
      <c r="O431" s="64" t="n"/>
      <c r="P431" s="64" t="n"/>
      <c r="Q431" s="64" t="n"/>
      <c r="R431" s="64" t="n"/>
      <c r="S431" s="64" t="n"/>
      <c r="T431" s="64" t="n"/>
      <c r="U431" s="64" t="n"/>
      <c r="V431" s="64" t="n"/>
      <c r="Y431" s="110" t="n"/>
    </row>
    <row r="432">
      <c r="N432" s="64" t="n"/>
      <c r="O432" s="64" t="n"/>
      <c r="P432" s="64" t="n"/>
      <c r="Q432" s="64" t="n"/>
      <c r="R432" s="64" t="n"/>
      <c r="S432" s="64" t="n"/>
      <c r="T432" s="64" t="n"/>
      <c r="U432" s="64" t="n"/>
      <c r="V432" s="64" t="n"/>
      <c r="Y432" s="110" t="n"/>
    </row>
    <row r="433">
      <c r="N433" s="64" t="n"/>
      <c r="O433" s="64" t="n"/>
      <c r="P433" s="64" t="n"/>
      <c r="Q433" s="64" t="n"/>
      <c r="R433" s="64" t="n"/>
      <c r="S433" s="64" t="n"/>
      <c r="T433" s="64" t="n"/>
      <c r="U433" s="64" t="n"/>
      <c r="V433" s="64" t="n"/>
      <c r="Y433" s="110" t="n"/>
    </row>
    <row r="434">
      <c r="N434" s="64" t="n"/>
      <c r="O434" s="64" t="n"/>
      <c r="P434" s="64" t="n"/>
      <c r="Q434" s="64" t="n"/>
      <c r="R434" s="64" t="n"/>
      <c r="S434" s="64" t="n"/>
      <c r="T434" s="64" t="n"/>
      <c r="U434" s="64" t="n"/>
      <c r="V434" s="64" t="n"/>
      <c r="Y434" s="110" t="n"/>
    </row>
    <row r="435">
      <c r="N435" s="64" t="n"/>
      <c r="O435" s="64" t="n"/>
      <c r="P435" s="64" t="n"/>
      <c r="Q435" s="64" t="n"/>
      <c r="R435" s="64" t="n"/>
      <c r="S435" s="64" t="n"/>
      <c r="T435" s="64" t="n"/>
      <c r="U435" s="64" t="n"/>
      <c r="V435" s="64" t="n"/>
      <c r="Y435" s="110" t="n"/>
    </row>
    <row r="436">
      <c r="N436" s="64" t="n"/>
      <c r="O436" s="64" t="n"/>
      <c r="P436" s="64" t="n"/>
      <c r="Q436" s="64" t="n"/>
      <c r="R436" s="64" t="n"/>
      <c r="S436" s="64" t="n"/>
      <c r="T436" s="64" t="n"/>
      <c r="U436" s="64" t="n"/>
      <c r="V436" s="64" t="n"/>
      <c r="Y436" s="110" t="n"/>
    </row>
    <row r="437">
      <c r="N437" s="64" t="n"/>
      <c r="O437" s="64" t="n"/>
      <c r="P437" s="64" t="n"/>
      <c r="Q437" s="64" t="n"/>
      <c r="R437" s="64" t="n"/>
      <c r="S437" s="64" t="n"/>
      <c r="T437" s="64" t="n"/>
      <c r="U437" s="64" t="n"/>
      <c r="V437" s="64" t="n"/>
      <c r="Y437" s="110" t="n"/>
    </row>
    <row r="438">
      <c r="N438" s="64" t="n"/>
      <c r="O438" s="64" t="n"/>
      <c r="P438" s="64" t="n"/>
      <c r="Q438" s="64" t="n"/>
      <c r="R438" s="64" t="n"/>
      <c r="S438" s="64" t="n"/>
      <c r="T438" s="64" t="n"/>
      <c r="U438" s="64" t="n"/>
      <c r="V438" s="64" t="n"/>
      <c r="Y438" s="110" t="n"/>
    </row>
    <row r="439">
      <c r="N439" s="64" t="n"/>
      <c r="O439" s="64" t="n"/>
      <c r="P439" s="64" t="n"/>
      <c r="Q439" s="64" t="n"/>
      <c r="R439" s="64" t="n"/>
      <c r="S439" s="64" t="n"/>
      <c r="T439" s="64" t="n"/>
      <c r="U439" s="64" t="n"/>
      <c r="V439" s="64" t="n"/>
      <c r="Y439" s="110" t="n"/>
    </row>
    <row r="440">
      <c r="N440" s="64" t="n"/>
      <c r="O440" s="64" t="n"/>
      <c r="P440" s="64" t="n"/>
      <c r="Q440" s="64" t="n"/>
      <c r="R440" s="64" t="n"/>
      <c r="S440" s="64" t="n"/>
      <c r="T440" s="64" t="n"/>
      <c r="U440" s="64" t="n"/>
      <c r="V440" s="64" t="n"/>
      <c r="Y440" s="110" t="n"/>
    </row>
    <row r="441">
      <c r="N441" s="64" t="n"/>
      <c r="O441" s="64" t="n"/>
      <c r="P441" s="64" t="n"/>
      <c r="Q441" s="64" t="n"/>
      <c r="R441" s="64" t="n"/>
      <c r="S441" s="64" t="n"/>
      <c r="T441" s="64" t="n"/>
      <c r="U441" s="64" t="n"/>
      <c r="V441" s="64" t="n"/>
      <c r="Y441" s="110" t="n"/>
    </row>
    <row r="442">
      <c r="N442" s="64" t="n"/>
      <c r="O442" s="64" t="n"/>
      <c r="P442" s="64" t="n"/>
      <c r="Q442" s="64" t="n"/>
      <c r="R442" s="64" t="n"/>
      <c r="S442" s="64" t="n"/>
      <c r="T442" s="64" t="n"/>
      <c r="U442" s="64" t="n"/>
      <c r="V442" s="64" t="n"/>
      <c r="Y442" s="110" t="n"/>
    </row>
    <row r="443">
      <c r="N443" s="64" t="n"/>
      <c r="O443" s="64" t="n"/>
      <c r="P443" s="64" t="n"/>
      <c r="Q443" s="64" t="n"/>
      <c r="R443" s="64" t="n"/>
      <c r="S443" s="64" t="n"/>
      <c r="T443" s="64" t="n"/>
      <c r="U443" s="64" t="n"/>
      <c r="V443" s="64" t="n"/>
      <c r="Y443" s="110" t="n"/>
    </row>
    <row r="444">
      <c r="N444" s="64" t="n"/>
      <c r="O444" s="64" t="n"/>
      <c r="P444" s="64" t="n"/>
      <c r="Q444" s="64" t="n"/>
      <c r="R444" s="64" t="n"/>
      <c r="S444" s="64" t="n"/>
      <c r="T444" s="64" t="n"/>
      <c r="U444" s="64" t="n"/>
      <c r="V444" s="64" t="n"/>
      <c r="Y444" s="110" t="n"/>
    </row>
    <row r="445">
      <c r="N445" s="64" t="n"/>
      <c r="O445" s="64" t="n"/>
      <c r="P445" s="64" t="n"/>
      <c r="Q445" s="64" t="n"/>
      <c r="R445" s="64" t="n"/>
      <c r="S445" s="64" t="n"/>
      <c r="T445" s="64" t="n"/>
      <c r="U445" s="64" t="n"/>
      <c r="V445" s="64" t="n"/>
      <c r="Y445" s="110" t="n"/>
    </row>
    <row r="446">
      <c r="N446" s="64" t="n"/>
      <c r="O446" s="64" t="n"/>
      <c r="P446" s="64" t="n"/>
      <c r="Q446" s="64" t="n"/>
      <c r="R446" s="64" t="n"/>
      <c r="S446" s="64" t="n"/>
      <c r="T446" s="64" t="n"/>
      <c r="U446" s="64" t="n"/>
      <c r="V446" s="64" t="n"/>
      <c r="Y446" s="110" t="n"/>
    </row>
    <row r="447">
      <c r="N447" s="64" t="n"/>
      <c r="O447" s="64" t="n"/>
      <c r="P447" s="64" t="n"/>
      <c r="Q447" s="64" t="n"/>
      <c r="R447" s="64" t="n"/>
      <c r="S447" s="64" t="n"/>
      <c r="T447" s="64" t="n"/>
      <c r="U447" s="64" t="n"/>
      <c r="V447" s="64" t="n"/>
      <c r="Y447" s="110" t="n"/>
    </row>
    <row r="448">
      <c r="N448" s="64" t="n"/>
      <c r="O448" s="64" t="n"/>
      <c r="P448" s="64" t="n"/>
      <c r="Q448" s="64" t="n"/>
      <c r="R448" s="64" t="n"/>
      <c r="S448" s="64" t="n"/>
      <c r="T448" s="64" t="n"/>
      <c r="U448" s="64" t="n"/>
      <c r="V448" s="64" t="n"/>
      <c r="Y448" s="110" t="n"/>
    </row>
    <row r="449">
      <c r="N449" s="64" t="n"/>
      <c r="O449" s="64" t="n"/>
      <c r="P449" s="64" t="n"/>
      <c r="Q449" s="64" t="n"/>
      <c r="R449" s="64" t="n"/>
      <c r="S449" s="64" t="n"/>
      <c r="T449" s="64" t="n"/>
      <c r="U449" s="64" t="n"/>
      <c r="V449" s="64" t="n"/>
      <c r="Y449" s="110" t="n"/>
    </row>
    <row r="450">
      <c r="N450" s="64" t="n"/>
      <c r="O450" s="64" t="n"/>
      <c r="P450" s="64" t="n"/>
      <c r="Q450" s="64" t="n"/>
      <c r="R450" s="64" t="n"/>
      <c r="S450" s="64" t="n"/>
      <c r="T450" s="64" t="n"/>
      <c r="U450" s="64" t="n"/>
      <c r="V450" s="64" t="n"/>
      <c r="Y450" s="110" t="n"/>
    </row>
    <row r="451">
      <c r="N451" s="64" t="n"/>
      <c r="O451" s="64" t="n"/>
      <c r="P451" s="64" t="n"/>
      <c r="Q451" s="64" t="n"/>
      <c r="R451" s="64" t="n"/>
      <c r="S451" s="64" t="n"/>
      <c r="T451" s="64" t="n"/>
      <c r="U451" s="64" t="n"/>
      <c r="V451" s="64" t="n"/>
      <c r="Y451" s="110" t="n"/>
    </row>
    <row r="452">
      <c r="N452" s="64" t="n"/>
      <c r="O452" s="64" t="n"/>
      <c r="P452" s="64" t="n"/>
      <c r="Q452" s="64" t="n"/>
      <c r="R452" s="64" t="n"/>
      <c r="S452" s="64" t="n"/>
      <c r="T452" s="64" t="n"/>
      <c r="U452" s="64" t="n"/>
      <c r="V452" s="64" t="n"/>
      <c r="Y452" s="110" t="n"/>
    </row>
    <row r="453">
      <c r="N453" s="64" t="n"/>
      <c r="O453" s="64" t="n"/>
      <c r="P453" s="64" t="n"/>
      <c r="Q453" s="64" t="n"/>
      <c r="R453" s="64" t="n"/>
      <c r="S453" s="64" t="n"/>
      <c r="T453" s="64" t="n"/>
      <c r="U453" s="64" t="n"/>
      <c r="V453" s="64" t="n"/>
      <c r="Y453" s="110" t="n"/>
    </row>
    <row r="454">
      <c r="N454" s="64" t="n"/>
      <c r="O454" s="64" t="n"/>
      <c r="P454" s="64" t="n"/>
      <c r="Q454" s="64" t="n"/>
      <c r="R454" s="64" t="n"/>
      <c r="S454" s="64" t="n"/>
      <c r="T454" s="64" t="n"/>
      <c r="U454" s="64" t="n"/>
      <c r="V454" s="64" t="n"/>
      <c r="Y454" s="110" t="n"/>
    </row>
    <row r="455">
      <c r="N455" s="64" t="n"/>
      <c r="O455" s="64" t="n"/>
      <c r="P455" s="64" t="n"/>
      <c r="Q455" s="64" t="n"/>
      <c r="R455" s="64" t="n"/>
      <c r="S455" s="64" t="n"/>
      <c r="T455" s="64" t="n"/>
      <c r="U455" s="64" t="n"/>
      <c r="V455" s="64" t="n"/>
      <c r="Y455" s="110" t="n"/>
    </row>
    <row r="456">
      <c r="N456" s="64" t="n"/>
      <c r="O456" s="64" t="n"/>
      <c r="P456" s="64" t="n"/>
      <c r="Q456" s="64" t="n"/>
      <c r="R456" s="64" t="n"/>
      <c r="S456" s="64" t="n"/>
      <c r="T456" s="64" t="n"/>
      <c r="U456" s="64" t="n"/>
      <c r="V456" s="64" t="n"/>
      <c r="Y456" s="110" t="n"/>
    </row>
    <row r="457">
      <c r="N457" s="64" t="n"/>
      <c r="O457" s="64" t="n"/>
      <c r="P457" s="64" t="n"/>
      <c r="Q457" s="64" t="n"/>
      <c r="R457" s="64" t="n"/>
      <c r="S457" s="64" t="n"/>
      <c r="T457" s="64" t="n"/>
      <c r="U457" s="64" t="n"/>
      <c r="V457" s="64" t="n"/>
      <c r="Y457" s="110" t="n"/>
    </row>
    <row r="458">
      <c r="N458" s="64" t="n"/>
      <c r="O458" s="64" t="n"/>
      <c r="P458" s="64" t="n"/>
      <c r="Q458" s="64" t="n"/>
      <c r="R458" s="64" t="n"/>
      <c r="S458" s="64" t="n"/>
      <c r="T458" s="64" t="n"/>
      <c r="U458" s="64" t="n"/>
      <c r="V458" s="64" t="n"/>
      <c r="Y458" s="110" t="n"/>
    </row>
    <row r="459">
      <c r="N459" s="64" t="n"/>
      <c r="O459" s="64" t="n"/>
      <c r="P459" s="64" t="n"/>
      <c r="Q459" s="64" t="n"/>
      <c r="R459" s="64" t="n"/>
      <c r="S459" s="64" t="n"/>
      <c r="T459" s="64" t="n"/>
      <c r="U459" s="64" t="n"/>
      <c r="V459" s="64" t="n"/>
      <c r="Y459" s="110" t="n"/>
    </row>
    <row r="460">
      <c r="N460" s="64" t="n"/>
      <c r="O460" s="64" t="n"/>
      <c r="P460" s="64" t="n"/>
      <c r="Q460" s="64" t="n"/>
      <c r="R460" s="64" t="n"/>
      <c r="S460" s="64" t="n"/>
      <c r="T460" s="64" t="n"/>
      <c r="U460" s="64" t="n"/>
      <c r="V460" s="64" t="n"/>
      <c r="Y460" s="110" t="n"/>
    </row>
    <row r="461">
      <c r="N461" s="64" t="n"/>
      <c r="O461" s="64" t="n"/>
      <c r="P461" s="64" t="n"/>
      <c r="Q461" s="64" t="n"/>
      <c r="R461" s="64" t="n"/>
      <c r="S461" s="64" t="n"/>
      <c r="T461" s="64" t="n"/>
      <c r="U461" s="64" t="n"/>
      <c r="V461" s="64" t="n"/>
      <c r="Y461" s="110" t="n"/>
    </row>
    <row r="462">
      <c r="N462" s="64" t="n"/>
      <c r="O462" s="64" t="n"/>
      <c r="P462" s="64" t="n"/>
      <c r="Q462" s="64" t="n"/>
      <c r="R462" s="64" t="n"/>
      <c r="S462" s="64" t="n"/>
      <c r="T462" s="64" t="n"/>
      <c r="U462" s="64" t="n"/>
      <c r="V462" s="64" t="n"/>
      <c r="Y462" s="110" t="n"/>
    </row>
    <row r="463">
      <c r="N463" s="64" t="n"/>
      <c r="O463" s="64" t="n"/>
      <c r="P463" s="64" t="n"/>
      <c r="Q463" s="64" t="n"/>
      <c r="R463" s="64" t="n"/>
      <c r="S463" s="64" t="n"/>
      <c r="T463" s="64" t="n"/>
      <c r="U463" s="64" t="n"/>
      <c r="V463" s="64" t="n"/>
      <c r="Y463" s="110" t="n"/>
    </row>
    <row r="464">
      <c r="N464" s="64" t="n"/>
      <c r="O464" s="64" t="n"/>
      <c r="P464" s="64" t="n"/>
      <c r="Q464" s="64" t="n"/>
      <c r="R464" s="64" t="n"/>
      <c r="S464" s="64" t="n"/>
      <c r="T464" s="64" t="n"/>
      <c r="U464" s="64" t="n"/>
      <c r="V464" s="64" t="n"/>
      <c r="Y464" s="110" t="n"/>
    </row>
    <row r="465">
      <c r="N465" s="64" t="n"/>
      <c r="O465" s="64" t="n"/>
      <c r="P465" s="64" t="n"/>
      <c r="Q465" s="64" t="n"/>
      <c r="R465" s="64" t="n"/>
      <c r="S465" s="64" t="n"/>
      <c r="T465" s="64" t="n"/>
      <c r="U465" s="64" t="n"/>
      <c r="V465" s="64" t="n"/>
      <c r="Y465" s="110" t="n"/>
    </row>
    <row r="466">
      <c r="N466" s="64" t="n"/>
      <c r="O466" s="64" t="n"/>
      <c r="P466" s="64" t="n"/>
      <c r="Q466" s="64" t="n"/>
      <c r="R466" s="64" t="n"/>
      <c r="S466" s="64" t="n"/>
      <c r="T466" s="64" t="n"/>
      <c r="U466" s="64" t="n"/>
      <c r="V466" s="64" t="n"/>
      <c r="Y466" s="110" t="n"/>
    </row>
    <row r="467">
      <c r="N467" s="64" t="n"/>
      <c r="O467" s="64" t="n"/>
      <c r="P467" s="64" t="n"/>
      <c r="Q467" s="64" t="n"/>
      <c r="R467" s="64" t="n"/>
      <c r="S467" s="64" t="n"/>
      <c r="T467" s="64" t="n"/>
      <c r="U467" s="64" t="n"/>
      <c r="V467" s="64" t="n"/>
      <c r="Y467" s="110" t="n"/>
    </row>
    <row r="468">
      <c r="N468" s="64" t="n"/>
      <c r="O468" s="64" t="n"/>
      <c r="P468" s="64" t="n"/>
      <c r="Q468" s="64" t="n"/>
      <c r="R468" s="64" t="n"/>
      <c r="S468" s="64" t="n"/>
      <c r="T468" s="64" t="n"/>
      <c r="U468" s="64" t="n"/>
      <c r="V468" s="64" t="n"/>
      <c r="Y468" s="110" t="n"/>
    </row>
    <row r="469">
      <c r="N469" s="64" t="n"/>
      <c r="O469" s="64" t="n"/>
      <c r="P469" s="64" t="n"/>
      <c r="Q469" s="64" t="n"/>
      <c r="R469" s="64" t="n"/>
      <c r="S469" s="64" t="n"/>
      <c r="T469" s="64" t="n"/>
      <c r="U469" s="64" t="n"/>
      <c r="V469" s="64" t="n"/>
      <c r="Y469" s="110" t="n"/>
    </row>
    <row r="470">
      <c r="N470" s="64" t="n"/>
      <c r="O470" s="64" t="n"/>
      <c r="P470" s="64" t="n"/>
      <c r="Q470" s="64" t="n"/>
      <c r="R470" s="64" t="n"/>
      <c r="S470" s="64" t="n"/>
      <c r="T470" s="64" t="n"/>
      <c r="U470" s="64" t="n"/>
      <c r="V470" s="64" t="n"/>
      <c r="Y470" s="110" t="n"/>
    </row>
    <row r="471">
      <c r="N471" s="64" t="n"/>
      <c r="O471" s="64" t="n"/>
      <c r="P471" s="64" t="n"/>
      <c r="Q471" s="64" t="n"/>
      <c r="R471" s="64" t="n"/>
      <c r="S471" s="64" t="n"/>
      <c r="T471" s="64" t="n"/>
      <c r="U471" s="64" t="n"/>
      <c r="V471" s="64" t="n"/>
      <c r="Y471" s="110" t="n"/>
    </row>
    <row r="472">
      <c r="N472" s="64" t="n"/>
      <c r="O472" s="64" t="n"/>
      <c r="P472" s="64" t="n"/>
      <c r="Q472" s="64" t="n"/>
      <c r="R472" s="64" t="n"/>
      <c r="S472" s="64" t="n"/>
      <c r="T472" s="64" t="n"/>
      <c r="U472" s="64" t="n"/>
      <c r="V472" s="64" t="n"/>
      <c r="Y472" s="110" t="n"/>
    </row>
    <row r="473">
      <c r="N473" s="64" t="n"/>
      <c r="O473" s="64" t="n"/>
      <c r="P473" s="64" t="n"/>
      <c r="Q473" s="64" t="n"/>
      <c r="R473" s="64" t="n"/>
      <c r="S473" s="64" t="n"/>
      <c r="T473" s="64" t="n"/>
      <c r="U473" s="64" t="n"/>
      <c r="V473" s="64" t="n"/>
      <c r="Y473" s="110" t="n"/>
    </row>
    <row r="474">
      <c r="N474" s="64" t="n"/>
      <c r="O474" s="64" t="n"/>
      <c r="P474" s="64" t="n"/>
      <c r="Q474" s="64" t="n"/>
      <c r="R474" s="64" t="n"/>
      <c r="S474" s="64" t="n"/>
      <c r="T474" s="64" t="n"/>
      <c r="U474" s="64" t="n"/>
      <c r="V474" s="64" t="n"/>
      <c r="Y474" s="110" t="n"/>
    </row>
    <row r="475">
      <c r="N475" s="64" t="n"/>
      <c r="O475" s="64" t="n"/>
      <c r="P475" s="64" t="n"/>
      <c r="Q475" s="64" t="n"/>
      <c r="R475" s="64" t="n"/>
      <c r="S475" s="64" t="n"/>
      <c r="T475" s="64" t="n"/>
      <c r="U475" s="64" t="n"/>
      <c r="V475" s="64" t="n"/>
      <c r="Y475" s="110" t="n"/>
    </row>
    <row r="476">
      <c r="N476" s="64" t="n"/>
      <c r="O476" s="64" t="n"/>
      <c r="P476" s="64" t="n"/>
      <c r="Q476" s="64" t="n"/>
      <c r="R476" s="64" t="n"/>
      <c r="S476" s="64" t="n"/>
      <c r="T476" s="64" t="n"/>
      <c r="U476" s="64" t="n"/>
      <c r="V476" s="64" t="n"/>
      <c r="Y476" s="110" t="n"/>
    </row>
    <row r="477">
      <c r="N477" s="64" t="n"/>
      <c r="O477" s="64" t="n"/>
      <c r="P477" s="64" t="n"/>
      <c r="Q477" s="64" t="n"/>
      <c r="R477" s="64" t="n"/>
      <c r="S477" s="64" t="n"/>
      <c r="T477" s="64" t="n"/>
      <c r="U477" s="64" t="n"/>
      <c r="V477" s="64" t="n"/>
      <c r="Y477" s="110" t="n"/>
    </row>
    <row r="478">
      <c r="N478" s="64" t="n"/>
      <c r="O478" s="64" t="n"/>
      <c r="P478" s="64" t="n"/>
      <c r="Q478" s="64" t="n"/>
      <c r="R478" s="64" t="n"/>
      <c r="S478" s="64" t="n"/>
      <c r="T478" s="64" t="n"/>
      <c r="U478" s="64" t="n"/>
      <c r="V478" s="64" t="n"/>
      <c r="Y478" s="110" t="n"/>
    </row>
    <row r="479">
      <c r="N479" s="64" t="n"/>
      <c r="O479" s="64" t="n"/>
      <c r="P479" s="64" t="n"/>
      <c r="Q479" s="64" t="n"/>
      <c r="R479" s="64" t="n"/>
      <c r="S479" s="64" t="n"/>
      <c r="T479" s="64" t="n"/>
      <c r="U479" s="64" t="n"/>
      <c r="V479" s="64" t="n"/>
      <c r="Y479" s="110" t="n"/>
    </row>
    <row r="480">
      <c r="N480" s="64" t="n"/>
      <c r="O480" s="64" t="n"/>
      <c r="P480" s="64" t="n"/>
      <c r="Q480" s="64" t="n"/>
      <c r="R480" s="64" t="n"/>
      <c r="S480" s="64" t="n"/>
      <c r="T480" s="64" t="n"/>
      <c r="U480" s="64" t="n"/>
      <c r="V480" s="64" t="n"/>
      <c r="Y480" s="110" t="n"/>
    </row>
    <row r="481">
      <c r="N481" s="64" t="n"/>
      <c r="O481" s="64" t="n"/>
      <c r="P481" s="64" t="n"/>
      <c r="Q481" s="64" t="n"/>
      <c r="R481" s="64" t="n"/>
      <c r="S481" s="64" t="n"/>
      <c r="T481" s="64" t="n"/>
      <c r="U481" s="64" t="n"/>
      <c r="V481" s="64" t="n"/>
      <c r="Y481" s="110" t="n"/>
    </row>
    <row r="482">
      <c r="N482" s="64" t="n"/>
      <c r="O482" s="64" t="n"/>
      <c r="P482" s="64" t="n"/>
      <c r="Q482" s="64" t="n"/>
      <c r="R482" s="64" t="n"/>
      <c r="S482" s="64" t="n"/>
      <c r="T482" s="64" t="n"/>
      <c r="U482" s="64" t="n"/>
      <c r="V482" s="64" t="n"/>
      <c r="Y482" s="110" t="n"/>
    </row>
    <row r="483">
      <c r="N483" s="64" t="n"/>
      <c r="O483" s="64" t="n"/>
      <c r="P483" s="64" t="n"/>
      <c r="Q483" s="64" t="n"/>
      <c r="R483" s="64" t="n"/>
      <c r="S483" s="64" t="n"/>
      <c r="T483" s="64" t="n"/>
      <c r="U483" s="64" t="n"/>
      <c r="V483" s="64" t="n"/>
      <c r="Y483" s="110" t="n"/>
    </row>
    <row r="484">
      <c r="N484" s="64" t="n"/>
      <c r="O484" s="64" t="n"/>
      <c r="P484" s="64" t="n"/>
      <c r="Q484" s="64" t="n"/>
      <c r="R484" s="64" t="n"/>
      <c r="S484" s="64" t="n"/>
      <c r="T484" s="64" t="n"/>
      <c r="U484" s="64" t="n"/>
      <c r="V484" s="64" t="n"/>
      <c r="Y484" s="110" t="n"/>
    </row>
    <row r="485">
      <c r="N485" s="64" t="n"/>
      <c r="O485" s="64" t="n"/>
      <c r="P485" s="64" t="n"/>
      <c r="Q485" s="64" t="n"/>
      <c r="R485" s="64" t="n"/>
      <c r="S485" s="64" t="n"/>
      <c r="T485" s="64" t="n"/>
      <c r="U485" s="64" t="n"/>
      <c r="V485" s="64" t="n"/>
      <c r="Y485" s="110" t="n"/>
    </row>
    <row r="486">
      <c r="N486" s="64" t="n"/>
      <c r="O486" s="64" t="n"/>
      <c r="P486" s="64" t="n"/>
      <c r="Q486" s="64" t="n"/>
      <c r="R486" s="64" t="n"/>
      <c r="S486" s="64" t="n"/>
      <c r="T486" s="64" t="n"/>
      <c r="U486" s="64" t="n"/>
      <c r="V486" s="64" t="n"/>
      <c r="Y486" s="110" t="n"/>
    </row>
    <row r="487">
      <c r="N487" s="64" t="n"/>
      <c r="O487" s="64" t="n"/>
      <c r="P487" s="64" t="n"/>
      <c r="Q487" s="64" t="n"/>
      <c r="R487" s="64" t="n"/>
      <c r="S487" s="64" t="n"/>
      <c r="T487" s="64" t="n"/>
      <c r="U487" s="64" t="n"/>
      <c r="V487" s="64" t="n"/>
      <c r="Y487" s="110" t="n"/>
    </row>
    <row r="488">
      <c r="N488" s="64" t="n"/>
      <c r="O488" s="64" t="n"/>
      <c r="P488" s="64" t="n"/>
      <c r="Q488" s="64" t="n"/>
      <c r="R488" s="64" t="n"/>
      <c r="S488" s="64" t="n"/>
      <c r="T488" s="64" t="n"/>
      <c r="U488" s="64" t="n"/>
      <c r="V488" s="64" t="n"/>
      <c r="Y488" s="110" t="n"/>
    </row>
    <row r="489">
      <c r="N489" s="64" t="n"/>
      <c r="O489" s="64" t="n"/>
      <c r="P489" s="64" t="n"/>
      <c r="Q489" s="64" t="n"/>
      <c r="R489" s="64" t="n"/>
      <c r="S489" s="64" t="n"/>
      <c r="T489" s="64" t="n"/>
      <c r="U489" s="64" t="n"/>
      <c r="V489" s="64" t="n"/>
      <c r="Y489" s="110" t="n"/>
    </row>
    <row r="490">
      <c r="N490" s="64" t="n"/>
      <c r="O490" s="64" t="n"/>
      <c r="P490" s="64" t="n"/>
      <c r="Q490" s="64" t="n"/>
      <c r="R490" s="64" t="n"/>
      <c r="S490" s="64" t="n"/>
      <c r="T490" s="64" t="n"/>
      <c r="U490" s="64" t="n"/>
      <c r="V490" s="64" t="n"/>
      <c r="Y490" s="110" t="n"/>
    </row>
    <row r="491">
      <c r="N491" s="64" t="n"/>
      <c r="O491" s="64" t="n"/>
      <c r="P491" s="64" t="n"/>
      <c r="Q491" s="64" t="n"/>
      <c r="R491" s="64" t="n"/>
      <c r="S491" s="64" t="n"/>
      <c r="T491" s="64" t="n"/>
      <c r="U491" s="64" t="n"/>
      <c r="V491" s="64" t="n"/>
      <c r="Y491" s="110" t="n"/>
    </row>
    <row r="492">
      <c r="N492" s="64" t="n"/>
      <c r="O492" s="64" t="n"/>
      <c r="P492" s="64" t="n"/>
      <c r="Q492" s="64" t="n"/>
      <c r="R492" s="64" t="n"/>
      <c r="S492" s="64" t="n"/>
      <c r="T492" s="64" t="n"/>
      <c r="U492" s="64" t="n"/>
      <c r="V492" s="64" t="n"/>
      <c r="Y492" s="110" t="n"/>
    </row>
    <row r="493">
      <c r="N493" s="64" t="n"/>
      <c r="O493" s="64" t="n"/>
      <c r="P493" s="64" t="n"/>
      <c r="Q493" s="64" t="n"/>
      <c r="R493" s="64" t="n"/>
      <c r="S493" s="64" t="n"/>
      <c r="T493" s="64" t="n"/>
      <c r="U493" s="64" t="n"/>
      <c r="V493" s="64" t="n"/>
      <c r="Y493" s="110" t="n"/>
    </row>
    <row r="494">
      <c r="N494" s="64" t="n"/>
      <c r="O494" s="64" t="n"/>
      <c r="P494" s="64" t="n"/>
      <c r="Q494" s="64" t="n"/>
      <c r="R494" s="64" t="n"/>
      <c r="S494" s="64" t="n"/>
      <c r="T494" s="64" t="n"/>
      <c r="U494" s="64" t="n"/>
      <c r="V494" s="64" t="n"/>
      <c r="Y494" s="110" t="n"/>
    </row>
    <row r="495">
      <c r="N495" s="64" t="n"/>
      <c r="O495" s="64" t="n"/>
      <c r="P495" s="64" t="n"/>
      <c r="Q495" s="64" t="n"/>
      <c r="R495" s="64" t="n"/>
      <c r="S495" s="64" t="n"/>
      <c r="T495" s="64" t="n"/>
      <c r="U495" s="64" t="n"/>
      <c r="V495" s="64" t="n"/>
      <c r="Y495" s="110" t="n"/>
    </row>
    <row r="496">
      <c r="N496" s="64" t="n"/>
      <c r="O496" s="64" t="n"/>
      <c r="P496" s="64" t="n"/>
      <c r="Q496" s="64" t="n"/>
      <c r="R496" s="64" t="n"/>
      <c r="S496" s="64" t="n"/>
      <c r="T496" s="64" t="n"/>
      <c r="U496" s="64" t="n"/>
      <c r="V496" s="64" t="n"/>
      <c r="Y496" s="110" t="n"/>
    </row>
    <row r="497">
      <c r="N497" s="64" t="n"/>
      <c r="O497" s="64" t="n"/>
      <c r="P497" s="64" t="n"/>
      <c r="Q497" s="64" t="n"/>
      <c r="R497" s="64" t="n"/>
      <c r="S497" s="64" t="n"/>
      <c r="T497" s="64" t="n"/>
      <c r="U497" s="64" t="n"/>
      <c r="V497" s="64" t="n"/>
      <c r="Y497" s="110" t="n"/>
    </row>
    <row r="498">
      <c r="N498" s="64" t="n"/>
      <c r="O498" s="64" t="n"/>
      <c r="P498" s="64" t="n"/>
      <c r="Q498" s="64" t="n"/>
      <c r="R498" s="64" t="n"/>
      <c r="S498" s="64" t="n"/>
      <c r="T498" s="64" t="n"/>
      <c r="U498" s="64" t="n"/>
      <c r="V498" s="64" t="n"/>
      <c r="Y498" s="110" t="n"/>
    </row>
    <row r="499">
      <c r="N499" s="64" t="n"/>
      <c r="O499" s="64" t="n"/>
      <c r="P499" s="64" t="n"/>
      <c r="Q499" s="64" t="n"/>
      <c r="R499" s="64" t="n"/>
      <c r="S499" s="64" t="n"/>
      <c r="T499" s="64" t="n"/>
      <c r="U499" s="64" t="n"/>
      <c r="V499" s="64" t="n"/>
      <c r="Y499" s="110" t="n"/>
    </row>
    <row r="500">
      <c r="N500" s="64" t="n"/>
      <c r="O500" s="64" t="n"/>
      <c r="P500" s="64" t="n"/>
      <c r="Q500" s="64" t="n"/>
      <c r="R500" s="64" t="n"/>
      <c r="S500" s="64" t="n"/>
      <c r="T500" s="64" t="n"/>
      <c r="U500" s="64" t="n"/>
      <c r="V500" s="64" t="n"/>
      <c r="Y500" s="110" t="n"/>
    </row>
    <row r="501">
      <c r="N501" s="64" t="n"/>
      <c r="O501" s="64" t="n"/>
      <c r="P501" s="64" t="n"/>
      <c r="Q501" s="64" t="n"/>
      <c r="R501" s="64" t="n"/>
      <c r="S501" s="64" t="n"/>
      <c r="T501" s="64" t="n"/>
      <c r="U501" s="64" t="n"/>
      <c r="V501" s="64" t="n"/>
      <c r="Y501" s="110" t="n"/>
    </row>
    <row r="502">
      <c r="N502" s="64" t="n"/>
      <c r="O502" s="64" t="n"/>
      <c r="P502" s="64" t="n"/>
      <c r="Q502" s="64" t="n"/>
      <c r="R502" s="64" t="n"/>
      <c r="S502" s="64" t="n"/>
      <c r="T502" s="64" t="n"/>
      <c r="U502" s="64" t="n"/>
      <c r="V502" s="64" t="n"/>
      <c r="Y502" s="110" t="n"/>
    </row>
    <row r="503">
      <c r="N503" s="64" t="n"/>
      <c r="O503" s="64" t="n"/>
      <c r="P503" s="64" t="n"/>
      <c r="Q503" s="64" t="n"/>
      <c r="R503" s="64" t="n"/>
      <c r="S503" s="64" t="n"/>
      <c r="T503" s="64" t="n"/>
      <c r="U503" s="64" t="n"/>
      <c r="V503" s="64" t="n"/>
      <c r="Y503" s="110" t="n"/>
    </row>
    <row r="504">
      <c r="N504" s="64" t="n"/>
      <c r="O504" s="64" t="n"/>
      <c r="P504" s="64" t="n"/>
      <c r="Q504" s="64" t="n"/>
      <c r="R504" s="64" t="n"/>
      <c r="S504" s="64" t="n"/>
      <c r="T504" s="64" t="n"/>
      <c r="U504" s="64" t="n"/>
      <c r="V504" s="64" t="n"/>
      <c r="Y504" s="110" t="n"/>
    </row>
    <row r="505">
      <c r="N505" s="64" t="n"/>
      <c r="O505" s="64" t="n"/>
      <c r="P505" s="64" t="n"/>
      <c r="Q505" s="64" t="n"/>
      <c r="R505" s="64" t="n"/>
      <c r="S505" s="64" t="n"/>
      <c r="T505" s="64" t="n"/>
      <c r="U505" s="64" t="n"/>
      <c r="V505" s="64" t="n"/>
      <c r="Y505" s="110" t="n"/>
    </row>
    <row r="506">
      <c r="N506" s="64" t="n"/>
      <c r="O506" s="64" t="n"/>
      <c r="P506" s="64" t="n"/>
      <c r="Q506" s="64" t="n"/>
      <c r="R506" s="64" t="n"/>
      <c r="S506" s="64" t="n"/>
      <c r="T506" s="64" t="n"/>
      <c r="U506" s="64" t="n"/>
      <c r="V506" s="64" t="n"/>
      <c r="Y506" s="110" t="n"/>
    </row>
    <row r="507">
      <c r="N507" s="64" t="n"/>
      <c r="O507" s="64" t="n"/>
      <c r="P507" s="64" t="n"/>
      <c r="Q507" s="64" t="n"/>
      <c r="R507" s="64" t="n"/>
      <c r="S507" s="64" t="n"/>
      <c r="T507" s="64" t="n"/>
      <c r="U507" s="64" t="n"/>
      <c r="V507" s="64" t="n"/>
      <c r="Y507" s="110" t="n"/>
    </row>
    <row r="508">
      <c r="N508" s="64" t="n"/>
      <c r="O508" s="64" t="n"/>
      <c r="P508" s="64" t="n"/>
      <c r="Q508" s="64" t="n"/>
      <c r="R508" s="64" t="n"/>
      <c r="S508" s="64" t="n"/>
      <c r="T508" s="64" t="n"/>
      <c r="U508" s="64" t="n"/>
      <c r="V508" s="64" t="n"/>
      <c r="Y508" s="110" t="n"/>
    </row>
    <row r="509">
      <c r="N509" s="64" t="n"/>
      <c r="O509" s="64" t="n"/>
      <c r="P509" s="64" t="n"/>
      <c r="Q509" s="64" t="n"/>
      <c r="R509" s="64" t="n"/>
      <c r="S509" s="64" t="n"/>
      <c r="T509" s="64" t="n"/>
      <c r="U509" s="64" t="n"/>
      <c r="V509" s="64" t="n"/>
      <c r="Y509" s="110" t="n"/>
    </row>
    <row r="510">
      <c r="N510" s="64" t="n"/>
      <c r="O510" s="64" t="n"/>
      <c r="P510" s="64" t="n"/>
      <c r="Q510" s="64" t="n"/>
      <c r="R510" s="64" t="n"/>
      <c r="S510" s="64" t="n"/>
      <c r="T510" s="64" t="n"/>
      <c r="U510" s="64" t="n"/>
      <c r="V510" s="64" t="n"/>
      <c r="Y510" s="110" t="n"/>
    </row>
    <row r="511">
      <c r="N511" s="64" t="n"/>
      <c r="O511" s="64" t="n"/>
      <c r="P511" s="64" t="n"/>
      <c r="Q511" s="64" t="n"/>
      <c r="R511" s="64" t="n"/>
      <c r="S511" s="64" t="n"/>
      <c r="T511" s="64" t="n"/>
      <c r="U511" s="64" t="n"/>
      <c r="V511" s="64" t="n"/>
      <c r="Y511" s="110" t="n"/>
    </row>
    <row r="512">
      <c r="N512" s="64" t="n"/>
      <c r="O512" s="64" t="n"/>
      <c r="P512" s="64" t="n"/>
      <c r="Q512" s="64" t="n"/>
      <c r="R512" s="64" t="n"/>
      <c r="S512" s="64" t="n"/>
      <c r="T512" s="64" t="n"/>
      <c r="U512" s="64" t="n"/>
      <c r="V512" s="64" t="n"/>
      <c r="Y512" s="110" t="n"/>
    </row>
    <row r="513">
      <c r="N513" s="64" t="n"/>
      <c r="O513" s="64" t="n"/>
      <c r="P513" s="64" t="n"/>
      <c r="Q513" s="64" t="n"/>
      <c r="R513" s="64" t="n"/>
      <c r="S513" s="64" t="n"/>
      <c r="T513" s="64" t="n"/>
      <c r="U513" s="64" t="n"/>
      <c r="V513" s="64" t="n"/>
      <c r="Y513" s="110" t="n"/>
    </row>
    <row r="514">
      <c r="N514" s="64" t="n"/>
      <c r="O514" s="64" t="n"/>
      <c r="P514" s="64" t="n"/>
      <c r="Q514" s="64" t="n"/>
      <c r="R514" s="64" t="n"/>
      <c r="S514" s="64" t="n"/>
      <c r="T514" s="64" t="n"/>
      <c r="U514" s="64" t="n"/>
      <c r="V514" s="64" t="n"/>
      <c r="Y514" s="110" t="n"/>
    </row>
    <row r="515">
      <c r="N515" s="64" t="n"/>
      <c r="O515" s="64" t="n"/>
      <c r="P515" s="64" t="n"/>
      <c r="Q515" s="64" t="n"/>
      <c r="R515" s="64" t="n"/>
      <c r="S515" s="64" t="n"/>
      <c r="T515" s="64" t="n"/>
      <c r="U515" s="64" t="n"/>
      <c r="V515" s="64" t="n"/>
      <c r="Y515" s="110" t="n"/>
    </row>
    <row r="516">
      <c r="N516" s="64" t="n"/>
      <c r="O516" s="64" t="n"/>
      <c r="P516" s="64" t="n"/>
      <c r="Q516" s="64" t="n"/>
      <c r="R516" s="64" t="n"/>
      <c r="S516" s="64" t="n"/>
      <c r="T516" s="64" t="n"/>
      <c r="U516" s="64" t="n"/>
      <c r="V516" s="64" t="n"/>
      <c r="Y516" s="110" t="n"/>
    </row>
    <row r="517">
      <c r="N517" s="64" t="n"/>
      <c r="O517" s="64" t="n"/>
      <c r="P517" s="64" t="n"/>
      <c r="Q517" s="64" t="n"/>
      <c r="R517" s="64" t="n"/>
      <c r="S517" s="64" t="n"/>
      <c r="T517" s="64" t="n"/>
      <c r="U517" s="64" t="n"/>
      <c r="V517" s="64" t="n"/>
      <c r="Y517" s="110" t="n"/>
    </row>
    <row r="518">
      <c r="N518" s="64" t="n"/>
      <c r="O518" s="64" t="n"/>
      <c r="P518" s="64" t="n"/>
      <c r="Q518" s="64" t="n"/>
      <c r="R518" s="64" t="n"/>
      <c r="S518" s="64" t="n"/>
      <c r="T518" s="64" t="n"/>
      <c r="U518" s="64" t="n"/>
      <c r="V518" s="64" t="n"/>
      <c r="Y518" s="110" t="n"/>
    </row>
    <row r="519">
      <c r="N519" s="64" t="n"/>
      <c r="O519" s="64" t="n"/>
      <c r="P519" s="64" t="n"/>
      <c r="Q519" s="64" t="n"/>
      <c r="R519" s="64" t="n"/>
      <c r="S519" s="64" t="n"/>
      <c r="T519" s="64" t="n"/>
      <c r="U519" s="64" t="n"/>
      <c r="V519" s="64" t="n"/>
      <c r="Y519" s="110" t="n"/>
    </row>
    <row r="520">
      <c r="N520" s="64" t="n"/>
      <c r="O520" s="64" t="n"/>
      <c r="P520" s="64" t="n"/>
      <c r="Q520" s="64" t="n"/>
      <c r="R520" s="64" t="n"/>
      <c r="S520" s="64" t="n"/>
      <c r="T520" s="64" t="n"/>
      <c r="U520" s="64" t="n"/>
      <c r="V520" s="64" t="n"/>
      <c r="Y520" s="110" t="n"/>
    </row>
    <row r="521">
      <c r="N521" s="64" t="n"/>
      <c r="O521" s="64" t="n"/>
      <c r="P521" s="64" t="n"/>
      <c r="Q521" s="64" t="n"/>
      <c r="R521" s="64" t="n"/>
      <c r="S521" s="64" t="n"/>
      <c r="T521" s="64" t="n"/>
      <c r="U521" s="64" t="n"/>
      <c r="V521" s="64" t="n"/>
      <c r="Y521" s="110" t="n"/>
    </row>
    <row r="522">
      <c r="N522" s="64" t="n"/>
      <c r="O522" s="64" t="n"/>
      <c r="P522" s="64" t="n"/>
      <c r="Q522" s="64" t="n"/>
      <c r="R522" s="64" t="n"/>
      <c r="S522" s="64" t="n"/>
      <c r="T522" s="64" t="n"/>
      <c r="U522" s="64" t="n"/>
      <c r="V522" s="64" t="n"/>
      <c r="Y522" s="110" t="n"/>
    </row>
    <row r="523">
      <c r="N523" s="64" t="n"/>
      <c r="O523" s="64" t="n"/>
      <c r="P523" s="64" t="n"/>
      <c r="Q523" s="64" t="n"/>
      <c r="R523" s="64" t="n"/>
      <c r="S523" s="64" t="n"/>
      <c r="T523" s="64" t="n"/>
      <c r="U523" s="64" t="n"/>
      <c r="V523" s="64" t="n"/>
      <c r="Y523" s="110" t="n"/>
    </row>
    <row r="524">
      <c r="N524" s="64" t="n"/>
      <c r="O524" s="64" t="n"/>
      <c r="P524" s="64" t="n"/>
      <c r="Q524" s="64" t="n"/>
      <c r="R524" s="64" t="n"/>
      <c r="S524" s="64" t="n"/>
      <c r="T524" s="64" t="n"/>
      <c r="U524" s="64" t="n"/>
      <c r="V524" s="64" t="n"/>
      <c r="Y524" s="110" t="n"/>
    </row>
    <row r="525">
      <c r="N525" s="64" t="n"/>
      <c r="O525" s="64" t="n"/>
      <c r="P525" s="64" t="n"/>
      <c r="Q525" s="64" t="n"/>
      <c r="R525" s="64" t="n"/>
      <c r="S525" s="64" t="n"/>
      <c r="T525" s="64" t="n"/>
      <c r="U525" s="64" t="n"/>
      <c r="V525" s="64" t="n"/>
      <c r="Y525" s="110" t="n"/>
    </row>
    <row r="526">
      <c r="N526" s="64" t="n"/>
      <c r="O526" s="64" t="n"/>
      <c r="P526" s="64" t="n"/>
      <c r="Q526" s="64" t="n"/>
      <c r="R526" s="64" t="n"/>
      <c r="S526" s="64" t="n"/>
      <c r="T526" s="64" t="n"/>
      <c r="U526" s="64" t="n"/>
      <c r="V526" s="64" t="n"/>
      <c r="Y526" s="110" t="n"/>
    </row>
    <row r="527">
      <c r="N527" s="64" t="n"/>
      <c r="O527" s="64" t="n"/>
      <c r="P527" s="64" t="n"/>
      <c r="Q527" s="64" t="n"/>
      <c r="R527" s="64" t="n"/>
      <c r="S527" s="64" t="n"/>
      <c r="T527" s="64" t="n"/>
      <c r="U527" s="64" t="n"/>
      <c r="V527" s="64" t="n"/>
      <c r="Y527" s="110" t="n"/>
    </row>
    <row r="528">
      <c r="N528" s="64" t="n"/>
      <c r="O528" s="64" t="n"/>
      <c r="P528" s="64" t="n"/>
      <c r="Q528" s="64" t="n"/>
      <c r="R528" s="64" t="n"/>
      <c r="S528" s="64" t="n"/>
      <c r="T528" s="64" t="n"/>
      <c r="U528" s="64" t="n"/>
      <c r="V528" s="64" t="n"/>
      <c r="Y528" s="110" t="n"/>
    </row>
    <row r="529">
      <c r="N529" s="64" t="n"/>
      <c r="O529" s="64" t="n"/>
      <c r="P529" s="64" t="n"/>
      <c r="Q529" s="64" t="n"/>
      <c r="R529" s="64" t="n"/>
      <c r="S529" s="64" t="n"/>
      <c r="T529" s="64" t="n"/>
      <c r="U529" s="64" t="n"/>
      <c r="V529" s="64" t="n"/>
      <c r="Y529" s="110" t="n"/>
    </row>
    <row r="530">
      <c r="N530" s="64" t="n"/>
      <c r="O530" s="64" t="n"/>
      <c r="P530" s="64" t="n"/>
      <c r="Q530" s="64" t="n"/>
      <c r="R530" s="64" t="n"/>
      <c r="S530" s="64" t="n"/>
      <c r="T530" s="64" t="n"/>
      <c r="U530" s="64" t="n"/>
      <c r="V530" s="64" t="n"/>
      <c r="Y530" s="110" t="n"/>
    </row>
    <row r="531">
      <c r="N531" s="64" t="n"/>
      <c r="O531" s="64" t="n"/>
      <c r="P531" s="64" t="n"/>
      <c r="Q531" s="64" t="n"/>
      <c r="R531" s="64" t="n"/>
      <c r="S531" s="64" t="n"/>
      <c r="T531" s="64" t="n"/>
      <c r="U531" s="64" t="n"/>
      <c r="V531" s="64" t="n"/>
      <c r="Y531" s="110" t="n"/>
    </row>
    <row r="532">
      <c r="N532" s="64" t="n"/>
      <c r="O532" s="64" t="n"/>
      <c r="P532" s="64" t="n"/>
      <c r="Q532" s="64" t="n"/>
      <c r="R532" s="64" t="n"/>
      <c r="S532" s="64" t="n"/>
      <c r="T532" s="64" t="n"/>
      <c r="U532" s="64" t="n"/>
      <c r="V532" s="64" t="n"/>
      <c r="Y532" s="110" t="n"/>
    </row>
    <row r="533">
      <c r="N533" s="64" t="n"/>
      <c r="O533" s="64" t="n"/>
      <c r="P533" s="64" t="n"/>
      <c r="Q533" s="64" t="n"/>
      <c r="R533" s="64" t="n"/>
      <c r="S533" s="64" t="n"/>
      <c r="T533" s="64" t="n"/>
      <c r="U533" s="64" t="n"/>
      <c r="V533" s="64" t="n"/>
      <c r="Y533" s="110" t="n"/>
    </row>
    <row r="534">
      <c r="N534" s="64" t="n"/>
      <c r="O534" s="64" t="n"/>
      <c r="P534" s="64" t="n"/>
      <c r="Q534" s="64" t="n"/>
      <c r="R534" s="64" t="n"/>
      <c r="S534" s="64" t="n"/>
      <c r="T534" s="64" t="n"/>
      <c r="U534" s="64" t="n"/>
      <c r="V534" s="64" t="n"/>
      <c r="Y534" s="110" t="n"/>
    </row>
    <row r="535">
      <c r="N535" s="64" t="n"/>
      <c r="O535" s="64" t="n"/>
      <c r="P535" s="64" t="n"/>
      <c r="Q535" s="64" t="n"/>
      <c r="R535" s="64" t="n"/>
      <c r="S535" s="64" t="n"/>
      <c r="T535" s="64" t="n"/>
      <c r="U535" s="64" t="n"/>
      <c r="V535" s="64" t="n"/>
      <c r="Y535" s="110" t="n"/>
    </row>
    <row r="536">
      <c r="N536" s="64" t="n"/>
      <c r="O536" s="64" t="n"/>
      <c r="P536" s="64" t="n"/>
      <c r="Q536" s="64" t="n"/>
      <c r="R536" s="64" t="n"/>
      <c r="S536" s="64" t="n"/>
      <c r="T536" s="64" t="n"/>
      <c r="U536" s="64" t="n"/>
      <c r="V536" s="64" t="n"/>
      <c r="Y536" s="110" t="n"/>
    </row>
    <row r="537">
      <c r="N537" s="64" t="n"/>
      <c r="O537" s="64" t="n"/>
      <c r="P537" s="64" t="n"/>
      <c r="Q537" s="64" t="n"/>
      <c r="R537" s="64" t="n"/>
      <c r="S537" s="64" t="n"/>
      <c r="T537" s="64" t="n"/>
      <c r="U537" s="64" t="n"/>
      <c r="V537" s="64" t="n"/>
      <c r="Y537" s="110" t="n"/>
    </row>
    <row r="538">
      <c r="N538" s="64" t="n"/>
      <c r="O538" s="64" t="n"/>
      <c r="P538" s="64" t="n"/>
      <c r="Q538" s="64" t="n"/>
      <c r="R538" s="64" t="n"/>
      <c r="S538" s="64" t="n"/>
      <c r="T538" s="64" t="n"/>
      <c r="U538" s="64" t="n"/>
      <c r="V538" s="64" t="n"/>
      <c r="Y538" s="110" t="n"/>
    </row>
    <row r="539">
      <c r="N539" s="64" t="n"/>
      <c r="O539" s="64" t="n"/>
      <c r="P539" s="64" t="n"/>
      <c r="Q539" s="64" t="n"/>
      <c r="R539" s="64" t="n"/>
      <c r="S539" s="64" t="n"/>
      <c r="T539" s="64" t="n"/>
      <c r="U539" s="64" t="n"/>
      <c r="V539" s="64" t="n"/>
      <c r="Y539" s="110" t="n"/>
    </row>
    <row r="540">
      <c r="N540" s="64" t="n"/>
      <c r="O540" s="64" t="n"/>
      <c r="P540" s="64" t="n"/>
      <c r="Q540" s="64" t="n"/>
      <c r="R540" s="64" t="n"/>
      <c r="S540" s="64" t="n"/>
      <c r="T540" s="64" t="n"/>
      <c r="U540" s="64" t="n"/>
      <c r="V540" s="64" t="n"/>
      <c r="Y540" s="110" t="n"/>
    </row>
    <row r="541">
      <c r="N541" s="64" t="n"/>
      <c r="O541" s="64" t="n"/>
      <c r="P541" s="64" t="n"/>
      <c r="Q541" s="64" t="n"/>
      <c r="R541" s="64" t="n"/>
      <c r="S541" s="64" t="n"/>
      <c r="T541" s="64" t="n"/>
      <c r="U541" s="64" t="n"/>
      <c r="V541" s="64" t="n"/>
      <c r="Y541" s="110" t="n"/>
    </row>
    <row r="542">
      <c r="N542" s="64" t="n"/>
      <c r="O542" s="64" t="n"/>
      <c r="P542" s="64" t="n"/>
      <c r="Q542" s="64" t="n"/>
      <c r="R542" s="64" t="n"/>
      <c r="S542" s="64" t="n"/>
      <c r="T542" s="64" t="n"/>
      <c r="U542" s="64" t="n"/>
      <c r="V542" s="64" t="n"/>
      <c r="Y542" s="110" t="n"/>
    </row>
    <row r="543">
      <c r="N543" s="64" t="n"/>
      <c r="O543" s="64" t="n"/>
      <c r="P543" s="64" t="n"/>
      <c r="Q543" s="64" t="n"/>
      <c r="R543" s="64" t="n"/>
      <c r="S543" s="64" t="n"/>
      <c r="T543" s="64" t="n"/>
      <c r="U543" s="64" t="n"/>
      <c r="V543" s="64" t="n"/>
      <c r="Y543" s="110" t="n"/>
    </row>
    <row r="544">
      <c r="N544" s="64" t="n"/>
      <c r="O544" s="64" t="n"/>
      <c r="P544" s="64" t="n"/>
      <c r="Q544" s="64" t="n"/>
      <c r="R544" s="64" t="n"/>
      <c r="S544" s="64" t="n"/>
      <c r="T544" s="64" t="n"/>
      <c r="U544" s="64" t="n"/>
      <c r="V544" s="64" t="n"/>
      <c r="Y544" s="110" t="n"/>
    </row>
    <row r="545">
      <c r="N545" s="64" t="n"/>
      <c r="O545" s="64" t="n"/>
      <c r="P545" s="64" t="n"/>
      <c r="Q545" s="64" t="n"/>
      <c r="R545" s="64" t="n"/>
      <c r="S545" s="64" t="n"/>
      <c r="T545" s="64" t="n"/>
      <c r="U545" s="64" t="n"/>
      <c r="V545" s="64" t="n"/>
      <c r="Y545" s="110" t="n"/>
    </row>
    <row r="546">
      <c r="N546" s="64" t="n"/>
      <c r="O546" s="64" t="n"/>
      <c r="P546" s="64" t="n"/>
      <c r="Q546" s="64" t="n"/>
      <c r="R546" s="64" t="n"/>
      <c r="S546" s="64" t="n"/>
      <c r="T546" s="64" t="n"/>
      <c r="U546" s="64" t="n"/>
      <c r="V546" s="64" t="n"/>
      <c r="Y546" s="110" t="n"/>
    </row>
    <row r="547">
      <c r="N547" s="64" t="n"/>
      <c r="O547" s="64" t="n"/>
      <c r="P547" s="64" t="n"/>
      <c r="Q547" s="64" t="n"/>
      <c r="R547" s="64" t="n"/>
      <c r="S547" s="64" t="n"/>
      <c r="T547" s="64" t="n"/>
      <c r="U547" s="64" t="n"/>
      <c r="V547" s="64" t="n"/>
      <c r="Y547" s="110" t="n"/>
    </row>
    <row r="548">
      <c r="N548" s="64" t="n"/>
      <c r="O548" s="64" t="n"/>
      <c r="P548" s="64" t="n"/>
      <c r="Q548" s="64" t="n"/>
      <c r="R548" s="64" t="n"/>
      <c r="S548" s="64" t="n"/>
      <c r="T548" s="64" t="n"/>
      <c r="U548" s="64" t="n"/>
      <c r="V548" s="64" t="n"/>
      <c r="Y548" s="110" t="n"/>
    </row>
    <row r="549">
      <c r="N549" s="64" t="n"/>
      <c r="O549" s="64" t="n"/>
      <c r="P549" s="64" t="n"/>
      <c r="Q549" s="64" t="n"/>
      <c r="R549" s="64" t="n"/>
      <c r="S549" s="64" t="n"/>
      <c r="T549" s="64" t="n"/>
      <c r="U549" s="64" t="n"/>
      <c r="V549" s="64" t="n"/>
      <c r="Y549" s="110" t="n"/>
    </row>
    <row r="550">
      <c r="N550" s="64" t="n"/>
      <c r="O550" s="64" t="n"/>
      <c r="P550" s="64" t="n"/>
      <c r="Q550" s="64" t="n"/>
      <c r="R550" s="64" t="n"/>
      <c r="S550" s="64" t="n"/>
      <c r="T550" s="64" t="n"/>
      <c r="U550" s="64" t="n"/>
      <c r="V550" s="64" t="n"/>
      <c r="Y550" s="110" t="n"/>
    </row>
    <row r="551">
      <c r="N551" s="64" t="n"/>
      <c r="O551" s="64" t="n"/>
      <c r="P551" s="64" t="n"/>
      <c r="Q551" s="64" t="n"/>
      <c r="R551" s="64" t="n"/>
      <c r="S551" s="64" t="n"/>
      <c r="T551" s="64" t="n"/>
      <c r="U551" s="64" t="n"/>
      <c r="V551" s="64" t="n"/>
      <c r="Y551" s="110" t="n"/>
    </row>
    <row r="552">
      <c r="N552" s="64" t="n"/>
      <c r="O552" s="64" t="n"/>
      <c r="P552" s="64" t="n"/>
      <c r="Q552" s="64" t="n"/>
      <c r="R552" s="64" t="n"/>
      <c r="S552" s="64" t="n"/>
      <c r="T552" s="64" t="n"/>
      <c r="U552" s="64" t="n"/>
      <c r="V552" s="64" t="n"/>
      <c r="Y552" s="110" t="n"/>
    </row>
    <row r="553">
      <c r="N553" s="64" t="n"/>
      <c r="O553" s="64" t="n"/>
      <c r="P553" s="64" t="n"/>
      <c r="Q553" s="64" t="n"/>
      <c r="R553" s="64" t="n"/>
      <c r="S553" s="64" t="n"/>
      <c r="T553" s="64" t="n"/>
      <c r="U553" s="64" t="n"/>
      <c r="V553" s="64" t="n"/>
      <c r="Y553" s="110" t="n"/>
    </row>
    <row r="554">
      <c r="N554" s="64" t="n"/>
      <c r="O554" s="64" t="n"/>
      <c r="P554" s="64" t="n"/>
      <c r="Q554" s="64" t="n"/>
      <c r="R554" s="64" t="n"/>
      <c r="S554" s="64" t="n"/>
      <c r="T554" s="64" t="n"/>
      <c r="U554" s="64" t="n"/>
      <c r="V554" s="64" t="n"/>
      <c r="Y554" s="110" t="n"/>
    </row>
    <row r="555">
      <c r="N555" s="64" t="n"/>
      <c r="O555" s="64" t="n"/>
      <c r="P555" s="64" t="n"/>
      <c r="Q555" s="64" t="n"/>
      <c r="R555" s="64" t="n"/>
      <c r="S555" s="64" t="n"/>
      <c r="T555" s="64" t="n"/>
      <c r="U555" s="64" t="n"/>
      <c r="V555" s="64" t="n"/>
      <c r="Y555" s="110" t="n"/>
    </row>
    <row r="556">
      <c r="N556" s="64" t="n"/>
      <c r="O556" s="64" t="n"/>
      <c r="P556" s="64" t="n"/>
      <c r="Q556" s="64" t="n"/>
      <c r="R556" s="64" t="n"/>
      <c r="S556" s="64" t="n"/>
      <c r="T556" s="64" t="n"/>
      <c r="U556" s="64" t="n"/>
      <c r="V556" s="64" t="n"/>
      <c r="Y556" s="110" t="n"/>
    </row>
    <row r="557">
      <c r="N557" s="64" t="n"/>
      <c r="O557" s="64" t="n"/>
      <c r="P557" s="64" t="n"/>
      <c r="Q557" s="64" t="n"/>
      <c r="R557" s="64" t="n"/>
      <c r="S557" s="64" t="n"/>
      <c r="T557" s="64" t="n"/>
      <c r="U557" s="64" t="n"/>
      <c r="V557" s="64" t="n"/>
      <c r="Y557" s="110" t="n"/>
    </row>
    <row r="558">
      <c r="N558" s="64" t="n"/>
      <c r="O558" s="64" t="n"/>
      <c r="P558" s="64" t="n"/>
      <c r="Q558" s="64" t="n"/>
      <c r="R558" s="64" t="n"/>
      <c r="S558" s="64" t="n"/>
      <c r="T558" s="64" t="n"/>
      <c r="U558" s="64" t="n"/>
      <c r="V558" s="64" t="n"/>
      <c r="Y558" s="110" t="n"/>
    </row>
    <row r="559">
      <c r="N559" s="64" t="n"/>
      <c r="O559" s="64" t="n"/>
      <c r="P559" s="64" t="n"/>
      <c r="Q559" s="64" t="n"/>
      <c r="R559" s="64" t="n"/>
      <c r="S559" s="64" t="n"/>
      <c r="T559" s="64" t="n"/>
      <c r="U559" s="64" t="n"/>
      <c r="V559" s="64" t="n"/>
      <c r="Y559" s="110" t="n"/>
    </row>
    <row r="560">
      <c r="N560" s="64" t="n"/>
      <c r="O560" s="64" t="n"/>
      <c r="P560" s="64" t="n"/>
      <c r="Q560" s="64" t="n"/>
      <c r="R560" s="64" t="n"/>
      <c r="S560" s="64" t="n"/>
      <c r="T560" s="64" t="n"/>
      <c r="U560" s="64" t="n"/>
      <c r="V560" s="64" t="n"/>
      <c r="Y560" s="110" t="n"/>
    </row>
    <row r="561">
      <c r="N561" s="64" t="n"/>
      <c r="O561" s="64" t="n"/>
      <c r="P561" s="64" t="n"/>
      <c r="Q561" s="64" t="n"/>
      <c r="R561" s="64" t="n"/>
      <c r="S561" s="64" t="n"/>
      <c r="T561" s="64" t="n"/>
      <c r="U561" s="64" t="n"/>
      <c r="V561" s="64" t="n"/>
      <c r="Y561" s="110" t="n"/>
    </row>
    <row r="562">
      <c r="N562" s="64" t="n"/>
      <c r="O562" s="64" t="n"/>
      <c r="P562" s="64" t="n"/>
      <c r="Q562" s="64" t="n"/>
      <c r="R562" s="64" t="n"/>
      <c r="S562" s="64" t="n"/>
      <c r="T562" s="64" t="n"/>
      <c r="U562" s="64" t="n"/>
      <c r="V562" s="64" t="n"/>
      <c r="Y562" s="110" t="n"/>
    </row>
    <row r="563">
      <c r="N563" s="64" t="n"/>
      <c r="O563" s="64" t="n"/>
      <c r="P563" s="64" t="n"/>
      <c r="Q563" s="64" t="n"/>
      <c r="R563" s="64" t="n"/>
      <c r="S563" s="64" t="n"/>
      <c r="T563" s="64" t="n"/>
      <c r="U563" s="64" t="n"/>
      <c r="V563" s="64" t="n"/>
      <c r="Y563" s="110" t="n"/>
    </row>
    <row r="564">
      <c r="N564" s="64" t="n"/>
      <c r="O564" s="64" t="n"/>
      <c r="P564" s="64" t="n"/>
      <c r="Q564" s="64" t="n"/>
      <c r="R564" s="64" t="n"/>
      <c r="S564" s="64" t="n"/>
      <c r="T564" s="64" t="n"/>
      <c r="U564" s="64" t="n"/>
      <c r="V564" s="64" t="n"/>
      <c r="Y564" s="110" t="n"/>
    </row>
    <row r="565">
      <c r="N565" s="64" t="n"/>
      <c r="O565" s="64" t="n"/>
      <c r="P565" s="64" t="n"/>
      <c r="Q565" s="64" t="n"/>
      <c r="R565" s="64" t="n"/>
      <c r="S565" s="64" t="n"/>
      <c r="T565" s="64" t="n"/>
      <c r="U565" s="64" t="n"/>
      <c r="V565" s="64" t="n"/>
      <c r="Y565" s="110" t="n"/>
    </row>
    <row r="566">
      <c r="N566" s="64" t="n"/>
      <c r="O566" s="64" t="n"/>
      <c r="P566" s="64" t="n"/>
      <c r="Q566" s="64" t="n"/>
      <c r="R566" s="64" t="n"/>
      <c r="S566" s="64" t="n"/>
      <c r="T566" s="64" t="n"/>
      <c r="U566" s="64" t="n"/>
      <c r="V566" s="64" t="n"/>
      <c r="Y566" s="110" t="n"/>
    </row>
    <row r="567">
      <c r="N567" s="64" t="n"/>
      <c r="O567" s="64" t="n"/>
      <c r="P567" s="64" t="n"/>
      <c r="Q567" s="64" t="n"/>
      <c r="R567" s="64" t="n"/>
      <c r="S567" s="64" t="n"/>
      <c r="T567" s="64" t="n"/>
      <c r="U567" s="64" t="n"/>
      <c r="V567" s="64" t="n"/>
      <c r="Y567" s="110" t="n"/>
    </row>
    <row r="568">
      <c r="N568" s="64" t="n"/>
      <c r="O568" s="64" t="n"/>
      <c r="P568" s="64" t="n"/>
      <c r="Q568" s="64" t="n"/>
      <c r="R568" s="64" t="n"/>
      <c r="S568" s="64" t="n"/>
      <c r="T568" s="64" t="n"/>
      <c r="U568" s="64" t="n"/>
      <c r="V568" s="64" t="n"/>
      <c r="Y568" s="110" t="n"/>
    </row>
    <row r="569">
      <c r="N569" s="64" t="n"/>
      <c r="O569" s="64" t="n"/>
      <c r="P569" s="64" t="n"/>
      <c r="Q569" s="64" t="n"/>
      <c r="R569" s="64" t="n"/>
      <c r="S569" s="64" t="n"/>
      <c r="T569" s="64" t="n"/>
      <c r="U569" s="64" t="n"/>
      <c r="V569" s="64" t="n"/>
      <c r="Y569" s="110" t="n"/>
    </row>
    <row r="570">
      <c r="N570" s="64" t="n"/>
      <c r="O570" s="64" t="n"/>
      <c r="P570" s="64" t="n"/>
      <c r="Q570" s="64" t="n"/>
      <c r="R570" s="64" t="n"/>
      <c r="S570" s="64" t="n"/>
      <c r="T570" s="64" t="n"/>
      <c r="U570" s="64" t="n"/>
      <c r="V570" s="64" t="n"/>
      <c r="Y570" s="110" t="n"/>
    </row>
    <row r="571">
      <c r="N571" s="64" t="n"/>
      <c r="O571" s="64" t="n"/>
      <c r="P571" s="64" t="n"/>
      <c r="Q571" s="64" t="n"/>
      <c r="R571" s="64" t="n"/>
      <c r="S571" s="64" t="n"/>
      <c r="T571" s="64" t="n"/>
      <c r="U571" s="64" t="n"/>
      <c r="V571" s="64" t="n"/>
      <c r="Y571" s="110" t="n"/>
    </row>
    <row r="572">
      <c r="N572" s="64" t="n"/>
      <c r="O572" s="64" t="n"/>
      <c r="P572" s="64" t="n"/>
      <c r="Q572" s="64" t="n"/>
      <c r="R572" s="64" t="n"/>
      <c r="S572" s="64" t="n"/>
      <c r="T572" s="64" t="n"/>
      <c r="U572" s="64" t="n"/>
      <c r="V572" s="64" t="n"/>
      <c r="Y572" s="110" t="n"/>
    </row>
    <row r="573">
      <c r="N573" s="64" t="n"/>
      <c r="O573" s="64" t="n"/>
      <c r="P573" s="64" t="n"/>
      <c r="Q573" s="64" t="n"/>
      <c r="R573" s="64" t="n"/>
      <c r="S573" s="64" t="n"/>
      <c r="T573" s="64" t="n"/>
      <c r="U573" s="64" t="n"/>
      <c r="V573" s="64" t="n"/>
      <c r="Y573" s="110" t="n"/>
    </row>
    <row r="574">
      <c r="N574" s="64" t="n"/>
      <c r="O574" s="64" t="n"/>
      <c r="P574" s="64" t="n"/>
      <c r="Q574" s="64" t="n"/>
      <c r="R574" s="64" t="n"/>
      <c r="S574" s="64" t="n"/>
      <c r="T574" s="64" t="n"/>
      <c r="U574" s="64" t="n"/>
      <c r="V574" s="64" t="n"/>
      <c r="Y574" s="110" t="n"/>
    </row>
    <row r="575">
      <c r="N575" s="64" t="n"/>
      <c r="O575" s="64" t="n"/>
      <c r="P575" s="64" t="n"/>
      <c r="Q575" s="64" t="n"/>
      <c r="R575" s="64" t="n"/>
      <c r="S575" s="64" t="n"/>
      <c r="T575" s="64" t="n"/>
      <c r="U575" s="64" t="n"/>
      <c r="V575" s="64" t="n"/>
      <c r="Y575" s="110" t="n"/>
    </row>
    <row r="576">
      <c r="N576" s="64" t="n"/>
      <c r="O576" s="64" t="n"/>
      <c r="P576" s="64" t="n"/>
      <c r="Q576" s="64" t="n"/>
      <c r="R576" s="64" t="n"/>
      <c r="S576" s="64" t="n"/>
      <c r="T576" s="64" t="n"/>
      <c r="U576" s="64" t="n"/>
      <c r="V576" s="64" t="n"/>
      <c r="Y576" s="110" t="n"/>
    </row>
    <row r="577">
      <c r="N577" s="64" t="n"/>
      <c r="O577" s="64" t="n"/>
      <c r="P577" s="64" t="n"/>
      <c r="Q577" s="64" t="n"/>
      <c r="R577" s="64" t="n"/>
      <c r="S577" s="64" t="n"/>
      <c r="T577" s="64" t="n"/>
      <c r="U577" s="64" t="n"/>
      <c r="V577" s="64" t="n"/>
      <c r="Y577" s="110" t="n"/>
    </row>
    <row r="578">
      <c r="N578" s="64" t="n"/>
      <c r="O578" s="64" t="n"/>
      <c r="P578" s="64" t="n"/>
      <c r="Q578" s="64" t="n"/>
      <c r="R578" s="64" t="n"/>
      <c r="S578" s="64" t="n"/>
      <c r="T578" s="64" t="n"/>
      <c r="U578" s="64" t="n"/>
      <c r="V578" s="64" t="n"/>
      <c r="Y578" s="110" t="n"/>
    </row>
    <row r="579">
      <c r="N579" s="64" t="n"/>
      <c r="O579" s="64" t="n"/>
      <c r="P579" s="64" t="n"/>
      <c r="Q579" s="64" t="n"/>
      <c r="R579" s="64" t="n"/>
      <c r="S579" s="64" t="n"/>
      <c r="T579" s="64" t="n"/>
      <c r="U579" s="64" t="n"/>
      <c r="V579" s="64" t="n"/>
      <c r="Y579" s="110" t="n"/>
    </row>
    <row r="580">
      <c r="N580" s="64" t="n"/>
      <c r="O580" s="64" t="n"/>
      <c r="P580" s="64" t="n"/>
      <c r="Q580" s="64" t="n"/>
      <c r="R580" s="64" t="n"/>
      <c r="S580" s="64" t="n"/>
      <c r="T580" s="64" t="n"/>
      <c r="U580" s="64" t="n"/>
      <c r="V580" s="64" t="n"/>
      <c r="Y580" s="110" t="n"/>
    </row>
    <row r="581">
      <c r="N581" s="64" t="n"/>
      <c r="O581" s="64" t="n"/>
      <c r="P581" s="64" t="n"/>
      <c r="Q581" s="64" t="n"/>
      <c r="R581" s="64" t="n"/>
      <c r="S581" s="64" t="n"/>
      <c r="T581" s="64" t="n"/>
      <c r="U581" s="64" t="n"/>
      <c r="V581" s="64" t="n"/>
      <c r="Y581" s="110" t="n"/>
    </row>
    <row r="582">
      <c r="N582" s="64" t="n"/>
      <c r="O582" s="64" t="n"/>
      <c r="P582" s="64" t="n"/>
      <c r="Q582" s="64" t="n"/>
      <c r="R582" s="64" t="n"/>
      <c r="S582" s="64" t="n"/>
      <c r="T582" s="64" t="n"/>
      <c r="U582" s="64" t="n"/>
      <c r="V582" s="64" t="n"/>
      <c r="Y582" s="110" t="n"/>
    </row>
    <row r="583">
      <c r="N583" s="64" t="n"/>
      <c r="O583" s="64" t="n"/>
      <c r="P583" s="64" t="n"/>
      <c r="Q583" s="64" t="n"/>
      <c r="R583" s="64" t="n"/>
      <c r="S583" s="64" t="n"/>
      <c r="T583" s="64" t="n"/>
      <c r="U583" s="64" t="n"/>
      <c r="V583" s="64" t="n"/>
      <c r="Y583" s="110" t="n"/>
    </row>
    <row r="584">
      <c r="N584" s="64" t="n"/>
      <c r="O584" s="64" t="n"/>
      <c r="P584" s="64" t="n"/>
      <c r="Q584" s="64" t="n"/>
      <c r="R584" s="64" t="n"/>
      <c r="S584" s="64" t="n"/>
      <c r="T584" s="64" t="n"/>
      <c r="U584" s="64" t="n"/>
      <c r="V584" s="64" t="n"/>
      <c r="Y584" s="110" t="n"/>
    </row>
    <row r="585">
      <c r="N585" s="64" t="n"/>
      <c r="O585" s="64" t="n"/>
      <c r="P585" s="64" t="n"/>
      <c r="Q585" s="64" t="n"/>
      <c r="R585" s="64" t="n"/>
      <c r="S585" s="64" t="n"/>
      <c r="T585" s="64" t="n"/>
      <c r="U585" s="64" t="n"/>
      <c r="V585" s="64" t="n"/>
      <c r="Y585" s="110" t="n"/>
    </row>
    <row r="586">
      <c r="N586" s="64" t="n"/>
      <c r="O586" s="64" t="n"/>
      <c r="P586" s="64" t="n"/>
      <c r="Q586" s="64" t="n"/>
      <c r="R586" s="64" t="n"/>
      <c r="S586" s="64" t="n"/>
      <c r="T586" s="64" t="n"/>
      <c r="U586" s="64" t="n"/>
      <c r="V586" s="64" t="n"/>
      <c r="Y586" s="110" t="n"/>
    </row>
    <row r="587">
      <c r="N587" s="64" t="n"/>
      <c r="O587" s="64" t="n"/>
      <c r="P587" s="64" t="n"/>
      <c r="Q587" s="64" t="n"/>
      <c r="R587" s="64" t="n"/>
      <c r="S587" s="64" t="n"/>
      <c r="T587" s="64" t="n"/>
      <c r="U587" s="64" t="n"/>
      <c r="V587" s="64" t="n"/>
      <c r="Y587" s="110" t="n"/>
    </row>
    <row r="588">
      <c r="N588" s="64" t="n"/>
      <c r="O588" s="64" t="n"/>
      <c r="P588" s="64" t="n"/>
      <c r="Q588" s="64" t="n"/>
      <c r="R588" s="64" t="n"/>
      <c r="S588" s="64" t="n"/>
      <c r="T588" s="64" t="n"/>
      <c r="U588" s="64" t="n"/>
      <c r="V588" s="64" t="n"/>
      <c r="Y588" s="110" t="n"/>
    </row>
    <row r="589">
      <c r="N589" s="64" t="n"/>
      <c r="O589" s="64" t="n"/>
      <c r="P589" s="64" t="n"/>
      <c r="Q589" s="64" t="n"/>
      <c r="R589" s="64" t="n"/>
      <c r="S589" s="64" t="n"/>
      <c r="T589" s="64" t="n"/>
      <c r="U589" s="64" t="n"/>
      <c r="V589" s="64" t="n"/>
      <c r="Y589" s="110" t="n"/>
    </row>
    <row r="590">
      <c r="N590" s="64" t="n"/>
      <c r="O590" s="64" t="n"/>
      <c r="P590" s="64" t="n"/>
      <c r="Q590" s="64" t="n"/>
      <c r="R590" s="64" t="n"/>
      <c r="S590" s="64" t="n"/>
      <c r="T590" s="64" t="n"/>
      <c r="U590" s="64" t="n"/>
      <c r="V590" s="64" t="n"/>
      <c r="Y590" s="110" t="n"/>
    </row>
    <row r="591">
      <c r="N591" s="64" t="n"/>
      <c r="O591" s="64" t="n"/>
      <c r="P591" s="64" t="n"/>
      <c r="Q591" s="64" t="n"/>
      <c r="R591" s="64" t="n"/>
      <c r="S591" s="64" t="n"/>
      <c r="T591" s="64" t="n"/>
      <c r="U591" s="64" t="n"/>
      <c r="V591" s="64" t="n"/>
      <c r="Y591" s="110" t="n"/>
    </row>
    <row r="592">
      <c r="N592" s="64" t="n"/>
      <c r="O592" s="64" t="n"/>
      <c r="P592" s="64" t="n"/>
      <c r="Q592" s="64" t="n"/>
      <c r="R592" s="64" t="n"/>
      <c r="S592" s="64" t="n"/>
      <c r="T592" s="64" t="n"/>
      <c r="U592" s="64" t="n"/>
      <c r="V592" s="64" t="n"/>
      <c r="Y592" s="110" t="n"/>
    </row>
    <row r="593">
      <c r="N593" s="64" t="n"/>
      <c r="O593" s="64" t="n"/>
      <c r="P593" s="64" t="n"/>
      <c r="Q593" s="64" t="n"/>
      <c r="R593" s="64" t="n"/>
      <c r="S593" s="64" t="n"/>
      <c r="T593" s="64" t="n"/>
      <c r="U593" s="64" t="n"/>
      <c r="V593" s="64" t="n"/>
      <c r="Y593" s="110" t="n"/>
    </row>
    <row r="594">
      <c r="N594" s="64" t="n"/>
      <c r="O594" s="64" t="n"/>
      <c r="P594" s="64" t="n"/>
      <c r="Q594" s="64" t="n"/>
      <c r="R594" s="64" t="n"/>
      <c r="S594" s="64" t="n"/>
      <c r="T594" s="64" t="n"/>
      <c r="U594" s="64" t="n"/>
      <c r="V594" s="64" t="n"/>
      <c r="Y594" s="110" t="n"/>
    </row>
    <row r="595">
      <c r="N595" s="64" t="n"/>
      <c r="O595" s="64" t="n"/>
      <c r="P595" s="64" t="n"/>
      <c r="Q595" s="64" t="n"/>
      <c r="R595" s="64" t="n"/>
      <c r="S595" s="64" t="n"/>
      <c r="T595" s="64" t="n"/>
      <c r="U595" s="64" t="n"/>
      <c r="V595" s="64" t="n"/>
      <c r="Y595" s="110" t="n"/>
    </row>
    <row r="596">
      <c r="N596" s="64" t="n"/>
      <c r="O596" s="64" t="n"/>
      <c r="P596" s="64" t="n"/>
      <c r="Q596" s="64" t="n"/>
      <c r="R596" s="64" t="n"/>
      <c r="S596" s="64" t="n"/>
      <c r="T596" s="64" t="n"/>
      <c r="U596" s="64" t="n"/>
      <c r="V596" s="64" t="n"/>
      <c r="Y596" s="110" t="n"/>
    </row>
    <row r="597">
      <c r="N597" s="64" t="n"/>
      <c r="O597" s="64" t="n"/>
      <c r="P597" s="64" t="n"/>
      <c r="Q597" s="64" t="n"/>
      <c r="R597" s="64" t="n"/>
      <c r="S597" s="64" t="n"/>
      <c r="T597" s="64" t="n"/>
      <c r="U597" s="64" t="n"/>
      <c r="V597" s="64" t="n"/>
      <c r="Y597" s="110" t="n"/>
    </row>
    <row r="598">
      <c r="N598" s="64" t="n"/>
      <c r="O598" s="64" t="n"/>
      <c r="P598" s="64" t="n"/>
      <c r="Q598" s="64" t="n"/>
      <c r="R598" s="64" t="n"/>
      <c r="S598" s="64" t="n"/>
      <c r="T598" s="64" t="n"/>
      <c r="U598" s="64" t="n"/>
      <c r="V598" s="64" t="n"/>
      <c r="Y598" s="110" t="n"/>
    </row>
    <row r="599">
      <c r="N599" s="64" t="n"/>
      <c r="O599" s="64" t="n"/>
      <c r="P599" s="64" t="n"/>
      <c r="Q599" s="64" t="n"/>
      <c r="R599" s="64" t="n"/>
      <c r="S599" s="64" t="n"/>
      <c r="T599" s="64" t="n"/>
      <c r="U599" s="64" t="n"/>
      <c r="V599" s="64" t="n"/>
      <c r="Y599" s="110" t="n"/>
    </row>
    <row r="600">
      <c r="N600" s="64" t="n"/>
      <c r="O600" s="64" t="n"/>
      <c r="P600" s="64" t="n"/>
      <c r="Q600" s="64" t="n"/>
      <c r="R600" s="64" t="n"/>
      <c r="S600" s="64" t="n"/>
      <c r="T600" s="64" t="n"/>
      <c r="U600" s="64" t="n"/>
      <c r="V600" s="64" t="n"/>
      <c r="Y600" s="110" t="n"/>
    </row>
    <row r="601">
      <c r="N601" s="64" t="n"/>
      <c r="O601" s="64" t="n"/>
      <c r="P601" s="64" t="n"/>
      <c r="Q601" s="64" t="n"/>
      <c r="R601" s="64" t="n"/>
      <c r="S601" s="64" t="n"/>
      <c r="T601" s="64" t="n"/>
      <c r="U601" s="64" t="n"/>
      <c r="V601" s="64" t="n"/>
      <c r="Y601" s="110" t="n"/>
    </row>
    <row r="602">
      <c r="N602" s="64" t="n"/>
      <c r="O602" s="64" t="n"/>
      <c r="P602" s="64" t="n"/>
      <c r="Q602" s="64" t="n"/>
      <c r="R602" s="64" t="n"/>
      <c r="S602" s="64" t="n"/>
      <c r="T602" s="64" t="n"/>
      <c r="U602" s="64" t="n"/>
      <c r="V602" s="64" t="n"/>
      <c r="Y602" s="110" t="n"/>
    </row>
    <row r="603">
      <c r="N603" s="64" t="n"/>
      <c r="O603" s="64" t="n"/>
      <c r="P603" s="64" t="n"/>
      <c r="Q603" s="64" t="n"/>
      <c r="R603" s="64" t="n"/>
      <c r="S603" s="64" t="n"/>
      <c r="T603" s="64" t="n"/>
      <c r="U603" s="64" t="n"/>
      <c r="V603" s="64" t="n"/>
      <c r="Y603" s="110" t="n"/>
    </row>
    <row r="604">
      <c r="N604" s="64" t="n"/>
      <c r="O604" s="64" t="n"/>
      <c r="P604" s="64" t="n"/>
      <c r="Q604" s="64" t="n"/>
      <c r="R604" s="64" t="n"/>
      <c r="S604" s="64" t="n"/>
      <c r="T604" s="64" t="n"/>
      <c r="U604" s="64" t="n"/>
      <c r="V604" s="64" t="n"/>
      <c r="Y604" s="110" t="n"/>
    </row>
    <row r="605">
      <c r="N605" s="64" t="n"/>
      <c r="O605" s="64" t="n"/>
      <c r="P605" s="64" t="n"/>
      <c r="Q605" s="64" t="n"/>
      <c r="R605" s="64" t="n"/>
      <c r="S605" s="64" t="n"/>
      <c r="T605" s="64" t="n"/>
      <c r="U605" s="64" t="n"/>
      <c r="V605" s="64" t="n"/>
      <c r="Y605" s="110" t="n"/>
    </row>
    <row r="606">
      <c r="N606" s="64" t="n"/>
      <c r="O606" s="64" t="n"/>
      <c r="P606" s="64" t="n"/>
      <c r="Q606" s="64" t="n"/>
      <c r="R606" s="64" t="n"/>
      <c r="S606" s="64" t="n"/>
      <c r="T606" s="64" t="n"/>
      <c r="U606" s="64" t="n"/>
      <c r="V606" s="64" t="n"/>
      <c r="Y606" s="110" t="n"/>
    </row>
    <row r="607">
      <c r="N607" s="64" t="n"/>
      <c r="O607" s="64" t="n"/>
      <c r="P607" s="64" t="n"/>
      <c r="Q607" s="64" t="n"/>
      <c r="R607" s="64" t="n"/>
      <c r="S607" s="64" t="n"/>
      <c r="T607" s="64" t="n"/>
      <c r="U607" s="64" t="n"/>
      <c r="V607" s="64" t="n"/>
      <c r="Y607" s="110" t="n"/>
    </row>
    <row r="608">
      <c r="N608" s="64" t="n"/>
      <c r="O608" s="64" t="n"/>
      <c r="P608" s="64" t="n"/>
      <c r="Q608" s="64" t="n"/>
      <c r="R608" s="64" t="n"/>
      <c r="S608" s="64" t="n"/>
      <c r="T608" s="64" t="n"/>
      <c r="U608" s="64" t="n"/>
      <c r="V608" s="64" t="n"/>
      <c r="Y608" s="110" t="n"/>
    </row>
    <row r="609">
      <c r="N609" s="64" t="n"/>
      <c r="O609" s="64" t="n"/>
      <c r="P609" s="64" t="n"/>
      <c r="Q609" s="64" t="n"/>
      <c r="R609" s="64" t="n"/>
      <c r="S609" s="64" t="n"/>
      <c r="T609" s="64" t="n"/>
      <c r="U609" s="64" t="n"/>
      <c r="V609" s="64" t="n"/>
      <c r="Y609" s="110" t="n"/>
    </row>
    <row r="610">
      <c r="N610" s="64" t="n"/>
      <c r="O610" s="64" t="n"/>
      <c r="P610" s="64" t="n"/>
      <c r="Q610" s="64" t="n"/>
      <c r="R610" s="64" t="n"/>
      <c r="S610" s="64" t="n"/>
      <c r="T610" s="64" t="n"/>
      <c r="U610" s="64" t="n"/>
      <c r="V610" s="64" t="n"/>
      <c r="Y610" s="110" t="n"/>
    </row>
    <row r="611">
      <c r="N611" s="64" t="n"/>
      <c r="O611" s="64" t="n"/>
      <c r="P611" s="64" t="n"/>
      <c r="Q611" s="64" t="n"/>
      <c r="R611" s="64" t="n"/>
      <c r="S611" s="64" t="n"/>
      <c r="T611" s="64" t="n"/>
      <c r="U611" s="64" t="n"/>
      <c r="V611" s="64" t="n"/>
      <c r="Y611" s="110" t="n"/>
    </row>
    <row r="612">
      <c r="N612" s="64" t="n"/>
      <c r="O612" s="64" t="n"/>
      <c r="P612" s="64" t="n"/>
      <c r="Q612" s="64" t="n"/>
      <c r="R612" s="64" t="n"/>
      <c r="S612" s="64" t="n"/>
      <c r="T612" s="64" t="n"/>
      <c r="U612" s="64" t="n"/>
      <c r="V612" s="64" t="n"/>
      <c r="Y612" s="110" t="n"/>
    </row>
    <row r="613">
      <c r="N613" s="64" t="n"/>
      <c r="O613" s="64" t="n"/>
      <c r="P613" s="64" t="n"/>
      <c r="Q613" s="64" t="n"/>
      <c r="R613" s="64" t="n"/>
      <c r="S613" s="64" t="n"/>
      <c r="T613" s="64" t="n"/>
      <c r="U613" s="64" t="n"/>
      <c r="V613" s="64" t="n"/>
      <c r="Y613" s="110" t="n"/>
    </row>
    <row r="614">
      <c r="N614" s="64" t="n"/>
      <c r="O614" s="64" t="n"/>
      <c r="P614" s="64" t="n"/>
      <c r="Q614" s="64" t="n"/>
      <c r="R614" s="64" t="n"/>
      <c r="S614" s="64" t="n"/>
      <c r="T614" s="64" t="n"/>
      <c r="U614" s="64" t="n"/>
      <c r="V614" s="64" t="n"/>
      <c r="Y614" s="110" t="n"/>
    </row>
    <row r="615">
      <c r="N615" s="64" t="n"/>
      <c r="O615" s="64" t="n"/>
      <c r="P615" s="64" t="n"/>
      <c r="Q615" s="64" t="n"/>
      <c r="R615" s="64" t="n"/>
      <c r="S615" s="64" t="n"/>
      <c r="T615" s="64" t="n"/>
      <c r="U615" s="64" t="n"/>
      <c r="V615" s="64" t="n"/>
      <c r="Y615" s="110" t="n"/>
    </row>
    <row r="616">
      <c r="N616" s="64" t="n"/>
      <c r="O616" s="64" t="n"/>
      <c r="P616" s="64" t="n"/>
      <c r="Q616" s="64" t="n"/>
      <c r="R616" s="64" t="n"/>
      <c r="S616" s="64" t="n"/>
      <c r="T616" s="64" t="n"/>
      <c r="U616" s="64" t="n"/>
      <c r="V616" s="64" t="n"/>
      <c r="Y616" s="110" t="n"/>
    </row>
    <row r="617">
      <c r="N617" s="64" t="n"/>
      <c r="O617" s="64" t="n"/>
      <c r="P617" s="64" t="n"/>
      <c r="Q617" s="64" t="n"/>
      <c r="R617" s="64" t="n"/>
      <c r="S617" s="64" t="n"/>
      <c r="T617" s="64" t="n"/>
      <c r="U617" s="64" t="n"/>
      <c r="V617" s="64" t="n"/>
      <c r="Y617" s="110" t="n"/>
    </row>
    <row r="618">
      <c r="N618" s="64" t="n"/>
      <c r="O618" s="64" t="n"/>
      <c r="P618" s="64" t="n"/>
      <c r="Q618" s="64" t="n"/>
      <c r="R618" s="64" t="n"/>
      <c r="S618" s="64" t="n"/>
      <c r="T618" s="64" t="n"/>
      <c r="U618" s="64" t="n"/>
      <c r="V618" s="64" t="n"/>
      <c r="Y618" s="110" t="n"/>
    </row>
    <row r="619">
      <c r="N619" s="64" t="n"/>
      <c r="O619" s="64" t="n"/>
      <c r="P619" s="64" t="n"/>
      <c r="Q619" s="64" t="n"/>
      <c r="R619" s="64" t="n"/>
      <c r="S619" s="64" t="n"/>
      <c r="T619" s="64" t="n"/>
      <c r="U619" s="64" t="n"/>
      <c r="V619" s="64" t="n"/>
      <c r="Y619" s="110" t="n"/>
    </row>
    <row r="620">
      <c r="N620" s="64" t="n"/>
      <c r="O620" s="64" t="n"/>
      <c r="P620" s="64" t="n"/>
      <c r="Q620" s="64" t="n"/>
      <c r="R620" s="64" t="n"/>
      <c r="S620" s="64" t="n"/>
      <c r="T620" s="64" t="n"/>
      <c r="U620" s="64" t="n"/>
      <c r="V620" s="64" t="n"/>
      <c r="Y620" s="110" t="n"/>
    </row>
    <row r="621">
      <c r="N621" s="64" t="n"/>
      <c r="O621" s="64" t="n"/>
      <c r="P621" s="64" t="n"/>
      <c r="Q621" s="64" t="n"/>
      <c r="R621" s="64" t="n"/>
      <c r="S621" s="64" t="n"/>
      <c r="T621" s="64" t="n"/>
      <c r="U621" s="64" t="n"/>
      <c r="V621" s="64" t="n"/>
      <c r="Y621" s="110" t="n"/>
    </row>
    <row r="622">
      <c r="N622" s="64" t="n"/>
      <c r="O622" s="64" t="n"/>
      <c r="P622" s="64" t="n"/>
      <c r="Q622" s="64" t="n"/>
      <c r="R622" s="64" t="n"/>
      <c r="S622" s="64" t="n"/>
      <c r="T622" s="64" t="n"/>
      <c r="U622" s="64" t="n"/>
      <c r="V622" s="64" t="n"/>
      <c r="Y622" s="110" t="n"/>
    </row>
    <row r="623">
      <c r="N623" s="64" t="n"/>
      <c r="O623" s="64" t="n"/>
      <c r="P623" s="64" t="n"/>
      <c r="Q623" s="64" t="n"/>
      <c r="R623" s="64" t="n"/>
      <c r="S623" s="64" t="n"/>
      <c r="T623" s="64" t="n"/>
      <c r="U623" s="64" t="n"/>
      <c r="V623" s="64" t="n"/>
      <c r="Y623" s="110" t="n"/>
    </row>
    <row r="624">
      <c r="N624" s="64" t="n"/>
      <c r="O624" s="64" t="n"/>
      <c r="P624" s="64" t="n"/>
      <c r="Q624" s="64" t="n"/>
      <c r="R624" s="64" t="n"/>
      <c r="S624" s="64" t="n"/>
      <c r="T624" s="64" t="n"/>
      <c r="U624" s="64" t="n"/>
      <c r="V624" s="64" t="n"/>
      <c r="Y624" s="110" t="n"/>
    </row>
    <row r="625">
      <c r="N625" s="64" t="n"/>
      <c r="O625" s="64" t="n"/>
      <c r="P625" s="64" t="n"/>
      <c r="Q625" s="64" t="n"/>
      <c r="R625" s="64" t="n"/>
      <c r="S625" s="64" t="n"/>
      <c r="T625" s="64" t="n"/>
      <c r="U625" s="64" t="n"/>
      <c r="V625" s="64" t="n"/>
      <c r="Y625" s="110" t="n"/>
    </row>
    <row r="626">
      <c r="N626" s="64" t="n"/>
      <c r="O626" s="64" t="n"/>
      <c r="P626" s="64" t="n"/>
      <c r="Q626" s="64" t="n"/>
      <c r="R626" s="64" t="n"/>
      <c r="S626" s="64" t="n"/>
      <c r="T626" s="64" t="n"/>
      <c r="U626" s="64" t="n"/>
      <c r="V626" s="64" t="n"/>
      <c r="Y626" s="110" t="n"/>
    </row>
    <row r="627">
      <c r="N627" s="64" t="n"/>
      <c r="O627" s="64" t="n"/>
      <c r="P627" s="64" t="n"/>
      <c r="Q627" s="64" t="n"/>
      <c r="R627" s="64" t="n"/>
      <c r="S627" s="64" t="n"/>
      <c r="T627" s="64" t="n"/>
      <c r="U627" s="64" t="n"/>
      <c r="V627" s="64" t="n"/>
      <c r="Y627" s="110" t="n"/>
    </row>
    <row r="628">
      <c r="N628" s="64" t="n"/>
      <c r="O628" s="64" t="n"/>
      <c r="P628" s="64" t="n"/>
      <c r="Q628" s="64" t="n"/>
      <c r="R628" s="64" t="n"/>
      <c r="S628" s="64" t="n"/>
      <c r="T628" s="64" t="n"/>
      <c r="U628" s="64" t="n"/>
      <c r="V628" s="64" t="n"/>
      <c r="Y628" s="110" t="n"/>
    </row>
    <row r="629">
      <c r="N629" s="64" t="n"/>
      <c r="O629" s="64" t="n"/>
      <c r="P629" s="64" t="n"/>
      <c r="Q629" s="64" t="n"/>
      <c r="R629" s="64" t="n"/>
      <c r="S629" s="64" t="n"/>
      <c r="T629" s="64" t="n"/>
      <c r="U629" s="64" t="n"/>
      <c r="V629" s="64" t="n"/>
      <c r="Y629" s="110" t="n"/>
    </row>
    <row r="630">
      <c r="N630" s="64" t="n"/>
      <c r="O630" s="64" t="n"/>
      <c r="P630" s="64" t="n"/>
      <c r="Q630" s="64" t="n"/>
      <c r="R630" s="64" t="n"/>
      <c r="S630" s="64" t="n"/>
      <c r="T630" s="64" t="n"/>
      <c r="U630" s="64" t="n"/>
      <c r="V630" s="64" t="n"/>
      <c r="Y630" s="110" t="n"/>
    </row>
    <row r="631">
      <c r="N631" s="64" t="n"/>
      <c r="O631" s="64" t="n"/>
      <c r="P631" s="64" t="n"/>
      <c r="Q631" s="64" t="n"/>
      <c r="R631" s="64" t="n"/>
      <c r="S631" s="64" t="n"/>
      <c r="T631" s="64" t="n"/>
      <c r="U631" s="64" t="n"/>
      <c r="V631" s="64" t="n"/>
      <c r="Y631" s="110" t="n"/>
    </row>
    <row r="632">
      <c r="N632" s="64" t="n"/>
      <c r="O632" s="64" t="n"/>
      <c r="P632" s="64" t="n"/>
      <c r="Q632" s="64" t="n"/>
      <c r="R632" s="64" t="n"/>
      <c r="S632" s="64" t="n"/>
      <c r="T632" s="64" t="n"/>
      <c r="U632" s="64" t="n"/>
      <c r="V632" s="64" t="n"/>
      <c r="Y632" s="110" t="n"/>
    </row>
    <row r="633">
      <c r="N633" s="64" t="n"/>
      <c r="O633" s="64" t="n"/>
      <c r="P633" s="64" t="n"/>
      <c r="Q633" s="64" t="n"/>
      <c r="R633" s="64" t="n"/>
      <c r="S633" s="64" t="n"/>
      <c r="T633" s="64" t="n"/>
      <c r="U633" s="64" t="n"/>
      <c r="V633" s="64" t="n"/>
      <c r="Y633" s="110" t="n"/>
    </row>
    <row r="634">
      <c r="N634" s="64" t="n"/>
      <c r="O634" s="64" t="n"/>
      <c r="P634" s="64" t="n"/>
      <c r="Q634" s="64" t="n"/>
      <c r="R634" s="64" t="n"/>
      <c r="S634" s="64" t="n"/>
      <c r="T634" s="64" t="n"/>
      <c r="U634" s="64" t="n"/>
      <c r="V634" s="64" t="n"/>
      <c r="Y634" s="110" t="n"/>
    </row>
    <row r="635">
      <c r="N635" s="64" t="n"/>
      <c r="O635" s="64" t="n"/>
      <c r="P635" s="64" t="n"/>
      <c r="Q635" s="64" t="n"/>
      <c r="R635" s="64" t="n"/>
      <c r="S635" s="64" t="n"/>
      <c r="T635" s="64" t="n"/>
      <c r="U635" s="64" t="n"/>
      <c r="V635" s="64" t="n"/>
      <c r="Y635" s="110" t="n"/>
    </row>
    <row r="636">
      <c r="N636" s="64" t="n"/>
      <c r="O636" s="64" t="n"/>
      <c r="P636" s="64" t="n"/>
      <c r="Q636" s="64" t="n"/>
      <c r="R636" s="64" t="n"/>
      <c r="S636" s="64" t="n"/>
      <c r="T636" s="64" t="n"/>
      <c r="U636" s="64" t="n"/>
      <c r="V636" s="64" t="n"/>
      <c r="Y636" s="110" t="n"/>
    </row>
    <row r="637">
      <c r="N637" s="64" t="n"/>
      <c r="O637" s="64" t="n"/>
      <c r="P637" s="64" t="n"/>
      <c r="Q637" s="64" t="n"/>
      <c r="R637" s="64" t="n"/>
      <c r="S637" s="64" t="n"/>
      <c r="T637" s="64" t="n"/>
      <c r="U637" s="64" t="n"/>
      <c r="V637" s="64" t="n"/>
      <c r="Y637" s="110" t="n"/>
    </row>
    <row r="638">
      <c r="N638" s="64" t="n"/>
      <c r="O638" s="64" t="n"/>
      <c r="P638" s="64" t="n"/>
      <c r="Q638" s="64" t="n"/>
      <c r="R638" s="64" t="n"/>
      <c r="S638" s="64" t="n"/>
      <c r="T638" s="64" t="n"/>
      <c r="U638" s="64" t="n"/>
      <c r="V638" s="64" t="n"/>
      <c r="Y638" s="110" t="n"/>
    </row>
    <row r="639">
      <c r="N639" s="64" t="n"/>
      <c r="O639" s="64" t="n"/>
      <c r="P639" s="64" t="n"/>
      <c r="Q639" s="64" t="n"/>
      <c r="R639" s="64" t="n"/>
      <c r="S639" s="64" t="n"/>
      <c r="T639" s="64" t="n"/>
      <c r="U639" s="64" t="n"/>
      <c r="V639" s="64" t="n"/>
      <c r="Y639" s="110" t="n"/>
    </row>
    <row r="640">
      <c r="N640" s="64" t="n"/>
      <c r="O640" s="64" t="n"/>
      <c r="P640" s="64" t="n"/>
      <c r="Q640" s="64" t="n"/>
      <c r="R640" s="64" t="n"/>
      <c r="S640" s="64" t="n"/>
      <c r="T640" s="64" t="n"/>
      <c r="U640" s="64" t="n"/>
      <c r="V640" s="64" t="n"/>
      <c r="Y640" s="110" t="n"/>
    </row>
    <row r="641">
      <c r="N641" s="64" t="n"/>
      <c r="O641" s="64" t="n"/>
      <c r="P641" s="64" t="n"/>
      <c r="Q641" s="64" t="n"/>
      <c r="R641" s="64" t="n"/>
      <c r="S641" s="64" t="n"/>
      <c r="T641" s="64" t="n"/>
      <c r="U641" s="64" t="n"/>
      <c r="V641" s="64" t="n"/>
      <c r="Y641" s="110" t="n"/>
    </row>
    <row r="642">
      <c r="N642" s="64" t="n"/>
      <c r="O642" s="64" t="n"/>
      <c r="P642" s="64" t="n"/>
      <c r="Q642" s="64" t="n"/>
      <c r="R642" s="64" t="n"/>
      <c r="S642" s="64" t="n"/>
      <c r="T642" s="64" t="n"/>
      <c r="U642" s="64" t="n"/>
      <c r="V642" s="64" t="n"/>
      <c r="Y642" s="110" t="n"/>
    </row>
    <row r="643">
      <c r="N643" s="64" t="n"/>
      <c r="O643" s="64" t="n"/>
      <c r="P643" s="64" t="n"/>
      <c r="Q643" s="64" t="n"/>
      <c r="R643" s="64" t="n"/>
      <c r="S643" s="64" t="n"/>
      <c r="T643" s="64" t="n"/>
      <c r="U643" s="64" t="n"/>
      <c r="V643" s="64" t="n"/>
      <c r="Y643" s="110" t="n"/>
    </row>
    <row r="644">
      <c r="N644" s="64" t="n"/>
      <c r="O644" s="64" t="n"/>
      <c r="P644" s="64" t="n"/>
      <c r="Q644" s="64" t="n"/>
      <c r="R644" s="64" t="n"/>
      <c r="S644" s="64" t="n"/>
      <c r="T644" s="64" t="n"/>
      <c r="U644" s="64" t="n"/>
      <c r="V644" s="64" t="n"/>
      <c r="Y644" s="110" t="n"/>
    </row>
    <row r="645">
      <c r="N645" s="64" t="n"/>
      <c r="O645" s="64" t="n"/>
      <c r="P645" s="64" t="n"/>
      <c r="Q645" s="64" t="n"/>
      <c r="R645" s="64" t="n"/>
      <c r="S645" s="64" t="n"/>
      <c r="T645" s="64" t="n"/>
      <c r="U645" s="64" t="n"/>
      <c r="V645" s="64" t="n"/>
      <c r="Y645" s="110" t="n"/>
    </row>
    <row r="646">
      <c r="N646" s="64" t="n"/>
      <c r="O646" s="64" t="n"/>
      <c r="P646" s="64" t="n"/>
      <c r="Q646" s="64" t="n"/>
      <c r="R646" s="64" t="n"/>
      <c r="S646" s="64" t="n"/>
      <c r="T646" s="64" t="n"/>
      <c r="U646" s="64" t="n"/>
      <c r="V646" s="64" t="n"/>
      <c r="Y646" s="110" t="n"/>
    </row>
    <row r="647">
      <c r="N647" s="64" t="n"/>
      <c r="O647" s="64" t="n"/>
      <c r="P647" s="64" t="n"/>
      <c r="Q647" s="64" t="n"/>
      <c r="R647" s="64" t="n"/>
      <c r="S647" s="64" t="n"/>
      <c r="T647" s="64" t="n"/>
      <c r="U647" s="64" t="n"/>
      <c r="V647" s="64" t="n"/>
      <c r="Y647" s="110" t="n"/>
    </row>
    <row r="648">
      <c r="N648" s="64" t="n"/>
      <c r="O648" s="64" t="n"/>
      <c r="P648" s="64" t="n"/>
      <c r="Q648" s="64" t="n"/>
      <c r="R648" s="64" t="n"/>
      <c r="S648" s="64" t="n"/>
      <c r="T648" s="64" t="n"/>
      <c r="U648" s="64" t="n"/>
      <c r="V648" s="64" t="n"/>
      <c r="Y648" s="110" t="n"/>
    </row>
    <row r="649">
      <c r="N649" s="64" t="n"/>
      <c r="O649" s="64" t="n"/>
      <c r="P649" s="64" t="n"/>
      <c r="Q649" s="64" t="n"/>
      <c r="R649" s="64" t="n"/>
      <c r="S649" s="64" t="n"/>
      <c r="T649" s="64" t="n"/>
      <c r="U649" s="64" t="n"/>
      <c r="V649" s="64" t="n"/>
      <c r="Y649" s="110" t="n"/>
    </row>
    <row r="650">
      <c r="N650" s="64" t="n"/>
      <c r="O650" s="64" t="n"/>
      <c r="P650" s="64" t="n"/>
      <c r="Q650" s="64" t="n"/>
      <c r="R650" s="64" t="n"/>
      <c r="S650" s="64" t="n"/>
      <c r="T650" s="64" t="n"/>
      <c r="U650" s="64" t="n"/>
      <c r="V650" s="64" t="n"/>
      <c r="Y650" s="110" t="n"/>
    </row>
    <row r="651">
      <c r="N651" s="64" t="n"/>
      <c r="O651" s="64" t="n"/>
      <c r="P651" s="64" t="n"/>
      <c r="Q651" s="64" t="n"/>
      <c r="R651" s="64" t="n"/>
      <c r="S651" s="64" t="n"/>
      <c r="T651" s="64" t="n"/>
      <c r="U651" s="64" t="n"/>
      <c r="V651" s="64" t="n"/>
      <c r="Y651" s="110" t="n"/>
    </row>
    <row r="652">
      <c r="N652" s="64" t="n"/>
      <c r="O652" s="64" t="n"/>
      <c r="P652" s="64" t="n"/>
      <c r="Q652" s="64" t="n"/>
      <c r="R652" s="64" t="n"/>
      <c r="S652" s="64" t="n"/>
      <c r="T652" s="64" t="n"/>
      <c r="U652" s="64" t="n"/>
      <c r="V652" s="64" t="n"/>
      <c r="Y652" s="110" t="n"/>
    </row>
    <row r="653">
      <c r="N653" s="64" t="n"/>
      <c r="O653" s="64" t="n"/>
      <c r="P653" s="64" t="n"/>
      <c r="Q653" s="64" t="n"/>
      <c r="R653" s="64" t="n"/>
      <c r="S653" s="64" t="n"/>
      <c r="T653" s="64" t="n"/>
      <c r="U653" s="64" t="n"/>
      <c r="V653" s="64" t="n"/>
      <c r="Y653" s="110" t="n"/>
    </row>
    <row r="654">
      <c r="N654" s="64" t="n"/>
      <c r="O654" s="64" t="n"/>
      <c r="P654" s="64" t="n"/>
      <c r="Q654" s="64" t="n"/>
      <c r="R654" s="64" t="n"/>
      <c r="S654" s="64" t="n"/>
      <c r="T654" s="64" t="n"/>
      <c r="U654" s="64" t="n"/>
      <c r="V654" s="64" t="n"/>
      <c r="Y654" s="110" t="n"/>
    </row>
    <row r="655">
      <c r="N655" s="64" t="n"/>
      <c r="O655" s="64" t="n"/>
      <c r="P655" s="64" t="n"/>
      <c r="Q655" s="64" t="n"/>
      <c r="R655" s="64" t="n"/>
      <c r="S655" s="64" t="n"/>
      <c r="T655" s="64" t="n"/>
      <c r="U655" s="64" t="n"/>
      <c r="V655" s="64" t="n"/>
      <c r="Y655" s="110" t="n"/>
    </row>
    <row r="656">
      <c r="N656" s="64" t="n"/>
      <c r="O656" s="64" t="n"/>
      <c r="P656" s="64" t="n"/>
      <c r="Q656" s="64" t="n"/>
      <c r="R656" s="64" t="n"/>
      <c r="S656" s="64" t="n"/>
      <c r="T656" s="64" t="n"/>
      <c r="U656" s="64" t="n"/>
      <c r="V656" s="64" t="n"/>
      <c r="Y656" s="110" t="n"/>
    </row>
  </sheetData>
  <autoFilter ref="A3:BK3"/>
  <mergeCells count="20">
    <mergeCell ref="A2:A3"/>
    <mergeCell ref="B2:B3"/>
    <mergeCell ref="D2:D3"/>
    <mergeCell ref="E2:E3"/>
    <mergeCell ref="F2:F3"/>
    <mergeCell ref="C2:C3"/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</mergeCells>
  <conditionalFormatting sqref="O4">
    <cfRule type="expression" priority="3" dxfId="1" stopIfTrue="1">
      <formula>O4&lt;$AS4</formula>
    </cfRule>
    <cfRule type="expression" priority="4" dxfId="0" stopIfTrue="1">
      <formula>O4&gt;$AS4</formula>
    </cfRule>
  </conditionalFormatting>
  <conditionalFormatting sqref="O5:O631">
    <cfRule type="expression" priority="1" dxfId="1" stopIfTrue="1">
      <formula>O5&lt;$AS5</formula>
    </cfRule>
    <cfRule type="expression" priority="2" dxfId="0" stopIfTrue="1">
      <formula>O5&gt;$AS5</formula>
    </cfRule>
  </conditionalFormatting>
  <hyperlinks>
    <hyperlink ref="W1" location="index!A1" display="العودة للفهرس"/>
    <hyperlink ref="AC1" location="index!A1" display="العودة للفهرس"/>
  </hyperlinks>
  <pageMargins left="0.7" right="0.7" top="0.75" bottom="0.75" header="0.3" footer="0.3"/>
  <pageSetup orientation="portrait" scale="25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Q45"/>
  <sheetViews>
    <sheetView rightToLeft="1" topLeftCell="A2" zoomScale="60" zoomScaleNormal="60" workbookViewId="0">
      <selection activeCell="A24" sqref="A24"/>
    </sheetView>
  </sheetViews>
  <sheetFormatPr baseColWidth="8" defaultColWidth="9.125" defaultRowHeight="14.25"/>
  <cols>
    <col width="11.375" customWidth="1" style="417" min="1" max="6"/>
    <col width="16.25" customWidth="1" style="417" min="7" max="7"/>
    <col width="11.375" customWidth="1" style="417" min="8" max="11"/>
    <col width="16.25" customWidth="1" style="417" min="12" max="13"/>
    <col width="11.375" customWidth="1" style="417" min="14" max="17"/>
    <col width="9.125" customWidth="1" style="417" min="18" max="16384"/>
  </cols>
  <sheetData>
    <row r="1" ht="15.75" customHeight="1" s="417" thickBot="1">
      <c r="C1" s="279" t="inlineStr">
        <is>
          <t>تقرير اسطمبة بلونايل 3 اطقم</t>
        </is>
      </c>
      <c r="D1" s="280" t="n"/>
      <c r="E1" s="280" t="n"/>
      <c r="F1" s="280" t="inlineStr">
        <is>
          <t>لشهر</t>
        </is>
      </c>
      <c r="G1" s="280" t="n">
        <v>1</v>
      </c>
      <c r="H1" s="280" t="inlineStr">
        <is>
          <t>عام</t>
        </is>
      </c>
      <c r="I1" s="281" t="n">
        <v>2020</v>
      </c>
    </row>
    <row r="16" ht="15" customHeight="1" s="417" thickBot="1"/>
    <row r="17" ht="49.5" customFormat="1" customHeight="1" s="295">
      <c r="A17" s="282" t="inlineStr">
        <is>
          <t>day</t>
        </is>
      </c>
      <c r="B17" s="283" t="inlineStr">
        <is>
          <t>machine</t>
        </is>
      </c>
      <c r="C17" s="284" t="inlineStr">
        <is>
          <t>Wt. St.</t>
        </is>
      </c>
      <c r="D17" s="285" t="inlineStr">
        <is>
          <t>lower</t>
        </is>
      </c>
      <c r="E17" s="285" t="inlineStr">
        <is>
          <t>upper</t>
        </is>
      </c>
      <c r="F17" s="286" t="inlineStr">
        <is>
          <t>Ave. Wt</t>
        </is>
      </c>
      <c r="G17" s="287" t="n"/>
      <c r="H17" s="288" t="inlineStr">
        <is>
          <t xml:space="preserve">C.T St </t>
        </is>
      </c>
      <c r="I17" s="288" t="inlineStr">
        <is>
          <t>lower</t>
        </is>
      </c>
      <c r="J17" s="288" t="inlineStr">
        <is>
          <t>upper</t>
        </is>
      </c>
      <c r="K17" s="289" t="inlineStr">
        <is>
          <t>Ave. Ct</t>
        </is>
      </c>
      <c r="L17" s="287" t="n"/>
      <c r="M17" s="290" t="inlineStr">
        <is>
          <t>day</t>
        </is>
      </c>
      <c r="N17" s="291" t="inlineStr">
        <is>
          <t>Scrap</t>
        </is>
      </c>
      <c r="O17" s="292" t="inlineStr">
        <is>
          <t>Target</t>
        </is>
      </c>
      <c r="P17" s="293" t="inlineStr">
        <is>
          <t>Production</t>
        </is>
      </c>
      <c r="Q17" s="294" t="inlineStr">
        <is>
          <t xml:space="preserve">% scrap </t>
        </is>
      </c>
    </row>
    <row r="18" ht="23.25" customFormat="1" customHeight="1" s="300">
      <c r="A18" s="192" t="n"/>
      <c r="B18" s="296" t="n"/>
      <c r="C18" s="297" t="n"/>
      <c r="D18" s="298" t="n"/>
      <c r="E18" s="298" t="n"/>
      <c r="F18" s="299" t="n"/>
      <c r="H18" s="301" t="n"/>
      <c r="I18" s="301" t="n"/>
      <c r="J18" s="301" t="n"/>
      <c r="K18" s="195" t="n"/>
      <c r="M18" s="192" t="n"/>
      <c r="N18" s="302" t="n"/>
      <c r="O18" s="440" t="n"/>
      <c r="P18" s="304" t="n"/>
      <c r="Q18" s="305" t="n"/>
    </row>
    <row r="19" ht="23.25" customFormat="1" customHeight="1" s="300">
      <c r="A19" s="192" t="n"/>
      <c r="B19" s="296" t="n"/>
      <c r="C19" s="297" t="n"/>
      <c r="D19" s="298" t="n"/>
      <c r="E19" s="298" t="n"/>
      <c r="F19" s="299" t="n"/>
      <c r="H19" s="301" t="n"/>
      <c r="I19" s="301" t="n"/>
      <c r="J19" s="301" t="n"/>
      <c r="K19" s="195" t="n"/>
      <c r="M19" s="192" t="n"/>
      <c r="N19" s="302" t="n"/>
      <c r="O19" s="440" t="n"/>
      <c r="P19" s="304" t="n"/>
      <c r="Q19" s="305" t="n"/>
    </row>
    <row r="20" ht="23.25" customFormat="1" customHeight="1" s="300">
      <c r="A20" s="192" t="n"/>
      <c r="B20" s="296" t="n"/>
      <c r="C20" s="297" t="n"/>
      <c r="D20" s="298" t="n"/>
      <c r="E20" s="298" t="n"/>
      <c r="F20" s="299" t="n"/>
      <c r="H20" s="301" t="n"/>
      <c r="I20" s="301" t="n"/>
      <c r="J20" s="301" t="n"/>
      <c r="K20" s="195" t="n"/>
      <c r="M20" s="192" t="n"/>
      <c r="N20" s="302" t="n"/>
      <c r="O20" s="440" t="n"/>
      <c r="P20" s="304" t="n"/>
      <c r="Q20" s="305" t="n"/>
    </row>
    <row r="21" ht="23.25" customFormat="1" customHeight="1" s="300">
      <c r="A21" s="192" t="n"/>
      <c r="B21" s="296" t="n"/>
      <c r="C21" s="297" t="n"/>
      <c r="D21" s="298" t="n"/>
      <c r="E21" s="298" t="n"/>
      <c r="F21" s="299" t="n"/>
      <c r="H21" s="301" t="n"/>
      <c r="I21" s="301" t="n"/>
      <c r="J21" s="301" t="n"/>
      <c r="K21" s="195" t="n"/>
      <c r="M21" s="192" t="n"/>
      <c r="N21" s="302" t="n"/>
      <c r="O21" s="440" t="n"/>
      <c r="P21" s="304" t="n"/>
      <c r="Q21" s="305" t="n"/>
    </row>
    <row r="22" ht="23.25" customFormat="1" customHeight="1" s="300">
      <c r="A22" s="192" t="n"/>
      <c r="B22" s="296" t="n"/>
      <c r="C22" s="297" t="n"/>
      <c r="D22" s="298" t="n"/>
      <c r="E22" s="298" t="n"/>
      <c r="F22" s="299" t="n"/>
      <c r="H22" s="301" t="n"/>
      <c r="I22" s="301" t="n"/>
      <c r="J22" s="301" t="n"/>
      <c r="K22" s="195" t="n"/>
      <c r="M22" s="192" t="n"/>
      <c r="N22" s="302" t="n"/>
      <c r="O22" s="440" t="n"/>
      <c r="P22" s="304" t="n"/>
      <c r="Q22" s="305" t="n"/>
    </row>
    <row r="23" ht="23.25" customFormat="1" customHeight="1" s="300">
      <c r="A23" s="192" t="n"/>
      <c r="B23" s="296" t="n"/>
      <c r="C23" s="297" t="n"/>
      <c r="D23" s="298" t="n"/>
      <c r="E23" s="298" t="n"/>
      <c r="F23" s="299" t="n"/>
      <c r="H23" s="301" t="n"/>
      <c r="I23" s="301" t="n"/>
      <c r="J23" s="301" t="n"/>
      <c r="K23" s="195" t="n"/>
      <c r="M23" s="192" t="n"/>
      <c r="N23" s="302" t="n"/>
      <c r="O23" s="440" t="n"/>
      <c r="P23" s="304" t="n"/>
      <c r="Q23" s="305" t="n"/>
    </row>
    <row r="24" ht="23.25" customFormat="1" customHeight="1" s="300">
      <c r="A24" s="192" t="n"/>
      <c r="B24" s="296" t="n"/>
      <c r="C24" s="297" t="n"/>
      <c r="D24" s="298" t="n"/>
      <c r="E24" s="298" t="n"/>
      <c r="F24" s="299" t="n"/>
      <c r="H24" s="301" t="n"/>
      <c r="I24" s="301" t="n"/>
      <c r="J24" s="301" t="n"/>
      <c r="K24" s="195" t="n"/>
      <c r="M24" s="192" t="n"/>
      <c r="N24" s="302" t="n"/>
      <c r="O24" s="440" t="n"/>
      <c r="P24" s="304" t="n"/>
      <c r="Q24" s="305" t="n"/>
    </row>
    <row r="25" ht="23.25" customFormat="1" customHeight="1" s="300">
      <c r="A25" s="192" t="n"/>
      <c r="B25" s="296" t="n"/>
      <c r="C25" s="297" t="n"/>
      <c r="D25" s="298" t="n"/>
      <c r="E25" s="298" t="n"/>
      <c r="F25" s="299" t="n"/>
      <c r="H25" s="301" t="n"/>
      <c r="I25" s="301" t="n"/>
      <c r="J25" s="301" t="n"/>
      <c r="K25" s="195" t="n"/>
      <c r="M25" s="192" t="n"/>
      <c r="N25" s="302" t="n"/>
      <c r="O25" s="440" t="n"/>
      <c r="P25" s="304" t="n"/>
      <c r="Q25" s="305" t="n"/>
    </row>
    <row r="26" ht="23.25" customFormat="1" customHeight="1" s="300">
      <c r="A26" s="192" t="n"/>
      <c r="B26" s="296" t="n"/>
      <c r="C26" s="297" t="n"/>
      <c r="D26" s="298" t="n"/>
      <c r="E26" s="298" t="n"/>
      <c r="F26" s="299" t="n"/>
      <c r="H26" s="301" t="n"/>
      <c r="I26" s="301" t="n"/>
      <c r="J26" s="301" t="n"/>
      <c r="K26" s="195" t="n"/>
      <c r="M26" s="192" t="n"/>
      <c r="N26" s="302" t="n"/>
      <c r="O26" s="440" t="n"/>
      <c r="P26" s="304" t="n"/>
      <c r="Q26" s="305" t="n"/>
    </row>
    <row r="27" ht="23.25" customFormat="1" customHeight="1" s="300">
      <c r="A27" s="192" t="n"/>
      <c r="B27" s="296" t="n"/>
      <c r="C27" s="297" t="n"/>
      <c r="D27" s="298" t="n"/>
      <c r="E27" s="298" t="n"/>
      <c r="F27" s="299" t="n"/>
      <c r="H27" s="301" t="n"/>
      <c r="I27" s="301" t="n"/>
      <c r="J27" s="301" t="n"/>
      <c r="K27" s="195" t="n"/>
      <c r="M27" s="192" t="n"/>
      <c r="N27" s="302" t="n"/>
      <c r="O27" s="440" t="n"/>
      <c r="P27" s="304" t="n"/>
      <c r="Q27" s="305" t="n"/>
    </row>
    <row r="28" ht="23.25" customFormat="1" customHeight="1" s="300">
      <c r="A28" s="192" t="n"/>
      <c r="B28" s="296" t="n"/>
      <c r="C28" s="297" t="n"/>
      <c r="D28" s="298" t="n"/>
      <c r="E28" s="298" t="n"/>
      <c r="F28" s="299" t="n"/>
      <c r="H28" s="301" t="n"/>
      <c r="I28" s="301" t="n"/>
      <c r="J28" s="301" t="n"/>
      <c r="K28" s="195" t="n"/>
      <c r="M28" s="192" t="n"/>
      <c r="N28" s="302" t="n"/>
      <c r="O28" s="440" t="n"/>
      <c r="P28" s="304" t="n"/>
      <c r="Q28" s="305" t="n"/>
    </row>
    <row r="29" ht="23.25" customFormat="1" customHeight="1" s="300">
      <c r="A29" s="192" t="n"/>
      <c r="B29" s="296" t="n"/>
      <c r="C29" s="297" t="n"/>
      <c r="D29" s="298" t="n"/>
      <c r="E29" s="298" t="n"/>
      <c r="F29" s="299" t="n"/>
      <c r="H29" s="301" t="n"/>
      <c r="I29" s="301" t="n"/>
      <c r="J29" s="301" t="n"/>
      <c r="K29" s="195" t="n"/>
      <c r="M29" s="192" t="n"/>
      <c r="N29" s="302" t="n"/>
      <c r="O29" s="440" t="n"/>
      <c r="P29" s="304" t="n"/>
      <c r="Q29" s="305" t="n"/>
    </row>
    <row r="30" ht="23.25" customFormat="1" customHeight="1" s="300">
      <c r="A30" s="192" t="n"/>
      <c r="B30" s="296" t="n"/>
      <c r="C30" s="297" t="n"/>
      <c r="D30" s="298" t="n"/>
      <c r="E30" s="298" t="n"/>
      <c r="F30" s="299" t="n"/>
      <c r="H30" s="301" t="n"/>
      <c r="I30" s="301" t="n"/>
      <c r="J30" s="301" t="n"/>
      <c r="K30" s="195" t="n"/>
      <c r="M30" s="192" t="n"/>
      <c r="N30" s="302" t="n"/>
      <c r="O30" s="440" t="n"/>
      <c r="P30" s="304" t="n"/>
      <c r="Q30" s="305" t="n"/>
    </row>
    <row r="31" ht="23.25" customFormat="1" customHeight="1" s="300">
      <c r="A31" s="192" t="n"/>
      <c r="B31" s="296" t="n"/>
      <c r="C31" s="297" t="n"/>
      <c r="D31" s="298" t="n"/>
      <c r="E31" s="298" t="n"/>
      <c r="F31" s="299" t="n"/>
      <c r="H31" s="301" t="n"/>
      <c r="I31" s="301" t="n"/>
      <c r="J31" s="301" t="n"/>
      <c r="K31" s="195" t="n"/>
      <c r="M31" s="192" t="n"/>
      <c r="N31" s="302" t="n"/>
      <c r="O31" s="440" t="n"/>
      <c r="P31" s="304" t="n"/>
      <c r="Q31" s="305" t="n"/>
    </row>
    <row r="32" ht="23.25" customFormat="1" customHeight="1" s="300">
      <c r="A32" s="192" t="n"/>
      <c r="B32" s="296" t="n"/>
      <c r="C32" s="297" t="n"/>
      <c r="D32" s="298" t="n"/>
      <c r="E32" s="298" t="n"/>
      <c r="F32" s="299" t="n"/>
      <c r="H32" s="301" t="n"/>
      <c r="I32" s="301" t="n"/>
      <c r="J32" s="301" t="n"/>
      <c r="K32" s="195" t="n"/>
      <c r="M32" s="192" t="n"/>
      <c r="N32" s="302" t="n"/>
      <c r="O32" s="440" t="n"/>
      <c r="P32" s="304" t="n"/>
      <c r="Q32" s="305" t="n"/>
    </row>
    <row r="33" ht="23.25" customFormat="1" customHeight="1" s="300">
      <c r="A33" s="192" t="n"/>
      <c r="B33" s="296" t="n"/>
      <c r="C33" s="297" t="n"/>
      <c r="D33" s="298" t="n"/>
      <c r="E33" s="298" t="n"/>
      <c r="F33" s="299" t="n"/>
      <c r="H33" s="301" t="n"/>
      <c r="I33" s="301" t="n"/>
      <c r="J33" s="301" t="n"/>
      <c r="K33" s="195" t="n"/>
      <c r="M33" s="192" t="n"/>
      <c r="N33" s="302" t="n"/>
      <c r="O33" s="440" t="n"/>
      <c r="P33" s="304" t="n"/>
      <c r="Q33" s="305" t="n"/>
    </row>
    <row r="34" ht="23.25" customFormat="1" customHeight="1" s="300">
      <c r="A34" s="192" t="n"/>
      <c r="B34" s="296" t="n"/>
      <c r="C34" s="297" t="n"/>
      <c r="D34" s="298" t="n"/>
      <c r="E34" s="298" t="n"/>
      <c r="F34" s="299" t="n"/>
      <c r="H34" s="301" t="n"/>
      <c r="I34" s="301" t="n"/>
      <c r="J34" s="301" t="n"/>
      <c r="K34" s="195" t="n"/>
      <c r="M34" s="192" t="n"/>
      <c r="N34" s="302" t="n"/>
      <c r="O34" s="440" t="n"/>
      <c r="P34" s="304" t="n"/>
      <c r="Q34" s="305" t="n"/>
    </row>
    <row r="35" ht="23.25" customFormat="1" customHeight="1" s="300">
      <c r="A35" s="192" t="n"/>
      <c r="B35" s="296" t="n"/>
      <c r="C35" s="297" t="n"/>
      <c r="D35" s="298" t="n"/>
      <c r="E35" s="298" t="n"/>
      <c r="F35" s="299" t="n"/>
      <c r="H35" s="301" t="n"/>
      <c r="I35" s="301" t="n"/>
      <c r="J35" s="301" t="n"/>
      <c r="K35" s="195" t="n"/>
      <c r="M35" s="192" t="n"/>
      <c r="N35" s="302" t="n"/>
      <c r="O35" s="440" t="n"/>
      <c r="P35" s="304" t="n"/>
      <c r="Q35" s="305" t="n"/>
    </row>
    <row r="36" ht="23.25" customFormat="1" customHeight="1" s="300">
      <c r="A36" s="192" t="n"/>
      <c r="B36" s="296" t="n"/>
      <c r="C36" s="297" t="n"/>
      <c r="D36" s="298" t="n"/>
      <c r="E36" s="298" t="n"/>
      <c r="F36" s="299" t="n"/>
      <c r="H36" s="301" t="n"/>
      <c r="I36" s="301" t="n"/>
      <c r="J36" s="301" t="n"/>
      <c r="K36" s="195" t="n"/>
      <c r="M36" s="192" t="n"/>
      <c r="N36" s="302" t="n"/>
      <c r="O36" s="440" t="n"/>
      <c r="P36" s="304" t="n"/>
      <c r="Q36" s="305" t="n"/>
    </row>
    <row r="37" ht="23.25" customFormat="1" customHeight="1" s="300">
      <c r="A37" s="192" t="n"/>
      <c r="B37" s="296" t="n"/>
      <c r="C37" s="297" t="n"/>
      <c r="D37" s="298" t="n"/>
      <c r="E37" s="298" t="n"/>
      <c r="F37" s="299" t="n"/>
      <c r="H37" s="301" t="n"/>
      <c r="I37" s="301" t="n"/>
      <c r="J37" s="301" t="n"/>
      <c r="K37" s="195" t="n"/>
      <c r="M37" s="192" t="n"/>
      <c r="N37" s="302" t="n"/>
      <c r="O37" s="440" t="n"/>
      <c r="P37" s="304" t="n"/>
      <c r="Q37" s="305" t="n"/>
    </row>
    <row r="38" ht="23.25" customFormat="1" customHeight="1" s="300">
      <c r="A38" s="192" t="n"/>
      <c r="B38" s="296" t="n"/>
      <c r="C38" s="297" t="n"/>
      <c r="D38" s="298" t="n"/>
      <c r="E38" s="298" t="n"/>
      <c r="F38" s="299" t="n"/>
      <c r="H38" s="301" t="n"/>
      <c r="I38" s="301" t="n"/>
      <c r="J38" s="301" t="n"/>
      <c r="K38" s="195" t="n"/>
      <c r="M38" s="192" t="n"/>
      <c r="N38" s="302" t="n"/>
      <c r="O38" s="440" t="n"/>
      <c r="P38" s="304" t="n"/>
      <c r="Q38" s="305" t="n"/>
    </row>
    <row r="39" ht="23.25" customFormat="1" customHeight="1" s="300">
      <c r="A39" s="192" t="n"/>
      <c r="B39" s="296" t="n"/>
      <c r="C39" s="297" t="n"/>
      <c r="D39" s="298" t="n"/>
      <c r="E39" s="298" t="n"/>
      <c r="F39" s="299" t="n"/>
      <c r="H39" s="301" t="n"/>
      <c r="I39" s="301" t="n"/>
      <c r="J39" s="301" t="n"/>
      <c r="K39" s="195" t="n"/>
      <c r="M39" s="192" t="n"/>
      <c r="N39" s="302" t="n"/>
      <c r="O39" s="440" t="n"/>
      <c r="P39" s="304" t="n"/>
      <c r="Q39" s="305" t="n"/>
    </row>
    <row r="40" ht="23.25" customFormat="1" customHeight="1" s="300">
      <c r="A40" s="192" t="n"/>
      <c r="B40" s="296" t="n"/>
      <c r="C40" s="297" t="n"/>
      <c r="D40" s="298" t="n"/>
      <c r="E40" s="298" t="n"/>
      <c r="F40" s="299" t="n"/>
      <c r="H40" s="301" t="n"/>
      <c r="I40" s="301" t="n"/>
      <c r="J40" s="301" t="n"/>
      <c r="K40" s="195" t="n"/>
      <c r="M40" s="192" t="n"/>
      <c r="N40" s="302" t="n"/>
      <c r="O40" s="440" t="n"/>
      <c r="P40" s="304" t="n"/>
      <c r="Q40" s="305" t="n"/>
    </row>
    <row r="41" ht="23.25" customFormat="1" customHeight="1" s="300">
      <c r="A41" s="192" t="n"/>
      <c r="B41" s="296" t="n"/>
      <c r="C41" s="297" t="n"/>
      <c r="D41" s="298" t="n"/>
      <c r="E41" s="298" t="n"/>
      <c r="F41" s="306" t="n"/>
      <c r="H41" s="301" t="n"/>
      <c r="I41" s="301" t="n"/>
      <c r="J41" s="301" t="n"/>
      <c r="K41" s="306" t="n"/>
      <c r="M41" s="192" t="n"/>
      <c r="N41" s="302" t="n"/>
      <c r="O41" s="440" t="n"/>
      <c r="P41" s="304" t="n"/>
      <c r="Q41" s="305" t="n"/>
    </row>
    <row r="42" ht="23.25" customFormat="1" customHeight="1" s="300">
      <c r="A42" s="192" t="n"/>
      <c r="B42" s="296" t="n"/>
      <c r="C42" s="297" t="n"/>
      <c r="D42" s="298" t="n"/>
      <c r="E42" s="298" t="n"/>
      <c r="F42" s="306" t="n"/>
      <c r="H42" s="301" t="n"/>
      <c r="I42" s="301" t="n"/>
      <c r="J42" s="301" t="n"/>
      <c r="K42" s="306" t="n"/>
      <c r="M42" s="192" t="n"/>
      <c r="N42" s="302" t="n"/>
      <c r="O42" s="440" t="n"/>
      <c r="P42" s="304" t="n"/>
      <c r="Q42" s="305" t="n"/>
    </row>
    <row r="43" ht="23.25" customFormat="1" customHeight="1" s="300">
      <c r="A43" s="192" t="n"/>
      <c r="B43" s="296" t="n"/>
      <c r="C43" s="297" t="n"/>
      <c r="D43" s="298" t="n"/>
      <c r="E43" s="298" t="n"/>
      <c r="F43" s="306" t="n"/>
      <c r="H43" s="301" t="n"/>
      <c r="I43" s="301" t="n"/>
      <c r="J43" s="301" t="n"/>
      <c r="K43" s="306" t="n"/>
      <c r="M43" s="192" t="n"/>
      <c r="N43" s="302" t="n"/>
      <c r="O43" s="440" t="n"/>
      <c r="P43" s="304" t="n"/>
      <c r="Q43" s="305" t="n"/>
    </row>
    <row r="44" ht="23.25" customFormat="1" customHeight="1" s="300">
      <c r="A44" s="192" t="n"/>
      <c r="B44" s="296" t="n"/>
      <c r="C44" s="297" t="n"/>
      <c r="D44" s="298" t="n"/>
      <c r="E44" s="298" t="n"/>
      <c r="F44" s="306" t="n"/>
      <c r="H44" s="301" t="n"/>
      <c r="I44" s="301" t="n"/>
      <c r="J44" s="301" t="n"/>
      <c r="K44" s="306" t="n"/>
      <c r="M44" s="192" t="n"/>
      <c r="N44" s="302" t="n"/>
      <c r="O44" s="440" t="n"/>
      <c r="P44" s="304" t="n"/>
      <c r="Q44" s="305" t="n"/>
    </row>
    <row r="45" ht="23.25" customFormat="1" customHeight="1" s="300">
      <c r="A45" s="192" t="n"/>
      <c r="B45" s="296" t="n"/>
      <c r="C45" s="297" t="n"/>
      <c r="D45" s="298" t="n"/>
      <c r="E45" s="298" t="n"/>
      <c r="F45" s="306" t="n"/>
      <c r="H45" s="301" t="n"/>
      <c r="I45" s="301" t="n"/>
      <c r="J45" s="301" t="n"/>
      <c r="K45" s="306" t="n"/>
      <c r="M45" s="192" t="n"/>
      <c r="N45" s="302" t="n"/>
      <c r="O45" s="440" t="n"/>
      <c r="P45" s="304" t="n"/>
      <c r="Q45" s="305" t="n"/>
    </row>
  </sheetData>
  <conditionalFormatting sqref="Q18:Q45">
    <cfRule type="cellIs" priority="25" operator="lessThanOrEqual" dxfId="1" stopIfTrue="1">
      <formula>O18</formula>
    </cfRule>
    <cfRule type="cellIs" priority="26" operator="greaterThanOrEqual" dxfId="7" stopIfTrue="1">
      <formula>O18</formula>
    </cfRule>
    <cfRule type="containsBlanks" priority="27" stopIfTrue="1">
      <formula>LEN(TRIM(Q18))=0</formula>
    </cfRule>
  </conditionalFormatting>
  <conditionalFormatting sqref="F41:F45">
    <cfRule type="expression" priority="19" dxfId="0">
      <formula>#REF!=0</formula>
    </cfRule>
    <cfRule type="expression" priority="20" dxfId="1" stopIfTrue="1">
      <formula>#REF!=1</formula>
    </cfRule>
    <cfRule type="expression" priority="22">
      <formula>F41=""</formula>
    </cfRule>
  </conditionalFormatting>
  <conditionalFormatting sqref="K41:K45">
    <cfRule type="expression" priority="21">
      <formula>K41=""</formula>
    </cfRule>
    <cfRule type="expression" priority="23" dxfId="0">
      <formula>#REF!=0</formula>
    </cfRule>
    <cfRule type="expression" priority="24" dxfId="1" stopIfTrue="1">
      <formula>#REF!=1</formula>
    </cfRule>
  </conditionalFormatting>
  <conditionalFormatting sqref="F18">
    <cfRule type="expression" priority="15" stopIfTrue="1">
      <formula>F18=""</formula>
    </cfRule>
    <cfRule type="cellIs" priority="16" operator="lessThan" dxfId="7" stopIfTrue="1">
      <formula>D18</formula>
    </cfRule>
    <cfRule type="cellIs" priority="17" operator="between" dxfId="1" stopIfTrue="1">
      <formula>D18</formula>
      <formula>E18</formula>
    </cfRule>
    <cfRule type="cellIs" priority="18" operator="greaterThan" dxfId="0" stopIfTrue="1">
      <formula>E18</formula>
    </cfRule>
  </conditionalFormatting>
  <conditionalFormatting sqref="K18">
    <cfRule type="expression" priority="10" dxfId="1" stopIfTrue="1">
      <formula>K18&lt;H18</formula>
    </cfRule>
    <cfRule type="expression" priority="11" stopIfTrue="1">
      <formula>K18=""</formula>
    </cfRule>
    <cfRule type="expression" priority="12" dxfId="1" stopIfTrue="1">
      <formula>XEZ18=H18</formula>
    </cfRule>
    <cfRule type="expression" priority="13" dxfId="0" stopIfTrue="1">
      <formula>K18&gt;H18*1.05</formula>
    </cfRule>
    <cfRule type="expression" priority="14" dxfId="1" stopIfTrue="1">
      <formula>K18&lt;H18</formula>
    </cfRule>
  </conditionalFormatting>
  <conditionalFormatting sqref="F19:F40">
    <cfRule type="expression" priority="6" stopIfTrue="1">
      <formula>F19=""</formula>
    </cfRule>
    <cfRule type="cellIs" priority="7" operator="lessThan" dxfId="7" stopIfTrue="1">
      <formula>D19</formula>
    </cfRule>
    <cfRule type="cellIs" priority="8" operator="between" dxfId="1" stopIfTrue="1">
      <formula>D19</formula>
      <formula>E19</formula>
    </cfRule>
    <cfRule type="cellIs" priority="9" operator="greaterThan" dxfId="0" stopIfTrue="1">
      <formula>E19</formula>
    </cfRule>
  </conditionalFormatting>
  <conditionalFormatting sqref="K19:K40">
    <cfRule type="expression" priority="1" dxfId="1" stopIfTrue="1">
      <formula>K19&lt;H19</formula>
    </cfRule>
    <cfRule type="expression" priority="2" stopIfTrue="1">
      <formula>K19=""</formula>
    </cfRule>
    <cfRule type="expression" priority="3" dxfId="1" stopIfTrue="1">
      <formula>XEZ19=H19</formula>
    </cfRule>
    <cfRule type="expression" priority="4" dxfId="0" stopIfTrue="1">
      <formula>K19&gt;H19*1.05</formula>
    </cfRule>
    <cfRule type="expression" priority="5" dxfId="1" stopIfTrue="1">
      <formula>K19&lt;H19</formula>
    </cfRule>
  </conditionalFormatting>
  <pageMargins left="0.7" right="0.7" top="0.75" bottom="0.75" header="0.3" footer="0.3"/>
  <pageSetup orientation="portrait" paperSize="9" horizontalDpi="4294967293" verticalDpi="429496729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22">
    <outlinePr summaryBelow="1" summaryRight="1"/>
    <pageSetUpPr/>
  </sheetPr>
  <dimension ref="B1:R69"/>
  <sheetViews>
    <sheetView showGridLines="0" showRowColHeaders="0" rightToLeft="1" zoomScaleNormal="100" workbookViewId="0">
      <selection activeCell="A24" sqref="A24"/>
    </sheetView>
  </sheetViews>
  <sheetFormatPr baseColWidth="8" defaultRowHeight="14.25"/>
  <sheetData>
    <row r="1">
      <c r="L1" s="320" t="inlineStr">
        <is>
          <t>العودة للفهرس</t>
        </is>
      </c>
    </row>
    <row r="23">
      <c r="R23" s="320" t="inlineStr">
        <is>
          <t>العودة للفهرس</t>
        </is>
      </c>
    </row>
    <row r="38">
      <c r="C38" s="175" t="inlineStr">
        <is>
          <t>sheetLink</t>
        </is>
      </c>
    </row>
    <row r="39" ht="15" customHeight="1" s="417">
      <c r="B39" s="324" t="inlineStr">
        <is>
          <t>برجاء استخدام اللينك لفلترة الصنف لحين تشغيل قائمة الاختيار</t>
        </is>
      </c>
    </row>
    <row r="40"/>
    <row r="41"/>
    <row r="42"/>
    <row r="43"/>
    <row r="44"/>
    <row r="52">
      <c r="F52" s="175" t="inlineStr">
        <is>
          <t>sheetLink</t>
        </is>
      </c>
    </row>
    <row r="53">
      <c r="C53" t="inlineStr">
        <is>
          <t>برجاء استخدام اللينك لفلترة الصنف لحين تشغيل قائمة الاختيار</t>
        </is>
      </c>
    </row>
    <row r="69">
      <c r="M69" s="320" t="inlineStr">
        <is>
          <t>العودة للفهرس</t>
        </is>
      </c>
    </row>
  </sheetData>
  <mergeCells count="1">
    <mergeCell ref="B39:D44"/>
  </mergeCells>
  <hyperlinks>
    <hyperlink ref="L1" location="index!A1" display="العودة للفهرس"/>
    <hyperlink ref="R23" location="index!A1" display="العودة للفهرس"/>
    <hyperlink ref="C38" location="customer" display="sheetLink"/>
    <hyperlink ref="F52" location="Molds_name" display="sheetLink"/>
    <hyperlink ref="M69" location="index!A1" display="العودة للفهرس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>
  <sheetPr codeName="Sheet1">
    <tabColor rgb="FF0070C0"/>
    <outlinePr summaryBelow="1" summaryRight="1"/>
    <pageSetUpPr/>
  </sheetPr>
  <dimension ref="A1:BM656"/>
  <sheetViews>
    <sheetView rightToLeft="1" zoomScale="60" zoomScaleNormal="60" zoomScaleSheetLayoutView="51" workbookViewId="0">
      <pane xSplit="6" ySplit="3" topLeftCell="G4" activePane="bottomRight" state="frozen"/>
      <selection activeCell="D1" sqref="D1"/>
      <selection pane="topRight" activeCell="H1" sqref="H1"/>
      <selection pane="bottomLeft" activeCell="D4" sqref="D4"/>
      <selection pane="bottomRight" activeCell="D6" sqref="D6"/>
    </sheetView>
  </sheetViews>
  <sheetFormatPr baseColWidth="8" defaultColWidth="9.125" defaultRowHeight="20.25"/>
  <cols>
    <col hidden="1" width="9.125" customWidth="1" style="111" min="1" max="1"/>
    <col hidden="1" width="18" customWidth="1" style="111" min="2" max="2"/>
    <col width="15.375" customWidth="1" style="111" min="3" max="3"/>
    <col hidden="1" width="18" customWidth="1" style="111" min="4" max="4"/>
    <col width="40.625" customWidth="1" style="111" min="5" max="5"/>
    <col width="38" customWidth="1" style="111" min="6" max="6"/>
    <col width="19.875" customWidth="1" style="111" min="7" max="7"/>
    <col width="16.25" customWidth="1" style="111" min="8" max="8"/>
    <col width="24.75" customWidth="1" style="111" min="9" max="9"/>
    <col width="15.625" customWidth="1" style="111" min="10" max="10"/>
    <col width="8.375" bestFit="1" customWidth="1" style="111" min="11" max="11"/>
    <col width="12.75" bestFit="1" customWidth="1" style="111" min="12" max="12"/>
    <col width="17.25" bestFit="1" customWidth="1" style="111" min="13" max="13"/>
    <col hidden="1" width="8.375" customWidth="1" style="120" min="14" max="22"/>
    <col width="21.125" customWidth="1" style="111" min="23" max="23"/>
    <col width="14" customWidth="1" style="111" min="24" max="24"/>
    <col width="19.375" customWidth="1" style="121" min="25" max="25"/>
    <col width="21.125" customWidth="1" style="111" min="26" max="26"/>
    <col width="37.75" customWidth="1" style="111" min="27" max="28"/>
    <col width="20.75" customWidth="1" style="111" min="29" max="29"/>
    <col width="24.25" customWidth="1" style="111" min="30" max="30"/>
    <col width="9.125" customWidth="1" style="111" min="31" max="31"/>
    <col width="9.125" customWidth="1" style="111" min="32" max="16384"/>
  </cols>
  <sheetData>
    <row r="1" ht="41.25" customFormat="1" customHeight="1" s="68">
      <c r="A1" s="96" t="n"/>
      <c r="B1" s="99" t="n"/>
      <c r="C1" s="103" t="inlineStr">
        <is>
          <t>إدارة الجودة</t>
        </is>
      </c>
      <c r="E1" s="104" t="inlineStr">
        <is>
          <t>تقرير باتشات الإنتاج الشهري</t>
        </is>
      </c>
      <c r="F1" s="105" t="n"/>
      <c r="G1" s="105" t="inlineStr">
        <is>
          <t>شهر</t>
        </is>
      </c>
      <c r="H1" s="106">
        <f>B4</f>
        <v/>
      </c>
      <c r="I1" s="145" t="inlineStr">
        <is>
          <t>عام</t>
        </is>
      </c>
      <c r="J1" s="99">
        <f>A4</f>
        <v/>
      </c>
      <c r="K1" s="326" t="n"/>
      <c r="L1" s="326" t="n"/>
      <c r="M1" s="327" t="n"/>
      <c r="N1" s="107" t="n"/>
      <c r="O1" s="107" t="n"/>
      <c r="P1" s="107" t="n"/>
      <c r="Q1" s="107" t="n"/>
      <c r="R1" s="107" t="n"/>
      <c r="S1" s="107" t="n"/>
      <c r="T1" s="107" t="n"/>
      <c r="U1" s="107" t="n"/>
      <c r="V1" s="107" t="n"/>
      <c r="W1" s="320" t="inlineStr">
        <is>
          <t>العودة للفهرس</t>
        </is>
      </c>
      <c r="X1" s="108" t="n"/>
      <c r="Y1" s="107" t="n"/>
      <c r="Z1" s="326" t="n"/>
      <c r="AB1" s="104" t="n"/>
      <c r="AC1" s="108" t="n"/>
      <c r="AE1" s="320" t="inlineStr">
        <is>
          <t>العودة للفهرس</t>
        </is>
      </c>
      <c r="AF1" s="327" t="n"/>
      <c r="AG1" s="19" t="n"/>
      <c r="AH1" s="19" t="n"/>
      <c r="AI1" s="325" t="n"/>
      <c r="AJ1" s="326" t="n"/>
      <c r="AK1" s="326" t="n"/>
      <c r="AL1" s="326" t="n"/>
      <c r="AM1" s="327" t="n"/>
      <c r="AN1" s="387" t="n"/>
      <c r="AO1" s="387" t="n"/>
      <c r="AP1" s="76" t="n"/>
      <c r="AQ1" s="76" t="n"/>
      <c r="AR1" s="76" t="n"/>
      <c r="AS1" s="76" t="n"/>
      <c r="AT1" s="76" t="n"/>
      <c r="AU1" s="76" t="n"/>
      <c r="AV1" s="76" t="n"/>
      <c r="AW1" s="76" t="n"/>
      <c r="AX1" s="76" t="n"/>
      <c r="AY1" s="76" t="n"/>
      <c r="AZ1" s="76" t="n"/>
      <c r="BA1" s="76" t="n"/>
      <c r="BB1" s="76" t="n"/>
      <c r="BC1" s="76" t="n"/>
      <c r="BD1" s="76" t="n"/>
      <c r="BE1" s="76" t="n"/>
      <c r="BF1" s="76" t="n"/>
      <c r="BG1" s="76" t="n"/>
      <c r="BH1" s="20" t="n"/>
      <c r="BI1" s="20" t="n"/>
      <c r="BJ1" s="20" t="n"/>
      <c r="BK1" s="20" t="n"/>
      <c r="BL1" s="20" t="n"/>
      <c r="BM1" s="21" t="n"/>
    </row>
    <row r="2" ht="41.25" customFormat="1" customHeight="1" s="96">
      <c r="A2" s="345" t="inlineStr">
        <is>
          <t>year</t>
        </is>
      </c>
      <c r="B2" s="343" t="inlineStr">
        <is>
          <t>month</t>
        </is>
      </c>
      <c r="C2" s="341" t="inlineStr">
        <is>
          <t>Bach serial</t>
        </is>
      </c>
      <c r="D2" s="341" t="inlineStr">
        <is>
          <t>item_id</t>
        </is>
      </c>
      <c r="E2" s="341" t="inlineStr">
        <is>
          <t>اسم الاسطميه</t>
        </is>
      </c>
      <c r="F2" s="341" t="inlineStr">
        <is>
          <t>Formula Code</t>
        </is>
      </c>
      <c r="G2" s="328" t="inlineStr">
        <is>
          <t>الوزن جاف طبقا للمواصفة</t>
        </is>
      </c>
      <c r="H2" s="329" t="n"/>
      <c r="I2" s="330" t="inlineStr">
        <is>
          <t>متوسط الوزن الجاف للوردتيتين</t>
        </is>
      </c>
      <c r="J2" s="332" t="inlineStr">
        <is>
          <t>المعدل المعيارى/ساعة</t>
        </is>
      </c>
      <c r="K2" s="334" t="inlineStr">
        <is>
          <t xml:space="preserve">C.T معيارى </t>
        </is>
      </c>
      <c r="L2" s="333" t="inlineStr">
        <is>
          <t>المعدل الفعلى
/ ساعة</t>
        </is>
      </c>
      <c r="M2" s="335" t="inlineStr">
        <is>
          <t>c.T
 متوسط الورديتن
طقم/الثانية</t>
        </is>
      </c>
      <c r="N2" s="336" t="inlineStr">
        <is>
          <t>التالف (بالصنف) لاجمالي الوردتين</t>
        </is>
      </c>
      <c r="O2" s="337" t="n"/>
      <c r="P2" s="337" t="n"/>
      <c r="Q2" s="337" t="n"/>
      <c r="R2" s="337" t="n"/>
      <c r="S2" s="337" t="n"/>
      <c r="T2" s="337" t="n"/>
      <c r="U2" s="337" t="n"/>
      <c r="V2" s="329" t="n"/>
      <c r="W2" s="338" t="inlineStr">
        <is>
          <t>كمية التوالف</t>
        </is>
      </c>
      <c r="X2" s="338" t="inlineStr">
        <is>
          <t>اجمالي الإنتاج</t>
        </is>
      </c>
      <c r="Y2" s="338" t="inlineStr">
        <is>
          <t>معياري التوالف</t>
        </is>
      </c>
      <c r="Z2" s="342" t="inlineStr">
        <is>
          <t>عدد أيام التشغيل للباتشة</t>
        </is>
      </c>
      <c r="AA2" s="341" t="inlineStr">
        <is>
          <t>Planned Start Date</t>
        </is>
      </c>
      <c r="AB2" s="341" t="inlineStr">
        <is>
          <t>actualliy end date</t>
        </is>
      </c>
      <c r="AC2" s="338" t="inlineStr">
        <is>
          <t>نسبة التالف %</t>
        </is>
      </c>
      <c r="AD2" s="340" t="inlineStr">
        <is>
          <t>Batch Status</t>
        </is>
      </c>
      <c r="AG2" s="98" t="n"/>
      <c r="AH2" s="98" t="n"/>
      <c r="AI2" s="97" t="n"/>
      <c r="AN2" s="99" t="n"/>
      <c r="AO2" s="99" t="n"/>
      <c r="AP2" s="100" t="n"/>
      <c r="AQ2" s="100" t="n"/>
      <c r="AR2" s="100" t="n"/>
      <c r="AS2" s="100" t="n"/>
      <c r="AT2" s="100" t="n"/>
      <c r="AU2" s="100" t="n"/>
      <c r="AV2" s="100" t="n"/>
      <c r="AW2" s="100" t="n"/>
      <c r="AX2" s="100" t="n"/>
      <c r="AY2" s="100" t="n"/>
      <c r="AZ2" s="100" t="n"/>
      <c r="BA2" s="100" t="n"/>
      <c r="BB2" s="100" t="n"/>
      <c r="BC2" s="100" t="n"/>
      <c r="BD2" s="100" t="n"/>
      <c r="BE2" s="100" t="n"/>
      <c r="BF2" s="100" t="n"/>
      <c r="BG2" s="100" t="n"/>
      <c r="BH2" s="101" t="n"/>
      <c r="BI2" s="101" t="n"/>
      <c r="BJ2" s="101" t="n"/>
      <c r="BK2" s="101" t="n"/>
      <c r="BL2" s="101" t="n"/>
      <c r="BM2" s="102" t="n"/>
    </row>
    <row r="3" ht="93" customFormat="1" customHeight="1" s="345" thickBot="1">
      <c r="B3" s="344" t="n"/>
      <c r="C3" s="331" t="n"/>
      <c r="D3" s="331" t="n"/>
      <c r="E3" s="331" t="n"/>
      <c r="F3" s="331" t="n"/>
      <c r="G3" s="328" t="inlineStr">
        <is>
          <t xml:space="preserve">From </t>
        </is>
      </c>
      <c r="H3" s="328" t="inlineStr">
        <is>
          <t>To</t>
        </is>
      </c>
      <c r="I3" s="331" t="n"/>
      <c r="J3" s="331" t="n"/>
      <c r="K3" s="331" t="n"/>
      <c r="L3" s="331" t="n"/>
      <c r="M3" s="331" t="n"/>
      <c r="N3" s="80" t="inlineStr">
        <is>
          <t xml:space="preserve">نقص  </t>
        </is>
      </c>
      <c r="O3" s="80" t="inlineStr">
        <is>
          <t>فرولة</t>
        </is>
      </c>
      <c r="P3" s="80" t="inlineStr">
        <is>
          <t>كسر</t>
        </is>
      </c>
      <c r="Q3" s="80" t="inlineStr">
        <is>
          <t xml:space="preserve">تقوس  </t>
        </is>
      </c>
      <c r="R3" s="80" t="inlineStr">
        <is>
          <t>انكماش</t>
        </is>
      </c>
      <c r="S3" s="80" t="inlineStr">
        <is>
          <t>ابعاد</t>
        </is>
      </c>
      <c r="T3" s="80" t="inlineStr">
        <is>
          <t>وزن</t>
        </is>
      </c>
      <c r="U3" s="80" t="inlineStr">
        <is>
          <t>اتساخ</t>
        </is>
      </c>
      <c r="V3" s="80" t="inlineStr">
        <is>
          <t>تلون</t>
        </is>
      </c>
      <c r="W3" s="339" t="n"/>
      <c r="X3" s="339" t="n"/>
      <c r="Y3" s="339" t="n"/>
      <c r="Z3" s="331" t="n"/>
      <c r="AA3" s="331" t="n"/>
      <c r="AB3" s="331" t="n"/>
      <c r="AC3" s="339" t="n"/>
      <c r="AD3" s="339" t="n"/>
    </row>
    <row r="4" ht="45.75" customHeight="1" s="417" thickBot="1" thickTop="1">
      <c r="A4" t="n">
        <v>2022</v>
      </c>
      <c r="B4" s="112" t="n">
        <v>5</v>
      </c>
      <c r="C4" s="113" t="n">
        <v>937</v>
      </c>
      <c r="D4" s="113" t="inlineStr">
        <is>
          <t>OLED65A26LA-up-dwon</t>
        </is>
      </c>
      <c r="E4" s="113" t="inlineStr">
        <is>
          <t>FMLGEI0S319401</t>
        </is>
      </c>
      <c r="F4" s="113" t="n">
        <v>1492.4</v>
      </c>
      <c r="G4" s="113" t="n">
        <v>1698.6</v>
      </c>
      <c r="H4" s="113" t="n"/>
      <c r="I4" s="113" t="n">
        <v>20</v>
      </c>
      <c r="J4" s="70" t="n">
        <v>180</v>
      </c>
      <c r="K4" s="70" t="n"/>
      <c r="L4" s="70" t="n"/>
      <c r="M4" s="70" t="n"/>
      <c r="N4" s="64" t="n"/>
      <c r="O4" s="64" t="n"/>
      <c r="P4" s="64" t="n"/>
      <c r="Q4" s="64" t="n"/>
      <c r="R4" s="64" t="n"/>
      <c r="S4" s="64" t="n"/>
      <c r="T4" s="64" t="n"/>
      <c r="U4" s="64" t="n"/>
      <c r="V4" s="64" t="n"/>
      <c r="W4" s="115" t="n"/>
      <c r="X4" s="115" t="n">
        <v>0.015</v>
      </c>
      <c r="Y4" s="64" t="n"/>
      <c r="Z4" s="115" t="n"/>
      <c r="AA4" s="441" t="n"/>
      <c r="AB4" s="441" t="n"/>
      <c r="AC4" s="116" t="n"/>
      <c r="AD4" s="122" t="n"/>
    </row>
    <row r="5" ht="45.75" customHeight="1" s="417" thickBot="1" thickTop="1">
      <c r="A5" t="n">
        <v>2022</v>
      </c>
      <c r="B5" s="112" t="n">
        <v>5</v>
      </c>
      <c r="C5" s="113" t="n">
        <v>937</v>
      </c>
      <c r="D5" s="113" t="inlineStr">
        <is>
          <t>OLED65A26LA-up-dwon</t>
        </is>
      </c>
      <c r="E5" s="113" t="inlineStr">
        <is>
          <t>FMLGEI0S319401</t>
        </is>
      </c>
      <c r="F5" s="113" t="n">
        <v>1492.4</v>
      </c>
      <c r="G5" s="113" t="n">
        <v>1698.6</v>
      </c>
      <c r="H5" s="113" t="n"/>
      <c r="I5" s="113" t="n">
        <v>20</v>
      </c>
      <c r="J5" s="117" t="n">
        <v>180</v>
      </c>
      <c r="K5" s="117" t="n"/>
      <c r="L5" s="117" t="n"/>
      <c r="M5" s="117" t="n"/>
      <c r="N5" s="64" t="n"/>
      <c r="O5" s="64" t="n"/>
      <c r="P5" s="64" t="n"/>
      <c r="Q5" s="64" t="n"/>
      <c r="R5" s="64" t="n"/>
      <c r="S5" s="64" t="n"/>
      <c r="T5" s="64" t="n"/>
      <c r="U5" s="64" t="n"/>
      <c r="V5" s="64" t="n"/>
      <c r="W5" s="115" t="n"/>
      <c r="X5" s="115" t="n"/>
      <c r="Y5" s="64" t="n"/>
      <c r="Z5" s="115" t="n"/>
      <c r="AA5" s="441" t="n"/>
      <c r="AB5" s="441" t="n"/>
      <c r="AC5" s="116" t="n"/>
      <c r="AD5" s="122" t="n"/>
    </row>
    <row r="6" ht="45.75" customHeight="1" s="417" thickBot="1" thickTop="1">
      <c r="A6" t="n">
        <v>2022</v>
      </c>
      <c r="B6" s="112" t="n">
        <v>5</v>
      </c>
      <c r="C6" s="113" t="n">
        <v>946</v>
      </c>
      <c r="D6" s="113" t="inlineStr">
        <is>
          <t>OLED65A26LA-side</t>
        </is>
      </c>
      <c r="E6" s="113" t="inlineStr">
        <is>
          <t>FMLGEI3S319402</t>
        </is>
      </c>
      <c r="F6" s="113" t="n">
        <v>316.2</v>
      </c>
      <c r="G6" s="113" t="n">
        <v>359.9</v>
      </c>
      <c r="H6" s="113" t="n"/>
      <c r="I6" s="113" t="n">
        <v>20</v>
      </c>
      <c r="J6" s="117" t="n">
        <v>180</v>
      </c>
      <c r="K6" s="117" t="n"/>
      <c r="L6" s="117" t="n"/>
      <c r="M6" s="117" t="n"/>
      <c r="N6" s="64" t="n"/>
      <c r="O6" s="64" t="n"/>
      <c r="P6" s="64" t="n"/>
      <c r="Q6" s="64" t="n"/>
      <c r="R6" s="64" t="n"/>
      <c r="S6" s="64" t="n"/>
      <c r="T6" s="64" t="n"/>
      <c r="U6" s="64" t="n"/>
      <c r="V6" s="64" t="n"/>
      <c r="W6" s="115" t="n"/>
      <c r="X6" s="115" t="n"/>
      <c r="Y6" s="64" t="n"/>
      <c r="Z6" s="115" t="n"/>
      <c r="AA6" s="441" t="n"/>
      <c r="AB6" s="441" t="n"/>
      <c r="AC6" s="116" t="n"/>
      <c r="AD6" s="122" t="n"/>
    </row>
    <row r="7" ht="45.75" customHeight="1" s="417" thickBot="1" thickTop="1">
      <c r="A7" t="n">
        <v>2022</v>
      </c>
      <c r="B7" s="112" t="n">
        <v>5</v>
      </c>
      <c r="C7" s="113" t="n">
        <v>122</v>
      </c>
      <c r="D7" s="113" t="inlineStr">
        <is>
          <t>LgWashing Mashine Base</t>
        </is>
      </c>
      <c r="E7" s="113" t="inlineStr">
        <is>
          <t>FMLGEI1000000</t>
        </is>
      </c>
      <c r="F7" s="113" t="n">
        <v>267.4</v>
      </c>
      <c r="G7" s="113" t="n">
        <v>292.6</v>
      </c>
      <c r="H7" s="113" t="n"/>
      <c r="I7" s="113" t="n">
        <v>64</v>
      </c>
      <c r="J7" s="117" t="n">
        <v>113</v>
      </c>
      <c r="K7" s="117" t="n"/>
      <c r="L7" s="117" t="n"/>
      <c r="M7" s="117" t="n"/>
      <c r="N7" s="64" t="n"/>
      <c r="O7" s="64" t="n"/>
      <c r="P7" s="64" t="n"/>
      <c r="Q7" s="64" t="n"/>
      <c r="R7" s="64" t="n"/>
      <c r="S7" s="64" t="n"/>
      <c r="T7" s="64" t="n"/>
      <c r="U7" s="64" t="n"/>
      <c r="V7" s="64" t="n"/>
      <c r="W7" s="115" t="n"/>
      <c r="X7" s="115" t="n">
        <v>0.015</v>
      </c>
      <c r="Y7" s="442" t="n">
        <v>44636</v>
      </c>
      <c r="Z7" s="443" t="n">
        <v>44609</v>
      </c>
      <c r="AA7" s="441" t="n"/>
      <c r="AB7" s="441" t="n"/>
      <c r="AC7" s="116" t="n"/>
      <c r="AD7" s="122" t="n"/>
    </row>
    <row r="8" ht="45.75" customHeight="1" s="417" thickBot="1" thickTop="1">
      <c r="A8" t="n">
        <v>2022</v>
      </c>
      <c r="B8" s="112" t="n">
        <v>5</v>
      </c>
      <c r="C8" s="113" t="n">
        <v>122</v>
      </c>
      <c r="D8" s="113" t="inlineStr">
        <is>
          <t>LgWashing Mashine Base</t>
        </is>
      </c>
      <c r="E8" s="113" t="inlineStr">
        <is>
          <t>FMLGEI1000000</t>
        </is>
      </c>
      <c r="F8" s="113" t="n">
        <v>267.4</v>
      </c>
      <c r="G8" s="113" t="n">
        <v>292.6</v>
      </c>
      <c r="H8" s="113" t="n"/>
      <c r="I8" s="113" t="n">
        <v>64</v>
      </c>
      <c r="J8" s="117" t="n">
        <v>113</v>
      </c>
      <c r="K8" s="117" t="n"/>
      <c r="L8" s="117" t="n"/>
      <c r="M8" s="117" t="n"/>
      <c r="N8" s="64" t="n"/>
      <c r="O8" s="64" t="n"/>
      <c r="P8" s="64" t="n"/>
      <c r="Q8" s="64" t="n"/>
      <c r="R8" s="64" t="n"/>
      <c r="S8" s="64" t="n"/>
      <c r="T8" s="64" t="n"/>
      <c r="U8" s="64" t="n"/>
      <c r="V8" s="64" t="n"/>
      <c r="W8" s="115" t="n"/>
      <c r="X8" s="115" t="n">
        <v>0.015</v>
      </c>
      <c r="Y8" s="442" t="n">
        <v>44636</v>
      </c>
      <c r="Z8" s="443" t="n">
        <v>44627</v>
      </c>
      <c r="AA8" s="441" t="n"/>
      <c r="AB8" s="441" t="n"/>
      <c r="AC8" s="116" t="n"/>
      <c r="AD8" s="122" t="n"/>
    </row>
    <row r="9" ht="45.75" customHeight="1" s="417" thickBot="1" thickTop="1">
      <c r="A9" t="n">
        <v>2022</v>
      </c>
      <c r="B9" s="112" t="n">
        <v>5</v>
      </c>
      <c r="C9" s="113" t="n">
        <v>122</v>
      </c>
      <c r="D9" s="113" t="inlineStr">
        <is>
          <t>LgWashing Mashine Base</t>
        </is>
      </c>
      <c r="E9" s="113" t="inlineStr">
        <is>
          <t>FMLGEI1000000</t>
        </is>
      </c>
      <c r="F9" s="113" t="n">
        <v>267.4</v>
      </c>
      <c r="G9" s="113" t="n">
        <v>292.6</v>
      </c>
      <c r="H9" s="113" t="n"/>
      <c r="I9" s="113" t="n">
        <v>64</v>
      </c>
      <c r="J9" s="117" t="n">
        <v>113</v>
      </c>
      <c r="K9" s="117" t="n"/>
      <c r="L9" s="117" t="n"/>
      <c r="M9" s="117" t="n"/>
      <c r="N9" s="64" t="n"/>
      <c r="O9" s="64" t="n"/>
      <c r="P9" s="64" t="n"/>
      <c r="Q9" s="64" t="n"/>
      <c r="R9" s="64" t="n"/>
      <c r="S9" s="64" t="n"/>
      <c r="T9" s="64" t="n"/>
      <c r="U9" s="64" t="n"/>
      <c r="V9" s="64" t="n"/>
      <c r="W9" s="115" t="n"/>
      <c r="X9" s="115" t="n">
        <v>0.015</v>
      </c>
      <c r="Y9" s="442" t="n">
        <v>44636</v>
      </c>
      <c r="Z9" s="443" t="n">
        <v>44635</v>
      </c>
      <c r="AA9" s="441" t="n"/>
      <c r="AB9" s="441" t="n"/>
      <c r="AC9" s="116" t="n"/>
      <c r="AD9" s="122" t="n"/>
    </row>
    <row r="10" ht="45.75" customHeight="1" s="417" thickBot="1" thickTop="1">
      <c r="A10" t="n">
        <v>2022</v>
      </c>
      <c r="B10" s="112" t="n">
        <v>5</v>
      </c>
      <c r="C10" s="113" t="n">
        <v>122</v>
      </c>
      <c r="D10" s="113" t="inlineStr">
        <is>
          <t>LgWashing Mashine Base</t>
        </is>
      </c>
      <c r="E10" s="113" t="inlineStr">
        <is>
          <t>FMLGEI1000000</t>
        </is>
      </c>
      <c r="F10" s="113" t="n">
        <v>267.4</v>
      </c>
      <c r="G10" s="113" t="n">
        <v>292.6</v>
      </c>
      <c r="H10" s="113" t="n"/>
      <c r="I10" s="113" t="n">
        <v>64</v>
      </c>
      <c r="J10" s="117" t="n">
        <v>113</v>
      </c>
      <c r="K10" s="117" t="n"/>
      <c r="L10" s="117" t="n"/>
      <c r="M10" s="117" t="n"/>
      <c r="N10" s="64" t="n"/>
      <c r="O10" s="64" t="n"/>
      <c r="P10" s="64" t="n"/>
      <c r="Q10" s="64" t="n"/>
      <c r="R10" s="64" t="n"/>
      <c r="S10" s="64" t="n"/>
      <c r="T10" s="64" t="n"/>
      <c r="U10" s="64" t="n"/>
      <c r="V10" s="64" t="n"/>
      <c r="W10" s="115" t="n"/>
      <c r="X10" s="115" t="n">
        <v>0.015</v>
      </c>
      <c r="Y10" s="442" t="n">
        <v>44636</v>
      </c>
      <c r="Z10" s="443" t="n">
        <v>44636</v>
      </c>
      <c r="AA10" s="441" t="n"/>
      <c r="AB10" s="441" t="n"/>
      <c r="AC10" s="116" t="n"/>
      <c r="AD10" s="122" t="n"/>
    </row>
    <row r="11" ht="45.75" customHeight="1" s="417" thickBot="1" thickTop="1">
      <c r="A11" t="n">
        <v>2022</v>
      </c>
      <c r="B11" s="112" t="n">
        <v>5</v>
      </c>
      <c r="C11" s="113" t="n">
        <v>550</v>
      </c>
      <c r="D11" s="113" t="inlineStr">
        <is>
          <t>FRONT 43LM55</t>
        </is>
      </c>
      <c r="E11" s="113" t="inlineStr">
        <is>
          <t>FMLGEI43LM55FR</t>
        </is>
      </c>
      <c r="F11" s="113" t="n">
        <v>32.025</v>
      </c>
      <c r="G11" s="113" t="n">
        <v>38.045</v>
      </c>
      <c r="H11" s="113" t="n"/>
      <c r="I11" s="113" t="n">
        <v>114</v>
      </c>
      <c r="J11" s="117" t="n">
        <v>95</v>
      </c>
      <c r="K11" s="117" t="n"/>
      <c r="L11" s="117" t="n"/>
      <c r="M11" s="117" t="n"/>
      <c r="N11" s="64" t="n"/>
      <c r="O11" s="64" t="n"/>
      <c r="P11" s="64" t="n"/>
      <c r="Q11" s="64" t="n"/>
      <c r="R11" s="64" t="n"/>
      <c r="S11" s="64" t="n"/>
      <c r="T11" s="64" t="n"/>
      <c r="U11" s="64" t="n"/>
      <c r="V11" s="64" t="n"/>
      <c r="W11" s="115" t="n"/>
      <c r="X11" s="115" t="n">
        <v>0.015</v>
      </c>
      <c r="Y11" s="442" t="n">
        <v>44636</v>
      </c>
      <c r="Z11" s="443" t="n">
        <v>44609</v>
      </c>
      <c r="AA11" s="441" t="n"/>
      <c r="AB11" s="441" t="n"/>
      <c r="AC11" s="116" t="n"/>
      <c r="AD11" s="122" t="n"/>
    </row>
    <row r="12" ht="45.75" customHeight="1" s="417" thickBot="1" thickTop="1">
      <c r="A12" t="n">
        <v>2022</v>
      </c>
      <c r="B12" s="112" t="n">
        <v>5</v>
      </c>
      <c r="C12" s="113" t="n">
        <v>550</v>
      </c>
      <c r="D12" s="113" t="inlineStr">
        <is>
          <t>FRONT 43LM55</t>
        </is>
      </c>
      <c r="E12" s="113" t="inlineStr">
        <is>
          <t>FMLGEI43LM55FR</t>
        </is>
      </c>
      <c r="F12" s="113" t="n">
        <v>32.025</v>
      </c>
      <c r="G12" s="113" t="n">
        <v>38.045</v>
      </c>
      <c r="H12" s="113" t="n"/>
      <c r="I12" s="113" t="n">
        <v>114</v>
      </c>
      <c r="J12" s="117" t="n">
        <v>95</v>
      </c>
      <c r="K12" s="117" t="n"/>
      <c r="L12" s="117" t="n"/>
      <c r="M12" s="117" t="n"/>
      <c r="N12" s="64" t="n"/>
      <c r="O12" s="64" t="n"/>
      <c r="P12" s="64" t="n"/>
      <c r="Q12" s="64" t="n"/>
      <c r="R12" s="64" t="n"/>
      <c r="S12" s="64" t="n"/>
      <c r="T12" s="64" t="n"/>
      <c r="U12" s="64" t="n"/>
      <c r="V12" s="64" t="n"/>
      <c r="W12" s="115" t="n"/>
      <c r="X12" s="115" t="n">
        <v>0.015</v>
      </c>
      <c r="Y12" s="442" t="n">
        <v>44636</v>
      </c>
      <c r="Z12" s="443" t="n">
        <v>44627</v>
      </c>
      <c r="AA12" s="441" t="n"/>
      <c r="AB12" s="441" t="n"/>
      <c r="AC12" s="116" t="n"/>
      <c r="AD12" s="122" t="n"/>
    </row>
    <row r="13" ht="45.75" customHeight="1" s="417" thickBot="1" thickTop="1">
      <c r="A13" t="n">
        <v>2022</v>
      </c>
      <c r="B13" s="112" t="n">
        <v>5</v>
      </c>
      <c r="C13" s="113" t="n">
        <v>550</v>
      </c>
      <c r="D13" s="113" t="inlineStr">
        <is>
          <t>FRONT 43LM55</t>
        </is>
      </c>
      <c r="E13" s="113" t="inlineStr">
        <is>
          <t>FMLGEI43LM55FR</t>
        </is>
      </c>
      <c r="F13" s="113" t="n">
        <v>32.025</v>
      </c>
      <c r="G13" s="113" t="n">
        <v>38.045</v>
      </c>
      <c r="H13" s="113" t="n"/>
      <c r="I13" s="113" t="n">
        <v>114</v>
      </c>
      <c r="J13" s="117" t="n">
        <v>95</v>
      </c>
      <c r="K13" s="117" t="n"/>
      <c r="L13" s="117" t="n"/>
      <c r="M13" s="117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115" t="n"/>
      <c r="X13" s="115" t="n">
        <v>0.015</v>
      </c>
      <c r="Y13" s="442" t="n">
        <v>44636</v>
      </c>
      <c r="Z13" s="443" t="n">
        <v>44635</v>
      </c>
      <c r="AA13" s="441" t="n"/>
      <c r="AB13" s="441" t="n"/>
      <c r="AC13" s="116" t="n"/>
      <c r="AD13" s="122" t="n"/>
    </row>
    <row r="14" ht="45.75" customHeight="1" s="417" thickBot="1" thickTop="1">
      <c r="A14" t="n">
        <v>2022</v>
      </c>
      <c r="B14" s="112" t="n">
        <v>5</v>
      </c>
      <c r="C14" s="113" t="n">
        <v>550</v>
      </c>
      <c r="D14" s="113" t="inlineStr">
        <is>
          <t>FRONT 43LM55</t>
        </is>
      </c>
      <c r="E14" s="113" t="inlineStr">
        <is>
          <t>FMLGEI43LM55FR</t>
        </is>
      </c>
      <c r="F14" s="113" t="n">
        <v>32.025</v>
      </c>
      <c r="G14" s="113" t="n">
        <v>38.045</v>
      </c>
      <c r="H14" s="113" t="n"/>
      <c r="I14" s="113" t="n">
        <v>114</v>
      </c>
      <c r="J14" s="117" t="n">
        <v>95</v>
      </c>
      <c r="K14" s="117" t="n"/>
      <c r="L14" s="117" t="n"/>
      <c r="M14" s="117" t="n"/>
      <c r="N14" s="64" t="n"/>
      <c r="O14" s="64" t="n"/>
      <c r="P14" s="64" t="n"/>
      <c r="Q14" s="64" t="n"/>
      <c r="R14" s="64" t="n"/>
      <c r="S14" s="64" t="n"/>
      <c r="T14" s="64" t="n"/>
      <c r="U14" s="64" t="n"/>
      <c r="V14" s="64" t="n"/>
      <c r="W14" s="115" t="n"/>
      <c r="X14" s="115" t="n">
        <v>0.015</v>
      </c>
      <c r="Y14" s="442" t="n">
        <v>44636</v>
      </c>
      <c r="Z14" s="443" t="n">
        <v>44636</v>
      </c>
      <c r="AA14" s="441" t="n"/>
      <c r="AB14" s="441" t="n"/>
      <c r="AC14" s="116" t="n"/>
      <c r="AD14" s="122" t="n"/>
    </row>
    <row r="15" ht="45.75" customHeight="1" s="417" thickBot="1" thickTop="1">
      <c r="A15" t="n">
        <v>2022</v>
      </c>
      <c r="B15" s="112" t="n">
        <v>5</v>
      </c>
      <c r="C15" s="113" t="n">
        <v>674</v>
      </c>
      <c r="D15" s="113" t="inlineStr">
        <is>
          <t>LgWashing Mashine Base (VIVACHE)</t>
        </is>
      </c>
      <c r="E15" s="113" t="inlineStr">
        <is>
          <t>FMLGEI10000000</t>
        </is>
      </c>
      <c r="F15" s="113" t="n">
        <v>240.896</v>
      </c>
      <c r="G15" s="113" t="n">
        <v>274.176</v>
      </c>
      <c r="H15" s="113" t="n"/>
      <c r="I15" s="113" t="n">
        <v>60</v>
      </c>
      <c r="J15" s="117" t="n">
        <v>120</v>
      </c>
      <c r="K15" s="117" t="n"/>
      <c r="L15" s="117" t="n"/>
      <c r="M15" s="117" t="n"/>
      <c r="N15" s="64" t="n"/>
      <c r="O15" s="64" t="n"/>
      <c r="P15" s="64" t="n"/>
      <c r="Q15" s="64" t="n"/>
      <c r="R15" s="64" t="n"/>
      <c r="S15" s="64" t="n"/>
      <c r="T15" s="64" t="n"/>
      <c r="U15" s="64" t="n"/>
      <c r="V15" s="64" t="n"/>
      <c r="W15" s="115" t="n"/>
      <c r="X15" s="115" t="n">
        <v>0.015</v>
      </c>
      <c r="Y15" s="442" t="n">
        <v>44636</v>
      </c>
      <c r="Z15" s="443" t="n">
        <v>44609</v>
      </c>
      <c r="AA15" s="441" t="n"/>
      <c r="AB15" s="441" t="n"/>
      <c r="AC15" s="116" t="n"/>
      <c r="AD15" s="122" t="n"/>
    </row>
    <row r="16" ht="45.75" customHeight="1" s="417" thickBot="1" thickTop="1">
      <c r="A16" t="n">
        <v>2022</v>
      </c>
      <c r="B16" s="112" t="n">
        <v>5</v>
      </c>
      <c r="C16" s="113" t="n">
        <v>674</v>
      </c>
      <c r="D16" s="113" t="inlineStr">
        <is>
          <t>LgWashing Mashine Base (VIVACHE)</t>
        </is>
      </c>
      <c r="E16" s="113" t="inlineStr">
        <is>
          <t>FMLGEI10000000</t>
        </is>
      </c>
      <c r="F16" s="113" t="n">
        <v>240.896</v>
      </c>
      <c r="G16" s="113" t="n">
        <v>274.176</v>
      </c>
      <c r="H16" s="113" t="n"/>
      <c r="I16" s="113" t="n">
        <v>60</v>
      </c>
      <c r="J16" s="117" t="n">
        <v>120</v>
      </c>
      <c r="K16" s="117" t="n"/>
      <c r="L16" s="117" t="n"/>
      <c r="M16" s="117" t="n"/>
      <c r="N16" s="64" t="n"/>
      <c r="O16" s="64" t="n"/>
      <c r="P16" s="64" t="n"/>
      <c r="Q16" s="64" t="n"/>
      <c r="R16" s="64" t="n"/>
      <c r="S16" s="64" t="n"/>
      <c r="T16" s="64" t="n"/>
      <c r="U16" s="64" t="n"/>
      <c r="V16" s="64" t="n"/>
      <c r="W16" s="115" t="n"/>
      <c r="X16" s="115" t="n">
        <v>0.015</v>
      </c>
      <c r="Y16" s="442" t="n">
        <v>44636</v>
      </c>
      <c r="Z16" s="443" t="n">
        <v>44627</v>
      </c>
      <c r="AA16" s="441" t="n"/>
      <c r="AB16" s="441" t="n"/>
      <c r="AC16" s="116" t="n"/>
      <c r="AD16" s="122" t="n"/>
    </row>
    <row r="17" ht="45.75" customHeight="1" s="417" thickBot="1" thickTop="1">
      <c r="A17" t="n">
        <v>2022</v>
      </c>
      <c r="B17" s="112" t="n">
        <v>5</v>
      </c>
      <c r="C17" s="113" t="n">
        <v>674</v>
      </c>
      <c r="D17" s="113" t="inlineStr">
        <is>
          <t>LgWashing Mashine Base (VIVACHE)</t>
        </is>
      </c>
      <c r="E17" s="113" t="inlineStr">
        <is>
          <t>FMLGEI10000000</t>
        </is>
      </c>
      <c r="F17" s="113" t="n">
        <v>240.896</v>
      </c>
      <c r="G17" s="113" t="n">
        <v>274.176</v>
      </c>
      <c r="H17" s="113" t="n"/>
      <c r="I17" s="113" t="n">
        <v>60</v>
      </c>
      <c r="J17" s="117" t="n">
        <v>120</v>
      </c>
      <c r="K17" s="117" t="n"/>
      <c r="L17" s="117" t="n"/>
      <c r="M17" s="117" t="n"/>
      <c r="N17" s="64" t="n"/>
      <c r="O17" s="64" t="n"/>
      <c r="P17" s="64" t="n"/>
      <c r="Q17" s="64" t="n"/>
      <c r="R17" s="64" t="n"/>
      <c r="S17" s="64" t="n"/>
      <c r="T17" s="64" t="n"/>
      <c r="U17" s="64" t="n"/>
      <c r="V17" s="64" t="n"/>
      <c r="W17" s="115" t="n"/>
      <c r="X17" s="115" t="n">
        <v>0.015</v>
      </c>
      <c r="Y17" s="442" t="n">
        <v>44636</v>
      </c>
      <c r="Z17" s="443" t="n">
        <v>44635</v>
      </c>
      <c r="AA17" s="441" t="n"/>
      <c r="AB17" s="441" t="n"/>
      <c r="AC17" s="116" t="n"/>
      <c r="AD17" s="122" t="n"/>
    </row>
    <row r="18" ht="45.75" customHeight="1" s="417" thickBot="1" thickTop="1">
      <c r="A18" t="n">
        <v>2022</v>
      </c>
      <c r="B18" s="112" t="n">
        <v>5</v>
      </c>
      <c r="C18" s="113" t="n">
        <v>674</v>
      </c>
      <c r="D18" s="113" t="inlineStr">
        <is>
          <t>LgWashing Mashine Base (VIVACHE)</t>
        </is>
      </c>
      <c r="E18" s="113" t="inlineStr">
        <is>
          <t>FMLGEI10000000</t>
        </is>
      </c>
      <c r="F18" s="113" t="n">
        <v>240.896</v>
      </c>
      <c r="G18" s="113" t="n">
        <v>274.176</v>
      </c>
      <c r="H18" s="113" t="n"/>
      <c r="I18" s="113" t="n">
        <v>60</v>
      </c>
      <c r="J18" s="117" t="n">
        <v>120</v>
      </c>
      <c r="K18" s="117" t="n"/>
      <c r="L18" s="117" t="n"/>
      <c r="M18" s="117" t="n"/>
      <c r="N18" s="64" t="n"/>
      <c r="O18" s="64" t="n"/>
      <c r="P18" s="64" t="n"/>
      <c r="Q18" s="64" t="n"/>
      <c r="R18" s="64" t="n"/>
      <c r="S18" s="64" t="n"/>
      <c r="T18" s="64" t="n"/>
      <c r="U18" s="64" t="n"/>
      <c r="V18" s="64" t="n"/>
      <c r="W18" s="115" t="n"/>
      <c r="X18" s="115" t="n">
        <v>0.015</v>
      </c>
      <c r="Y18" s="442" t="n">
        <v>44636</v>
      </c>
      <c r="Z18" s="443" t="n">
        <v>44636</v>
      </c>
      <c r="AA18" s="441" t="n"/>
      <c r="AB18" s="441" t="n"/>
      <c r="AC18" s="116" t="n"/>
      <c r="AD18" s="122" t="n"/>
    </row>
    <row r="19" ht="45.75" customHeight="1" s="417" thickBot="1" thickTop="1">
      <c r="A19" t="n">
        <v>2022</v>
      </c>
      <c r="B19" s="112" t="n">
        <v>5</v>
      </c>
      <c r="C19" s="113" t="n">
        <v>1</v>
      </c>
      <c r="D19" s="113" t="inlineStr">
        <is>
          <t>كفر سخان فرنساوي</t>
        </is>
      </c>
      <c r="E19" s="113" t="inlineStr">
        <is>
          <t>FMENCI20000000</t>
        </is>
      </c>
      <c r="F19" s="113" t="n">
        <v>103.23</v>
      </c>
      <c r="G19" s="113" t="n">
        <v>118.77</v>
      </c>
      <c r="H19" s="113" t="n"/>
      <c r="I19" s="113" t="n">
        <v>108</v>
      </c>
      <c r="J19" s="117" t="n">
        <v>100</v>
      </c>
      <c r="K19" s="117" t="n"/>
      <c r="L19" s="117" t="n"/>
      <c r="M19" s="117" t="n"/>
      <c r="N19" s="64" t="n"/>
      <c r="O19" s="64" t="n"/>
      <c r="P19" s="64" t="n"/>
      <c r="Q19" s="64" t="n"/>
      <c r="R19" s="64" t="n"/>
      <c r="S19" s="64" t="n"/>
      <c r="T19" s="64" t="n"/>
      <c r="U19" s="64" t="n"/>
      <c r="V19" s="64" t="n"/>
      <c r="W19" s="115" t="n"/>
      <c r="X19" s="115" t="n">
        <v>0.015</v>
      </c>
      <c r="Y19" s="442" t="n">
        <v>44627</v>
      </c>
      <c r="Z19" s="443" t="n">
        <v>44249</v>
      </c>
      <c r="AA19" s="441" t="n"/>
      <c r="AB19" s="441" t="n"/>
      <c r="AC19" s="116" t="n"/>
      <c r="AD19" s="122" t="n"/>
    </row>
    <row r="20" ht="45.75" customHeight="1" s="417" thickBot="1" thickTop="1">
      <c r="A20" t="n">
        <v>2022</v>
      </c>
      <c r="B20" s="112" t="n">
        <v>5</v>
      </c>
      <c r="C20" s="113" t="n">
        <v>1</v>
      </c>
      <c r="D20" s="113" t="inlineStr">
        <is>
          <t>كفر سخان فرنساوي</t>
        </is>
      </c>
      <c r="E20" s="113" t="inlineStr">
        <is>
          <t>FMENCI20000000</t>
        </is>
      </c>
      <c r="F20" s="113" t="n">
        <v>103.23</v>
      </c>
      <c r="G20" s="113" t="n">
        <v>118.77</v>
      </c>
      <c r="H20" s="113" t="n"/>
      <c r="I20" s="113" t="n">
        <v>108</v>
      </c>
      <c r="J20" s="117" t="n">
        <v>100</v>
      </c>
      <c r="K20" s="117" t="n"/>
      <c r="L20" s="117" t="n"/>
      <c r="M20" s="117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115" t="n"/>
      <c r="X20" s="115" t="n">
        <v>0.015</v>
      </c>
      <c r="Y20" s="442" t="n">
        <v>44627</v>
      </c>
      <c r="Z20" s="443" t="n">
        <v>44425</v>
      </c>
      <c r="AA20" s="441" t="n"/>
      <c r="AB20" s="441" t="n"/>
      <c r="AC20" s="116" t="n"/>
      <c r="AD20" s="122" t="n"/>
    </row>
    <row r="21" ht="45.75" customHeight="1" s="417" thickBot="1" thickTop="1">
      <c r="A21" t="n">
        <v>2022</v>
      </c>
      <c r="B21" s="112" t="n">
        <v>5</v>
      </c>
      <c r="C21" s="113" t="n">
        <v>1</v>
      </c>
      <c r="D21" s="113" t="inlineStr">
        <is>
          <t>كفر سخان فرنساوي</t>
        </is>
      </c>
      <c r="E21" s="113" t="inlineStr">
        <is>
          <t>FMENCI20000000</t>
        </is>
      </c>
      <c r="F21" s="113" t="n">
        <v>103.23</v>
      </c>
      <c r="G21" s="113" t="n">
        <v>118.77</v>
      </c>
      <c r="H21" s="113" t="n"/>
      <c r="I21" s="113" t="n">
        <v>108</v>
      </c>
      <c r="J21" s="117" t="n">
        <v>100</v>
      </c>
      <c r="K21" s="117" t="n"/>
      <c r="L21" s="117" t="n"/>
      <c r="M21" s="117" t="n"/>
      <c r="N21" s="64" t="n"/>
      <c r="O21" s="64" t="n"/>
      <c r="P21" s="64" t="n"/>
      <c r="Q21" s="64" t="n"/>
      <c r="R21" s="64" t="n"/>
      <c r="S21" s="64" t="n"/>
      <c r="T21" s="64" t="n"/>
      <c r="U21" s="64" t="n"/>
      <c r="V21" s="64" t="n"/>
      <c r="W21" s="115" t="n"/>
      <c r="X21" s="115" t="n">
        <v>0.015</v>
      </c>
      <c r="Y21" s="442" t="n">
        <v>44627</v>
      </c>
      <c r="Z21" s="443" t="n">
        <v>44627</v>
      </c>
      <c r="AA21" s="441" t="n"/>
      <c r="AB21" s="441" t="n"/>
      <c r="AC21" s="116" t="n"/>
      <c r="AD21" s="122" t="n"/>
    </row>
    <row r="22" ht="45.75" customHeight="1" s="417" thickBot="1" thickTop="1">
      <c r="A22" t="n">
        <v>2022</v>
      </c>
      <c r="B22" s="112" t="n">
        <v>5</v>
      </c>
      <c r="C22" s="113" t="n">
        <v>1</v>
      </c>
      <c r="D22" s="113" t="inlineStr">
        <is>
          <t>كفر سخان فرنساوي</t>
        </is>
      </c>
      <c r="E22" s="113" t="inlineStr">
        <is>
          <t>FMENCI20000000</t>
        </is>
      </c>
      <c r="F22" s="113" t="n">
        <v>103.23</v>
      </c>
      <c r="G22" s="113" t="n">
        <v>118.77</v>
      </c>
      <c r="H22" s="113" t="n"/>
      <c r="I22" s="113" t="n">
        <v>108</v>
      </c>
      <c r="J22" s="117" t="n">
        <v>100</v>
      </c>
      <c r="K22" s="117" t="n"/>
      <c r="L22" s="117" t="n"/>
      <c r="M22" s="117" t="n"/>
      <c r="N22" s="64" t="n"/>
      <c r="O22" s="64" t="n"/>
      <c r="P22" s="64" t="n"/>
      <c r="Q22" s="64" t="n"/>
      <c r="R22" s="64" t="n"/>
      <c r="S22" s="64" t="n"/>
      <c r="T22" s="64" t="n"/>
      <c r="U22" s="64" t="n"/>
      <c r="V22" s="64" t="n"/>
      <c r="W22" s="115" t="n"/>
      <c r="X22" s="115" t="n">
        <v>0.015</v>
      </c>
      <c r="Y22" s="442" t="n">
        <v>44627</v>
      </c>
      <c r="Z22" s="443" t="n">
        <v>44629</v>
      </c>
      <c r="AA22" s="441" t="n"/>
      <c r="AB22" s="441" t="n"/>
      <c r="AC22" s="116" t="n"/>
      <c r="AD22" s="122" t="n"/>
    </row>
    <row r="23" ht="45.75" customHeight="1" s="417" thickBot="1" thickTop="1">
      <c r="A23" t="n">
        <v>2022</v>
      </c>
      <c r="B23" s="112" t="n">
        <v>5</v>
      </c>
      <c r="C23" s="113" t="n">
        <v>1</v>
      </c>
      <c r="D23" s="113" t="inlineStr">
        <is>
          <t>كفر سخان فرنساوي</t>
        </is>
      </c>
      <c r="E23" s="113" t="inlineStr">
        <is>
          <t>FMENCI20000000</t>
        </is>
      </c>
      <c r="F23" s="113" t="n">
        <v>103.23</v>
      </c>
      <c r="G23" s="113" t="n">
        <v>118.77</v>
      </c>
      <c r="H23" s="113" t="n"/>
      <c r="I23" s="113" t="n">
        <v>108</v>
      </c>
      <c r="J23" s="117" t="n">
        <v>100</v>
      </c>
      <c r="K23" s="117" t="n"/>
      <c r="L23" s="117" t="n"/>
      <c r="M23" s="117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115" t="n"/>
      <c r="X23" s="115" t="n">
        <v>0.015</v>
      </c>
      <c r="Y23" s="442" t="n">
        <v>44627</v>
      </c>
      <c r="Z23" s="443" t="n">
        <v>44630</v>
      </c>
      <c r="AA23" s="441" t="n"/>
      <c r="AB23" s="441" t="n"/>
      <c r="AC23" s="116" t="n"/>
      <c r="AD23" s="122" t="n"/>
    </row>
    <row r="24" ht="45.75" customHeight="1" s="417" thickBot="1" thickTop="1">
      <c r="A24" t="n">
        <v>2022</v>
      </c>
      <c r="B24" s="112" t="n">
        <v>5</v>
      </c>
      <c r="C24" s="113" t="n">
        <v>1</v>
      </c>
      <c r="D24" s="113" t="inlineStr">
        <is>
          <t>كفر سخان فرنساوي</t>
        </is>
      </c>
      <c r="E24" s="113" t="inlineStr">
        <is>
          <t>FMENCI20000000</t>
        </is>
      </c>
      <c r="F24" s="113" t="n">
        <v>103.23</v>
      </c>
      <c r="G24" s="113" t="n">
        <v>118.77</v>
      </c>
      <c r="H24" s="113" t="n"/>
      <c r="I24" s="113" t="n">
        <v>108</v>
      </c>
      <c r="J24" s="117" t="n">
        <v>100</v>
      </c>
      <c r="K24" s="117" t="n"/>
      <c r="L24" s="117" t="n"/>
      <c r="M24" s="117" t="n"/>
      <c r="N24" s="64" t="n"/>
      <c r="O24" s="64" t="n"/>
      <c r="P24" s="64" t="n"/>
      <c r="Q24" s="64" t="n"/>
      <c r="R24" s="64" t="n"/>
      <c r="S24" s="64" t="n"/>
      <c r="T24" s="64" t="n"/>
      <c r="U24" s="64" t="n"/>
      <c r="V24" s="64" t="n"/>
      <c r="W24" s="115" t="n"/>
      <c r="X24" s="115" t="n">
        <v>0.015</v>
      </c>
      <c r="Y24" s="442" t="n">
        <v>44627</v>
      </c>
      <c r="Z24" s="443" t="n">
        <v>44633</v>
      </c>
      <c r="AA24" s="441" t="n"/>
      <c r="AB24" s="441" t="n"/>
      <c r="AC24" s="116" t="n"/>
      <c r="AD24" s="122" t="n"/>
    </row>
    <row r="25" ht="45.75" customHeight="1" s="417" thickBot="1" thickTop="1">
      <c r="A25" t="n">
        <v>2022</v>
      </c>
      <c r="B25" s="112" t="n">
        <v>5</v>
      </c>
      <c r="C25" s="113" t="n">
        <v>1</v>
      </c>
      <c r="D25" s="113" t="inlineStr">
        <is>
          <t>كفر سخان فرنساوي</t>
        </is>
      </c>
      <c r="E25" s="113" t="inlineStr">
        <is>
          <t>FMENCI20000000</t>
        </is>
      </c>
      <c r="F25" s="113" t="n">
        <v>103.23</v>
      </c>
      <c r="G25" s="113" t="n">
        <v>118.77</v>
      </c>
      <c r="H25" s="113" t="n"/>
      <c r="I25" s="113" t="n">
        <v>108</v>
      </c>
      <c r="J25" s="117" t="n">
        <v>100</v>
      </c>
      <c r="K25" s="117" t="n"/>
      <c r="L25" s="117" t="n"/>
      <c r="M25" s="117" t="n"/>
      <c r="N25" s="64" t="n"/>
      <c r="O25" s="64" t="n"/>
      <c r="P25" s="64" t="n"/>
      <c r="Q25" s="64" t="n"/>
      <c r="R25" s="64" t="n"/>
      <c r="S25" s="64" t="n"/>
      <c r="T25" s="64" t="n"/>
      <c r="U25" s="64" t="n"/>
      <c r="V25" s="64" t="n"/>
      <c r="W25" s="115" t="n"/>
      <c r="X25" s="115" t="n">
        <v>0.015</v>
      </c>
      <c r="Y25" s="442" t="n">
        <v>44627</v>
      </c>
      <c r="Z25" s="443" t="n">
        <v>44634</v>
      </c>
      <c r="AA25" s="441" t="n"/>
      <c r="AB25" s="441" t="n"/>
      <c r="AC25" s="116" t="n"/>
      <c r="AD25" s="122" t="n"/>
    </row>
    <row r="26" ht="45.75" customHeight="1" s="417" thickBot="1" thickTop="1">
      <c r="A26" t="n">
        <v>2022</v>
      </c>
      <c r="B26" s="112" t="n">
        <v>5</v>
      </c>
      <c r="C26" s="113" t="n">
        <v>1</v>
      </c>
      <c r="D26" s="113" t="inlineStr">
        <is>
          <t>كفر سخان فرنساوي</t>
        </is>
      </c>
      <c r="E26" s="113" t="inlineStr">
        <is>
          <t>FMENCI20000000</t>
        </is>
      </c>
      <c r="F26" s="113" t="n">
        <v>103.23</v>
      </c>
      <c r="G26" s="113" t="n">
        <v>118.77</v>
      </c>
      <c r="H26" s="113" t="n"/>
      <c r="I26" s="113" t="n">
        <v>108</v>
      </c>
      <c r="J26" s="117" t="n">
        <v>100</v>
      </c>
      <c r="K26" s="117" t="n"/>
      <c r="L26" s="117" t="n"/>
      <c r="M26" s="117" t="n"/>
      <c r="N26" s="64" t="n"/>
      <c r="O26" s="64" t="n"/>
      <c r="P26" s="64" t="n"/>
      <c r="Q26" s="64" t="n"/>
      <c r="R26" s="64" t="n"/>
      <c r="S26" s="64" t="n"/>
      <c r="T26" s="64" t="n"/>
      <c r="U26" s="64" t="n"/>
      <c r="V26" s="64" t="n"/>
      <c r="W26" s="115" t="n"/>
      <c r="X26" s="115" t="n">
        <v>0.015</v>
      </c>
      <c r="Y26" s="442" t="n">
        <v>44627</v>
      </c>
      <c r="Z26" s="443" t="n">
        <v>44636</v>
      </c>
      <c r="AA26" s="441" t="n"/>
      <c r="AB26" s="441" t="n"/>
      <c r="AC26" s="116" t="n"/>
      <c r="AD26" s="122" t="n"/>
    </row>
    <row r="27" ht="45.75" customHeight="1" s="417" thickBot="1" thickTop="1">
      <c r="A27" t="n">
        <v>2022</v>
      </c>
      <c r="B27" s="112" t="n">
        <v>5</v>
      </c>
      <c r="C27" s="113" t="n">
        <v>49</v>
      </c>
      <c r="D27" s="113" t="inlineStr">
        <is>
          <t>LgWashing machine (Cover)</t>
        </is>
      </c>
      <c r="E27" s="113" t="inlineStr">
        <is>
          <t>FMLGEI20000000</t>
        </is>
      </c>
      <c r="F27" s="113" t="n">
        <v>95.5</v>
      </c>
      <c r="G27" s="113" t="n">
        <v>104.5</v>
      </c>
      <c r="H27" s="113" t="n"/>
      <c r="I27" s="113" t="n">
        <v>101</v>
      </c>
      <c r="J27" s="117" t="n">
        <v>107</v>
      </c>
      <c r="K27" s="117" t="n"/>
      <c r="L27" s="117" t="n"/>
      <c r="M27" s="117" t="n"/>
      <c r="N27" s="64" t="n"/>
      <c r="O27" s="64" t="n"/>
      <c r="P27" s="64" t="n"/>
      <c r="Q27" s="64" t="n"/>
      <c r="R27" s="64" t="n"/>
      <c r="S27" s="64" t="n"/>
      <c r="T27" s="64" t="n"/>
      <c r="U27" s="64" t="n"/>
      <c r="V27" s="64" t="n"/>
      <c r="W27" s="115" t="n"/>
      <c r="X27" s="115" t="n">
        <v>0.015</v>
      </c>
      <c r="Y27" s="442" t="n">
        <v>44627</v>
      </c>
      <c r="Z27" s="443" t="n">
        <v>44249</v>
      </c>
      <c r="AA27" s="441" t="n"/>
      <c r="AB27" s="441" t="n"/>
      <c r="AC27" s="116" t="n"/>
      <c r="AD27" s="122" t="n"/>
    </row>
    <row r="28" ht="45.75" customHeight="1" s="417" thickBot="1" thickTop="1">
      <c r="A28" t="n">
        <v>2022</v>
      </c>
      <c r="B28" s="112" t="n">
        <v>5</v>
      </c>
      <c r="C28" s="113" t="n">
        <v>49</v>
      </c>
      <c r="D28" s="113" t="inlineStr">
        <is>
          <t>LgWashing machine (Cover)</t>
        </is>
      </c>
      <c r="E28" s="113" t="inlineStr">
        <is>
          <t>FMLGEI20000000</t>
        </is>
      </c>
      <c r="F28" s="113" t="n">
        <v>95.5</v>
      </c>
      <c r="G28" s="113" t="n">
        <v>104.5</v>
      </c>
      <c r="H28" s="113" t="n"/>
      <c r="I28" s="113" t="n">
        <v>101</v>
      </c>
      <c r="J28" s="117" t="n">
        <v>107</v>
      </c>
      <c r="K28" s="117" t="n"/>
      <c r="L28" s="117" t="n"/>
      <c r="M28" s="117" t="n"/>
      <c r="N28" s="64" t="n"/>
      <c r="O28" s="64" t="n"/>
      <c r="P28" s="64" t="n"/>
      <c r="Q28" s="64" t="n"/>
      <c r="R28" s="64" t="n"/>
      <c r="S28" s="64" t="n"/>
      <c r="T28" s="64" t="n"/>
      <c r="U28" s="64" t="n"/>
      <c r="V28" s="64" t="n"/>
      <c r="W28" s="115" t="n"/>
      <c r="X28" s="115" t="n">
        <v>0.015</v>
      </c>
      <c r="Y28" s="442" t="n">
        <v>44627</v>
      </c>
      <c r="Z28" s="443" t="n">
        <v>44425</v>
      </c>
      <c r="AA28" s="441" t="n"/>
      <c r="AB28" s="441" t="n"/>
      <c r="AC28" s="116" t="n"/>
      <c r="AD28" s="122" t="n"/>
    </row>
    <row r="29" ht="45.75" customHeight="1" s="417" thickBot="1" thickTop="1">
      <c r="A29" t="n">
        <v>2022</v>
      </c>
      <c r="B29" s="112" t="n">
        <v>5</v>
      </c>
      <c r="C29" s="113" t="n">
        <v>49</v>
      </c>
      <c r="D29" s="113" t="inlineStr">
        <is>
          <t>LgWashing machine (Cover)</t>
        </is>
      </c>
      <c r="E29" s="113" t="inlineStr">
        <is>
          <t>FMLGEI20000000</t>
        </is>
      </c>
      <c r="F29" s="113" t="n">
        <v>95.5</v>
      </c>
      <c r="G29" s="113" t="n">
        <v>104.5</v>
      </c>
      <c r="H29" s="113" t="n"/>
      <c r="I29" s="113" t="n">
        <v>101</v>
      </c>
      <c r="J29" s="117" t="n">
        <v>107</v>
      </c>
      <c r="K29" s="117" t="n"/>
      <c r="L29" s="117" t="n"/>
      <c r="M29" s="117" t="n"/>
      <c r="N29" s="64" t="n"/>
      <c r="O29" s="64" t="n"/>
      <c r="P29" s="64" t="n"/>
      <c r="Q29" s="64" t="n"/>
      <c r="R29" s="64" t="n"/>
      <c r="S29" s="64" t="n"/>
      <c r="T29" s="64" t="n"/>
      <c r="U29" s="64" t="n"/>
      <c r="V29" s="64" t="n"/>
      <c r="W29" s="115" t="n"/>
      <c r="X29" s="115" t="n">
        <v>0.015</v>
      </c>
      <c r="Y29" s="442" t="n">
        <v>44627</v>
      </c>
      <c r="Z29" s="443" t="n">
        <v>44627</v>
      </c>
      <c r="AA29" s="441" t="n"/>
      <c r="AB29" s="441" t="n"/>
      <c r="AC29" s="116" t="n"/>
      <c r="AD29" s="122" t="n"/>
    </row>
    <row r="30" ht="45.75" customHeight="1" s="417" thickBot="1" thickTop="1">
      <c r="A30" t="n">
        <v>2022</v>
      </c>
      <c r="B30" s="112" t="n">
        <v>5</v>
      </c>
      <c r="C30" s="113" t="n">
        <v>49</v>
      </c>
      <c r="D30" s="113" t="inlineStr">
        <is>
          <t>LgWashing machine (Cover)</t>
        </is>
      </c>
      <c r="E30" s="113" t="inlineStr">
        <is>
          <t>FMLGEI20000000</t>
        </is>
      </c>
      <c r="F30" s="113" t="n">
        <v>95.5</v>
      </c>
      <c r="G30" s="113" t="n">
        <v>104.5</v>
      </c>
      <c r="H30" s="113" t="n"/>
      <c r="I30" s="113" t="n">
        <v>101</v>
      </c>
      <c r="J30" s="117" t="n">
        <v>107</v>
      </c>
      <c r="K30" s="117" t="n"/>
      <c r="L30" s="117" t="n"/>
      <c r="M30" s="117" t="n"/>
      <c r="N30" s="64" t="n"/>
      <c r="O30" s="64" t="n"/>
      <c r="P30" s="64" t="n"/>
      <c r="Q30" s="64" t="n"/>
      <c r="R30" s="64" t="n"/>
      <c r="S30" s="64" t="n"/>
      <c r="T30" s="64" t="n"/>
      <c r="U30" s="64" t="n"/>
      <c r="V30" s="64" t="n"/>
      <c r="W30" s="115" t="n"/>
      <c r="X30" s="115" t="n">
        <v>0.015</v>
      </c>
      <c r="Y30" s="442" t="n">
        <v>44627</v>
      </c>
      <c r="Z30" s="443" t="n">
        <v>44629</v>
      </c>
      <c r="AA30" s="441" t="n"/>
      <c r="AB30" s="441" t="n"/>
      <c r="AC30" s="116" t="n"/>
      <c r="AD30" s="122" t="n"/>
    </row>
    <row r="31" ht="45.75" customHeight="1" s="417" thickBot="1" thickTop="1">
      <c r="A31" t="n">
        <v>2022</v>
      </c>
      <c r="B31" s="112" t="n">
        <v>5</v>
      </c>
      <c r="C31" s="113" t="n">
        <v>49</v>
      </c>
      <c r="D31" s="113" t="inlineStr">
        <is>
          <t>LgWashing machine (Cover)</t>
        </is>
      </c>
      <c r="E31" s="113" t="inlineStr">
        <is>
          <t>FMLGEI20000000</t>
        </is>
      </c>
      <c r="F31" s="113" t="n">
        <v>95.5</v>
      </c>
      <c r="G31" s="113" t="n">
        <v>104.5</v>
      </c>
      <c r="H31" s="113" t="n"/>
      <c r="I31" s="113" t="n">
        <v>101</v>
      </c>
      <c r="J31" s="117" t="n">
        <v>107</v>
      </c>
      <c r="K31" s="117" t="n"/>
      <c r="L31" s="117" t="n"/>
      <c r="M31" s="117" t="n"/>
      <c r="N31" s="64" t="n"/>
      <c r="O31" s="64" t="n"/>
      <c r="P31" s="64" t="n"/>
      <c r="Q31" s="64" t="n"/>
      <c r="R31" s="64" t="n"/>
      <c r="S31" s="64" t="n"/>
      <c r="T31" s="64" t="n"/>
      <c r="U31" s="64" t="n"/>
      <c r="V31" s="64" t="n"/>
      <c r="W31" s="115" t="n"/>
      <c r="X31" s="115" t="n">
        <v>0.015</v>
      </c>
      <c r="Y31" s="442" t="n">
        <v>44627</v>
      </c>
      <c r="Z31" s="443" t="n">
        <v>44630</v>
      </c>
      <c r="AA31" s="441" t="n"/>
      <c r="AB31" s="441" t="n"/>
      <c r="AC31" s="116" t="n"/>
      <c r="AD31" s="122" t="n"/>
    </row>
    <row r="32" ht="45.75" customHeight="1" s="417" thickBot="1" thickTop="1">
      <c r="A32" t="n">
        <v>2022</v>
      </c>
      <c r="B32" s="112" t="n">
        <v>5</v>
      </c>
      <c r="C32" s="113" t="n">
        <v>49</v>
      </c>
      <c r="D32" s="113" t="inlineStr">
        <is>
          <t>LgWashing machine (Cover)</t>
        </is>
      </c>
      <c r="E32" s="113" t="inlineStr">
        <is>
          <t>FMLGEI20000000</t>
        </is>
      </c>
      <c r="F32" s="113" t="n">
        <v>95.5</v>
      </c>
      <c r="G32" s="113" t="n">
        <v>104.5</v>
      </c>
      <c r="H32" s="113" t="n"/>
      <c r="I32" s="113" t="n">
        <v>101</v>
      </c>
      <c r="J32" s="117" t="n">
        <v>107</v>
      </c>
      <c r="K32" s="117" t="n"/>
      <c r="L32" s="117" t="n"/>
      <c r="M32" s="117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115" t="n"/>
      <c r="X32" s="115" t="n">
        <v>0.015</v>
      </c>
      <c r="Y32" s="442" t="n">
        <v>44627</v>
      </c>
      <c r="Z32" s="443" t="n">
        <v>44633</v>
      </c>
      <c r="AA32" s="441" t="n"/>
      <c r="AB32" s="441" t="n"/>
      <c r="AC32" s="116" t="n"/>
      <c r="AD32" s="122" t="n"/>
    </row>
    <row r="33" ht="45.75" customHeight="1" s="417" thickBot="1" thickTop="1">
      <c r="A33" t="n">
        <v>2022</v>
      </c>
      <c r="B33" s="112" t="n">
        <v>5</v>
      </c>
      <c r="C33" s="113" t="n">
        <v>49</v>
      </c>
      <c r="D33" s="113" t="inlineStr">
        <is>
          <t>LgWashing machine (Cover)</t>
        </is>
      </c>
      <c r="E33" s="113" t="inlineStr">
        <is>
          <t>FMLGEI20000000</t>
        </is>
      </c>
      <c r="F33" s="113" t="n">
        <v>95.5</v>
      </c>
      <c r="G33" s="113" t="n">
        <v>104.5</v>
      </c>
      <c r="H33" s="113" t="n"/>
      <c r="I33" s="113" t="n">
        <v>101</v>
      </c>
      <c r="J33" s="117" t="n">
        <v>107</v>
      </c>
      <c r="K33" s="117" t="n"/>
      <c r="L33" s="117" t="n"/>
      <c r="M33" s="117" t="n"/>
      <c r="N33" s="64" t="n"/>
      <c r="O33" s="64" t="n"/>
      <c r="P33" s="64" t="n"/>
      <c r="Q33" s="64" t="n"/>
      <c r="R33" s="64" t="n"/>
      <c r="S33" s="64" t="n"/>
      <c r="T33" s="64" t="n"/>
      <c r="U33" s="64" t="n"/>
      <c r="V33" s="64" t="n"/>
      <c r="W33" s="115" t="n"/>
      <c r="X33" s="115" t="n">
        <v>0.015</v>
      </c>
      <c r="Y33" s="442" t="n">
        <v>44627</v>
      </c>
      <c r="Z33" s="443" t="n">
        <v>44634</v>
      </c>
      <c r="AA33" s="441" t="n"/>
      <c r="AB33" s="441" t="n"/>
      <c r="AC33" s="116" t="n"/>
      <c r="AD33" s="122" t="n"/>
    </row>
    <row r="34" ht="45.75" customHeight="1" s="417" thickBot="1" thickTop="1">
      <c r="A34" t="n">
        <v>2022</v>
      </c>
      <c r="B34" s="112" t="n">
        <v>5</v>
      </c>
      <c r="C34" s="113" t="n">
        <v>49</v>
      </c>
      <c r="D34" s="113" t="inlineStr">
        <is>
          <t>LgWashing machine (Cover)</t>
        </is>
      </c>
      <c r="E34" s="113" t="inlineStr">
        <is>
          <t>FMLGEI20000000</t>
        </is>
      </c>
      <c r="F34" s="113" t="n">
        <v>95.5</v>
      </c>
      <c r="G34" s="113" t="n">
        <v>104.5</v>
      </c>
      <c r="H34" s="113" t="n"/>
      <c r="I34" s="113" t="n">
        <v>101</v>
      </c>
      <c r="J34" s="117" t="n">
        <v>107</v>
      </c>
      <c r="K34" s="117" t="n"/>
      <c r="L34" s="117" t="n"/>
      <c r="M34" s="117" t="n"/>
      <c r="N34" s="64" t="n"/>
      <c r="O34" s="64" t="n"/>
      <c r="P34" s="64" t="n"/>
      <c r="Q34" s="64" t="n"/>
      <c r="R34" s="64" t="n"/>
      <c r="S34" s="64" t="n"/>
      <c r="T34" s="64" t="n"/>
      <c r="U34" s="64" t="n"/>
      <c r="V34" s="64" t="n"/>
      <c r="W34" s="115" t="n"/>
      <c r="X34" s="115" t="n">
        <v>0.015</v>
      </c>
      <c r="Y34" s="442" t="n">
        <v>44627</v>
      </c>
      <c r="Z34" s="443" t="n">
        <v>44636</v>
      </c>
      <c r="AA34" s="441" t="n"/>
      <c r="AB34" s="441" t="n"/>
      <c r="AC34" s="116" t="n"/>
      <c r="AD34" s="122" t="n"/>
    </row>
    <row r="35" ht="45.75" customHeight="1" s="417" thickBot="1" thickTop="1">
      <c r="A35" t="n">
        <v>2022</v>
      </c>
      <c r="B35" s="112" t="n">
        <v>5</v>
      </c>
      <c r="C35" s="113" t="n">
        <v>50</v>
      </c>
      <c r="D35" s="113" t="inlineStr">
        <is>
          <t>LgWashing machine (Angels)</t>
        </is>
      </c>
      <c r="E35" s="113" t="inlineStr">
        <is>
          <t>FMLGEI40000000</t>
        </is>
      </c>
      <c r="F35" s="113" t="n">
        <v>51.57</v>
      </c>
      <c r="G35" s="113" t="n">
        <v>56.43</v>
      </c>
      <c r="H35" s="113" t="n"/>
      <c r="I35" s="113" t="n">
        <v>101</v>
      </c>
      <c r="J35" s="117" t="n">
        <v>107</v>
      </c>
      <c r="K35" s="117" t="n"/>
      <c r="L35" s="117" t="n"/>
      <c r="M35" s="117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115" t="n"/>
      <c r="X35" s="115" t="n">
        <v>0.015</v>
      </c>
      <c r="Y35" s="442" t="n">
        <v>44627</v>
      </c>
      <c r="Z35" s="443" t="n">
        <v>44249</v>
      </c>
      <c r="AA35" s="441" t="n"/>
      <c r="AB35" s="441" t="n"/>
      <c r="AC35" s="116" t="n"/>
      <c r="AD35" s="122" t="n"/>
    </row>
    <row r="36" ht="45.75" customHeight="1" s="417" thickBot="1" thickTop="1">
      <c r="A36" t="n">
        <v>2022</v>
      </c>
      <c r="B36" s="112" t="n">
        <v>5</v>
      </c>
      <c r="C36" s="113" t="n">
        <v>50</v>
      </c>
      <c r="D36" s="113" t="inlineStr">
        <is>
          <t>LgWashing machine (Angels)</t>
        </is>
      </c>
      <c r="E36" s="113" t="inlineStr">
        <is>
          <t>FMLGEI40000000</t>
        </is>
      </c>
      <c r="F36" s="113" t="n">
        <v>51.57</v>
      </c>
      <c r="G36" s="113" t="n">
        <v>56.43</v>
      </c>
      <c r="H36" s="113" t="n"/>
      <c r="I36" s="113" t="n">
        <v>101</v>
      </c>
      <c r="J36" s="117" t="n">
        <v>107</v>
      </c>
      <c r="K36" s="117" t="n"/>
      <c r="L36" s="117" t="n"/>
      <c r="M36" s="117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115" t="n"/>
      <c r="X36" s="115" t="n">
        <v>0.015</v>
      </c>
      <c r="Y36" s="442" t="n">
        <v>44627</v>
      </c>
      <c r="Z36" s="443" t="n">
        <v>44425</v>
      </c>
      <c r="AA36" s="441" t="n"/>
      <c r="AB36" s="441" t="n"/>
      <c r="AC36" s="116" t="n"/>
      <c r="AD36" s="122" t="n"/>
    </row>
    <row r="37" ht="45.75" customFormat="1" customHeight="1" s="119" thickBot="1" thickTop="1">
      <c r="A37" t="n">
        <v>2022</v>
      </c>
      <c r="B37" s="112" t="n">
        <v>5</v>
      </c>
      <c r="C37" s="113" t="n">
        <v>50</v>
      </c>
      <c r="D37" s="113" t="inlineStr">
        <is>
          <t>LgWashing machine (Angels)</t>
        </is>
      </c>
      <c r="E37" s="113" t="inlineStr">
        <is>
          <t>FMLGEI40000000</t>
        </is>
      </c>
      <c r="F37" s="113" t="n">
        <v>51.57</v>
      </c>
      <c r="G37" s="113" t="n">
        <v>56.43</v>
      </c>
      <c r="H37" s="113" t="n"/>
      <c r="I37" s="113" t="n">
        <v>101</v>
      </c>
      <c r="J37" s="118" t="n">
        <v>107</v>
      </c>
      <c r="K37" s="118" t="n"/>
      <c r="L37" s="118" t="n"/>
      <c r="M37" s="118" t="n"/>
      <c r="N37" s="64" t="n"/>
      <c r="O37" s="64" t="n"/>
      <c r="P37" s="64" t="n"/>
      <c r="Q37" s="64" t="n"/>
      <c r="R37" s="64" t="n"/>
      <c r="S37" s="64" t="n"/>
      <c r="T37" s="64" t="n"/>
      <c r="U37" s="64" t="n"/>
      <c r="V37" s="64" t="n"/>
      <c r="W37" s="115" t="n"/>
      <c r="X37" s="115" t="n">
        <v>0.015</v>
      </c>
      <c r="Y37" s="442" t="n">
        <v>44627</v>
      </c>
      <c r="Z37" s="443" t="n">
        <v>44627</v>
      </c>
      <c r="AA37" s="441" t="n"/>
      <c r="AB37" s="441" t="n"/>
      <c r="AC37" s="116" t="n"/>
      <c r="AD37" s="122" t="n"/>
    </row>
    <row r="38" ht="45.75" customHeight="1" s="417" thickBot="1" thickTop="1">
      <c r="A38" t="n">
        <v>2022</v>
      </c>
      <c r="B38" s="112" t="n">
        <v>5</v>
      </c>
      <c r="C38" s="113" t="n">
        <v>50</v>
      </c>
      <c r="D38" s="113" t="inlineStr">
        <is>
          <t>LgWashing machine (Angels)</t>
        </is>
      </c>
      <c r="E38" s="113" t="inlineStr">
        <is>
          <t>FMLGEI40000000</t>
        </is>
      </c>
      <c r="F38" s="113" t="n">
        <v>51.57</v>
      </c>
      <c r="G38" s="113" t="n">
        <v>56.43</v>
      </c>
      <c r="H38" s="113" t="n"/>
      <c r="I38" s="113" t="n">
        <v>101</v>
      </c>
      <c r="J38" s="117" t="n">
        <v>107</v>
      </c>
      <c r="K38" s="117" t="n"/>
      <c r="L38" s="117" t="n"/>
      <c r="M38" s="117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115" t="n"/>
      <c r="X38" s="115" t="n">
        <v>0.015</v>
      </c>
      <c r="Y38" s="442" t="n">
        <v>44627</v>
      </c>
      <c r="Z38" s="443" t="n">
        <v>44629</v>
      </c>
      <c r="AA38" s="441" t="n"/>
      <c r="AB38" s="441" t="n"/>
      <c r="AC38" s="116" t="n"/>
      <c r="AD38" s="122" t="n"/>
    </row>
    <row r="39" ht="45.75" customHeight="1" s="417" thickBot="1" thickTop="1">
      <c r="A39" t="n">
        <v>2022</v>
      </c>
      <c r="B39" s="112" t="n">
        <v>5</v>
      </c>
      <c r="C39" s="113" t="n">
        <v>50</v>
      </c>
      <c r="D39" s="113" t="inlineStr">
        <is>
          <t>LgWashing machine (Angels)</t>
        </is>
      </c>
      <c r="E39" s="113" t="inlineStr">
        <is>
          <t>FMLGEI40000000</t>
        </is>
      </c>
      <c r="F39" s="113" t="n">
        <v>51.57</v>
      </c>
      <c r="G39" s="113" t="n">
        <v>56.43</v>
      </c>
      <c r="H39" s="113" t="n"/>
      <c r="I39" s="113" t="n">
        <v>101</v>
      </c>
      <c r="J39" s="117" t="n">
        <v>107</v>
      </c>
      <c r="K39" s="117" t="n"/>
      <c r="L39" s="117" t="n"/>
      <c r="M39" s="117" t="n"/>
      <c r="N39" s="64" t="n"/>
      <c r="O39" s="64" t="n"/>
      <c r="P39" s="64" t="n"/>
      <c r="Q39" s="64" t="n"/>
      <c r="R39" s="64" t="n"/>
      <c r="S39" s="64" t="n"/>
      <c r="T39" s="64" t="n"/>
      <c r="U39" s="64" t="n"/>
      <c r="V39" s="64" t="n"/>
      <c r="W39" s="115" t="n"/>
      <c r="X39" s="115" t="n">
        <v>0.015</v>
      </c>
      <c r="Y39" s="442" t="n">
        <v>44627</v>
      </c>
      <c r="Z39" s="443" t="n">
        <v>44630</v>
      </c>
      <c r="AA39" s="441" t="n"/>
      <c r="AB39" s="441" t="n"/>
      <c r="AC39" s="116" t="n"/>
      <c r="AD39" s="122" t="n"/>
    </row>
    <row r="40" ht="45.75" customHeight="1" s="417" thickBot="1" thickTop="1">
      <c r="A40" t="n">
        <v>2022</v>
      </c>
      <c r="B40" s="112" t="n">
        <v>5</v>
      </c>
      <c r="C40" s="113" t="n">
        <v>50</v>
      </c>
      <c r="D40" s="113" t="inlineStr">
        <is>
          <t>LgWashing machine (Angels)</t>
        </is>
      </c>
      <c r="E40" s="113" t="inlineStr">
        <is>
          <t>FMLGEI40000000</t>
        </is>
      </c>
      <c r="F40" s="113" t="n">
        <v>51.57</v>
      </c>
      <c r="G40" s="113" t="n">
        <v>56.43</v>
      </c>
      <c r="H40" s="113" t="n"/>
      <c r="I40" s="113" t="n">
        <v>101</v>
      </c>
      <c r="J40" s="117" t="n">
        <v>107</v>
      </c>
      <c r="K40" s="117" t="n"/>
      <c r="L40" s="117" t="n"/>
      <c r="M40" s="117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115" t="n"/>
      <c r="X40" s="115" t="n">
        <v>0.015</v>
      </c>
      <c r="Y40" s="442" t="n">
        <v>44627</v>
      </c>
      <c r="Z40" s="443" t="n">
        <v>44633</v>
      </c>
      <c r="AA40" s="441" t="n"/>
      <c r="AB40" s="441" t="n"/>
      <c r="AC40" s="116" t="n"/>
      <c r="AD40" s="122" t="n"/>
    </row>
    <row r="41" ht="45.75" customHeight="1" s="417" thickBot="1" thickTop="1">
      <c r="A41" t="n">
        <v>2022</v>
      </c>
      <c r="B41" s="112" t="n">
        <v>5</v>
      </c>
      <c r="C41" s="113" t="n">
        <v>50</v>
      </c>
      <c r="D41" s="113" t="inlineStr">
        <is>
          <t>LgWashing machine (Angels)</t>
        </is>
      </c>
      <c r="E41" s="113" t="inlineStr">
        <is>
          <t>FMLGEI40000000</t>
        </is>
      </c>
      <c r="F41" s="113" t="n">
        <v>51.57</v>
      </c>
      <c r="G41" s="113" t="n">
        <v>56.43</v>
      </c>
      <c r="H41" s="113" t="n"/>
      <c r="I41" s="113" t="n">
        <v>101</v>
      </c>
      <c r="J41" s="117" t="n">
        <v>107</v>
      </c>
      <c r="K41" s="117" t="n"/>
      <c r="L41" s="117" t="n"/>
      <c r="M41" s="117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115" t="n"/>
      <c r="X41" s="115" t="n">
        <v>0.015</v>
      </c>
      <c r="Y41" s="442" t="n">
        <v>44627</v>
      </c>
      <c r="Z41" s="443" t="n">
        <v>44634</v>
      </c>
      <c r="AA41" s="441" t="n"/>
      <c r="AB41" s="441" t="n"/>
      <c r="AC41" s="116" t="n"/>
      <c r="AD41" s="122" t="n"/>
    </row>
    <row r="42" ht="45.75" customHeight="1" s="417" thickBot="1" thickTop="1">
      <c r="A42" t="n">
        <v>2022</v>
      </c>
      <c r="B42" s="112" t="n">
        <v>5</v>
      </c>
      <c r="C42" s="113" t="n">
        <v>50</v>
      </c>
      <c r="D42" s="113" t="inlineStr">
        <is>
          <t>LgWashing machine (Angels)</t>
        </is>
      </c>
      <c r="E42" s="113" t="inlineStr">
        <is>
          <t>FMLGEI40000000</t>
        </is>
      </c>
      <c r="F42" s="113" t="n">
        <v>51.57</v>
      </c>
      <c r="G42" s="113" t="n">
        <v>56.43</v>
      </c>
      <c r="H42" s="113" t="n"/>
      <c r="I42" s="113" t="n">
        <v>101</v>
      </c>
      <c r="J42" s="117" t="n">
        <v>107</v>
      </c>
      <c r="K42" s="117" t="n"/>
      <c r="L42" s="117" t="n"/>
      <c r="M42" s="117" t="n"/>
      <c r="N42" s="64" t="n"/>
      <c r="O42" s="64" t="n"/>
      <c r="P42" s="64" t="n"/>
      <c r="Q42" s="64" t="n"/>
      <c r="R42" s="64" t="n"/>
      <c r="S42" s="64" t="n"/>
      <c r="T42" s="64" t="n"/>
      <c r="U42" s="64" t="n"/>
      <c r="V42" s="64" t="n"/>
      <c r="W42" s="115" t="n"/>
      <c r="X42" s="115" t="n">
        <v>0.015</v>
      </c>
      <c r="Y42" s="442" t="n">
        <v>44627</v>
      </c>
      <c r="Z42" s="443" t="n">
        <v>44636</v>
      </c>
      <c r="AA42" s="441" t="n"/>
      <c r="AB42" s="441" t="n"/>
      <c r="AC42" s="116" t="n"/>
      <c r="AD42" s="122" t="n"/>
    </row>
    <row r="43" ht="45.75" customHeight="1" s="417" thickBot="1" thickTop="1">
      <c r="A43" t="n">
        <v>2022</v>
      </c>
      <c r="B43" s="112" t="n">
        <v>5</v>
      </c>
      <c r="C43" s="113" t="n">
        <v>140</v>
      </c>
      <c r="D43" s="113" t="inlineStr">
        <is>
          <t>فوم قاعده 60*90 (مجمعه)</t>
        </is>
      </c>
      <c r="E43" s="113" t="inlineStr">
        <is>
          <t>FMDACI16090000</t>
        </is>
      </c>
      <c r="F43" s="113" t="n">
        <v>451.05</v>
      </c>
      <c r="G43" s="113" t="n">
        <v>518.95</v>
      </c>
      <c r="H43" s="113" t="n"/>
      <c r="I43" s="113" t="n">
        <v>60</v>
      </c>
      <c r="J43" s="117" t="n">
        <v>120</v>
      </c>
      <c r="K43" s="117" t="n"/>
      <c r="L43" s="117" t="n"/>
      <c r="M43" s="117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115" t="n"/>
      <c r="X43" s="115" t="n">
        <v>0.015</v>
      </c>
      <c r="Y43" s="442" t="n">
        <v>44627</v>
      </c>
      <c r="Z43" s="443" t="n">
        <v>44249</v>
      </c>
      <c r="AA43" s="441" t="n"/>
      <c r="AB43" s="441" t="n"/>
      <c r="AC43" s="116" t="n"/>
      <c r="AD43" s="122" t="n"/>
    </row>
    <row r="44" ht="45.75" customHeight="1" s="417" thickBot="1" thickTop="1">
      <c r="A44" t="n">
        <v>2022</v>
      </c>
      <c r="B44" s="112" t="n">
        <v>5</v>
      </c>
      <c r="C44" s="113" t="n">
        <v>140</v>
      </c>
      <c r="D44" s="113" t="inlineStr">
        <is>
          <t>فوم قاعده 60*90 (مجمعه)</t>
        </is>
      </c>
      <c r="E44" s="113" t="inlineStr">
        <is>
          <t>FMDACI16090000</t>
        </is>
      </c>
      <c r="F44" s="113" t="n">
        <v>451.05</v>
      </c>
      <c r="G44" s="113" t="n">
        <v>518.95</v>
      </c>
      <c r="H44" s="113" t="n"/>
      <c r="I44" s="113" t="n">
        <v>60</v>
      </c>
      <c r="J44" s="117" t="n">
        <v>120</v>
      </c>
      <c r="K44" s="117" t="n"/>
      <c r="L44" s="117" t="n"/>
      <c r="M44" s="117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115" t="n"/>
      <c r="X44" s="115" t="n">
        <v>0.015</v>
      </c>
      <c r="Y44" s="442" t="n">
        <v>44627</v>
      </c>
      <c r="Z44" s="443" t="n">
        <v>44425</v>
      </c>
      <c r="AA44" s="441" t="n"/>
      <c r="AB44" s="441" t="n"/>
      <c r="AC44" s="116" t="n"/>
      <c r="AD44" s="122" t="n"/>
    </row>
    <row r="45" ht="45.75" customHeight="1" s="417" thickBot="1" thickTop="1">
      <c r="A45" t="n">
        <v>2022</v>
      </c>
      <c r="B45" s="112" t="n">
        <v>5</v>
      </c>
      <c r="C45" s="113" t="n">
        <v>140</v>
      </c>
      <c r="D45" s="113" t="inlineStr">
        <is>
          <t>فوم قاعده 60*90 (مجمعه)</t>
        </is>
      </c>
      <c r="E45" s="113" t="inlineStr">
        <is>
          <t>FMDACI16090000</t>
        </is>
      </c>
      <c r="F45" s="113" t="n">
        <v>451.05</v>
      </c>
      <c r="G45" s="113" t="n">
        <v>518.95</v>
      </c>
      <c r="H45" s="113" t="n"/>
      <c r="I45" s="113" t="n">
        <v>60</v>
      </c>
      <c r="J45" s="117" t="n">
        <v>120</v>
      </c>
      <c r="K45" s="117" t="n"/>
      <c r="L45" s="117" t="n"/>
      <c r="M45" s="117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115" t="n"/>
      <c r="X45" s="115" t="n">
        <v>0.015</v>
      </c>
      <c r="Y45" s="442" t="n">
        <v>44627</v>
      </c>
      <c r="Z45" s="443" t="n">
        <v>44627</v>
      </c>
      <c r="AA45" s="441" t="n"/>
      <c r="AB45" s="441" t="n"/>
      <c r="AC45" s="116" t="n"/>
      <c r="AD45" s="122" t="n"/>
    </row>
    <row r="46" ht="45.75" customHeight="1" s="417" thickBot="1" thickTop="1">
      <c r="A46" t="n">
        <v>2022</v>
      </c>
      <c r="B46" s="112" t="n">
        <v>5</v>
      </c>
      <c r="C46" s="113" t="n">
        <v>140</v>
      </c>
      <c r="D46" s="113" t="inlineStr">
        <is>
          <t>فوم قاعده 60*90 (مجمعه)</t>
        </is>
      </c>
      <c r="E46" s="113" t="inlineStr">
        <is>
          <t>FMDACI16090000</t>
        </is>
      </c>
      <c r="F46" s="113" t="n">
        <v>451.05</v>
      </c>
      <c r="G46" s="113" t="n">
        <v>518.95</v>
      </c>
      <c r="H46" s="113" t="n"/>
      <c r="I46" s="113" t="n">
        <v>60</v>
      </c>
      <c r="J46" s="117" t="n">
        <v>120</v>
      </c>
      <c r="K46" s="117" t="n"/>
      <c r="L46" s="117" t="n"/>
      <c r="M46" s="117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115" t="n"/>
      <c r="X46" s="115" t="n">
        <v>0.015</v>
      </c>
      <c r="Y46" s="442" t="n">
        <v>44627</v>
      </c>
      <c r="Z46" s="443" t="n">
        <v>44629</v>
      </c>
      <c r="AA46" s="441" t="n"/>
      <c r="AB46" s="441" t="n"/>
      <c r="AC46" s="116" t="n"/>
      <c r="AD46" s="122" t="n"/>
    </row>
    <row r="47" ht="45.75" customHeight="1" s="417" thickBot="1" thickTop="1">
      <c r="A47" t="n">
        <v>2022</v>
      </c>
      <c r="B47" s="112" t="n">
        <v>5</v>
      </c>
      <c r="C47" s="113" t="n">
        <v>140</v>
      </c>
      <c r="D47" s="113" t="inlineStr">
        <is>
          <t>فوم قاعده 60*90 (مجمعه)</t>
        </is>
      </c>
      <c r="E47" s="113" t="inlineStr">
        <is>
          <t>FMDACI16090000</t>
        </is>
      </c>
      <c r="F47" s="113" t="n">
        <v>451.05</v>
      </c>
      <c r="G47" s="113" t="n">
        <v>518.95</v>
      </c>
      <c r="H47" s="113" t="n"/>
      <c r="I47" s="113" t="n">
        <v>60</v>
      </c>
      <c r="J47" s="117" t="n">
        <v>120</v>
      </c>
      <c r="K47" s="117" t="n"/>
      <c r="L47" s="117" t="n"/>
      <c r="M47" s="117" t="n"/>
      <c r="N47" s="64" t="n"/>
      <c r="O47" s="64" t="n"/>
      <c r="P47" s="64" t="n"/>
      <c r="Q47" s="64" t="n"/>
      <c r="R47" s="64" t="n"/>
      <c r="S47" s="64" t="n"/>
      <c r="T47" s="64" t="n"/>
      <c r="U47" s="64" t="n"/>
      <c r="V47" s="64" t="n"/>
      <c r="W47" s="115" t="n"/>
      <c r="X47" s="115" t="n">
        <v>0.015</v>
      </c>
      <c r="Y47" s="442" t="n">
        <v>44627</v>
      </c>
      <c r="Z47" s="443" t="n">
        <v>44630</v>
      </c>
      <c r="AA47" s="441" t="n"/>
      <c r="AB47" s="441" t="n"/>
      <c r="AC47" s="116" t="n"/>
      <c r="AD47" s="122" t="n"/>
    </row>
    <row r="48" ht="45.75" customHeight="1" s="417" thickBot="1" thickTop="1">
      <c r="A48" t="n">
        <v>2022</v>
      </c>
      <c r="B48" s="112" t="n">
        <v>5</v>
      </c>
      <c r="C48" s="113" t="n">
        <v>140</v>
      </c>
      <c r="D48" s="113" t="inlineStr">
        <is>
          <t>فوم قاعده 60*90 (مجمعه)</t>
        </is>
      </c>
      <c r="E48" s="113" t="inlineStr">
        <is>
          <t>FMDACI16090000</t>
        </is>
      </c>
      <c r="F48" s="113" t="n">
        <v>451.05</v>
      </c>
      <c r="G48" s="113" t="n">
        <v>518.95</v>
      </c>
      <c r="H48" s="113" t="n"/>
      <c r="I48" s="113" t="n">
        <v>60</v>
      </c>
      <c r="J48" s="117" t="n">
        <v>120</v>
      </c>
      <c r="K48" s="117" t="n"/>
      <c r="L48" s="117" t="n"/>
      <c r="M48" s="117" t="n"/>
      <c r="N48" s="64" t="n"/>
      <c r="O48" s="64" t="n"/>
      <c r="P48" s="64" t="n"/>
      <c r="Q48" s="64" t="n"/>
      <c r="R48" s="64" t="n"/>
      <c r="S48" s="64" t="n"/>
      <c r="T48" s="64" t="n"/>
      <c r="U48" s="64" t="n"/>
      <c r="V48" s="64" t="n"/>
      <c r="W48" s="115" t="n"/>
      <c r="X48" s="115" t="n">
        <v>0.015</v>
      </c>
      <c r="Y48" s="442" t="n">
        <v>44627</v>
      </c>
      <c r="Z48" s="443" t="n">
        <v>44633</v>
      </c>
      <c r="AA48" s="441" t="n"/>
      <c r="AB48" s="441" t="n"/>
      <c r="AC48" s="116" t="n"/>
      <c r="AD48" s="122" t="n"/>
    </row>
    <row r="49" ht="45.75" customHeight="1" s="417" thickBot="1" thickTop="1">
      <c r="A49" t="n">
        <v>2022</v>
      </c>
      <c r="B49" s="112" t="n">
        <v>5</v>
      </c>
      <c r="C49" s="113" t="n">
        <v>140</v>
      </c>
      <c r="D49" s="113" t="inlineStr">
        <is>
          <t>فوم قاعده 60*90 (مجمعه)</t>
        </is>
      </c>
      <c r="E49" s="113" t="inlineStr">
        <is>
          <t>FMDACI16090000</t>
        </is>
      </c>
      <c r="F49" s="113" t="n">
        <v>451.05</v>
      </c>
      <c r="G49" s="113" t="n">
        <v>518.95</v>
      </c>
      <c r="H49" s="113" t="n"/>
      <c r="I49" s="113" t="n">
        <v>60</v>
      </c>
      <c r="J49" s="117" t="n">
        <v>120</v>
      </c>
      <c r="K49" s="117" t="n"/>
      <c r="L49" s="117" t="n"/>
      <c r="M49" s="117" t="n"/>
      <c r="N49" s="64" t="n"/>
      <c r="O49" s="64" t="n"/>
      <c r="P49" s="64" t="n"/>
      <c r="Q49" s="64" t="n"/>
      <c r="R49" s="64" t="n"/>
      <c r="S49" s="64" t="n"/>
      <c r="T49" s="64" t="n"/>
      <c r="U49" s="64" t="n"/>
      <c r="V49" s="64" t="n"/>
      <c r="W49" s="115" t="n"/>
      <c r="X49" s="115" t="n">
        <v>0.015</v>
      </c>
      <c r="Y49" s="442" t="n">
        <v>44627</v>
      </c>
      <c r="Z49" s="443" t="n">
        <v>44634</v>
      </c>
      <c r="AA49" s="441" t="n"/>
      <c r="AB49" s="441" t="n"/>
      <c r="AC49" s="116" t="n"/>
      <c r="AD49" s="122" t="n"/>
    </row>
    <row r="50" ht="45.75" customHeight="1" s="417" thickBot="1" thickTop="1">
      <c r="A50" t="n">
        <v>2022</v>
      </c>
      <c r="B50" s="112" t="n">
        <v>5</v>
      </c>
      <c r="C50" s="113" t="n">
        <v>140</v>
      </c>
      <c r="D50" s="113" t="inlineStr">
        <is>
          <t>فوم قاعده 60*90 (مجمعه)</t>
        </is>
      </c>
      <c r="E50" s="113" t="inlineStr">
        <is>
          <t>FMDACI16090000</t>
        </is>
      </c>
      <c r="F50" s="113" t="n">
        <v>451.05</v>
      </c>
      <c r="G50" s="113" t="n">
        <v>518.95</v>
      </c>
      <c r="H50" s="113" t="n"/>
      <c r="I50" s="113" t="n">
        <v>60</v>
      </c>
      <c r="J50" s="117" t="n">
        <v>120</v>
      </c>
      <c r="K50" s="117" t="n"/>
      <c r="L50" s="117" t="n"/>
      <c r="M50" s="117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115" t="n"/>
      <c r="X50" s="115" t="n">
        <v>0.015</v>
      </c>
      <c r="Y50" s="442" t="n">
        <v>44627</v>
      </c>
      <c r="Z50" s="443" t="n">
        <v>44636</v>
      </c>
      <c r="AA50" s="441" t="n"/>
      <c r="AB50" s="441" t="n"/>
      <c r="AC50" s="116" t="n"/>
      <c r="AD50" s="122" t="n"/>
    </row>
    <row r="51" ht="45.75" customHeight="1" s="417" thickBot="1" thickTop="1">
      <c r="A51" t="n">
        <v>2022</v>
      </c>
      <c r="B51" s="112" t="n">
        <v>5</v>
      </c>
      <c r="C51" s="113" t="n">
        <v>160</v>
      </c>
      <c r="D51" s="113" t="inlineStr">
        <is>
          <t>فوم طقم رويال جاز المعدل</t>
        </is>
      </c>
      <c r="E51" s="113" t="inlineStr">
        <is>
          <t>FMROGI20000000</t>
        </is>
      </c>
      <c r="F51" s="113" t="n">
        <v>186</v>
      </c>
      <c r="G51" s="113" t="n">
        <v>214</v>
      </c>
      <c r="H51" s="113" t="n"/>
      <c r="I51" s="113" t="n">
        <v>76</v>
      </c>
      <c r="J51" s="117" t="n">
        <v>95</v>
      </c>
      <c r="K51" s="117" t="n"/>
      <c r="L51" s="117" t="n"/>
      <c r="M51" s="117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115" t="n"/>
      <c r="X51" s="115" t="n">
        <v>0.015</v>
      </c>
      <c r="Y51" s="442" t="n">
        <v>44627</v>
      </c>
      <c r="Z51" s="443" t="n">
        <v>44249</v>
      </c>
      <c r="AA51" s="441" t="n"/>
      <c r="AB51" s="441" t="n"/>
      <c r="AC51" s="116" t="n"/>
      <c r="AD51" s="122" t="n"/>
    </row>
    <row r="52" ht="45.75" customHeight="1" s="417" thickBot="1" thickTop="1">
      <c r="A52" t="n">
        <v>2022</v>
      </c>
      <c r="B52" s="112" t="n">
        <v>5</v>
      </c>
      <c r="C52" s="113" t="n">
        <v>160</v>
      </c>
      <c r="D52" s="113" t="inlineStr">
        <is>
          <t>فوم طقم رويال جاز المعدل</t>
        </is>
      </c>
      <c r="E52" s="113" t="inlineStr">
        <is>
          <t>FMROGI20000000</t>
        </is>
      </c>
      <c r="F52" s="113" t="n">
        <v>186</v>
      </c>
      <c r="G52" s="113" t="n">
        <v>214</v>
      </c>
      <c r="H52" s="113" t="n"/>
      <c r="I52" s="113" t="n">
        <v>76</v>
      </c>
      <c r="J52" s="117" t="n">
        <v>95</v>
      </c>
      <c r="K52" s="117" t="n"/>
      <c r="L52" s="117" t="n"/>
      <c r="M52" s="117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115" t="n"/>
      <c r="X52" s="115" t="n">
        <v>0.015</v>
      </c>
      <c r="Y52" s="442" t="n">
        <v>44627</v>
      </c>
      <c r="Z52" s="443" t="n">
        <v>44425</v>
      </c>
      <c r="AA52" s="441" t="n"/>
      <c r="AB52" s="441" t="n"/>
      <c r="AC52" s="116" t="n"/>
      <c r="AD52" s="122" t="n"/>
    </row>
    <row r="53" ht="45.75" customHeight="1" s="417" thickBot="1" thickTop="1">
      <c r="A53" t="n">
        <v>2022</v>
      </c>
      <c r="B53" s="112" t="n">
        <v>5</v>
      </c>
      <c r="C53" s="113" t="n">
        <v>160</v>
      </c>
      <c r="D53" s="113" t="inlineStr">
        <is>
          <t>فوم طقم رويال جاز المعدل</t>
        </is>
      </c>
      <c r="E53" s="113" t="inlineStr">
        <is>
          <t>FMROGI20000000</t>
        </is>
      </c>
      <c r="F53" s="113" t="n">
        <v>186</v>
      </c>
      <c r="G53" s="113" t="n">
        <v>214</v>
      </c>
      <c r="H53" s="113" t="n"/>
      <c r="I53" s="113" t="n">
        <v>76</v>
      </c>
      <c r="J53" s="117" t="n">
        <v>95</v>
      </c>
      <c r="K53" s="117" t="n"/>
      <c r="L53" s="117" t="n"/>
      <c r="M53" s="117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115" t="n"/>
      <c r="X53" s="115" t="n">
        <v>0.015</v>
      </c>
      <c r="Y53" s="442" t="n">
        <v>44627</v>
      </c>
      <c r="Z53" s="443" t="n">
        <v>44627</v>
      </c>
      <c r="AA53" s="441" t="n"/>
      <c r="AB53" s="441" t="n"/>
      <c r="AC53" s="116" t="n"/>
      <c r="AD53" s="122" t="n"/>
    </row>
    <row r="54" ht="45.75" customHeight="1" s="417" thickBot="1" thickTop="1">
      <c r="A54" t="n">
        <v>2022</v>
      </c>
      <c r="B54" s="112" t="n">
        <v>5</v>
      </c>
      <c r="C54" s="113" t="n">
        <v>160</v>
      </c>
      <c r="D54" s="113" t="inlineStr">
        <is>
          <t>فوم طقم رويال جاز المعدل</t>
        </is>
      </c>
      <c r="E54" s="113" t="inlineStr">
        <is>
          <t>FMROGI20000000</t>
        </is>
      </c>
      <c r="F54" s="113" t="n">
        <v>186</v>
      </c>
      <c r="G54" s="113" t="n">
        <v>214</v>
      </c>
      <c r="H54" s="113" t="n"/>
      <c r="I54" s="113" t="n">
        <v>76</v>
      </c>
      <c r="J54" s="117" t="n">
        <v>95</v>
      </c>
      <c r="K54" s="117" t="n"/>
      <c r="L54" s="117" t="n"/>
      <c r="M54" s="117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115" t="n"/>
      <c r="X54" s="115" t="n">
        <v>0.015</v>
      </c>
      <c r="Y54" s="442" t="n">
        <v>44627</v>
      </c>
      <c r="Z54" s="443" t="n">
        <v>44629</v>
      </c>
      <c r="AA54" s="441" t="n"/>
      <c r="AB54" s="441" t="n"/>
      <c r="AC54" s="116" t="n"/>
      <c r="AD54" s="122" t="n"/>
    </row>
    <row r="55" ht="45.75" customHeight="1" s="417" thickBot="1" thickTop="1">
      <c r="A55" t="n">
        <v>2022</v>
      </c>
      <c r="B55" s="112" t="n">
        <v>5</v>
      </c>
      <c r="C55" s="113" t="n">
        <v>160</v>
      </c>
      <c r="D55" s="113" t="inlineStr">
        <is>
          <t>فوم طقم رويال جاز المعدل</t>
        </is>
      </c>
      <c r="E55" s="113" t="inlineStr">
        <is>
          <t>FMROGI20000000</t>
        </is>
      </c>
      <c r="F55" s="113" t="n">
        <v>186</v>
      </c>
      <c r="G55" s="113" t="n">
        <v>214</v>
      </c>
      <c r="H55" s="113" t="n"/>
      <c r="I55" s="113" t="n">
        <v>76</v>
      </c>
      <c r="J55" s="117" t="n">
        <v>95</v>
      </c>
      <c r="K55" s="117" t="n"/>
      <c r="L55" s="117" t="n"/>
      <c r="M55" s="117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115" t="n"/>
      <c r="X55" s="115" t="n">
        <v>0.015</v>
      </c>
      <c r="Y55" s="442" t="n">
        <v>44627</v>
      </c>
      <c r="Z55" s="443" t="n">
        <v>44630</v>
      </c>
      <c r="AA55" s="441" t="n"/>
      <c r="AB55" s="441" t="n"/>
      <c r="AC55" s="116" t="n"/>
      <c r="AD55" s="122" t="n"/>
    </row>
    <row r="56" ht="45.75" customHeight="1" s="417" thickBot="1" thickTop="1">
      <c r="A56" t="n">
        <v>2022</v>
      </c>
      <c r="B56" s="112" t="n">
        <v>5</v>
      </c>
      <c r="C56" s="113" t="n">
        <v>160</v>
      </c>
      <c r="D56" s="113" t="inlineStr">
        <is>
          <t>فوم طقم رويال جاز المعدل</t>
        </is>
      </c>
      <c r="E56" s="113" t="inlineStr">
        <is>
          <t>FMROGI20000000</t>
        </is>
      </c>
      <c r="F56" s="113" t="n">
        <v>186</v>
      </c>
      <c r="G56" s="113" t="n">
        <v>214</v>
      </c>
      <c r="H56" s="113" t="n"/>
      <c r="I56" s="113" t="n">
        <v>76</v>
      </c>
      <c r="J56" s="117" t="n">
        <v>95</v>
      </c>
      <c r="K56" s="117" t="n"/>
      <c r="L56" s="117" t="n"/>
      <c r="M56" s="117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115" t="n"/>
      <c r="X56" s="115" t="n">
        <v>0.015</v>
      </c>
      <c r="Y56" s="442" t="n">
        <v>44627</v>
      </c>
      <c r="Z56" s="443" t="n">
        <v>44633</v>
      </c>
      <c r="AA56" s="441" t="n"/>
      <c r="AB56" s="441" t="n"/>
      <c r="AC56" s="116" t="n"/>
      <c r="AD56" s="122" t="n"/>
    </row>
    <row r="57" ht="45.75" customHeight="1" s="417" thickBot="1" thickTop="1">
      <c r="A57" t="n">
        <v>2022</v>
      </c>
      <c r="B57" s="112" t="n">
        <v>5</v>
      </c>
      <c r="C57" s="113" t="n">
        <v>160</v>
      </c>
      <c r="D57" s="113" t="inlineStr">
        <is>
          <t>فوم طقم رويال جاز المعدل</t>
        </is>
      </c>
      <c r="E57" s="113" t="inlineStr">
        <is>
          <t>FMROGI20000000</t>
        </is>
      </c>
      <c r="F57" s="113" t="n">
        <v>186</v>
      </c>
      <c r="G57" s="113" t="n">
        <v>214</v>
      </c>
      <c r="H57" s="113" t="n"/>
      <c r="I57" s="113" t="n">
        <v>76</v>
      </c>
      <c r="J57" s="117" t="n">
        <v>95</v>
      </c>
      <c r="K57" s="117" t="n"/>
      <c r="L57" s="117" t="n"/>
      <c r="M57" s="117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115" t="n"/>
      <c r="X57" s="115" t="n">
        <v>0.015</v>
      </c>
      <c r="Y57" s="442" t="n">
        <v>44627</v>
      </c>
      <c r="Z57" s="443" t="n">
        <v>44634</v>
      </c>
      <c r="AA57" s="441" t="n"/>
      <c r="AB57" s="441" t="n"/>
      <c r="AC57" s="116" t="n"/>
      <c r="AD57" s="122" t="n"/>
    </row>
    <row r="58" ht="45.75" customHeight="1" s="417" thickBot="1" thickTop="1">
      <c r="A58" t="n">
        <v>2022</v>
      </c>
      <c r="B58" s="112" t="n">
        <v>5</v>
      </c>
      <c r="C58" s="113" t="n">
        <v>160</v>
      </c>
      <c r="D58" s="113" t="inlineStr">
        <is>
          <t>فوم طقم رويال جاز المعدل</t>
        </is>
      </c>
      <c r="E58" s="113" t="inlineStr">
        <is>
          <t>FMROGI20000000</t>
        </is>
      </c>
      <c r="F58" s="113" t="n">
        <v>186</v>
      </c>
      <c r="G58" s="113" t="n">
        <v>214</v>
      </c>
      <c r="H58" s="113" t="n"/>
      <c r="I58" s="113" t="n">
        <v>76</v>
      </c>
      <c r="J58" s="117" t="n">
        <v>95</v>
      </c>
      <c r="K58" s="117" t="n"/>
      <c r="L58" s="117" t="n"/>
      <c r="M58" s="117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115" t="n"/>
      <c r="X58" s="115" t="n">
        <v>0.015</v>
      </c>
      <c r="Y58" s="442" t="n">
        <v>44627</v>
      </c>
      <c r="Z58" s="443" t="n">
        <v>44636</v>
      </c>
      <c r="AA58" s="441" t="n"/>
      <c r="AB58" s="441" t="n"/>
      <c r="AC58" s="116" t="n"/>
      <c r="AD58" s="122" t="n"/>
    </row>
    <row r="59" ht="45.75" customHeight="1" s="417" thickBot="1" thickTop="1">
      <c r="A59" t="n">
        <v>2022</v>
      </c>
      <c r="B59" s="112" t="n">
        <v>5</v>
      </c>
      <c r="C59" s="113" t="n">
        <v>178</v>
      </c>
      <c r="D59" s="113" t="inlineStr">
        <is>
          <t>فوم دعامه 60*90 (مجمعه)</t>
        </is>
      </c>
      <c r="E59" s="113" t="inlineStr">
        <is>
          <t>FMDACI66090000</t>
        </is>
      </c>
      <c r="F59" s="113" t="n">
        <v>46.5</v>
      </c>
      <c r="G59" s="113" t="n">
        <v>53.5</v>
      </c>
      <c r="H59" s="113" t="n"/>
      <c r="I59" s="113" t="n">
        <v>60</v>
      </c>
      <c r="J59" s="117" t="n">
        <v>120</v>
      </c>
      <c r="K59" s="117" t="n"/>
      <c r="L59" s="117" t="n"/>
      <c r="M59" s="117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115" t="n"/>
      <c r="X59" s="115" t="n">
        <v>0.015</v>
      </c>
      <c r="Y59" s="442" t="n">
        <v>44627</v>
      </c>
      <c r="Z59" s="443" t="n">
        <v>44249</v>
      </c>
      <c r="AA59" s="441" t="n"/>
      <c r="AB59" s="441" t="n"/>
      <c r="AC59" s="116" t="n"/>
      <c r="AD59" s="122" t="n"/>
    </row>
    <row r="60" ht="45.75" customHeight="1" s="417" thickBot="1" thickTop="1">
      <c r="A60" t="n">
        <v>2022</v>
      </c>
      <c r="B60" s="112" t="n">
        <v>5</v>
      </c>
      <c r="C60" s="113" t="n">
        <v>178</v>
      </c>
      <c r="D60" s="113" t="inlineStr">
        <is>
          <t>فوم دعامه 60*90 (مجمعه)</t>
        </is>
      </c>
      <c r="E60" s="113" t="inlineStr">
        <is>
          <t>FMDACI66090000</t>
        </is>
      </c>
      <c r="F60" s="113" t="n">
        <v>46.5</v>
      </c>
      <c r="G60" s="113" t="n">
        <v>53.5</v>
      </c>
      <c r="H60" s="113" t="n"/>
      <c r="I60" s="113" t="n">
        <v>60</v>
      </c>
      <c r="J60" s="117" t="n">
        <v>120</v>
      </c>
      <c r="K60" s="117" t="n"/>
      <c r="L60" s="117" t="n"/>
      <c r="M60" s="117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115" t="n"/>
      <c r="X60" s="115" t="n">
        <v>0.015</v>
      </c>
      <c r="Y60" s="442" t="n">
        <v>44627</v>
      </c>
      <c r="Z60" s="443" t="n">
        <v>44425</v>
      </c>
      <c r="AA60" s="441" t="n"/>
      <c r="AB60" s="441" t="n"/>
      <c r="AC60" s="116" t="n"/>
      <c r="AD60" s="122" t="n"/>
    </row>
    <row r="61" ht="45.75" customHeight="1" s="417" thickBot="1" thickTop="1">
      <c r="A61" t="n">
        <v>2022</v>
      </c>
      <c r="B61" s="112" t="n">
        <v>5</v>
      </c>
      <c r="C61" s="113" t="n">
        <v>178</v>
      </c>
      <c r="D61" s="113" t="inlineStr">
        <is>
          <t>فوم دعامه 60*90 (مجمعه)</t>
        </is>
      </c>
      <c r="E61" s="113" t="inlineStr">
        <is>
          <t>FMDACI66090000</t>
        </is>
      </c>
      <c r="F61" s="113" t="n">
        <v>46.5</v>
      </c>
      <c r="G61" s="113" t="n">
        <v>53.5</v>
      </c>
      <c r="H61" s="113" t="n"/>
      <c r="I61" s="113" t="n">
        <v>60</v>
      </c>
      <c r="J61" s="117" t="n">
        <v>120</v>
      </c>
      <c r="K61" s="117" t="n"/>
      <c r="L61" s="117" t="n"/>
      <c r="M61" s="117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115" t="n"/>
      <c r="X61" s="115" t="n">
        <v>0.015</v>
      </c>
      <c r="Y61" s="442" t="n">
        <v>44627</v>
      </c>
      <c r="Z61" s="443" t="n">
        <v>44627</v>
      </c>
      <c r="AA61" s="441" t="n"/>
      <c r="AB61" s="441" t="n"/>
      <c r="AC61" s="116" t="n"/>
      <c r="AD61" s="122" t="n"/>
    </row>
    <row r="62">
      <c r="A62" t="n">
        <v>2022</v>
      </c>
      <c r="B62" t="n">
        <v>5</v>
      </c>
      <c r="C62" s="117" t="n">
        <v>178</v>
      </c>
      <c r="D62" s="117" t="inlineStr">
        <is>
          <t>فوم دعامه 60*90 (مجمعه)</t>
        </is>
      </c>
      <c r="E62" s="117" t="inlineStr">
        <is>
          <t>FMDACI66090000</t>
        </is>
      </c>
      <c r="F62" s="117" t="n">
        <v>46.5</v>
      </c>
      <c r="G62" s="117" t="n">
        <v>53.5</v>
      </c>
      <c r="H62" s="117" t="n"/>
      <c r="I62" s="117" t="n">
        <v>60</v>
      </c>
      <c r="J62" s="117" t="n">
        <v>120</v>
      </c>
      <c r="K62" s="117" t="n"/>
      <c r="L62" s="117" t="n"/>
      <c r="M62" s="117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117" t="n"/>
      <c r="X62" s="117" t="n">
        <v>0.015</v>
      </c>
      <c r="Y62" s="442" t="n">
        <v>44627</v>
      </c>
      <c r="Z62" s="443" t="n">
        <v>44629</v>
      </c>
      <c r="AA62" s="444" t="n"/>
      <c r="AB62" s="117" t="n"/>
      <c r="AC62" s="116" t="n"/>
      <c r="AD62" s="122" t="n"/>
    </row>
    <row r="63">
      <c r="A63" t="n">
        <v>2022</v>
      </c>
      <c r="B63" t="n">
        <v>5</v>
      </c>
      <c r="C63" s="117" t="n">
        <v>178</v>
      </c>
      <c r="D63" s="117" t="inlineStr">
        <is>
          <t>فوم دعامه 60*90 (مجمعه)</t>
        </is>
      </c>
      <c r="E63" s="117" t="inlineStr">
        <is>
          <t>FMDACI66090000</t>
        </is>
      </c>
      <c r="F63" s="117" t="n">
        <v>46.5</v>
      </c>
      <c r="G63" s="117" t="n">
        <v>53.5</v>
      </c>
      <c r="H63" s="117" t="n"/>
      <c r="I63" s="117" t="n">
        <v>60</v>
      </c>
      <c r="J63" s="117" t="n">
        <v>120</v>
      </c>
      <c r="K63" s="117" t="n"/>
      <c r="L63" s="117" t="n"/>
      <c r="M63" s="117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117" t="n"/>
      <c r="X63" s="117" t="n">
        <v>0.015</v>
      </c>
      <c r="Y63" s="442" t="n">
        <v>44627</v>
      </c>
      <c r="Z63" s="443" t="n">
        <v>44630</v>
      </c>
      <c r="AA63" s="444" t="n"/>
      <c r="AB63" s="444" t="n"/>
      <c r="AC63" s="116" t="n"/>
      <c r="AD63" s="122" t="n"/>
    </row>
    <row r="64">
      <c r="A64" t="n">
        <v>2022</v>
      </c>
      <c r="B64" t="n">
        <v>5</v>
      </c>
      <c r="C64" s="117" t="n">
        <v>178</v>
      </c>
      <c r="D64" s="117" t="inlineStr">
        <is>
          <t>فوم دعامه 60*90 (مجمعه)</t>
        </is>
      </c>
      <c r="E64" s="117" t="inlineStr">
        <is>
          <t>FMDACI66090000</t>
        </is>
      </c>
      <c r="F64" s="117" t="n">
        <v>46.5</v>
      </c>
      <c r="G64" s="117" t="n">
        <v>53.5</v>
      </c>
      <c r="H64" s="117" t="n"/>
      <c r="I64" s="117" t="n">
        <v>60</v>
      </c>
      <c r="J64" s="117" t="n">
        <v>120</v>
      </c>
      <c r="K64" s="117" t="n"/>
      <c r="L64" s="117" t="n"/>
      <c r="M64" s="117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117" t="n"/>
      <c r="X64" s="117" t="n">
        <v>0.015</v>
      </c>
      <c r="Y64" s="442" t="n">
        <v>44627</v>
      </c>
      <c r="Z64" s="443" t="n">
        <v>44633</v>
      </c>
      <c r="AA64" s="444" t="n"/>
      <c r="AB64" s="444" t="n"/>
      <c r="AC64" s="116" t="n"/>
      <c r="AD64" s="122" t="n"/>
    </row>
    <row r="65">
      <c r="A65" t="n">
        <v>2022</v>
      </c>
      <c r="B65" t="n">
        <v>5</v>
      </c>
      <c r="C65" s="117" t="n">
        <v>178</v>
      </c>
      <c r="D65" s="117" t="inlineStr">
        <is>
          <t>فوم دعامه 60*90 (مجمعه)</t>
        </is>
      </c>
      <c r="E65" s="117" t="inlineStr">
        <is>
          <t>FMDACI66090000</t>
        </is>
      </c>
      <c r="F65" s="117" t="n">
        <v>46.5</v>
      </c>
      <c r="G65" s="117" t="n">
        <v>53.5</v>
      </c>
      <c r="H65" s="117" t="n"/>
      <c r="I65" s="117" t="n">
        <v>60</v>
      </c>
      <c r="J65" s="117" t="n">
        <v>120</v>
      </c>
      <c r="K65" s="117" t="n"/>
      <c r="L65" s="117" t="n"/>
      <c r="M65" s="117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117" t="n"/>
      <c r="X65" s="117" t="n">
        <v>0.015</v>
      </c>
      <c r="Y65" s="442" t="n">
        <v>44627</v>
      </c>
      <c r="Z65" s="443" t="n">
        <v>44634</v>
      </c>
      <c r="AA65" s="444" t="n"/>
      <c r="AB65" s="444" t="n"/>
      <c r="AC65" s="116" t="n"/>
      <c r="AD65" s="122" t="n"/>
    </row>
    <row r="66">
      <c r="A66" t="n">
        <v>2022</v>
      </c>
      <c r="B66" t="n">
        <v>5</v>
      </c>
      <c r="C66" s="117" t="n">
        <v>178</v>
      </c>
      <c r="D66" s="117" t="inlineStr">
        <is>
          <t>فوم دعامه 60*90 (مجمعه)</t>
        </is>
      </c>
      <c r="E66" s="117" t="inlineStr">
        <is>
          <t>FMDACI66090000</t>
        </is>
      </c>
      <c r="F66" s="117" t="n">
        <v>46.5</v>
      </c>
      <c r="G66" s="117" t="n">
        <v>53.5</v>
      </c>
      <c r="H66" s="117" t="n"/>
      <c r="I66" s="117" t="n">
        <v>60</v>
      </c>
      <c r="J66" s="117" t="n">
        <v>120</v>
      </c>
      <c r="K66" s="117" t="n"/>
      <c r="L66" s="117" t="n"/>
      <c r="M66" s="117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117" t="n"/>
      <c r="X66" s="117" t="n">
        <v>0.015</v>
      </c>
      <c r="Y66" s="442" t="n">
        <v>44627</v>
      </c>
      <c r="Z66" s="443" t="n">
        <v>44636</v>
      </c>
      <c r="AA66" s="444" t="n"/>
      <c r="AB66" s="444" t="n"/>
      <c r="AC66" s="116" t="n"/>
      <c r="AD66" s="122" t="n"/>
    </row>
    <row r="67">
      <c r="A67" t="n">
        <v>2022</v>
      </c>
      <c r="B67" t="n">
        <v>5</v>
      </c>
      <c r="C67" s="117" t="n">
        <v>254</v>
      </c>
      <c r="D67" s="117" t="inlineStr">
        <is>
          <t>طقم سخان بلونايل ذو 4 اطقم</t>
        </is>
      </c>
      <c r="E67" s="117" t="inlineStr">
        <is>
          <t>FMDAHI40000000</t>
        </is>
      </c>
      <c r="F67" s="117" t="n">
        <v>188.79</v>
      </c>
      <c r="G67" s="117" t="n">
        <v>217.21</v>
      </c>
      <c r="H67" s="117" t="n"/>
      <c r="I67" s="117" t="n">
        <v>94</v>
      </c>
      <c r="J67" s="117" t="n">
        <v>153</v>
      </c>
      <c r="K67" s="117" t="n"/>
      <c r="L67" s="117" t="n"/>
      <c r="M67" s="117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117" t="n"/>
      <c r="X67" s="117" t="n">
        <v>0.02</v>
      </c>
      <c r="Y67" s="442" t="n">
        <v>44627</v>
      </c>
      <c r="Z67" s="443" t="n">
        <v>44249</v>
      </c>
      <c r="AA67" s="444" t="n"/>
      <c r="AB67" s="117" t="n"/>
      <c r="AC67" s="116" t="n"/>
      <c r="AD67" s="122" t="n"/>
    </row>
    <row r="68">
      <c r="A68" t="n">
        <v>2022</v>
      </c>
      <c r="B68" t="n">
        <v>5</v>
      </c>
      <c r="C68" s="117" t="n">
        <v>254</v>
      </c>
      <c r="D68" s="117" t="inlineStr">
        <is>
          <t>طقم سخان بلونايل ذو 4 اطقم</t>
        </is>
      </c>
      <c r="E68" s="117" t="inlineStr">
        <is>
          <t>FMDAHI40000000</t>
        </is>
      </c>
      <c r="F68" s="117" t="n">
        <v>188.79</v>
      </c>
      <c r="G68" s="117" t="n">
        <v>217.21</v>
      </c>
      <c r="H68" s="117" t="n"/>
      <c r="I68" s="117" t="n">
        <v>94</v>
      </c>
      <c r="J68" s="117" t="n">
        <v>153</v>
      </c>
      <c r="K68" s="117" t="n"/>
      <c r="L68" s="117" t="n"/>
      <c r="M68" s="117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117" t="n"/>
      <c r="X68" s="117" t="n">
        <v>0.02</v>
      </c>
      <c r="Y68" s="442" t="n">
        <v>44627</v>
      </c>
      <c r="Z68" s="443" t="n">
        <v>44425</v>
      </c>
      <c r="AA68" s="444" t="n"/>
      <c r="AB68" s="117" t="n"/>
      <c r="AC68" s="116" t="n"/>
      <c r="AD68" s="122" t="n"/>
    </row>
    <row r="69">
      <c r="A69" t="n">
        <v>2022</v>
      </c>
      <c r="B69" t="n">
        <v>5</v>
      </c>
      <c r="C69" s="117" t="n">
        <v>254</v>
      </c>
      <c r="D69" s="117" t="inlineStr">
        <is>
          <t>طقم سخان بلونايل ذو 4 اطقم</t>
        </is>
      </c>
      <c r="E69" s="117" t="inlineStr">
        <is>
          <t>FMDAHI40000000</t>
        </is>
      </c>
      <c r="F69" s="117" t="n">
        <v>188.79</v>
      </c>
      <c r="G69" s="117" t="n">
        <v>217.21</v>
      </c>
      <c r="H69" s="117" t="n"/>
      <c r="I69" s="117" t="n">
        <v>94</v>
      </c>
      <c r="J69" s="117" t="n">
        <v>153</v>
      </c>
      <c r="K69" s="117" t="n"/>
      <c r="L69" s="117" t="n"/>
      <c r="M69" s="117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117" t="n"/>
      <c r="X69" s="117" t="n">
        <v>0.02</v>
      </c>
      <c r="Y69" s="442" t="n">
        <v>44627</v>
      </c>
      <c r="Z69" s="443" t="n">
        <v>44627</v>
      </c>
      <c r="AA69" s="444" t="n"/>
      <c r="AB69" s="117" t="n"/>
      <c r="AC69" s="116" t="n"/>
      <c r="AD69" s="122" t="n"/>
    </row>
    <row r="70">
      <c r="A70" t="n">
        <v>2022</v>
      </c>
      <c r="B70" t="n">
        <v>5</v>
      </c>
      <c r="C70" s="117" t="n">
        <v>254</v>
      </c>
      <c r="D70" s="117" t="inlineStr">
        <is>
          <t>طقم سخان بلونايل ذو 4 اطقم</t>
        </is>
      </c>
      <c r="E70" s="117" t="inlineStr">
        <is>
          <t>FMDAHI40000000</t>
        </is>
      </c>
      <c r="F70" s="117" t="n">
        <v>188.79</v>
      </c>
      <c r="G70" s="117" t="n">
        <v>217.21</v>
      </c>
      <c r="H70" s="117" t="n"/>
      <c r="I70" s="117" t="n">
        <v>94</v>
      </c>
      <c r="J70" s="117" t="n">
        <v>153</v>
      </c>
      <c r="K70" s="117" t="n"/>
      <c r="L70" s="117" t="n"/>
      <c r="M70" s="117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117" t="n"/>
      <c r="X70" s="117" t="n">
        <v>0.02</v>
      </c>
      <c r="Y70" s="442" t="n">
        <v>44627</v>
      </c>
      <c r="Z70" s="443" t="n">
        <v>44629</v>
      </c>
      <c r="AA70" s="444" t="n"/>
      <c r="AB70" s="117" t="n"/>
      <c r="AC70" s="116" t="n"/>
      <c r="AD70" s="122" t="n"/>
    </row>
    <row r="71">
      <c r="A71" t="n">
        <v>2022</v>
      </c>
      <c r="B71" t="n">
        <v>5</v>
      </c>
      <c r="C71" s="117" t="n">
        <v>254</v>
      </c>
      <c r="D71" s="117" t="inlineStr">
        <is>
          <t>طقم سخان بلونايل ذو 4 اطقم</t>
        </is>
      </c>
      <c r="E71" s="117" t="inlineStr">
        <is>
          <t>FMDAHI40000000</t>
        </is>
      </c>
      <c r="F71" s="117" t="n">
        <v>188.79</v>
      </c>
      <c r="G71" s="117" t="n">
        <v>217.21</v>
      </c>
      <c r="H71" s="117" t="n"/>
      <c r="I71" s="117" t="n">
        <v>94</v>
      </c>
      <c r="J71" s="117" t="n">
        <v>153</v>
      </c>
      <c r="K71" s="117" t="n"/>
      <c r="L71" s="117" t="n"/>
      <c r="M71" s="117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117" t="n"/>
      <c r="X71" s="117" t="n">
        <v>0.02</v>
      </c>
      <c r="Y71" s="442" t="n">
        <v>44627</v>
      </c>
      <c r="Z71" s="443" t="n">
        <v>44630</v>
      </c>
      <c r="AA71" s="444" t="n"/>
      <c r="AB71" s="117" t="n"/>
      <c r="AC71" s="116" t="n"/>
      <c r="AD71" s="122" t="n"/>
    </row>
    <row r="72">
      <c r="A72" t="n">
        <v>2022</v>
      </c>
      <c r="B72" t="n">
        <v>5</v>
      </c>
      <c r="C72" s="117" t="n">
        <v>254</v>
      </c>
      <c r="D72" s="117" t="inlineStr">
        <is>
          <t>طقم سخان بلونايل ذو 4 اطقم</t>
        </is>
      </c>
      <c r="E72" s="117" t="inlineStr">
        <is>
          <t>FMDAHI40000000</t>
        </is>
      </c>
      <c r="F72" s="117" t="n">
        <v>188.79</v>
      </c>
      <c r="G72" s="117" t="n">
        <v>217.21</v>
      </c>
      <c r="H72" s="117" t="n"/>
      <c r="I72" s="117" t="n">
        <v>94</v>
      </c>
      <c r="J72" s="117" t="n">
        <v>153</v>
      </c>
      <c r="K72" s="117" t="n"/>
      <c r="L72" s="117" t="n"/>
      <c r="M72" s="117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117" t="n"/>
      <c r="X72" s="117" t="n">
        <v>0.02</v>
      </c>
      <c r="Y72" s="442" t="n">
        <v>44627</v>
      </c>
      <c r="Z72" s="443" t="n">
        <v>44633</v>
      </c>
      <c r="AA72" s="444" t="n"/>
      <c r="AB72" s="117" t="n"/>
      <c r="AC72" s="116" t="n"/>
      <c r="AD72" s="122" t="n"/>
    </row>
    <row r="73">
      <c r="A73" t="n">
        <v>2022</v>
      </c>
      <c r="B73" t="n">
        <v>5</v>
      </c>
      <c r="C73" s="117" t="n">
        <v>254</v>
      </c>
      <c r="D73" s="117" t="inlineStr">
        <is>
          <t>طقم سخان بلونايل ذو 4 اطقم</t>
        </is>
      </c>
      <c r="E73" s="117" t="inlineStr">
        <is>
          <t>FMDAHI40000000</t>
        </is>
      </c>
      <c r="F73" s="117" t="n">
        <v>188.79</v>
      </c>
      <c r="G73" s="117" t="n">
        <v>217.21</v>
      </c>
      <c r="H73" s="117" t="n"/>
      <c r="I73" s="117" t="n">
        <v>94</v>
      </c>
      <c r="J73" s="117" t="n">
        <v>153</v>
      </c>
      <c r="K73" s="117" t="n"/>
      <c r="L73" s="117" t="n"/>
      <c r="M73" s="117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117" t="n"/>
      <c r="X73" s="117" t="n">
        <v>0.02</v>
      </c>
      <c r="Y73" s="442" t="n">
        <v>44627</v>
      </c>
      <c r="Z73" s="443" t="n">
        <v>44634</v>
      </c>
      <c r="AA73" s="444" t="n"/>
      <c r="AB73" s="117" t="n"/>
      <c r="AC73" s="116" t="n"/>
      <c r="AD73" s="122" t="n"/>
    </row>
    <row r="74">
      <c r="A74" t="n">
        <v>2022</v>
      </c>
      <c r="B74" t="n">
        <v>5</v>
      </c>
      <c r="C74" s="117" t="n">
        <v>254</v>
      </c>
      <c r="D74" s="117" t="inlineStr">
        <is>
          <t>طقم سخان بلونايل ذو 4 اطقم</t>
        </is>
      </c>
      <c r="E74" s="117" t="inlineStr">
        <is>
          <t>FMDAHI40000000</t>
        </is>
      </c>
      <c r="F74" s="117" t="n">
        <v>188.79</v>
      </c>
      <c r="G74" s="117" t="n">
        <v>217.21</v>
      </c>
      <c r="H74" s="117" t="n"/>
      <c r="I74" s="117" t="n">
        <v>94</v>
      </c>
      <c r="J74" s="117" t="n">
        <v>153</v>
      </c>
      <c r="K74" s="117" t="n"/>
      <c r="L74" s="117" t="n"/>
      <c r="M74" s="117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117" t="n"/>
      <c r="X74" s="117" t="n">
        <v>0.02</v>
      </c>
      <c r="Y74" s="442" t="n">
        <v>44627</v>
      </c>
      <c r="Z74" s="443" t="n">
        <v>44636</v>
      </c>
      <c r="AA74" s="444" t="n"/>
      <c r="AB74" s="444" t="n"/>
      <c r="AC74" s="116" t="n"/>
      <c r="AD74" s="122" t="n"/>
    </row>
    <row r="75">
      <c r="A75" t="n">
        <v>2022</v>
      </c>
      <c r="B75" t="n">
        <v>5</v>
      </c>
      <c r="C75" s="117" t="n">
        <v>688</v>
      </c>
      <c r="D75" s="117" t="inlineStr">
        <is>
          <t>قاعدة غسالة كيلوباترا</t>
        </is>
      </c>
      <c r="E75" s="117" t="inlineStr">
        <is>
          <t>FMDAII10CP0000</t>
        </is>
      </c>
      <c r="F75" s="117" t="n">
        <v>180</v>
      </c>
      <c r="G75" s="117" t="n">
        <v>220</v>
      </c>
      <c r="H75" s="117" t="n"/>
      <c r="I75" s="117" t="n">
        <v>59</v>
      </c>
      <c r="J75" s="117" t="n">
        <v>122</v>
      </c>
      <c r="K75" s="117" t="n"/>
      <c r="L75" s="117" t="n"/>
      <c r="M75" s="117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117" t="n"/>
      <c r="X75" s="117" t="n">
        <v>0.015</v>
      </c>
      <c r="Y75" s="442" t="n">
        <v>44627</v>
      </c>
      <c r="Z75" s="443" t="n">
        <v>44249</v>
      </c>
      <c r="AA75" s="444" t="n"/>
      <c r="AB75" s="117" t="n"/>
      <c r="AC75" s="116" t="n"/>
      <c r="AD75" s="122" t="n"/>
    </row>
    <row r="76">
      <c r="A76" t="n">
        <v>2022</v>
      </c>
      <c r="B76" t="n">
        <v>5</v>
      </c>
      <c r="C76" s="117" t="n">
        <v>688</v>
      </c>
      <c r="D76" s="117" t="inlineStr">
        <is>
          <t>قاعدة غسالة كيلوباترا</t>
        </is>
      </c>
      <c r="E76" s="117" t="inlineStr">
        <is>
          <t>FMDAII10CP0000</t>
        </is>
      </c>
      <c r="F76" s="117" t="n">
        <v>180</v>
      </c>
      <c r="G76" s="117" t="n">
        <v>220</v>
      </c>
      <c r="H76" s="117" t="n"/>
      <c r="I76" s="117" t="n">
        <v>59</v>
      </c>
      <c r="J76" s="117" t="n">
        <v>122</v>
      </c>
      <c r="K76" s="117" t="n"/>
      <c r="L76" s="117" t="n"/>
      <c r="M76" s="117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117" t="n"/>
      <c r="X76" s="117" t="n">
        <v>0.015</v>
      </c>
      <c r="Y76" s="442" t="n">
        <v>44627</v>
      </c>
      <c r="Z76" s="443" t="n">
        <v>44425</v>
      </c>
      <c r="AA76" s="444" t="n"/>
      <c r="AB76" s="117" t="n"/>
      <c r="AC76" s="116" t="n"/>
      <c r="AD76" s="122" t="n"/>
    </row>
    <row r="77">
      <c r="A77" t="n">
        <v>2022</v>
      </c>
      <c r="B77" t="n">
        <v>5</v>
      </c>
      <c r="C77" s="117" t="n">
        <v>688</v>
      </c>
      <c r="D77" s="117" t="inlineStr">
        <is>
          <t>قاعدة غسالة كيلوباترا</t>
        </is>
      </c>
      <c r="E77" s="117" t="inlineStr">
        <is>
          <t>FMDAII10CP0000</t>
        </is>
      </c>
      <c r="F77" s="117" t="n">
        <v>180</v>
      </c>
      <c r="G77" s="117" t="n">
        <v>220</v>
      </c>
      <c r="H77" s="117" t="n"/>
      <c r="I77" s="117" t="n">
        <v>59</v>
      </c>
      <c r="J77" s="117" t="n">
        <v>122</v>
      </c>
      <c r="K77" s="117" t="n"/>
      <c r="L77" s="117" t="n"/>
      <c r="M77" s="117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117" t="n"/>
      <c r="X77" s="117" t="n">
        <v>0.015</v>
      </c>
      <c r="Y77" s="442" t="n">
        <v>44627</v>
      </c>
      <c r="Z77" s="443" t="n">
        <v>44627</v>
      </c>
      <c r="AA77" s="444" t="n"/>
      <c r="AB77" s="117" t="n"/>
      <c r="AC77" s="116" t="n"/>
      <c r="AD77" s="122" t="n"/>
    </row>
    <row r="78">
      <c r="A78" t="n">
        <v>2022</v>
      </c>
      <c r="B78" t="n">
        <v>5</v>
      </c>
      <c r="C78" s="117" t="n">
        <v>688</v>
      </c>
      <c r="D78" s="117" t="inlineStr">
        <is>
          <t>قاعدة غسالة كيلوباترا</t>
        </is>
      </c>
      <c r="E78" s="117" t="inlineStr">
        <is>
          <t>FMDAII10CP0000</t>
        </is>
      </c>
      <c r="F78" s="117" t="n">
        <v>180</v>
      </c>
      <c r="G78" s="117" t="n">
        <v>220</v>
      </c>
      <c r="H78" s="117" t="n"/>
      <c r="I78" s="117" t="n">
        <v>59</v>
      </c>
      <c r="J78" s="117" t="n">
        <v>122</v>
      </c>
      <c r="K78" s="117" t="n"/>
      <c r="L78" s="117" t="n"/>
      <c r="M78" s="117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117" t="n"/>
      <c r="X78" s="117" t="n">
        <v>0.015</v>
      </c>
      <c r="Y78" s="442" t="n">
        <v>44627</v>
      </c>
      <c r="Z78" s="443" t="n">
        <v>44629</v>
      </c>
      <c r="AA78" s="444" t="n"/>
      <c r="AB78" s="117" t="n"/>
      <c r="AC78" s="116" t="n"/>
      <c r="AD78" s="122" t="n"/>
    </row>
    <row r="79">
      <c r="A79" t="n">
        <v>2022</v>
      </c>
      <c r="B79" t="n">
        <v>5</v>
      </c>
      <c r="C79" s="117" t="n">
        <v>688</v>
      </c>
      <c r="D79" s="117" t="inlineStr">
        <is>
          <t>قاعدة غسالة كيلوباترا</t>
        </is>
      </c>
      <c r="E79" s="117" t="inlineStr">
        <is>
          <t>FMDAII10CP0000</t>
        </is>
      </c>
      <c r="F79" s="117" t="n">
        <v>180</v>
      </c>
      <c r="G79" s="117" t="n">
        <v>220</v>
      </c>
      <c r="H79" s="117" t="n"/>
      <c r="I79" s="117" t="n">
        <v>59</v>
      </c>
      <c r="J79" s="117" t="n">
        <v>122</v>
      </c>
      <c r="K79" s="117" t="n"/>
      <c r="L79" s="117" t="n"/>
      <c r="M79" s="117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117" t="n"/>
      <c r="X79" s="117" t="n">
        <v>0.015</v>
      </c>
      <c r="Y79" s="442" t="n">
        <v>44627</v>
      </c>
      <c r="Z79" s="443" t="n">
        <v>44630</v>
      </c>
      <c r="AA79" s="444" t="n"/>
      <c r="AB79" s="117" t="n"/>
      <c r="AC79" s="116" t="n"/>
      <c r="AD79" s="122" t="n"/>
    </row>
    <row r="80">
      <c r="A80" t="n">
        <v>2022</v>
      </c>
      <c r="B80" t="n">
        <v>5</v>
      </c>
      <c r="C80" s="117" t="n">
        <v>688</v>
      </c>
      <c r="D80" s="117" t="inlineStr">
        <is>
          <t>قاعدة غسالة كيلوباترا</t>
        </is>
      </c>
      <c r="E80" s="117" t="inlineStr">
        <is>
          <t>FMDAII10CP0000</t>
        </is>
      </c>
      <c r="F80" s="117" t="n">
        <v>180</v>
      </c>
      <c r="G80" s="117" t="n">
        <v>220</v>
      </c>
      <c r="H80" s="117" t="n"/>
      <c r="I80" s="117" t="n">
        <v>59</v>
      </c>
      <c r="J80" s="117" t="n">
        <v>122</v>
      </c>
      <c r="K80" s="117" t="n"/>
      <c r="L80" s="117" t="n"/>
      <c r="M80" s="117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117" t="n"/>
      <c r="X80" s="117" t="n">
        <v>0.015</v>
      </c>
      <c r="Y80" s="442" t="n">
        <v>44627</v>
      </c>
      <c r="Z80" s="443" t="n">
        <v>44633</v>
      </c>
      <c r="AA80" s="444" t="n"/>
      <c r="AB80" s="117" t="n"/>
      <c r="AC80" s="116" t="n"/>
      <c r="AD80" s="122" t="n"/>
    </row>
    <row r="81">
      <c r="A81" t="n">
        <v>2022</v>
      </c>
      <c r="B81" t="n">
        <v>5</v>
      </c>
      <c r="C81" s="117" t="n">
        <v>688</v>
      </c>
      <c r="D81" s="117" t="inlineStr">
        <is>
          <t>قاعدة غسالة كيلوباترا</t>
        </is>
      </c>
      <c r="E81" s="117" t="inlineStr">
        <is>
          <t>FMDAII10CP0000</t>
        </is>
      </c>
      <c r="F81" s="117" t="n">
        <v>180</v>
      </c>
      <c r="G81" s="117" t="n">
        <v>220</v>
      </c>
      <c r="H81" s="117" t="n"/>
      <c r="I81" s="117" t="n">
        <v>59</v>
      </c>
      <c r="J81" s="117" t="n">
        <v>122</v>
      </c>
      <c r="K81" s="117" t="n"/>
      <c r="L81" s="117" t="n"/>
      <c r="M81" s="117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117" t="n"/>
      <c r="X81" s="117" t="n">
        <v>0.015</v>
      </c>
      <c r="Y81" s="442" t="n">
        <v>44627</v>
      </c>
      <c r="Z81" s="443" t="n">
        <v>44634</v>
      </c>
      <c r="AA81" s="444" t="n"/>
      <c r="AB81" s="117" t="n"/>
      <c r="AC81" s="116" t="n"/>
      <c r="AD81" s="122" t="n"/>
    </row>
    <row r="82">
      <c r="A82" t="n">
        <v>2022</v>
      </c>
      <c r="B82" t="n">
        <v>5</v>
      </c>
      <c r="C82" s="117" t="n">
        <v>688</v>
      </c>
      <c r="D82" s="117" t="inlineStr">
        <is>
          <t>قاعدة غسالة كيلوباترا</t>
        </is>
      </c>
      <c r="E82" s="117" t="inlineStr">
        <is>
          <t>FMDAII10CP0000</t>
        </is>
      </c>
      <c r="F82" s="117" t="n">
        <v>180</v>
      </c>
      <c r="G82" s="117" t="n">
        <v>220</v>
      </c>
      <c r="H82" s="117" t="n"/>
      <c r="I82" s="117" t="n">
        <v>59</v>
      </c>
      <c r="J82" s="117" t="n">
        <v>122</v>
      </c>
      <c r="K82" s="117" t="n"/>
      <c r="L82" s="117" t="n"/>
      <c r="M82" s="117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117" t="n"/>
      <c r="X82" s="117" t="n">
        <v>0.015</v>
      </c>
      <c r="Y82" s="442" t="n">
        <v>44627</v>
      </c>
      <c r="Z82" s="443" t="n">
        <v>44636</v>
      </c>
      <c r="AA82" s="444" t="n"/>
      <c r="AB82" s="444" t="n"/>
      <c r="AC82" s="116" t="n"/>
      <c r="AD82" s="122" t="n"/>
    </row>
    <row r="83">
      <c r="A83" t="n">
        <v>2022</v>
      </c>
      <c r="B83" t="n">
        <v>5</v>
      </c>
      <c r="C83" s="117" t="n">
        <v>689</v>
      </c>
      <c r="D83" s="117" t="inlineStr">
        <is>
          <t>لوحه غساله كيلوباترا</t>
        </is>
      </c>
      <c r="E83" s="117" t="inlineStr">
        <is>
          <t>FMDAII70CP0000</t>
        </is>
      </c>
      <c r="F83" s="117" t="n">
        <v>67.5</v>
      </c>
      <c r="G83" s="117" t="n">
        <v>82.5</v>
      </c>
      <c r="H83" s="117" t="n"/>
      <c r="I83" s="117" t="n">
        <v>59</v>
      </c>
      <c r="J83" s="117" t="n">
        <v>122</v>
      </c>
      <c r="K83" s="117" t="n"/>
      <c r="L83" s="117" t="n"/>
      <c r="M83" s="117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117" t="n"/>
      <c r="X83" s="117" t="n">
        <v>0.015</v>
      </c>
      <c r="Y83" s="442" t="n">
        <v>44627</v>
      </c>
      <c r="Z83" s="443" t="n">
        <v>44249</v>
      </c>
      <c r="AA83" s="444" t="n"/>
      <c r="AB83" s="444" t="n"/>
      <c r="AC83" s="116" t="n"/>
      <c r="AD83" s="122" t="n"/>
    </row>
    <row r="84">
      <c r="A84" t="n">
        <v>2022</v>
      </c>
      <c r="B84" t="n">
        <v>5</v>
      </c>
      <c r="C84" s="117" t="n">
        <v>689</v>
      </c>
      <c r="D84" s="117" t="inlineStr">
        <is>
          <t>لوحه غساله كيلوباترا</t>
        </is>
      </c>
      <c r="E84" s="117" t="inlineStr">
        <is>
          <t>FMDAII70CP0000</t>
        </is>
      </c>
      <c r="F84" s="117" t="n">
        <v>67.5</v>
      </c>
      <c r="G84" s="117" t="n">
        <v>82.5</v>
      </c>
      <c r="H84" s="117" t="n"/>
      <c r="I84" s="117" t="n">
        <v>59</v>
      </c>
      <c r="J84" s="117" t="n">
        <v>122</v>
      </c>
      <c r="K84" s="117" t="n"/>
      <c r="L84" s="117" t="n"/>
      <c r="M84" s="117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117" t="n"/>
      <c r="X84" s="117" t="n">
        <v>0.015</v>
      </c>
      <c r="Y84" s="442" t="n">
        <v>44627</v>
      </c>
      <c r="Z84" s="443" t="n">
        <v>44425</v>
      </c>
      <c r="AA84" s="444" t="n"/>
      <c r="AB84" s="444" t="n"/>
      <c r="AC84" s="116" t="n"/>
      <c r="AD84" s="122" t="n"/>
    </row>
    <row r="85">
      <c r="A85" t="n">
        <v>2022</v>
      </c>
      <c r="B85" t="n">
        <v>5</v>
      </c>
      <c r="C85" s="117" t="n">
        <v>689</v>
      </c>
      <c r="D85" s="117" t="inlineStr">
        <is>
          <t>لوحه غساله كيلوباترا</t>
        </is>
      </c>
      <c r="E85" s="117" t="inlineStr">
        <is>
          <t>FMDAII70CP0000</t>
        </is>
      </c>
      <c r="F85" s="117" t="n">
        <v>67.5</v>
      </c>
      <c r="G85" s="117" t="n">
        <v>82.5</v>
      </c>
      <c r="H85" s="117" t="n"/>
      <c r="I85" s="117" t="n">
        <v>59</v>
      </c>
      <c r="J85" s="117" t="n">
        <v>122</v>
      </c>
      <c r="K85" s="117" t="n"/>
      <c r="L85" s="117" t="n"/>
      <c r="M85" s="117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117" t="n"/>
      <c r="X85" s="117" t="n">
        <v>0.015</v>
      </c>
      <c r="Y85" s="442" t="n">
        <v>44627</v>
      </c>
      <c r="Z85" s="443" t="n">
        <v>44627</v>
      </c>
      <c r="AA85" s="444" t="n"/>
      <c r="AB85" s="444" t="n"/>
      <c r="AC85" s="116" t="n"/>
      <c r="AD85" s="122" t="n"/>
    </row>
    <row r="86">
      <c r="A86" t="n">
        <v>2022</v>
      </c>
      <c r="B86" t="n">
        <v>5</v>
      </c>
      <c r="C86" s="117" t="n">
        <v>689</v>
      </c>
      <c r="D86" s="117" t="inlineStr">
        <is>
          <t>لوحه غساله كيلوباترا</t>
        </is>
      </c>
      <c r="E86" s="117" t="inlineStr">
        <is>
          <t>FMDAII70CP0000</t>
        </is>
      </c>
      <c r="F86" s="117" t="n">
        <v>67.5</v>
      </c>
      <c r="G86" s="117" t="n">
        <v>82.5</v>
      </c>
      <c r="H86" s="117" t="n"/>
      <c r="I86" s="117" t="n">
        <v>59</v>
      </c>
      <c r="J86" s="117" t="n">
        <v>122</v>
      </c>
      <c r="K86" s="117" t="n"/>
      <c r="L86" s="117" t="n"/>
      <c r="M86" s="117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117" t="n"/>
      <c r="X86" s="117" t="n">
        <v>0.015</v>
      </c>
      <c r="Y86" s="442" t="n">
        <v>44627</v>
      </c>
      <c r="Z86" s="443" t="n">
        <v>44629</v>
      </c>
      <c r="AA86" s="444" t="n"/>
      <c r="AB86" s="117" t="n"/>
      <c r="AC86" s="116" t="n"/>
      <c r="AD86" s="122" t="n"/>
    </row>
    <row r="87">
      <c r="A87" t="n">
        <v>2022</v>
      </c>
      <c r="B87" t="n">
        <v>5</v>
      </c>
      <c r="C87" s="117" t="n">
        <v>689</v>
      </c>
      <c r="D87" s="117" t="inlineStr">
        <is>
          <t>لوحه غساله كيلوباترا</t>
        </is>
      </c>
      <c r="E87" s="117" t="inlineStr">
        <is>
          <t>FMDAII70CP0000</t>
        </is>
      </c>
      <c r="F87" s="117" t="n">
        <v>67.5</v>
      </c>
      <c r="G87" s="117" t="n">
        <v>82.5</v>
      </c>
      <c r="H87" s="117" t="n"/>
      <c r="I87" s="117" t="n">
        <v>59</v>
      </c>
      <c r="J87" s="117" t="n">
        <v>122</v>
      </c>
      <c r="K87" s="117" t="n"/>
      <c r="L87" s="117" t="n"/>
      <c r="M87" s="117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117" t="n"/>
      <c r="X87" s="117" t="n">
        <v>0.015</v>
      </c>
      <c r="Y87" s="442" t="n">
        <v>44627</v>
      </c>
      <c r="Z87" s="443" t="n">
        <v>44630</v>
      </c>
      <c r="AA87" s="444" t="n"/>
      <c r="AB87" s="117" t="n"/>
      <c r="AC87" s="116" t="n"/>
      <c r="AD87" s="122" t="n"/>
    </row>
    <row r="88">
      <c r="A88" t="n">
        <v>2022</v>
      </c>
      <c r="B88" t="n">
        <v>5</v>
      </c>
      <c r="C88" s="117" t="n">
        <v>689</v>
      </c>
      <c r="D88" s="117" t="inlineStr">
        <is>
          <t>لوحه غساله كيلوباترا</t>
        </is>
      </c>
      <c r="E88" s="117" t="inlineStr">
        <is>
          <t>FMDAII70CP0000</t>
        </is>
      </c>
      <c r="F88" s="117" t="n">
        <v>67.5</v>
      </c>
      <c r="G88" s="117" t="n">
        <v>82.5</v>
      </c>
      <c r="H88" s="117" t="n"/>
      <c r="I88" s="117" t="n">
        <v>59</v>
      </c>
      <c r="J88" s="117" t="n">
        <v>122</v>
      </c>
      <c r="K88" s="117" t="n"/>
      <c r="L88" s="117" t="n"/>
      <c r="M88" s="117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117" t="n"/>
      <c r="X88" s="117" t="n">
        <v>0.015</v>
      </c>
      <c r="Y88" s="442" t="n">
        <v>44627</v>
      </c>
      <c r="Z88" s="443" t="n">
        <v>44633</v>
      </c>
      <c r="AA88" s="444" t="n"/>
      <c r="AB88" s="117" t="n"/>
      <c r="AC88" s="116" t="n"/>
      <c r="AD88" s="122" t="n"/>
    </row>
    <row r="89">
      <c r="A89" t="n">
        <v>2022</v>
      </c>
      <c r="B89" t="n">
        <v>5</v>
      </c>
      <c r="C89" s="117" t="n">
        <v>689</v>
      </c>
      <c r="D89" s="117" t="inlineStr">
        <is>
          <t>لوحه غساله كيلوباترا</t>
        </is>
      </c>
      <c r="E89" s="117" t="inlineStr">
        <is>
          <t>FMDAII70CP0000</t>
        </is>
      </c>
      <c r="F89" s="117" t="n">
        <v>67.5</v>
      </c>
      <c r="G89" s="117" t="n">
        <v>82.5</v>
      </c>
      <c r="H89" s="117" t="n"/>
      <c r="I89" s="117" t="n">
        <v>59</v>
      </c>
      <c r="J89" s="117" t="n">
        <v>122</v>
      </c>
      <c r="K89" s="117" t="n"/>
      <c r="L89" s="117" t="n"/>
      <c r="M89" s="117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117" t="n"/>
      <c r="X89" s="117" t="n">
        <v>0.015</v>
      </c>
      <c r="Y89" s="442" t="n">
        <v>44627</v>
      </c>
      <c r="Z89" s="443" t="n">
        <v>44634</v>
      </c>
      <c r="AA89" s="444" t="n"/>
      <c r="AB89" s="117" t="n"/>
      <c r="AC89" s="116" t="n"/>
      <c r="AD89" s="122" t="n"/>
    </row>
    <row r="90">
      <c r="A90" t="n">
        <v>2022</v>
      </c>
      <c r="B90" t="n">
        <v>5</v>
      </c>
      <c r="C90" s="117" t="n">
        <v>689</v>
      </c>
      <c r="D90" s="117" t="inlineStr">
        <is>
          <t>لوحه غساله كيلوباترا</t>
        </is>
      </c>
      <c r="E90" s="117" t="inlineStr">
        <is>
          <t>FMDAII70CP0000</t>
        </is>
      </c>
      <c r="F90" s="117" t="n">
        <v>67.5</v>
      </c>
      <c r="G90" s="117" t="n">
        <v>82.5</v>
      </c>
      <c r="H90" s="117" t="n"/>
      <c r="I90" s="117" t="n">
        <v>59</v>
      </c>
      <c r="J90" s="117" t="n">
        <v>122</v>
      </c>
      <c r="K90" s="117" t="n"/>
      <c r="L90" s="117" t="n"/>
      <c r="M90" s="117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117" t="n"/>
      <c r="X90" s="117" t="n">
        <v>0.015</v>
      </c>
      <c r="Y90" s="442" t="n">
        <v>44627</v>
      </c>
      <c r="Z90" s="443" t="n">
        <v>44636</v>
      </c>
      <c r="AA90" s="444" t="n"/>
      <c r="AB90" s="117" t="n"/>
      <c r="AC90" s="116" t="n"/>
      <c r="AD90" s="122" t="n"/>
    </row>
    <row r="91">
      <c r="A91" t="n">
        <v>2022</v>
      </c>
      <c r="B91" t="n">
        <v>5</v>
      </c>
      <c r="C91" s="117" t="n">
        <v>690</v>
      </c>
      <c r="D91" s="117" t="inlineStr">
        <is>
          <t>زوايا اماميه كيلوباترا</t>
        </is>
      </c>
      <c r="E91" s="117" t="inlineStr">
        <is>
          <t>FMDAII2FCP0000</t>
        </is>
      </c>
      <c r="F91" s="117" t="n">
        <v>153</v>
      </c>
      <c r="G91" s="117" t="n">
        <v>187</v>
      </c>
      <c r="H91" s="117" t="n"/>
      <c r="I91" s="117" t="n">
        <v>120</v>
      </c>
      <c r="J91" s="117" t="n">
        <v>120</v>
      </c>
      <c r="K91" s="117" t="n"/>
      <c r="L91" s="117" t="n"/>
      <c r="M91" s="117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117" t="n"/>
      <c r="X91" s="117" t="n">
        <v>0.015</v>
      </c>
      <c r="Y91" s="442" t="n">
        <v>44627</v>
      </c>
      <c r="Z91" s="443" t="n">
        <v>44249</v>
      </c>
      <c r="AA91" s="444" t="n"/>
      <c r="AB91" s="117" t="n"/>
      <c r="AC91" s="116" t="n"/>
      <c r="AD91" s="122" t="n"/>
    </row>
    <row r="92">
      <c r="A92" t="n">
        <v>2022</v>
      </c>
      <c r="B92" t="n">
        <v>5</v>
      </c>
      <c r="C92" s="117" t="n">
        <v>690</v>
      </c>
      <c r="D92" s="117" t="inlineStr">
        <is>
          <t>زوايا اماميه كيلوباترا</t>
        </is>
      </c>
      <c r="E92" s="117" t="inlineStr">
        <is>
          <t>FMDAII2FCP0000</t>
        </is>
      </c>
      <c r="F92" s="117" t="n">
        <v>153</v>
      </c>
      <c r="G92" s="117" t="n">
        <v>187</v>
      </c>
      <c r="H92" s="117" t="n"/>
      <c r="I92" s="117" t="n">
        <v>120</v>
      </c>
      <c r="J92" s="117" t="n">
        <v>120</v>
      </c>
      <c r="K92" s="117" t="n"/>
      <c r="L92" s="117" t="n"/>
      <c r="M92" s="117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117" t="n"/>
      <c r="X92" s="117" t="n">
        <v>0.015</v>
      </c>
      <c r="Y92" s="442" t="n">
        <v>44627</v>
      </c>
      <c r="Z92" s="443" t="n">
        <v>44425</v>
      </c>
      <c r="AA92" s="444" t="n"/>
      <c r="AB92" s="117" t="n"/>
      <c r="AC92" s="116" t="n"/>
      <c r="AD92" s="122" t="n"/>
    </row>
    <row r="93">
      <c r="A93" t="n">
        <v>2022</v>
      </c>
      <c r="B93" t="n">
        <v>5</v>
      </c>
      <c r="C93" s="117" t="n">
        <v>690</v>
      </c>
      <c r="D93" s="117" t="inlineStr">
        <is>
          <t>زوايا اماميه كيلوباترا</t>
        </is>
      </c>
      <c r="E93" s="117" t="inlineStr">
        <is>
          <t>FMDAII2FCP0000</t>
        </is>
      </c>
      <c r="F93" s="117" t="n">
        <v>153</v>
      </c>
      <c r="G93" s="117" t="n">
        <v>187</v>
      </c>
      <c r="H93" s="117" t="n"/>
      <c r="I93" s="117" t="n">
        <v>120</v>
      </c>
      <c r="J93" s="117" t="n">
        <v>120</v>
      </c>
      <c r="K93" s="117" t="n"/>
      <c r="L93" s="117" t="n"/>
      <c r="M93" s="117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117" t="n"/>
      <c r="X93" s="117" t="n">
        <v>0.015</v>
      </c>
      <c r="Y93" s="442" t="n">
        <v>44627</v>
      </c>
      <c r="Z93" s="443" t="n">
        <v>44627</v>
      </c>
      <c r="AA93" s="444" t="n"/>
      <c r="AB93" s="117" t="n"/>
      <c r="AC93" s="116" t="n"/>
      <c r="AD93" s="122" t="n"/>
    </row>
    <row r="94">
      <c r="A94" t="n">
        <v>2022</v>
      </c>
      <c r="B94" t="n">
        <v>5</v>
      </c>
      <c r="C94" s="117" t="n">
        <v>690</v>
      </c>
      <c r="D94" s="117" t="inlineStr">
        <is>
          <t>زوايا اماميه كيلوباترا</t>
        </is>
      </c>
      <c r="E94" s="117" t="inlineStr">
        <is>
          <t>FMDAII2FCP0000</t>
        </is>
      </c>
      <c r="F94" s="117" t="n">
        <v>153</v>
      </c>
      <c r="G94" s="117" t="n">
        <v>187</v>
      </c>
      <c r="H94" s="117" t="n"/>
      <c r="I94" s="117" t="n">
        <v>120</v>
      </c>
      <c r="J94" s="117" t="n">
        <v>120</v>
      </c>
      <c r="K94" s="117" t="n"/>
      <c r="L94" s="117" t="n"/>
      <c r="M94" s="117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117" t="n"/>
      <c r="X94" s="117" t="n">
        <v>0.015</v>
      </c>
      <c r="Y94" s="442" t="n">
        <v>44627</v>
      </c>
      <c r="Z94" s="443" t="n">
        <v>44629</v>
      </c>
      <c r="AA94" s="444" t="n"/>
      <c r="AB94" s="117" t="n"/>
      <c r="AC94" s="116" t="n"/>
      <c r="AD94" s="122" t="n"/>
    </row>
    <row r="95">
      <c r="A95" t="n">
        <v>2022</v>
      </c>
      <c r="B95" t="n">
        <v>5</v>
      </c>
      <c r="C95" s="117" t="n">
        <v>690</v>
      </c>
      <c r="D95" s="117" t="inlineStr">
        <is>
          <t>زوايا اماميه كيلوباترا</t>
        </is>
      </c>
      <c r="E95" s="117" t="inlineStr">
        <is>
          <t>FMDAII2FCP0000</t>
        </is>
      </c>
      <c r="F95" s="117" t="n">
        <v>153</v>
      </c>
      <c r="G95" s="117" t="n">
        <v>187</v>
      </c>
      <c r="H95" s="117" t="n"/>
      <c r="I95" s="117" t="n">
        <v>120</v>
      </c>
      <c r="J95" s="117" t="n">
        <v>120</v>
      </c>
      <c r="K95" s="117" t="n"/>
      <c r="L95" s="117" t="n"/>
      <c r="M95" s="117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117" t="n"/>
      <c r="X95" s="117" t="n">
        <v>0.015</v>
      </c>
      <c r="Y95" s="442" t="n">
        <v>44627</v>
      </c>
      <c r="Z95" s="443" t="n">
        <v>44630</v>
      </c>
      <c r="AA95" s="444" t="n"/>
      <c r="AB95" s="117" t="n"/>
      <c r="AC95" s="116" t="n"/>
      <c r="AD95" s="122" t="n"/>
    </row>
    <row r="96">
      <c r="A96" t="n">
        <v>2022</v>
      </c>
      <c r="B96" t="n">
        <v>5</v>
      </c>
      <c r="C96" s="117" t="n">
        <v>690</v>
      </c>
      <c r="D96" s="117" t="inlineStr">
        <is>
          <t>زوايا اماميه كيلوباترا</t>
        </is>
      </c>
      <c r="E96" s="117" t="inlineStr">
        <is>
          <t>FMDAII2FCP0000</t>
        </is>
      </c>
      <c r="F96" s="117" t="n">
        <v>153</v>
      </c>
      <c r="G96" s="117" t="n">
        <v>187</v>
      </c>
      <c r="H96" s="117" t="n"/>
      <c r="I96" s="117" t="n">
        <v>120</v>
      </c>
      <c r="J96" s="117" t="n">
        <v>120</v>
      </c>
      <c r="K96" s="117" t="n"/>
      <c r="L96" s="117" t="n"/>
      <c r="M96" s="117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117" t="n"/>
      <c r="X96" s="117" t="n">
        <v>0.015</v>
      </c>
      <c r="Y96" s="442" t="n">
        <v>44627</v>
      </c>
      <c r="Z96" s="443" t="n">
        <v>44633</v>
      </c>
      <c r="AA96" s="444" t="n"/>
      <c r="AB96" s="117" t="n"/>
      <c r="AC96" s="116" t="n"/>
      <c r="AD96" s="122" t="n"/>
    </row>
    <row r="97">
      <c r="A97" t="n">
        <v>2022</v>
      </c>
      <c r="B97" t="n">
        <v>5</v>
      </c>
      <c r="C97" s="117" t="n">
        <v>690</v>
      </c>
      <c r="D97" s="117" t="inlineStr">
        <is>
          <t>زوايا اماميه كيلوباترا</t>
        </is>
      </c>
      <c r="E97" s="117" t="inlineStr">
        <is>
          <t>FMDAII2FCP0000</t>
        </is>
      </c>
      <c r="F97" s="117" t="n">
        <v>153</v>
      </c>
      <c r="G97" s="117" t="n">
        <v>187</v>
      </c>
      <c r="H97" s="117" t="n"/>
      <c r="I97" s="117" t="n">
        <v>120</v>
      </c>
      <c r="J97" s="117" t="n">
        <v>120</v>
      </c>
      <c r="K97" s="117" t="n"/>
      <c r="L97" s="117" t="n"/>
      <c r="M97" s="117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117" t="n"/>
      <c r="X97" s="117" t="n">
        <v>0.015</v>
      </c>
      <c r="Y97" s="442" t="n">
        <v>44627</v>
      </c>
      <c r="Z97" s="443" t="n">
        <v>44634</v>
      </c>
      <c r="AA97" s="444" t="n"/>
      <c r="AB97" s="117" t="n"/>
      <c r="AC97" s="116" t="n"/>
      <c r="AD97" s="122" t="n"/>
    </row>
    <row r="98">
      <c r="A98" t="n">
        <v>2022</v>
      </c>
      <c r="B98" t="n">
        <v>5</v>
      </c>
      <c r="C98" s="117" t="n">
        <v>690</v>
      </c>
      <c r="D98" s="117" t="inlineStr">
        <is>
          <t>زوايا اماميه كيلوباترا</t>
        </is>
      </c>
      <c r="E98" s="117" t="inlineStr">
        <is>
          <t>FMDAII2FCP0000</t>
        </is>
      </c>
      <c r="F98" s="117" t="n">
        <v>153</v>
      </c>
      <c r="G98" s="117" t="n">
        <v>187</v>
      </c>
      <c r="H98" s="117" t="n"/>
      <c r="I98" s="117" t="n">
        <v>120</v>
      </c>
      <c r="J98" s="117" t="n">
        <v>120</v>
      </c>
      <c r="K98" s="117" t="n"/>
      <c r="L98" s="117" t="n"/>
      <c r="M98" s="117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117" t="n"/>
      <c r="X98" s="117" t="n">
        <v>0.015</v>
      </c>
      <c r="Y98" s="442" t="n">
        <v>44627</v>
      </c>
      <c r="Z98" s="443" t="n">
        <v>44636</v>
      </c>
      <c r="AA98" s="444" t="n"/>
      <c r="AB98" s="444" t="n"/>
      <c r="AC98" s="116" t="n"/>
      <c r="AD98" s="122" t="n"/>
    </row>
    <row r="99">
      <c r="A99" t="n">
        <v>2022</v>
      </c>
      <c r="B99" t="n">
        <v>5</v>
      </c>
      <c r="C99" s="117" t="n">
        <v>691</v>
      </c>
      <c r="D99" s="117" t="inlineStr">
        <is>
          <t>زوايا خلفيه كيلوباترا</t>
        </is>
      </c>
      <c r="E99" s="117" t="inlineStr">
        <is>
          <t>FMDAII2RCP0000</t>
        </is>
      </c>
      <c r="F99" s="117" t="n">
        <v>174.6</v>
      </c>
      <c r="G99" s="117" t="n">
        <v>213.4</v>
      </c>
      <c r="H99" s="117" t="n"/>
      <c r="I99" s="117" t="n">
        <v>120</v>
      </c>
      <c r="J99" s="117" t="n">
        <v>120</v>
      </c>
      <c r="K99" s="117" t="n"/>
      <c r="L99" s="117" t="n"/>
      <c r="M99" s="117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117" t="n"/>
      <c r="X99" s="117" t="n">
        <v>0.015</v>
      </c>
      <c r="Y99" s="442" t="n">
        <v>44627</v>
      </c>
      <c r="Z99" s="443" t="n">
        <v>44249</v>
      </c>
      <c r="AA99" s="444" t="n"/>
      <c r="AB99" s="117" t="n"/>
      <c r="AC99" s="116" t="n"/>
      <c r="AD99" s="122" t="n"/>
    </row>
    <row r="100">
      <c r="A100" t="n">
        <v>2022</v>
      </c>
      <c r="B100" t="n">
        <v>5</v>
      </c>
      <c r="C100" s="117" t="n">
        <v>691</v>
      </c>
      <c r="D100" s="117" t="inlineStr">
        <is>
          <t>زوايا خلفيه كيلوباترا</t>
        </is>
      </c>
      <c r="E100" s="117" t="inlineStr">
        <is>
          <t>FMDAII2RCP0000</t>
        </is>
      </c>
      <c r="F100" s="117" t="n">
        <v>174.6</v>
      </c>
      <c r="G100" s="117" t="n">
        <v>213.4</v>
      </c>
      <c r="H100" s="117" t="n"/>
      <c r="I100" s="117" t="n">
        <v>120</v>
      </c>
      <c r="J100" s="117" t="n">
        <v>120</v>
      </c>
      <c r="K100" s="117" t="n"/>
      <c r="L100" s="117" t="n"/>
      <c r="M100" s="117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117" t="n"/>
      <c r="X100" s="117" t="n">
        <v>0.015</v>
      </c>
      <c r="Y100" s="442" t="n">
        <v>44627</v>
      </c>
      <c r="Z100" s="443" t="n">
        <v>44425</v>
      </c>
      <c r="AA100" s="444" t="n"/>
      <c r="AB100" s="444" t="n"/>
      <c r="AC100" s="116" t="n"/>
      <c r="AD100" s="122" t="n"/>
    </row>
    <row r="101">
      <c r="A101" t="n">
        <v>2022</v>
      </c>
      <c r="B101" t="n">
        <v>5</v>
      </c>
      <c r="C101" s="117" t="n">
        <v>691</v>
      </c>
      <c r="D101" s="117" t="inlineStr">
        <is>
          <t>زوايا خلفيه كيلوباترا</t>
        </is>
      </c>
      <c r="E101" s="117" t="inlineStr">
        <is>
          <t>FMDAII2RCP0000</t>
        </is>
      </c>
      <c r="F101" s="117" t="n">
        <v>174.6</v>
      </c>
      <c r="G101" s="117" t="n">
        <v>213.4</v>
      </c>
      <c r="H101" s="117" t="n"/>
      <c r="I101" s="117" t="n">
        <v>120</v>
      </c>
      <c r="J101" s="117" t="n">
        <v>120</v>
      </c>
      <c r="K101" s="117" t="n"/>
      <c r="L101" s="117" t="n"/>
      <c r="M101" s="117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117" t="n"/>
      <c r="X101" s="117" t="n">
        <v>0.015</v>
      </c>
      <c r="Y101" s="442" t="n">
        <v>44627</v>
      </c>
      <c r="Z101" s="443" t="n">
        <v>44627</v>
      </c>
      <c r="AA101" s="444" t="n"/>
      <c r="AB101" s="444" t="n"/>
      <c r="AC101" s="116" t="n"/>
      <c r="AD101" s="122" t="n"/>
    </row>
    <row r="102">
      <c r="A102" t="n">
        <v>2022</v>
      </c>
      <c r="B102" t="n">
        <v>5</v>
      </c>
      <c r="C102" s="117" t="n">
        <v>691</v>
      </c>
      <c r="D102" s="117" t="inlineStr">
        <is>
          <t>زوايا خلفيه كيلوباترا</t>
        </is>
      </c>
      <c r="E102" s="117" t="inlineStr">
        <is>
          <t>FMDAII2RCP0000</t>
        </is>
      </c>
      <c r="F102" s="117" t="n">
        <v>174.6</v>
      </c>
      <c r="G102" s="117" t="n">
        <v>213.4</v>
      </c>
      <c r="H102" s="117" t="n"/>
      <c r="I102" s="117" t="n">
        <v>120</v>
      </c>
      <c r="J102" s="117" t="n">
        <v>120</v>
      </c>
      <c r="K102" s="117" t="n"/>
      <c r="L102" s="117" t="n"/>
      <c r="M102" s="117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117" t="n"/>
      <c r="X102" s="117" t="n">
        <v>0.015</v>
      </c>
      <c r="Y102" s="442" t="n">
        <v>44627</v>
      </c>
      <c r="Z102" s="443" t="n">
        <v>44629</v>
      </c>
      <c r="AA102" s="444" t="n"/>
      <c r="AB102" s="444" t="n"/>
      <c r="AC102" s="116" t="n"/>
      <c r="AD102" s="122" t="n"/>
    </row>
    <row r="103">
      <c r="A103" t="n">
        <v>2022</v>
      </c>
      <c r="B103" t="n">
        <v>5</v>
      </c>
      <c r="C103" s="117" t="n">
        <v>691</v>
      </c>
      <c r="D103" s="117" t="inlineStr">
        <is>
          <t>زوايا خلفيه كيلوباترا</t>
        </is>
      </c>
      <c r="E103" s="117" t="inlineStr">
        <is>
          <t>FMDAII2RCP0000</t>
        </is>
      </c>
      <c r="F103" s="117" t="n">
        <v>174.6</v>
      </c>
      <c r="G103" s="117" t="n">
        <v>213.4</v>
      </c>
      <c r="H103" s="117" t="n"/>
      <c r="I103" s="117" t="n">
        <v>120</v>
      </c>
      <c r="J103" s="117" t="n">
        <v>120</v>
      </c>
      <c r="K103" s="117" t="n"/>
      <c r="L103" s="117" t="n"/>
      <c r="M103" s="117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117" t="n"/>
      <c r="X103" s="117" t="n">
        <v>0.015</v>
      </c>
      <c r="Y103" s="442" t="n">
        <v>44627</v>
      </c>
      <c r="Z103" s="443" t="n">
        <v>44630</v>
      </c>
      <c r="AA103" s="444" t="n"/>
      <c r="AB103" s="444" t="n"/>
      <c r="AC103" s="116" t="n"/>
      <c r="AD103" s="122" t="n"/>
    </row>
    <row r="104">
      <c r="A104" t="n">
        <v>2022</v>
      </c>
      <c r="B104" t="n">
        <v>5</v>
      </c>
      <c r="C104" s="117" t="n">
        <v>691</v>
      </c>
      <c r="D104" s="117" t="inlineStr">
        <is>
          <t>زوايا خلفيه كيلوباترا</t>
        </is>
      </c>
      <c r="E104" s="117" t="inlineStr">
        <is>
          <t>FMDAII2RCP0000</t>
        </is>
      </c>
      <c r="F104" s="117" t="n">
        <v>174.6</v>
      </c>
      <c r="G104" s="117" t="n">
        <v>213.4</v>
      </c>
      <c r="H104" s="117" t="n"/>
      <c r="I104" s="117" t="n">
        <v>120</v>
      </c>
      <c r="J104" s="117" t="n">
        <v>120</v>
      </c>
      <c r="K104" s="117" t="n"/>
      <c r="L104" s="117" t="n"/>
      <c r="M104" s="117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117" t="n"/>
      <c r="X104" s="117" t="n">
        <v>0.015</v>
      </c>
      <c r="Y104" s="442" t="n">
        <v>44627</v>
      </c>
      <c r="Z104" s="443" t="n">
        <v>44633</v>
      </c>
      <c r="AA104" s="444" t="n"/>
      <c r="AB104" s="117" t="n"/>
      <c r="AC104" s="116" t="n"/>
      <c r="AD104" s="122" t="n"/>
    </row>
    <row r="105">
      <c r="A105" t="n">
        <v>2022</v>
      </c>
      <c r="B105" t="n">
        <v>5</v>
      </c>
      <c r="C105" s="117" t="n">
        <v>691</v>
      </c>
      <c r="D105" s="117" t="inlineStr">
        <is>
          <t>زوايا خلفيه كيلوباترا</t>
        </is>
      </c>
      <c r="E105" s="117" t="inlineStr">
        <is>
          <t>FMDAII2RCP0000</t>
        </is>
      </c>
      <c r="F105" s="117" t="n">
        <v>174.6</v>
      </c>
      <c r="G105" s="117" t="n">
        <v>213.4</v>
      </c>
      <c r="H105" s="117" t="n"/>
      <c r="I105" s="117" t="n">
        <v>120</v>
      </c>
      <c r="J105" s="117" t="n">
        <v>120</v>
      </c>
      <c r="K105" s="117" t="n"/>
      <c r="L105" s="117" t="n"/>
      <c r="M105" s="117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117" t="n"/>
      <c r="X105" s="117" t="n">
        <v>0.015</v>
      </c>
      <c r="Y105" s="442" t="n">
        <v>44627</v>
      </c>
      <c r="Z105" s="443" t="n">
        <v>44634</v>
      </c>
      <c r="AA105" s="444" t="n"/>
      <c r="AB105" s="444" t="n"/>
      <c r="AC105" s="116" t="n"/>
      <c r="AD105" s="122" t="n"/>
    </row>
    <row r="106">
      <c r="A106" t="n">
        <v>2022</v>
      </c>
      <c r="B106" t="n">
        <v>5</v>
      </c>
      <c r="C106" s="117" t="n">
        <v>691</v>
      </c>
      <c r="D106" s="117" t="inlineStr">
        <is>
          <t>زوايا خلفيه كيلوباترا</t>
        </is>
      </c>
      <c r="E106" s="117" t="inlineStr">
        <is>
          <t>FMDAII2RCP0000</t>
        </is>
      </c>
      <c r="F106" s="117" t="n">
        <v>174.6</v>
      </c>
      <c r="G106" s="117" t="n">
        <v>213.4</v>
      </c>
      <c r="H106" s="117" t="n"/>
      <c r="I106" s="117" t="n">
        <v>120</v>
      </c>
      <c r="J106" s="117" t="n">
        <v>120</v>
      </c>
      <c r="K106" s="117" t="n"/>
      <c r="L106" s="117" t="n"/>
      <c r="M106" s="117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117" t="n"/>
      <c r="X106" s="117" t="n">
        <v>0.015</v>
      </c>
      <c r="Y106" s="442" t="n">
        <v>44627</v>
      </c>
      <c r="Z106" s="443" t="n">
        <v>44636</v>
      </c>
      <c r="AA106" s="444" t="n"/>
      <c r="AB106" s="444" t="n"/>
      <c r="AC106" s="116" t="n"/>
      <c r="AD106" s="122" t="n"/>
    </row>
    <row r="107">
      <c r="A107" t="n">
        <v>2022</v>
      </c>
      <c r="B107" t="n">
        <v>5</v>
      </c>
      <c r="C107" s="117" t="n">
        <v>131</v>
      </c>
      <c r="D107" s="117" t="inlineStr">
        <is>
          <t>فوم كوش 130</t>
        </is>
      </c>
      <c r="E107" s="117" t="inlineStr">
        <is>
          <t>FMDACI51300000</t>
        </is>
      </c>
      <c r="F107" s="117" t="n">
        <v>9.300000000000001</v>
      </c>
      <c r="G107" s="117" t="n">
        <v>10.7</v>
      </c>
      <c r="H107" s="117" t="n"/>
      <c r="I107" s="117" t="n">
        <v>910</v>
      </c>
      <c r="J107" s="117" t="n">
        <v>99</v>
      </c>
      <c r="K107" s="117" t="n"/>
      <c r="L107" s="117" t="n"/>
      <c r="M107" s="117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117" t="n"/>
      <c r="X107" s="117" t="n">
        <v>0.02</v>
      </c>
      <c r="Y107" s="442" t="n">
        <v>44626</v>
      </c>
      <c r="Z107" s="443" t="n">
        <v>44249</v>
      </c>
      <c r="AA107" s="444" t="n"/>
      <c r="AB107" s="444" t="n"/>
      <c r="AC107" s="116" t="n"/>
      <c r="AD107" s="122" t="n"/>
    </row>
    <row r="108">
      <c r="A108" t="n">
        <v>2022</v>
      </c>
      <c r="B108" t="n">
        <v>5</v>
      </c>
      <c r="C108" s="117" t="n">
        <v>131</v>
      </c>
      <c r="D108" s="117" t="inlineStr">
        <is>
          <t>فوم كوش 130</t>
        </is>
      </c>
      <c r="E108" s="117" t="inlineStr">
        <is>
          <t>FMDACI51300000</t>
        </is>
      </c>
      <c r="F108" s="117" t="n">
        <v>9.300000000000001</v>
      </c>
      <c r="G108" s="117" t="n">
        <v>10.7</v>
      </c>
      <c r="H108" s="117" t="n"/>
      <c r="I108" s="117" t="n">
        <v>910</v>
      </c>
      <c r="J108" s="117" t="n">
        <v>99</v>
      </c>
      <c r="K108" s="117" t="n"/>
      <c r="L108" s="117" t="n"/>
      <c r="M108" s="117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117" t="n"/>
      <c r="X108" s="117" t="n">
        <v>0.02</v>
      </c>
      <c r="Y108" s="442" t="n">
        <v>44626</v>
      </c>
      <c r="Z108" s="443" t="n">
        <v>44608</v>
      </c>
      <c r="AA108" s="444" t="n"/>
      <c r="AB108" s="117" t="n"/>
      <c r="AC108" s="116" t="n"/>
      <c r="AD108" s="122" t="n"/>
    </row>
    <row r="109">
      <c r="A109" t="n">
        <v>2022</v>
      </c>
      <c r="B109" t="n">
        <v>5</v>
      </c>
      <c r="C109" s="117" t="n">
        <v>131</v>
      </c>
      <c r="D109" s="117" t="inlineStr">
        <is>
          <t>فوم كوش 130</t>
        </is>
      </c>
      <c r="E109" s="117" t="inlineStr">
        <is>
          <t>FMDACI51300000</t>
        </is>
      </c>
      <c r="F109" s="117" t="n">
        <v>9.300000000000001</v>
      </c>
      <c r="G109" s="117" t="n">
        <v>10.7</v>
      </c>
      <c r="H109" s="117" t="n"/>
      <c r="I109" s="117" t="n">
        <v>910</v>
      </c>
      <c r="J109" s="117" t="n">
        <v>99</v>
      </c>
      <c r="K109" s="117" t="n"/>
      <c r="L109" s="117" t="n"/>
      <c r="M109" s="117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117" t="n"/>
      <c r="X109" s="117" t="n">
        <v>0.02</v>
      </c>
      <c r="Y109" s="442" t="n">
        <v>44626</v>
      </c>
      <c r="Z109" s="443" t="n">
        <v>44609</v>
      </c>
      <c r="AA109" s="444" t="n"/>
      <c r="AB109" s="117" t="n"/>
      <c r="AC109" s="116" t="n"/>
      <c r="AD109" s="122" t="n"/>
    </row>
    <row r="110">
      <c r="A110" t="n">
        <v>2022</v>
      </c>
      <c r="B110" t="n">
        <v>5</v>
      </c>
      <c r="C110" s="117" t="n">
        <v>131</v>
      </c>
      <c r="D110" s="117" t="inlineStr">
        <is>
          <t>فوم كوش 130</t>
        </is>
      </c>
      <c r="E110" s="117" t="inlineStr">
        <is>
          <t>FMDACI51300000</t>
        </is>
      </c>
      <c r="F110" s="117" t="n">
        <v>9.300000000000001</v>
      </c>
      <c r="G110" s="117" t="n">
        <v>10.7</v>
      </c>
      <c r="H110" s="117" t="n"/>
      <c r="I110" s="117" t="n">
        <v>910</v>
      </c>
      <c r="J110" s="117" t="n">
        <v>99</v>
      </c>
      <c r="K110" s="117" t="n"/>
      <c r="L110" s="117" t="n"/>
      <c r="M110" s="117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117" t="n"/>
      <c r="X110" s="117" t="n">
        <v>0.02</v>
      </c>
      <c r="Y110" s="442" t="n">
        <v>44626</v>
      </c>
      <c r="Z110" s="443" t="n">
        <v>44614</v>
      </c>
      <c r="AA110" s="444" t="n"/>
      <c r="AB110" s="117" t="n"/>
      <c r="AC110" s="116" t="n"/>
      <c r="AD110" s="122" t="n"/>
    </row>
    <row r="111">
      <c r="A111" t="n">
        <v>2022</v>
      </c>
      <c r="B111" t="n">
        <v>5</v>
      </c>
      <c r="C111" s="117" t="n">
        <v>131</v>
      </c>
      <c r="D111" s="117" t="inlineStr">
        <is>
          <t>فوم كوش 130</t>
        </is>
      </c>
      <c r="E111" s="117" t="inlineStr">
        <is>
          <t>FMDACI51300000</t>
        </is>
      </c>
      <c r="F111" s="117" t="n">
        <v>9.300000000000001</v>
      </c>
      <c r="G111" s="117" t="n">
        <v>10.7</v>
      </c>
      <c r="H111" s="117" t="n"/>
      <c r="I111" s="117" t="n">
        <v>910</v>
      </c>
      <c r="J111" s="117" t="n">
        <v>99</v>
      </c>
      <c r="K111" s="117" t="n"/>
      <c r="L111" s="117" t="n"/>
      <c r="M111" s="117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117" t="n"/>
      <c r="X111" s="117" t="n">
        <v>0.02</v>
      </c>
      <c r="Y111" s="442" t="n">
        <v>44626</v>
      </c>
      <c r="Z111" s="443" t="n">
        <v>44627</v>
      </c>
      <c r="AA111" s="444" t="n"/>
      <c r="AB111" s="117" t="n"/>
      <c r="AC111" s="116" t="n"/>
      <c r="AD111" s="122" t="n"/>
    </row>
    <row r="112">
      <c r="A112" t="n">
        <v>2022</v>
      </c>
      <c r="B112" t="n">
        <v>5</v>
      </c>
      <c r="C112" s="117" t="n">
        <v>131</v>
      </c>
      <c r="D112" s="117" t="inlineStr">
        <is>
          <t>فوم كوش 130</t>
        </is>
      </c>
      <c r="E112" s="117" t="inlineStr">
        <is>
          <t>FMDACI51300000</t>
        </is>
      </c>
      <c r="F112" s="117" t="n">
        <v>9.300000000000001</v>
      </c>
      <c r="G112" s="117" t="n">
        <v>10.7</v>
      </c>
      <c r="H112" s="117" t="n"/>
      <c r="I112" s="117" t="n">
        <v>910</v>
      </c>
      <c r="J112" s="117" t="n">
        <v>99</v>
      </c>
      <c r="K112" s="117" t="n"/>
      <c r="L112" s="117" t="n"/>
      <c r="M112" s="117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117" t="n"/>
      <c r="X112" s="117" t="n">
        <v>0.02</v>
      </c>
      <c r="Y112" s="442" t="n">
        <v>44626</v>
      </c>
      <c r="Z112" s="443" t="n">
        <v>44631</v>
      </c>
      <c r="AA112" s="444" t="n"/>
      <c r="AB112" s="117" t="n"/>
      <c r="AC112" s="116" t="n"/>
      <c r="AD112" s="122" t="n"/>
    </row>
    <row r="113">
      <c r="A113" t="n">
        <v>2022</v>
      </c>
      <c r="B113" t="n">
        <v>5</v>
      </c>
      <c r="C113" s="117" t="n">
        <v>131</v>
      </c>
      <c r="D113" s="117" t="inlineStr">
        <is>
          <t>فوم كوش 130</t>
        </is>
      </c>
      <c r="E113" s="117" t="inlineStr">
        <is>
          <t>FMDACI51300000</t>
        </is>
      </c>
      <c r="F113" s="117" t="n">
        <v>9.300000000000001</v>
      </c>
      <c r="G113" s="117" t="n">
        <v>10.7</v>
      </c>
      <c r="H113" s="117" t="n"/>
      <c r="I113" s="117" t="n">
        <v>910</v>
      </c>
      <c r="J113" s="117" t="n">
        <v>99</v>
      </c>
      <c r="K113" s="117" t="n"/>
      <c r="L113" s="117" t="n"/>
      <c r="M113" s="117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117" t="n"/>
      <c r="X113" s="117" t="n">
        <v>0.02</v>
      </c>
      <c r="Y113" s="442" t="n">
        <v>44626</v>
      </c>
      <c r="Z113" s="443" t="n">
        <v>44634</v>
      </c>
      <c r="AA113" s="444" t="n"/>
      <c r="AB113" s="117" t="n"/>
      <c r="AC113" s="116" t="n"/>
      <c r="AD113" s="122" t="n"/>
    </row>
    <row r="114">
      <c r="A114" t="n">
        <v>2022</v>
      </c>
      <c r="B114" t="n">
        <v>5</v>
      </c>
      <c r="C114" s="117" t="n">
        <v>142</v>
      </c>
      <c r="D114" s="117" t="inlineStr">
        <is>
          <t>فوم قاعده 60*60</t>
        </is>
      </c>
      <c r="E114" s="117" t="inlineStr">
        <is>
          <t>FMDACI16060000</t>
        </is>
      </c>
      <c r="F114" s="117" t="n">
        <v>326.43</v>
      </c>
      <c r="G114" s="117" t="n">
        <v>375.57</v>
      </c>
      <c r="H114" s="117" t="n"/>
      <c r="I114" s="117" t="n">
        <v>74</v>
      </c>
      <c r="J114" s="117" t="n">
        <v>195</v>
      </c>
      <c r="K114" s="117" t="n"/>
      <c r="L114" s="117" t="n"/>
      <c r="M114" s="117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117" t="n"/>
      <c r="X114" s="117" t="n">
        <v>0.02</v>
      </c>
      <c r="Y114" s="442" t="n">
        <v>44626</v>
      </c>
      <c r="Z114" s="443" t="n">
        <v>44249</v>
      </c>
      <c r="AA114" s="444" t="n"/>
      <c r="AB114" s="117" t="n"/>
      <c r="AC114" s="116" t="n"/>
      <c r="AD114" s="122" t="n"/>
    </row>
    <row r="115">
      <c r="A115" t="n">
        <v>2022</v>
      </c>
      <c r="B115" t="n">
        <v>5</v>
      </c>
      <c r="C115" s="117" t="n">
        <v>142</v>
      </c>
      <c r="D115" s="117" t="inlineStr">
        <is>
          <t>فوم قاعده 60*60</t>
        </is>
      </c>
      <c r="E115" s="117" t="inlineStr">
        <is>
          <t>FMDACI16060000</t>
        </is>
      </c>
      <c r="F115" s="117" t="n">
        <v>326.43</v>
      </c>
      <c r="G115" s="117" t="n">
        <v>375.57</v>
      </c>
      <c r="H115" s="117" t="n"/>
      <c r="I115" s="117" t="n">
        <v>74</v>
      </c>
      <c r="J115" s="117" t="n">
        <v>195</v>
      </c>
      <c r="K115" s="117" t="n"/>
      <c r="L115" s="117" t="n"/>
      <c r="M115" s="117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117" t="n"/>
      <c r="X115" s="117" t="n">
        <v>0.02</v>
      </c>
      <c r="Y115" s="442" t="n">
        <v>44626</v>
      </c>
      <c r="Z115" s="443" t="n">
        <v>44608</v>
      </c>
      <c r="AA115" s="444" t="n"/>
      <c r="AB115" s="117" t="n"/>
      <c r="AC115" s="116" t="n"/>
      <c r="AD115" s="122" t="n"/>
    </row>
    <row r="116">
      <c r="A116" t="n">
        <v>2022</v>
      </c>
      <c r="B116" t="n">
        <v>5</v>
      </c>
      <c r="C116" s="117" t="n">
        <v>142</v>
      </c>
      <c r="D116" s="117" t="inlineStr">
        <is>
          <t>فوم قاعده 60*60</t>
        </is>
      </c>
      <c r="E116" s="117" t="inlineStr">
        <is>
          <t>FMDACI16060000</t>
        </is>
      </c>
      <c r="F116" s="117" t="n">
        <v>326.43</v>
      </c>
      <c r="G116" s="117" t="n">
        <v>375.57</v>
      </c>
      <c r="H116" s="117" t="n"/>
      <c r="I116" s="117" t="n">
        <v>74</v>
      </c>
      <c r="J116" s="117" t="n">
        <v>195</v>
      </c>
      <c r="K116" s="117" t="n"/>
      <c r="L116" s="117" t="n"/>
      <c r="M116" s="117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117" t="n"/>
      <c r="X116" s="117" t="n">
        <v>0.02</v>
      </c>
      <c r="Y116" s="442" t="n">
        <v>44626</v>
      </c>
      <c r="Z116" s="443" t="n">
        <v>44609</v>
      </c>
      <c r="AA116" s="444" t="n"/>
      <c r="AB116" s="117" t="n"/>
      <c r="AC116" s="116" t="n"/>
      <c r="AD116" s="122" t="n"/>
    </row>
    <row r="117">
      <c r="A117" t="n">
        <v>2022</v>
      </c>
      <c r="B117" t="n">
        <v>5</v>
      </c>
      <c r="C117" s="117" t="n">
        <v>142</v>
      </c>
      <c r="D117" s="117" t="inlineStr">
        <is>
          <t>فوم قاعده 60*60</t>
        </is>
      </c>
      <c r="E117" s="117" t="inlineStr">
        <is>
          <t>FMDACI16060000</t>
        </is>
      </c>
      <c r="F117" s="117" t="n">
        <v>326.43</v>
      </c>
      <c r="G117" s="117" t="n">
        <v>375.57</v>
      </c>
      <c r="H117" s="117" t="n"/>
      <c r="I117" s="117" t="n">
        <v>74</v>
      </c>
      <c r="J117" s="117" t="n">
        <v>195</v>
      </c>
      <c r="K117" s="117" t="n"/>
      <c r="L117" s="117" t="n"/>
      <c r="M117" s="117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117" t="n"/>
      <c r="X117" s="117" t="n">
        <v>0.02</v>
      </c>
      <c r="Y117" s="442" t="n">
        <v>44626</v>
      </c>
      <c r="Z117" s="443" t="n">
        <v>44614</v>
      </c>
      <c r="AA117" s="444" t="n"/>
      <c r="AB117" s="117" t="n"/>
      <c r="AC117" s="116" t="n"/>
      <c r="AD117" s="122" t="n"/>
    </row>
    <row r="118">
      <c r="A118" t="n">
        <v>2022</v>
      </c>
      <c r="B118" t="n">
        <v>5</v>
      </c>
      <c r="C118" s="117" t="n">
        <v>142</v>
      </c>
      <c r="D118" s="117" t="inlineStr">
        <is>
          <t>فوم قاعده 60*60</t>
        </is>
      </c>
      <c r="E118" s="117" t="inlineStr">
        <is>
          <t>FMDACI16060000</t>
        </is>
      </c>
      <c r="F118" s="117" t="n">
        <v>326.43</v>
      </c>
      <c r="G118" s="117" t="n">
        <v>375.57</v>
      </c>
      <c r="H118" s="117" t="n"/>
      <c r="I118" s="117" t="n">
        <v>74</v>
      </c>
      <c r="J118" s="117" t="n">
        <v>195</v>
      </c>
      <c r="K118" s="117" t="n"/>
      <c r="L118" s="117" t="n"/>
      <c r="M118" s="117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117" t="n"/>
      <c r="X118" s="117" t="n">
        <v>0.02</v>
      </c>
      <c r="Y118" s="442" t="n">
        <v>44626</v>
      </c>
      <c r="Z118" s="443" t="n">
        <v>44627</v>
      </c>
      <c r="AA118" s="444" t="n"/>
      <c r="AB118" s="444" t="n"/>
      <c r="AC118" s="116" t="n"/>
      <c r="AD118" s="122" t="n"/>
    </row>
    <row r="119">
      <c r="A119" t="n">
        <v>2022</v>
      </c>
      <c r="B119" t="n">
        <v>5</v>
      </c>
      <c r="C119" s="117" t="n">
        <v>142</v>
      </c>
      <c r="D119" s="117" t="inlineStr">
        <is>
          <t>فوم قاعده 60*60</t>
        </is>
      </c>
      <c r="E119" s="117" t="inlineStr">
        <is>
          <t>FMDACI16060000</t>
        </is>
      </c>
      <c r="F119" s="117" t="n">
        <v>326.43</v>
      </c>
      <c r="G119" s="117" t="n">
        <v>375.57</v>
      </c>
      <c r="H119" s="117" t="n"/>
      <c r="I119" s="117" t="n">
        <v>74</v>
      </c>
      <c r="J119" s="117" t="n">
        <v>195</v>
      </c>
      <c r="K119" s="117" t="n"/>
      <c r="L119" s="117" t="n"/>
      <c r="M119" s="117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117" t="n"/>
      <c r="X119" s="117" t="n">
        <v>0.02</v>
      </c>
      <c r="Y119" s="442" t="n">
        <v>44626</v>
      </c>
      <c r="Z119" s="443" t="n">
        <v>44631</v>
      </c>
      <c r="AA119" s="444" t="n"/>
      <c r="AB119" s="117" t="n"/>
      <c r="AC119" s="116" t="n"/>
      <c r="AD119" s="122" t="n"/>
    </row>
    <row r="120">
      <c r="A120" t="n">
        <v>2022</v>
      </c>
      <c r="B120" t="n">
        <v>5</v>
      </c>
      <c r="C120" s="117" t="n">
        <v>142</v>
      </c>
      <c r="D120" s="117" t="inlineStr">
        <is>
          <t>فوم قاعده 60*60</t>
        </is>
      </c>
      <c r="E120" s="117" t="inlineStr">
        <is>
          <t>FMDACI16060000</t>
        </is>
      </c>
      <c r="F120" s="117" t="n">
        <v>326.43</v>
      </c>
      <c r="G120" s="117" t="n">
        <v>375.57</v>
      </c>
      <c r="H120" s="117" t="n"/>
      <c r="I120" s="117" t="n">
        <v>74</v>
      </c>
      <c r="J120" s="117" t="n">
        <v>195</v>
      </c>
      <c r="K120" s="117" t="n"/>
      <c r="L120" s="117" t="n"/>
      <c r="M120" s="117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117" t="n"/>
      <c r="X120" s="117" t="n">
        <v>0.02</v>
      </c>
      <c r="Y120" s="442" t="n">
        <v>44626</v>
      </c>
      <c r="Z120" s="443" t="n">
        <v>44634</v>
      </c>
      <c r="AA120" s="444" t="n"/>
      <c r="AB120" s="117" t="n"/>
      <c r="AC120" s="116" t="n"/>
      <c r="AD120" s="122" t="n"/>
    </row>
    <row r="121">
      <c r="A121" t="n">
        <v>2022</v>
      </c>
      <c r="B121" t="n">
        <v>5</v>
      </c>
      <c r="C121" s="117" t="n">
        <v>11</v>
      </c>
      <c r="D121" s="117" t="inlineStr">
        <is>
          <t>فوم جانب حمايه يمين</t>
        </is>
      </c>
      <c r="E121" s="117" t="inlineStr">
        <is>
          <t>FMDACI30000000</t>
        </is>
      </c>
      <c r="F121" s="117" t="n">
        <v>197.16</v>
      </c>
      <c r="G121" s="117" t="n">
        <v>226.84</v>
      </c>
      <c r="H121" s="117" t="n"/>
      <c r="I121" s="117" t="n">
        <v>48</v>
      </c>
      <c r="J121" s="117" t="n">
        <v>195</v>
      </c>
      <c r="K121" s="117" t="n"/>
      <c r="L121" s="117" t="n"/>
      <c r="M121" s="117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117" t="n"/>
      <c r="X121" s="117" t="n">
        <v>0.02</v>
      </c>
      <c r="Y121" s="442" t="n">
        <v>44625</v>
      </c>
      <c r="Z121" s="443" t="n">
        <v>44597</v>
      </c>
      <c r="AA121" s="444" t="n"/>
      <c r="AB121" s="117" t="n"/>
      <c r="AC121" s="116" t="n"/>
      <c r="AD121" s="122" t="n"/>
    </row>
    <row r="122">
      <c r="A122" t="n">
        <v>2022</v>
      </c>
      <c r="B122" t="n">
        <v>5</v>
      </c>
      <c r="C122" s="117" t="n">
        <v>11</v>
      </c>
      <c r="D122" s="117" t="inlineStr">
        <is>
          <t>فوم جانب حمايه يمين</t>
        </is>
      </c>
      <c r="E122" s="117" t="inlineStr">
        <is>
          <t>FMDACI30000000</t>
        </is>
      </c>
      <c r="F122" s="117" t="n">
        <v>197.16</v>
      </c>
      <c r="G122" s="117" t="n">
        <v>226.84</v>
      </c>
      <c r="H122" s="117" t="n"/>
      <c r="I122" s="117" t="n">
        <v>48</v>
      </c>
      <c r="J122" s="117" t="n">
        <v>195</v>
      </c>
      <c r="K122" s="117" t="n"/>
      <c r="L122" s="117" t="n"/>
      <c r="M122" s="117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117" t="n"/>
      <c r="X122" s="117" t="n">
        <v>0.02</v>
      </c>
      <c r="Y122" s="442" t="n">
        <v>44625</v>
      </c>
      <c r="Z122" s="443" t="n">
        <v>44612</v>
      </c>
      <c r="AA122" s="444" t="n"/>
      <c r="AB122" s="117" t="n"/>
      <c r="AC122" s="116" t="n"/>
      <c r="AD122" s="122" t="n"/>
    </row>
    <row r="123">
      <c r="A123" t="n">
        <v>2022</v>
      </c>
      <c r="B123" t="n">
        <v>5</v>
      </c>
      <c r="C123" s="117" t="n">
        <v>11</v>
      </c>
      <c r="D123" s="117" t="inlineStr">
        <is>
          <t>فوم جانب حمايه يمين</t>
        </is>
      </c>
      <c r="E123" s="117" t="inlineStr">
        <is>
          <t>FMDACI30000000</t>
        </is>
      </c>
      <c r="F123" s="117" t="n">
        <v>197.16</v>
      </c>
      <c r="G123" s="117" t="n">
        <v>226.84</v>
      </c>
      <c r="H123" s="117" t="n"/>
      <c r="I123" s="117" t="n">
        <v>48</v>
      </c>
      <c r="J123" s="117" t="n">
        <v>195</v>
      </c>
      <c r="K123" s="117" t="n"/>
      <c r="L123" s="117" t="n"/>
      <c r="M123" s="117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117" t="n"/>
      <c r="X123" s="117" t="n">
        <v>0.02</v>
      </c>
      <c r="Y123" s="442" t="n">
        <v>44625</v>
      </c>
      <c r="Z123" s="443" t="n">
        <v>44623</v>
      </c>
      <c r="AA123" s="444" t="n"/>
      <c r="AB123" s="117" t="n"/>
      <c r="AC123" s="116" t="n"/>
      <c r="AD123" s="122" t="n"/>
    </row>
    <row r="124">
      <c r="A124" t="n">
        <v>2022</v>
      </c>
      <c r="B124" t="n">
        <v>5</v>
      </c>
      <c r="C124" s="117" t="n">
        <v>11</v>
      </c>
      <c r="D124" s="117" t="inlineStr">
        <is>
          <t>فوم جانب حمايه يمين</t>
        </is>
      </c>
      <c r="E124" s="117" t="inlineStr">
        <is>
          <t>FMDACI30000000</t>
        </is>
      </c>
      <c r="F124" s="117" t="n">
        <v>197.16</v>
      </c>
      <c r="G124" s="117" t="n">
        <v>226.84</v>
      </c>
      <c r="H124" s="117" t="n"/>
      <c r="I124" s="117" t="n">
        <v>48</v>
      </c>
      <c r="J124" s="117" t="n">
        <v>195</v>
      </c>
      <c r="K124" s="117" t="n"/>
      <c r="L124" s="117" t="n"/>
      <c r="M124" s="117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117" t="n"/>
      <c r="X124" s="117" t="n">
        <v>0.02</v>
      </c>
      <c r="Y124" s="442" t="n">
        <v>44625</v>
      </c>
      <c r="Z124" s="443" t="n">
        <v>44625</v>
      </c>
      <c r="AA124" s="444" t="n"/>
      <c r="AB124" s="444" t="n"/>
      <c r="AC124" s="116" t="n"/>
      <c r="AD124" s="122" t="n"/>
    </row>
    <row r="125">
      <c r="A125" t="n">
        <v>2022</v>
      </c>
      <c r="B125" t="n">
        <v>5</v>
      </c>
      <c r="C125" s="117" t="n">
        <v>11</v>
      </c>
      <c r="D125" s="117" t="inlineStr">
        <is>
          <t>فوم جانب حمايه يمين</t>
        </is>
      </c>
      <c r="E125" s="117" t="inlineStr">
        <is>
          <t>FMDACI30000000</t>
        </is>
      </c>
      <c r="F125" s="117" t="n">
        <v>197.16</v>
      </c>
      <c r="G125" s="117" t="n">
        <v>226.84</v>
      </c>
      <c r="H125" s="117" t="n"/>
      <c r="I125" s="117" t="n">
        <v>48</v>
      </c>
      <c r="J125" s="117" t="n">
        <v>195</v>
      </c>
      <c r="K125" s="117" t="n"/>
      <c r="L125" s="117" t="n"/>
      <c r="M125" s="117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117" t="n"/>
      <c r="X125" s="117" t="n">
        <v>0.02</v>
      </c>
      <c r="Y125" s="442" t="n">
        <v>44625</v>
      </c>
      <c r="Z125" s="443" t="n">
        <v>44626</v>
      </c>
      <c r="AA125" s="444" t="n"/>
      <c r="AB125" s="117" t="n"/>
      <c r="AC125" s="116" t="n"/>
      <c r="AD125" s="122" t="n"/>
    </row>
    <row r="126">
      <c r="A126" t="n">
        <v>2022</v>
      </c>
      <c r="B126" t="n">
        <v>5</v>
      </c>
      <c r="C126" s="117" t="n">
        <v>11</v>
      </c>
      <c r="D126" s="117" t="inlineStr">
        <is>
          <t>فوم جانب حمايه يمين</t>
        </is>
      </c>
      <c r="E126" s="117" t="inlineStr">
        <is>
          <t>FMDACI30000000</t>
        </is>
      </c>
      <c r="F126" s="117" t="n">
        <v>197.16</v>
      </c>
      <c r="G126" s="117" t="n">
        <v>226.84</v>
      </c>
      <c r="H126" s="117" t="n"/>
      <c r="I126" s="117" t="n">
        <v>48</v>
      </c>
      <c r="J126" s="117" t="n">
        <v>195</v>
      </c>
      <c r="K126" s="117" t="n"/>
      <c r="L126" s="117" t="n"/>
      <c r="M126" s="117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117" t="n"/>
      <c r="X126" s="117" t="n">
        <v>0.02</v>
      </c>
      <c r="Y126" s="442" t="n">
        <v>44625</v>
      </c>
      <c r="Z126" s="443" t="n">
        <v>44627</v>
      </c>
      <c r="AA126" s="444" t="n"/>
      <c r="AB126" s="117" t="n"/>
      <c r="AC126" s="116" t="n"/>
      <c r="AD126" s="122" t="n"/>
    </row>
    <row r="127">
      <c r="A127" t="n">
        <v>2022</v>
      </c>
      <c r="B127" t="n">
        <v>5</v>
      </c>
      <c r="C127" s="117" t="n">
        <v>11</v>
      </c>
      <c r="D127" s="117" t="inlineStr">
        <is>
          <t>فوم جانب حمايه يمين</t>
        </is>
      </c>
      <c r="E127" s="117" t="inlineStr">
        <is>
          <t>FMDACI30000000</t>
        </is>
      </c>
      <c r="F127" s="117" t="n">
        <v>197.16</v>
      </c>
      <c r="G127" s="117" t="n">
        <v>226.84</v>
      </c>
      <c r="H127" s="117" t="n"/>
      <c r="I127" s="117" t="n">
        <v>48</v>
      </c>
      <c r="J127" s="117" t="n">
        <v>195</v>
      </c>
      <c r="K127" s="117" t="n"/>
      <c r="L127" s="117" t="n"/>
      <c r="M127" s="117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117" t="n"/>
      <c r="X127" s="117" t="n">
        <v>0.02</v>
      </c>
      <c r="Y127" s="442" t="n">
        <v>44625</v>
      </c>
      <c r="Z127" s="443" t="n">
        <v>44628</v>
      </c>
      <c r="AA127" s="117" t="n"/>
      <c r="AB127" s="117" t="n"/>
      <c r="AC127" s="116">
        <f>IFERROR(W127/X127,"")</f>
        <v/>
      </c>
      <c r="AD127" s="122">
        <f>IF(AA127&lt;&gt;"",IF(AA127&lt;&gt;"","Pinding","wip"),IF(C127&lt;&gt;"","wip",""))</f>
        <v/>
      </c>
    </row>
    <row r="128">
      <c r="A128" t="n">
        <v>2022</v>
      </c>
      <c r="B128" t="n">
        <v>5</v>
      </c>
      <c r="C128" s="117" t="n">
        <v>11</v>
      </c>
      <c r="D128" s="117" t="inlineStr">
        <is>
          <t>فوم جانب حمايه يمين</t>
        </is>
      </c>
      <c r="E128" s="117" t="inlineStr">
        <is>
          <t>FMDACI30000000</t>
        </is>
      </c>
      <c r="F128" s="117" t="n">
        <v>197.16</v>
      </c>
      <c r="G128" s="117" t="n">
        <v>226.84</v>
      </c>
      <c r="H128" s="117" t="n"/>
      <c r="I128" s="117" t="n">
        <v>48</v>
      </c>
      <c r="J128" s="117" t="n">
        <v>195</v>
      </c>
      <c r="K128" s="117" t="n"/>
      <c r="L128" s="117" t="n"/>
      <c r="M128" s="117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117" t="n"/>
      <c r="X128" s="117" t="n">
        <v>0.02</v>
      </c>
      <c r="Y128" s="442" t="n">
        <v>44625</v>
      </c>
      <c r="Z128" s="443" t="n">
        <v>44629</v>
      </c>
      <c r="AA128" s="117" t="n"/>
      <c r="AB128" s="117" t="n"/>
      <c r="AC128" s="116">
        <f>IFERROR(W128/X128,"")</f>
        <v/>
      </c>
      <c r="AD128" s="122">
        <f>IF(AA128&lt;&gt;"",IF(AA128&lt;&gt;"","Pinding","wip"),IF(C128&lt;&gt;"","wip",""))</f>
        <v/>
      </c>
    </row>
    <row r="129">
      <c r="A129" t="n">
        <v>2022</v>
      </c>
      <c r="B129" t="n">
        <v>5</v>
      </c>
      <c r="C129" s="117" t="n">
        <v>11</v>
      </c>
      <c r="D129" s="117" t="inlineStr">
        <is>
          <t>فوم جانب حمايه يمين</t>
        </is>
      </c>
      <c r="E129" s="117" t="inlineStr">
        <is>
          <t>FMDACI30000000</t>
        </is>
      </c>
      <c r="F129" s="117" t="n">
        <v>197.16</v>
      </c>
      <c r="G129" s="117" t="n">
        <v>226.84</v>
      </c>
      <c r="H129" s="117" t="n"/>
      <c r="I129" s="117" t="n">
        <v>48</v>
      </c>
      <c r="J129" s="117" t="n">
        <v>195</v>
      </c>
      <c r="K129" s="117" t="n"/>
      <c r="L129" s="117" t="n"/>
      <c r="M129" s="117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117" t="n"/>
      <c r="X129" s="117" t="n">
        <v>0.02</v>
      </c>
      <c r="Y129" s="442" t="n">
        <v>44625</v>
      </c>
      <c r="Z129" s="443" t="n">
        <v>44630</v>
      </c>
      <c r="AA129" s="117" t="n"/>
      <c r="AB129" s="117" t="n"/>
      <c r="AC129" s="116">
        <f>IFERROR(W129/X129,"")</f>
        <v/>
      </c>
      <c r="AD129" s="122">
        <f>IF(AA129&lt;&gt;"",IF(AA129&lt;&gt;"","Pinding","wip"),IF(C129&lt;&gt;"","wip",""))</f>
        <v/>
      </c>
    </row>
    <row r="130">
      <c r="A130" t="n">
        <v>2022</v>
      </c>
      <c r="B130" t="n">
        <v>5</v>
      </c>
      <c r="C130" s="117" t="n">
        <v>12</v>
      </c>
      <c r="D130" s="117" t="inlineStr">
        <is>
          <t>فوم جانب حمايه شمال</t>
        </is>
      </c>
      <c r="E130" s="117" t="inlineStr">
        <is>
          <t>FMDACI40000000</t>
        </is>
      </c>
      <c r="F130" s="117" t="n">
        <v>197.16</v>
      </c>
      <c r="G130" s="117" t="n">
        <v>226.84</v>
      </c>
      <c r="H130" s="117" t="n"/>
      <c r="I130" s="117" t="n">
        <v>48</v>
      </c>
      <c r="J130" s="117" t="n">
        <v>195</v>
      </c>
      <c r="K130" s="117" t="n"/>
      <c r="L130" s="117" t="n"/>
      <c r="M130" s="117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117" t="n"/>
      <c r="X130" s="117" t="n">
        <v>0.02</v>
      </c>
      <c r="Y130" s="442" t="n">
        <v>44625</v>
      </c>
      <c r="Z130" s="443" t="n">
        <v>44597</v>
      </c>
      <c r="AA130" s="117" t="n"/>
      <c r="AB130" s="117" t="n"/>
      <c r="AC130" s="116">
        <f>IFERROR(W130/X130,"")</f>
        <v/>
      </c>
      <c r="AD130" s="122">
        <f>IF(AA130&lt;&gt;"",IF(AA130&lt;&gt;"","Pinding","wip"),IF(C130&lt;&gt;"","wip",""))</f>
        <v/>
      </c>
    </row>
    <row r="131">
      <c r="A131" t="n">
        <v>2022</v>
      </c>
      <c r="B131" t="n">
        <v>5</v>
      </c>
      <c r="C131" s="117" t="n">
        <v>12</v>
      </c>
      <c r="D131" s="117" t="inlineStr">
        <is>
          <t>فوم جانب حمايه شمال</t>
        </is>
      </c>
      <c r="E131" s="117" t="inlineStr">
        <is>
          <t>FMDACI40000000</t>
        </is>
      </c>
      <c r="F131" s="117" t="n">
        <v>197.16</v>
      </c>
      <c r="G131" s="117" t="n">
        <v>226.84</v>
      </c>
      <c r="H131" s="117" t="n"/>
      <c r="I131" s="117" t="n">
        <v>48</v>
      </c>
      <c r="J131" s="117" t="n">
        <v>195</v>
      </c>
      <c r="K131" s="117" t="n"/>
      <c r="L131" s="117" t="n"/>
      <c r="M131" s="117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117" t="n"/>
      <c r="X131" s="117" t="n">
        <v>0.02</v>
      </c>
      <c r="Y131" s="442" t="n">
        <v>44625</v>
      </c>
      <c r="Z131" s="443" t="n">
        <v>44612</v>
      </c>
      <c r="AA131" s="117" t="n"/>
      <c r="AB131" s="117" t="n"/>
      <c r="AC131" s="116">
        <f>IFERROR(W131/X131,"")</f>
        <v/>
      </c>
      <c r="AD131" s="122">
        <f>IF(AA131&lt;&gt;"",IF(AA131&lt;&gt;"","Pinding","wip"),IF(C131&lt;&gt;"","wip",""))</f>
        <v/>
      </c>
    </row>
    <row r="132">
      <c r="A132" t="n">
        <v>2022</v>
      </c>
      <c r="B132" t="n">
        <v>5</v>
      </c>
      <c r="C132" s="117" t="n">
        <v>12</v>
      </c>
      <c r="D132" s="117" t="inlineStr">
        <is>
          <t>فوم جانب حمايه شمال</t>
        </is>
      </c>
      <c r="E132" s="117" t="inlineStr">
        <is>
          <t>FMDACI40000000</t>
        </is>
      </c>
      <c r="F132" s="117" t="n">
        <v>197.16</v>
      </c>
      <c r="G132" s="117" t="n">
        <v>226.84</v>
      </c>
      <c r="H132" s="117" t="n"/>
      <c r="I132" s="117" t="n">
        <v>48</v>
      </c>
      <c r="J132" s="117" t="n">
        <v>195</v>
      </c>
      <c r="K132" s="117" t="n"/>
      <c r="L132" s="117" t="n"/>
      <c r="M132" s="117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117" t="n"/>
      <c r="X132" s="117" t="n">
        <v>0.02</v>
      </c>
      <c r="Y132" s="442" t="n">
        <v>44625</v>
      </c>
      <c r="Z132" s="443" t="n">
        <v>44623</v>
      </c>
      <c r="AA132" s="117" t="n"/>
      <c r="AB132" s="117" t="n"/>
      <c r="AC132" s="116">
        <f>IFERROR(W132/X132,"")</f>
        <v/>
      </c>
      <c r="AD132" s="122">
        <f>IF(AA132&lt;&gt;"",IF(AA132&lt;&gt;"","Pinding","wip"),IF(C132&lt;&gt;"","wip",""))</f>
        <v/>
      </c>
    </row>
    <row r="133">
      <c r="A133" t="n">
        <v>2022</v>
      </c>
      <c r="B133" t="n">
        <v>5</v>
      </c>
      <c r="C133" s="117" t="n">
        <v>12</v>
      </c>
      <c r="D133" s="117" t="inlineStr">
        <is>
          <t>فوم جانب حمايه شمال</t>
        </is>
      </c>
      <c r="E133" s="117" t="inlineStr">
        <is>
          <t>FMDACI40000000</t>
        </is>
      </c>
      <c r="F133" s="117" t="n">
        <v>197.16</v>
      </c>
      <c r="G133" s="117" t="n">
        <v>226.84</v>
      </c>
      <c r="H133" s="117" t="n"/>
      <c r="I133" s="117" t="n">
        <v>48</v>
      </c>
      <c r="J133" s="117" t="n">
        <v>195</v>
      </c>
      <c r="K133" s="117" t="n"/>
      <c r="L133" s="117" t="n"/>
      <c r="M133" s="117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117" t="n"/>
      <c r="X133" s="117" t="n">
        <v>0.02</v>
      </c>
      <c r="Y133" s="442" t="n">
        <v>44625</v>
      </c>
      <c r="Z133" s="443" t="n">
        <v>44625</v>
      </c>
      <c r="AA133" s="117" t="n"/>
      <c r="AB133" s="117" t="n"/>
      <c r="AC133" s="116">
        <f>IFERROR(W133/X133,"")</f>
        <v/>
      </c>
      <c r="AD133" s="122">
        <f>IF(AA133&lt;&gt;"",IF(AA133&lt;&gt;"","Pinding","wip"),IF(C133&lt;&gt;"","wip",""))</f>
        <v/>
      </c>
    </row>
    <row r="134">
      <c r="A134" t="n">
        <v>2022</v>
      </c>
      <c r="B134" t="n">
        <v>5</v>
      </c>
      <c r="C134" s="117" t="n">
        <v>12</v>
      </c>
      <c r="D134" s="117" t="inlineStr">
        <is>
          <t>فوم جانب حمايه شمال</t>
        </is>
      </c>
      <c r="E134" s="117" t="inlineStr">
        <is>
          <t>FMDACI40000000</t>
        </is>
      </c>
      <c r="F134" s="117" t="n">
        <v>197.16</v>
      </c>
      <c r="G134" s="117" t="n">
        <v>226.84</v>
      </c>
      <c r="H134" s="117" t="n"/>
      <c r="I134" s="117" t="n">
        <v>48</v>
      </c>
      <c r="J134" s="117" t="n">
        <v>195</v>
      </c>
      <c r="K134" s="117" t="n"/>
      <c r="L134" s="117" t="n"/>
      <c r="M134" s="117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117" t="n"/>
      <c r="X134" s="117" t="n">
        <v>0.02</v>
      </c>
      <c r="Y134" s="442" t="n">
        <v>44625</v>
      </c>
      <c r="Z134" s="443" t="n">
        <v>44626</v>
      </c>
      <c r="AA134" s="117" t="n"/>
      <c r="AB134" s="117" t="n"/>
      <c r="AC134" s="116">
        <f>IFERROR(W134/X134,"")</f>
        <v/>
      </c>
      <c r="AD134" s="122">
        <f>IF(AA134&lt;&gt;"",IF(AA134&lt;&gt;"","Pinding","wip"),IF(C134&lt;&gt;"","wip",""))</f>
        <v/>
      </c>
    </row>
    <row r="135">
      <c r="A135" t="n">
        <v>2022</v>
      </c>
      <c r="B135" t="n">
        <v>5</v>
      </c>
      <c r="C135" s="117" t="n">
        <v>12</v>
      </c>
      <c r="D135" s="117" t="inlineStr">
        <is>
          <t>فوم جانب حمايه شمال</t>
        </is>
      </c>
      <c r="E135" s="117" t="inlineStr">
        <is>
          <t>FMDACI40000000</t>
        </is>
      </c>
      <c r="F135" s="117" t="n">
        <v>197.16</v>
      </c>
      <c r="G135" s="117" t="n">
        <v>226.84</v>
      </c>
      <c r="H135" s="117" t="n"/>
      <c r="I135" s="117" t="n">
        <v>48</v>
      </c>
      <c r="J135" s="117" t="n">
        <v>195</v>
      </c>
      <c r="K135" s="117" t="n"/>
      <c r="L135" s="117" t="n"/>
      <c r="M135" s="117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117" t="n"/>
      <c r="X135" s="117" t="n">
        <v>0.02</v>
      </c>
      <c r="Y135" s="442" t="n">
        <v>44625</v>
      </c>
      <c r="Z135" s="443" t="n">
        <v>44627</v>
      </c>
      <c r="AA135" s="117" t="n"/>
      <c r="AB135" s="117" t="n"/>
      <c r="AC135" s="116">
        <f>IFERROR(W135/X135,"")</f>
        <v/>
      </c>
      <c r="AD135" s="122">
        <f>IF(AA135&lt;&gt;"",IF(AA135&lt;&gt;"","Pinding","wip"),IF(C135&lt;&gt;"","wip",""))</f>
        <v/>
      </c>
    </row>
    <row r="136">
      <c r="A136" t="n">
        <v>2022</v>
      </c>
      <c r="B136" t="n">
        <v>5</v>
      </c>
      <c r="C136" s="117" t="n">
        <v>12</v>
      </c>
      <c r="D136" s="117" t="inlineStr">
        <is>
          <t>فوم جانب حمايه شمال</t>
        </is>
      </c>
      <c r="E136" s="117" t="inlineStr">
        <is>
          <t>FMDACI40000000</t>
        </is>
      </c>
      <c r="F136" s="117" t="n">
        <v>197.16</v>
      </c>
      <c r="G136" s="117" t="n">
        <v>226.84</v>
      </c>
      <c r="H136" s="117" t="n"/>
      <c r="I136" s="117" t="n">
        <v>48</v>
      </c>
      <c r="J136" s="117" t="n">
        <v>195</v>
      </c>
      <c r="K136" s="117" t="n"/>
      <c r="L136" s="117" t="n"/>
      <c r="M136" s="117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117" t="n"/>
      <c r="X136" s="117" t="n">
        <v>0.02</v>
      </c>
      <c r="Y136" s="442" t="n">
        <v>44625</v>
      </c>
      <c r="Z136" s="443" t="n">
        <v>44628</v>
      </c>
      <c r="AA136" s="117" t="n"/>
      <c r="AB136" s="117" t="n"/>
      <c r="AC136" s="116">
        <f>IFERROR(W136/X136,"")</f>
        <v/>
      </c>
      <c r="AD136" s="122">
        <f>IF(AA136&lt;&gt;"",IF(AA136&lt;&gt;"","Pinding","wip"),IF(C136&lt;&gt;"","wip",""))</f>
        <v/>
      </c>
    </row>
    <row r="137">
      <c r="A137" t="n">
        <v>2022</v>
      </c>
      <c r="B137" t="n">
        <v>5</v>
      </c>
      <c r="C137" s="117" t="n">
        <v>12</v>
      </c>
      <c r="D137" s="117" t="inlineStr">
        <is>
          <t>فوم جانب حمايه شمال</t>
        </is>
      </c>
      <c r="E137" s="117" t="inlineStr">
        <is>
          <t>FMDACI40000000</t>
        </is>
      </c>
      <c r="F137" s="117" t="n">
        <v>197.16</v>
      </c>
      <c r="G137" s="117" t="n">
        <v>226.84</v>
      </c>
      <c r="H137" s="117" t="n"/>
      <c r="I137" s="117" t="n">
        <v>48</v>
      </c>
      <c r="J137" s="117" t="n">
        <v>195</v>
      </c>
      <c r="K137" s="117" t="n"/>
      <c r="L137" s="117" t="n"/>
      <c r="M137" s="117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117" t="n"/>
      <c r="X137" s="117" t="n">
        <v>0.02</v>
      </c>
      <c r="Y137" s="442" t="n">
        <v>44625</v>
      </c>
      <c r="Z137" s="443" t="n">
        <v>44629</v>
      </c>
      <c r="AA137" s="117" t="n"/>
      <c r="AB137" s="117" t="n"/>
      <c r="AC137" s="116">
        <f>IFERROR(W137/X137,"")</f>
        <v/>
      </c>
      <c r="AD137" s="122">
        <f>IF(AA137&lt;&gt;"",IF(AA137&lt;&gt;"","Pinding","wip"),IF(C137&lt;&gt;"","wip",""))</f>
        <v/>
      </c>
    </row>
    <row r="138">
      <c r="A138" t="n">
        <v>2022</v>
      </c>
      <c r="B138" t="n">
        <v>5</v>
      </c>
      <c r="C138" s="117" t="n">
        <v>12</v>
      </c>
      <c r="D138" s="117" t="inlineStr">
        <is>
          <t>فوم جانب حمايه شمال</t>
        </is>
      </c>
      <c r="E138" s="117" t="inlineStr">
        <is>
          <t>FMDACI40000000</t>
        </is>
      </c>
      <c r="F138" s="117" t="n">
        <v>197.16</v>
      </c>
      <c r="G138" s="117" t="n">
        <v>226.84</v>
      </c>
      <c r="H138" s="117" t="n"/>
      <c r="I138" s="117" t="n">
        <v>48</v>
      </c>
      <c r="J138" s="117" t="n">
        <v>195</v>
      </c>
      <c r="K138" s="117" t="n"/>
      <c r="L138" s="117" t="n"/>
      <c r="M138" s="117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117" t="n"/>
      <c r="X138" s="117" t="n">
        <v>0.02</v>
      </c>
      <c r="Y138" s="442" t="n">
        <v>44625</v>
      </c>
      <c r="Z138" s="443" t="n">
        <v>44630</v>
      </c>
      <c r="AA138" s="117" t="n"/>
      <c r="AB138" s="117" t="n"/>
      <c r="AC138" s="116">
        <f>IFERROR(W138/X138,"")</f>
        <v/>
      </c>
      <c r="AD138" s="122">
        <f>IF(AA138&lt;&gt;"",IF(AA138&lt;&gt;"","Pinding","wip"),IF(C138&lt;&gt;"","wip",""))</f>
        <v/>
      </c>
    </row>
    <row r="139">
      <c r="A139" t="n">
        <v>2022</v>
      </c>
      <c r="B139" t="n">
        <v>5</v>
      </c>
      <c r="C139" s="117" t="n">
        <v>669</v>
      </c>
      <c r="D139" s="117" t="inlineStr">
        <is>
          <t>LG65UP77_TB</t>
        </is>
      </c>
      <c r="E139" s="117" t="inlineStr">
        <is>
          <t>FMLGEI065UP770</t>
        </is>
      </c>
      <c r="F139" s="117" t="n">
        <v>897.7140000000001</v>
      </c>
      <c r="G139" s="117" t="n">
        <v>1021.734</v>
      </c>
      <c r="H139" s="117" t="n"/>
      <c r="I139" s="117" t="n">
        <v>40</v>
      </c>
      <c r="J139" s="117" t="n">
        <v>180</v>
      </c>
      <c r="K139" s="117" t="n"/>
      <c r="L139" s="117" t="n"/>
      <c r="M139" s="117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117" t="n"/>
      <c r="X139" s="117" t="n">
        <v>0.015</v>
      </c>
      <c r="Y139" s="442" t="n">
        <v>44625</v>
      </c>
      <c r="Z139" s="443" t="n">
        <v>44597</v>
      </c>
      <c r="AA139" s="117" t="n"/>
      <c r="AB139" s="117" t="n"/>
      <c r="AC139" s="116">
        <f>IFERROR(W139/X139,"")</f>
        <v/>
      </c>
      <c r="AD139" s="122">
        <f>IF(AA139&lt;&gt;"",IF(AA139&lt;&gt;"","Pinding","wip"),IF(C139&lt;&gt;"","wip",""))</f>
        <v/>
      </c>
    </row>
    <row r="140">
      <c r="A140" t="n">
        <v>2022</v>
      </c>
      <c r="B140" t="n">
        <v>5</v>
      </c>
      <c r="C140" s="117" t="n">
        <v>669</v>
      </c>
      <c r="D140" s="117" t="inlineStr">
        <is>
          <t>LG65UP77_TB</t>
        </is>
      </c>
      <c r="E140" s="117" t="inlineStr">
        <is>
          <t>FMLGEI065UP770</t>
        </is>
      </c>
      <c r="F140" s="117" t="n">
        <v>897.7140000000001</v>
      </c>
      <c r="G140" s="117" t="n">
        <v>1021.734</v>
      </c>
      <c r="H140" s="117" t="n"/>
      <c r="I140" s="117" t="n">
        <v>40</v>
      </c>
      <c r="J140" s="117" t="n">
        <v>180</v>
      </c>
      <c r="K140" s="117" t="n"/>
      <c r="L140" s="117" t="n"/>
      <c r="M140" s="117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117" t="n"/>
      <c r="X140" s="117" t="n">
        <v>0.015</v>
      </c>
      <c r="Y140" s="442" t="n">
        <v>44625</v>
      </c>
      <c r="Z140" s="443" t="n">
        <v>44612</v>
      </c>
      <c r="AA140" s="117" t="n"/>
      <c r="AB140" s="117" t="n"/>
      <c r="AC140" s="116">
        <f>IFERROR(W140/X140,"")</f>
        <v/>
      </c>
      <c r="AD140" s="122">
        <f>IF(AA140&lt;&gt;"",IF(AA140&lt;&gt;"","Pinding","wip"),IF(C140&lt;&gt;"","wip",""))</f>
        <v/>
      </c>
    </row>
    <row r="141">
      <c r="A141" t="n">
        <v>2022</v>
      </c>
      <c r="B141" t="n">
        <v>5</v>
      </c>
      <c r="C141" s="117" t="n">
        <v>669</v>
      </c>
      <c r="D141" s="117" t="inlineStr">
        <is>
          <t>LG65UP77_TB</t>
        </is>
      </c>
      <c r="E141" s="117" t="inlineStr">
        <is>
          <t>FMLGEI065UP770</t>
        </is>
      </c>
      <c r="F141" s="117" t="n">
        <v>897.7140000000001</v>
      </c>
      <c r="G141" s="117" t="n">
        <v>1021.734</v>
      </c>
      <c r="H141" s="117" t="n"/>
      <c r="I141" s="117" t="n">
        <v>40</v>
      </c>
      <c r="J141" s="117" t="n">
        <v>180</v>
      </c>
      <c r="K141" s="117" t="n"/>
      <c r="L141" s="117" t="n"/>
      <c r="M141" s="117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117" t="n"/>
      <c r="X141" s="117" t="n">
        <v>0.015</v>
      </c>
      <c r="Y141" s="442" t="n">
        <v>44625</v>
      </c>
      <c r="Z141" s="443" t="n">
        <v>44623</v>
      </c>
      <c r="AA141" s="117" t="n"/>
      <c r="AB141" s="117" t="n"/>
      <c r="AC141" s="116">
        <f>IFERROR(W141/X141,"")</f>
        <v/>
      </c>
      <c r="AD141" s="122">
        <f>IF(AA141&lt;&gt;"",IF(AA141&lt;&gt;"","Pinding","wip"),IF(C141&lt;&gt;"","wip",""))</f>
        <v/>
      </c>
    </row>
    <row r="142">
      <c r="A142" t="n">
        <v>2022</v>
      </c>
      <c r="B142" t="n">
        <v>5</v>
      </c>
      <c r="C142" s="117" t="n">
        <v>669</v>
      </c>
      <c r="D142" s="117" t="inlineStr">
        <is>
          <t>LG65UP77_TB</t>
        </is>
      </c>
      <c r="E142" s="117" t="inlineStr">
        <is>
          <t>FMLGEI065UP770</t>
        </is>
      </c>
      <c r="F142" s="117" t="n">
        <v>897.7140000000001</v>
      </c>
      <c r="G142" s="117" t="n">
        <v>1021.734</v>
      </c>
      <c r="H142" s="117" t="n"/>
      <c r="I142" s="117" t="n">
        <v>40</v>
      </c>
      <c r="J142" s="117" t="n">
        <v>180</v>
      </c>
      <c r="K142" s="117" t="n"/>
      <c r="L142" s="117" t="n"/>
      <c r="M142" s="117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117" t="n"/>
      <c r="X142" s="117" t="n">
        <v>0.015</v>
      </c>
      <c r="Y142" s="442" t="n">
        <v>44625</v>
      </c>
      <c r="Z142" s="443" t="n">
        <v>44625</v>
      </c>
      <c r="AA142" s="117" t="n"/>
      <c r="AB142" s="117" t="n"/>
      <c r="AC142" s="116">
        <f>IFERROR(W142/X142,"")</f>
        <v/>
      </c>
      <c r="AD142" s="122">
        <f>IF(AA142&lt;&gt;"",IF(AA142&lt;&gt;"","Pinding","wip"),IF(C142&lt;&gt;"","wip",""))</f>
        <v/>
      </c>
    </row>
    <row r="143">
      <c r="A143" t="n">
        <v>2022</v>
      </c>
      <c r="B143" t="n">
        <v>5</v>
      </c>
      <c r="C143" s="117" t="n">
        <v>669</v>
      </c>
      <c r="D143" s="117" t="inlineStr">
        <is>
          <t>LG65UP77_TB</t>
        </is>
      </c>
      <c r="E143" s="117" t="inlineStr">
        <is>
          <t>FMLGEI065UP770</t>
        </is>
      </c>
      <c r="F143" s="117" t="n">
        <v>897.7140000000001</v>
      </c>
      <c r="G143" s="117" t="n">
        <v>1021.734</v>
      </c>
      <c r="H143" s="117" t="n"/>
      <c r="I143" s="117" t="n">
        <v>40</v>
      </c>
      <c r="J143" s="117" t="n">
        <v>180</v>
      </c>
      <c r="K143" s="117" t="n"/>
      <c r="L143" s="117" t="n"/>
      <c r="M143" s="117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117" t="n"/>
      <c r="X143" s="117" t="n">
        <v>0.015</v>
      </c>
      <c r="Y143" s="442" t="n">
        <v>44625</v>
      </c>
      <c r="Z143" s="443" t="n">
        <v>44626</v>
      </c>
      <c r="AA143" s="117" t="n"/>
      <c r="AB143" s="117" t="n"/>
      <c r="AC143" s="116">
        <f>IFERROR(W143/X143,"")</f>
        <v/>
      </c>
      <c r="AD143" s="122">
        <f>IF(AA143&lt;&gt;"",IF(AA143&lt;&gt;"","Pinding","wip"),IF(C143&lt;&gt;"","wip",""))</f>
        <v/>
      </c>
    </row>
    <row r="144">
      <c r="A144" t="n">
        <v>2022</v>
      </c>
      <c r="B144" t="n">
        <v>5</v>
      </c>
      <c r="C144" s="117" t="n">
        <v>669</v>
      </c>
      <c r="D144" s="117" t="inlineStr">
        <is>
          <t>LG65UP77_TB</t>
        </is>
      </c>
      <c r="E144" s="117" t="inlineStr">
        <is>
          <t>FMLGEI065UP770</t>
        </is>
      </c>
      <c r="F144" s="117" t="n">
        <v>897.7140000000001</v>
      </c>
      <c r="G144" s="117" t="n">
        <v>1021.734</v>
      </c>
      <c r="H144" s="117" t="n"/>
      <c r="I144" s="117" t="n">
        <v>40</v>
      </c>
      <c r="J144" s="117" t="n">
        <v>180</v>
      </c>
      <c r="K144" s="117" t="n"/>
      <c r="L144" s="117" t="n"/>
      <c r="M144" s="117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117" t="n"/>
      <c r="X144" s="117" t="n">
        <v>0.015</v>
      </c>
      <c r="Y144" s="442" t="n">
        <v>44625</v>
      </c>
      <c r="Z144" s="443" t="n">
        <v>44627</v>
      </c>
      <c r="AA144" s="117" t="n"/>
      <c r="AB144" s="117" t="n"/>
      <c r="AC144" s="116">
        <f>IFERROR(W144/X144,"")</f>
        <v/>
      </c>
      <c r="AD144" s="122">
        <f>IF(AA144&lt;&gt;"",IF(AA144&lt;&gt;"","Pinding","wip"),IF(C144&lt;&gt;"","wip",""))</f>
        <v/>
      </c>
    </row>
    <row r="145">
      <c r="A145" t="n">
        <v>2022</v>
      </c>
      <c r="B145" t="n">
        <v>5</v>
      </c>
      <c r="C145" s="117" t="n">
        <v>669</v>
      </c>
      <c r="D145" s="117" t="inlineStr">
        <is>
          <t>LG65UP77_TB</t>
        </is>
      </c>
      <c r="E145" s="117" t="inlineStr">
        <is>
          <t>FMLGEI065UP770</t>
        </is>
      </c>
      <c r="F145" s="117" t="n">
        <v>897.7140000000001</v>
      </c>
      <c r="G145" s="117" t="n">
        <v>1021.734</v>
      </c>
      <c r="H145" s="117" t="n"/>
      <c r="I145" s="117" t="n">
        <v>40</v>
      </c>
      <c r="J145" s="117" t="n">
        <v>180</v>
      </c>
      <c r="K145" s="117" t="n"/>
      <c r="L145" s="117" t="n"/>
      <c r="M145" s="117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117" t="n"/>
      <c r="X145" s="117" t="n">
        <v>0.015</v>
      </c>
      <c r="Y145" s="442" t="n">
        <v>44625</v>
      </c>
      <c r="Z145" s="443" t="n">
        <v>44628</v>
      </c>
      <c r="AA145" s="117" t="n"/>
      <c r="AB145" s="117" t="n"/>
      <c r="AC145" s="116">
        <f>IFERROR(W145/X145,"")</f>
        <v/>
      </c>
      <c r="AD145" s="122">
        <f>IF(AA145&lt;&gt;"",IF(AA145&lt;&gt;"","Pinding","wip"),IF(C145&lt;&gt;"","wip",""))</f>
        <v/>
      </c>
    </row>
    <row r="146">
      <c r="A146" t="n">
        <v>2022</v>
      </c>
      <c r="B146" t="n">
        <v>5</v>
      </c>
      <c r="C146" s="117" t="n">
        <v>669</v>
      </c>
      <c r="D146" s="117" t="inlineStr">
        <is>
          <t>LG65UP77_TB</t>
        </is>
      </c>
      <c r="E146" s="117" t="inlineStr">
        <is>
          <t>FMLGEI065UP770</t>
        </is>
      </c>
      <c r="F146" s="117" t="n">
        <v>897.7140000000001</v>
      </c>
      <c r="G146" s="117" t="n">
        <v>1021.734</v>
      </c>
      <c r="H146" s="117" t="n"/>
      <c r="I146" s="117" t="n">
        <v>40</v>
      </c>
      <c r="J146" s="117" t="n">
        <v>180</v>
      </c>
      <c r="K146" s="117" t="n"/>
      <c r="L146" s="117" t="n"/>
      <c r="M146" s="117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117" t="n"/>
      <c r="X146" s="117" t="n">
        <v>0.015</v>
      </c>
      <c r="Y146" s="442" t="n">
        <v>44625</v>
      </c>
      <c r="Z146" s="443" t="n">
        <v>44629</v>
      </c>
      <c r="AA146" s="117" t="n"/>
      <c r="AB146" s="117" t="n"/>
      <c r="AC146" s="116">
        <f>IFERROR(W146/X146,"")</f>
        <v/>
      </c>
      <c r="AD146" s="122">
        <f>IF(AA146&lt;&gt;"",IF(AA146&lt;&gt;"","Pinding","wip"),IF(C146&lt;&gt;"","wip",""))</f>
        <v/>
      </c>
    </row>
    <row r="147">
      <c r="A147" t="n">
        <v>2022</v>
      </c>
      <c r="B147" t="n">
        <v>5</v>
      </c>
      <c r="C147" s="117" t="n">
        <v>669</v>
      </c>
      <c r="D147" s="117" t="inlineStr">
        <is>
          <t>LG65UP77_TB</t>
        </is>
      </c>
      <c r="E147" s="117" t="inlineStr">
        <is>
          <t>FMLGEI065UP770</t>
        </is>
      </c>
      <c r="F147" s="117" t="n">
        <v>897.7140000000001</v>
      </c>
      <c r="G147" s="117" t="n">
        <v>1021.734</v>
      </c>
      <c r="H147" s="117" t="n"/>
      <c r="I147" s="117" t="n">
        <v>40</v>
      </c>
      <c r="J147" s="117" t="n">
        <v>180</v>
      </c>
      <c r="K147" s="117" t="n"/>
      <c r="L147" s="117" t="n"/>
      <c r="M147" s="117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117" t="n"/>
      <c r="X147" s="117" t="n">
        <v>0.015</v>
      </c>
      <c r="Y147" s="442" t="n">
        <v>44625</v>
      </c>
      <c r="Z147" s="443" t="n">
        <v>44630</v>
      </c>
      <c r="AA147" s="117" t="n"/>
      <c r="AB147" s="117" t="n"/>
      <c r="AC147" s="116">
        <f>IFERROR(W147/X147,"")</f>
        <v/>
      </c>
      <c r="AD147" s="122">
        <f>IF(AA147&lt;&gt;"",IF(AA147&lt;&gt;"","Pinding","wip"),IF(C147&lt;&gt;"","wip",""))</f>
        <v/>
      </c>
    </row>
    <row r="148">
      <c r="A148" t="n">
        <v>2022</v>
      </c>
      <c r="B148" t="n">
        <v>5</v>
      </c>
      <c r="C148" s="117" t="n">
        <v>2</v>
      </c>
      <c r="D148" s="117" t="inlineStr">
        <is>
          <t>قاعدة سخان فرنساوي</t>
        </is>
      </c>
      <c r="E148" s="117" t="inlineStr">
        <is>
          <t>FMENCI30000000</t>
        </is>
      </c>
      <c r="F148" s="117" t="n">
        <v>105.09</v>
      </c>
      <c r="G148" s="117" t="n">
        <v>120.91</v>
      </c>
      <c r="H148" s="117" t="n"/>
      <c r="I148" s="117" t="n">
        <v>108</v>
      </c>
      <c r="J148" s="117" t="n">
        <v>100</v>
      </c>
      <c r="K148" s="117" t="n"/>
      <c r="L148" s="117" t="n"/>
      <c r="M148" s="117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117" t="n"/>
      <c r="X148" s="117" t="n">
        <v>0.015</v>
      </c>
      <c r="Y148" s="442" t="n">
        <v>44621</v>
      </c>
      <c r="Z148" s="443" t="n">
        <v>44600</v>
      </c>
      <c r="AA148" s="117" t="n"/>
      <c r="AB148" s="117" t="n"/>
      <c r="AC148" s="116">
        <f>IFERROR(W148/X148,"")</f>
        <v/>
      </c>
      <c r="AD148" s="122">
        <f>IF(AA148&lt;&gt;"",IF(AA148&lt;&gt;"","Pinding","wip"),IF(C148&lt;&gt;"","wip",""))</f>
        <v/>
      </c>
    </row>
    <row r="149">
      <c r="A149" t="n">
        <v>2022</v>
      </c>
      <c r="B149" t="n">
        <v>5</v>
      </c>
      <c r="C149" s="117" t="n">
        <v>2</v>
      </c>
      <c r="D149" s="117" t="inlineStr">
        <is>
          <t>قاعدة سخان فرنساوي</t>
        </is>
      </c>
      <c r="E149" s="117" t="inlineStr">
        <is>
          <t>FMENCI30000000</t>
        </is>
      </c>
      <c r="F149" s="117" t="n">
        <v>105.09</v>
      </c>
      <c r="G149" s="117" t="n">
        <v>120.91</v>
      </c>
      <c r="H149" s="117" t="n"/>
      <c r="I149" s="117" t="n">
        <v>108</v>
      </c>
      <c r="J149" s="117" t="n">
        <v>100</v>
      </c>
      <c r="K149" s="117" t="n"/>
      <c r="L149" s="117" t="n"/>
      <c r="M149" s="117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117" t="n"/>
      <c r="X149" s="117" t="n">
        <v>0.015</v>
      </c>
      <c r="Y149" s="442" t="n">
        <v>44621</v>
      </c>
      <c r="Z149" s="443" t="n">
        <v>44611</v>
      </c>
      <c r="AA149" s="117" t="n"/>
      <c r="AB149" s="117" t="n"/>
      <c r="AC149" s="116">
        <f>IFERROR(W149/X149,"")</f>
        <v/>
      </c>
      <c r="AD149" s="122">
        <f>IF(AA149&lt;&gt;"",IF(AA149&lt;&gt;"","Pinding","wip"),IF(C149&lt;&gt;"","wip",""))</f>
        <v/>
      </c>
    </row>
    <row r="150">
      <c r="A150" t="n">
        <v>2022</v>
      </c>
      <c r="B150" t="n">
        <v>5</v>
      </c>
      <c r="C150" s="117" t="n">
        <v>2</v>
      </c>
      <c r="D150" s="117" t="inlineStr">
        <is>
          <t>قاعدة سخان فرنساوي</t>
        </is>
      </c>
      <c r="E150" s="117" t="inlineStr">
        <is>
          <t>FMENCI30000000</t>
        </is>
      </c>
      <c r="F150" s="117" t="n">
        <v>105.09</v>
      </c>
      <c r="G150" s="117" t="n">
        <v>120.91</v>
      </c>
      <c r="H150" s="117" t="n"/>
      <c r="I150" s="117" t="n">
        <v>108</v>
      </c>
      <c r="J150" s="117" t="n">
        <v>100</v>
      </c>
      <c r="K150" s="117" t="n"/>
      <c r="L150" s="117" t="n"/>
      <c r="M150" s="117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117" t="n"/>
      <c r="X150" s="117" t="n">
        <v>0.015</v>
      </c>
      <c r="Y150" s="442" t="n">
        <v>44621</v>
      </c>
      <c r="Z150" s="443" t="n">
        <v>44613</v>
      </c>
      <c r="AA150" s="117" t="n"/>
      <c r="AB150" s="117" t="n"/>
      <c r="AC150" s="116">
        <f>IFERROR(W150/X150,"")</f>
        <v/>
      </c>
      <c r="AD150" s="122">
        <f>IF(AA150&lt;&gt;"",IF(AA150&lt;&gt;"","Pinding","wip"),IF(C150&lt;&gt;"","wip",""))</f>
        <v/>
      </c>
    </row>
    <row r="151">
      <c r="A151" t="n">
        <v>2022</v>
      </c>
      <c r="B151" t="n">
        <v>5</v>
      </c>
      <c r="C151" s="117" t="n">
        <v>2</v>
      </c>
      <c r="D151" s="117" t="inlineStr">
        <is>
          <t>قاعدة سخان فرنساوي</t>
        </is>
      </c>
      <c r="E151" s="117" t="inlineStr">
        <is>
          <t>FMENCI30000000</t>
        </is>
      </c>
      <c r="F151" s="117" t="n">
        <v>105.09</v>
      </c>
      <c r="G151" s="117" t="n">
        <v>120.91</v>
      </c>
      <c r="H151" s="117" t="n"/>
      <c r="I151" s="117" t="n">
        <v>108</v>
      </c>
      <c r="J151" s="117" t="n">
        <v>100</v>
      </c>
      <c r="K151" s="117" t="n"/>
      <c r="L151" s="117" t="n"/>
      <c r="M151" s="117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117" t="n"/>
      <c r="X151" s="117" t="n">
        <v>0.015</v>
      </c>
      <c r="Y151" s="442" t="n">
        <v>44621</v>
      </c>
      <c r="Z151" s="443" t="n">
        <v>44620</v>
      </c>
      <c r="AA151" s="117" t="n"/>
      <c r="AB151" s="117" t="n"/>
      <c r="AC151" s="116">
        <f>IFERROR(W151/X151,"")</f>
        <v/>
      </c>
      <c r="AD151" s="122">
        <f>IF(AA151&lt;&gt;"",IF(AA151&lt;&gt;"","Pinding","wip"),IF(C151&lt;&gt;"","wip",""))</f>
        <v/>
      </c>
    </row>
    <row r="152">
      <c r="A152" t="n">
        <v>2022</v>
      </c>
      <c r="B152" t="n">
        <v>5</v>
      </c>
      <c r="C152" s="117" t="n">
        <v>2</v>
      </c>
      <c r="D152" s="117" t="inlineStr">
        <is>
          <t>قاعدة سخان فرنساوي</t>
        </is>
      </c>
      <c r="E152" s="117" t="inlineStr">
        <is>
          <t>FMENCI30000000</t>
        </is>
      </c>
      <c r="F152" s="117" t="n">
        <v>105.09</v>
      </c>
      <c r="G152" s="117" t="n">
        <v>120.91</v>
      </c>
      <c r="H152" s="117" t="n"/>
      <c r="I152" s="117" t="n">
        <v>108</v>
      </c>
      <c r="J152" s="117" t="n">
        <v>100</v>
      </c>
      <c r="K152" s="117" t="n"/>
      <c r="L152" s="117" t="n"/>
      <c r="M152" s="117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117" t="n"/>
      <c r="X152" s="117" t="n">
        <v>0.015</v>
      </c>
      <c r="Y152" s="442" t="n">
        <v>44621</v>
      </c>
      <c r="Z152" s="443" t="n">
        <v>44621</v>
      </c>
      <c r="AA152" s="117" t="n"/>
      <c r="AB152" s="117" t="n"/>
      <c r="AC152" s="116">
        <f>IFERROR(W152/X152,"")</f>
        <v/>
      </c>
      <c r="AD152" s="122">
        <f>IF(AA152&lt;&gt;"",IF(AA152&lt;&gt;"","Pinding","wip"),IF(C152&lt;&gt;"","wip",""))</f>
        <v/>
      </c>
    </row>
    <row r="153">
      <c r="A153" t="n">
        <v>2022</v>
      </c>
      <c r="B153" t="n">
        <v>5</v>
      </c>
      <c r="C153" s="117" t="n">
        <v>2</v>
      </c>
      <c r="D153" s="117" t="inlineStr">
        <is>
          <t>قاعدة سخان فرنساوي</t>
        </is>
      </c>
      <c r="E153" s="117" t="inlineStr">
        <is>
          <t>FMENCI30000000</t>
        </is>
      </c>
      <c r="F153" s="117" t="n">
        <v>105.09</v>
      </c>
      <c r="G153" s="117" t="n">
        <v>120.91</v>
      </c>
      <c r="H153" s="117" t="n"/>
      <c r="I153" s="117" t="n">
        <v>108</v>
      </c>
      <c r="J153" s="117" t="n">
        <v>100</v>
      </c>
      <c r="K153" s="117" t="n"/>
      <c r="L153" s="117" t="n"/>
      <c r="M153" s="117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117" t="n"/>
      <c r="X153" s="117" t="n">
        <v>0.015</v>
      </c>
      <c r="Y153" s="442" t="n">
        <v>44621</v>
      </c>
      <c r="Z153" s="443" t="n">
        <v>44623</v>
      </c>
      <c r="AA153" s="117" t="n"/>
      <c r="AB153" s="117" t="n"/>
      <c r="AC153" s="116">
        <f>IFERROR(W153/X153,"")</f>
        <v/>
      </c>
      <c r="AD153" s="122">
        <f>IF(AA153&lt;&gt;"",IF(AA153&lt;&gt;"","Pinding","wip"),IF(C153&lt;&gt;"","wip",""))</f>
        <v/>
      </c>
    </row>
    <row r="154">
      <c r="A154" t="n">
        <v>2022</v>
      </c>
      <c r="B154" t="n">
        <v>5</v>
      </c>
      <c r="C154" s="117" t="n">
        <v>2</v>
      </c>
      <c r="D154" s="117" t="inlineStr">
        <is>
          <t>قاعدة سخان فرنساوي</t>
        </is>
      </c>
      <c r="E154" s="117" t="inlineStr">
        <is>
          <t>FMENCI30000000</t>
        </is>
      </c>
      <c r="F154" s="117" t="n">
        <v>105.09</v>
      </c>
      <c r="G154" s="117" t="n">
        <v>120.91</v>
      </c>
      <c r="H154" s="117" t="n"/>
      <c r="I154" s="117" t="n">
        <v>108</v>
      </c>
      <c r="J154" s="117" t="n">
        <v>100</v>
      </c>
      <c r="K154" s="117" t="n"/>
      <c r="L154" s="117" t="n"/>
      <c r="M154" s="117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117" t="n"/>
      <c r="X154" s="117" t="n">
        <v>0.015</v>
      </c>
      <c r="Y154" s="442" t="n">
        <v>44621</v>
      </c>
      <c r="Z154" s="443" t="n">
        <v>44627</v>
      </c>
      <c r="AA154" s="117" t="n"/>
      <c r="AB154" s="117" t="n"/>
      <c r="AC154" s="116">
        <f>IFERROR(W154/X154,"")</f>
        <v/>
      </c>
      <c r="AD154" s="122">
        <f>IF(AA154&lt;&gt;"",IF(AA154&lt;&gt;"","Pinding","wip"),IF(C154&lt;&gt;"","wip",""))</f>
        <v/>
      </c>
    </row>
    <row r="155">
      <c r="A155" t="n">
        <v>2022</v>
      </c>
      <c r="B155" t="n">
        <v>5</v>
      </c>
      <c r="C155" s="117" t="n">
        <v>2</v>
      </c>
      <c r="D155" s="117" t="inlineStr">
        <is>
          <t>قاعدة سخان فرنساوي</t>
        </is>
      </c>
      <c r="E155" s="117" t="inlineStr">
        <is>
          <t>FMENCI30000000</t>
        </is>
      </c>
      <c r="F155" s="117" t="n">
        <v>105.09</v>
      </c>
      <c r="G155" s="117" t="n">
        <v>120.91</v>
      </c>
      <c r="H155" s="117" t="n"/>
      <c r="I155" s="117" t="n">
        <v>108</v>
      </c>
      <c r="J155" s="117" t="n">
        <v>100</v>
      </c>
      <c r="K155" s="117" t="n"/>
      <c r="L155" s="117" t="n"/>
      <c r="M155" s="117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117" t="n"/>
      <c r="X155" s="117" t="n">
        <v>0.015</v>
      </c>
      <c r="Y155" s="442" t="n">
        <v>44621</v>
      </c>
      <c r="Z155" s="443" t="n">
        <v>44635</v>
      </c>
      <c r="AA155" s="117" t="n"/>
      <c r="AB155" s="117" t="n"/>
      <c r="AC155" s="116">
        <f>IFERROR(W155/X155,"")</f>
        <v/>
      </c>
      <c r="AD155" s="122">
        <f>IF(AA155&lt;&gt;"",IF(AA155&lt;&gt;"","Pinding","wip"),IF(C155&lt;&gt;"","wip",""))</f>
        <v/>
      </c>
    </row>
    <row r="156">
      <c r="A156" t="n">
        <v>2022</v>
      </c>
      <c r="B156" t="n">
        <v>5</v>
      </c>
      <c r="C156" s="117" t="n">
        <v>660</v>
      </c>
      <c r="D156" s="117" t="inlineStr">
        <is>
          <t>MFZ67207201 75UP77 TOP-BOTTOM</t>
        </is>
      </c>
      <c r="E156" s="117" t="inlineStr">
        <is>
          <t>FMLGEI075UP770</t>
        </is>
      </c>
      <c r="F156" s="117" t="n">
        <v>1190.365</v>
      </c>
      <c r="G156" s="117" t="n">
        <v>1354.815</v>
      </c>
      <c r="H156" s="117" t="n"/>
      <c r="I156" s="117" t="n">
        <v>21</v>
      </c>
      <c r="J156" s="117" t="n">
        <v>180</v>
      </c>
      <c r="K156" s="117" t="n"/>
      <c r="L156" s="117" t="n"/>
      <c r="M156" s="117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117" t="n"/>
      <c r="X156" s="117" t="n">
        <v>0.015</v>
      </c>
      <c r="Y156" s="442" t="n">
        <v>44619</v>
      </c>
      <c r="Z156" s="443" t="n">
        <v>44565</v>
      </c>
      <c r="AA156" s="117" t="n"/>
      <c r="AB156" s="117" t="n"/>
      <c r="AC156" s="116">
        <f>IFERROR(W156/X156,"")</f>
        <v/>
      </c>
      <c r="AD156" s="122">
        <f>IF(AA156&lt;&gt;"",IF(AA156&lt;&gt;"","Pinding","wip"),IF(C156&lt;&gt;"","wip",""))</f>
        <v/>
      </c>
    </row>
    <row r="157">
      <c r="A157" t="n">
        <v>2022</v>
      </c>
      <c r="B157" t="n">
        <v>5</v>
      </c>
      <c r="C157" s="117" t="n">
        <v>660</v>
      </c>
      <c r="D157" s="117" t="inlineStr">
        <is>
          <t>MFZ67207201 75UP77 TOP-BOTTOM</t>
        </is>
      </c>
      <c r="E157" s="117" t="inlineStr">
        <is>
          <t>FMLGEI075UP770</t>
        </is>
      </c>
      <c r="F157" s="117" t="n">
        <v>1190.365</v>
      </c>
      <c r="G157" s="117" t="n">
        <v>1354.815</v>
      </c>
      <c r="H157" s="117" t="n"/>
      <c r="I157" s="117" t="n">
        <v>21</v>
      </c>
      <c r="J157" s="117" t="n">
        <v>180</v>
      </c>
      <c r="K157" s="117" t="n"/>
      <c r="L157" s="117" t="n"/>
      <c r="M157" s="117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117" t="n"/>
      <c r="X157" s="117" t="n">
        <v>0.015</v>
      </c>
      <c r="Y157" s="442" t="n">
        <v>44619</v>
      </c>
      <c r="Z157" s="443" t="n">
        <v>44607</v>
      </c>
      <c r="AA157" s="117" t="n"/>
      <c r="AB157" s="117" t="n"/>
      <c r="AC157" s="116">
        <f>IFERROR(W157/X157,"")</f>
        <v/>
      </c>
      <c r="AD157" s="122">
        <f>IF(AA157&lt;&gt;"",IF(AA157&lt;&gt;"","Pinding","wip"),IF(C157&lt;&gt;"","wip",""))</f>
        <v/>
      </c>
    </row>
    <row r="158">
      <c r="A158" t="n">
        <v>2022</v>
      </c>
      <c r="B158" t="n">
        <v>5</v>
      </c>
      <c r="C158" s="117" t="n">
        <v>660</v>
      </c>
      <c r="D158" s="117" t="inlineStr">
        <is>
          <t>MFZ67207201 75UP77 TOP-BOTTOM</t>
        </is>
      </c>
      <c r="E158" s="117" t="inlineStr">
        <is>
          <t>FMLGEI075UP770</t>
        </is>
      </c>
      <c r="F158" s="117" t="n">
        <v>1190.365</v>
      </c>
      <c r="G158" s="117" t="n">
        <v>1354.815</v>
      </c>
      <c r="H158" s="117" t="n"/>
      <c r="I158" s="117" t="n">
        <v>21</v>
      </c>
      <c r="J158" s="117" t="n">
        <v>180</v>
      </c>
      <c r="K158" s="117" t="n"/>
      <c r="L158" s="117" t="n"/>
      <c r="M158" s="117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117" t="n"/>
      <c r="X158" s="117" t="n">
        <v>0.015</v>
      </c>
      <c r="Y158" s="442" t="n">
        <v>44619</v>
      </c>
      <c r="Z158" s="443" t="n">
        <v>44611</v>
      </c>
      <c r="AA158" s="117" t="n"/>
      <c r="AB158" s="117" t="n"/>
      <c r="AC158" s="116">
        <f>IFERROR(W158/X158,"")</f>
        <v/>
      </c>
      <c r="AD158" s="122">
        <f>IF(AA158&lt;&gt;"",IF(AA158&lt;&gt;"","Pinding","wip"),IF(C158&lt;&gt;"","wip",""))</f>
        <v/>
      </c>
    </row>
    <row r="159">
      <c r="A159" t="n">
        <v>2022</v>
      </c>
      <c r="B159" t="n">
        <v>5</v>
      </c>
      <c r="C159" s="117" t="n">
        <v>660</v>
      </c>
      <c r="D159" s="117" t="inlineStr">
        <is>
          <t>MFZ67207201 75UP77 TOP-BOTTOM</t>
        </is>
      </c>
      <c r="E159" s="117" t="inlineStr">
        <is>
          <t>FMLGEI075UP770</t>
        </is>
      </c>
      <c r="F159" s="117" t="n">
        <v>1190.365</v>
      </c>
      <c r="G159" s="117" t="n">
        <v>1354.815</v>
      </c>
      <c r="H159" s="117" t="n"/>
      <c r="I159" s="117" t="n">
        <v>21</v>
      </c>
      <c r="J159" s="117" t="n">
        <v>180</v>
      </c>
      <c r="K159" s="117" t="n"/>
      <c r="L159" s="117" t="n"/>
      <c r="M159" s="117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117" t="n"/>
      <c r="X159" s="117" t="n">
        <v>0.015</v>
      </c>
      <c r="Y159" s="442" t="n">
        <v>44619</v>
      </c>
      <c r="Z159" s="443" t="n">
        <v>44619</v>
      </c>
      <c r="AA159" s="117" t="n"/>
      <c r="AB159" s="117" t="n"/>
      <c r="AC159" s="116">
        <f>IFERROR(W159/X159,"")</f>
        <v/>
      </c>
      <c r="AD159" s="122">
        <f>IF(AA159&lt;&gt;"",IF(AA159&lt;&gt;"","Pinding","wip"),IF(C159&lt;&gt;"","wip",""))</f>
        <v/>
      </c>
    </row>
    <row r="160">
      <c r="A160" t="n">
        <v>2022</v>
      </c>
      <c r="B160" t="n">
        <v>5</v>
      </c>
      <c r="C160" s="117" t="n">
        <v>660</v>
      </c>
      <c r="D160" s="117" t="inlineStr">
        <is>
          <t>MFZ67207201 75UP77 TOP-BOTTOM</t>
        </is>
      </c>
      <c r="E160" s="117" t="inlineStr">
        <is>
          <t>FMLGEI075UP770</t>
        </is>
      </c>
      <c r="F160" s="117" t="n">
        <v>1190.365</v>
      </c>
      <c r="G160" s="117" t="n">
        <v>1354.815</v>
      </c>
      <c r="H160" s="117" t="n"/>
      <c r="I160" s="117" t="n">
        <v>21</v>
      </c>
      <c r="J160" s="117" t="n">
        <v>180</v>
      </c>
      <c r="K160" s="117" t="n"/>
      <c r="L160" s="117" t="n"/>
      <c r="M160" s="117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117" t="n"/>
      <c r="X160" s="117" t="n">
        <v>0.015</v>
      </c>
      <c r="Y160" s="442" t="n">
        <v>44619</v>
      </c>
      <c r="Z160" s="443" t="n">
        <v>44627</v>
      </c>
      <c r="AA160" s="117" t="n"/>
      <c r="AB160" s="117" t="n"/>
      <c r="AC160" s="116">
        <f>IFERROR(W160/X160,"")</f>
        <v/>
      </c>
      <c r="AD160" s="122">
        <f>IF(AA160&lt;&gt;"",IF(AA160&lt;&gt;"","Pinding","wip"),IF(C160&lt;&gt;"","wip",""))</f>
        <v/>
      </c>
    </row>
    <row r="161">
      <c r="A161" t="n">
        <v>2022</v>
      </c>
      <c r="B161" t="n">
        <v>5</v>
      </c>
      <c r="C161" s="117" t="n">
        <v>661</v>
      </c>
      <c r="D161" s="117" t="inlineStr">
        <is>
          <t>MFZ67207201 75UP77Side</t>
        </is>
      </c>
      <c r="E161" s="117" t="inlineStr">
        <is>
          <t>FMLGEI475UP770</t>
        </is>
      </c>
      <c r="F161" s="117" t="n">
        <v>259.7</v>
      </c>
      <c r="G161" s="117" t="n">
        <v>295.6</v>
      </c>
      <c r="H161" s="117" t="n"/>
      <c r="I161" s="117" t="n">
        <v>21</v>
      </c>
      <c r="J161" s="117" t="n">
        <v>180</v>
      </c>
      <c r="K161" s="117" t="n"/>
      <c r="L161" s="117" t="n"/>
      <c r="M161" s="117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117" t="n"/>
      <c r="X161" s="117" t="n">
        <v>0.015</v>
      </c>
      <c r="Y161" s="442" t="n">
        <v>44619</v>
      </c>
      <c r="Z161" s="443" t="n">
        <v>44565</v>
      </c>
      <c r="AA161" s="117" t="n"/>
      <c r="AB161" s="117" t="n"/>
      <c r="AC161" s="116">
        <f>IFERROR(W161/X161,"")</f>
        <v/>
      </c>
      <c r="AD161" s="122">
        <f>IF(AA161&lt;&gt;"",IF(AA161&lt;&gt;"","Pinding","wip"),IF(C161&lt;&gt;"","wip",""))</f>
        <v/>
      </c>
    </row>
    <row r="162">
      <c r="A162" t="n">
        <v>2022</v>
      </c>
      <c r="B162" t="n">
        <v>5</v>
      </c>
      <c r="C162" s="117" t="n">
        <v>661</v>
      </c>
      <c r="D162" s="117" t="inlineStr">
        <is>
          <t>MFZ67207201 75UP77Side</t>
        </is>
      </c>
      <c r="E162" s="117" t="inlineStr">
        <is>
          <t>FMLGEI475UP770</t>
        </is>
      </c>
      <c r="F162" s="117" t="n">
        <v>259.7</v>
      </c>
      <c r="G162" s="117" t="n">
        <v>295.6</v>
      </c>
      <c r="H162" s="117" t="n"/>
      <c r="I162" s="117" t="n">
        <v>21</v>
      </c>
      <c r="J162" s="117" t="n">
        <v>180</v>
      </c>
      <c r="K162" s="117" t="n"/>
      <c r="L162" s="117" t="n"/>
      <c r="M162" s="117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117" t="n"/>
      <c r="X162" s="117" t="n">
        <v>0.015</v>
      </c>
      <c r="Y162" s="442" t="n">
        <v>44619</v>
      </c>
      <c r="Z162" s="443" t="n">
        <v>44607</v>
      </c>
      <c r="AA162" s="117" t="n"/>
      <c r="AB162" s="117" t="n"/>
      <c r="AC162" s="116">
        <f>IFERROR(W162/X162,"")</f>
        <v/>
      </c>
      <c r="AD162" s="122">
        <f>IF(AA162&lt;&gt;"",IF(AA162&lt;&gt;"","Pinding","wip"),IF(C162&lt;&gt;"","wip",""))</f>
        <v/>
      </c>
    </row>
    <row r="163">
      <c r="A163" t="n">
        <v>2022</v>
      </c>
      <c r="B163" t="n">
        <v>5</v>
      </c>
      <c r="C163" s="117" t="n">
        <v>661</v>
      </c>
      <c r="D163" s="117" t="inlineStr">
        <is>
          <t>MFZ67207201 75UP77Side</t>
        </is>
      </c>
      <c r="E163" s="117" t="inlineStr">
        <is>
          <t>FMLGEI475UP770</t>
        </is>
      </c>
      <c r="F163" s="117" t="n">
        <v>259.7</v>
      </c>
      <c r="G163" s="117" t="n">
        <v>295.6</v>
      </c>
      <c r="H163" s="117" t="n"/>
      <c r="I163" s="117" t="n">
        <v>21</v>
      </c>
      <c r="J163" s="117" t="n">
        <v>180</v>
      </c>
      <c r="K163" s="117" t="n"/>
      <c r="L163" s="117" t="n"/>
      <c r="M163" s="117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117" t="n"/>
      <c r="X163" s="117" t="n">
        <v>0.015</v>
      </c>
      <c r="Y163" s="442" t="n">
        <v>44619</v>
      </c>
      <c r="Z163" s="443" t="n">
        <v>44611</v>
      </c>
      <c r="AA163" s="117" t="n"/>
      <c r="AB163" s="117" t="n"/>
      <c r="AC163" s="116">
        <f>IFERROR(W163/X163,"")</f>
        <v/>
      </c>
      <c r="AD163" s="122">
        <f>IF(AA163&lt;&gt;"",IF(AA163&lt;&gt;"","Pinding","wip"),IF(C163&lt;&gt;"","wip",""))</f>
        <v/>
      </c>
    </row>
    <row r="164">
      <c r="A164" t="n">
        <v>2022</v>
      </c>
      <c r="B164" t="n">
        <v>5</v>
      </c>
      <c r="C164" s="117" t="n">
        <v>661</v>
      </c>
      <c r="D164" s="117" t="inlineStr">
        <is>
          <t>MFZ67207201 75UP77Side</t>
        </is>
      </c>
      <c r="E164" s="117" t="inlineStr">
        <is>
          <t>FMLGEI475UP770</t>
        </is>
      </c>
      <c r="F164" s="117" t="n">
        <v>259.7</v>
      </c>
      <c r="G164" s="117" t="n">
        <v>295.6</v>
      </c>
      <c r="H164" s="117" t="n"/>
      <c r="I164" s="117" t="n">
        <v>21</v>
      </c>
      <c r="J164" s="117" t="n">
        <v>180</v>
      </c>
      <c r="K164" s="117" t="n"/>
      <c r="L164" s="117" t="n"/>
      <c r="M164" s="117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117" t="n"/>
      <c r="X164" s="117" t="n">
        <v>0.015</v>
      </c>
      <c r="Y164" s="442" t="n">
        <v>44619</v>
      </c>
      <c r="Z164" s="443" t="n">
        <v>44619</v>
      </c>
      <c r="AA164" s="117" t="n"/>
      <c r="AB164" s="117" t="n"/>
      <c r="AC164" s="116">
        <f>IFERROR(W164/X164,"")</f>
        <v/>
      </c>
      <c r="AD164" s="122">
        <f>IF(AA164&lt;&gt;"",IF(AA164&lt;&gt;"","Pinding","wip"),IF(C164&lt;&gt;"","wip",""))</f>
        <v/>
      </c>
    </row>
    <row r="165">
      <c r="A165" t="n">
        <v>2022</v>
      </c>
      <c r="B165" t="n">
        <v>5</v>
      </c>
      <c r="C165" s="117" t="n">
        <v>661</v>
      </c>
      <c r="D165" s="117" t="inlineStr">
        <is>
          <t>MFZ67207201 75UP77Side</t>
        </is>
      </c>
      <c r="E165" s="117" t="inlineStr">
        <is>
          <t>FMLGEI475UP770</t>
        </is>
      </c>
      <c r="F165" s="117" t="n">
        <v>259.7</v>
      </c>
      <c r="G165" s="117" t="n">
        <v>295.6</v>
      </c>
      <c r="H165" s="117" t="n"/>
      <c r="I165" s="117" t="n">
        <v>21</v>
      </c>
      <c r="J165" s="117" t="n">
        <v>180</v>
      </c>
      <c r="K165" s="117" t="n"/>
      <c r="L165" s="117" t="n"/>
      <c r="M165" s="117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117" t="n"/>
      <c r="X165" s="117" t="n">
        <v>0.015</v>
      </c>
      <c r="Y165" s="442" t="n">
        <v>44619</v>
      </c>
      <c r="Z165" s="443" t="n">
        <v>44627</v>
      </c>
      <c r="AA165" s="117" t="n"/>
      <c r="AB165" s="117" t="n"/>
      <c r="AC165" s="116">
        <f>IFERROR(W165/X165,"")</f>
        <v/>
      </c>
      <c r="AD165" s="122">
        <f>IF(AA165&lt;&gt;"",IF(AA165&lt;&gt;"","Pinding","wip"),IF(C165&lt;&gt;"","wip",""))</f>
        <v/>
      </c>
    </row>
    <row r="166">
      <c r="A166" t="n">
        <v>2022</v>
      </c>
      <c r="B166" t="n">
        <v>5</v>
      </c>
      <c r="C166" s="117" t="n">
        <v>670</v>
      </c>
      <c r="D166" s="117" t="inlineStr">
        <is>
          <t>LG43UP77</t>
        </is>
      </c>
      <c r="E166" s="117" t="inlineStr">
        <is>
          <t>FMLGEI043UP770</t>
        </is>
      </c>
      <c r="F166" s="117" t="n">
        <v>280.418</v>
      </c>
      <c r="G166" s="117" t="n">
        <v>319.158</v>
      </c>
      <c r="H166" s="117" t="n"/>
      <c r="I166" s="117" t="n">
        <v>96</v>
      </c>
      <c r="J166" s="117" t="n">
        <v>150</v>
      </c>
      <c r="K166" s="117" t="n"/>
      <c r="L166" s="117" t="n"/>
      <c r="M166" s="117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117" t="n"/>
      <c r="X166" s="117" t="n">
        <v>0.015</v>
      </c>
      <c r="Y166" s="442" t="n">
        <v>44619</v>
      </c>
      <c r="Z166" s="443" t="n">
        <v>44565</v>
      </c>
      <c r="AA166" s="117" t="n"/>
      <c r="AB166" s="117" t="n"/>
      <c r="AC166" s="116">
        <f>IFERROR(W166/X166,"")</f>
        <v/>
      </c>
      <c r="AD166" s="122">
        <f>IF(AA166&lt;&gt;"",IF(AA166&lt;&gt;"","Pinding","wip"),IF(C166&lt;&gt;"","wip",""))</f>
        <v/>
      </c>
    </row>
    <row r="167">
      <c r="A167" t="n">
        <v>2022</v>
      </c>
      <c r="B167" t="n">
        <v>5</v>
      </c>
      <c r="C167" s="117" t="n">
        <v>670</v>
      </c>
      <c r="D167" s="117" t="inlineStr">
        <is>
          <t>LG43UP77</t>
        </is>
      </c>
      <c r="E167" s="117" t="inlineStr">
        <is>
          <t>FMLGEI043UP770</t>
        </is>
      </c>
      <c r="F167" s="117" t="n">
        <v>280.418</v>
      </c>
      <c r="G167" s="117" t="n">
        <v>319.158</v>
      </c>
      <c r="H167" s="117" t="n"/>
      <c r="I167" s="117" t="n">
        <v>96</v>
      </c>
      <c r="J167" s="117" t="n">
        <v>150</v>
      </c>
      <c r="K167" s="117" t="n"/>
      <c r="L167" s="117" t="n"/>
      <c r="M167" s="117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117" t="n"/>
      <c r="X167" s="117" t="n">
        <v>0.015</v>
      </c>
      <c r="Y167" s="442" t="n">
        <v>44619</v>
      </c>
      <c r="Z167" s="443" t="n">
        <v>44607</v>
      </c>
      <c r="AA167" s="117" t="n"/>
      <c r="AB167" s="117" t="n"/>
      <c r="AC167" s="116">
        <f>IFERROR(W167/X167,"")</f>
        <v/>
      </c>
      <c r="AD167" s="122">
        <f>IF(AA167&lt;&gt;"",IF(AA167&lt;&gt;"","Pinding","wip"),IF(C167&lt;&gt;"","wip",""))</f>
        <v/>
      </c>
    </row>
    <row r="168">
      <c r="A168" t="n">
        <v>2022</v>
      </c>
      <c r="B168" t="n">
        <v>5</v>
      </c>
      <c r="C168" s="117" t="n">
        <v>670</v>
      </c>
      <c r="D168" s="117" t="inlineStr">
        <is>
          <t>LG43UP77</t>
        </is>
      </c>
      <c r="E168" s="117" t="inlineStr">
        <is>
          <t>FMLGEI043UP770</t>
        </is>
      </c>
      <c r="F168" s="117" t="n">
        <v>280.418</v>
      </c>
      <c r="G168" s="117" t="n">
        <v>319.158</v>
      </c>
      <c r="H168" s="117" t="n"/>
      <c r="I168" s="117" t="n">
        <v>96</v>
      </c>
      <c r="J168" s="117" t="n">
        <v>150</v>
      </c>
      <c r="K168" s="117" t="n"/>
      <c r="L168" s="117" t="n"/>
      <c r="M168" s="117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117" t="n"/>
      <c r="X168" s="117" t="n">
        <v>0.015</v>
      </c>
      <c r="Y168" s="442" t="n">
        <v>44619</v>
      </c>
      <c r="Z168" s="443" t="n">
        <v>44611</v>
      </c>
      <c r="AA168" s="117" t="n"/>
      <c r="AB168" s="117" t="n"/>
      <c r="AC168" s="116">
        <f>IFERROR(W168/X168,"")</f>
        <v/>
      </c>
      <c r="AD168" s="122">
        <f>IF(AA168&lt;&gt;"",IF(AA168&lt;&gt;"","Pinding","wip"),IF(C168&lt;&gt;"","wip",""))</f>
        <v/>
      </c>
    </row>
    <row r="169">
      <c r="A169" t="n">
        <v>2022</v>
      </c>
      <c r="B169" t="n">
        <v>5</v>
      </c>
      <c r="C169" s="117" t="n">
        <v>670</v>
      </c>
      <c r="D169" s="117" t="inlineStr">
        <is>
          <t>LG43UP77</t>
        </is>
      </c>
      <c r="E169" s="117" t="inlineStr">
        <is>
          <t>FMLGEI043UP770</t>
        </is>
      </c>
      <c r="F169" s="117" t="n">
        <v>280.418</v>
      </c>
      <c r="G169" s="117" t="n">
        <v>319.158</v>
      </c>
      <c r="H169" s="117" t="n"/>
      <c r="I169" s="117" t="n">
        <v>96</v>
      </c>
      <c r="J169" s="117" t="n">
        <v>150</v>
      </c>
      <c r="K169" s="117" t="n"/>
      <c r="L169" s="117" t="n"/>
      <c r="M169" s="117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117" t="n"/>
      <c r="X169" s="117" t="n">
        <v>0.015</v>
      </c>
      <c r="Y169" s="442" t="n">
        <v>44619</v>
      </c>
      <c r="Z169" s="443" t="n">
        <v>44619</v>
      </c>
      <c r="AA169" s="117" t="n"/>
      <c r="AB169" s="117" t="n"/>
      <c r="AC169" s="116">
        <f>IFERROR(W169/X169,"")</f>
        <v/>
      </c>
      <c r="AD169" s="122">
        <f>IF(AA169&lt;&gt;"",IF(AA169&lt;&gt;"","Pinding","wip"),IF(C169&lt;&gt;"","wip",""))</f>
        <v/>
      </c>
    </row>
    <row r="170">
      <c r="A170" t="n">
        <v>2022</v>
      </c>
      <c r="B170" t="n">
        <v>5</v>
      </c>
      <c r="C170" s="117" t="n">
        <v>670</v>
      </c>
      <c r="D170" s="117" t="inlineStr">
        <is>
          <t>LG43UP77</t>
        </is>
      </c>
      <c r="E170" s="117" t="inlineStr">
        <is>
          <t>FMLGEI043UP770</t>
        </is>
      </c>
      <c r="F170" s="117" t="n">
        <v>280.418</v>
      </c>
      <c r="G170" s="117" t="n">
        <v>319.158</v>
      </c>
      <c r="H170" s="117" t="n"/>
      <c r="I170" s="117" t="n">
        <v>96</v>
      </c>
      <c r="J170" s="117" t="n">
        <v>150</v>
      </c>
      <c r="K170" s="117" t="n"/>
      <c r="L170" s="117" t="n"/>
      <c r="M170" s="117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117" t="n"/>
      <c r="X170" s="117" t="n">
        <v>0.015</v>
      </c>
      <c r="Y170" s="442" t="n">
        <v>44619</v>
      </c>
      <c r="Z170" s="443" t="n">
        <v>44627</v>
      </c>
      <c r="AA170" s="117" t="n"/>
      <c r="AB170" s="117" t="n"/>
      <c r="AC170" s="116">
        <f>IFERROR(W170/X170,"")</f>
        <v/>
      </c>
      <c r="AD170" s="122">
        <f>IF(AA170&lt;&gt;"",IF(AA170&lt;&gt;"","Pinding","wip"),IF(C170&lt;&gt;"","wip",""))</f>
        <v/>
      </c>
    </row>
    <row r="171">
      <c r="A171" t="n">
        <v>2022</v>
      </c>
      <c r="B171" t="n">
        <v>5</v>
      </c>
      <c r="C171" t="n">
        <v>331</v>
      </c>
      <c r="D171" t="inlineStr">
        <is>
          <t>LG 43UJ63</t>
        </is>
      </c>
      <c r="E171" t="inlineStr">
        <is>
          <t>FMLGEI43630000</t>
        </is>
      </c>
      <c r="F171" t="n">
        <v>312.412</v>
      </c>
      <c r="G171" t="n">
        <v>355.572</v>
      </c>
      <c r="I171" t="n">
        <v>110</v>
      </c>
      <c r="J171" t="n">
        <v>131</v>
      </c>
      <c r="N171" s="109" t="n"/>
      <c r="O171" s="109" t="n"/>
      <c r="P171" s="109" t="n"/>
      <c r="Q171" s="109" t="n"/>
      <c r="R171" s="109" t="n"/>
      <c r="S171" s="109" t="n"/>
      <c r="T171" s="109" t="n"/>
      <c r="U171" s="109" t="n"/>
      <c r="V171" s="109" t="n"/>
      <c r="X171" t="n">
        <v>0.015</v>
      </c>
      <c r="Y171" s="445" t="n">
        <v>44617</v>
      </c>
      <c r="Z171" s="446" t="n">
        <v>44610</v>
      </c>
      <c r="AC171" s="116">
        <f>IFERROR(W171/X171,"")</f>
        <v/>
      </c>
      <c r="AD171" s="122">
        <f>IF(AA171&lt;&gt;"",IF(AA171&lt;&gt;"","Pinding","wip"),IF(C171&lt;&gt;"","wip",""))</f>
        <v/>
      </c>
    </row>
    <row r="172">
      <c r="A172" t="n">
        <v>2022</v>
      </c>
      <c r="B172" t="n">
        <v>5</v>
      </c>
      <c r="C172" t="n">
        <v>331</v>
      </c>
      <c r="D172" t="inlineStr">
        <is>
          <t>LG 43UJ63</t>
        </is>
      </c>
      <c r="E172" t="inlineStr">
        <is>
          <t>FMLGEI43630000</t>
        </is>
      </c>
      <c r="F172" t="n">
        <v>312.412</v>
      </c>
      <c r="G172" t="n">
        <v>355.572</v>
      </c>
      <c r="I172" t="n">
        <v>110</v>
      </c>
      <c r="J172" t="n">
        <v>131</v>
      </c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X172" t="n">
        <v>0.015</v>
      </c>
      <c r="Y172" s="445" t="n">
        <v>44617</v>
      </c>
      <c r="Z172" s="446" t="n">
        <v>44611</v>
      </c>
      <c r="AC172" s="116">
        <f>IFERROR(W172/X172,"")</f>
        <v/>
      </c>
      <c r="AD172" s="122">
        <f>IF(AA172&lt;&gt;"",IF(AA172&lt;&gt;"","Pinding","wip"),IF(C172&lt;&gt;"","wip",""))</f>
        <v/>
      </c>
    </row>
    <row r="173">
      <c r="A173" t="n">
        <v>2022</v>
      </c>
      <c r="B173" t="n">
        <v>5</v>
      </c>
      <c r="C173" t="n">
        <v>331</v>
      </c>
      <c r="D173" t="inlineStr">
        <is>
          <t>LG 43UJ63</t>
        </is>
      </c>
      <c r="E173" t="inlineStr">
        <is>
          <t>FMLGEI43630000</t>
        </is>
      </c>
      <c r="F173" t="n">
        <v>312.412</v>
      </c>
      <c r="G173" t="n">
        <v>355.572</v>
      </c>
      <c r="I173" t="n">
        <v>110</v>
      </c>
      <c r="J173" t="n">
        <v>131</v>
      </c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X173" t="n">
        <v>0.015</v>
      </c>
      <c r="Y173" s="445" t="n">
        <v>44617</v>
      </c>
      <c r="Z173" s="446" t="n">
        <v>44614</v>
      </c>
      <c r="AC173" s="116">
        <f>IFERROR(W173/X173,"")</f>
        <v/>
      </c>
      <c r="AD173" s="122">
        <f>IF(AA173&lt;&gt;"",IF(AA173&lt;&gt;"","Pinding","wip"),IF(C173&lt;&gt;"","wip",""))</f>
        <v/>
      </c>
    </row>
    <row r="174">
      <c r="A174" t="n">
        <v>2022</v>
      </c>
      <c r="B174" t="n">
        <v>5</v>
      </c>
      <c r="C174" t="n">
        <v>331</v>
      </c>
      <c r="D174" t="inlineStr">
        <is>
          <t>LG 43UJ63</t>
        </is>
      </c>
      <c r="E174" t="inlineStr">
        <is>
          <t>FMLGEI43630000</t>
        </is>
      </c>
      <c r="F174" t="n">
        <v>312.412</v>
      </c>
      <c r="G174" t="n">
        <v>355.572</v>
      </c>
      <c r="I174" t="n">
        <v>110</v>
      </c>
      <c r="J174" t="n">
        <v>131</v>
      </c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X174" t="n">
        <v>0.015</v>
      </c>
      <c r="Y174" s="445" t="n">
        <v>44617</v>
      </c>
      <c r="Z174" s="446" t="n">
        <v>44620</v>
      </c>
      <c r="AC174" s="116">
        <f>IFERROR(W174/X174,"")</f>
        <v/>
      </c>
      <c r="AD174" s="122">
        <f>IF(AA174&lt;&gt;"",IF(AA174&lt;&gt;"","Pinding","wip"),IF(C174&lt;&gt;"","wip",""))</f>
        <v/>
      </c>
    </row>
    <row r="175">
      <c r="A175" t="n">
        <v>2022</v>
      </c>
      <c r="B175" t="n">
        <v>5</v>
      </c>
      <c r="C175" t="n">
        <v>331</v>
      </c>
      <c r="D175" t="inlineStr">
        <is>
          <t>LG 43UJ63</t>
        </is>
      </c>
      <c r="E175" t="inlineStr">
        <is>
          <t>FMLGEI43630000</t>
        </is>
      </c>
      <c r="F175" t="n">
        <v>312.412</v>
      </c>
      <c r="G175" t="n">
        <v>355.572</v>
      </c>
      <c r="I175" t="n">
        <v>110</v>
      </c>
      <c r="J175" t="n">
        <v>131</v>
      </c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X175" t="n">
        <v>0.015</v>
      </c>
      <c r="Y175" s="445" t="n">
        <v>44617</v>
      </c>
      <c r="Z175" s="446" t="n">
        <v>44627</v>
      </c>
      <c r="AC175" s="116">
        <f>IFERROR(W175/X175,"")</f>
        <v/>
      </c>
      <c r="AD175" s="122">
        <f>IF(AA175&lt;&gt;"",IF(AA175&lt;&gt;"","Pinding","wip"),IF(C175&lt;&gt;"","wip",""))</f>
        <v/>
      </c>
    </row>
    <row r="176">
      <c r="A176" t="n">
        <v>2022</v>
      </c>
      <c r="B176" t="n">
        <v>5</v>
      </c>
      <c r="C176" t="n">
        <v>331</v>
      </c>
      <c r="D176" t="inlineStr">
        <is>
          <t>LG 43UJ63</t>
        </is>
      </c>
      <c r="E176" t="inlineStr">
        <is>
          <t>FMLGEI43630000</t>
        </is>
      </c>
      <c r="F176" t="n">
        <v>312.412</v>
      </c>
      <c r="G176" t="n">
        <v>355.572</v>
      </c>
      <c r="I176" t="n">
        <v>110</v>
      </c>
      <c r="J176" t="n">
        <v>131</v>
      </c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X176" t="n">
        <v>0.015</v>
      </c>
      <c r="Y176" s="445" t="n">
        <v>44617</v>
      </c>
      <c r="Z176" s="446" t="n">
        <v>44633</v>
      </c>
      <c r="AC176" s="116">
        <f>IFERROR(W176/X176,"")</f>
        <v/>
      </c>
      <c r="AD176" s="122">
        <f>IF(AA176&lt;&gt;"",IF(AA176&lt;&gt;"","Pinding","wip"),IF(C176&lt;&gt;"","wip",""))</f>
        <v/>
      </c>
    </row>
    <row r="177">
      <c r="A177" t="n">
        <v>2022</v>
      </c>
      <c r="B177" t="n">
        <v>5</v>
      </c>
      <c r="C177" t="n">
        <v>331</v>
      </c>
      <c r="D177" t="inlineStr">
        <is>
          <t>LG 43UJ63</t>
        </is>
      </c>
      <c r="E177" t="inlineStr">
        <is>
          <t>FMLGEI43630000</t>
        </is>
      </c>
      <c r="F177" t="n">
        <v>312.412</v>
      </c>
      <c r="G177" t="n">
        <v>355.572</v>
      </c>
      <c r="I177" t="n">
        <v>110</v>
      </c>
      <c r="J177" t="n">
        <v>131</v>
      </c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X177" t="n">
        <v>0.015</v>
      </c>
      <c r="Y177" s="445" t="n">
        <v>44617</v>
      </c>
      <c r="Z177" s="446" t="n">
        <v>44635</v>
      </c>
      <c r="AC177" s="116">
        <f>IFERROR(W177/X177,"")</f>
        <v/>
      </c>
      <c r="AD177" s="122">
        <f>IF(AA177&lt;&gt;"",IF(AA177&lt;&gt;"","Pinding","wip"),IF(C177&lt;&gt;"","wip",""))</f>
        <v/>
      </c>
    </row>
    <row r="178">
      <c r="A178" t="n">
        <v>2022</v>
      </c>
      <c r="B178" t="n">
        <v>5</v>
      </c>
      <c r="C178" t="n">
        <v>10</v>
      </c>
      <c r="D178" t="inlineStr">
        <is>
          <t>(إفتا)S1B1 1754501</t>
        </is>
      </c>
      <c r="E178" t="inlineStr">
        <is>
          <t>FMAFTI10000000</t>
        </is>
      </c>
      <c r="F178" t="n">
        <v>44.64</v>
      </c>
      <c r="G178" t="n">
        <v>51.36</v>
      </c>
      <c r="I178" t="n">
        <v>61</v>
      </c>
      <c r="J178" t="n">
        <v>118</v>
      </c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X178" t="n">
        <v>0.02</v>
      </c>
      <c r="Y178" s="445" t="n">
        <v>44615</v>
      </c>
      <c r="Z178" s="446" t="n">
        <v>44609</v>
      </c>
      <c r="AC178" s="116">
        <f>IFERROR(W178/X178,"")</f>
        <v/>
      </c>
      <c r="AD178" s="122">
        <f>IF(AA178&lt;&gt;"",IF(AA178&lt;&gt;"","Pinding","wip"),IF(C178&lt;&gt;"","wip",""))</f>
        <v/>
      </c>
    </row>
    <row r="179">
      <c r="A179" t="n">
        <v>2022</v>
      </c>
      <c r="B179" t="n">
        <v>5</v>
      </c>
      <c r="C179" t="n">
        <v>10</v>
      </c>
      <c r="D179" t="inlineStr">
        <is>
          <t>(إفتا)S1B1 1754501</t>
        </is>
      </c>
      <c r="E179" t="inlineStr">
        <is>
          <t>FMAFTI10000000</t>
        </is>
      </c>
      <c r="F179" t="n">
        <v>44.64</v>
      </c>
      <c r="G179" t="n">
        <v>51.36</v>
      </c>
      <c r="I179" t="n">
        <v>61</v>
      </c>
      <c r="J179" t="n">
        <v>118</v>
      </c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X179" t="n">
        <v>0.02</v>
      </c>
      <c r="Y179" s="445" t="n">
        <v>44615</v>
      </c>
      <c r="Z179" s="446" t="n">
        <v>44613</v>
      </c>
      <c r="AC179" s="116">
        <f>IFERROR(W179/X179,"")</f>
        <v/>
      </c>
      <c r="AD179" s="122">
        <f>IF(AA179&lt;&gt;"",IF(AA179&lt;&gt;"","Pinding","wip"),IF(C179&lt;&gt;"","wip",""))</f>
        <v/>
      </c>
    </row>
    <row r="180">
      <c r="A180" t="n">
        <v>2022</v>
      </c>
      <c r="B180" t="n">
        <v>5</v>
      </c>
      <c r="C180" t="n">
        <v>10</v>
      </c>
      <c r="D180" t="inlineStr">
        <is>
          <t>(إفتا)S1B1 1754501</t>
        </is>
      </c>
      <c r="E180" t="inlineStr">
        <is>
          <t>FMAFTI10000000</t>
        </is>
      </c>
      <c r="F180" t="n">
        <v>44.64</v>
      </c>
      <c r="G180" t="n">
        <v>51.36</v>
      </c>
      <c r="I180" t="n">
        <v>61</v>
      </c>
      <c r="J180" t="n">
        <v>118</v>
      </c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X180" t="n">
        <v>0.02</v>
      </c>
      <c r="Y180" s="445" t="n">
        <v>44615</v>
      </c>
      <c r="Z180" s="446" t="n">
        <v>44614</v>
      </c>
      <c r="AC180" s="116">
        <f>IFERROR(W180/X180,"")</f>
        <v/>
      </c>
      <c r="AD180" s="122">
        <f>IF(AA180&lt;&gt;"",IF(AA180&lt;&gt;"","Pinding","wip"),IF(C180&lt;&gt;"","wip",""))</f>
        <v/>
      </c>
    </row>
    <row r="181">
      <c r="A181" t="n">
        <v>2022</v>
      </c>
      <c r="B181" t="n">
        <v>5</v>
      </c>
      <c r="C181" t="n">
        <v>10</v>
      </c>
      <c r="D181" t="inlineStr">
        <is>
          <t>(إفتا)S1B1 1754501</t>
        </is>
      </c>
      <c r="E181" t="inlineStr">
        <is>
          <t>FMAFTI10000000</t>
        </is>
      </c>
      <c r="F181" t="n">
        <v>44.64</v>
      </c>
      <c r="G181" t="n">
        <v>51.36</v>
      </c>
      <c r="I181" t="n">
        <v>61</v>
      </c>
      <c r="J181" t="n">
        <v>118</v>
      </c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X181" t="n">
        <v>0.02</v>
      </c>
      <c r="Y181" s="445" t="n">
        <v>44615</v>
      </c>
      <c r="Z181" s="446" t="n">
        <v>44618</v>
      </c>
      <c r="AC181" s="116">
        <f>IFERROR(W181/X181,"")</f>
        <v/>
      </c>
      <c r="AD181" s="122">
        <f>IF(AA181&lt;&gt;"",IF(AA181&lt;&gt;"","Pinding","wip"),IF(C181&lt;&gt;"","wip",""))</f>
        <v/>
      </c>
    </row>
    <row r="182">
      <c r="A182" t="n">
        <v>2022</v>
      </c>
      <c r="B182" t="n">
        <v>5</v>
      </c>
      <c r="C182" t="n">
        <v>10</v>
      </c>
      <c r="D182" t="inlineStr">
        <is>
          <t>(إفتا)S1B1 1754501</t>
        </is>
      </c>
      <c r="E182" t="inlineStr">
        <is>
          <t>FMAFTI10000000</t>
        </is>
      </c>
      <c r="F182" t="n">
        <v>44.64</v>
      </c>
      <c r="G182" t="n">
        <v>51.36</v>
      </c>
      <c r="I182" t="n">
        <v>61</v>
      </c>
      <c r="J182" t="n">
        <v>118</v>
      </c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X182" t="n">
        <v>0.02</v>
      </c>
      <c r="Y182" s="445" t="n">
        <v>44615</v>
      </c>
      <c r="Z182" s="446" t="n">
        <v>44627</v>
      </c>
      <c r="AC182" s="116">
        <f>IFERROR(W182/X182,"")</f>
        <v/>
      </c>
      <c r="AD182" s="122">
        <f>IF(AA182&lt;&gt;"",IF(AA182&lt;&gt;"","Pinding","wip"),IF(C182&lt;&gt;"","wip",""))</f>
        <v/>
      </c>
    </row>
    <row r="183">
      <c r="A183" t="n">
        <v>2022</v>
      </c>
      <c r="B183" t="n">
        <v>5</v>
      </c>
      <c r="C183" t="n">
        <v>689</v>
      </c>
      <c r="D183" t="inlineStr">
        <is>
          <t>لوحه غساله كيلوباترا</t>
        </is>
      </c>
      <c r="E183" t="inlineStr">
        <is>
          <t>FMDAII70CP0000</t>
        </is>
      </c>
      <c r="F183" t="n">
        <v>67.5</v>
      </c>
      <c r="G183" t="n">
        <v>82.5</v>
      </c>
      <c r="I183" t="n">
        <v>59</v>
      </c>
      <c r="J183" t="n">
        <v>122</v>
      </c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X183" t="n">
        <v>0.015</v>
      </c>
      <c r="Y183" s="445" t="n">
        <v>44614</v>
      </c>
      <c r="Z183" s="446" t="n">
        <v>44613</v>
      </c>
      <c r="AC183" s="116">
        <f>IFERROR(W183/X183,"")</f>
        <v/>
      </c>
      <c r="AD183" s="122">
        <f>IF(AA183&lt;&gt;"",IF(AA183&lt;&gt;"","Pinding","wip"),IF(C183&lt;&gt;"","wip",""))</f>
        <v/>
      </c>
    </row>
    <row r="184">
      <c r="A184" t="n">
        <v>2022</v>
      </c>
      <c r="B184" t="n">
        <v>5</v>
      </c>
      <c r="C184" t="n">
        <v>689</v>
      </c>
      <c r="D184" t="inlineStr">
        <is>
          <t>لوحه غساله كيلوباترا</t>
        </is>
      </c>
      <c r="E184" t="inlineStr">
        <is>
          <t>FMDAII70CP0000</t>
        </is>
      </c>
      <c r="F184" t="n">
        <v>67.5</v>
      </c>
      <c r="G184" t="n">
        <v>82.5</v>
      </c>
      <c r="I184" t="n">
        <v>59</v>
      </c>
      <c r="J184" t="n">
        <v>122</v>
      </c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X184" t="n">
        <v>0.015</v>
      </c>
      <c r="Y184" s="445" t="n">
        <v>44614</v>
      </c>
      <c r="Z184" s="446" t="n">
        <v>44614</v>
      </c>
      <c r="AC184" s="116">
        <f>IFERROR(W184/X184,"")</f>
        <v/>
      </c>
      <c r="AD184" s="122">
        <f>IF(AA184&lt;&gt;"",IF(AA184&lt;&gt;"","Pinding","wip"),IF(C184&lt;&gt;"","wip",""))</f>
        <v/>
      </c>
    </row>
    <row r="185">
      <c r="A185" t="n">
        <v>2022</v>
      </c>
      <c r="B185" t="n">
        <v>5</v>
      </c>
      <c r="C185" t="n">
        <v>689</v>
      </c>
      <c r="D185" t="inlineStr">
        <is>
          <t>لوحه غساله كيلوباترا</t>
        </is>
      </c>
      <c r="E185" t="inlineStr">
        <is>
          <t>FMDAII70CP0000</t>
        </is>
      </c>
      <c r="F185" t="n">
        <v>67.5</v>
      </c>
      <c r="G185" t="n">
        <v>82.5</v>
      </c>
      <c r="I185" t="n">
        <v>59</v>
      </c>
      <c r="J185" t="n">
        <v>122</v>
      </c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X185" t="n">
        <v>0.015</v>
      </c>
      <c r="Y185" s="445" t="n">
        <v>44614</v>
      </c>
      <c r="Z185" s="446" t="n">
        <v>44627</v>
      </c>
      <c r="AC185" s="116">
        <f>IFERROR(W185/X185,"")</f>
        <v/>
      </c>
      <c r="AD185" s="122">
        <f>IF(AA185&lt;&gt;"",IF(AA185&lt;&gt;"","Pinding","wip"),IF(C185&lt;&gt;"","wip",""))</f>
        <v/>
      </c>
    </row>
    <row r="186">
      <c r="A186" t="n">
        <v>2022</v>
      </c>
      <c r="B186" t="n">
        <v>5</v>
      </c>
      <c r="C186" t="n">
        <v>9</v>
      </c>
      <c r="D186" t="inlineStr">
        <is>
          <t>(إفتا)SAB  2047101</t>
        </is>
      </c>
      <c r="E186" t="inlineStr">
        <is>
          <t>FMAFTI40000000</t>
        </is>
      </c>
      <c r="F186" t="n">
        <v>22.32</v>
      </c>
      <c r="G186" t="n">
        <v>25.68</v>
      </c>
      <c r="I186" t="n">
        <v>61</v>
      </c>
      <c r="J186" t="n">
        <v>118</v>
      </c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X186" t="n">
        <v>0.02</v>
      </c>
      <c r="Y186" s="445" t="n">
        <v>44613</v>
      </c>
      <c r="Z186" s="446" t="n">
        <v>44557</v>
      </c>
      <c r="AC186" s="116">
        <f>IFERROR(W186/X186,"")</f>
        <v/>
      </c>
      <c r="AD186" s="122">
        <f>IF(AA186&lt;&gt;"",IF(AA186&lt;&gt;"","Pinding","wip"),IF(C186&lt;&gt;"","wip",""))</f>
        <v/>
      </c>
    </row>
    <row r="187">
      <c r="A187" t="n">
        <v>2022</v>
      </c>
      <c r="B187" t="n">
        <v>5</v>
      </c>
      <c r="C187" t="n">
        <v>9</v>
      </c>
      <c r="D187" t="inlineStr">
        <is>
          <t>(إفتا)SAB  2047101</t>
        </is>
      </c>
      <c r="E187" t="inlineStr">
        <is>
          <t>FMAFTI40000000</t>
        </is>
      </c>
      <c r="F187" t="n">
        <v>22.32</v>
      </c>
      <c r="G187" t="n">
        <v>25.68</v>
      </c>
      <c r="I187" t="n">
        <v>61</v>
      </c>
      <c r="J187" t="n">
        <v>118</v>
      </c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X187" t="n">
        <v>0.02</v>
      </c>
      <c r="Y187" s="445" t="n">
        <v>44613</v>
      </c>
      <c r="Z187" s="446" t="n">
        <v>44591</v>
      </c>
      <c r="AC187" s="116">
        <f>IFERROR(W187/X187,"")</f>
        <v/>
      </c>
      <c r="AD187" s="122">
        <f>IF(AA187&lt;&gt;"",IF(AA187&lt;&gt;"","Pinding","wip"),IF(C187&lt;&gt;"","wip",""))</f>
        <v/>
      </c>
    </row>
    <row r="188">
      <c r="A188" t="n">
        <v>2022</v>
      </c>
      <c r="B188" t="n">
        <v>5</v>
      </c>
      <c r="C188" t="n">
        <v>9</v>
      </c>
      <c r="D188" t="inlineStr">
        <is>
          <t>(إفتا)SAB  2047101</t>
        </is>
      </c>
      <c r="E188" t="inlineStr">
        <is>
          <t>FMAFTI40000000</t>
        </is>
      </c>
      <c r="F188" t="n">
        <v>22.32</v>
      </c>
      <c r="G188" t="n">
        <v>25.68</v>
      </c>
      <c r="I188" t="n">
        <v>61</v>
      </c>
      <c r="J188" t="n">
        <v>118</v>
      </c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X188" t="n">
        <v>0.02</v>
      </c>
      <c r="Y188" s="445" t="n">
        <v>44613</v>
      </c>
      <c r="Z188" s="446" t="n">
        <v>44608</v>
      </c>
      <c r="AC188" s="116">
        <f>IFERROR(W188/X188,"")</f>
        <v/>
      </c>
      <c r="AD188" s="122">
        <f>IF(AA188&lt;&gt;"",IF(AA188&lt;&gt;"","Pinding","wip"),IF(C188&lt;&gt;"","wip",""))</f>
        <v/>
      </c>
    </row>
    <row r="189">
      <c r="A189" t="n">
        <v>2022</v>
      </c>
      <c r="B189" t="n">
        <v>5</v>
      </c>
      <c r="C189" t="n">
        <v>9</v>
      </c>
      <c r="D189" t="inlineStr">
        <is>
          <t>(إفتا)SAB  2047101</t>
        </is>
      </c>
      <c r="E189" t="inlineStr">
        <is>
          <t>FMAFTI40000000</t>
        </is>
      </c>
      <c r="F189" t="n">
        <v>22.32</v>
      </c>
      <c r="G189" t="n">
        <v>25.68</v>
      </c>
      <c r="I189" t="n">
        <v>61</v>
      </c>
      <c r="J189" t="n">
        <v>118</v>
      </c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X189" t="n">
        <v>0.02</v>
      </c>
      <c r="Y189" s="445" t="n">
        <v>44613</v>
      </c>
      <c r="Z189" s="446" t="n">
        <v>44609</v>
      </c>
      <c r="AC189" s="116">
        <f>IFERROR(W189/X189,"")</f>
        <v/>
      </c>
      <c r="AD189" s="122">
        <f>IF(AA189&lt;&gt;"",IF(AA189&lt;&gt;"","Pinding","wip"),IF(C189&lt;&gt;"","wip",""))</f>
        <v/>
      </c>
    </row>
    <row r="190">
      <c r="A190" t="n">
        <v>2022</v>
      </c>
      <c r="B190" t="n">
        <v>5</v>
      </c>
      <c r="C190" t="n">
        <v>9</v>
      </c>
      <c r="D190" t="inlineStr">
        <is>
          <t>(إفتا)SAB  2047101</t>
        </is>
      </c>
      <c r="E190" t="inlineStr">
        <is>
          <t>FMAFTI40000000</t>
        </is>
      </c>
      <c r="F190" t="n">
        <v>22.32</v>
      </c>
      <c r="G190" t="n">
        <v>25.68</v>
      </c>
      <c r="I190" t="n">
        <v>61</v>
      </c>
      <c r="J190" t="n">
        <v>118</v>
      </c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X190" t="n">
        <v>0.02</v>
      </c>
      <c r="Y190" s="445" t="n">
        <v>44613</v>
      </c>
      <c r="Z190" s="446" t="n">
        <v>44610</v>
      </c>
      <c r="AC190" s="116">
        <f>IFERROR(W190/X190,"")</f>
        <v/>
      </c>
      <c r="AD190" s="122">
        <f>IF(AA190&lt;&gt;"",IF(AA190&lt;&gt;"","Pinding","wip"),IF(C190&lt;&gt;"","wip",""))</f>
        <v/>
      </c>
    </row>
    <row r="191">
      <c r="A191" t="n">
        <v>2022</v>
      </c>
      <c r="B191" t="n">
        <v>5</v>
      </c>
      <c r="C191" t="n">
        <v>9</v>
      </c>
      <c r="D191" t="inlineStr">
        <is>
          <t>(إفتا)SAB  2047101</t>
        </is>
      </c>
      <c r="E191" t="inlineStr">
        <is>
          <t>FMAFTI40000000</t>
        </is>
      </c>
      <c r="F191" t="n">
        <v>22.32</v>
      </c>
      <c r="G191" t="n">
        <v>25.68</v>
      </c>
      <c r="I191" t="n">
        <v>61</v>
      </c>
      <c r="J191" t="n">
        <v>118</v>
      </c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X191" t="n">
        <v>0.02</v>
      </c>
      <c r="Y191" s="445" t="n">
        <v>44613</v>
      </c>
      <c r="Z191" s="446" t="n">
        <v>44612</v>
      </c>
      <c r="AC191" s="116">
        <f>IFERROR(W191/X191,"")</f>
        <v/>
      </c>
      <c r="AD191" s="122">
        <f>IF(AA191&lt;&gt;"",IF(AA191&lt;&gt;"","Pinding","wip"),IF(C191&lt;&gt;"","wip",""))</f>
        <v/>
      </c>
    </row>
    <row r="192">
      <c r="A192" t="n">
        <v>2022</v>
      </c>
      <c r="B192" t="n">
        <v>5</v>
      </c>
      <c r="C192" t="n">
        <v>9</v>
      </c>
      <c r="D192" t="inlineStr">
        <is>
          <t>(إفتا)SAB  2047101</t>
        </is>
      </c>
      <c r="E192" t="inlineStr">
        <is>
          <t>FMAFTI40000000</t>
        </is>
      </c>
      <c r="F192" t="n">
        <v>22.32</v>
      </c>
      <c r="G192" t="n">
        <v>25.68</v>
      </c>
      <c r="I192" t="n">
        <v>61</v>
      </c>
      <c r="J192" t="n">
        <v>118</v>
      </c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X192" t="n">
        <v>0.02</v>
      </c>
      <c r="Y192" s="445" t="n">
        <v>44613</v>
      </c>
      <c r="Z192" s="446" t="n">
        <v>44613</v>
      </c>
      <c r="AC192" s="116">
        <f>IFERROR(W192/X192,"")</f>
        <v/>
      </c>
      <c r="AD192" s="122">
        <f>IF(AA192&lt;&gt;"",IF(AA192&lt;&gt;"","Pinding","wip"),IF(C192&lt;&gt;"","wip",""))</f>
        <v/>
      </c>
    </row>
    <row r="193">
      <c r="A193" t="n">
        <v>2022</v>
      </c>
      <c r="B193" t="n">
        <v>5</v>
      </c>
      <c r="C193" t="n">
        <v>9</v>
      </c>
      <c r="D193" t="inlineStr">
        <is>
          <t>(إفتا)SAB  2047101</t>
        </is>
      </c>
      <c r="E193" t="inlineStr">
        <is>
          <t>FMAFTI40000000</t>
        </is>
      </c>
      <c r="F193" t="n">
        <v>22.32</v>
      </c>
      <c r="G193" t="n">
        <v>25.68</v>
      </c>
      <c r="I193" t="n">
        <v>61</v>
      </c>
      <c r="J193" t="n">
        <v>118</v>
      </c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X193" t="n">
        <v>0.02</v>
      </c>
      <c r="Y193" s="445" t="n">
        <v>44613</v>
      </c>
      <c r="Z193" s="446" t="n">
        <v>44614</v>
      </c>
      <c r="AC193" s="116">
        <f>IFERROR(W193/X193,"")</f>
        <v/>
      </c>
      <c r="AD193" s="122">
        <f>IF(AA193&lt;&gt;"",IF(AA193&lt;&gt;"","Pinding","wip"),IF(C193&lt;&gt;"","wip",""))</f>
        <v/>
      </c>
    </row>
    <row r="194">
      <c r="A194" t="n">
        <v>2022</v>
      </c>
      <c r="B194" t="n">
        <v>5</v>
      </c>
      <c r="C194" t="n">
        <v>9</v>
      </c>
      <c r="D194" t="inlineStr">
        <is>
          <t>(إفتا)SAB  2047101</t>
        </is>
      </c>
      <c r="E194" t="inlineStr">
        <is>
          <t>FMAFTI40000000</t>
        </is>
      </c>
      <c r="F194" t="n">
        <v>22.32</v>
      </c>
      <c r="G194" t="n">
        <v>25.68</v>
      </c>
      <c r="I194" t="n">
        <v>61</v>
      </c>
      <c r="J194" t="n">
        <v>118</v>
      </c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X194" t="n">
        <v>0.02</v>
      </c>
      <c r="Y194" s="445" t="n">
        <v>44613</v>
      </c>
      <c r="Z194" s="446" t="n">
        <v>44617</v>
      </c>
      <c r="AC194" s="116">
        <f>IFERROR(W194/X194,"")</f>
        <v/>
      </c>
      <c r="AD194" s="122">
        <f>IF(AA194&lt;&gt;"",IF(AA194&lt;&gt;"","Pinding","wip"),IF(C194&lt;&gt;"","wip",""))</f>
        <v/>
      </c>
    </row>
    <row r="195">
      <c r="A195" t="n">
        <v>2022</v>
      </c>
      <c r="B195" t="n">
        <v>5</v>
      </c>
      <c r="C195" t="n">
        <v>9</v>
      </c>
      <c r="D195" t="inlineStr">
        <is>
          <t>(إفتا)SAB  2047101</t>
        </is>
      </c>
      <c r="E195" t="inlineStr">
        <is>
          <t>FMAFTI40000000</t>
        </is>
      </c>
      <c r="F195" t="n">
        <v>22.32</v>
      </c>
      <c r="G195" t="n">
        <v>25.68</v>
      </c>
      <c r="I195" t="n">
        <v>61</v>
      </c>
      <c r="J195" t="n">
        <v>118</v>
      </c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X195" t="n">
        <v>0.02</v>
      </c>
      <c r="Y195" s="445" t="n">
        <v>44613</v>
      </c>
      <c r="Z195" s="446" t="n">
        <v>44618</v>
      </c>
      <c r="AC195" s="116">
        <f>IFERROR(W195/X195,"")</f>
        <v/>
      </c>
      <c r="AD195" s="122">
        <f>IF(AA195&lt;&gt;"",IF(AA195&lt;&gt;"","Pinding","wip"),IF(C195&lt;&gt;"","wip",""))</f>
        <v/>
      </c>
    </row>
    <row r="196">
      <c r="A196" t="n">
        <v>2022</v>
      </c>
      <c r="B196" t="n">
        <v>5</v>
      </c>
      <c r="C196" t="n">
        <v>9</v>
      </c>
      <c r="D196" t="inlineStr">
        <is>
          <t>(إفتا)SAB  2047101</t>
        </is>
      </c>
      <c r="E196" t="inlineStr">
        <is>
          <t>FMAFTI40000000</t>
        </is>
      </c>
      <c r="F196" t="n">
        <v>22.32</v>
      </c>
      <c r="G196" t="n">
        <v>25.68</v>
      </c>
      <c r="I196" t="n">
        <v>61</v>
      </c>
      <c r="J196" t="n">
        <v>118</v>
      </c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X196" t="n">
        <v>0.02</v>
      </c>
      <c r="Y196" s="445" t="n">
        <v>44613</v>
      </c>
      <c r="Z196" s="446" t="n">
        <v>44623</v>
      </c>
      <c r="AC196" s="116">
        <f>IFERROR(W196/X196,"")</f>
        <v/>
      </c>
      <c r="AD196" s="122">
        <f>IF(AA196&lt;&gt;"",IF(AA196&lt;&gt;"","Pinding","wip"),IF(C196&lt;&gt;"","wip",""))</f>
        <v/>
      </c>
    </row>
    <row r="197">
      <c r="A197" t="n">
        <v>2022</v>
      </c>
      <c r="B197" t="n">
        <v>5</v>
      </c>
      <c r="C197" t="n">
        <v>9</v>
      </c>
      <c r="D197" t="inlineStr">
        <is>
          <t>(إفتا)SAB  2047101</t>
        </is>
      </c>
      <c r="E197" t="inlineStr">
        <is>
          <t>FMAFTI40000000</t>
        </is>
      </c>
      <c r="F197" t="n">
        <v>22.32</v>
      </c>
      <c r="G197" t="n">
        <v>25.68</v>
      </c>
      <c r="I197" t="n">
        <v>61</v>
      </c>
      <c r="J197" t="n">
        <v>118</v>
      </c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X197" t="n">
        <v>0.02</v>
      </c>
      <c r="Y197" s="445" t="n">
        <v>44613</v>
      </c>
      <c r="Z197" s="446" t="n">
        <v>44627</v>
      </c>
      <c r="AC197" s="116">
        <f>IFERROR(W197/X197,"")</f>
        <v/>
      </c>
      <c r="AD197" s="122">
        <f>IF(AA197&lt;&gt;"",IF(AA197&lt;&gt;"","Pinding","wip"),IF(C197&lt;&gt;"","wip",""))</f>
        <v/>
      </c>
    </row>
    <row r="198">
      <c r="A198" t="n">
        <v>2022</v>
      </c>
      <c r="B198" t="n">
        <v>5</v>
      </c>
      <c r="C198" t="n">
        <v>10</v>
      </c>
      <c r="D198" t="inlineStr">
        <is>
          <t>(إفتا)S1B1 1754501</t>
        </is>
      </c>
      <c r="E198" t="inlineStr">
        <is>
          <t>FMAFTI10000000</t>
        </is>
      </c>
      <c r="F198" t="n">
        <v>44.64</v>
      </c>
      <c r="G198" t="n">
        <v>51.36</v>
      </c>
      <c r="I198" t="n">
        <v>61</v>
      </c>
      <c r="J198" t="n">
        <v>118</v>
      </c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X198" t="n">
        <v>0.02</v>
      </c>
      <c r="Y198" s="445" t="n">
        <v>44613</v>
      </c>
      <c r="Z198" s="446" t="n">
        <v>44557</v>
      </c>
      <c r="AC198" s="116">
        <f>IFERROR(W198/X198,"")</f>
        <v/>
      </c>
      <c r="AD198" s="122">
        <f>IF(AA198&lt;&gt;"",IF(AA198&lt;&gt;"","Pinding","wip"),IF(C198&lt;&gt;"","wip",""))</f>
        <v/>
      </c>
    </row>
    <row r="199">
      <c r="A199" t="n">
        <v>2022</v>
      </c>
      <c r="B199" t="n">
        <v>5</v>
      </c>
      <c r="C199" t="n">
        <v>10</v>
      </c>
      <c r="D199" t="inlineStr">
        <is>
          <t>(إفتا)S1B1 1754501</t>
        </is>
      </c>
      <c r="E199" t="inlineStr">
        <is>
          <t>FMAFTI10000000</t>
        </is>
      </c>
      <c r="F199" t="n">
        <v>44.64</v>
      </c>
      <c r="G199" t="n">
        <v>51.36</v>
      </c>
      <c r="I199" t="n">
        <v>61</v>
      </c>
      <c r="J199" t="n">
        <v>118</v>
      </c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X199" t="n">
        <v>0.02</v>
      </c>
      <c r="Y199" s="445" t="n">
        <v>44613</v>
      </c>
      <c r="Z199" s="446" t="n">
        <v>44591</v>
      </c>
      <c r="AC199" s="116">
        <f>IFERROR(W199/X199,"")</f>
        <v/>
      </c>
      <c r="AD199" s="122">
        <f>IF(AA199&lt;&gt;"",IF(AA199&lt;&gt;"","Pinding","wip"),IF(C199&lt;&gt;"","wip",""))</f>
        <v/>
      </c>
    </row>
    <row r="200">
      <c r="A200" t="n">
        <v>2022</v>
      </c>
      <c r="B200" t="n">
        <v>5</v>
      </c>
      <c r="C200" t="n">
        <v>10</v>
      </c>
      <c r="D200" t="inlineStr">
        <is>
          <t>(إفتا)S1B1 1754501</t>
        </is>
      </c>
      <c r="E200" t="inlineStr">
        <is>
          <t>FMAFTI10000000</t>
        </is>
      </c>
      <c r="F200" t="n">
        <v>44.64</v>
      </c>
      <c r="G200" t="n">
        <v>51.36</v>
      </c>
      <c r="I200" t="n">
        <v>61</v>
      </c>
      <c r="J200" t="n">
        <v>118</v>
      </c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X200" t="n">
        <v>0.02</v>
      </c>
      <c r="Y200" s="445" t="n">
        <v>44613</v>
      </c>
      <c r="Z200" s="446" t="n">
        <v>44608</v>
      </c>
      <c r="AC200" s="116">
        <f>IFERROR(W200/X200,"")</f>
        <v/>
      </c>
      <c r="AD200" s="122">
        <f>IF(AA200&lt;&gt;"",IF(AA200&lt;&gt;"","Pinding","wip"),IF(C200&lt;&gt;"","wip",""))</f>
        <v/>
      </c>
    </row>
    <row r="201">
      <c r="A201" t="n">
        <v>2022</v>
      </c>
      <c r="B201" t="n">
        <v>5</v>
      </c>
      <c r="C201" t="n">
        <v>10</v>
      </c>
      <c r="D201" t="inlineStr">
        <is>
          <t>(إفتا)S1B1 1754501</t>
        </is>
      </c>
      <c r="E201" t="inlineStr">
        <is>
          <t>FMAFTI10000000</t>
        </is>
      </c>
      <c r="F201" t="n">
        <v>44.64</v>
      </c>
      <c r="G201" t="n">
        <v>51.36</v>
      </c>
      <c r="I201" t="n">
        <v>61</v>
      </c>
      <c r="J201" t="n">
        <v>118</v>
      </c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X201" t="n">
        <v>0.02</v>
      </c>
      <c r="Y201" s="445" t="n">
        <v>44613</v>
      </c>
      <c r="Z201" s="446" t="n">
        <v>44609</v>
      </c>
      <c r="AC201" s="116">
        <f>IFERROR(W201/X201,"")</f>
        <v/>
      </c>
      <c r="AD201" s="122">
        <f>IF(AA201&lt;&gt;"",IF(AA201&lt;&gt;"","Pinding","wip"),IF(C201&lt;&gt;"","wip",""))</f>
        <v/>
      </c>
    </row>
    <row r="202">
      <c r="A202" t="n">
        <v>2022</v>
      </c>
      <c r="B202" t="n">
        <v>5</v>
      </c>
      <c r="C202" t="n">
        <v>10</v>
      </c>
      <c r="D202" t="inlineStr">
        <is>
          <t>(إفتا)S1B1 1754501</t>
        </is>
      </c>
      <c r="E202" t="inlineStr">
        <is>
          <t>FMAFTI10000000</t>
        </is>
      </c>
      <c r="F202" t="n">
        <v>44.64</v>
      </c>
      <c r="G202" t="n">
        <v>51.36</v>
      </c>
      <c r="I202" t="n">
        <v>61</v>
      </c>
      <c r="J202" t="n">
        <v>118</v>
      </c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X202" t="n">
        <v>0.02</v>
      </c>
      <c r="Y202" s="445" t="n">
        <v>44613</v>
      </c>
      <c r="Z202" s="446" t="n">
        <v>44610</v>
      </c>
      <c r="AC202" s="116">
        <f>IFERROR(W202/X202,"")</f>
        <v/>
      </c>
      <c r="AD202" s="122">
        <f>IF(AA202&lt;&gt;"",IF(AA202&lt;&gt;"","Pinding","wip"),IF(C202&lt;&gt;"","wip",""))</f>
        <v/>
      </c>
    </row>
    <row r="203">
      <c r="A203" t="n">
        <v>2022</v>
      </c>
      <c r="B203" t="n">
        <v>5</v>
      </c>
      <c r="C203" t="n">
        <v>10</v>
      </c>
      <c r="D203" t="inlineStr">
        <is>
          <t>(إفتا)S1B1 1754501</t>
        </is>
      </c>
      <c r="E203" t="inlineStr">
        <is>
          <t>FMAFTI10000000</t>
        </is>
      </c>
      <c r="F203" t="n">
        <v>44.64</v>
      </c>
      <c r="G203" t="n">
        <v>51.36</v>
      </c>
      <c r="I203" t="n">
        <v>61</v>
      </c>
      <c r="J203" t="n">
        <v>118</v>
      </c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X203" t="n">
        <v>0.02</v>
      </c>
      <c r="Y203" s="445" t="n">
        <v>44613</v>
      </c>
      <c r="Z203" s="446" t="n">
        <v>44612</v>
      </c>
      <c r="AC203" s="116">
        <f>IFERROR(W203/X203,"")</f>
        <v/>
      </c>
      <c r="AD203" s="122">
        <f>IF(AA203&lt;&gt;"",IF(AA203&lt;&gt;"","Pinding","wip"),IF(C203&lt;&gt;"","wip",""))</f>
        <v/>
      </c>
    </row>
    <row r="204">
      <c r="A204" t="n">
        <v>2022</v>
      </c>
      <c r="B204" t="n">
        <v>5</v>
      </c>
      <c r="C204" t="n">
        <v>10</v>
      </c>
      <c r="D204" t="inlineStr">
        <is>
          <t>(إفتا)S1B1 1754501</t>
        </is>
      </c>
      <c r="E204" t="inlineStr">
        <is>
          <t>FMAFTI10000000</t>
        </is>
      </c>
      <c r="F204" t="n">
        <v>44.64</v>
      </c>
      <c r="G204" t="n">
        <v>51.36</v>
      </c>
      <c r="I204" t="n">
        <v>61</v>
      </c>
      <c r="J204" t="n">
        <v>118</v>
      </c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X204" t="n">
        <v>0.02</v>
      </c>
      <c r="Y204" s="445" t="n">
        <v>44613</v>
      </c>
      <c r="Z204" s="446" t="n">
        <v>44613</v>
      </c>
      <c r="AC204" s="116">
        <f>IFERROR(W204/X204,"")</f>
        <v/>
      </c>
      <c r="AD204" s="122">
        <f>IF(AA204&lt;&gt;"",IF(AA204&lt;&gt;"","Pinding","wip"),IF(C204&lt;&gt;"","wip",""))</f>
        <v/>
      </c>
    </row>
    <row r="205">
      <c r="A205" t="n">
        <v>2022</v>
      </c>
      <c r="B205" t="n">
        <v>5</v>
      </c>
      <c r="C205" t="n">
        <v>10</v>
      </c>
      <c r="D205" t="inlineStr">
        <is>
          <t>(إفتا)S1B1 1754501</t>
        </is>
      </c>
      <c r="E205" t="inlineStr">
        <is>
          <t>FMAFTI10000000</t>
        </is>
      </c>
      <c r="F205" t="n">
        <v>44.64</v>
      </c>
      <c r="G205" t="n">
        <v>51.36</v>
      </c>
      <c r="I205" t="n">
        <v>61</v>
      </c>
      <c r="J205" t="n">
        <v>118</v>
      </c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X205" t="n">
        <v>0.02</v>
      </c>
      <c r="Y205" s="445" t="n">
        <v>44613</v>
      </c>
      <c r="Z205" s="446" t="n">
        <v>44614</v>
      </c>
      <c r="AC205" s="116">
        <f>IFERROR(W205/X205,"")</f>
        <v/>
      </c>
      <c r="AD205" s="122">
        <f>IF(AA205&lt;&gt;"",IF(AA205&lt;&gt;"","Pinding","wip"),IF(C205&lt;&gt;"","wip",""))</f>
        <v/>
      </c>
    </row>
    <row r="206">
      <c r="A206" t="n">
        <v>2022</v>
      </c>
      <c r="B206" t="n">
        <v>5</v>
      </c>
      <c r="C206" t="n">
        <v>10</v>
      </c>
      <c r="D206" t="inlineStr">
        <is>
          <t>(إفتا)S1B1 1754501</t>
        </is>
      </c>
      <c r="E206" t="inlineStr">
        <is>
          <t>FMAFTI10000000</t>
        </is>
      </c>
      <c r="F206" t="n">
        <v>44.64</v>
      </c>
      <c r="G206" t="n">
        <v>51.36</v>
      </c>
      <c r="I206" t="n">
        <v>61</v>
      </c>
      <c r="J206" t="n">
        <v>118</v>
      </c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X206" t="n">
        <v>0.02</v>
      </c>
      <c r="Y206" s="445" t="n">
        <v>44613</v>
      </c>
      <c r="Z206" s="446" t="n">
        <v>44617</v>
      </c>
      <c r="AC206" s="116">
        <f>IFERROR(W206/X206,"")</f>
        <v/>
      </c>
      <c r="AD206" s="122">
        <f>IF(AA206&lt;&gt;"",IF(AA206&lt;&gt;"","Pinding","wip"),IF(C206&lt;&gt;"","wip",""))</f>
        <v/>
      </c>
    </row>
    <row r="207">
      <c r="A207" t="n">
        <v>2022</v>
      </c>
      <c r="B207" t="n">
        <v>5</v>
      </c>
      <c r="C207" t="n">
        <v>10</v>
      </c>
      <c r="D207" t="inlineStr">
        <is>
          <t>(إفتا)S1B1 1754501</t>
        </is>
      </c>
      <c r="E207" t="inlineStr">
        <is>
          <t>FMAFTI10000000</t>
        </is>
      </c>
      <c r="F207" t="n">
        <v>44.64</v>
      </c>
      <c r="G207" t="n">
        <v>51.36</v>
      </c>
      <c r="I207" t="n">
        <v>61</v>
      </c>
      <c r="J207" t="n">
        <v>118</v>
      </c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X207" t="n">
        <v>0.02</v>
      </c>
      <c r="Y207" s="445" t="n">
        <v>44613</v>
      </c>
      <c r="Z207" s="446" t="n">
        <v>44618</v>
      </c>
      <c r="AC207" s="116">
        <f>IFERROR(W207/X207,"")</f>
        <v/>
      </c>
      <c r="AD207" s="122">
        <f>IF(AA207&lt;&gt;"",IF(AA207&lt;&gt;"","Pinding","wip"),IF(C207&lt;&gt;"","wip",""))</f>
        <v/>
      </c>
    </row>
    <row r="208">
      <c r="A208" t="n">
        <v>2022</v>
      </c>
      <c r="B208" t="n">
        <v>5</v>
      </c>
      <c r="C208" t="n">
        <v>10</v>
      </c>
      <c r="D208" t="inlineStr">
        <is>
          <t>(إفتا)S1B1 1754501</t>
        </is>
      </c>
      <c r="E208" t="inlineStr">
        <is>
          <t>FMAFTI10000000</t>
        </is>
      </c>
      <c r="F208" t="n">
        <v>44.64</v>
      </c>
      <c r="G208" t="n">
        <v>51.36</v>
      </c>
      <c r="I208" t="n">
        <v>61</v>
      </c>
      <c r="J208" t="n">
        <v>118</v>
      </c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X208" t="n">
        <v>0.02</v>
      </c>
      <c r="Y208" s="445" t="n">
        <v>44613</v>
      </c>
      <c r="Z208" s="446" t="n">
        <v>44623</v>
      </c>
      <c r="AC208" s="116">
        <f>IFERROR(W208/X208,"")</f>
        <v/>
      </c>
      <c r="AD208" s="122">
        <f>IF(AA208&lt;&gt;"",IF(AA208&lt;&gt;"","Pinding","wip"),IF(C208&lt;&gt;"","wip",""))</f>
        <v/>
      </c>
    </row>
    <row r="209">
      <c r="A209" t="n">
        <v>2022</v>
      </c>
      <c r="B209" t="n">
        <v>5</v>
      </c>
      <c r="C209" t="n">
        <v>10</v>
      </c>
      <c r="D209" t="inlineStr">
        <is>
          <t>(إفتا)S1B1 1754501</t>
        </is>
      </c>
      <c r="E209" t="inlineStr">
        <is>
          <t>FMAFTI10000000</t>
        </is>
      </c>
      <c r="F209" t="n">
        <v>44.64</v>
      </c>
      <c r="G209" t="n">
        <v>51.36</v>
      </c>
      <c r="I209" t="n">
        <v>61</v>
      </c>
      <c r="J209" t="n">
        <v>118</v>
      </c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X209" t="n">
        <v>0.02</v>
      </c>
      <c r="Y209" s="445" t="n">
        <v>44613</v>
      </c>
      <c r="Z209" s="446" t="n">
        <v>44627</v>
      </c>
      <c r="AC209" s="116">
        <f>IFERROR(W209/X209,"")</f>
        <v/>
      </c>
      <c r="AD209" s="122">
        <f>IF(AA209&lt;&gt;"",IF(AA209&lt;&gt;"","Pinding","wip"),IF(C209&lt;&gt;"","wip",""))</f>
        <v/>
      </c>
    </row>
    <row r="210">
      <c r="A210" t="n">
        <v>2022</v>
      </c>
      <c r="B210" t="n">
        <v>5</v>
      </c>
      <c r="C210" t="n">
        <v>449</v>
      </c>
      <c r="D210" t="inlineStr">
        <is>
          <t>FRONT 43LM63</t>
        </is>
      </c>
      <c r="E210" t="inlineStr">
        <is>
          <t>FMLGEI43LM63FR</t>
        </is>
      </c>
      <c r="F210" t="n">
        <v>40.986</v>
      </c>
      <c r="G210" t="n">
        <v>50.048</v>
      </c>
      <c r="I210" t="n">
        <v>112</v>
      </c>
      <c r="J210" t="n">
        <v>96</v>
      </c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X210" t="n">
        <v>0.015</v>
      </c>
      <c r="Y210" s="445" t="n">
        <v>44613</v>
      </c>
      <c r="Z210" s="446" t="n">
        <v>44557</v>
      </c>
      <c r="AC210" s="116">
        <f>IFERROR(W210/X210,"")</f>
        <v/>
      </c>
      <c r="AD210" s="122">
        <f>IF(AA210&lt;&gt;"",IF(AA210&lt;&gt;"","Pinding","wip"),IF(C210&lt;&gt;"","wip",""))</f>
        <v/>
      </c>
    </row>
    <row r="211">
      <c r="A211" t="n">
        <v>2022</v>
      </c>
      <c r="B211" t="n">
        <v>5</v>
      </c>
      <c r="C211" t="n">
        <v>449</v>
      </c>
      <c r="D211" t="inlineStr">
        <is>
          <t>FRONT 43LM63</t>
        </is>
      </c>
      <c r="E211" t="inlineStr">
        <is>
          <t>FMLGEI43LM63FR</t>
        </is>
      </c>
      <c r="F211" t="n">
        <v>40.986</v>
      </c>
      <c r="G211" t="n">
        <v>50.048</v>
      </c>
      <c r="I211" t="n">
        <v>112</v>
      </c>
      <c r="J211" t="n">
        <v>96</v>
      </c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X211" t="n">
        <v>0.015</v>
      </c>
      <c r="Y211" s="445" t="n">
        <v>44613</v>
      </c>
      <c r="Z211" s="446" t="n">
        <v>44591</v>
      </c>
      <c r="AC211" s="116">
        <f>IFERROR(W211/X211,"")</f>
        <v/>
      </c>
      <c r="AD211" s="122">
        <f>IF(AA211&lt;&gt;"",IF(AA211&lt;&gt;"","Pinding","wip"),IF(C211&lt;&gt;"","wip",""))</f>
        <v/>
      </c>
    </row>
    <row r="212">
      <c r="A212" t="n">
        <v>2022</v>
      </c>
      <c r="B212" t="n">
        <v>5</v>
      </c>
      <c r="C212" t="n">
        <v>449</v>
      </c>
      <c r="D212" t="inlineStr">
        <is>
          <t>FRONT 43LM63</t>
        </is>
      </c>
      <c r="E212" t="inlineStr">
        <is>
          <t>FMLGEI43LM63FR</t>
        </is>
      </c>
      <c r="F212" t="n">
        <v>40.986</v>
      </c>
      <c r="G212" t="n">
        <v>50.048</v>
      </c>
      <c r="I212" t="n">
        <v>112</v>
      </c>
      <c r="J212" t="n">
        <v>96</v>
      </c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X212" t="n">
        <v>0.015</v>
      </c>
      <c r="Y212" s="445" t="n">
        <v>44613</v>
      </c>
      <c r="Z212" s="446" t="n">
        <v>44608</v>
      </c>
      <c r="AC212" s="116">
        <f>IFERROR(W212/X212,"")</f>
        <v/>
      </c>
      <c r="AD212" s="122">
        <f>IF(AA212&lt;&gt;"",IF(AA212&lt;&gt;"","Pinding","wip"),IF(C212&lt;&gt;"","wip",""))</f>
        <v/>
      </c>
    </row>
    <row r="213">
      <c r="A213" t="n">
        <v>2022</v>
      </c>
      <c r="B213" t="n">
        <v>5</v>
      </c>
      <c r="C213" t="n">
        <v>449</v>
      </c>
      <c r="D213" t="inlineStr">
        <is>
          <t>FRONT 43LM63</t>
        </is>
      </c>
      <c r="E213" t="inlineStr">
        <is>
          <t>FMLGEI43LM63FR</t>
        </is>
      </c>
      <c r="F213" t="n">
        <v>40.986</v>
      </c>
      <c r="G213" t="n">
        <v>50.048</v>
      </c>
      <c r="I213" t="n">
        <v>112</v>
      </c>
      <c r="J213" t="n">
        <v>96</v>
      </c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X213" t="n">
        <v>0.015</v>
      </c>
      <c r="Y213" s="445" t="n">
        <v>44613</v>
      </c>
      <c r="Z213" s="446" t="n">
        <v>44609</v>
      </c>
      <c r="AC213" s="116">
        <f>IFERROR(W213/X213,"")</f>
        <v/>
      </c>
      <c r="AD213" s="122">
        <f>IF(AA213&lt;&gt;"",IF(AA213&lt;&gt;"","Pinding","wip"),IF(C213&lt;&gt;"","wip",""))</f>
        <v/>
      </c>
    </row>
    <row r="214">
      <c r="A214" t="n">
        <v>2022</v>
      </c>
      <c r="B214" t="n">
        <v>5</v>
      </c>
      <c r="C214" t="n">
        <v>449</v>
      </c>
      <c r="D214" t="inlineStr">
        <is>
          <t>FRONT 43LM63</t>
        </is>
      </c>
      <c r="E214" t="inlineStr">
        <is>
          <t>FMLGEI43LM63FR</t>
        </is>
      </c>
      <c r="F214" t="n">
        <v>40.986</v>
      </c>
      <c r="G214" t="n">
        <v>50.048</v>
      </c>
      <c r="I214" t="n">
        <v>112</v>
      </c>
      <c r="J214" t="n">
        <v>96</v>
      </c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X214" t="n">
        <v>0.015</v>
      </c>
      <c r="Y214" s="445" t="n">
        <v>44613</v>
      </c>
      <c r="Z214" s="446" t="n">
        <v>44610</v>
      </c>
      <c r="AC214" s="116">
        <f>IFERROR(W214/X214,"")</f>
        <v/>
      </c>
      <c r="AD214" s="122">
        <f>IF(AA214&lt;&gt;"",IF(AA214&lt;&gt;"","Pinding","wip"),IF(C214&lt;&gt;"","wip",""))</f>
        <v/>
      </c>
    </row>
    <row r="215">
      <c r="A215" t="n">
        <v>2022</v>
      </c>
      <c r="B215" t="n">
        <v>5</v>
      </c>
      <c r="C215" t="n">
        <v>449</v>
      </c>
      <c r="D215" t="inlineStr">
        <is>
          <t>FRONT 43LM63</t>
        </is>
      </c>
      <c r="E215" t="inlineStr">
        <is>
          <t>FMLGEI43LM63FR</t>
        </is>
      </c>
      <c r="F215" t="n">
        <v>40.986</v>
      </c>
      <c r="G215" t="n">
        <v>50.048</v>
      </c>
      <c r="I215" t="n">
        <v>112</v>
      </c>
      <c r="J215" t="n">
        <v>96</v>
      </c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X215" t="n">
        <v>0.015</v>
      </c>
      <c r="Y215" s="445" t="n">
        <v>44613</v>
      </c>
      <c r="Z215" s="446" t="n">
        <v>44612</v>
      </c>
      <c r="AC215" s="116">
        <f>IFERROR(W215/X215,"")</f>
        <v/>
      </c>
      <c r="AD215" s="122">
        <f>IF(AA215&lt;&gt;"",IF(AA215&lt;&gt;"","Pinding","wip"),IF(C215&lt;&gt;"","wip",""))</f>
        <v/>
      </c>
    </row>
    <row r="216">
      <c r="A216" t="n">
        <v>2022</v>
      </c>
      <c r="B216" t="n">
        <v>5</v>
      </c>
      <c r="C216" t="n">
        <v>449</v>
      </c>
      <c r="D216" t="inlineStr">
        <is>
          <t>FRONT 43LM63</t>
        </is>
      </c>
      <c r="E216" t="inlineStr">
        <is>
          <t>FMLGEI43LM63FR</t>
        </is>
      </c>
      <c r="F216" t="n">
        <v>40.986</v>
      </c>
      <c r="G216" t="n">
        <v>50.048</v>
      </c>
      <c r="I216" t="n">
        <v>112</v>
      </c>
      <c r="J216" t="n">
        <v>96</v>
      </c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X216" t="n">
        <v>0.015</v>
      </c>
      <c r="Y216" s="445" t="n">
        <v>44613</v>
      </c>
      <c r="Z216" s="446" t="n">
        <v>44613</v>
      </c>
      <c r="AC216" s="116">
        <f>IFERROR(W216/X216,"")</f>
        <v/>
      </c>
      <c r="AD216" s="122">
        <f>IF(AA216&lt;&gt;"",IF(AA216&lt;&gt;"","Pinding","wip"),IF(C216&lt;&gt;"","wip",""))</f>
        <v/>
      </c>
    </row>
    <row r="217">
      <c r="A217" t="n">
        <v>2022</v>
      </c>
      <c r="B217" t="n">
        <v>5</v>
      </c>
      <c r="C217" t="n">
        <v>449</v>
      </c>
      <c r="D217" t="inlineStr">
        <is>
          <t>FRONT 43LM63</t>
        </is>
      </c>
      <c r="E217" t="inlineStr">
        <is>
          <t>FMLGEI43LM63FR</t>
        </is>
      </c>
      <c r="F217" t="n">
        <v>40.986</v>
      </c>
      <c r="G217" t="n">
        <v>50.048</v>
      </c>
      <c r="I217" t="n">
        <v>112</v>
      </c>
      <c r="J217" t="n">
        <v>96</v>
      </c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X217" t="n">
        <v>0.015</v>
      </c>
      <c r="Y217" s="445" t="n">
        <v>44613</v>
      </c>
      <c r="Z217" s="446" t="n">
        <v>44614</v>
      </c>
      <c r="AC217" s="116">
        <f>IFERROR(W217/X217,"")</f>
        <v/>
      </c>
      <c r="AD217" s="122">
        <f>IF(AA217&lt;&gt;"",IF(AA217&lt;&gt;"","Pinding","wip"),IF(C217&lt;&gt;"","wip",""))</f>
        <v/>
      </c>
    </row>
    <row r="218">
      <c r="A218" t="n">
        <v>2022</v>
      </c>
      <c r="B218" t="n">
        <v>5</v>
      </c>
      <c r="C218" t="n">
        <v>449</v>
      </c>
      <c r="D218" t="inlineStr">
        <is>
          <t>FRONT 43LM63</t>
        </is>
      </c>
      <c r="E218" t="inlineStr">
        <is>
          <t>FMLGEI43LM63FR</t>
        </is>
      </c>
      <c r="F218" t="n">
        <v>40.986</v>
      </c>
      <c r="G218" t="n">
        <v>50.048</v>
      </c>
      <c r="I218" t="n">
        <v>112</v>
      </c>
      <c r="J218" t="n">
        <v>96</v>
      </c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X218" t="n">
        <v>0.015</v>
      </c>
      <c r="Y218" s="445" t="n">
        <v>44613</v>
      </c>
      <c r="Z218" s="446" t="n">
        <v>44617</v>
      </c>
      <c r="AC218" s="116">
        <f>IFERROR(W218/X218,"")</f>
        <v/>
      </c>
      <c r="AD218" s="122">
        <f>IF(AA218&lt;&gt;"",IF(AA218&lt;&gt;"","Pinding","wip"),IF(C218&lt;&gt;"","wip",""))</f>
        <v/>
      </c>
    </row>
    <row r="219">
      <c r="A219" t="n">
        <v>2022</v>
      </c>
      <c r="B219" t="n">
        <v>5</v>
      </c>
      <c r="C219" t="n">
        <v>449</v>
      </c>
      <c r="D219" t="inlineStr">
        <is>
          <t>FRONT 43LM63</t>
        </is>
      </c>
      <c r="E219" t="inlineStr">
        <is>
          <t>FMLGEI43LM63FR</t>
        </is>
      </c>
      <c r="F219" t="n">
        <v>40.986</v>
      </c>
      <c r="G219" t="n">
        <v>50.048</v>
      </c>
      <c r="I219" t="n">
        <v>112</v>
      </c>
      <c r="J219" t="n">
        <v>96</v>
      </c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X219" t="n">
        <v>0.015</v>
      </c>
      <c r="Y219" s="445" t="n">
        <v>44613</v>
      </c>
      <c r="Z219" s="446" t="n">
        <v>44618</v>
      </c>
      <c r="AC219" s="116">
        <f>IFERROR(W219/X219,"")</f>
        <v/>
      </c>
      <c r="AD219" s="122">
        <f>IF(AA219&lt;&gt;"",IF(AA219&lt;&gt;"","Pinding","wip"),IF(C219&lt;&gt;"","wip",""))</f>
        <v/>
      </c>
    </row>
    <row r="220">
      <c r="A220" t="n">
        <v>2022</v>
      </c>
      <c r="B220" t="n">
        <v>5</v>
      </c>
      <c r="C220" t="n">
        <v>449</v>
      </c>
      <c r="D220" t="inlineStr">
        <is>
          <t>FRONT 43LM63</t>
        </is>
      </c>
      <c r="E220" t="inlineStr">
        <is>
          <t>FMLGEI43LM63FR</t>
        </is>
      </c>
      <c r="F220" t="n">
        <v>40.986</v>
      </c>
      <c r="G220" t="n">
        <v>50.048</v>
      </c>
      <c r="I220" t="n">
        <v>112</v>
      </c>
      <c r="J220" t="n">
        <v>96</v>
      </c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X220" t="n">
        <v>0.015</v>
      </c>
      <c r="Y220" s="445" t="n">
        <v>44613</v>
      </c>
      <c r="Z220" s="446" t="n">
        <v>44623</v>
      </c>
      <c r="AC220" s="116">
        <f>IFERROR(W220/X220,"")</f>
        <v/>
      </c>
      <c r="AD220" s="122">
        <f>IF(AA220&lt;&gt;"",IF(AA220&lt;&gt;"","Pinding","wip"),IF(C220&lt;&gt;"","wip",""))</f>
        <v/>
      </c>
    </row>
    <row r="221">
      <c r="A221" t="n">
        <v>2022</v>
      </c>
      <c r="B221" t="n">
        <v>5</v>
      </c>
      <c r="C221" t="n">
        <v>449</v>
      </c>
      <c r="D221" t="inlineStr">
        <is>
          <t>FRONT 43LM63</t>
        </is>
      </c>
      <c r="E221" t="inlineStr">
        <is>
          <t>FMLGEI43LM63FR</t>
        </is>
      </c>
      <c r="F221" t="n">
        <v>40.986</v>
      </c>
      <c r="G221" t="n">
        <v>50.048</v>
      </c>
      <c r="I221" t="n">
        <v>112</v>
      </c>
      <c r="J221" t="n">
        <v>96</v>
      </c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X221" t="n">
        <v>0.015</v>
      </c>
      <c r="Y221" s="445" t="n">
        <v>44613</v>
      </c>
      <c r="Z221" s="446" t="n">
        <v>44627</v>
      </c>
      <c r="AC221" s="116">
        <f>IFERROR(W221/X221,"")</f>
        <v/>
      </c>
      <c r="AD221" s="122">
        <f>IF(AA221&lt;&gt;"",IF(AA221&lt;&gt;"","Pinding","wip"),IF(C221&lt;&gt;"","wip",""))</f>
        <v/>
      </c>
    </row>
    <row r="222">
      <c r="A222" t="n">
        <v>2022</v>
      </c>
      <c r="B222" t="n">
        <v>5</v>
      </c>
      <c r="C222" t="n">
        <v>438</v>
      </c>
      <c r="D222" t="inlineStr">
        <is>
          <t>LG43LM63/UM73</t>
        </is>
      </c>
      <c r="E222" t="inlineStr">
        <is>
          <t>FMLGEI43LM6373</t>
        </is>
      </c>
      <c r="F222" t="n">
        <v>315.235</v>
      </c>
      <c r="G222" t="n">
        <v>358.785</v>
      </c>
      <c r="I222" t="n">
        <v>75</v>
      </c>
      <c r="J222" t="n">
        <v>144</v>
      </c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X222" t="n">
        <v>0.015</v>
      </c>
      <c r="Y222" s="445" t="n">
        <v>44611</v>
      </c>
      <c r="Z222" s="446" t="n">
        <v>44560</v>
      </c>
      <c r="AC222" s="116">
        <f>IFERROR(W222/X222,"")</f>
        <v/>
      </c>
      <c r="AD222" s="122">
        <f>IF(AA222&lt;&gt;"",IF(AA222&lt;&gt;"","Pinding","wip"),IF(C222&lt;&gt;"","wip",""))</f>
        <v/>
      </c>
    </row>
    <row r="223">
      <c r="A223" t="n">
        <v>2022</v>
      </c>
      <c r="B223" t="n">
        <v>5</v>
      </c>
      <c r="C223" t="n">
        <v>438</v>
      </c>
      <c r="D223" t="inlineStr">
        <is>
          <t>LG43LM63/UM73</t>
        </is>
      </c>
      <c r="E223" t="inlineStr">
        <is>
          <t>FMLGEI43LM6373</t>
        </is>
      </c>
      <c r="F223" t="n">
        <v>315.235</v>
      </c>
      <c r="G223" t="n">
        <v>358.785</v>
      </c>
      <c r="I223" t="n">
        <v>75</v>
      </c>
      <c r="J223" t="n">
        <v>144</v>
      </c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X223" t="n">
        <v>0.015</v>
      </c>
      <c r="Y223" s="445" t="n">
        <v>44611</v>
      </c>
      <c r="Z223" s="446" t="n">
        <v>44577</v>
      </c>
      <c r="AC223" s="116">
        <f>IFERROR(W223/X223,"")</f>
        <v/>
      </c>
      <c r="AD223" s="122">
        <f>IF(AA223&lt;&gt;"",IF(AA223&lt;&gt;"","Pinding","wip"),IF(C223&lt;&gt;"","wip",""))</f>
        <v/>
      </c>
    </row>
    <row r="224">
      <c r="A224" t="n">
        <v>2022</v>
      </c>
      <c r="B224" t="n">
        <v>5</v>
      </c>
      <c r="C224" t="n">
        <v>438</v>
      </c>
      <c r="D224" t="inlineStr">
        <is>
          <t>LG43LM63/UM73</t>
        </is>
      </c>
      <c r="E224" t="inlineStr">
        <is>
          <t>FMLGEI43LM6373</t>
        </is>
      </c>
      <c r="F224" t="n">
        <v>315.235</v>
      </c>
      <c r="G224" t="n">
        <v>358.785</v>
      </c>
      <c r="I224" t="n">
        <v>75</v>
      </c>
      <c r="J224" t="n">
        <v>144</v>
      </c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X224" t="n">
        <v>0.015</v>
      </c>
      <c r="Y224" s="445" t="n">
        <v>44611</v>
      </c>
      <c r="Z224" s="446" t="n">
        <v>44585</v>
      </c>
      <c r="AC224" s="116">
        <f>IFERROR(W224/X224,"")</f>
        <v/>
      </c>
      <c r="AD224" s="122">
        <f>IF(AA224&lt;&gt;"",IF(AA224&lt;&gt;"","Pinding","wip"),IF(C224&lt;&gt;"","wip",""))</f>
        <v/>
      </c>
    </row>
    <row r="225">
      <c r="A225" t="n">
        <v>2022</v>
      </c>
      <c r="B225" t="n">
        <v>5</v>
      </c>
      <c r="C225" t="n">
        <v>438</v>
      </c>
      <c r="D225" t="inlineStr">
        <is>
          <t>LG43LM63/UM73</t>
        </is>
      </c>
      <c r="E225" t="inlineStr">
        <is>
          <t>FMLGEI43LM6373</t>
        </is>
      </c>
      <c r="F225" t="n">
        <v>315.235</v>
      </c>
      <c r="G225" t="n">
        <v>358.785</v>
      </c>
      <c r="I225" t="n">
        <v>75</v>
      </c>
      <c r="J225" t="n">
        <v>144</v>
      </c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X225" t="n">
        <v>0.015</v>
      </c>
      <c r="Y225" s="445" t="n">
        <v>44611</v>
      </c>
      <c r="Z225" s="446" t="n">
        <v>44607</v>
      </c>
      <c r="AC225" s="116">
        <f>IFERROR(W225/X225,"")</f>
        <v/>
      </c>
      <c r="AD225" s="122">
        <f>IF(AA225&lt;&gt;"",IF(AA225&lt;&gt;"","Pinding","wip"),IF(C225&lt;&gt;"","wip",""))</f>
        <v/>
      </c>
    </row>
    <row r="226">
      <c r="A226" t="n">
        <v>2022</v>
      </c>
      <c r="B226" t="n">
        <v>5</v>
      </c>
      <c r="C226" t="n">
        <v>438</v>
      </c>
      <c r="D226" t="inlineStr">
        <is>
          <t>LG43LM63/UM73</t>
        </is>
      </c>
      <c r="E226" t="inlineStr">
        <is>
          <t>FMLGEI43LM6373</t>
        </is>
      </c>
      <c r="F226" t="n">
        <v>315.235</v>
      </c>
      <c r="G226" t="n">
        <v>358.785</v>
      </c>
      <c r="I226" t="n">
        <v>75</v>
      </c>
      <c r="J226" t="n">
        <v>144</v>
      </c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X226" t="n">
        <v>0.015</v>
      </c>
      <c r="Y226" s="445" t="n">
        <v>44611</v>
      </c>
      <c r="Z226" s="446" t="n">
        <v>44608</v>
      </c>
      <c r="AC226" s="116">
        <f>IFERROR(W226/X226,"")</f>
        <v/>
      </c>
      <c r="AD226" s="122">
        <f>IF(AA226&lt;&gt;"",IF(AA226&lt;&gt;"","Pinding","wip"),IF(C226&lt;&gt;"","wip",""))</f>
        <v/>
      </c>
    </row>
    <row r="227">
      <c r="A227" t="n">
        <v>2022</v>
      </c>
      <c r="B227" t="n">
        <v>5</v>
      </c>
      <c r="C227" t="n">
        <v>438</v>
      </c>
      <c r="D227" t="inlineStr">
        <is>
          <t>LG43LM63/UM73</t>
        </is>
      </c>
      <c r="E227" t="inlineStr">
        <is>
          <t>FMLGEI43LM6373</t>
        </is>
      </c>
      <c r="F227" t="n">
        <v>315.235</v>
      </c>
      <c r="G227" t="n">
        <v>358.785</v>
      </c>
      <c r="I227" t="n">
        <v>75</v>
      </c>
      <c r="J227" t="n">
        <v>144</v>
      </c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X227" t="n">
        <v>0.015</v>
      </c>
      <c r="Y227" s="445" t="n">
        <v>44611</v>
      </c>
      <c r="Z227" s="446" t="n">
        <v>44609</v>
      </c>
      <c r="AC227" s="116">
        <f>IFERROR(W227/X227,"")</f>
        <v/>
      </c>
      <c r="AD227" s="122">
        <f>IF(AA227&lt;&gt;"",IF(AA227&lt;&gt;"","Pinding","wip"),IF(C227&lt;&gt;"","wip",""))</f>
        <v/>
      </c>
    </row>
    <row r="228">
      <c r="A228" t="n">
        <v>2022</v>
      </c>
      <c r="B228" t="n">
        <v>5</v>
      </c>
      <c r="C228" t="n">
        <v>438</v>
      </c>
      <c r="D228" t="inlineStr">
        <is>
          <t>LG43LM63/UM73</t>
        </is>
      </c>
      <c r="E228" t="inlineStr">
        <is>
          <t>FMLGEI43LM6373</t>
        </is>
      </c>
      <c r="F228" t="n">
        <v>315.235</v>
      </c>
      <c r="G228" t="n">
        <v>358.785</v>
      </c>
      <c r="I228" t="n">
        <v>75</v>
      </c>
      <c r="J228" t="n">
        <v>144</v>
      </c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X228" t="n">
        <v>0.015</v>
      </c>
      <c r="Y228" s="445" t="n">
        <v>44611</v>
      </c>
      <c r="Z228" s="446" t="n">
        <v>44611</v>
      </c>
      <c r="AC228" s="116">
        <f>IFERROR(W228/X228,"")</f>
        <v/>
      </c>
      <c r="AD228" s="122">
        <f>IF(AA228&lt;&gt;"",IF(AA228&lt;&gt;"","Pinding","wip"),IF(C228&lt;&gt;"","wip",""))</f>
        <v/>
      </c>
    </row>
    <row r="229">
      <c r="A229" t="n">
        <v>2022</v>
      </c>
      <c r="B229" t="n">
        <v>5</v>
      </c>
      <c r="C229" t="n">
        <v>438</v>
      </c>
      <c r="D229" t="inlineStr">
        <is>
          <t>LG43LM63/UM73</t>
        </is>
      </c>
      <c r="E229" t="inlineStr">
        <is>
          <t>FMLGEI43LM6373</t>
        </is>
      </c>
      <c r="F229" t="n">
        <v>315.235</v>
      </c>
      <c r="G229" t="n">
        <v>358.785</v>
      </c>
      <c r="I229" t="n">
        <v>75</v>
      </c>
      <c r="J229" t="n">
        <v>144</v>
      </c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X229" t="n">
        <v>0.015</v>
      </c>
      <c r="Y229" s="445" t="n">
        <v>44611</v>
      </c>
      <c r="Z229" s="446" t="n">
        <v>44612</v>
      </c>
      <c r="AC229" s="116">
        <f>IFERROR(W229/X229,"")</f>
        <v/>
      </c>
      <c r="AD229" s="122">
        <f>IF(AA229&lt;&gt;"",IF(AA229&lt;&gt;"","Pinding","wip"),IF(C229&lt;&gt;"","wip",""))</f>
        <v/>
      </c>
    </row>
    <row r="230">
      <c r="A230" t="n">
        <v>2022</v>
      </c>
      <c r="B230" t="n">
        <v>5</v>
      </c>
      <c r="C230" t="n">
        <v>438</v>
      </c>
      <c r="D230" t="inlineStr">
        <is>
          <t>LG43LM63/UM73</t>
        </is>
      </c>
      <c r="E230" t="inlineStr">
        <is>
          <t>FMLGEI43LM6373</t>
        </is>
      </c>
      <c r="F230" t="n">
        <v>315.235</v>
      </c>
      <c r="G230" t="n">
        <v>358.785</v>
      </c>
      <c r="I230" t="n">
        <v>75</v>
      </c>
      <c r="J230" t="n">
        <v>144</v>
      </c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X230" t="n">
        <v>0.015</v>
      </c>
      <c r="Y230" s="445" t="n">
        <v>44611</v>
      </c>
      <c r="Z230" s="446" t="n">
        <v>44614</v>
      </c>
      <c r="AC230" s="116">
        <f>IFERROR(W230/X230,"")</f>
        <v/>
      </c>
      <c r="AD230" s="122">
        <f>IF(AA230&lt;&gt;"",IF(AA230&lt;&gt;"","Pinding","wip"),IF(C230&lt;&gt;"","wip",""))</f>
        <v/>
      </c>
    </row>
    <row r="231">
      <c r="A231" t="n">
        <v>2022</v>
      </c>
      <c r="B231" t="n">
        <v>5</v>
      </c>
      <c r="C231" t="n">
        <v>438</v>
      </c>
      <c r="D231" t="inlineStr">
        <is>
          <t>LG43LM63/UM73</t>
        </is>
      </c>
      <c r="E231" t="inlineStr">
        <is>
          <t>FMLGEI43LM6373</t>
        </is>
      </c>
      <c r="F231" t="n">
        <v>315.235</v>
      </c>
      <c r="G231" t="n">
        <v>358.785</v>
      </c>
      <c r="I231" t="n">
        <v>75</v>
      </c>
      <c r="J231" t="n">
        <v>144</v>
      </c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X231" t="n">
        <v>0.015</v>
      </c>
      <c r="Y231" s="445" t="n">
        <v>44611</v>
      </c>
      <c r="Z231" s="446" t="n">
        <v>44627</v>
      </c>
      <c r="AC231" s="116">
        <f>IFERROR(W231/X231,"")</f>
        <v/>
      </c>
      <c r="AD231" s="122">
        <f>IF(AA231&lt;&gt;"",IF(AA231&lt;&gt;"","Pinding","wip"),IF(C231&lt;&gt;"","wip",""))</f>
        <v/>
      </c>
    </row>
    <row r="232">
      <c r="A232" t="n">
        <v>2022</v>
      </c>
      <c r="B232" t="n">
        <v>5</v>
      </c>
      <c r="C232" t="n">
        <v>438</v>
      </c>
      <c r="D232" t="inlineStr">
        <is>
          <t>LG43LM63/UM73</t>
        </is>
      </c>
      <c r="E232" t="inlineStr">
        <is>
          <t>FMLGEI43LM6373</t>
        </is>
      </c>
      <c r="F232" t="n">
        <v>315.235</v>
      </c>
      <c r="G232" t="n">
        <v>358.785</v>
      </c>
      <c r="I232" t="n">
        <v>75</v>
      </c>
      <c r="J232" t="n">
        <v>144</v>
      </c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X232" t="n">
        <v>0.015</v>
      </c>
      <c r="Y232" s="445" t="n">
        <v>44611</v>
      </c>
      <c r="Z232" s="446" t="n">
        <v>44633</v>
      </c>
      <c r="AC232" s="116">
        <f>IFERROR(W232/X232,"")</f>
        <v/>
      </c>
      <c r="AD232" s="122">
        <f>IF(AA232&lt;&gt;"",IF(AA232&lt;&gt;"","Pinding","wip"),IF(C232&lt;&gt;"","wip",""))</f>
        <v/>
      </c>
    </row>
    <row r="233">
      <c r="A233" t="n">
        <v>2022</v>
      </c>
      <c r="B233" t="n">
        <v>5</v>
      </c>
      <c r="C233" t="n">
        <v>438</v>
      </c>
      <c r="D233" t="inlineStr">
        <is>
          <t>LG43LM63/UM73</t>
        </is>
      </c>
      <c r="E233" t="inlineStr">
        <is>
          <t>FMLGEI43LM6373</t>
        </is>
      </c>
      <c r="F233" t="n">
        <v>315.235</v>
      </c>
      <c r="G233" t="n">
        <v>358.785</v>
      </c>
      <c r="I233" t="n">
        <v>75</v>
      </c>
      <c r="J233" t="n">
        <v>144</v>
      </c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X233" t="n">
        <v>0.015</v>
      </c>
      <c r="Y233" s="445" t="n">
        <v>44611</v>
      </c>
      <c r="Z233" s="446" t="n">
        <v>44635</v>
      </c>
      <c r="AC233" s="116">
        <f>IFERROR(W233/X233,"")</f>
        <v/>
      </c>
      <c r="AD233" s="122">
        <f>IF(AA233&lt;&gt;"",IF(AA233&lt;&gt;"","Pinding","wip"),IF(C233&lt;&gt;"","wip",""))</f>
        <v/>
      </c>
    </row>
    <row r="234">
      <c r="A234" t="n">
        <v>2022</v>
      </c>
      <c r="B234" t="n">
        <v>5</v>
      </c>
      <c r="C234" t="n">
        <v>180</v>
      </c>
      <c r="D234" t="inlineStr">
        <is>
          <t>فوم دعامه 60*60</t>
        </is>
      </c>
      <c r="E234" t="inlineStr">
        <is>
          <t>FMDACI66060000</t>
        </is>
      </c>
      <c r="F234" t="n">
        <v>29.76</v>
      </c>
      <c r="G234" t="n">
        <v>34.24</v>
      </c>
      <c r="I234" t="n">
        <v>187</v>
      </c>
      <c r="J234" t="n">
        <v>154</v>
      </c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X234" t="n">
        <v>0.02</v>
      </c>
      <c r="Y234" s="445" t="n">
        <v>44608</v>
      </c>
      <c r="Z234" s="446" t="n">
        <v>44593</v>
      </c>
      <c r="AC234" s="116">
        <f>IFERROR(W234/X234,"")</f>
        <v/>
      </c>
      <c r="AD234" s="122">
        <f>IF(AA234&lt;&gt;"",IF(AA234&lt;&gt;"","Pinding","wip"),IF(C234&lt;&gt;"","wip",""))</f>
        <v/>
      </c>
    </row>
    <row r="235">
      <c r="A235" t="n">
        <v>2022</v>
      </c>
      <c r="B235" t="n">
        <v>5</v>
      </c>
      <c r="C235" t="n">
        <v>180</v>
      </c>
      <c r="D235" t="inlineStr">
        <is>
          <t>فوم دعامه 60*60</t>
        </is>
      </c>
      <c r="E235" t="inlineStr">
        <is>
          <t>FMDACI66060000</t>
        </is>
      </c>
      <c r="F235" t="n">
        <v>29.76</v>
      </c>
      <c r="G235" t="n">
        <v>34.24</v>
      </c>
      <c r="I235" t="n">
        <v>187</v>
      </c>
      <c r="J235" t="n">
        <v>154</v>
      </c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X235" t="n">
        <v>0.02</v>
      </c>
      <c r="Y235" s="445" t="n">
        <v>44608</v>
      </c>
      <c r="Z235" s="446" t="n">
        <v>44607</v>
      </c>
      <c r="AC235" s="116">
        <f>IFERROR(W235/X235,"")</f>
        <v/>
      </c>
      <c r="AD235" s="122">
        <f>IF(AA235&lt;&gt;"",IF(AA235&lt;&gt;"","Pinding","wip"),IF(C235&lt;&gt;"","wip",""))</f>
        <v/>
      </c>
    </row>
    <row r="236">
      <c r="A236" t="n">
        <v>2022</v>
      </c>
      <c r="B236" t="n">
        <v>5</v>
      </c>
      <c r="C236" t="n">
        <v>180</v>
      </c>
      <c r="D236" t="inlineStr">
        <is>
          <t>فوم دعامه 60*60</t>
        </is>
      </c>
      <c r="E236" t="inlineStr">
        <is>
          <t>FMDACI66060000</t>
        </is>
      </c>
      <c r="F236" t="n">
        <v>29.76</v>
      </c>
      <c r="G236" t="n">
        <v>34.24</v>
      </c>
      <c r="I236" t="n">
        <v>187</v>
      </c>
      <c r="J236" t="n">
        <v>154</v>
      </c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X236" t="n">
        <v>0.02</v>
      </c>
      <c r="Y236" s="445" t="n">
        <v>44608</v>
      </c>
      <c r="Z236" s="446" t="n">
        <v>44608</v>
      </c>
      <c r="AC236" s="116">
        <f>IFERROR(W236/X236,"")</f>
        <v/>
      </c>
      <c r="AD236" s="122">
        <f>IF(AA236&lt;&gt;"",IF(AA236&lt;&gt;"","Pinding","wip"),IF(C236&lt;&gt;"","wip",""))</f>
        <v/>
      </c>
    </row>
    <row r="237">
      <c r="A237" t="n">
        <v>2022</v>
      </c>
      <c r="B237" t="n">
        <v>5</v>
      </c>
      <c r="C237" t="n">
        <v>180</v>
      </c>
      <c r="D237" t="inlineStr">
        <is>
          <t>فوم دعامه 60*60</t>
        </is>
      </c>
      <c r="E237" t="inlineStr">
        <is>
          <t>FMDACI66060000</t>
        </is>
      </c>
      <c r="F237" t="n">
        <v>29.76</v>
      </c>
      <c r="G237" t="n">
        <v>34.24</v>
      </c>
      <c r="I237" t="n">
        <v>187</v>
      </c>
      <c r="J237" t="n">
        <v>154</v>
      </c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X237" t="n">
        <v>0.02</v>
      </c>
      <c r="Y237" s="445" t="n">
        <v>44608</v>
      </c>
      <c r="Z237" s="446" t="n">
        <v>44614</v>
      </c>
      <c r="AC237" s="116">
        <f>IFERROR(W237/X237,"")</f>
        <v/>
      </c>
      <c r="AD237" s="122">
        <f>IF(AA237&lt;&gt;"",IF(AA237&lt;&gt;"","Pinding","wip"),IF(C237&lt;&gt;"","wip",""))</f>
        <v/>
      </c>
    </row>
    <row r="238">
      <c r="A238" t="n">
        <v>2022</v>
      </c>
      <c r="B238" t="n">
        <v>5</v>
      </c>
      <c r="C238" t="n">
        <v>607</v>
      </c>
      <c r="D238" t="inlineStr">
        <is>
          <t>زوايا امامية كولدير منلو</t>
        </is>
      </c>
      <c r="E238" t="inlineStr">
        <is>
          <t>FMMINI20000042</t>
        </is>
      </c>
      <c r="F238" t="n">
        <v>93</v>
      </c>
      <c r="G238" t="n">
        <v>107</v>
      </c>
      <c r="I238" t="n">
        <v>86</v>
      </c>
      <c r="J238" t="n">
        <v>126</v>
      </c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X238" t="n">
        <v>0.015</v>
      </c>
      <c r="Y238" s="445" t="n">
        <v>44605</v>
      </c>
      <c r="Z238" s="446" t="n">
        <v>44591</v>
      </c>
      <c r="AC238" s="116">
        <f>IFERROR(W238/X238,"")</f>
        <v/>
      </c>
      <c r="AD238" s="122">
        <f>IF(AA238&lt;&gt;"",IF(AA238&lt;&gt;"","Pinding","wip"),IF(C238&lt;&gt;"","wip",""))</f>
        <v/>
      </c>
    </row>
    <row r="239">
      <c r="A239" t="n">
        <v>2022</v>
      </c>
      <c r="B239" t="n">
        <v>5</v>
      </c>
      <c r="C239" t="n">
        <v>607</v>
      </c>
      <c r="D239" t="inlineStr">
        <is>
          <t>زوايا امامية كولدير منلو</t>
        </is>
      </c>
      <c r="E239" t="inlineStr">
        <is>
          <t>FMMINI20000042</t>
        </is>
      </c>
      <c r="F239" t="n">
        <v>93</v>
      </c>
      <c r="G239" t="n">
        <v>107</v>
      </c>
      <c r="I239" t="n">
        <v>86</v>
      </c>
      <c r="J239" t="n">
        <v>126</v>
      </c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X239" t="n">
        <v>0.015</v>
      </c>
      <c r="Y239" s="445" t="n">
        <v>44605</v>
      </c>
      <c r="Z239" s="446" t="n">
        <v>44600</v>
      </c>
      <c r="AC239" s="116">
        <f>IFERROR(W239/X239,"")</f>
        <v/>
      </c>
      <c r="AD239" s="122">
        <f>IF(AA239&lt;&gt;"",IF(AA239&lt;&gt;"","Pinding","wip"),IF(C239&lt;&gt;"","wip",""))</f>
        <v/>
      </c>
    </row>
    <row r="240">
      <c r="A240" t="n">
        <v>2022</v>
      </c>
      <c r="B240" t="n">
        <v>5</v>
      </c>
      <c r="C240" t="n">
        <v>607</v>
      </c>
      <c r="D240" t="inlineStr">
        <is>
          <t>زوايا امامية كولدير منلو</t>
        </is>
      </c>
      <c r="E240" t="inlineStr">
        <is>
          <t>FMMINI20000042</t>
        </is>
      </c>
      <c r="F240" t="n">
        <v>93</v>
      </c>
      <c r="G240" t="n">
        <v>107</v>
      </c>
      <c r="I240" t="n">
        <v>86</v>
      </c>
      <c r="J240" t="n">
        <v>126</v>
      </c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X240" t="n">
        <v>0.015</v>
      </c>
      <c r="Y240" s="445" t="n">
        <v>44605</v>
      </c>
      <c r="Z240" s="446" t="n">
        <v>44602</v>
      </c>
      <c r="AC240" s="116">
        <f>IFERROR(W240/X240,"")</f>
        <v/>
      </c>
      <c r="AD240" s="122">
        <f>IF(AA240&lt;&gt;"",IF(AA240&lt;&gt;"","Pinding","wip"),IF(C240&lt;&gt;"","wip",""))</f>
        <v/>
      </c>
    </row>
    <row r="241">
      <c r="A241" t="n">
        <v>2022</v>
      </c>
      <c r="B241" t="n">
        <v>5</v>
      </c>
      <c r="C241" t="n">
        <v>607</v>
      </c>
      <c r="D241" t="inlineStr">
        <is>
          <t>زوايا امامية كولدير منلو</t>
        </is>
      </c>
      <c r="E241" t="inlineStr">
        <is>
          <t>FMMINI20000042</t>
        </is>
      </c>
      <c r="F241" t="n">
        <v>93</v>
      </c>
      <c r="G241" t="n">
        <v>107</v>
      </c>
      <c r="I241" t="n">
        <v>86</v>
      </c>
      <c r="J241" t="n">
        <v>126</v>
      </c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X241" t="n">
        <v>0.015</v>
      </c>
      <c r="Y241" s="445" t="n">
        <v>44605</v>
      </c>
      <c r="Z241" s="446" t="n">
        <v>44605</v>
      </c>
      <c r="AC241" s="116">
        <f>IFERROR(W241/X241,"")</f>
        <v/>
      </c>
      <c r="AD241" s="122">
        <f>IF(AA241&lt;&gt;"",IF(AA241&lt;&gt;"","Pinding","wip"),IF(C241&lt;&gt;"","wip",""))</f>
        <v/>
      </c>
    </row>
    <row r="242">
      <c r="A242" t="n">
        <v>2022</v>
      </c>
      <c r="B242" t="n">
        <v>5</v>
      </c>
      <c r="C242" t="n">
        <v>607</v>
      </c>
      <c r="D242" t="inlineStr">
        <is>
          <t>زوايا امامية كولدير منلو</t>
        </is>
      </c>
      <c r="E242" t="inlineStr">
        <is>
          <t>FMMINI20000042</t>
        </is>
      </c>
      <c r="F242" t="n">
        <v>93</v>
      </c>
      <c r="G242" t="n">
        <v>107</v>
      </c>
      <c r="I242" t="n">
        <v>86</v>
      </c>
      <c r="J242" t="n">
        <v>126</v>
      </c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X242" t="n">
        <v>0.015</v>
      </c>
      <c r="Y242" s="445" t="n">
        <v>44605</v>
      </c>
      <c r="Z242" s="446" t="n">
        <v>44606</v>
      </c>
    </row>
    <row r="243">
      <c r="A243" t="n">
        <v>2022</v>
      </c>
      <c r="B243" t="n">
        <v>5</v>
      </c>
      <c r="C243" t="n">
        <v>607</v>
      </c>
      <c r="D243" t="inlineStr">
        <is>
          <t>زوايا امامية كولدير منلو</t>
        </is>
      </c>
      <c r="E243" t="inlineStr">
        <is>
          <t>FMMINI20000042</t>
        </is>
      </c>
      <c r="F243" t="n">
        <v>93</v>
      </c>
      <c r="G243" t="n">
        <v>107</v>
      </c>
      <c r="I243" t="n">
        <v>86</v>
      </c>
      <c r="J243" t="n">
        <v>126</v>
      </c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X243" t="n">
        <v>0.015</v>
      </c>
      <c r="Y243" s="445" t="n">
        <v>44605</v>
      </c>
      <c r="Z243" s="446" t="n">
        <v>44633</v>
      </c>
    </row>
    <row r="244">
      <c r="A244" t="n">
        <v>2022</v>
      </c>
      <c r="B244" t="n">
        <v>5</v>
      </c>
      <c r="C244" t="n">
        <v>607</v>
      </c>
      <c r="D244" t="inlineStr">
        <is>
          <t>زوايا امامية كولدير منلو</t>
        </is>
      </c>
      <c r="E244" t="inlineStr">
        <is>
          <t>FMMINI20000042</t>
        </is>
      </c>
      <c r="F244" t="n">
        <v>93</v>
      </c>
      <c r="G244" t="n">
        <v>107</v>
      </c>
      <c r="I244" t="n">
        <v>86</v>
      </c>
      <c r="J244" t="n">
        <v>126</v>
      </c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X244" t="n">
        <v>0.015</v>
      </c>
      <c r="Y244" s="445" t="n">
        <v>44605</v>
      </c>
      <c r="Z244" s="446" t="n">
        <v>44635</v>
      </c>
    </row>
    <row r="245">
      <c r="A245" t="n">
        <v>2022</v>
      </c>
      <c r="B245" t="n">
        <v>5</v>
      </c>
      <c r="C245" t="n">
        <v>608</v>
      </c>
      <c r="D245" t="inlineStr">
        <is>
          <t>زوايا خلفية كولدير منلو</t>
        </is>
      </c>
      <c r="E245" t="inlineStr">
        <is>
          <t>FMMINI30000043</t>
        </is>
      </c>
      <c r="F245" t="n">
        <v>93</v>
      </c>
      <c r="G245" t="n">
        <v>107</v>
      </c>
      <c r="I245" t="n">
        <v>86</v>
      </c>
      <c r="J245" t="n">
        <v>126</v>
      </c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X245" t="n">
        <v>0.015</v>
      </c>
      <c r="Y245" s="445" t="n">
        <v>44605</v>
      </c>
      <c r="Z245" s="446" t="n">
        <v>44591</v>
      </c>
    </row>
    <row r="246">
      <c r="A246" t="n">
        <v>2022</v>
      </c>
      <c r="B246" t="n">
        <v>5</v>
      </c>
      <c r="C246" t="n">
        <v>608</v>
      </c>
      <c r="D246" t="inlineStr">
        <is>
          <t>زوايا خلفية كولدير منلو</t>
        </is>
      </c>
      <c r="E246" t="inlineStr">
        <is>
          <t>FMMINI30000043</t>
        </is>
      </c>
      <c r="F246" t="n">
        <v>93</v>
      </c>
      <c r="G246" t="n">
        <v>107</v>
      </c>
      <c r="I246" t="n">
        <v>86</v>
      </c>
      <c r="J246" t="n">
        <v>126</v>
      </c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X246" t="n">
        <v>0.015</v>
      </c>
      <c r="Y246" s="445" t="n">
        <v>44605</v>
      </c>
      <c r="Z246" s="446" t="n">
        <v>44600</v>
      </c>
    </row>
    <row r="247">
      <c r="A247" t="n">
        <v>2022</v>
      </c>
      <c r="B247" t="n">
        <v>5</v>
      </c>
      <c r="C247" t="n">
        <v>608</v>
      </c>
      <c r="D247" t="inlineStr">
        <is>
          <t>زوايا خلفية كولدير منلو</t>
        </is>
      </c>
      <c r="E247" t="inlineStr">
        <is>
          <t>FMMINI30000043</t>
        </is>
      </c>
      <c r="F247" t="n">
        <v>93</v>
      </c>
      <c r="G247" t="n">
        <v>107</v>
      </c>
      <c r="I247" t="n">
        <v>86</v>
      </c>
      <c r="J247" t="n">
        <v>126</v>
      </c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X247" t="n">
        <v>0.015</v>
      </c>
      <c r="Y247" s="445" t="n">
        <v>44605</v>
      </c>
      <c r="Z247" s="446" t="n">
        <v>44602</v>
      </c>
    </row>
    <row r="248">
      <c r="A248" t="n">
        <v>2022</v>
      </c>
      <c r="B248" t="n">
        <v>5</v>
      </c>
      <c r="C248" t="n">
        <v>608</v>
      </c>
      <c r="D248" t="inlineStr">
        <is>
          <t>زوايا خلفية كولدير منلو</t>
        </is>
      </c>
      <c r="E248" t="inlineStr">
        <is>
          <t>FMMINI30000043</t>
        </is>
      </c>
      <c r="F248" t="n">
        <v>93</v>
      </c>
      <c r="G248" t="n">
        <v>107</v>
      </c>
      <c r="I248" t="n">
        <v>86</v>
      </c>
      <c r="J248" t="n">
        <v>126</v>
      </c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X248" t="n">
        <v>0.015</v>
      </c>
      <c r="Y248" s="445" t="n">
        <v>44605</v>
      </c>
      <c r="Z248" s="446" t="n">
        <v>44605</v>
      </c>
    </row>
    <row r="249">
      <c r="A249" t="n">
        <v>2022</v>
      </c>
      <c r="B249" t="n">
        <v>5</v>
      </c>
      <c r="C249" t="n">
        <v>608</v>
      </c>
      <c r="D249" t="inlineStr">
        <is>
          <t>زوايا خلفية كولدير منلو</t>
        </is>
      </c>
      <c r="E249" t="inlineStr">
        <is>
          <t>FMMINI30000043</t>
        </is>
      </c>
      <c r="F249" t="n">
        <v>93</v>
      </c>
      <c r="G249" t="n">
        <v>107</v>
      </c>
      <c r="I249" t="n">
        <v>86</v>
      </c>
      <c r="J249" t="n">
        <v>126</v>
      </c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X249" t="n">
        <v>0.015</v>
      </c>
      <c r="Y249" s="445" t="n">
        <v>44605</v>
      </c>
      <c r="Z249" s="446" t="n">
        <v>44606</v>
      </c>
    </row>
    <row r="250">
      <c r="A250" t="n">
        <v>2022</v>
      </c>
      <c r="B250" t="n">
        <v>5</v>
      </c>
      <c r="C250" t="n">
        <v>608</v>
      </c>
      <c r="D250" t="inlineStr">
        <is>
          <t>زوايا خلفية كولدير منلو</t>
        </is>
      </c>
      <c r="E250" t="inlineStr">
        <is>
          <t>FMMINI30000043</t>
        </is>
      </c>
      <c r="F250" t="n">
        <v>93</v>
      </c>
      <c r="G250" t="n">
        <v>107</v>
      </c>
      <c r="I250" t="n">
        <v>86</v>
      </c>
      <c r="J250" t="n">
        <v>126</v>
      </c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X250" t="n">
        <v>0.015</v>
      </c>
      <c r="Y250" s="445" t="n">
        <v>44605</v>
      </c>
      <c r="Z250" s="446" t="n">
        <v>44633</v>
      </c>
    </row>
    <row r="251">
      <c r="A251" t="n">
        <v>2022</v>
      </c>
      <c r="B251" t="n">
        <v>5</v>
      </c>
      <c r="C251" t="n">
        <v>608</v>
      </c>
      <c r="D251" t="inlineStr">
        <is>
          <t>زوايا خلفية كولدير منلو</t>
        </is>
      </c>
      <c r="E251" t="inlineStr">
        <is>
          <t>FMMINI30000043</t>
        </is>
      </c>
      <c r="F251" t="n">
        <v>93</v>
      </c>
      <c r="G251" t="n">
        <v>107</v>
      </c>
      <c r="I251" t="n">
        <v>86</v>
      </c>
      <c r="J251" t="n">
        <v>126</v>
      </c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X251" t="n">
        <v>0.015</v>
      </c>
      <c r="Y251" s="445" t="n">
        <v>44605</v>
      </c>
      <c r="Z251" s="446" t="n">
        <v>44635</v>
      </c>
    </row>
    <row r="252">
      <c r="A252" t="n">
        <v>2022</v>
      </c>
      <c r="B252" t="n">
        <v>5</v>
      </c>
      <c r="C252" t="n">
        <v>609</v>
      </c>
      <c r="D252" t="inlineStr">
        <is>
          <t>قاعدة كولدير منلو</t>
        </is>
      </c>
      <c r="E252" t="inlineStr">
        <is>
          <t>FMMINI10000044</t>
        </is>
      </c>
      <c r="F252" t="n">
        <v>32.6</v>
      </c>
      <c r="G252" t="n">
        <v>37.5</v>
      </c>
      <c r="I252" t="n">
        <v>86</v>
      </c>
      <c r="J252" t="n">
        <v>126</v>
      </c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X252" t="n">
        <v>0.015</v>
      </c>
      <c r="Y252" s="445" t="n">
        <v>44605</v>
      </c>
      <c r="Z252" s="446" t="n">
        <v>44591</v>
      </c>
    </row>
    <row r="253">
      <c r="A253" t="n">
        <v>2022</v>
      </c>
      <c r="B253" t="n">
        <v>5</v>
      </c>
      <c r="C253" t="n">
        <v>609</v>
      </c>
      <c r="D253" t="inlineStr">
        <is>
          <t>قاعدة كولدير منلو</t>
        </is>
      </c>
      <c r="E253" t="inlineStr">
        <is>
          <t>FMMINI10000044</t>
        </is>
      </c>
      <c r="F253" t="n">
        <v>32.6</v>
      </c>
      <c r="G253" t="n">
        <v>37.5</v>
      </c>
      <c r="I253" t="n">
        <v>86</v>
      </c>
      <c r="J253" t="n">
        <v>126</v>
      </c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X253" t="n">
        <v>0.015</v>
      </c>
      <c r="Y253" s="445" t="n">
        <v>44605</v>
      </c>
      <c r="Z253" s="446" t="n">
        <v>44600</v>
      </c>
    </row>
    <row r="254">
      <c r="A254" t="n">
        <v>2022</v>
      </c>
      <c r="B254" t="n">
        <v>5</v>
      </c>
      <c r="C254" t="n">
        <v>609</v>
      </c>
      <c r="D254" t="inlineStr">
        <is>
          <t>قاعدة كولدير منلو</t>
        </is>
      </c>
      <c r="E254" t="inlineStr">
        <is>
          <t>FMMINI10000044</t>
        </is>
      </c>
      <c r="F254" t="n">
        <v>32.6</v>
      </c>
      <c r="G254" t="n">
        <v>37.5</v>
      </c>
      <c r="I254" t="n">
        <v>86</v>
      </c>
      <c r="J254" t="n">
        <v>126</v>
      </c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X254" t="n">
        <v>0.015</v>
      </c>
      <c r="Y254" s="445" t="n">
        <v>44605</v>
      </c>
      <c r="Z254" s="446" t="n">
        <v>44602</v>
      </c>
    </row>
    <row r="255">
      <c r="A255" t="n">
        <v>2022</v>
      </c>
      <c r="B255" t="n">
        <v>5</v>
      </c>
      <c r="C255" t="n">
        <v>609</v>
      </c>
      <c r="D255" t="inlineStr">
        <is>
          <t>قاعدة كولدير منلو</t>
        </is>
      </c>
      <c r="E255" t="inlineStr">
        <is>
          <t>FMMINI10000044</t>
        </is>
      </c>
      <c r="F255" t="n">
        <v>32.6</v>
      </c>
      <c r="G255" t="n">
        <v>37.5</v>
      </c>
      <c r="I255" t="n">
        <v>86</v>
      </c>
      <c r="J255" t="n">
        <v>126</v>
      </c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X255" t="n">
        <v>0.015</v>
      </c>
      <c r="Y255" s="445" t="n">
        <v>44605</v>
      </c>
      <c r="Z255" s="446" t="n">
        <v>44605</v>
      </c>
    </row>
    <row r="256">
      <c r="A256" t="n">
        <v>2022</v>
      </c>
      <c r="B256" t="n">
        <v>5</v>
      </c>
      <c r="C256" t="n">
        <v>609</v>
      </c>
      <c r="D256" t="inlineStr">
        <is>
          <t>قاعدة كولدير منلو</t>
        </is>
      </c>
      <c r="E256" t="inlineStr">
        <is>
          <t>FMMINI10000044</t>
        </is>
      </c>
      <c r="F256" t="n">
        <v>32.6</v>
      </c>
      <c r="G256" t="n">
        <v>37.5</v>
      </c>
      <c r="I256" t="n">
        <v>86</v>
      </c>
      <c r="J256" t="n">
        <v>126</v>
      </c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X256" t="n">
        <v>0.015</v>
      </c>
      <c r="Y256" s="445" t="n">
        <v>44605</v>
      </c>
      <c r="Z256" s="446" t="n">
        <v>44606</v>
      </c>
    </row>
    <row r="257">
      <c r="A257" t="n">
        <v>2022</v>
      </c>
      <c r="B257" t="n">
        <v>5</v>
      </c>
      <c r="C257" t="n">
        <v>609</v>
      </c>
      <c r="D257" t="inlineStr">
        <is>
          <t>قاعدة كولدير منلو</t>
        </is>
      </c>
      <c r="E257" t="inlineStr">
        <is>
          <t>FMMINI10000044</t>
        </is>
      </c>
      <c r="F257" t="n">
        <v>32.6</v>
      </c>
      <c r="G257" t="n">
        <v>37.5</v>
      </c>
      <c r="I257" t="n">
        <v>86</v>
      </c>
      <c r="J257" t="n">
        <v>126</v>
      </c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X257" t="n">
        <v>0.015</v>
      </c>
      <c r="Y257" s="445" t="n">
        <v>44605</v>
      </c>
      <c r="Z257" s="446" t="n">
        <v>44633</v>
      </c>
    </row>
    <row r="258">
      <c r="A258" t="n">
        <v>2022</v>
      </c>
      <c r="B258" t="n">
        <v>5</v>
      </c>
      <c r="C258" t="n">
        <v>609</v>
      </c>
      <c r="D258" t="inlineStr">
        <is>
          <t>قاعدة كولدير منلو</t>
        </is>
      </c>
      <c r="E258" t="inlineStr">
        <is>
          <t>FMMINI10000044</t>
        </is>
      </c>
      <c r="F258" t="n">
        <v>32.6</v>
      </c>
      <c r="G258" t="n">
        <v>37.5</v>
      </c>
      <c r="I258" t="n">
        <v>86</v>
      </c>
      <c r="J258" t="n">
        <v>126</v>
      </c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X258" t="n">
        <v>0.015</v>
      </c>
      <c r="Y258" s="445" t="n">
        <v>44605</v>
      </c>
      <c r="Z258" s="446" t="n">
        <v>44635</v>
      </c>
    </row>
    <row r="259">
      <c r="A259" t="n">
        <v>2022</v>
      </c>
      <c r="B259" t="n">
        <v>5</v>
      </c>
      <c r="C259" t="n">
        <v>659</v>
      </c>
      <c r="D259" t="inlineStr">
        <is>
          <t>75UP77 MFZ65917901-  FRONT</t>
        </is>
      </c>
      <c r="E259" t="inlineStr">
        <is>
          <t>FMLGEI375UP770</t>
        </is>
      </c>
      <c r="F259" t="n">
        <v>283.241</v>
      </c>
      <c r="G259" t="n">
        <v>322.371</v>
      </c>
      <c r="I259" t="n">
        <v>55</v>
      </c>
      <c r="J259" t="n">
        <v>131</v>
      </c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X259" t="n">
        <v>0.015</v>
      </c>
      <c r="Y259" s="445" t="n">
        <v>44602</v>
      </c>
      <c r="Z259" s="446" t="n">
        <v>44553</v>
      </c>
    </row>
    <row r="260">
      <c r="A260" t="n">
        <v>2022</v>
      </c>
      <c r="B260" t="n">
        <v>5</v>
      </c>
      <c r="C260" t="n">
        <v>659</v>
      </c>
      <c r="D260" t="inlineStr">
        <is>
          <t>75UP77 MFZ65917901-  FRONT</t>
        </is>
      </c>
      <c r="E260" t="inlineStr">
        <is>
          <t>FMLGEI375UP770</t>
        </is>
      </c>
      <c r="F260" t="n">
        <v>283.241</v>
      </c>
      <c r="G260" t="n">
        <v>322.371</v>
      </c>
      <c r="I260" t="n">
        <v>55</v>
      </c>
      <c r="J260" t="n">
        <v>131</v>
      </c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X260" t="n">
        <v>0.015</v>
      </c>
      <c r="Y260" s="445" t="n">
        <v>44602</v>
      </c>
      <c r="Z260" s="446" t="n">
        <v>44602</v>
      </c>
    </row>
    <row r="261">
      <c r="A261" t="n">
        <v>2022</v>
      </c>
      <c r="B261" t="n">
        <v>5</v>
      </c>
      <c r="C261" t="n">
        <v>659</v>
      </c>
      <c r="D261" t="inlineStr">
        <is>
          <t>75UP77 MFZ65917901-  FRONT</t>
        </is>
      </c>
      <c r="E261" t="inlineStr">
        <is>
          <t>FMLGEI375UP770</t>
        </is>
      </c>
      <c r="F261" t="n">
        <v>283.241</v>
      </c>
      <c r="G261" t="n">
        <v>322.371</v>
      </c>
      <c r="I261" t="n">
        <v>55</v>
      </c>
      <c r="J261" t="n">
        <v>131</v>
      </c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X261" t="n">
        <v>0.015</v>
      </c>
      <c r="Y261" s="445" t="n">
        <v>44602</v>
      </c>
      <c r="Z261" s="446" t="n">
        <v>44605</v>
      </c>
    </row>
    <row r="262">
      <c r="A262" t="n">
        <v>2022</v>
      </c>
      <c r="B262" t="n">
        <v>5</v>
      </c>
      <c r="C262" t="n">
        <v>659</v>
      </c>
      <c r="D262" t="inlineStr">
        <is>
          <t>75UP77 MFZ65917901-  FRONT</t>
        </is>
      </c>
      <c r="E262" t="inlineStr">
        <is>
          <t>FMLGEI375UP770</t>
        </is>
      </c>
      <c r="F262" t="n">
        <v>283.241</v>
      </c>
      <c r="G262" t="n">
        <v>322.371</v>
      </c>
      <c r="I262" t="n">
        <v>55</v>
      </c>
      <c r="J262" t="n">
        <v>131</v>
      </c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X262" t="n">
        <v>0.015</v>
      </c>
      <c r="Y262" s="445" t="n">
        <v>44602</v>
      </c>
      <c r="Z262" s="446" t="n">
        <v>44607</v>
      </c>
    </row>
    <row r="263">
      <c r="A263" t="n">
        <v>2022</v>
      </c>
      <c r="B263" t="n">
        <v>5</v>
      </c>
      <c r="C263" t="n">
        <v>564</v>
      </c>
      <c r="D263" t="inlineStr">
        <is>
          <t>top led 32 l 29 توشيبا HTTEFK520040</t>
        </is>
      </c>
      <c r="E263" t="inlineStr">
        <is>
          <t>FMTOSI32TL2940</t>
        </is>
      </c>
      <c r="F263" t="n">
        <v>109.48</v>
      </c>
      <c r="G263" t="n">
        <v>128.52</v>
      </c>
      <c r="I263" t="n">
        <v>83</v>
      </c>
      <c r="J263" t="n">
        <v>130</v>
      </c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X263" t="n">
        <v>0.015</v>
      </c>
      <c r="Y263" s="445" t="n">
        <v>44595</v>
      </c>
      <c r="Z263" s="446" t="n">
        <v>44109</v>
      </c>
    </row>
    <row r="264">
      <c r="A264" t="n">
        <v>2022</v>
      </c>
      <c r="B264" t="n">
        <v>5</v>
      </c>
      <c r="C264" t="n">
        <v>564</v>
      </c>
      <c r="D264" t="inlineStr">
        <is>
          <t>top led 32 l 29 توشيبا HTTEFK520040</t>
        </is>
      </c>
      <c r="E264" t="inlineStr">
        <is>
          <t>FMTOSI32TL2940</t>
        </is>
      </c>
      <c r="F264" t="n">
        <v>109.48</v>
      </c>
      <c r="G264" t="n">
        <v>128.52</v>
      </c>
      <c r="I264" t="n">
        <v>83</v>
      </c>
      <c r="J264" t="n">
        <v>130</v>
      </c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X264" t="n">
        <v>0.015</v>
      </c>
      <c r="Y264" s="445" t="n">
        <v>44595</v>
      </c>
      <c r="Z264" s="446" t="n">
        <v>44593</v>
      </c>
    </row>
    <row r="265">
      <c r="A265" t="n">
        <v>2022</v>
      </c>
      <c r="B265" t="n">
        <v>5</v>
      </c>
      <c r="C265" t="n">
        <v>564</v>
      </c>
      <c r="D265" t="inlineStr">
        <is>
          <t>top led 32 l 29 توشيبا HTTEFK520040</t>
        </is>
      </c>
      <c r="E265" t="inlineStr">
        <is>
          <t>FMTOSI32TL2940</t>
        </is>
      </c>
      <c r="F265" t="n">
        <v>109.48</v>
      </c>
      <c r="G265" t="n">
        <v>128.52</v>
      </c>
      <c r="I265" t="n">
        <v>83</v>
      </c>
      <c r="J265" t="n">
        <v>130</v>
      </c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X265" t="n">
        <v>0.015</v>
      </c>
      <c r="Y265" s="445" t="n">
        <v>44595</v>
      </c>
      <c r="Z265" s="446" t="n">
        <v>44595</v>
      </c>
    </row>
    <row r="266">
      <c r="A266" t="n">
        <v>2022</v>
      </c>
      <c r="B266" t="n">
        <v>5</v>
      </c>
      <c r="C266" t="n">
        <v>564</v>
      </c>
      <c r="D266" t="inlineStr">
        <is>
          <t>top led 32 l 29 توشيبا HTTEFK520040</t>
        </is>
      </c>
      <c r="E266" t="inlineStr">
        <is>
          <t>FMTOSI32TL2940</t>
        </is>
      </c>
      <c r="F266" t="n">
        <v>109.48</v>
      </c>
      <c r="G266" t="n">
        <v>128.52</v>
      </c>
      <c r="I266" t="n">
        <v>83</v>
      </c>
      <c r="J266" t="n">
        <v>130</v>
      </c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X266" t="n">
        <v>0.015</v>
      </c>
      <c r="Y266" s="445" t="n">
        <v>44595</v>
      </c>
      <c r="Z266" s="446" t="n">
        <v>44602</v>
      </c>
    </row>
    <row r="267">
      <c r="A267" t="n">
        <v>2022</v>
      </c>
      <c r="B267" t="n">
        <v>5</v>
      </c>
      <c r="C267" t="n">
        <v>564</v>
      </c>
      <c r="D267" t="inlineStr">
        <is>
          <t>top led 32 l 29 توشيبا HTTEFK520040</t>
        </is>
      </c>
      <c r="E267" t="inlineStr">
        <is>
          <t>FMTOSI32TL2940</t>
        </is>
      </c>
      <c r="F267" t="n">
        <v>109.48</v>
      </c>
      <c r="G267" t="n">
        <v>128.52</v>
      </c>
      <c r="I267" t="n">
        <v>83</v>
      </c>
      <c r="J267" t="n">
        <v>130</v>
      </c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X267" t="n">
        <v>0.015</v>
      </c>
      <c r="Y267" s="445" t="n">
        <v>44595</v>
      </c>
      <c r="Z267" s="446" t="n">
        <v>44605</v>
      </c>
    </row>
    <row r="268">
      <c r="A268" t="n">
        <v>2022</v>
      </c>
      <c r="B268" t="n">
        <v>5</v>
      </c>
      <c r="C268" t="n">
        <v>564</v>
      </c>
      <c r="D268" t="inlineStr">
        <is>
          <t>top led 32 l 29 توشيبا HTTEFK520040</t>
        </is>
      </c>
      <c r="E268" t="inlineStr">
        <is>
          <t>FMTOSI32TL2940</t>
        </is>
      </c>
      <c r="F268" t="n">
        <v>109.48</v>
      </c>
      <c r="G268" t="n">
        <v>128.52</v>
      </c>
      <c r="I268" t="n">
        <v>83</v>
      </c>
      <c r="J268" t="n">
        <v>130</v>
      </c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X268" t="n">
        <v>0.015</v>
      </c>
      <c r="Y268" s="445" t="n">
        <v>44595</v>
      </c>
      <c r="Z268" s="446" t="n">
        <v>44607</v>
      </c>
    </row>
    <row r="269">
      <c r="A269" t="n">
        <v>2022</v>
      </c>
      <c r="B269" t="n">
        <v>5</v>
      </c>
      <c r="C269" t="n">
        <v>565</v>
      </c>
      <c r="D269" t="inlineStr">
        <is>
          <t xml:space="preserve">bottom led 32 l29 توشيبا  HTTEFK520050 </t>
        </is>
      </c>
      <c r="E269" t="inlineStr">
        <is>
          <t>FMTOSI32BL2950</t>
        </is>
      </c>
      <c r="F269" t="n">
        <v>83.72</v>
      </c>
      <c r="G269" t="n">
        <v>98.28</v>
      </c>
      <c r="I269" t="n">
        <v>83</v>
      </c>
      <c r="J269" t="n">
        <v>130</v>
      </c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X269" t="n">
        <v>0.015</v>
      </c>
      <c r="Y269" s="445" t="n">
        <v>44595</v>
      </c>
      <c r="Z269" s="446" t="n">
        <v>44109</v>
      </c>
    </row>
    <row r="270">
      <c r="A270" t="n">
        <v>2022</v>
      </c>
      <c r="B270" t="n">
        <v>5</v>
      </c>
      <c r="C270" t="n">
        <v>565</v>
      </c>
      <c r="D270" t="inlineStr">
        <is>
          <t xml:space="preserve">bottom led 32 l29 توشيبا  HTTEFK520050 </t>
        </is>
      </c>
      <c r="E270" t="inlineStr">
        <is>
          <t>FMTOSI32BL2950</t>
        </is>
      </c>
      <c r="F270" t="n">
        <v>83.72</v>
      </c>
      <c r="G270" t="n">
        <v>98.28</v>
      </c>
      <c r="I270" t="n">
        <v>83</v>
      </c>
      <c r="J270" t="n">
        <v>130</v>
      </c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X270" t="n">
        <v>0.015</v>
      </c>
      <c r="Y270" s="445" t="n">
        <v>44595</v>
      </c>
      <c r="Z270" s="446" t="n">
        <v>44593</v>
      </c>
    </row>
    <row r="271">
      <c r="A271" t="n">
        <v>2022</v>
      </c>
      <c r="B271" t="n">
        <v>5</v>
      </c>
      <c r="C271" t="n">
        <v>565</v>
      </c>
      <c r="D271" t="inlineStr">
        <is>
          <t xml:space="preserve">bottom led 32 l29 توشيبا  HTTEFK520050 </t>
        </is>
      </c>
      <c r="E271" t="inlineStr">
        <is>
          <t>FMTOSI32BL2950</t>
        </is>
      </c>
      <c r="F271" t="n">
        <v>83.72</v>
      </c>
      <c r="G271" t="n">
        <v>98.28</v>
      </c>
      <c r="I271" t="n">
        <v>83</v>
      </c>
      <c r="J271" t="n">
        <v>130</v>
      </c>
      <c r="N271" s="64" t="n"/>
      <c r="O271" s="64" t="n"/>
      <c r="P271" s="64" t="n"/>
      <c r="Q271" s="64" t="n"/>
      <c r="R271" s="64" t="n"/>
      <c r="S271" s="64" t="n"/>
      <c r="T271" s="64" t="n"/>
      <c r="U271" s="64" t="n"/>
      <c r="V271" s="64" t="n"/>
      <c r="X271" t="n">
        <v>0.015</v>
      </c>
      <c r="Y271" s="445" t="n">
        <v>44595</v>
      </c>
      <c r="Z271" s="446" t="n">
        <v>44595</v>
      </c>
    </row>
    <row r="272">
      <c r="A272" t="n">
        <v>2022</v>
      </c>
      <c r="B272" t="n">
        <v>5</v>
      </c>
      <c r="C272" t="n">
        <v>565</v>
      </c>
      <c r="D272" t="inlineStr">
        <is>
          <t xml:space="preserve">bottom led 32 l29 توشيبا  HTTEFK520050 </t>
        </is>
      </c>
      <c r="E272" t="inlineStr">
        <is>
          <t>FMTOSI32BL2950</t>
        </is>
      </c>
      <c r="F272" t="n">
        <v>83.72</v>
      </c>
      <c r="G272" t="n">
        <v>98.28</v>
      </c>
      <c r="I272" t="n">
        <v>83</v>
      </c>
      <c r="J272" t="n">
        <v>130</v>
      </c>
      <c r="N272" s="64" t="n"/>
      <c r="O272" s="64" t="n"/>
      <c r="P272" s="64" t="n"/>
      <c r="Q272" s="64" t="n"/>
      <c r="R272" s="64" t="n"/>
      <c r="S272" s="64" t="n"/>
      <c r="T272" s="64" t="n"/>
      <c r="U272" s="64" t="n"/>
      <c r="V272" s="64" t="n"/>
      <c r="X272" t="n">
        <v>0.015</v>
      </c>
      <c r="Y272" s="445" t="n">
        <v>44595</v>
      </c>
      <c r="Z272" s="446" t="n">
        <v>44602</v>
      </c>
    </row>
    <row r="273">
      <c r="A273" t="n">
        <v>2022</v>
      </c>
      <c r="B273" t="n">
        <v>5</v>
      </c>
      <c r="C273" t="n">
        <v>565</v>
      </c>
      <c r="D273" t="inlineStr">
        <is>
          <t xml:space="preserve">bottom led 32 l29 توشيبا  HTTEFK520050 </t>
        </is>
      </c>
      <c r="E273" t="inlineStr">
        <is>
          <t>FMTOSI32BL2950</t>
        </is>
      </c>
      <c r="F273" t="n">
        <v>83.72</v>
      </c>
      <c r="G273" t="n">
        <v>98.28</v>
      </c>
      <c r="I273" t="n">
        <v>83</v>
      </c>
      <c r="J273" t="n">
        <v>130</v>
      </c>
      <c r="N273" s="64" t="n"/>
      <c r="O273" s="64" t="n"/>
      <c r="P273" s="64" t="n"/>
      <c r="Q273" s="64" t="n"/>
      <c r="R273" s="64" t="n"/>
      <c r="S273" s="64" t="n"/>
      <c r="T273" s="64" t="n"/>
      <c r="U273" s="64" t="n"/>
      <c r="V273" s="64" t="n"/>
      <c r="X273" t="n">
        <v>0.015</v>
      </c>
      <c r="Y273" s="445" t="n">
        <v>44595</v>
      </c>
      <c r="Z273" s="446" t="n">
        <v>44605</v>
      </c>
    </row>
    <row r="274">
      <c r="A274" t="n">
        <v>2022</v>
      </c>
      <c r="B274" t="n">
        <v>5</v>
      </c>
      <c r="C274" t="n">
        <v>565</v>
      </c>
      <c r="D274" t="inlineStr">
        <is>
          <t xml:space="preserve">bottom led 32 l29 توشيبا  HTTEFK520050 </t>
        </is>
      </c>
      <c r="E274" t="inlineStr">
        <is>
          <t>FMTOSI32BL2950</t>
        </is>
      </c>
      <c r="F274" t="n">
        <v>83.72</v>
      </c>
      <c r="G274" t="n">
        <v>98.28</v>
      </c>
      <c r="I274" t="n">
        <v>83</v>
      </c>
      <c r="J274" t="n">
        <v>130</v>
      </c>
      <c r="N274" s="64" t="n"/>
      <c r="O274" s="64" t="n"/>
      <c r="P274" s="64" t="n"/>
      <c r="Q274" s="64" t="n"/>
      <c r="R274" s="64" t="n"/>
      <c r="S274" s="64" t="n"/>
      <c r="T274" s="64" t="n"/>
      <c r="U274" s="64" t="n"/>
      <c r="V274" s="64" t="n"/>
      <c r="X274" t="n">
        <v>0.015</v>
      </c>
      <c r="Y274" s="445" t="n">
        <v>44595</v>
      </c>
      <c r="Z274" s="446" t="n">
        <v>44607</v>
      </c>
    </row>
    <row r="275">
      <c r="A275" t="n">
        <v>2022</v>
      </c>
      <c r="B275" t="n">
        <v>5</v>
      </c>
      <c r="C275" t="n">
        <v>566</v>
      </c>
      <c r="D275" t="inlineStr">
        <is>
          <t>side L&amp;R led 32 l 29 توشيبا  HTTEFK520060</t>
        </is>
      </c>
      <c r="E275" t="inlineStr">
        <is>
          <t>FMTOSI32LR2960</t>
        </is>
      </c>
      <c r="F275" t="n">
        <v>31.28</v>
      </c>
      <c r="G275" t="n">
        <v>36.72</v>
      </c>
      <c r="I275" t="n">
        <v>83</v>
      </c>
      <c r="J275" t="n">
        <v>130</v>
      </c>
      <c r="N275" s="64" t="n"/>
      <c r="O275" s="64" t="n"/>
      <c r="P275" s="64" t="n"/>
      <c r="Q275" s="64" t="n"/>
      <c r="R275" s="64" t="n"/>
      <c r="S275" s="64" t="n"/>
      <c r="T275" s="64" t="n"/>
      <c r="U275" s="64" t="n"/>
      <c r="V275" s="64" t="n"/>
      <c r="X275" t="n">
        <v>0.015</v>
      </c>
      <c r="Y275" s="445" t="n">
        <v>44595</v>
      </c>
      <c r="Z275" s="446" t="n">
        <v>44109</v>
      </c>
    </row>
    <row r="276">
      <c r="A276" t="n">
        <v>2022</v>
      </c>
      <c r="B276" t="n">
        <v>5</v>
      </c>
      <c r="C276" t="n">
        <v>566</v>
      </c>
      <c r="D276" t="inlineStr">
        <is>
          <t>side L&amp;R led 32 l 29 توشيبا  HTTEFK520060</t>
        </is>
      </c>
      <c r="E276" t="inlineStr">
        <is>
          <t>FMTOSI32LR2960</t>
        </is>
      </c>
      <c r="F276" t="n">
        <v>31.28</v>
      </c>
      <c r="G276" t="n">
        <v>36.72</v>
      </c>
      <c r="I276" t="n">
        <v>83</v>
      </c>
      <c r="J276" t="n">
        <v>130</v>
      </c>
      <c r="N276" s="64" t="n"/>
      <c r="O276" s="64" t="n"/>
      <c r="P276" s="64" t="n"/>
      <c r="Q276" s="64" t="n"/>
      <c r="R276" s="64" t="n"/>
      <c r="S276" s="64" t="n"/>
      <c r="T276" s="64" t="n"/>
      <c r="U276" s="64" t="n"/>
      <c r="V276" s="64" t="n"/>
      <c r="X276" t="n">
        <v>0.015</v>
      </c>
      <c r="Y276" s="445" t="n">
        <v>44595</v>
      </c>
      <c r="Z276" s="446" t="n">
        <v>44593</v>
      </c>
    </row>
    <row r="277">
      <c r="A277" t="n">
        <v>2022</v>
      </c>
      <c r="B277" t="n">
        <v>5</v>
      </c>
      <c r="C277" t="n">
        <v>566</v>
      </c>
      <c r="D277" t="inlineStr">
        <is>
          <t>side L&amp;R led 32 l 29 توشيبا  HTTEFK520060</t>
        </is>
      </c>
      <c r="E277" t="inlineStr">
        <is>
          <t>FMTOSI32LR2960</t>
        </is>
      </c>
      <c r="F277" t="n">
        <v>31.28</v>
      </c>
      <c r="G277" t="n">
        <v>36.72</v>
      </c>
      <c r="I277" t="n">
        <v>83</v>
      </c>
      <c r="J277" t="n">
        <v>130</v>
      </c>
      <c r="N277" s="64" t="n"/>
      <c r="O277" s="64" t="n"/>
      <c r="P277" s="64" t="n"/>
      <c r="Q277" s="64" t="n"/>
      <c r="R277" s="64" t="n"/>
      <c r="S277" s="64" t="n"/>
      <c r="T277" s="64" t="n"/>
      <c r="U277" s="64" t="n"/>
      <c r="V277" s="64" t="n"/>
      <c r="X277" t="n">
        <v>0.015</v>
      </c>
      <c r="Y277" s="445" t="n">
        <v>44595</v>
      </c>
      <c r="Z277" s="446" t="n">
        <v>44595</v>
      </c>
    </row>
    <row r="278">
      <c r="A278" t="n">
        <v>2022</v>
      </c>
      <c r="B278" t="n">
        <v>5</v>
      </c>
      <c r="C278" t="n">
        <v>566</v>
      </c>
      <c r="D278" t="inlineStr">
        <is>
          <t>side L&amp;R led 32 l 29 توشيبا  HTTEFK520060</t>
        </is>
      </c>
      <c r="E278" t="inlineStr">
        <is>
          <t>FMTOSI32LR2960</t>
        </is>
      </c>
      <c r="F278" t="n">
        <v>31.28</v>
      </c>
      <c r="G278" t="n">
        <v>36.72</v>
      </c>
      <c r="I278" t="n">
        <v>83</v>
      </c>
      <c r="J278" t="n">
        <v>130</v>
      </c>
      <c r="N278" s="64" t="n"/>
      <c r="O278" s="64" t="n"/>
      <c r="P278" s="64" t="n"/>
      <c r="Q278" s="64" t="n"/>
      <c r="R278" s="64" t="n"/>
      <c r="S278" s="64" t="n"/>
      <c r="T278" s="64" t="n"/>
      <c r="U278" s="64" t="n"/>
      <c r="V278" s="64" t="n"/>
      <c r="X278" t="n">
        <v>0.015</v>
      </c>
      <c r="Y278" s="445" t="n">
        <v>44595</v>
      </c>
      <c r="Z278" s="446" t="n">
        <v>44602</v>
      </c>
    </row>
    <row r="279">
      <c r="A279" t="n">
        <v>2022</v>
      </c>
      <c r="B279" t="n">
        <v>5</v>
      </c>
      <c r="C279" t="n">
        <v>566</v>
      </c>
      <c r="D279" t="inlineStr">
        <is>
          <t>side L&amp;R led 32 l 29 توشيبا  HTTEFK520060</t>
        </is>
      </c>
      <c r="E279" t="inlineStr">
        <is>
          <t>FMTOSI32LR2960</t>
        </is>
      </c>
      <c r="F279" t="n">
        <v>31.28</v>
      </c>
      <c r="G279" t="n">
        <v>36.72</v>
      </c>
      <c r="I279" t="n">
        <v>83</v>
      </c>
      <c r="J279" t="n">
        <v>130</v>
      </c>
      <c r="N279" s="64" t="n"/>
      <c r="O279" s="64" t="n"/>
      <c r="P279" s="64" t="n"/>
      <c r="Q279" s="64" t="n"/>
      <c r="R279" s="64" t="n"/>
      <c r="S279" s="64" t="n"/>
      <c r="T279" s="64" t="n"/>
      <c r="U279" s="64" t="n"/>
      <c r="V279" s="64" t="n"/>
      <c r="X279" t="n">
        <v>0.015</v>
      </c>
      <c r="Y279" s="445" t="n">
        <v>44595</v>
      </c>
      <c r="Z279" s="446" t="n">
        <v>44605</v>
      </c>
    </row>
    <row r="280">
      <c r="A280" t="n">
        <v>2022</v>
      </c>
      <c r="B280" t="n">
        <v>5</v>
      </c>
      <c r="C280" t="n">
        <v>566</v>
      </c>
      <c r="D280" t="inlineStr">
        <is>
          <t>side L&amp;R led 32 l 29 توشيبا  HTTEFK520060</t>
        </is>
      </c>
      <c r="E280" t="inlineStr">
        <is>
          <t>FMTOSI32LR2960</t>
        </is>
      </c>
      <c r="F280" t="n">
        <v>31.28</v>
      </c>
      <c r="G280" t="n">
        <v>36.72</v>
      </c>
      <c r="I280" t="n">
        <v>83</v>
      </c>
      <c r="J280" t="n">
        <v>130</v>
      </c>
      <c r="N280" s="64" t="n"/>
      <c r="O280" s="64" t="n"/>
      <c r="P280" s="64" t="n"/>
      <c r="Q280" s="64" t="n"/>
      <c r="R280" s="64" t="n"/>
      <c r="S280" s="64" t="n"/>
      <c r="T280" s="64" t="n"/>
      <c r="U280" s="64" t="n"/>
      <c r="V280" s="64" t="n"/>
      <c r="X280" t="n">
        <v>0.015</v>
      </c>
      <c r="Y280" s="445" t="n">
        <v>44595</v>
      </c>
      <c r="Z280" s="446" t="n">
        <v>44607</v>
      </c>
    </row>
    <row r="281">
      <c r="A281" t="n">
        <v>2022</v>
      </c>
      <c r="B281" t="n">
        <v>5</v>
      </c>
      <c r="C281" t="n">
        <v>440</v>
      </c>
      <c r="D281" t="inlineStr">
        <is>
          <t>فوم طقم سخان زانوسى</t>
        </is>
      </c>
      <c r="E281" t="inlineStr">
        <is>
          <t>FMDAHIN30000000</t>
        </is>
      </c>
      <c r="F281" t="n">
        <v>239.94</v>
      </c>
      <c r="G281" t="n">
        <v>276.06</v>
      </c>
      <c r="I281" t="n">
        <v>90</v>
      </c>
      <c r="J281" t="n">
        <v>116</v>
      </c>
      <c r="N281" s="64" t="n"/>
      <c r="O281" s="64" t="n"/>
      <c r="P281" s="64" t="n"/>
      <c r="Q281" s="64" t="n"/>
      <c r="R281" s="64" t="n"/>
      <c r="S281" s="64" t="n"/>
      <c r="T281" s="64" t="n"/>
      <c r="U281" s="64" t="n"/>
      <c r="V281" s="64" t="n"/>
      <c r="X281" t="n">
        <v>0.015</v>
      </c>
      <c r="Y281" s="445" t="n">
        <v>44572</v>
      </c>
      <c r="Z281" s="446" t="n">
        <v>44489</v>
      </c>
    </row>
    <row r="282">
      <c r="A282" t="n">
        <v>2022</v>
      </c>
      <c r="B282" t="n">
        <v>5</v>
      </c>
      <c r="C282" t="n">
        <v>440</v>
      </c>
      <c r="D282" t="inlineStr">
        <is>
          <t>فوم طقم سخان زانوسى</t>
        </is>
      </c>
      <c r="E282" t="inlineStr">
        <is>
          <t>FMDAHIN30000000</t>
        </is>
      </c>
      <c r="F282" t="n">
        <v>239.94</v>
      </c>
      <c r="G282" t="n">
        <v>276.06</v>
      </c>
      <c r="I282" t="n">
        <v>90</v>
      </c>
      <c r="J282" t="n">
        <v>116</v>
      </c>
      <c r="N282" s="64" t="n"/>
      <c r="O282" s="64" t="n"/>
      <c r="P282" s="64" t="n"/>
      <c r="Q282" s="64" t="n"/>
      <c r="R282" s="64" t="n"/>
      <c r="S282" s="64" t="n"/>
      <c r="T282" s="64" t="n"/>
      <c r="U282" s="64" t="n"/>
      <c r="V282" s="64" t="n"/>
      <c r="X282" t="n">
        <v>0.015</v>
      </c>
      <c r="Y282" s="445" t="n">
        <v>44572</v>
      </c>
      <c r="Z282" s="446" t="n">
        <v>44555</v>
      </c>
    </row>
    <row r="283">
      <c r="A283" t="n">
        <v>2022</v>
      </c>
      <c r="B283" t="n">
        <v>5</v>
      </c>
      <c r="C283" t="n">
        <v>440</v>
      </c>
      <c r="D283" t="inlineStr">
        <is>
          <t>فوم طقم سخان زانوسى</t>
        </is>
      </c>
      <c r="E283" t="inlineStr">
        <is>
          <t>FMDAHIN30000000</t>
        </is>
      </c>
      <c r="F283" t="n">
        <v>239.94</v>
      </c>
      <c r="G283" t="n">
        <v>276.06</v>
      </c>
      <c r="I283" t="n">
        <v>90</v>
      </c>
      <c r="J283" t="n">
        <v>116</v>
      </c>
      <c r="N283" s="64" t="n"/>
      <c r="O283" s="64" t="n"/>
      <c r="P283" s="64" t="n"/>
      <c r="Q283" s="64" t="n"/>
      <c r="R283" s="64" t="n"/>
      <c r="S283" s="64" t="n"/>
      <c r="T283" s="64" t="n"/>
      <c r="U283" s="64" t="n"/>
      <c r="V283" s="64" t="n"/>
      <c r="X283" t="n">
        <v>0.015</v>
      </c>
      <c r="Y283" s="445" t="n">
        <v>44572</v>
      </c>
      <c r="Z283" s="446" t="n">
        <v>44565</v>
      </c>
    </row>
    <row r="284">
      <c r="A284" t="n">
        <v>2022</v>
      </c>
      <c r="B284" t="n">
        <v>5</v>
      </c>
      <c r="C284" t="n">
        <v>440</v>
      </c>
      <c r="D284" t="inlineStr">
        <is>
          <t>فوم طقم سخان زانوسى</t>
        </is>
      </c>
      <c r="E284" t="inlineStr">
        <is>
          <t>FMDAHIN30000000</t>
        </is>
      </c>
      <c r="F284" t="n">
        <v>239.94</v>
      </c>
      <c r="G284" t="n">
        <v>276.06</v>
      </c>
      <c r="I284" t="n">
        <v>90</v>
      </c>
      <c r="J284" t="n">
        <v>116</v>
      </c>
      <c r="N284" s="64" t="n"/>
      <c r="O284" s="64" t="n"/>
      <c r="P284" s="64" t="n"/>
      <c r="Q284" s="64" t="n"/>
      <c r="R284" s="64" t="n"/>
      <c r="S284" s="64" t="n"/>
      <c r="T284" s="64" t="n"/>
      <c r="U284" s="64" t="n"/>
      <c r="V284" s="64" t="n"/>
      <c r="X284" t="n">
        <v>0.015</v>
      </c>
      <c r="Y284" s="445" t="n">
        <v>44572</v>
      </c>
      <c r="Z284" s="446" t="n">
        <v>44571</v>
      </c>
    </row>
    <row r="285">
      <c r="A285" t="n">
        <v>2022</v>
      </c>
      <c r="B285" t="n">
        <v>5</v>
      </c>
      <c r="C285" t="n">
        <v>440</v>
      </c>
      <c r="D285" t="inlineStr">
        <is>
          <t>فوم طقم سخان زانوسى</t>
        </is>
      </c>
      <c r="E285" t="inlineStr">
        <is>
          <t>FMDAHIN30000000</t>
        </is>
      </c>
      <c r="F285" t="n">
        <v>239.94</v>
      </c>
      <c r="G285" t="n">
        <v>276.06</v>
      </c>
      <c r="I285" t="n">
        <v>90</v>
      </c>
      <c r="J285" t="n">
        <v>116</v>
      </c>
      <c r="N285" s="64" t="n"/>
      <c r="O285" s="64" t="n"/>
      <c r="P285" s="64" t="n"/>
      <c r="Q285" s="64" t="n"/>
      <c r="R285" s="64" t="n"/>
      <c r="S285" s="64" t="n"/>
      <c r="T285" s="64" t="n"/>
      <c r="U285" s="64" t="n"/>
      <c r="V285" s="64" t="n"/>
      <c r="X285" t="n">
        <v>0.015</v>
      </c>
      <c r="Y285" s="445" t="n">
        <v>44572</v>
      </c>
      <c r="Z285" s="446" t="n">
        <v>44572</v>
      </c>
    </row>
    <row r="286">
      <c r="A286" t="n">
        <v>2022</v>
      </c>
      <c r="B286" t="n">
        <v>5</v>
      </c>
      <c r="C286" t="n">
        <v>440</v>
      </c>
      <c r="D286" t="inlineStr">
        <is>
          <t>فوم طقم سخان زانوسى</t>
        </is>
      </c>
      <c r="E286" t="inlineStr">
        <is>
          <t>FMDAHIN30000000</t>
        </is>
      </c>
      <c r="F286" t="n">
        <v>239.94</v>
      </c>
      <c r="G286" t="n">
        <v>276.06</v>
      </c>
      <c r="I286" t="n">
        <v>90</v>
      </c>
      <c r="J286" t="n">
        <v>116</v>
      </c>
      <c r="N286" s="64" t="n"/>
      <c r="O286" s="64" t="n"/>
      <c r="P286" s="64" t="n"/>
      <c r="Q286" s="64" t="n"/>
      <c r="R286" s="64" t="n"/>
      <c r="S286" s="64" t="n"/>
      <c r="T286" s="64" t="n"/>
      <c r="U286" s="64" t="n"/>
      <c r="V286" s="64" t="n"/>
      <c r="X286" t="n">
        <v>0.015</v>
      </c>
      <c r="Y286" s="445" t="n">
        <v>44572</v>
      </c>
      <c r="Z286" s="446" t="n">
        <v>44574</v>
      </c>
    </row>
    <row r="287">
      <c r="N287" s="64" t="n"/>
      <c r="O287" s="64" t="n"/>
      <c r="P287" s="64" t="n"/>
      <c r="Q287" s="64" t="n"/>
      <c r="R287" s="64" t="n"/>
      <c r="S287" s="64" t="n"/>
      <c r="T287" s="64" t="n"/>
      <c r="U287" s="64" t="n"/>
      <c r="V287" s="64" t="n"/>
      <c r="Y287" s="110" t="n"/>
    </row>
    <row r="288">
      <c r="N288" s="64" t="n"/>
      <c r="O288" s="64" t="n"/>
      <c r="P288" s="64" t="n"/>
      <c r="Q288" s="64" t="n"/>
      <c r="R288" s="64" t="n"/>
      <c r="S288" s="64" t="n"/>
      <c r="T288" s="64" t="n"/>
      <c r="U288" s="64" t="n"/>
      <c r="V288" s="64" t="n"/>
      <c r="Y288" s="110" t="n"/>
    </row>
    <row r="289">
      <c r="N289" s="64" t="n"/>
      <c r="O289" s="64" t="n"/>
      <c r="P289" s="64" t="n"/>
      <c r="Q289" s="64" t="n"/>
      <c r="R289" s="64" t="n"/>
      <c r="S289" s="64" t="n"/>
      <c r="T289" s="64" t="n"/>
      <c r="U289" s="64" t="n"/>
      <c r="V289" s="64" t="n"/>
      <c r="Y289" s="110" t="n"/>
    </row>
    <row r="290">
      <c r="N290" s="64" t="n"/>
      <c r="O290" s="64" t="n"/>
      <c r="P290" s="64" t="n"/>
      <c r="Q290" s="64" t="n"/>
      <c r="R290" s="64" t="n"/>
      <c r="S290" s="64" t="n"/>
      <c r="T290" s="64" t="n"/>
      <c r="U290" s="64" t="n"/>
      <c r="V290" s="64" t="n"/>
      <c r="Y290" s="110" t="n"/>
    </row>
    <row r="291">
      <c r="N291" s="64" t="n"/>
      <c r="O291" s="64" t="n"/>
      <c r="P291" s="64" t="n"/>
      <c r="Q291" s="64" t="n"/>
      <c r="R291" s="64" t="n"/>
      <c r="S291" s="64" t="n"/>
      <c r="T291" s="64" t="n"/>
      <c r="U291" s="64" t="n"/>
      <c r="V291" s="64" t="n"/>
      <c r="Y291" s="110" t="n"/>
    </row>
    <row r="292">
      <c r="N292" s="64" t="n"/>
      <c r="O292" s="64" t="n"/>
      <c r="P292" s="64" t="n"/>
      <c r="Q292" s="64" t="n"/>
      <c r="R292" s="64" t="n"/>
      <c r="S292" s="64" t="n"/>
      <c r="T292" s="64" t="n"/>
      <c r="U292" s="64" t="n"/>
      <c r="V292" s="64" t="n"/>
      <c r="Y292" s="110" t="n"/>
    </row>
    <row r="293">
      <c r="N293" s="64" t="n"/>
      <c r="O293" s="64" t="n"/>
      <c r="P293" s="64" t="n"/>
      <c r="Q293" s="64" t="n"/>
      <c r="R293" s="64" t="n"/>
      <c r="S293" s="64" t="n"/>
      <c r="T293" s="64" t="n"/>
      <c r="U293" s="64" t="n"/>
      <c r="V293" s="64" t="n"/>
      <c r="Y293" s="110" t="n"/>
    </row>
    <row r="294">
      <c r="N294" s="64" t="n"/>
      <c r="O294" s="64" t="n"/>
      <c r="P294" s="64" t="n"/>
      <c r="Q294" s="64" t="n"/>
      <c r="R294" s="64" t="n"/>
      <c r="S294" s="64" t="n"/>
      <c r="T294" s="64" t="n"/>
      <c r="U294" s="64" t="n"/>
      <c r="V294" s="64" t="n"/>
      <c r="Y294" s="110" t="n"/>
    </row>
    <row r="295">
      <c r="N295" s="64" t="n"/>
      <c r="O295" s="64" t="n"/>
      <c r="P295" s="64" t="n"/>
      <c r="Q295" s="64" t="n"/>
      <c r="R295" s="64" t="n"/>
      <c r="S295" s="64" t="n"/>
      <c r="T295" s="64" t="n"/>
      <c r="U295" s="64" t="n"/>
      <c r="V295" s="64" t="n"/>
      <c r="Y295" s="110" t="n"/>
    </row>
    <row r="296">
      <c r="N296" s="64" t="n"/>
      <c r="O296" s="64" t="n"/>
      <c r="P296" s="64" t="n"/>
      <c r="Q296" s="64" t="n"/>
      <c r="R296" s="64" t="n"/>
      <c r="S296" s="64" t="n"/>
      <c r="T296" s="64" t="n"/>
      <c r="U296" s="64" t="n"/>
      <c r="V296" s="64" t="n"/>
      <c r="Y296" s="110" t="n"/>
    </row>
    <row r="297">
      <c r="N297" s="64" t="n"/>
      <c r="O297" s="64" t="n"/>
      <c r="P297" s="64" t="n"/>
      <c r="Q297" s="64" t="n"/>
      <c r="R297" s="64" t="n"/>
      <c r="S297" s="64" t="n"/>
      <c r="T297" s="64" t="n"/>
      <c r="U297" s="64" t="n"/>
      <c r="V297" s="64" t="n"/>
      <c r="Y297" s="110" t="n"/>
    </row>
    <row r="298">
      <c r="N298" s="64" t="n"/>
      <c r="O298" s="64" t="n"/>
      <c r="P298" s="64" t="n"/>
      <c r="Q298" s="64" t="n"/>
      <c r="R298" s="64" t="n"/>
      <c r="S298" s="64" t="n"/>
      <c r="T298" s="64" t="n"/>
      <c r="U298" s="64" t="n"/>
      <c r="V298" s="64" t="n"/>
      <c r="Y298" s="110" t="n"/>
    </row>
    <row r="299">
      <c r="N299" s="64" t="n"/>
      <c r="O299" s="64" t="n"/>
      <c r="P299" s="64" t="n"/>
      <c r="Q299" s="64" t="n"/>
      <c r="R299" s="64" t="n"/>
      <c r="S299" s="64" t="n"/>
      <c r="T299" s="64" t="n"/>
      <c r="U299" s="64" t="n"/>
      <c r="V299" s="64" t="n"/>
      <c r="Y299" s="110" t="n"/>
    </row>
    <row r="300">
      <c r="N300" s="64" t="n"/>
      <c r="O300" s="64" t="n"/>
      <c r="P300" s="64" t="n"/>
      <c r="Q300" s="64" t="n"/>
      <c r="R300" s="64" t="n"/>
      <c r="S300" s="64" t="n"/>
      <c r="T300" s="64" t="n"/>
      <c r="U300" s="64" t="n"/>
      <c r="V300" s="64" t="n"/>
      <c r="Y300" s="110" t="n"/>
    </row>
    <row r="301">
      <c r="N301" s="64" t="n"/>
      <c r="O301" s="64" t="n"/>
      <c r="P301" s="64" t="n"/>
      <c r="Q301" s="64" t="n"/>
      <c r="R301" s="64" t="n"/>
      <c r="S301" s="64" t="n"/>
      <c r="T301" s="64" t="n"/>
      <c r="U301" s="64" t="n"/>
      <c r="V301" s="64" t="n"/>
      <c r="Y301" s="110" t="n"/>
    </row>
    <row r="302">
      <c r="N302" s="64" t="n"/>
      <c r="O302" s="64" t="n"/>
      <c r="P302" s="64" t="n"/>
      <c r="Q302" s="64" t="n"/>
      <c r="R302" s="64" t="n"/>
      <c r="S302" s="64" t="n"/>
      <c r="T302" s="64" t="n"/>
      <c r="U302" s="64" t="n"/>
      <c r="V302" s="64" t="n"/>
      <c r="Y302" s="110" t="n"/>
    </row>
    <row r="303">
      <c r="N303" s="64" t="n"/>
      <c r="O303" s="64" t="n"/>
      <c r="P303" s="64" t="n"/>
      <c r="Q303" s="64" t="n"/>
      <c r="R303" s="64" t="n"/>
      <c r="S303" s="64" t="n"/>
      <c r="T303" s="64" t="n"/>
      <c r="U303" s="64" t="n"/>
      <c r="V303" s="64" t="n"/>
      <c r="Y303" s="110" t="n"/>
    </row>
    <row r="304">
      <c r="N304" s="64" t="n"/>
      <c r="O304" s="64" t="n"/>
      <c r="P304" s="64" t="n"/>
      <c r="Q304" s="64" t="n"/>
      <c r="R304" s="64" t="n"/>
      <c r="S304" s="64" t="n"/>
      <c r="T304" s="64" t="n"/>
      <c r="U304" s="64" t="n"/>
      <c r="V304" s="64" t="n"/>
      <c r="Y304" s="110" t="n"/>
    </row>
    <row r="305">
      <c r="N305" s="64" t="n"/>
      <c r="O305" s="64" t="n"/>
      <c r="P305" s="64" t="n"/>
      <c r="Q305" s="64" t="n"/>
      <c r="R305" s="64" t="n"/>
      <c r="S305" s="64" t="n"/>
      <c r="T305" s="64" t="n"/>
      <c r="U305" s="64" t="n"/>
      <c r="V305" s="64" t="n"/>
      <c r="Y305" s="110" t="n"/>
    </row>
    <row r="306">
      <c r="N306" s="64" t="n"/>
      <c r="O306" s="64" t="n"/>
      <c r="P306" s="64" t="n"/>
      <c r="Q306" s="64" t="n"/>
      <c r="R306" s="64" t="n"/>
      <c r="S306" s="64" t="n"/>
      <c r="T306" s="64" t="n"/>
      <c r="U306" s="64" t="n"/>
      <c r="V306" s="64" t="n"/>
      <c r="Y306" s="110" t="n"/>
    </row>
    <row r="307">
      <c r="N307" s="64" t="n"/>
      <c r="O307" s="64" t="n"/>
      <c r="P307" s="64" t="n"/>
      <c r="Q307" s="64" t="n"/>
      <c r="R307" s="64" t="n"/>
      <c r="S307" s="64" t="n"/>
      <c r="T307" s="64" t="n"/>
      <c r="U307" s="64" t="n"/>
      <c r="V307" s="64" t="n"/>
      <c r="Y307" s="110" t="n"/>
    </row>
    <row r="308">
      <c r="N308" s="64" t="n"/>
      <c r="O308" s="64" t="n"/>
      <c r="P308" s="64" t="n"/>
      <c r="Q308" s="64" t="n"/>
      <c r="R308" s="64" t="n"/>
      <c r="S308" s="64" t="n"/>
      <c r="T308" s="64" t="n"/>
      <c r="U308" s="64" t="n"/>
      <c r="V308" s="64" t="n"/>
      <c r="Y308" s="110" t="n"/>
    </row>
    <row r="309">
      <c r="N309" s="64" t="n"/>
      <c r="O309" s="64" t="n"/>
      <c r="P309" s="64" t="n"/>
      <c r="Q309" s="64" t="n"/>
      <c r="R309" s="64" t="n"/>
      <c r="S309" s="64" t="n"/>
      <c r="T309" s="64" t="n"/>
      <c r="U309" s="64" t="n"/>
      <c r="V309" s="64" t="n"/>
      <c r="Y309" s="110" t="n"/>
    </row>
    <row r="310">
      <c r="N310" s="64" t="n"/>
      <c r="O310" s="64" t="n"/>
      <c r="P310" s="64" t="n"/>
      <c r="Q310" s="64" t="n"/>
      <c r="R310" s="64" t="n"/>
      <c r="S310" s="64" t="n"/>
      <c r="T310" s="64" t="n"/>
      <c r="U310" s="64" t="n"/>
      <c r="V310" s="64" t="n"/>
      <c r="Y310" s="110" t="n"/>
    </row>
    <row r="311">
      <c r="N311" s="64" t="n"/>
      <c r="O311" s="64" t="n"/>
      <c r="P311" s="64" t="n"/>
      <c r="Q311" s="64" t="n"/>
      <c r="R311" s="64" t="n"/>
      <c r="S311" s="64" t="n"/>
      <c r="T311" s="64" t="n"/>
      <c r="U311" s="64" t="n"/>
      <c r="V311" s="64" t="n"/>
      <c r="Y311" s="110" t="n"/>
    </row>
    <row r="312">
      <c r="N312" s="64" t="n"/>
      <c r="O312" s="64" t="n"/>
      <c r="P312" s="64" t="n"/>
      <c r="Q312" s="64" t="n"/>
      <c r="R312" s="64" t="n"/>
      <c r="S312" s="64" t="n"/>
      <c r="T312" s="64" t="n"/>
      <c r="U312" s="64" t="n"/>
      <c r="V312" s="64" t="n"/>
      <c r="Y312" s="110" t="n"/>
    </row>
    <row r="313">
      <c r="N313" s="64" t="n"/>
      <c r="O313" s="64" t="n"/>
      <c r="P313" s="64" t="n"/>
      <c r="Q313" s="64" t="n"/>
      <c r="R313" s="64" t="n"/>
      <c r="S313" s="64" t="n"/>
      <c r="T313" s="64" t="n"/>
      <c r="U313" s="64" t="n"/>
      <c r="V313" s="64" t="n"/>
      <c r="Y313" s="110" t="n"/>
    </row>
    <row r="314">
      <c r="N314" s="64" t="n"/>
      <c r="O314" s="64" t="n"/>
      <c r="P314" s="64" t="n"/>
      <c r="Q314" s="64" t="n"/>
      <c r="R314" s="64" t="n"/>
      <c r="S314" s="64" t="n"/>
      <c r="T314" s="64" t="n"/>
      <c r="U314" s="64" t="n"/>
      <c r="V314" s="64" t="n"/>
      <c r="Y314" s="110" t="n"/>
    </row>
    <row r="315">
      <c r="N315" s="64" t="n"/>
      <c r="O315" s="64" t="n"/>
      <c r="P315" s="64" t="n"/>
      <c r="Q315" s="64" t="n"/>
      <c r="R315" s="64" t="n"/>
      <c r="S315" s="64" t="n"/>
      <c r="T315" s="64" t="n"/>
      <c r="U315" s="64" t="n"/>
      <c r="V315" s="64" t="n"/>
      <c r="Y315" s="110" t="n"/>
    </row>
    <row r="316">
      <c r="N316" s="64" t="n"/>
      <c r="O316" s="64" t="n"/>
      <c r="P316" s="64" t="n"/>
      <c r="Q316" s="64" t="n"/>
      <c r="R316" s="64" t="n"/>
      <c r="S316" s="64" t="n"/>
      <c r="T316" s="64" t="n"/>
      <c r="U316" s="64" t="n"/>
      <c r="V316" s="64" t="n"/>
      <c r="Y316" s="110" t="n"/>
    </row>
    <row r="317">
      <c r="N317" s="64" t="n"/>
      <c r="O317" s="64" t="n"/>
      <c r="P317" s="64" t="n"/>
      <c r="Q317" s="64" t="n"/>
      <c r="R317" s="64" t="n"/>
      <c r="S317" s="64" t="n"/>
      <c r="T317" s="64" t="n"/>
      <c r="U317" s="64" t="n"/>
      <c r="V317" s="64" t="n"/>
      <c r="Y317" s="110" t="n"/>
    </row>
    <row r="318">
      <c r="N318" s="64" t="n"/>
      <c r="O318" s="64" t="n"/>
      <c r="P318" s="64" t="n"/>
      <c r="Q318" s="64" t="n"/>
      <c r="R318" s="64" t="n"/>
      <c r="S318" s="64" t="n"/>
      <c r="T318" s="64" t="n"/>
      <c r="U318" s="64" t="n"/>
      <c r="V318" s="64" t="n"/>
      <c r="Y318" s="110" t="n"/>
    </row>
    <row r="319">
      <c r="N319" s="64" t="n"/>
      <c r="O319" s="64" t="n"/>
      <c r="P319" s="64" t="n"/>
      <c r="Q319" s="64" t="n"/>
      <c r="R319" s="64" t="n"/>
      <c r="S319" s="64" t="n"/>
      <c r="T319" s="64" t="n"/>
      <c r="U319" s="64" t="n"/>
      <c r="V319" s="64" t="n"/>
      <c r="Y319" s="110" t="n"/>
    </row>
    <row r="320">
      <c r="N320" s="64" t="n"/>
      <c r="O320" s="64" t="n"/>
      <c r="P320" s="64" t="n"/>
      <c r="Q320" s="64" t="n"/>
      <c r="R320" s="64" t="n"/>
      <c r="S320" s="64" t="n"/>
      <c r="T320" s="64" t="n"/>
      <c r="U320" s="64" t="n"/>
      <c r="V320" s="64" t="n"/>
      <c r="Y320" s="110" t="n"/>
    </row>
    <row r="321">
      <c r="N321" s="64" t="n"/>
      <c r="O321" s="64" t="n"/>
      <c r="P321" s="64" t="n"/>
      <c r="Q321" s="64" t="n"/>
      <c r="R321" s="64" t="n"/>
      <c r="S321" s="64" t="n"/>
      <c r="T321" s="64" t="n"/>
      <c r="U321" s="64" t="n"/>
      <c r="V321" s="64" t="n"/>
      <c r="Y321" s="110" t="n"/>
    </row>
    <row r="322">
      <c r="N322" s="64" t="n"/>
      <c r="O322" s="64" t="n"/>
      <c r="P322" s="64" t="n"/>
      <c r="Q322" s="64" t="n"/>
      <c r="R322" s="64" t="n"/>
      <c r="S322" s="64" t="n"/>
      <c r="T322" s="64" t="n"/>
      <c r="U322" s="64" t="n"/>
      <c r="V322" s="64" t="n"/>
      <c r="Y322" s="110" t="n"/>
    </row>
    <row r="323">
      <c r="N323" s="64" t="n"/>
      <c r="O323" s="64" t="n"/>
      <c r="P323" s="64" t="n"/>
      <c r="Q323" s="64" t="n"/>
      <c r="R323" s="64" t="n"/>
      <c r="S323" s="64" t="n"/>
      <c r="T323" s="64" t="n"/>
      <c r="U323" s="64" t="n"/>
      <c r="V323" s="64" t="n"/>
      <c r="Y323" s="110" t="n"/>
    </row>
    <row r="324">
      <c r="N324" s="64" t="n"/>
      <c r="O324" s="64" t="n"/>
      <c r="P324" s="64" t="n"/>
      <c r="Q324" s="64" t="n"/>
      <c r="R324" s="64" t="n"/>
      <c r="S324" s="64" t="n"/>
      <c r="T324" s="64" t="n"/>
      <c r="U324" s="64" t="n"/>
      <c r="V324" s="64" t="n"/>
      <c r="Y324" s="110" t="n"/>
    </row>
    <row r="325">
      <c r="N325" s="64" t="n"/>
      <c r="O325" s="64" t="n"/>
      <c r="P325" s="64" t="n"/>
      <c r="Q325" s="64" t="n"/>
      <c r="R325" s="64" t="n"/>
      <c r="S325" s="64" t="n"/>
      <c r="T325" s="64" t="n"/>
      <c r="U325" s="64" t="n"/>
      <c r="V325" s="64" t="n"/>
      <c r="Y325" s="110" t="n"/>
    </row>
    <row r="326">
      <c r="N326" s="64" t="n"/>
      <c r="O326" s="64" t="n"/>
      <c r="P326" s="64" t="n"/>
      <c r="Q326" s="64" t="n"/>
      <c r="R326" s="64" t="n"/>
      <c r="S326" s="64" t="n"/>
      <c r="T326" s="64" t="n"/>
      <c r="U326" s="64" t="n"/>
      <c r="V326" s="64" t="n"/>
      <c r="Y326" s="110" t="n"/>
    </row>
    <row r="327">
      <c r="N327" s="64" t="n"/>
      <c r="O327" s="64" t="n"/>
      <c r="P327" s="64" t="n"/>
      <c r="Q327" s="64" t="n"/>
      <c r="R327" s="64" t="n"/>
      <c r="S327" s="64" t="n"/>
      <c r="T327" s="64" t="n"/>
      <c r="U327" s="64" t="n"/>
      <c r="V327" s="64" t="n"/>
      <c r="Y327" s="110" t="n"/>
    </row>
    <row r="328">
      <c r="N328" s="64" t="n"/>
      <c r="O328" s="64" t="n"/>
      <c r="P328" s="64" t="n"/>
      <c r="Q328" s="64" t="n"/>
      <c r="R328" s="64" t="n"/>
      <c r="S328" s="64" t="n"/>
      <c r="T328" s="64" t="n"/>
      <c r="U328" s="64" t="n"/>
      <c r="V328" s="64" t="n"/>
      <c r="Y328" s="110" t="n"/>
    </row>
    <row r="329">
      <c r="N329" s="64" t="n"/>
      <c r="O329" s="64" t="n"/>
      <c r="P329" s="64" t="n"/>
      <c r="Q329" s="64" t="n"/>
      <c r="R329" s="64" t="n"/>
      <c r="S329" s="64" t="n"/>
      <c r="T329" s="64" t="n"/>
      <c r="U329" s="64" t="n"/>
      <c r="V329" s="64" t="n"/>
      <c r="Y329" s="110" t="n"/>
    </row>
    <row r="330">
      <c r="N330" s="64" t="n"/>
      <c r="O330" s="64" t="n"/>
      <c r="P330" s="64" t="n"/>
      <c r="Q330" s="64" t="n"/>
      <c r="R330" s="64" t="n"/>
      <c r="S330" s="64" t="n"/>
      <c r="T330" s="64" t="n"/>
      <c r="U330" s="64" t="n"/>
      <c r="V330" s="64" t="n"/>
      <c r="Y330" s="110" t="n"/>
    </row>
    <row r="331">
      <c r="N331" s="64" t="n"/>
      <c r="O331" s="64" t="n"/>
      <c r="P331" s="64" t="n"/>
      <c r="Q331" s="64" t="n"/>
      <c r="R331" s="64" t="n"/>
      <c r="S331" s="64" t="n"/>
      <c r="T331" s="64" t="n"/>
      <c r="U331" s="64" t="n"/>
      <c r="V331" s="64" t="n"/>
      <c r="Y331" s="110" t="n"/>
    </row>
    <row r="332">
      <c r="N332" s="64" t="n"/>
      <c r="O332" s="64" t="n"/>
      <c r="P332" s="64" t="n"/>
      <c r="Q332" s="64" t="n"/>
      <c r="R332" s="64" t="n"/>
      <c r="S332" s="64" t="n"/>
      <c r="T332" s="64" t="n"/>
      <c r="U332" s="64" t="n"/>
      <c r="V332" s="64" t="n"/>
      <c r="Y332" s="110" t="n"/>
    </row>
    <row r="333">
      <c r="N333" s="64" t="n"/>
      <c r="O333" s="64" t="n"/>
      <c r="P333" s="64" t="n"/>
      <c r="Q333" s="64" t="n"/>
      <c r="R333" s="64" t="n"/>
      <c r="S333" s="64" t="n"/>
      <c r="T333" s="64" t="n"/>
      <c r="U333" s="64" t="n"/>
      <c r="V333" s="64" t="n"/>
      <c r="Y333" s="110" t="n"/>
    </row>
    <row r="334">
      <c r="N334" s="64" t="n"/>
      <c r="O334" s="64" t="n"/>
      <c r="P334" s="64" t="n"/>
      <c r="Q334" s="64" t="n"/>
      <c r="R334" s="64" t="n"/>
      <c r="S334" s="64" t="n"/>
      <c r="T334" s="64" t="n"/>
      <c r="U334" s="64" t="n"/>
      <c r="V334" s="64" t="n"/>
      <c r="Y334" s="110" t="n"/>
    </row>
    <row r="335">
      <c r="N335" s="64" t="n"/>
      <c r="O335" s="64" t="n"/>
      <c r="P335" s="64" t="n"/>
      <c r="Q335" s="64" t="n"/>
      <c r="R335" s="64" t="n"/>
      <c r="S335" s="64" t="n"/>
      <c r="T335" s="64" t="n"/>
      <c r="U335" s="64" t="n"/>
      <c r="V335" s="64" t="n"/>
      <c r="Y335" s="110" t="n"/>
    </row>
    <row r="336">
      <c r="N336" s="64" t="n"/>
      <c r="O336" s="64" t="n"/>
      <c r="P336" s="64" t="n"/>
      <c r="Q336" s="64" t="n"/>
      <c r="R336" s="64" t="n"/>
      <c r="S336" s="64" t="n"/>
      <c r="T336" s="64" t="n"/>
      <c r="U336" s="64" t="n"/>
      <c r="V336" s="64" t="n"/>
      <c r="Y336" s="110" t="n"/>
    </row>
    <row r="337">
      <c r="N337" s="64" t="n"/>
      <c r="O337" s="64" t="n"/>
      <c r="P337" s="64" t="n"/>
      <c r="Q337" s="64" t="n"/>
      <c r="R337" s="64" t="n"/>
      <c r="S337" s="64" t="n"/>
      <c r="T337" s="64" t="n"/>
      <c r="U337" s="64" t="n"/>
      <c r="V337" s="64" t="n"/>
      <c r="Y337" s="110" t="n"/>
    </row>
    <row r="338">
      <c r="N338" s="64" t="n"/>
      <c r="O338" s="64" t="n"/>
      <c r="P338" s="64" t="n"/>
      <c r="Q338" s="64" t="n"/>
      <c r="R338" s="64" t="n"/>
      <c r="S338" s="64" t="n"/>
      <c r="T338" s="64" t="n"/>
      <c r="U338" s="64" t="n"/>
      <c r="V338" s="64" t="n"/>
      <c r="Y338" s="110" t="n"/>
    </row>
    <row r="339">
      <c r="N339" s="64" t="n"/>
      <c r="O339" s="64" t="n"/>
      <c r="P339" s="64" t="n"/>
      <c r="Q339" s="64" t="n"/>
      <c r="R339" s="64" t="n"/>
      <c r="S339" s="64" t="n"/>
      <c r="T339" s="64" t="n"/>
      <c r="U339" s="64" t="n"/>
      <c r="V339" s="64" t="n"/>
      <c r="Y339" s="110" t="n"/>
    </row>
    <row r="340">
      <c r="N340" s="64" t="n"/>
      <c r="O340" s="64" t="n"/>
      <c r="P340" s="64" t="n"/>
      <c r="Q340" s="64" t="n"/>
      <c r="R340" s="64" t="n"/>
      <c r="S340" s="64" t="n"/>
      <c r="T340" s="64" t="n"/>
      <c r="U340" s="64" t="n"/>
      <c r="V340" s="64" t="n"/>
      <c r="Y340" s="110" t="n"/>
    </row>
    <row r="341">
      <c r="N341" s="64" t="n"/>
      <c r="O341" s="64" t="n"/>
      <c r="P341" s="64" t="n"/>
      <c r="Q341" s="64" t="n"/>
      <c r="R341" s="64" t="n"/>
      <c r="S341" s="64" t="n"/>
      <c r="T341" s="64" t="n"/>
      <c r="U341" s="64" t="n"/>
      <c r="V341" s="64" t="n"/>
      <c r="Y341" s="110" t="n"/>
    </row>
    <row r="342">
      <c r="N342" s="64" t="n"/>
      <c r="O342" s="64" t="n"/>
      <c r="P342" s="64" t="n"/>
      <c r="Q342" s="64" t="n"/>
      <c r="R342" s="64" t="n"/>
      <c r="S342" s="64" t="n"/>
      <c r="T342" s="64" t="n"/>
      <c r="U342" s="64" t="n"/>
      <c r="V342" s="64" t="n"/>
      <c r="Y342" s="110" t="n"/>
    </row>
    <row r="343">
      <c r="N343" s="64" t="n"/>
      <c r="O343" s="64" t="n"/>
      <c r="P343" s="64" t="n"/>
      <c r="Q343" s="64" t="n"/>
      <c r="R343" s="64" t="n"/>
      <c r="S343" s="64" t="n"/>
      <c r="T343" s="64" t="n"/>
      <c r="U343" s="64" t="n"/>
      <c r="V343" s="64" t="n"/>
      <c r="Y343" s="110" t="n"/>
    </row>
    <row r="344">
      <c r="N344" s="64" t="n"/>
      <c r="O344" s="64" t="n"/>
      <c r="P344" s="64" t="n"/>
      <c r="Q344" s="64" t="n"/>
      <c r="R344" s="64" t="n"/>
      <c r="S344" s="64" t="n"/>
      <c r="T344" s="64" t="n"/>
      <c r="U344" s="64" t="n"/>
      <c r="V344" s="64" t="n"/>
      <c r="Y344" s="110" t="n"/>
    </row>
    <row r="345">
      <c r="N345" s="64" t="n"/>
      <c r="O345" s="64" t="n"/>
      <c r="P345" s="64" t="n"/>
      <c r="Q345" s="64" t="n"/>
      <c r="R345" s="64" t="n"/>
      <c r="S345" s="64" t="n"/>
      <c r="T345" s="64" t="n"/>
      <c r="U345" s="64" t="n"/>
      <c r="V345" s="64" t="n"/>
      <c r="Y345" s="110" t="n"/>
    </row>
    <row r="346">
      <c r="N346" s="64" t="n"/>
      <c r="O346" s="64" t="n"/>
      <c r="P346" s="64" t="n"/>
      <c r="Q346" s="64" t="n"/>
      <c r="R346" s="64" t="n"/>
      <c r="S346" s="64" t="n"/>
      <c r="T346" s="64" t="n"/>
      <c r="U346" s="64" t="n"/>
      <c r="V346" s="64" t="n"/>
      <c r="Y346" s="110" t="n"/>
    </row>
    <row r="347">
      <c r="N347" s="64" t="n"/>
      <c r="O347" s="64" t="n"/>
      <c r="P347" s="64" t="n"/>
      <c r="Q347" s="64" t="n"/>
      <c r="R347" s="64" t="n"/>
      <c r="S347" s="64" t="n"/>
      <c r="T347" s="64" t="n"/>
      <c r="U347" s="64" t="n"/>
      <c r="V347" s="64" t="n"/>
      <c r="Y347" s="110" t="n"/>
    </row>
    <row r="348">
      <c r="N348" s="64" t="n"/>
      <c r="O348" s="64" t="n"/>
      <c r="P348" s="64" t="n"/>
      <c r="Q348" s="64" t="n"/>
      <c r="R348" s="64" t="n"/>
      <c r="S348" s="64" t="n"/>
      <c r="T348" s="64" t="n"/>
      <c r="U348" s="64" t="n"/>
      <c r="V348" s="64" t="n"/>
      <c r="Y348" s="110" t="n"/>
    </row>
    <row r="349">
      <c r="N349" s="64" t="n"/>
      <c r="O349" s="64" t="n"/>
      <c r="P349" s="64" t="n"/>
      <c r="Q349" s="64" t="n"/>
      <c r="R349" s="64" t="n"/>
      <c r="S349" s="64" t="n"/>
      <c r="T349" s="64" t="n"/>
      <c r="U349" s="64" t="n"/>
      <c r="V349" s="64" t="n"/>
      <c r="Y349" s="110" t="n"/>
    </row>
    <row r="350">
      <c r="N350" s="64" t="n"/>
      <c r="O350" s="64" t="n"/>
      <c r="P350" s="64" t="n"/>
      <c r="Q350" s="64" t="n"/>
      <c r="R350" s="64" t="n"/>
      <c r="S350" s="64" t="n"/>
      <c r="T350" s="64" t="n"/>
      <c r="U350" s="64" t="n"/>
      <c r="V350" s="64" t="n"/>
      <c r="Y350" s="110" t="n"/>
    </row>
    <row r="351">
      <c r="N351" s="64" t="n"/>
      <c r="O351" s="64" t="n"/>
      <c r="P351" s="64" t="n"/>
      <c r="Q351" s="64" t="n"/>
      <c r="R351" s="64" t="n"/>
      <c r="S351" s="64" t="n"/>
      <c r="T351" s="64" t="n"/>
      <c r="U351" s="64" t="n"/>
      <c r="V351" s="64" t="n"/>
      <c r="Y351" s="110" t="n"/>
    </row>
    <row r="352">
      <c r="N352" s="64" t="n"/>
      <c r="O352" s="64" t="n"/>
      <c r="P352" s="64" t="n"/>
      <c r="Q352" s="64" t="n"/>
      <c r="R352" s="64" t="n"/>
      <c r="S352" s="64" t="n"/>
      <c r="T352" s="64" t="n"/>
      <c r="U352" s="64" t="n"/>
      <c r="V352" s="64" t="n"/>
      <c r="Y352" s="110" t="n"/>
    </row>
    <row r="353">
      <c r="N353" s="64" t="n"/>
      <c r="O353" s="64" t="n"/>
      <c r="P353" s="64" t="n"/>
      <c r="Q353" s="64" t="n"/>
      <c r="R353" s="64" t="n"/>
      <c r="S353" s="64" t="n"/>
      <c r="T353" s="64" t="n"/>
      <c r="U353" s="64" t="n"/>
      <c r="V353" s="64" t="n"/>
      <c r="Y353" s="110" t="n"/>
    </row>
    <row r="354">
      <c r="N354" s="64" t="n"/>
      <c r="O354" s="64" t="n"/>
      <c r="P354" s="64" t="n"/>
      <c r="Q354" s="64" t="n"/>
      <c r="R354" s="64" t="n"/>
      <c r="S354" s="64" t="n"/>
      <c r="T354" s="64" t="n"/>
      <c r="U354" s="64" t="n"/>
      <c r="V354" s="64" t="n"/>
      <c r="Y354" s="110" t="n"/>
    </row>
    <row r="355">
      <c r="N355" s="64" t="n"/>
      <c r="O355" s="64" t="n"/>
      <c r="P355" s="64" t="n"/>
      <c r="Q355" s="64" t="n"/>
      <c r="R355" s="64" t="n"/>
      <c r="S355" s="64" t="n"/>
      <c r="T355" s="64" t="n"/>
      <c r="U355" s="64" t="n"/>
      <c r="V355" s="64" t="n"/>
      <c r="Y355" s="110" t="n"/>
    </row>
    <row r="356">
      <c r="N356" s="64" t="n"/>
      <c r="O356" s="64" t="n"/>
      <c r="P356" s="64" t="n"/>
      <c r="Q356" s="64" t="n"/>
      <c r="R356" s="64" t="n"/>
      <c r="S356" s="64" t="n"/>
      <c r="T356" s="64" t="n"/>
      <c r="U356" s="64" t="n"/>
      <c r="V356" s="64" t="n"/>
      <c r="Y356" s="110" t="n"/>
    </row>
    <row r="357">
      <c r="N357" s="64" t="n"/>
      <c r="O357" s="64" t="n"/>
      <c r="P357" s="64" t="n"/>
      <c r="Q357" s="64" t="n"/>
      <c r="R357" s="64" t="n"/>
      <c r="S357" s="64" t="n"/>
      <c r="T357" s="64" t="n"/>
      <c r="U357" s="64" t="n"/>
      <c r="V357" s="64" t="n"/>
      <c r="Y357" s="110" t="n"/>
    </row>
    <row r="358">
      <c r="N358" s="64" t="n"/>
      <c r="O358" s="64" t="n"/>
      <c r="P358" s="64" t="n"/>
      <c r="Q358" s="64" t="n"/>
      <c r="R358" s="64" t="n"/>
      <c r="S358" s="64" t="n"/>
      <c r="T358" s="64" t="n"/>
      <c r="U358" s="64" t="n"/>
      <c r="V358" s="64" t="n"/>
      <c r="Y358" s="110" t="n"/>
    </row>
    <row r="359">
      <c r="N359" s="64" t="n"/>
      <c r="O359" s="64" t="n"/>
      <c r="P359" s="64" t="n"/>
      <c r="Q359" s="64" t="n"/>
      <c r="R359" s="64" t="n"/>
      <c r="S359" s="64" t="n"/>
      <c r="T359" s="64" t="n"/>
      <c r="U359" s="64" t="n"/>
      <c r="V359" s="64" t="n"/>
      <c r="Y359" s="110" t="n"/>
    </row>
    <row r="360">
      <c r="N360" s="64" t="n"/>
      <c r="O360" s="64" t="n"/>
      <c r="P360" s="64" t="n"/>
      <c r="Q360" s="64" t="n"/>
      <c r="R360" s="64" t="n"/>
      <c r="S360" s="64" t="n"/>
      <c r="T360" s="64" t="n"/>
      <c r="U360" s="64" t="n"/>
      <c r="V360" s="64" t="n"/>
      <c r="Y360" s="110" t="n"/>
    </row>
    <row r="361">
      <c r="N361" s="64" t="n"/>
      <c r="O361" s="64" t="n"/>
      <c r="P361" s="64" t="n"/>
      <c r="Q361" s="64" t="n"/>
      <c r="R361" s="64" t="n"/>
      <c r="S361" s="64" t="n"/>
      <c r="T361" s="64" t="n"/>
      <c r="U361" s="64" t="n"/>
      <c r="V361" s="64" t="n"/>
      <c r="Y361" s="110" t="n"/>
    </row>
    <row r="362">
      <c r="N362" s="64" t="n"/>
      <c r="O362" s="64" t="n"/>
      <c r="P362" s="64" t="n"/>
      <c r="Q362" s="64" t="n"/>
      <c r="R362" s="64" t="n"/>
      <c r="S362" s="64" t="n"/>
      <c r="T362" s="64" t="n"/>
      <c r="U362" s="64" t="n"/>
      <c r="V362" s="64" t="n"/>
      <c r="Y362" s="110" t="n"/>
    </row>
    <row r="363">
      <c r="N363" s="64" t="n"/>
      <c r="O363" s="64" t="n"/>
      <c r="P363" s="64" t="n"/>
      <c r="Q363" s="64" t="n"/>
      <c r="R363" s="64" t="n"/>
      <c r="S363" s="64" t="n"/>
      <c r="T363" s="64" t="n"/>
      <c r="U363" s="64" t="n"/>
      <c r="V363" s="64" t="n"/>
      <c r="Y363" s="110" t="n"/>
    </row>
    <row r="364">
      <c r="N364" s="64" t="n"/>
      <c r="O364" s="64" t="n"/>
      <c r="P364" s="64" t="n"/>
      <c r="Q364" s="64" t="n"/>
      <c r="R364" s="64" t="n"/>
      <c r="S364" s="64" t="n"/>
      <c r="T364" s="64" t="n"/>
      <c r="U364" s="64" t="n"/>
      <c r="V364" s="64" t="n"/>
      <c r="Y364" s="110" t="n"/>
    </row>
    <row r="365">
      <c r="N365" s="64" t="n"/>
      <c r="O365" s="64" t="n"/>
      <c r="P365" s="64" t="n"/>
      <c r="Q365" s="64" t="n"/>
      <c r="R365" s="64" t="n"/>
      <c r="S365" s="64" t="n"/>
      <c r="T365" s="64" t="n"/>
      <c r="U365" s="64" t="n"/>
      <c r="V365" s="64" t="n"/>
      <c r="Y365" s="110" t="n"/>
    </row>
    <row r="366">
      <c r="N366" s="64" t="n"/>
      <c r="O366" s="64" t="n"/>
      <c r="P366" s="64" t="n"/>
      <c r="Q366" s="64" t="n"/>
      <c r="R366" s="64" t="n"/>
      <c r="S366" s="64" t="n"/>
      <c r="T366" s="64" t="n"/>
      <c r="U366" s="64" t="n"/>
      <c r="V366" s="64" t="n"/>
      <c r="Y366" s="110" t="n"/>
    </row>
    <row r="367">
      <c r="N367" s="64" t="n"/>
      <c r="O367" s="64" t="n"/>
      <c r="P367" s="64" t="n"/>
      <c r="Q367" s="64" t="n"/>
      <c r="R367" s="64" t="n"/>
      <c r="S367" s="64" t="n"/>
      <c r="T367" s="64" t="n"/>
      <c r="U367" s="64" t="n"/>
      <c r="V367" s="64" t="n"/>
      <c r="Y367" s="110" t="n"/>
    </row>
    <row r="368">
      <c r="N368" s="64" t="n"/>
      <c r="O368" s="64" t="n"/>
      <c r="P368" s="64" t="n"/>
      <c r="Q368" s="64" t="n"/>
      <c r="R368" s="64" t="n"/>
      <c r="S368" s="64" t="n"/>
      <c r="T368" s="64" t="n"/>
      <c r="U368" s="64" t="n"/>
      <c r="V368" s="64" t="n"/>
      <c r="Y368" s="110" t="n"/>
    </row>
    <row r="369">
      <c r="N369" s="64" t="n"/>
      <c r="O369" s="64" t="n"/>
      <c r="P369" s="64" t="n"/>
      <c r="Q369" s="64" t="n"/>
      <c r="R369" s="64" t="n"/>
      <c r="S369" s="64" t="n"/>
      <c r="T369" s="64" t="n"/>
      <c r="U369" s="64" t="n"/>
      <c r="V369" s="64" t="n"/>
      <c r="Y369" s="110" t="n"/>
    </row>
    <row r="370">
      <c r="N370" s="64" t="n"/>
      <c r="O370" s="64" t="n"/>
      <c r="P370" s="64" t="n"/>
      <c r="Q370" s="64" t="n"/>
      <c r="R370" s="64" t="n"/>
      <c r="S370" s="64" t="n"/>
      <c r="T370" s="64" t="n"/>
      <c r="U370" s="64" t="n"/>
      <c r="V370" s="64" t="n"/>
      <c r="Y370" s="110" t="n"/>
    </row>
    <row r="371">
      <c r="N371" s="64" t="n"/>
      <c r="O371" s="64" t="n"/>
      <c r="P371" s="64" t="n"/>
      <c r="Q371" s="64" t="n"/>
      <c r="R371" s="64" t="n"/>
      <c r="S371" s="64" t="n"/>
      <c r="T371" s="64" t="n"/>
      <c r="U371" s="64" t="n"/>
      <c r="V371" s="64" t="n"/>
      <c r="Y371" s="110" t="n"/>
    </row>
    <row r="372">
      <c r="N372" s="64" t="n"/>
      <c r="O372" s="64" t="n"/>
      <c r="P372" s="64" t="n"/>
      <c r="Q372" s="64" t="n"/>
      <c r="R372" s="64" t="n"/>
      <c r="S372" s="64" t="n"/>
      <c r="T372" s="64" t="n"/>
      <c r="U372" s="64" t="n"/>
      <c r="V372" s="64" t="n"/>
      <c r="Y372" s="110" t="n"/>
    </row>
    <row r="373">
      <c r="N373" s="64" t="n"/>
      <c r="O373" s="64" t="n"/>
      <c r="P373" s="64" t="n"/>
      <c r="Q373" s="64" t="n"/>
      <c r="R373" s="64" t="n"/>
      <c r="S373" s="64" t="n"/>
      <c r="T373" s="64" t="n"/>
      <c r="U373" s="64" t="n"/>
      <c r="V373" s="64" t="n"/>
      <c r="Y373" s="110" t="n"/>
    </row>
    <row r="374">
      <c r="N374" s="64" t="n"/>
      <c r="O374" s="64" t="n"/>
      <c r="P374" s="64" t="n"/>
      <c r="Q374" s="64" t="n"/>
      <c r="R374" s="64" t="n"/>
      <c r="S374" s="64" t="n"/>
      <c r="T374" s="64" t="n"/>
      <c r="U374" s="64" t="n"/>
      <c r="V374" s="64" t="n"/>
      <c r="Y374" s="110" t="n"/>
    </row>
    <row r="375">
      <c r="N375" s="64" t="n"/>
      <c r="O375" s="64" t="n"/>
      <c r="P375" s="64" t="n"/>
      <c r="Q375" s="64" t="n"/>
      <c r="R375" s="64" t="n"/>
      <c r="S375" s="64" t="n"/>
      <c r="T375" s="64" t="n"/>
      <c r="U375" s="64" t="n"/>
      <c r="V375" s="64" t="n"/>
      <c r="Y375" s="110" t="n"/>
    </row>
    <row r="376">
      <c r="N376" s="64" t="n"/>
      <c r="O376" s="64" t="n"/>
      <c r="P376" s="64" t="n"/>
      <c r="Q376" s="64" t="n"/>
      <c r="R376" s="64" t="n"/>
      <c r="S376" s="64" t="n"/>
      <c r="T376" s="64" t="n"/>
      <c r="U376" s="64" t="n"/>
      <c r="V376" s="64" t="n"/>
      <c r="Y376" s="110" t="n"/>
    </row>
    <row r="377">
      <c r="N377" s="64" t="n"/>
      <c r="O377" s="64" t="n"/>
      <c r="P377" s="64" t="n"/>
      <c r="Q377" s="64" t="n"/>
      <c r="R377" s="64" t="n"/>
      <c r="S377" s="64" t="n"/>
      <c r="T377" s="64" t="n"/>
      <c r="U377" s="64" t="n"/>
      <c r="V377" s="64" t="n"/>
      <c r="Y377" s="110" t="n"/>
    </row>
    <row r="378">
      <c r="N378" s="64" t="n"/>
      <c r="O378" s="64" t="n"/>
      <c r="P378" s="64" t="n"/>
      <c r="Q378" s="64" t="n"/>
      <c r="R378" s="64" t="n"/>
      <c r="S378" s="64" t="n"/>
      <c r="T378" s="64" t="n"/>
      <c r="U378" s="64" t="n"/>
      <c r="V378" s="64" t="n"/>
      <c r="Y378" s="110" t="n"/>
    </row>
    <row r="379">
      <c r="N379" s="64" t="n"/>
      <c r="O379" s="64" t="n"/>
      <c r="P379" s="64" t="n"/>
      <c r="Q379" s="64" t="n"/>
      <c r="R379" s="64" t="n"/>
      <c r="S379" s="64" t="n"/>
      <c r="T379" s="64" t="n"/>
      <c r="U379" s="64" t="n"/>
      <c r="V379" s="64" t="n"/>
      <c r="Y379" s="110" t="n"/>
    </row>
    <row r="380">
      <c r="N380" s="64" t="n"/>
      <c r="O380" s="64" t="n"/>
      <c r="P380" s="64" t="n"/>
      <c r="Q380" s="64" t="n"/>
      <c r="R380" s="64" t="n"/>
      <c r="S380" s="64" t="n"/>
      <c r="T380" s="64" t="n"/>
      <c r="U380" s="64" t="n"/>
      <c r="V380" s="64" t="n"/>
      <c r="Y380" s="110" t="n"/>
    </row>
    <row r="381">
      <c r="N381" s="64" t="n"/>
      <c r="O381" s="64" t="n"/>
      <c r="P381" s="64" t="n"/>
      <c r="Q381" s="64" t="n"/>
      <c r="R381" s="64" t="n"/>
      <c r="S381" s="64" t="n"/>
      <c r="T381" s="64" t="n"/>
      <c r="U381" s="64" t="n"/>
      <c r="V381" s="64" t="n"/>
      <c r="Y381" s="110" t="n"/>
    </row>
    <row r="382">
      <c r="N382" s="64" t="n"/>
      <c r="O382" s="64" t="n"/>
      <c r="P382" s="64" t="n"/>
      <c r="Q382" s="64" t="n"/>
      <c r="R382" s="64" t="n"/>
      <c r="S382" s="64" t="n"/>
      <c r="T382" s="64" t="n"/>
      <c r="U382" s="64" t="n"/>
      <c r="V382" s="64" t="n"/>
      <c r="Y382" s="110" t="n"/>
    </row>
    <row r="383">
      <c r="N383" s="64" t="n"/>
      <c r="O383" s="64" t="n"/>
      <c r="P383" s="64" t="n"/>
      <c r="Q383" s="64" t="n"/>
      <c r="R383" s="64" t="n"/>
      <c r="S383" s="64" t="n"/>
      <c r="T383" s="64" t="n"/>
      <c r="U383" s="64" t="n"/>
      <c r="V383" s="64" t="n"/>
      <c r="Y383" s="110" t="n"/>
    </row>
    <row r="384">
      <c r="N384" s="64" t="n"/>
      <c r="O384" s="64" t="n"/>
      <c r="P384" s="64" t="n"/>
      <c r="Q384" s="64" t="n"/>
      <c r="R384" s="64" t="n"/>
      <c r="S384" s="64" t="n"/>
      <c r="T384" s="64" t="n"/>
      <c r="U384" s="64" t="n"/>
      <c r="V384" s="64" t="n"/>
      <c r="Y384" s="110" t="n"/>
    </row>
    <row r="385">
      <c r="N385" s="64" t="n"/>
      <c r="O385" s="64" t="n"/>
      <c r="P385" s="64" t="n"/>
      <c r="Q385" s="64" t="n"/>
      <c r="R385" s="64" t="n"/>
      <c r="S385" s="64" t="n"/>
      <c r="T385" s="64" t="n"/>
      <c r="U385" s="64" t="n"/>
      <c r="V385" s="64" t="n"/>
      <c r="Y385" s="110" t="n"/>
    </row>
    <row r="386">
      <c r="N386" s="64" t="n"/>
      <c r="O386" s="64" t="n"/>
      <c r="P386" s="64" t="n"/>
      <c r="Q386" s="64" t="n"/>
      <c r="R386" s="64" t="n"/>
      <c r="S386" s="64" t="n"/>
      <c r="T386" s="64" t="n"/>
      <c r="U386" s="64" t="n"/>
      <c r="V386" s="64" t="n"/>
      <c r="Y386" s="110" t="n"/>
    </row>
    <row r="387">
      <c r="N387" s="64" t="n"/>
      <c r="O387" s="64" t="n"/>
      <c r="P387" s="64" t="n"/>
      <c r="Q387" s="64" t="n"/>
      <c r="R387" s="64" t="n"/>
      <c r="S387" s="64" t="n"/>
      <c r="T387" s="64" t="n"/>
      <c r="U387" s="64" t="n"/>
      <c r="V387" s="64" t="n"/>
      <c r="Y387" s="110" t="n"/>
    </row>
    <row r="388">
      <c r="N388" s="64" t="n"/>
      <c r="O388" s="64" t="n"/>
      <c r="P388" s="64" t="n"/>
      <c r="Q388" s="64" t="n"/>
      <c r="R388" s="64" t="n"/>
      <c r="S388" s="64" t="n"/>
      <c r="T388" s="64" t="n"/>
      <c r="U388" s="64" t="n"/>
      <c r="V388" s="64" t="n"/>
      <c r="Y388" s="110" t="n"/>
    </row>
    <row r="389">
      <c r="N389" s="64" t="n"/>
      <c r="O389" s="64" t="n"/>
      <c r="P389" s="64" t="n"/>
      <c r="Q389" s="64" t="n"/>
      <c r="R389" s="64" t="n"/>
      <c r="S389" s="64" t="n"/>
      <c r="T389" s="64" t="n"/>
      <c r="U389" s="64" t="n"/>
      <c r="V389" s="64" t="n"/>
      <c r="Y389" s="110" t="n"/>
    </row>
    <row r="390">
      <c r="N390" s="64" t="n"/>
      <c r="O390" s="64" t="n"/>
      <c r="P390" s="64" t="n"/>
      <c r="Q390" s="64" t="n"/>
      <c r="R390" s="64" t="n"/>
      <c r="S390" s="64" t="n"/>
      <c r="T390" s="64" t="n"/>
      <c r="U390" s="64" t="n"/>
      <c r="V390" s="64" t="n"/>
      <c r="Y390" s="110" t="n"/>
    </row>
    <row r="391">
      <c r="N391" s="64" t="n"/>
      <c r="O391" s="64" t="n"/>
      <c r="P391" s="64" t="n"/>
      <c r="Q391" s="64" t="n"/>
      <c r="R391" s="64" t="n"/>
      <c r="S391" s="64" t="n"/>
      <c r="T391" s="64" t="n"/>
      <c r="U391" s="64" t="n"/>
      <c r="V391" s="64" t="n"/>
      <c r="Y391" s="110" t="n"/>
    </row>
    <row r="392">
      <c r="N392" s="64" t="n"/>
      <c r="O392" s="64" t="n"/>
      <c r="P392" s="64" t="n"/>
      <c r="Q392" s="64" t="n"/>
      <c r="R392" s="64" t="n"/>
      <c r="S392" s="64" t="n"/>
      <c r="T392" s="64" t="n"/>
      <c r="U392" s="64" t="n"/>
      <c r="V392" s="64" t="n"/>
      <c r="Y392" s="110" t="n"/>
    </row>
    <row r="393">
      <c r="N393" s="64" t="n"/>
      <c r="O393" s="64" t="n"/>
      <c r="P393" s="64" t="n"/>
      <c r="Q393" s="64" t="n"/>
      <c r="R393" s="64" t="n"/>
      <c r="S393" s="64" t="n"/>
      <c r="T393" s="64" t="n"/>
      <c r="U393" s="64" t="n"/>
      <c r="V393" s="64" t="n"/>
      <c r="Y393" s="110" t="n"/>
    </row>
    <row r="394">
      <c r="N394" s="64" t="n"/>
      <c r="O394" s="64" t="n"/>
      <c r="P394" s="64" t="n"/>
      <c r="Q394" s="64" t="n"/>
      <c r="R394" s="64" t="n"/>
      <c r="S394" s="64" t="n"/>
      <c r="T394" s="64" t="n"/>
      <c r="U394" s="64" t="n"/>
      <c r="V394" s="64" t="n"/>
      <c r="Y394" s="110" t="n"/>
    </row>
    <row r="395">
      <c r="N395" s="64" t="n"/>
      <c r="O395" s="64" t="n"/>
      <c r="P395" s="64" t="n"/>
      <c r="Q395" s="64" t="n"/>
      <c r="R395" s="64" t="n"/>
      <c r="S395" s="64" t="n"/>
      <c r="T395" s="64" t="n"/>
      <c r="U395" s="64" t="n"/>
      <c r="V395" s="64" t="n"/>
      <c r="Y395" s="110" t="n"/>
    </row>
    <row r="396">
      <c r="N396" s="64" t="n"/>
      <c r="O396" s="64" t="n"/>
      <c r="P396" s="64" t="n"/>
      <c r="Q396" s="64" t="n"/>
      <c r="R396" s="64" t="n"/>
      <c r="S396" s="64" t="n"/>
      <c r="T396" s="64" t="n"/>
      <c r="U396" s="64" t="n"/>
      <c r="V396" s="64" t="n"/>
      <c r="Y396" s="110" t="n"/>
    </row>
    <row r="397">
      <c r="N397" s="64" t="n"/>
      <c r="O397" s="64" t="n"/>
      <c r="P397" s="64" t="n"/>
      <c r="Q397" s="64" t="n"/>
      <c r="R397" s="64" t="n"/>
      <c r="S397" s="64" t="n"/>
      <c r="T397" s="64" t="n"/>
      <c r="U397" s="64" t="n"/>
      <c r="V397" s="64" t="n"/>
      <c r="Y397" s="110" t="n"/>
    </row>
    <row r="398">
      <c r="N398" s="64" t="n"/>
      <c r="O398" s="64" t="n"/>
      <c r="P398" s="64" t="n"/>
      <c r="Q398" s="64" t="n"/>
      <c r="R398" s="64" t="n"/>
      <c r="S398" s="64" t="n"/>
      <c r="T398" s="64" t="n"/>
      <c r="U398" s="64" t="n"/>
      <c r="V398" s="64" t="n"/>
      <c r="Y398" s="110" t="n"/>
    </row>
    <row r="399">
      <c r="N399" s="64" t="n"/>
      <c r="O399" s="64" t="n"/>
      <c r="P399" s="64" t="n"/>
      <c r="Q399" s="64" t="n"/>
      <c r="R399" s="64" t="n"/>
      <c r="S399" s="64" t="n"/>
      <c r="T399" s="64" t="n"/>
      <c r="U399" s="64" t="n"/>
      <c r="V399" s="64" t="n"/>
      <c r="Y399" s="110" t="n"/>
    </row>
    <row r="400">
      <c r="N400" s="64" t="n"/>
      <c r="O400" s="64" t="n"/>
      <c r="P400" s="64" t="n"/>
      <c r="Q400" s="64" t="n"/>
      <c r="R400" s="64" t="n"/>
      <c r="S400" s="64" t="n"/>
      <c r="T400" s="64" t="n"/>
      <c r="U400" s="64" t="n"/>
      <c r="V400" s="64" t="n"/>
      <c r="Y400" s="110" t="n"/>
    </row>
    <row r="401">
      <c r="N401" s="64" t="n"/>
      <c r="O401" s="64" t="n"/>
      <c r="P401" s="64" t="n"/>
      <c r="Q401" s="64" t="n"/>
      <c r="R401" s="64" t="n"/>
      <c r="S401" s="64" t="n"/>
      <c r="T401" s="64" t="n"/>
      <c r="U401" s="64" t="n"/>
      <c r="V401" s="64" t="n"/>
      <c r="Y401" s="110" t="n"/>
    </row>
    <row r="402">
      <c r="N402" s="64" t="n"/>
      <c r="O402" s="64" t="n"/>
      <c r="P402" s="64" t="n"/>
      <c r="Q402" s="64" t="n"/>
      <c r="R402" s="64" t="n"/>
      <c r="S402" s="64" t="n"/>
      <c r="T402" s="64" t="n"/>
      <c r="U402" s="64" t="n"/>
      <c r="V402" s="64" t="n"/>
      <c r="Y402" s="110" t="n"/>
    </row>
    <row r="403">
      <c r="N403" s="64" t="n"/>
      <c r="O403" s="64" t="n"/>
      <c r="P403" s="64" t="n"/>
      <c r="Q403" s="64" t="n"/>
      <c r="R403" s="64" t="n"/>
      <c r="S403" s="64" t="n"/>
      <c r="T403" s="64" t="n"/>
      <c r="U403" s="64" t="n"/>
      <c r="V403" s="64" t="n"/>
      <c r="Y403" s="110" t="n"/>
    </row>
    <row r="404">
      <c r="N404" s="64" t="n"/>
      <c r="O404" s="64" t="n"/>
      <c r="P404" s="64" t="n"/>
      <c r="Q404" s="64" t="n"/>
      <c r="R404" s="64" t="n"/>
      <c r="S404" s="64" t="n"/>
      <c r="T404" s="64" t="n"/>
      <c r="U404" s="64" t="n"/>
      <c r="V404" s="64" t="n"/>
      <c r="Y404" s="110" t="n"/>
    </row>
    <row r="405">
      <c r="N405" s="64" t="n"/>
      <c r="O405" s="64" t="n"/>
      <c r="P405" s="64" t="n"/>
      <c r="Q405" s="64" t="n"/>
      <c r="R405" s="64" t="n"/>
      <c r="S405" s="64" t="n"/>
      <c r="T405" s="64" t="n"/>
      <c r="U405" s="64" t="n"/>
      <c r="V405" s="64" t="n"/>
      <c r="Y405" s="110" t="n"/>
    </row>
    <row r="406">
      <c r="N406" s="64" t="n"/>
      <c r="O406" s="64" t="n"/>
      <c r="P406" s="64" t="n"/>
      <c r="Q406" s="64" t="n"/>
      <c r="R406" s="64" t="n"/>
      <c r="S406" s="64" t="n"/>
      <c r="T406" s="64" t="n"/>
      <c r="U406" s="64" t="n"/>
      <c r="V406" s="64" t="n"/>
      <c r="Y406" s="110" t="n"/>
    </row>
    <row r="407">
      <c r="N407" s="64" t="n"/>
      <c r="O407" s="64" t="n"/>
      <c r="P407" s="64" t="n"/>
      <c r="Q407" s="64" t="n"/>
      <c r="R407" s="64" t="n"/>
      <c r="S407" s="64" t="n"/>
      <c r="T407" s="64" t="n"/>
      <c r="U407" s="64" t="n"/>
      <c r="V407" s="64" t="n"/>
      <c r="Y407" s="110" t="n"/>
    </row>
    <row r="408">
      <c r="N408" s="64" t="n"/>
      <c r="O408" s="64" t="n"/>
      <c r="P408" s="64" t="n"/>
      <c r="Q408" s="64" t="n"/>
      <c r="R408" s="64" t="n"/>
      <c r="S408" s="64" t="n"/>
      <c r="T408" s="64" t="n"/>
      <c r="U408" s="64" t="n"/>
      <c r="V408" s="64" t="n"/>
      <c r="Y408" s="110" t="n"/>
    </row>
    <row r="409">
      <c r="N409" s="64" t="n"/>
      <c r="O409" s="64" t="n"/>
      <c r="P409" s="64" t="n"/>
      <c r="Q409" s="64" t="n"/>
      <c r="R409" s="64" t="n"/>
      <c r="S409" s="64" t="n"/>
      <c r="T409" s="64" t="n"/>
      <c r="U409" s="64" t="n"/>
      <c r="V409" s="64" t="n"/>
      <c r="Y409" s="110" t="n"/>
    </row>
    <row r="410">
      <c r="N410" s="64" t="n"/>
      <c r="O410" s="64" t="n"/>
      <c r="P410" s="64" t="n"/>
      <c r="Q410" s="64" t="n"/>
      <c r="R410" s="64" t="n"/>
      <c r="S410" s="64" t="n"/>
      <c r="T410" s="64" t="n"/>
      <c r="U410" s="64" t="n"/>
      <c r="V410" s="64" t="n"/>
      <c r="Y410" s="110" t="n"/>
    </row>
    <row r="411">
      <c r="N411" s="64" t="n"/>
      <c r="O411" s="64" t="n"/>
      <c r="P411" s="64" t="n"/>
      <c r="Q411" s="64" t="n"/>
      <c r="R411" s="64" t="n"/>
      <c r="S411" s="64" t="n"/>
      <c r="T411" s="64" t="n"/>
      <c r="U411" s="64" t="n"/>
      <c r="V411" s="64" t="n"/>
      <c r="Y411" s="110" t="n"/>
    </row>
    <row r="412">
      <c r="N412" s="64" t="n"/>
      <c r="O412" s="64" t="n"/>
      <c r="P412" s="64" t="n"/>
      <c r="Q412" s="64" t="n"/>
      <c r="R412" s="64" t="n"/>
      <c r="S412" s="64" t="n"/>
      <c r="T412" s="64" t="n"/>
      <c r="U412" s="64" t="n"/>
      <c r="V412" s="64" t="n"/>
      <c r="Y412" s="110" t="n"/>
    </row>
    <row r="413">
      <c r="N413" s="64" t="n"/>
      <c r="O413" s="64" t="n"/>
      <c r="P413" s="64" t="n"/>
      <c r="Q413" s="64" t="n"/>
      <c r="R413" s="64" t="n"/>
      <c r="S413" s="64" t="n"/>
      <c r="T413" s="64" t="n"/>
      <c r="U413" s="64" t="n"/>
      <c r="V413" s="64" t="n"/>
      <c r="Y413" s="110" t="n"/>
    </row>
    <row r="414">
      <c r="N414" s="64" t="n"/>
      <c r="O414" s="64" t="n"/>
      <c r="P414" s="64" t="n"/>
      <c r="Q414" s="64" t="n"/>
      <c r="R414" s="64" t="n"/>
      <c r="S414" s="64" t="n"/>
      <c r="T414" s="64" t="n"/>
      <c r="U414" s="64" t="n"/>
      <c r="V414" s="64" t="n"/>
      <c r="Y414" s="110" t="n"/>
    </row>
    <row r="415">
      <c r="N415" s="64" t="n"/>
      <c r="O415" s="64" t="n"/>
      <c r="P415" s="64" t="n"/>
      <c r="Q415" s="64" t="n"/>
      <c r="R415" s="64" t="n"/>
      <c r="S415" s="64" t="n"/>
      <c r="T415" s="64" t="n"/>
      <c r="U415" s="64" t="n"/>
      <c r="V415" s="64" t="n"/>
      <c r="Y415" s="110" t="n"/>
    </row>
    <row r="416">
      <c r="N416" s="64" t="n"/>
      <c r="O416" s="64" t="n"/>
      <c r="P416" s="64" t="n"/>
      <c r="Q416" s="64" t="n"/>
      <c r="R416" s="64" t="n"/>
      <c r="S416" s="64" t="n"/>
      <c r="T416" s="64" t="n"/>
      <c r="U416" s="64" t="n"/>
      <c r="V416" s="64" t="n"/>
      <c r="Y416" s="110" t="n"/>
    </row>
    <row r="417">
      <c r="N417" s="64" t="n"/>
      <c r="O417" s="64" t="n"/>
      <c r="P417" s="64" t="n"/>
      <c r="Q417" s="64" t="n"/>
      <c r="R417" s="64" t="n"/>
      <c r="S417" s="64" t="n"/>
      <c r="T417" s="64" t="n"/>
      <c r="U417" s="64" t="n"/>
      <c r="V417" s="64" t="n"/>
      <c r="Y417" s="110" t="n"/>
    </row>
    <row r="418">
      <c r="N418" s="64" t="n"/>
      <c r="O418" s="64" t="n"/>
      <c r="P418" s="64" t="n"/>
      <c r="Q418" s="64" t="n"/>
      <c r="R418" s="64" t="n"/>
      <c r="S418" s="64" t="n"/>
      <c r="T418" s="64" t="n"/>
      <c r="U418" s="64" t="n"/>
      <c r="V418" s="64" t="n"/>
      <c r="Y418" s="110" t="n"/>
    </row>
    <row r="419">
      <c r="N419" s="64" t="n"/>
      <c r="O419" s="64" t="n"/>
      <c r="P419" s="64" t="n"/>
      <c r="Q419" s="64" t="n"/>
      <c r="R419" s="64" t="n"/>
      <c r="S419" s="64" t="n"/>
      <c r="T419" s="64" t="n"/>
      <c r="U419" s="64" t="n"/>
      <c r="V419" s="64" t="n"/>
      <c r="Y419" s="110" t="n"/>
    </row>
    <row r="420">
      <c r="N420" s="64" t="n"/>
      <c r="O420" s="64" t="n"/>
      <c r="P420" s="64" t="n"/>
      <c r="Q420" s="64" t="n"/>
      <c r="R420" s="64" t="n"/>
      <c r="S420" s="64" t="n"/>
      <c r="T420" s="64" t="n"/>
      <c r="U420" s="64" t="n"/>
      <c r="V420" s="64" t="n"/>
      <c r="Y420" s="110" t="n"/>
    </row>
    <row r="421">
      <c r="N421" s="64" t="n"/>
      <c r="O421" s="64" t="n"/>
      <c r="P421" s="64" t="n"/>
      <c r="Q421" s="64" t="n"/>
      <c r="R421" s="64" t="n"/>
      <c r="S421" s="64" t="n"/>
      <c r="T421" s="64" t="n"/>
      <c r="U421" s="64" t="n"/>
      <c r="V421" s="64" t="n"/>
      <c r="Y421" s="110" t="n"/>
    </row>
    <row r="422">
      <c r="N422" s="64" t="n"/>
      <c r="O422" s="64" t="n"/>
      <c r="P422" s="64" t="n"/>
      <c r="Q422" s="64" t="n"/>
      <c r="R422" s="64" t="n"/>
      <c r="S422" s="64" t="n"/>
      <c r="T422" s="64" t="n"/>
      <c r="U422" s="64" t="n"/>
      <c r="V422" s="64" t="n"/>
      <c r="Y422" s="110" t="n"/>
    </row>
    <row r="423">
      <c r="N423" s="64" t="n"/>
      <c r="O423" s="64" t="n"/>
      <c r="P423" s="64" t="n"/>
      <c r="Q423" s="64" t="n"/>
      <c r="R423" s="64" t="n"/>
      <c r="S423" s="64" t="n"/>
      <c r="T423" s="64" t="n"/>
      <c r="U423" s="64" t="n"/>
      <c r="V423" s="64" t="n"/>
      <c r="Y423" s="110" t="n"/>
    </row>
    <row r="424">
      <c r="N424" s="64" t="n"/>
      <c r="O424" s="64" t="n"/>
      <c r="P424" s="64" t="n"/>
      <c r="Q424" s="64" t="n"/>
      <c r="R424" s="64" t="n"/>
      <c r="S424" s="64" t="n"/>
      <c r="T424" s="64" t="n"/>
      <c r="U424" s="64" t="n"/>
      <c r="V424" s="64" t="n"/>
      <c r="Y424" s="110" t="n"/>
    </row>
    <row r="425">
      <c r="N425" s="64" t="n"/>
      <c r="O425" s="64" t="n"/>
      <c r="P425" s="64" t="n"/>
      <c r="Q425" s="64" t="n"/>
      <c r="R425" s="64" t="n"/>
      <c r="S425" s="64" t="n"/>
      <c r="T425" s="64" t="n"/>
      <c r="U425" s="64" t="n"/>
      <c r="V425" s="64" t="n"/>
      <c r="Y425" s="110" t="n"/>
    </row>
    <row r="426">
      <c r="N426" s="64" t="n"/>
      <c r="O426" s="64" t="n"/>
      <c r="P426" s="64" t="n"/>
      <c r="Q426" s="64" t="n"/>
      <c r="R426" s="64" t="n"/>
      <c r="S426" s="64" t="n"/>
      <c r="T426" s="64" t="n"/>
      <c r="U426" s="64" t="n"/>
      <c r="V426" s="64" t="n"/>
      <c r="Y426" s="110" t="n"/>
    </row>
    <row r="427">
      <c r="N427" s="64" t="n"/>
      <c r="O427" s="64" t="n"/>
      <c r="P427" s="64" t="n"/>
      <c r="Q427" s="64" t="n"/>
      <c r="R427" s="64" t="n"/>
      <c r="S427" s="64" t="n"/>
      <c r="T427" s="64" t="n"/>
      <c r="U427" s="64" t="n"/>
      <c r="V427" s="64" t="n"/>
      <c r="Y427" s="110" t="n"/>
    </row>
    <row r="428">
      <c r="N428" s="64" t="n"/>
      <c r="O428" s="64" t="n"/>
      <c r="P428" s="64" t="n"/>
      <c r="Q428" s="64" t="n"/>
      <c r="R428" s="64" t="n"/>
      <c r="S428" s="64" t="n"/>
      <c r="T428" s="64" t="n"/>
      <c r="U428" s="64" t="n"/>
      <c r="V428" s="64" t="n"/>
      <c r="Y428" s="110" t="n"/>
    </row>
    <row r="429">
      <c r="N429" s="64" t="n"/>
      <c r="O429" s="64" t="n"/>
      <c r="P429" s="64" t="n"/>
      <c r="Q429" s="64" t="n"/>
      <c r="R429" s="64" t="n"/>
      <c r="S429" s="64" t="n"/>
      <c r="T429" s="64" t="n"/>
      <c r="U429" s="64" t="n"/>
      <c r="V429" s="64" t="n"/>
      <c r="Y429" s="110" t="n"/>
    </row>
    <row r="430">
      <c r="N430" s="64" t="n"/>
      <c r="O430" s="64" t="n"/>
      <c r="P430" s="64" t="n"/>
      <c r="Q430" s="64" t="n"/>
      <c r="R430" s="64" t="n"/>
      <c r="S430" s="64" t="n"/>
      <c r="T430" s="64" t="n"/>
      <c r="U430" s="64" t="n"/>
      <c r="V430" s="64" t="n"/>
      <c r="Y430" s="110" t="n"/>
    </row>
    <row r="431">
      <c r="N431" s="64" t="n"/>
      <c r="O431" s="64" t="n"/>
      <c r="P431" s="64" t="n"/>
      <c r="Q431" s="64" t="n"/>
      <c r="R431" s="64" t="n"/>
      <c r="S431" s="64" t="n"/>
      <c r="T431" s="64" t="n"/>
      <c r="U431" s="64" t="n"/>
      <c r="V431" s="64" t="n"/>
      <c r="Y431" s="110" t="n"/>
    </row>
    <row r="432">
      <c r="N432" s="64" t="n"/>
      <c r="O432" s="64" t="n"/>
      <c r="P432" s="64" t="n"/>
      <c r="Q432" s="64" t="n"/>
      <c r="R432" s="64" t="n"/>
      <c r="S432" s="64" t="n"/>
      <c r="T432" s="64" t="n"/>
      <c r="U432" s="64" t="n"/>
      <c r="V432" s="64" t="n"/>
      <c r="Y432" s="110" t="n"/>
    </row>
    <row r="433">
      <c r="N433" s="64" t="n"/>
      <c r="O433" s="64" t="n"/>
      <c r="P433" s="64" t="n"/>
      <c r="Q433" s="64" t="n"/>
      <c r="R433" s="64" t="n"/>
      <c r="S433" s="64" t="n"/>
      <c r="T433" s="64" t="n"/>
      <c r="U433" s="64" t="n"/>
      <c r="V433" s="64" t="n"/>
      <c r="Y433" s="110" t="n"/>
    </row>
    <row r="434">
      <c r="N434" s="64" t="n"/>
      <c r="O434" s="64" t="n"/>
      <c r="P434" s="64" t="n"/>
      <c r="Q434" s="64" t="n"/>
      <c r="R434" s="64" t="n"/>
      <c r="S434" s="64" t="n"/>
      <c r="T434" s="64" t="n"/>
      <c r="U434" s="64" t="n"/>
      <c r="V434" s="64" t="n"/>
      <c r="Y434" s="110" t="n"/>
    </row>
    <row r="435">
      <c r="N435" s="64" t="n"/>
      <c r="O435" s="64" t="n"/>
      <c r="P435" s="64" t="n"/>
      <c r="Q435" s="64" t="n"/>
      <c r="R435" s="64" t="n"/>
      <c r="S435" s="64" t="n"/>
      <c r="T435" s="64" t="n"/>
      <c r="U435" s="64" t="n"/>
      <c r="V435" s="64" t="n"/>
      <c r="Y435" s="110" t="n"/>
    </row>
    <row r="436">
      <c r="N436" s="64" t="n"/>
      <c r="O436" s="64" t="n"/>
      <c r="P436" s="64" t="n"/>
      <c r="Q436" s="64" t="n"/>
      <c r="R436" s="64" t="n"/>
      <c r="S436" s="64" t="n"/>
      <c r="T436" s="64" t="n"/>
      <c r="U436" s="64" t="n"/>
      <c r="V436" s="64" t="n"/>
      <c r="Y436" s="110" t="n"/>
    </row>
    <row r="437">
      <c r="N437" s="64" t="n"/>
      <c r="O437" s="64" t="n"/>
      <c r="P437" s="64" t="n"/>
      <c r="Q437" s="64" t="n"/>
      <c r="R437" s="64" t="n"/>
      <c r="S437" s="64" t="n"/>
      <c r="T437" s="64" t="n"/>
      <c r="U437" s="64" t="n"/>
      <c r="V437" s="64" t="n"/>
      <c r="Y437" s="110" t="n"/>
    </row>
    <row r="438">
      <c r="N438" s="64" t="n"/>
      <c r="O438" s="64" t="n"/>
      <c r="P438" s="64" t="n"/>
      <c r="Q438" s="64" t="n"/>
      <c r="R438" s="64" t="n"/>
      <c r="S438" s="64" t="n"/>
      <c r="T438" s="64" t="n"/>
      <c r="U438" s="64" t="n"/>
      <c r="V438" s="64" t="n"/>
      <c r="Y438" s="110" t="n"/>
    </row>
    <row r="439">
      <c r="N439" s="64" t="n"/>
      <c r="O439" s="64" t="n"/>
      <c r="P439" s="64" t="n"/>
      <c r="Q439" s="64" t="n"/>
      <c r="R439" s="64" t="n"/>
      <c r="S439" s="64" t="n"/>
      <c r="T439" s="64" t="n"/>
      <c r="U439" s="64" t="n"/>
      <c r="V439" s="64" t="n"/>
      <c r="Y439" s="110" t="n"/>
    </row>
    <row r="440">
      <c r="N440" s="64" t="n"/>
      <c r="O440" s="64" t="n"/>
      <c r="P440" s="64" t="n"/>
      <c r="Q440" s="64" t="n"/>
      <c r="R440" s="64" t="n"/>
      <c r="S440" s="64" t="n"/>
      <c r="T440" s="64" t="n"/>
      <c r="U440" s="64" t="n"/>
      <c r="V440" s="64" t="n"/>
      <c r="Y440" s="110" t="n"/>
    </row>
    <row r="441">
      <c r="N441" s="64" t="n"/>
      <c r="O441" s="64" t="n"/>
      <c r="P441" s="64" t="n"/>
      <c r="Q441" s="64" t="n"/>
      <c r="R441" s="64" t="n"/>
      <c r="S441" s="64" t="n"/>
      <c r="T441" s="64" t="n"/>
      <c r="U441" s="64" t="n"/>
      <c r="V441" s="64" t="n"/>
      <c r="Y441" s="110" t="n"/>
    </row>
    <row r="442">
      <c r="N442" s="64" t="n"/>
      <c r="O442" s="64" t="n"/>
      <c r="P442" s="64" t="n"/>
      <c r="Q442" s="64" t="n"/>
      <c r="R442" s="64" t="n"/>
      <c r="S442" s="64" t="n"/>
      <c r="T442" s="64" t="n"/>
      <c r="U442" s="64" t="n"/>
      <c r="V442" s="64" t="n"/>
      <c r="Y442" s="110" t="n"/>
    </row>
    <row r="443">
      <c r="N443" s="64" t="n"/>
      <c r="O443" s="64" t="n"/>
      <c r="P443" s="64" t="n"/>
      <c r="Q443" s="64" t="n"/>
      <c r="R443" s="64" t="n"/>
      <c r="S443" s="64" t="n"/>
      <c r="T443" s="64" t="n"/>
      <c r="U443" s="64" t="n"/>
      <c r="V443" s="64" t="n"/>
      <c r="Y443" s="110" t="n"/>
    </row>
    <row r="444">
      <c r="N444" s="64" t="n"/>
      <c r="O444" s="64" t="n"/>
      <c r="P444" s="64" t="n"/>
      <c r="Q444" s="64" t="n"/>
      <c r="R444" s="64" t="n"/>
      <c r="S444" s="64" t="n"/>
      <c r="T444" s="64" t="n"/>
      <c r="U444" s="64" t="n"/>
      <c r="V444" s="64" t="n"/>
      <c r="Y444" s="110" t="n"/>
    </row>
    <row r="445">
      <c r="N445" s="64" t="n"/>
      <c r="O445" s="64" t="n"/>
      <c r="P445" s="64" t="n"/>
      <c r="Q445" s="64" t="n"/>
      <c r="R445" s="64" t="n"/>
      <c r="S445" s="64" t="n"/>
      <c r="T445" s="64" t="n"/>
      <c r="U445" s="64" t="n"/>
      <c r="V445" s="64" t="n"/>
      <c r="Y445" s="110" t="n"/>
    </row>
    <row r="446">
      <c r="N446" s="64" t="n"/>
      <c r="O446" s="64" t="n"/>
      <c r="P446" s="64" t="n"/>
      <c r="Q446" s="64" t="n"/>
      <c r="R446" s="64" t="n"/>
      <c r="S446" s="64" t="n"/>
      <c r="T446" s="64" t="n"/>
      <c r="U446" s="64" t="n"/>
      <c r="V446" s="64" t="n"/>
      <c r="Y446" s="110" t="n"/>
    </row>
    <row r="447">
      <c r="N447" s="64" t="n"/>
      <c r="O447" s="64" t="n"/>
      <c r="P447" s="64" t="n"/>
      <c r="Q447" s="64" t="n"/>
      <c r="R447" s="64" t="n"/>
      <c r="S447" s="64" t="n"/>
      <c r="T447" s="64" t="n"/>
      <c r="U447" s="64" t="n"/>
      <c r="V447" s="64" t="n"/>
      <c r="Y447" s="110" t="n"/>
    </row>
    <row r="448">
      <c r="N448" s="64" t="n"/>
      <c r="O448" s="64" t="n"/>
      <c r="P448" s="64" t="n"/>
      <c r="Q448" s="64" t="n"/>
      <c r="R448" s="64" t="n"/>
      <c r="S448" s="64" t="n"/>
      <c r="T448" s="64" t="n"/>
      <c r="U448" s="64" t="n"/>
      <c r="V448" s="64" t="n"/>
      <c r="Y448" s="110" t="n"/>
    </row>
    <row r="449">
      <c r="N449" s="64" t="n"/>
      <c r="O449" s="64" t="n"/>
      <c r="P449" s="64" t="n"/>
      <c r="Q449" s="64" t="n"/>
      <c r="R449" s="64" t="n"/>
      <c r="S449" s="64" t="n"/>
      <c r="T449" s="64" t="n"/>
      <c r="U449" s="64" t="n"/>
      <c r="V449" s="64" t="n"/>
      <c r="Y449" s="110" t="n"/>
    </row>
    <row r="450">
      <c r="N450" s="64" t="n"/>
      <c r="O450" s="64" t="n"/>
      <c r="P450" s="64" t="n"/>
      <c r="Q450" s="64" t="n"/>
      <c r="R450" s="64" t="n"/>
      <c r="S450" s="64" t="n"/>
      <c r="T450" s="64" t="n"/>
      <c r="U450" s="64" t="n"/>
      <c r="V450" s="64" t="n"/>
      <c r="Y450" s="110" t="n"/>
    </row>
    <row r="451">
      <c r="N451" s="64" t="n"/>
      <c r="O451" s="64" t="n"/>
      <c r="P451" s="64" t="n"/>
      <c r="Q451" s="64" t="n"/>
      <c r="R451" s="64" t="n"/>
      <c r="S451" s="64" t="n"/>
      <c r="T451" s="64" t="n"/>
      <c r="U451" s="64" t="n"/>
      <c r="V451" s="64" t="n"/>
      <c r="Y451" s="110" t="n"/>
    </row>
    <row r="452">
      <c r="N452" s="64" t="n"/>
      <c r="O452" s="64" t="n"/>
      <c r="P452" s="64" t="n"/>
      <c r="Q452" s="64" t="n"/>
      <c r="R452" s="64" t="n"/>
      <c r="S452" s="64" t="n"/>
      <c r="T452" s="64" t="n"/>
      <c r="U452" s="64" t="n"/>
      <c r="V452" s="64" t="n"/>
      <c r="Y452" s="110" t="n"/>
    </row>
    <row r="453">
      <c r="N453" s="64" t="n"/>
      <c r="O453" s="64" t="n"/>
      <c r="P453" s="64" t="n"/>
      <c r="Q453" s="64" t="n"/>
      <c r="R453" s="64" t="n"/>
      <c r="S453" s="64" t="n"/>
      <c r="T453" s="64" t="n"/>
      <c r="U453" s="64" t="n"/>
      <c r="V453" s="64" t="n"/>
      <c r="Y453" s="110" t="n"/>
    </row>
    <row r="454">
      <c r="N454" s="64" t="n"/>
      <c r="O454" s="64" t="n"/>
      <c r="P454" s="64" t="n"/>
      <c r="Q454" s="64" t="n"/>
      <c r="R454" s="64" t="n"/>
      <c r="S454" s="64" t="n"/>
      <c r="T454" s="64" t="n"/>
      <c r="U454" s="64" t="n"/>
      <c r="V454" s="64" t="n"/>
      <c r="Y454" s="110" t="n"/>
    </row>
    <row r="455">
      <c r="N455" s="64" t="n"/>
      <c r="O455" s="64" t="n"/>
      <c r="P455" s="64" t="n"/>
      <c r="Q455" s="64" t="n"/>
      <c r="R455" s="64" t="n"/>
      <c r="S455" s="64" t="n"/>
      <c r="T455" s="64" t="n"/>
      <c r="U455" s="64" t="n"/>
      <c r="V455" s="64" t="n"/>
      <c r="Y455" s="110" t="n"/>
    </row>
    <row r="456">
      <c r="N456" s="64" t="n"/>
      <c r="O456" s="64" t="n"/>
      <c r="P456" s="64" t="n"/>
      <c r="Q456" s="64" t="n"/>
      <c r="R456" s="64" t="n"/>
      <c r="S456" s="64" t="n"/>
      <c r="T456" s="64" t="n"/>
      <c r="U456" s="64" t="n"/>
      <c r="V456" s="64" t="n"/>
      <c r="Y456" s="110" t="n"/>
    </row>
    <row r="457">
      <c r="N457" s="64" t="n"/>
      <c r="O457" s="64" t="n"/>
      <c r="P457" s="64" t="n"/>
      <c r="Q457" s="64" t="n"/>
      <c r="R457" s="64" t="n"/>
      <c r="S457" s="64" t="n"/>
      <c r="T457" s="64" t="n"/>
      <c r="U457" s="64" t="n"/>
      <c r="V457" s="64" t="n"/>
      <c r="Y457" s="110" t="n"/>
    </row>
    <row r="458">
      <c r="N458" s="64" t="n"/>
      <c r="O458" s="64" t="n"/>
      <c r="P458" s="64" t="n"/>
      <c r="Q458" s="64" t="n"/>
      <c r="R458" s="64" t="n"/>
      <c r="S458" s="64" t="n"/>
      <c r="T458" s="64" t="n"/>
      <c r="U458" s="64" t="n"/>
      <c r="V458" s="64" t="n"/>
      <c r="Y458" s="110" t="n"/>
    </row>
    <row r="459">
      <c r="N459" s="64" t="n"/>
      <c r="O459" s="64" t="n"/>
      <c r="P459" s="64" t="n"/>
      <c r="Q459" s="64" t="n"/>
      <c r="R459" s="64" t="n"/>
      <c r="S459" s="64" t="n"/>
      <c r="T459" s="64" t="n"/>
      <c r="U459" s="64" t="n"/>
      <c r="V459" s="64" t="n"/>
      <c r="Y459" s="110" t="n"/>
    </row>
    <row r="460">
      <c r="N460" s="64" t="n"/>
      <c r="O460" s="64" t="n"/>
      <c r="P460" s="64" t="n"/>
      <c r="Q460" s="64" t="n"/>
      <c r="R460" s="64" t="n"/>
      <c r="S460" s="64" t="n"/>
      <c r="T460" s="64" t="n"/>
      <c r="U460" s="64" t="n"/>
      <c r="V460" s="64" t="n"/>
      <c r="Y460" s="110" t="n"/>
    </row>
    <row r="461">
      <c r="N461" s="64" t="n"/>
      <c r="O461" s="64" t="n"/>
      <c r="P461" s="64" t="n"/>
      <c r="Q461" s="64" t="n"/>
      <c r="R461" s="64" t="n"/>
      <c r="S461" s="64" t="n"/>
      <c r="T461" s="64" t="n"/>
      <c r="U461" s="64" t="n"/>
      <c r="V461" s="64" t="n"/>
      <c r="Y461" s="110" t="n"/>
    </row>
    <row r="462">
      <c r="N462" s="64" t="n"/>
      <c r="O462" s="64" t="n"/>
      <c r="P462" s="64" t="n"/>
      <c r="Q462" s="64" t="n"/>
      <c r="R462" s="64" t="n"/>
      <c r="S462" s="64" t="n"/>
      <c r="T462" s="64" t="n"/>
      <c r="U462" s="64" t="n"/>
      <c r="V462" s="64" t="n"/>
      <c r="Y462" s="110" t="n"/>
    </row>
    <row r="463">
      <c r="N463" s="64" t="n"/>
      <c r="O463" s="64" t="n"/>
      <c r="P463" s="64" t="n"/>
      <c r="Q463" s="64" t="n"/>
      <c r="R463" s="64" t="n"/>
      <c r="S463" s="64" t="n"/>
      <c r="T463" s="64" t="n"/>
      <c r="U463" s="64" t="n"/>
      <c r="V463" s="64" t="n"/>
      <c r="Y463" s="110" t="n"/>
    </row>
    <row r="464">
      <c r="N464" s="64" t="n"/>
      <c r="O464" s="64" t="n"/>
      <c r="P464" s="64" t="n"/>
      <c r="Q464" s="64" t="n"/>
      <c r="R464" s="64" t="n"/>
      <c r="S464" s="64" t="n"/>
      <c r="T464" s="64" t="n"/>
      <c r="U464" s="64" t="n"/>
      <c r="V464" s="64" t="n"/>
      <c r="Y464" s="110" t="n"/>
    </row>
    <row r="465">
      <c r="N465" s="64" t="n"/>
      <c r="O465" s="64" t="n"/>
      <c r="P465" s="64" t="n"/>
      <c r="Q465" s="64" t="n"/>
      <c r="R465" s="64" t="n"/>
      <c r="S465" s="64" t="n"/>
      <c r="T465" s="64" t="n"/>
      <c r="U465" s="64" t="n"/>
      <c r="V465" s="64" t="n"/>
      <c r="Y465" s="110" t="n"/>
    </row>
    <row r="466">
      <c r="N466" s="64" t="n"/>
      <c r="O466" s="64" t="n"/>
      <c r="P466" s="64" t="n"/>
      <c r="Q466" s="64" t="n"/>
      <c r="R466" s="64" t="n"/>
      <c r="S466" s="64" t="n"/>
      <c r="T466" s="64" t="n"/>
      <c r="U466" s="64" t="n"/>
      <c r="V466" s="64" t="n"/>
      <c r="Y466" s="110" t="n"/>
    </row>
    <row r="467">
      <c r="N467" s="64" t="n"/>
      <c r="O467" s="64" t="n"/>
      <c r="P467" s="64" t="n"/>
      <c r="Q467" s="64" t="n"/>
      <c r="R467" s="64" t="n"/>
      <c r="S467" s="64" t="n"/>
      <c r="T467" s="64" t="n"/>
      <c r="U467" s="64" t="n"/>
      <c r="V467" s="64" t="n"/>
      <c r="Y467" s="110" t="n"/>
    </row>
    <row r="468">
      <c r="N468" s="64" t="n"/>
      <c r="O468" s="64" t="n"/>
      <c r="P468" s="64" t="n"/>
      <c r="Q468" s="64" t="n"/>
      <c r="R468" s="64" t="n"/>
      <c r="S468" s="64" t="n"/>
      <c r="T468" s="64" t="n"/>
      <c r="U468" s="64" t="n"/>
      <c r="V468" s="64" t="n"/>
      <c r="Y468" s="110" t="n"/>
    </row>
    <row r="469">
      <c r="N469" s="64" t="n"/>
      <c r="O469" s="64" t="n"/>
      <c r="P469" s="64" t="n"/>
      <c r="Q469" s="64" t="n"/>
      <c r="R469" s="64" t="n"/>
      <c r="S469" s="64" t="n"/>
      <c r="T469" s="64" t="n"/>
      <c r="U469" s="64" t="n"/>
      <c r="V469" s="64" t="n"/>
      <c r="Y469" s="110" t="n"/>
    </row>
    <row r="470">
      <c r="N470" s="64" t="n"/>
      <c r="O470" s="64" t="n"/>
      <c r="P470" s="64" t="n"/>
      <c r="Q470" s="64" t="n"/>
      <c r="R470" s="64" t="n"/>
      <c r="S470" s="64" t="n"/>
      <c r="T470" s="64" t="n"/>
      <c r="U470" s="64" t="n"/>
      <c r="V470" s="64" t="n"/>
      <c r="Y470" s="110" t="n"/>
    </row>
    <row r="471">
      <c r="N471" s="64" t="n"/>
      <c r="O471" s="64" t="n"/>
      <c r="P471" s="64" t="n"/>
      <c r="Q471" s="64" t="n"/>
      <c r="R471" s="64" t="n"/>
      <c r="S471" s="64" t="n"/>
      <c r="T471" s="64" t="n"/>
      <c r="U471" s="64" t="n"/>
      <c r="V471" s="64" t="n"/>
      <c r="Y471" s="110" t="n"/>
    </row>
    <row r="472">
      <c r="N472" s="64" t="n"/>
      <c r="O472" s="64" t="n"/>
      <c r="P472" s="64" t="n"/>
      <c r="Q472" s="64" t="n"/>
      <c r="R472" s="64" t="n"/>
      <c r="S472" s="64" t="n"/>
      <c r="T472" s="64" t="n"/>
      <c r="U472" s="64" t="n"/>
      <c r="V472" s="64" t="n"/>
      <c r="Y472" s="110" t="n"/>
    </row>
    <row r="473">
      <c r="N473" s="64" t="n"/>
      <c r="O473" s="64" t="n"/>
      <c r="P473" s="64" t="n"/>
      <c r="Q473" s="64" t="n"/>
      <c r="R473" s="64" t="n"/>
      <c r="S473" s="64" t="n"/>
      <c r="T473" s="64" t="n"/>
      <c r="U473" s="64" t="n"/>
      <c r="V473" s="64" t="n"/>
      <c r="Y473" s="110" t="n"/>
    </row>
    <row r="474">
      <c r="N474" s="64" t="n"/>
      <c r="O474" s="64" t="n"/>
      <c r="P474" s="64" t="n"/>
      <c r="Q474" s="64" t="n"/>
      <c r="R474" s="64" t="n"/>
      <c r="S474" s="64" t="n"/>
      <c r="T474" s="64" t="n"/>
      <c r="U474" s="64" t="n"/>
      <c r="V474" s="64" t="n"/>
      <c r="Y474" s="110" t="n"/>
    </row>
    <row r="475">
      <c r="N475" s="64" t="n"/>
      <c r="O475" s="64" t="n"/>
      <c r="P475" s="64" t="n"/>
      <c r="Q475" s="64" t="n"/>
      <c r="R475" s="64" t="n"/>
      <c r="S475" s="64" t="n"/>
      <c r="T475" s="64" t="n"/>
      <c r="U475" s="64" t="n"/>
      <c r="V475" s="64" t="n"/>
      <c r="Y475" s="110" t="n"/>
    </row>
    <row r="476">
      <c r="N476" s="64" t="n"/>
      <c r="O476" s="64" t="n"/>
      <c r="P476" s="64" t="n"/>
      <c r="Q476" s="64" t="n"/>
      <c r="R476" s="64" t="n"/>
      <c r="S476" s="64" t="n"/>
      <c r="T476" s="64" t="n"/>
      <c r="U476" s="64" t="n"/>
      <c r="V476" s="64" t="n"/>
      <c r="Y476" s="110" t="n"/>
    </row>
    <row r="477">
      <c r="N477" s="64" t="n"/>
      <c r="O477" s="64" t="n"/>
      <c r="P477" s="64" t="n"/>
      <c r="Q477" s="64" t="n"/>
      <c r="R477" s="64" t="n"/>
      <c r="S477" s="64" t="n"/>
      <c r="T477" s="64" t="n"/>
      <c r="U477" s="64" t="n"/>
      <c r="V477" s="64" t="n"/>
      <c r="Y477" s="110" t="n"/>
    </row>
    <row r="478">
      <c r="N478" s="64" t="n"/>
      <c r="O478" s="64" t="n"/>
      <c r="P478" s="64" t="n"/>
      <c r="Q478" s="64" t="n"/>
      <c r="R478" s="64" t="n"/>
      <c r="S478" s="64" t="n"/>
      <c r="T478" s="64" t="n"/>
      <c r="U478" s="64" t="n"/>
      <c r="V478" s="64" t="n"/>
      <c r="Y478" s="110" t="n"/>
    </row>
    <row r="479">
      <c r="N479" s="64" t="n"/>
      <c r="O479" s="64" t="n"/>
      <c r="P479" s="64" t="n"/>
      <c r="Q479" s="64" t="n"/>
      <c r="R479" s="64" t="n"/>
      <c r="S479" s="64" t="n"/>
      <c r="T479" s="64" t="n"/>
      <c r="U479" s="64" t="n"/>
      <c r="V479" s="64" t="n"/>
      <c r="Y479" s="110" t="n"/>
    </row>
    <row r="480">
      <c r="N480" s="64" t="n"/>
      <c r="O480" s="64" t="n"/>
      <c r="P480" s="64" t="n"/>
      <c r="Q480" s="64" t="n"/>
      <c r="R480" s="64" t="n"/>
      <c r="S480" s="64" t="n"/>
      <c r="T480" s="64" t="n"/>
      <c r="U480" s="64" t="n"/>
      <c r="V480" s="64" t="n"/>
      <c r="Y480" s="110" t="n"/>
    </row>
    <row r="481">
      <c r="N481" s="64" t="n"/>
      <c r="O481" s="64" t="n"/>
      <c r="P481" s="64" t="n"/>
      <c r="Q481" s="64" t="n"/>
      <c r="R481" s="64" t="n"/>
      <c r="S481" s="64" t="n"/>
      <c r="T481" s="64" t="n"/>
      <c r="U481" s="64" t="n"/>
      <c r="V481" s="64" t="n"/>
      <c r="Y481" s="110" t="n"/>
    </row>
    <row r="482">
      <c r="N482" s="64" t="n"/>
      <c r="O482" s="64" t="n"/>
      <c r="P482" s="64" t="n"/>
      <c r="Q482" s="64" t="n"/>
      <c r="R482" s="64" t="n"/>
      <c r="S482" s="64" t="n"/>
      <c r="T482" s="64" t="n"/>
      <c r="U482" s="64" t="n"/>
      <c r="V482" s="64" t="n"/>
      <c r="Y482" s="110" t="n"/>
    </row>
    <row r="483">
      <c r="N483" s="64" t="n"/>
      <c r="O483" s="64" t="n"/>
      <c r="P483" s="64" t="n"/>
      <c r="Q483" s="64" t="n"/>
      <c r="R483" s="64" t="n"/>
      <c r="S483" s="64" t="n"/>
      <c r="T483" s="64" t="n"/>
      <c r="U483" s="64" t="n"/>
      <c r="V483" s="64" t="n"/>
      <c r="Y483" s="110" t="n"/>
    </row>
    <row r="484">
      <c r="N484" s="64" t="n"/>
      <c r="O484" s="64" t="n"/>
      <c r="P484" s="64" t="n"/>
      <c r="Q484" s="64" t="n"/>
      <c r="R484" s="64" t="n"/>
      <c r="S484" s="64" t="n"/>
      <c r="T484" s="64" t="n"/>
      <c r="U484" s="64" t="n"/>
      <c r="V484" s="64" t="n"/>
      <c r="Y484" s="110" t="n"/>
    </row>
    <row r="485">
      <c r="N485" s="64" t="n"/>
      <c r="O485" s="64" t="n"/>
      <c r="P485" s="64" t="n"/>
      <c r="Q485" s="64" t="n"/>
      <c r="R485" s="64" t="n"/>
      <c r="S485" s="64" t="n"/>
      <c r="T485" s="64" t="n"/>
      <c r="U485" s="64" t="n"/>
      <c r="V485" s="64" t="n"/>
      <c r="Y485" s="110" t="n"/>
    </row>
    <row r="486">
      <c r="N486" s="64" t="n"/>
      <c r="O486" s="64" t="n"/>
      <c r="P486" s="64" t="n"/>
      <c r="Q486" s="64" t="n"/>
      <c r="R486" s="64" t="n"/>
      <c r="S486" s="64" t="n"/>
      <c r="T486" s="64" t="n"/>
      <c r="U486" s="64" t="n"/>
      <c r="V486" s="64" t="n"/>
      <c r="Y486" s="110" t="n"/>
    </row>
    <row r="487">
      <c r="N487" s="64" t="n"/>
      <c r="O487" s="64" t="n"/>
      <c r="P487" s="64" t="n"/>
      <c r="Q487" s="64" t="n"/>
      <c r="R487" s="64" t="n"/>
      <c r="S487" s="64" t="n"/>
      <c r="T487" s="64" t="n"/>
      <c r="U487" s="64" t="n"/>
      <c r="V487" s="64" t="n"/>
      <c r="Y487" s="110" t="n"/>
    </row>
    <row r="488">
      <c r="N488" s="64" t="n"/>
      <c r="O488" s="64" t="n"/>
      <c r="P488" s="64" t="n"/>
      <c r="Q488" s="64" t="n"/>
      <c r="R488" s="64" t="n"/>
      <c r="S488" s="64" t="n"/>
      <c r="T488" s="64" t="n"/>
      <c r="U488" s="64" t="n"/>
      <c r="V488" s="64" t="n"/>
      <c r="Y488" s="110" t="n"/>
    </row>
    <row r="489">
      <c r="N489" s="64" t="n"/>
      <c r="O489" s="64" t="n"/>
      <c r="P489" s="64" t="n"/>
      <c r="Q489" s="64" t="n"/>
      <c r="R489" s="64" t="n"/>
      <c r="S489" s="64" t="n"/>
      <c r="T489" s="64" t="n"/>
      <c r="U489" s="64" t="n"/>
      <c r="V489" s="64" t="n"/>
      <c r="Y489" s="110" t="n"/>
    </row>
    <row r="490">
      <c r="N490" s="64" t="n"/>
      <c r="O490" s="64" t="n"/>
      <c r="P490" s="64" t="n"/>
      <c r="Q490" s="64" t="n"/>
      <c r="R490" s="64" t="n"/>
      <c r="S490" s="64" t="n"/>
      <c r="T490" s="64" t="n"/>
      <c r="U490" s="64" t="n"/>
      <c r="V490" s="64" t="n"/>
      <c r="Y490" s="110" t="n"/>
    </row>
    <row r="491">
      <c r="N491" s="64" t="n"/>
      <c r="O491" s="64" t="n"/>
      <c r="P491" s="64" t="n"/>
      <c r="Q491" s="64" t="n"/>
      <c r="R491" s="64" t="n"/>
      <c r="S491" s="64" t="n"/>
      <c r="T491" s="64" t="n"/>
      <c r="U491" s="64" t="n"/>
      <c r="V491" s="64" t="n"/>
      <c r="Y491" s="110" t="n"/>
    </row>
    <row r="492">
      <c r="N492" s="64" t="n"/>
      <c r="O492" s="64" t="n"/>
      <c r="P492" s="64" t="n"/>
      <c r="Q492" s="64" t="n"/>
      <c r="R492" s="64" t="n"/>
      <c r="S492" s="64" t="n"/>
      <c r="T492" s="64" t="n"/>
      <c r="U492" s="64" t="n"/>
      <c r="V492" s="64" t="n"/>
      <c r="Y492" s="110" t="n"/>
    </row>
    <row r="493">
      <c r="N493" s="64" t="n"/>
      <c r="O493" s="64" t="n"/>
      <c r="P493" s="64" t="n"/>
      <c r="Q493" s="64" t="n"/>
      <c r="R493" s="64" t="n"/>
      <c r="S493" s="64" t="n"/>
      <c r="T493" s="64" t="n"/>
      <c r="U493" s="64" t="n"/>
      <c r="V493" s="64" t="n"/>
      <c r="Y493" s="110" t="n"/>
    </row>
    <row r="494">
      <c r="N494" s="64" t="n"/>
      <c r="O494" s="64" t="n"/>
      <c r="P494" s="64" t="n"/>
      <c r="Q494" s="64" t="n"/>
      <c r="R494" s="64" t="n"/>
      <c r="S494" s="64" t="n"/>
      <c r="T494" s="64" t="n"/>
      <c r="U494" s="64" t="n"/>
      <c r="V494" s="64" t="n"/>
      <c r="Y494" s="110" t="n"/>
    </row>
    <row r="495">
      <c r="N495" s="64" t="n"/>
      <c r="O495" s="64" t="n"/>
      <c r="P495" s="64" t="n"/>
      <c r="Q495" s="64" t="n"/>
      <c r="R495" s="64" t="n"/>
      <c r="S495" s="64" t="n"/>
      <c r="T495" s="64" t="n"/>
      <c r="U495" s="64" t="n"/>
      <c r="V495" s="64" t="n"/>
      <c r="Y495" s="110" t="n"/>
    </row>
    <row r="496">
      <c r="N496" s="64" t="n"/>
      <c r="O496" s="64" t="n"/>
      <c r="P496" s="64" t="n"/>
      <c r="Q496" s="64" t="n"/>
      <c r="R496" s="64" t="n"/>
      <c r="S496" s="64" t="n"/>
      <c r="T496" s="64" t="n"/>
      <c r="U496" s="64" t="n"/>
      <c r="V496" s="64" t="n"/>
      <c r="Y496" s="110" t="n"/>
    </row>
    <row r="497">
      <c r="N497" s="64" t="n"/>
      <c r="O497" s="64" t="n"/>
      <c r="P497" s="64" t="n"/>
      <c r="Q497" s="64" t="n"/>
      <c r="R497" s="64" t="n"/>
      <c r="S497" s="64" t="n"/>
      <c r="T497" s="64" t="n"/>
      <c r="U497" s="64" t="n"/>
      <c r="V497" s="64" t="n"/>
      <c r="Y497" s="110" t="n"/>
    </row>
    <row r="498">
      <c r="N498" s="64" t="n"/>
      <c r="O498" s="64" t="n"/>
      <c r="P498" s="64" t="n"/>
      <c r="Q498" s="64" t="n"/>
      <c r="R498" s="64" t="n"/>
      <c r="S498" s="64" t="n"/>
      <c r="T498" s="64" t="n"/>
      <c r="U498" s="64" t="n"/>
      <c r="V498" s="64" t="n"/>
      <c r="Y498" s="110" t="n"/>
    </row>
    <row r="499">
      <c r="N499" s="64" t="n"/>
      <c r="O499" s="64" t="n"/>
      <c r="P499" s="64" t="n"/>
      <c r="Q499" s="64" t="n"/>
      <c r="R499" s="64" t="n"/>
      <c r="S499" s="64" t="n"/>
      <c r="T499" s="64" t="n"/>
      <c r="U499" s="64" t="n"/>
      <c r="V499" s="64" t="n"/>
      <c r="Y499" s="110" t="n"/>
    </row>
    <row r="500">
      <c r="N500" s="64" t="n"/>
      <c r="O500" s="64" t="n"/>
      <c r="P500" s="64" t="n"/>
      <c r="Q500" s="64" t="n"/>
      <c r="R500" s="64" t="n"/>
      <c r="S500" s="64" t="n"/>
      <c r="T500" s="64" t="n"/>
      <c r="U500" s="64" t="n"/>
      <c r="V500" s="64" t="n"/>
      <c r="Y500" s="110" t="n"/>
    </row>
    <row r="501">
      <c r="N501" s="64" t="n"/>
      <c r="O501" s="64" t="n"/>
      <c r="P501" s="64" t="n"/>
      <c r="Q501" s="64" t="n"/>
      <c r="R501" s="64" t="n"/>
      <c r="S501" s="64" t="n"/>
      <c r="T501" s="64" t="n"/>
      <c r="U501" s="64" t="n"/>
      <c r="V501" s="64" t="n"/>
      <c r="Y501" s="110" t="n"/>
    </row>
    <row r="502">
      <c r="N502" s="64" t="n"/>
      <c r="O502" s="64" t="n"/>
      <c r="P502" s="64" t="n"/>
      <c r="Q502" s="64" t="n"/>
      <c r="R502" s="64" t="n"/>
      <c r="S502" s="64" t="n"/>
      <c r="T502" s="64" t="n"/>
      <c r="U502" s="64" t="n"/>
      <c r="V502" s="64" t="n"/>
      <c r="Y502" s="110" t="n"/>
    </row>
    <row r="503">
      <c r="N503" s="64" t="n"/>
      <c r="O503" s="64" t="n"/>
      <c r="P503" s="64" t="n"/>
      <c r="Q503" s="64" t="n"/>
      <c r="R503" s="64" t="n"/>
      <c r="S503" s="64" t="n"/>
      <c r="T503" s="64" t="n"/>
      <c r="U503" s="64" t="n"/>
      <c r="V503" s="64" t="n"/>
      <c r="Y503" s="110" t="n"/>
    </row>
    <row r="504">
      <c r="N504" s="64" t="n"/>
      <c r="O504" s="64" t="n"/>
      <c r="P504" s="64" t="n"/>
      <c r="Q504" s="64" t="n"/>
      <c r="R504" s="64" t="n"/>
      <c r="S504" s="64" t="n"/>
      <c r="T504" s="64" t="n"/>
      <c r="U504" s="64" t="n"/>
      <c r="V504" s="64" t="n"/>
      <c r="Y504" s="110" t="n"/>
    </row>
    <row r="505">
      <c r="N505" s="64" t="n"/>
      <c r="O505" s="64" t="n"/>
      <c r="P505" s="64" t="n"/>
      <c r="Q505" s="64" t="n"/>
      <c r="R505" s="64" t="n"/>
      <c r="S505" s="64" t="n"/>
      <c r="T505" s="64" t="n"/>
      <c r="U505" s="64" t="n"/>
      <c r="V505" s="64" t="n"/>
      <c r="Y505" s="110" t="n"/>
    </row>
    <row r="506">
      <c r="N506" s="64" t="n"/>
      <c r="O506" s="64" t="n"/>
      <c r="P506" s="64" t="n"/>
      <c r="Q506" s="64" t="n"/>
      <c r="R506" s="64" t="n"/>
      <c r="S506" s="64" t="n"/>
      <c r="T506" s="64" t="n"/>
      <c r="U506" s="64" t="n"/>
      <c r="V506" s="64" t="n"/>
      <c r="Y506" s="110" t="n"/>
    </row>
    <row r="507">
      <c r="N507" s="64" t="n"/>
      <c r="O507" s="64" t="n"/>
      <c r="P507" s="64" t="n"/>
      <c r="Q507" s="64" t="n"/>
      <c r="R507" s="64" t="n"/>
      <c r="S507" s="64" t="n"/>
      <c r="T507" s="64" t="n"/>
      <c r="U507" s="64" t="n"/>
      <c r="V507" s="64" t="n"/>
      <c r="Y507" s="110" t="n"/>
    </row>
    <row r="508">
      <c r="N508" s="64" t="n"/>
      <c r="O508" s="64" t="n"/>
      <c r="P508" s="64" t="n"/>
      <c r="Q508" s="64" t="n"/>
      <c r="R508" s="64" t="n"/>
      <c r="S508" s="64" t="n"/>
      <c r="T508" s="64" t="n"/>
      <c r="U508" s="64" t="n"/>
      <c r="V508" s="64" t="n"/>
      <c r="Y508" s="110" t="n"/>
    </row>
    <row r="509">
      <c r="N509" s="64" t="n"/>
      <c r="O509" s="64" t="n"/>
      <c r="P509" s="64" t="n"/>
      <c r="Q509" s="64" t="n"/>
      <c r="R509" s="64" t="n"/>
      <c r="S509" s="64" t="n"/>
      <c r="T509" s="64" t="n"/>
      <c r="U509" s="64" t="n"/>
      <c r="V509" s="64" t="n"/>
      <c r="Y509" s="110" t="n"/>
    </row>
    <row r="510">
      <c r="N510" s="64" t="n"/>
      <c r="O510" s="64" t="n"/>
      <c r="P510" s="64" t="n"/>
      <c r="Q510" s="64" t="n"/>
      <c r="R510" s="64" t="n"/>
      <c r="S510" s="64" t="n"/>
      <c r="T510" s="64" t="n"/>
      <c r="U510" s="64" t="n"/>
      <c r="V510" s="64" t="n"/>
      <c r="Y510" s="110" t="n"/>
    </row>
    <row r="511">
      <c r="N511" s="64" t="n"/>
      <c r="O511" s="64" t="n"/>
      <c r="P511" s="64" t="n"/>
      <c r="Q511" s="64" t="n"/>
      <c r="R511" s="64" t="n"/>
      <c r="S511" s="64" t="n"/>
      <c r="T511" s="64" t="n"/>
      <c r="U511" s="64" t="n"/>
      <c r="V511" s="64" t="n"/>
      <c r="Y511" s="110" t="n"/>
    </row>
    <row r="512">
      <c r="N512" s="64" t="n"/>
      <c r="O512" s="64" t="n"/>
      <c r="P512" s="64" t="n"/>
      <c r="Q512" s="64" t="n"/>
      <c r="R512" s="64" t="n"/>
      <c r="S512" s="64" t="n"/>
      <c r="T512" s="64" t="n"/>
      <c r="U512" s="64" t="n"/>
      <c r="V512" s="64" t="n"/>
      <c r="Y512" s="110" t="n"/>
    </row>
    <row r="513">
      <c r="N513" s="64" t="n"/>
      <c r="O513" s="64" t="n"/>
      <c r="P513" s="64" t="n"/>
      <c r="Q513" s="64" t="n"/>
      <c r="R513" s="64" t="n"/>
      <c r="S513" s="64" t="n"/>
      <c r="T513" s="64" t="n"/>
      <c r="U513" s="64" t="n"/>
      <c r="V513" s="64" t="n"/>
      <c r="Y513" s="110" t="n"/>
    </row>
    <row r="514">
      <c r="N514" s="64" t="n"/>
      <c r="O514" s="64" t="n"/>
      <c r="P514" s="64" t="n"/>
      <c r="Q514" s="64" t="n"/>
      <c r="R514" s="64" t="n"/>
      <c r="S514" s="64" t="n"/>
      <c r="T514" s="64" t="n"/>
      <c r="U514" s="64" t="n"/>
      <c r="V514" s="64" t="n"/>
      <c r="Y514" s="110" t="n"/>
    </row>
    <row r="515">
      <c r="N515" s="64" t="n"/>
      <c r="O515" s="64" t="n"/>
      <c r="P515" s="64" t="n"/>
      <c r="Q515" s="64" t="n"/>
      <c r="R515" s="64" t="n"/>
      <c r="S515" s="64" t="n"/>
      <c r="T515" s="64" t="n"/>
      <c r="U515" s="64" t="n"/>
      <c r="V515" s="64" t="n"/>
      <c r="Y515" s="110" t="n"/>
    </row>
    <row r="516">
      <c r="N516" s="64" t="n"/>
      <c r="O516" s="64" t="n"/>
      <c r="P516" s="64" t="n"/>
      <c r="Q516" s="64" t="n"/>
      <c r="R516" s="64" t="n"/>
      <c r="S516" s="64" t="n"/>
      <c r="T516" s="64" t="n"/>
      <c r="U516" s="64" t="n"/>
      <c r="V516" s="64" t="n"/>
      <c r="Y516" s="110" t="n"/>
    </row>
    <row r="517">
      <c r="N517" s="64" t="n"/>
      <c r="O517" s="64" t="n"/>
      <c r="P517" s="64" t="n"/>
      <c r="Q517" s="64" t="n"/>
      <c r="R517" s="64" t="n"/>
      <c r="S517" s="64" t="n"/>
      <c r="T517" s="64" t="n"/>
      <c r="U517" s="64" t="n"/>
      <c r="V517" s="64" t="n"/>
      <c r="Y517" s="110" t="n"/>
    </row>
    <row r="518">
      <c r="N518" s="64" t="n"/>
      <c r="O518" s="64" t="n"/>
      <c r="P518" s="64" t="n"/>
      <c r="Q518" s="64" t="n"/>
      <c r="R518" s="64" t="n"/>
      <c r="S518" s="64" t="n"/>
      <c r="T518" s="64" t="n"/>
      <c r="U518" s="64" t="n"/>
      <c r="V518" s="64" t="n"/>
      <c r="Y518" s="110" t="n"/>
    </row>
    <row r="519">
      <c r="N519" s="64" t="n"/>
      <c r="O519" s="64" t="n"/>
      <c r="P519" s="64" t="n"/>
      <c r="Q519" s="64" t="n"/>
      <c r="R519" s="64" t="n"/>
      <c r="S519" s="64" t="n"/>
      <c r="T519" s="64" t="n"/>
      <c r="U519" s="64" t="n"/>
      <c r="V519" s="64" t="n"/>
      <c r="Y519" s="110" t="n"/>
    </row>
    <row r="520">
      <c r="N520" s="64" t="n"/>
      <c r="O520" s="64" t="n"/>
      <c r="P520" s="64" t="n"/>
      <c r="Q520" s="64" t="n"/>
      <c r="R520" s="64" t="n"/>
      <c r="S520" s="64" t="n"/>
      <c r="T520" s="64" t="n"/>
      <c r="U520" s="64" t="n"/>
      <c r="V520" s="64" t="n"/>
      <c r="Y520" s="110" t="n"/>
    </row>
    <row r="521">
      <c r="N521" s="64" t="n"/>
      <c r="O521" s="64" t="n"/>
      <c r="P521" s="64" t="n"/>
      <c r="Q521" s="64" t="n"/>
      <c r="R521" s="64" t="n"/>
      <c r="S521" s="64" t="n"/>
      <c r="T521" s="64" t="n"/>
      <c r="U521" s="64" t="n"/>
      <c r="V521" s="64" t="n"/>
      <c r="Y521" s="110" t="n"/>
    </row>
    <row r="522">
      <c r="N522" s="64" t="n"/>
      <c r="O522" s="64" t="n"/>
      <c r="P522" s="64" t="n"/>
      <c r="Q522" s="64" t="n"/>
      <c r="R522" s="64" t="n"/>
      <c r="S522" s="64" t="n"/>
      <c r="T522" s="64" t="n"/>
      <c r="U522" s="64" t="n"/>
      <c r="V522" s="64" t="n"/>
      <c r="Y522" s="110" t="n"/>
    </row>
    <row r="523">
      <c r="N523" s="64" t="n"/>
      <c r="O523" s="64" t="n"/>
      <c r="P523" s="64" t="n"/>
      <c r="Q523" s="64" t="n"/>
      <c r="R523" s="64" t="n"/>
      <c r="S523" s="64" t="n"/>
      <c r="T523" s="64" t="n"/>
      <c r="U523" s="64" t="n"/>
      <c r="V523" s="64" t="n"/>
      <c r="Y523" s="110" t="n"/>
    </row>
    <row r="524">
      <c r="N524" s="64" t="n"/>
      <c r="O524" s="64" t="n"/>
      <c r="P524" s="64" t="n"/>
      <c r="Q524" s="64" t="n"/>
      <c r="R524" s="64" t="n"/>
      <c r="S524" s="64" t="n"/>
      <c r="T524" s="64" t="n"/>
      <c r="U524" s="64" t="n"/>
      <c r="V524" s="64" t="n"/>
      <c r="Y524" s="110" t="n"/>
    </row>
    <row r="525">
      <c r="N525" s="64" t="n"/>
      <c r="O525" s="64" t="n"/>
      <c r="P525" s="64" t="n"/>
      <c r="Q525" s="64" t="n"/>
      <c r="R525" s="64" t="n"/>
      <c r="S525" s="64" t="n"/>
      <c r="T525" s="64" t="n"/>
      <c r="U525" s="64" t="n"/>
      <c r="V525" s="64" t="n"/>
      <c r="Y525" s="110" t="n"/>
    </row>
    <row r="526">
      <c r="N526" s="64" t="n"/>
      <c r="O526" s="64" t="n"/>
      <c r="P526" s="64" t="n"/>
      <c r="Q526" s="64" t="n"/>
      <c r="R526" s="64" t="n"/>
      <c r="S526" s="64" t="n"/>
      <c r="T526" s="64" t="n"/>
      <c r="U526" s="64" t="n"/>
      <c r="V526" s="64" t="n"/>
      <c r="Y526" s="110" t="n"/>
    </row>
    <row r="527">
      <c r="N527" s="64" t="n"/>
      <c r="O527" s="64" t="n"/>
      <c r="P527" s="64" t="n"/>
      <c r="Q527" s="64" t="n"/>
      <c r="R527" s="64" t="n"/>
      <c r="S527" s="64" t="n"/>
      <c r="T527" s="64" t="n"/>
      <c r="U527" s="64" t="n"/>
      <c r="V527" s="64" t="n"/>
      <c r="Y527" s="110" t="n"/>
    </row>
    <row r="528">
      <c r="N528" s="64" t="n"/>
      <c r="O528" s="64" t="n"/>
      <c r="P528" s="64" t="n"/>
      <c r="Q528" s="64" t="n"/>
      <c r="R528" s="64" t="n"/>
      <c r="S528" s="64" t="n"/>
      <c r="T528" s="64" t="n"/>
      <c r="U528" s="64" t="n"/>
      <c r="V528" s="64" t="n"/>
      <c r="Y528" s="110" t="n"/>
    </row>
    <row r="529">
      <c r="N529" s="64" t="n"/>
      <c r="O529" s="64" t="n"/>
      <c r="P529" s="64" t="n"/>
      <c r="Q529" s="64" t="n"/>
      <c r="R529" s="64" t="n"/>
      <c r="S529" s="64" t="n"/>
      <c r="T529" s="64" t="n"/>
      <c r="U529" s="64" t="n"/>
      <c r="V529" s="64" t="n"/>
      <c r="Y529" s="110" t="n"/>
    </row>
    <row r="530">
      <c r="N530" s="64" t="n"/>
      <c r="O530" s="64" t="n"/>
      <c r="P530" s="64" t="n"/>
      <c r="Q530" s="64" t="n"/>
      <c r="R530" s="64" t="n"/>
      <c r="S530" s="64" t="n"/>
      <c r="T530" s="64" t="n"/>
      <c r="U530" s="64" t="n"/>
      <c r="V530" s="64" t="n"/>
      <c r="Y530" s="110" t="n"/>
    </row>
    <row r="531">
      <c r="N531" s="64" t="n"/>
      <c r="O531" s="64" t="n"/>
      <c r="P531" s="64" t="n"/>
      <c r="Q531" s="64" t="n"/>
      <c r="R531" s="64" t="n"/>
      <c r="S531" s="64" t="n"/>
      <c r="T531" s="64" t="n"/>
      <c r="U531" s="64" t="n"/>
      <c r="V531" s="64" t="n"/>
      <c r="Y531" s="110" t="n"/>
    </row>
    <row r="532">
      <c r="N532" s="64" t="n"/>
      <c r="O532" s="64" t="n"/>
      <c r="P532" s="64" t="n"/>
      <c r="Q532" s="64" t="n"/>
      <c r="R532" s="64" t="n"/>
      <c r="S532" s="64" t="n"/>
      <c r="T532" s="64" t="n"/>
      <c r="U532" s="64" t="n"/>
      <c r="V532" s="64" t="n"/>
      <c r="Y532" s="110" t="n"/>
    </row>
    <row r="533">
      <c r="N533" s="64" t="n"/>
      <c r="O533" s="64" t="n"/>
      <c r="P533" s="64" t="n"/>
      <c r="Q533" s="64" t="n"/>
      <c r="R533" s="64" t="n"/>
      <c r="S533" s="64" t="n"/>
      <c r="T533" s="64" t="n"/>
      <c r="U533" s="64" t="n"/>
      <c r="V533" s="64" t="n"/>
      <c r="Y533" s="110" t="n"/>
    </row>
    <row r="534">
      <c r="N534" s="64" t="n"/>
      <c r="O534" s="64" t="n"/>
      <c r="P534" s="64" t="n"/>
      <c r="Q534" s="64" t="n"/>
      <c r="R534" s="64" t="n"/>
      <c r="S534" s="64" t="n"/>
      <c r="T534" s="64" t="n"/>
      <c r="U534" s="64" t="n"/>
      <c r="V534" s="64" t="n"/>
      <c r="Y534" s="110" t="n"/>
    </row>
    <row r="535">
      <c r="N535" s="64" t="n"/>
      <c r="O535" s="64" t="n"/>
      <c r="P535" s="64" t="n"/>
      <c r="Q535" s="64" t="n"/>
      <c r="R535" s="64" t="n"/>
      <c r="S535" s="64" t="n"/>
      <c r="T535" s="64" t="n"/>
      <c r="U535" s="64" t="n"/>
      <c r="V535" s="64" t="n"/>
      <c r="Y535" s="110" t="n"/>
    </row>
    <row r="536">
      <c r="N536" s="64" t="n"/>
      <c r="O536" s="64" t="n"/>
      <c r="P536" s="64" t="n"/>
      <c r="Q536" s="64" t="n"/>
      <c r="R536" s="64" t="n"/>
      <c r="S536" s="64" t="n"/>
      <c r="T536" s="64" t="n"/>
      <c r="U536" s="64" t="n"/>
      <c r="V536" s="64" t="n"/>
      <c r="Y536" s="110" t="n"/>
    </row>
    <row r="537">
      <c r="N537" s="64" t="n"/>
      <c r="O537" s="64" t="n"/>
      <c r="P537" s="64" t="n"/>
      <c r="Q537" s="64" t="n"/>
      <c r="R537" s="64" t="n"/>
      <c r="S537" s="64" t="n"/>
      <c r="T537" s="64" t="n"/>
      <c r="U537" s="64" t="n"/>
      <c r="V537" s="64" t="n"/>
      <c r="Y537" s="110" t="n"/>
    </row>
    <row r="538">
      <c r="N538" s="64" t="n"/>
      <c r="O538" s="64" t="n"/>
      <c r="P538" s="64" t="n"/>
      <c r="Q538" s="64" t="n"/>
      <c r="R538" s="64" t="n"/>
      <c r="S538" s="64" t="n"/>
      <c r="T538" s="64" t="n"/>
      <c r="U538" s="64" t="n"/>
      <c r="V538" s="64" t="n"/>
      <c r="Y538" s="110" t="n"/>
    </row>
    <row r="539">
      <c r="N539" s="64" t="n"/>
      <c r="O539" s="64" t="n"/>
      <c r="P539" s="64" t="n"/>
      <c r="Q539" s="64" t="n"/>
      <c r="R539" s="64" t="n"/>
      <c r="S539" s="64" t="n"/>
      <c r="T539" s="64" t="n"/>
      <c r="U539" s="64" t="n"/>
      <c r="V539" s="64" t="n"/>
      <c r="Y539" s="110" t="n"/>
    </row>
    <row r="540">
      <c r="N540" s="64" t="n"/>
      <c r="O540" s="64" t="n"/>
      <c r="P540" s="64" t="n"/>
      <c r="Q540" s="64" t="n"/>
      <c r="R540" s="64" t="n"/>
      <c r="S540" s="64" t="n"/>
      <c r="T540" s="64" t="n"/>
      <c r="U540" s="64" t="n"/>
      <c r="V540" s="64" t="n"/>
      <c r="Y540" s="110" t="n"/>
    </row>
    <row r="541">
      <c r="N541" s="64" t="n"/>
      <c r="O541" s="64" t="n"/>
      <c r="P541" s="64" t="n"/>
      <c r="Q541" s="64" t="n"/>
      <c r="R541" s="64" t="n"/>
      <c r="S541" s="64" t="n"/>
      <c r="T541" s="64" t="n"/>
      <c r="U541" s="64" t="n"/>
      <c r="V541" s="64" t="n"/>
      <c r="Y541" s="110" t="n"/>
    </row>
    <row r="542">
      <c r="N542" s="64" t="n"/>
      <c r="O542" s="64" t="n"/>
      <c r="P542" s="64" t="n"/>
      <c r="Q542" s="64" t="n"/>
      <c r="R542" s="64" t="n"/>
      <c r="S542" s="64" t="n"/>
      <c r="T542" s="64" t="n"/>
      <c r="U542" s="64" t="n"/>
      <c r="V542" s="64" t="n"/>
      <c r="Y542" s="110" t="n"/>
    </row>
    <row r="543">
      <c r="N543" s="64" t="n"/>
      <c r="O543" s="64" t="n"/>
      <c r="P543" s="64" t="n"/>
      <c r="Q543" s="64" t="n"/>
      <c r="R543" s="64" t="n"/>
      <c r="S543" s="64" t="n"/>
      <c r="T543" s="64" t="n"/>
      <c r="U543" s="64" t="n"/>
      <c r="V543" s="64" t="n"/>
      <c r="Y543" s="110" t="n"/>
    </row>
    <row r="544">
      <c r="N544" s="64" t="n"/>
      <c r="O544" s="64" t="n"/>
      <c r="P544" s="64" t="n"/>
      <c r="Q544" s="64" t="n"/>
      <c r="R544" s="64" t="n"/>
      <c r="S544" s="64" t="n"/>
      <c r="T544" s="64" t="n"/>
      <c r="U544" s="64" t="n"/>
      <c r="V544" s="64" t="n"/>
      <c r="Y544" s="110" t="n"/>
    </row>
    <row r="545">
      <c r="N545" s="64" t="n"/>
      <c r="O545" s="64" t="n"/>
      <c r="P545" s="64" t="n"/>
      <c r="Q545" s="64" t="n"/>
      <c r="R545" s="64" t="n"/>
      <c r="S545" s="64" t="n"/>
      <c r="T545" s="64" t="n"/>
      <c r="U545" s="64" t="n"/>
      <c r="V545" s="64" t="n"/>
      <c r="Y545" s="110" t="n"/>
    </row>
    <row r="546">
      <c r="N546" s="64" t="n"/>
      <c r="O546" s="64" t="n"/>
      <c r="P546" s="64" t="n"/>
      <c r="Q546" s="64" t="n"/>
      <c r="R546" s="64" t="n"/>
      <c r="S546" s="64" t="n"/>
      <c r="T546" s="64" t="n"/>
      <c r="U546" s="64" t="n"/>
      <c r="V546" s="64" t="n"/>
      <c r="Y546" s="110" t="n"/>
    </row>
    <row r="547">
      <c r="N547" s="64" t="n"/>
      <c r="O547" s="64" t="n"/>
      <c r="P547" s="64" t="n"/>
      <c r="Q547" s="64" t="n"/>
      <c r="R547" s="64" t="n"/>
      <c r="S547" s="64" t="n"/>
      <c r="T547" s="64" t="n"/>
      <c r="U547" s="64" t="n"/>
      <c r="V547" s="64" t="n"/>
      <c r="Y547" s="110" t="n"/>
    </row>
    <row r="548">
      <c r="N548" s="64" t="n"/>
      <c r="O548" s="64" t="n"/>
      <c r="P548" s="64" t="n"/>
      <c r="Q548" s="64" t="n"/>
      <c r="R548" s="64" t="n"/>
      <c r="S548" s="64" t="n"/>
      <c r="T548" s="64" t="n"/>
      <c r="U548" s="64" t="n"/>
      <c r="V548" s="64" t="n"/>
      <c r="Y548" s="110" t="n"/>
    </row>
    <row r="549">
      <c r="N549" s="64" t="n"/>
      <c r="O549" s="64" t="n"/>
      <c r="P549" s="64" t="n"/>
      <c r="Q549" s="64" t="n"/>
      <c r="R549" s="64" t="n"/>
      <c r="S549" s="64" t="n"/>
      <c r="T549" s="64" t="n"/>
      <c r="U549" s="64" t="n"/>
      <c r="V549" s="64" t="n"/>
      <c r="Y549" s="110" t="n"/>
    </row>
    <row r="550">
      <c r="N550" s="64" t="n"/>
      <c r="O550" s="64" t="n"/>
      <c r="P550" s="64" t="n"/>
      <c r="Q550" s="64" t="n"/>
      <c r="R550" s="64" t="n"/>
      <c r="S550" s="64" t="n"/>
      <c r="T550" s="64" t="n"/>
      <c r="U550" s="64" t="n"/>
      <c r="V550" s="64" t="n"/>
      <c r="Y550" s="110" t="n"/>
    </row>
    <row r="551">
      <c r="N551" s="64" t="n"/>
      <c r="O551" s="64" t="n"/>
      <c r="P551" s="64" t="n"/>
      <c r="Q551" s="64" t="n"/>
      <c r="R551" s="64" t="n"/>
      <c r="S551" s="64" t="n"/>
      <c r="T551" s="64" t="n"/>
      <c r="U551" s="64" t="n"/>
      <c r="V551" s="64" t="n"/>
      <c r="Y551" s="110" t="n"/>
    </row>
    <row r="552">
      <c r="N552" s="64" t="n"/>
      <c r="O552" s="64" t="n"/>
      <c r="P552" s="64" t="n"/>
      <c r="Q552" s="64" t="n"/>
      <c r="R552" s="64" t="n"/>
      <c r="S552" s="64" t="n"/>
      <c r="T552" s="64" t="n"/>
      <c r="U552" s="64" t="n"/>
      <c r="V552" s="64" t="n"/>
      <c r="Y552" s="110" t="n"/>
    </row>
    <row r="553">
      <c r="N553" s="64" t="n"/>
      <c r="O553" s="64" t="n"/>
      <c r="P553" s="64" t="n"/>
      <c r="Q553" s="64" t="n"/>
      <c r="R553" s="64" t="n"/>
      <c r="S553" s="64" t="n"/>
      <c r="T553" s="64" t="n"/>
      <c r="U553" s="64" t="n"/>
      <c r="V553" s="64" t="n"/>
      <c r="Y553" s="110" t="n"/>
    </row>
    <row r="554">
      <c r="N554" s="64" t="n"/>
      <c r="O554" s="64" t="n"/>
      <c r="P554" s="64" t="n"/>
      <c r="Q554" s="64" t="n"/>
      <c r="R554" s="64" t="n"/>
      <c r="S554" s="64" t="n"/>
      <c r="T554" s="64" t="n"/>
      <c r="U554" s="64" t="n"/>
      <c r="V554" s="64" t="n"/>
      <c r="Y554" s="110" t="n"/>
    </row>
    <row r="555">
      <c r="N555" s="64" t="n"/>
      <c r="O555" s="64" t="n"/>
      <c r="P555" s="64" t="n"/>
      <c r="Q555" s="64" t="n"/>
      <c r="R555" s="64" t="n"/>
      <c r="S555" s="64" t="n"/>
      <c r="T555" s="64" t="n"/>
      <c r="U555" s="64" t="n"/>
      <c r="V555" s="64" t="n"/>
      <c r="Y555" s="110" t="n"/>
    </row>
    <row r="556">
      <c r="N556" s="64" t="n"/>
      <c r="O556" s="64" t="n"/>
      <c r="P556" s="64" t="n"/>
      <c r="Q556" s="64" t="n"/>
      <c r="R556" s="64" t="n"/>
      <c r="S556" s="64" t="n"/>
      <c r="T556" s="64" t="n"/>
      <c r="U556" s="64" t="n"/>
      <c r="V556" s="64" t="n"/>
      <c r="Y556" s="110" t="n"/>
    </row>
    <row r="557">
      <c r="N557" s="64" t="n"/>
      <c r="O557" s="64" t="n"/>
      <c r="P557" s="64" t="n"/>
      <c r="Q557" s="64" t="n"/>
      <c r="R557" s="64" t="n"/>
      <c r="S557" s="64" t="n"/>
      <c r="T557" s="64" t="n"/>
      <c r="U557" s="64" t="n"/>
      <c r="V557" s="64" t="n"/>
      <c r="Y557" s="110" t="n"/>
    </row>
    <row r="558">
      <c r="N558" s="64" t="n"/>
      <c r="O558" s="64" t="n"/>
      <c r="P558" s="64" t="n"/>
      <c r="Q558" s="64" t="n"/>
      <c r="R558" s="64" t="n"/>
      <c r="S558" s="64" t="n"/>
      <c r="T558" s="64" t="n"/>
      <c r="U558" s="64" t="n"/>
      <c r="V558" s="64" t="n"/>
      <c r="Y558" s="110" t="n"/>
    </row>
    <row r="559">
      <c r="N559" s="64" t="n"/>
      <c r="O559" s="64" t="n"/>
      <c r="P559" s="64" t="n"/>
      <c r="Q559" s="64" t="n"/>
      <c r="R559" s="64" t="n"/>
      <c r="S559" s="64" t="n"/>
      <c r="T559" s="64" t="n"/>
      <c r="U559" s="64" t="n"/>
      <c r="V559" s="64" t="n"/>
      <c r="Y559" s="110" t="n"/>
    </row>
    <row r="560">
      <c r="N560" s="64" t="n"/>
      <c r="O560" s="64" t="n"/>
      <c r="P560" s="64" t="n"/>
      <c r="Q560" s="64" t="n"/>
      <c r="R560" s="64" t="n"/>
      <c r="S560" s="64" t="n"/>
      <c r="T560" s="64" t="n"/>
      <c r="U560" s="64" t="n"/>
      <c r="V560" s="64" t="n"/>
      <c r="Y560" s="110" t="n"/>
    </row>
    <row r="561">
      <c r="N561" s="64" t="n"/>
      <c r="O561" s="64" t="n"/>
      <c r="P561" s="64" t="n"/>
      <c r="Q561" s="64" t="n"/>
      <c r="R561" s="64" t="n"/>
      <c r="S561" s="64" t="n"/>
      <c r="T561" s="64" t="n"/>
      <c r="U561" s="64" t="n"/>
      <c r="V561" s="64" t="n"/>
      <c r="Y561" s="110" t="n"/>
    </row>
    <row r="562">
      <c r="N562" s="64" t="n"/>
      <c r="O562" s="64" t="n"/>
      <c r="P562" s="64" t="n"/>
      <c r="Q562" s="64" t="n"/>
      <c r="R562" s="64" t="n"/>
      <c r="S562" s="64" t="n"/>
      <c r="T562" s="64" t="n"/>
      <c r="U562" s="64" t="n"/>
      <c r="V562" s="64" t="n"/>
      <c r="Y562" s="110" t="n"/>
    </row>
    <row r="563">
      <c r="N563" s="64" t="n"/>
      <c r="O563" s="64" t="n"/>
      <c r="P563" s="64" t="n"/>
      <c r="Q563" s="64" t="n"/>
      <c r="R563" s="64" t="n"/>
      <c r="S563" s="64" t="n"/>
      <c r="T563" s="64" t="n"/>
      <c r="U563" s="64" t="n"/>
      <c r="V563" s="64" t="n"/>
      <c r="Y563" s="110" t="n"/>
    </row>
    <row r="564">
      <c r="N564" s="64" t="n"/>
      <c r="O564" s="64" t="n"/>
      <c r="P564" s="64" t="n"/>
      <c r="Q564" s="64" t="n"/>
      <c r="R564" s="64" t="n"/>
      <c r="S564" s="64" t="n"/>
      <c r="T564" s="64" t="n"/>
      <c r="U564" s="64" t="n"/>
      <c r="V564" s="64" t="n"/>
      <c r="Y564" s="110" t="n"/>
    </row>
    <row r="565">
      <c r="N565" s="64" t="n"/>
      <c r="O565" s="64" t="n"/>
      <c r="P565" s="64" t="n"/>
      <c r="Q565" s="64" t="n"/>
      <c r="R565" s="64" t="n"/>
      <c r="S565" s="64" t="n"/>
      <c r="T565" s="64" t="n"/>
      <c r="U565" s="64" t="n"/>
      <c r="V565" s="64" t="n"/>
      <c r="Y565" s="110" t="n"/>
    </row>
    <row r="566">
      <c r="N566" s="64" t="n"/>
      <c r="O566" s="64" t="n"/>
      <c r="P566" s="64" t="n"/>
      <c r="Q566" s="64" t="n"/>
      <c r="R566" s="64" t="n"/>
      <c r="S566" s="64" t="n"/>
      <c r="T566" s="64" t="n"/>
      <c r="U566" s="64" t="n"/>
      <c r="V566" s="64" t="n"/>
      <c r="Y566" s="110" t="n"/>
    </row>
    <row r="567">
      <c r="N567" s="64" t="n"/>
      <c r="O567" s="64" t="n"/>
      <c r="P567" s="64" t="n"/>
      <c r="Q567" s="64" t="n"/>
      <c r="R567" s="64" t="n"/>
      <c r="S567" s="64" t="n"/>
      <c r="T567" s="64" t="n"/>
      <c r="U567" s="64" t="n"/>
      <c r="V567" s="64" t="n"/>
      <c r="Y567" s="110" t="n"/>
    </row>
    <row r="568">
      <c r="N568" s="64" t="n"/>
      <c r="O568" s="64" t="n"/>
      <c r="P568" s="64" t="n"/>
      <c r="Q568" s="64" t="n"/>
      <c r="R568" s="64" t="n"/>
      <c r="S568" s="64" t="n"/>
      <c r="T568" s="64" t="n"/>
      <c r="U568" s="64" t="n"/>
      <c r="V568" s="64" t="n"/>
      <c r="Y568" s="110" t="n"/>
    </row>
    <row r="569">
      <c r="N569" s="64" t="n"/>
      <c r="O569" s="64" t="n"/>
      <c r="P569" s="64" t="n"/>
      <c r="Q569" s="64" t="n"/>
      <c r="R569" s="64" t="n"/>
      <c r="S569" s="64" t="n"/>
      <c r="T569" s="64" t="n"/>
      <c r="U569" s="64" t="n"/>
      <c r="V569" s="64" t="n"/>
      <c r="Y569" s="110" t="n"/>
    </row>
    <row r="570">
      <c r="N570" s="64" t="n"/>
      <c r="O570" s="64" t="n"/>
      <c r="P570" s="64" t="n"/>
      <c r="Q570" s="64" t="n"/>
      <c r="R570" s="64" t="n"/>
      <c r="S570" s="64" t="n"/>
      <c r="T570" s="64" t="n"/>
      <c r="U570" s="64" t="n"/>
      <c r="V570" s="64" t="n"/>
      <c r="Y570" s="110" t="n"/>
    </row>
    <row r="571">
      <c r="N571" s="64" t="n"/>
      <c r="O571" s="64" t="n"/>
      <c r="P571" s="64" t="n"/>
      <c r="Q571" s="64" t="n"/>
      <c r="R571" s="64" t="n"/>
      <c r="S571" s="64" t="n"/>
      <c r="T571" s="64" t="n"/>
      <c r="U571" s="64" t="n"/>
      <c r="V571" s="64" t="n"/>
      <c r="Y571" s="110" t="n"/>
    </row>
    <row r="572">
      <c r="N572" s="64" t="n"/>
      <c r="O572" s="64" t="n"/>
      <c r="P572" s="64" t="n"/>
      <c r="Q572" s="64" t="n"/>
      <c r="R572" s="64" t="n"/>
      <c r="S572" s="64" t="n"/>
      <c r="T572" s="64" t="n"/>
      <c r="U572" s="64" t="n"/>
      <c r="V572" s="64" t="n"/>
      <c r="Y572" s="110" t="n"/>
    </row>
    <row r="573">
      <c r="N573" s="64" t="n"/>
      <c r="O573" s="64" t="n"/>
      <c r="P573" s="64" t="n"/>
      <c r="Q573" s="64" t="n"/>
      <c r="R573" s="64" t="n"/>
      <c r="S573" s="64" t="n"/>
      <c r="T573" s="64" t="n"/>
      <c r="U573" s="64" t="n"/>
      <c r="V573" s="64" t="n"/>
      <c r="Y573" s="110" t="n"/>
    </row>
    <row r="574">
      <c r="N574" s="64" t="n"/>
      <c r="O574" s="64" t="n"/>
      <c r="P574" s="64" t="n"/>
      <c r="Q574" s="64" t="n"/>
      <c r="R574" s="64" t="n"/>
      <c r="S574" s="64" t="n"/>
      <c r="T574" s="64" t="n"/>
      <c r="U574" s="64" t="n"/>
      <c r="V574" s="64" t="n"/>
      <c r="Y574" s="110" t="n"/>
    </row>
    <row r="575">
      <c r="N575" s="64" t="n"/>
      <c r="O575" s="64" t="n"/>
      <c r="P575" s="64" t="n"/>
      <c r="Q575" s="64" t="n"/>
      <c r="R575" s="64" t="n"/>
      <c r="S575" s="64" t="n"/>
      <c r="T575" s="64" t="n"/>
      <c r="U575" s="64" t="n"/>
      <c r="V575" s="64" t="n"/>
      <c r="Y575" s="110" t="n"/>
    </row>
    <row r="576">
      <c r="N576" s="64" t="n"/>
      <c r="O576" s="64" t="n"/>
      <c r="P576" s="64" t="n"/>
      <c r="Q576" s="64" t="n"/>
      <c r="R576" s="64" t="n"/>
      <c r="S576" s="64" t="n"/>
      <c r="T576" s="64" t="n"/>
      <c r="U576" s="64" t="n"/>
      <c r="V576" s="64" t="n"/>
      <c r="Y576" s="110" t="n"/>
    </row>
    <row r="577">
      <c r="N577" s="64" t="n"/>
      <c r="O577" s="64" t="n"/>
      <c r="P577" s="64" t="n"/>
      <c r="Q577" s="64" t="n"/>
      <c r="R577" s="64" t="n"/>
      <c r="S577" s="64" t="n"/>
      <c r="T577" s="64" t="n"/>
      <c r="U577" s="64" t="n"/>
      <c r="V577" s="64" t="n"/>
      <c r="Y577" s="110" t="n"/>
    </row>
    <row r="578">
      <c r="N578" s="64" t="n"/>
      <c r="O578" s="64" t="n"/>
      <c r="P578" s="64" t="n"/>
      <c r="Q578" s="64" t="n"/>
      <c r="R578" s="64" t="n"/>
      <c r="S578" s="64" t="n"/>
      <c r="T578" s="64" t="n"/>
      <c r="U578" s="64" t="n"/>
      <c r="V578" s="64" t="n"/>
      <c r="Y578" s="110" t="n"/>
    </row>
    <row r="579">
      <c r="N579" s="64" t="n"/>
      <c r="O579" s="64" t="n"/>
      <c r="P579" s="64" t="n"/>
      <c r="Q579" s="64" t="n"/>
      <c r="R579" s="64" t="n"/>
      <c r="S579" s="64" t="n"/>
      <c r="T579" s="64" t="n"/>
      <c r="U579" s="64" t="n"/>
      <c r="V579" s="64" t="n"/>
      <c r="Y579" s="110" t="n"/>
    </row>
    <row r="580">
      <c r="N580" s="64" t="n"/>
      <c r="O580" s="64" t="n"/>
      <c r="P580" s="64" t="n"/>
      <c r="Q580" s="64" t="n"/>
      <c r="R580" s="64" t="n"/>
      <c r="S580" s="64" t="n"/>
      <c r="T580" s="64" t="n"/>
      <c r="U580" s="64" t="n"/>
      <c r="V580" s="64" t="n"/>
      <c r="Y580" s="110" t="n"/>
    </row>
    <row r="581">
      <c r="N581" s="64" t="n"/>
      <c r="O581" s="64" t="n"/>
      <c r="P581" s="64" t="n"/>
      <c r="Q581" s="64" t="n"/>
      <c r="R581" s="64" t="n"/>
      <c r="S581" s="64" t="n"/>
      <c r="T581" s="64" t="n"/>
      <c r="U581" s="64" t="n"/>
      <c r="V581" s="64" t="n"/>
      <c r="Y581" s="110" t="n"/>
    </row>
    <row r="582">
      <c r="N582" s="64" t="n"/>
      <c r="O582" s="64" t="n"/>
      <c r="P582" s="64" t="n"/>
      <c r="Q582" s="64" t="n"/>
      <c r="R582" s="64" t="n"/>
      <c r="S582" s="64" t="n"/>
      <c r="T582" s="64" t="n"/>
      <c r="U582" s="64" t="n"/>
      <c r="V582" s="64" t="n"/>
      <c r="Y582" s="110" t="n"/>
    </row>
    <row r="583">
      <c r="N583" s="64" t="n"/>
      <c r="O583" s="64" t="n"/>
      <c r="P583" s="64" t="n"/>
      <c r="Q583" s="64" t="n"/>
      <c r="R583" s="64" t="n"/>
      <c r="S583" s="64" t="n"/>
      <c r="T583" s="64" t="n"/>
      <c r="U583" s="64" t="n"/>
      <c r="V583" s="64" t="n"/>
      <c r="Y583" s="110" t="n"/>
    </row>
    <row r="584">
      <c r="N584" s="64" t="n"/>
      <c r="O584" s="64" t="n"/>
      <c r="P584" s="64" t="n"/>
      <c r="Q584" s="64" t="n"/>
      <c r="R584" s="64" t="n"/>
      <c r="S584" s="64" t="n"/>
      <c r="T584" s="64" t="n"/>
      <c r="U584" s="64" t="n"/>
      <c r="V584" s="64" t="n"/>
      <c r="Y584" s="110" t="n"/>
    </row>
    <row r="585">
      <c r="N585" s="64" t="n"/>
      <c r="O585" s="64" t="n"/>
      <c r="P585" s="64" t="n"/>
      <c r="Q585" s="64" t="n"/>
      <c r="R585" s="64" t="n"/>
      <c r="S585" s="64" t="n"/>
      <c r="T585" s="64" t="n"/>
      <c r="U585" s="64" t="n"/>
      <c r="V585" s="64" t="n"/>
      <c r="Y585" s="110" t="n"/>
    </row>
    <row r="586">
      <c r="N586" s="64" t="n"/>
      <c r="O586" s="64" t="n"/>
      <c r="P586" s="64" t="n"/>
      <c r="Q586" s="64" t="n"/>
      <c r="R586" s="64" t="n"/>
      <c r="S586" s="64" t="n"/>
      <c r="T586" s="64" t="n"/>
      <c r="U586" s="64" t="n"/>
      <c r="V586" s="64" t="n"/>
      <c r="Y586" s="110" t="n"/>
    </row>
    <row r="587">
      <c r="N587" s="64" t="n"/>
      <c r="O587" s="64" t="n"/>
      <c r="P587" s="64" t="n"/>
      <c r="Q587" s="64" t="n"/>
      <c r="R587" s="64" t="n"/>
      <c r="S587" s="64" t="n"/>
      <c r="T587" s="64" t="n"/>
      <c r="U587" s="64" t="n"/>
      <c r="V587" s="64" t="n"/>
      <c r="Y587" s="110" t="n"/>
    </row>
    <row r="588">
      <c r="N588" s="64" t="n"/>
      <c r="O588" s="64" t="n"/>
      <c r="P588" s="64" t="n"/>
      <c r="Q588" s="64" t="n"/>
      <c r="R588" s="64" t="n"/>
      <c r="S588" s="64" t="n"/>
      <c r="T588" s="64" t="n"/>
      <c r="U588" s="64" t="n"/>
      <c r="V588" s="64" t="n"/>
      <c r="Y588" s="110" t="n"/>
    </row>
    <row r="589">
      <c r="N589" s="64" t="n"/>
      <c r="O589" s="64" t="n"/>
      <c r="P589" s="64" t="n"/>
      <c r="Q589" s="64" t="n"/>
      <c r="R589" s="64" t="n"/>
      <c r="S589" s="64" t="n"/>
      <c r="T589" s="64" t="n"/>
      <c r="U589" s="64" t="n"/>
      <c r="V589" s="64" t="n"/>
      <c r="Y589" s="110" t="n"/>
    </row>
    <row r="590">
      <c r="N590" s="64" t="n"/>
      <c r="O590" s="64" t="n"/>
      <c r="P590" s="64" t="n"/>
      <c r="Q590" s="64" t="n"/>
      <c r="R590" s="64" t="n"/>
      <c r="S590" s="64" t="n"/>
      <c r="T590" s="64" t="n"/>
      <c r="U590" s="64" t="n"/>
      <c r="V590" s="64" t="n"/>
      <c r="Y590" s="110" t="n"/>
    </row>
    <row r="591">
      <c r="N591" s="64" t="n"/>
      <c r="O591" s="64" t="n"/>
      <c r="P591" s="64" t="n"/>
      <c r="Q591" s="64" t="n"/>
      <c r="R591" s="64" t="n"/>
      <c r="S591" s="64" t="n"/>
      <c r="T591" s="64" t="n"/>
      <c r="U591" s="64" t="n"/>
      <c r="V591" s="64" t="n"/>
      <c r="Y591" s="110" t="n"/>
    </row>
    <row r="592">
      <c r="N592" s="64" t="n"/>
      <c r="O592" s="64" t="n"/>
      <c r="P592" s="64" t="n"/>
      <c r="Q592" s="64" t="n"/>
      <c r="R592" s="64" t="n"/>
      <c r="S592" s="64" t="n"/>
      <c r="T592" s="64" t="n"/>
      <c r="U592" s="64" t="n"/>
      <c r="V592" s="64" t="n"/>
      <c r="Y592" s="110" t="n"/>
    </row>
    <row r="593">
      <c r="N593" s="64" t="n"/>
      <c r="O593" s="64" t="n"/>
      <c r="P593" s="64" t="n"/>
      <c r="Q593" s="64" t="n"/>
      <c r="R593" s="64" t="n"/>
      <c r="S593" s="64" t="n"/>
      <c r="T593" s="64" t="n"/>
      <c r="U593" s="64" t="n"/>
      <c r="V593" s="64" t="n"/>
      <c r="Y593" s="110" t="n"/>
    </row>
    <row r="594">
      <c r="N594" s="64" t="n"/>
      <c r="O594" s="64" t="n"/>
      <c r="P594" s="64" t="n"/>
      <c r="Q594" s="64" t="n"/>
      <c r="R594" s="64" t="n"/>
      <c r="S594" s="64" t="n"/>
      <c r="T594" s="64" t="n"/>
      <c r="U594" s="64" t="n"/>
      <c r="V594" s="64" t="n"/>
      <c r="Y594" s="110" t="n"/>
    </row>
    <row r="595">
      <c r="N595" s="64" t="n"/>
      <c r="O595" s="64" t="n"/>
      <c r="P595" s="64" t="n"/>
      <c r="Q595" s="64" t="n"/>
      <c r="R595" s="64" t="n"/>
      <c r="S595" s="64" t="n"/>
      <c r="T595" s="64" t="n"/>
      <c r="U595" s="64" t="n"/>
      <c r="V595" s="64" t="n"/>
      <c r="Y595" s="110" t="n"/>
    </row>
    <row r="596">
      <c r="N596" s="64" t="n"/>
      <c r="O596" s="64" t="n"/>
      <c r="P596" s="64" t="n"/>
      <c r="Q596" s="64" t="n"/>
      <c r="R596" s="64" t="n"/>
      <c r="S596" s="64" t="n"/>
      <c r="T596" s="64" t="n"/>
      <c r="U596" s="64" t="n"/>
      <c r="V596" s="64" t="n"/>
      <c r="Y596" s="110" t="n"/>
    </row>
    <row r="597">
      <c r="N597" s="64" t="n"/>
      <c r="O597" s="64" t="n"/>
      <c r="P597" s="64" t="n"/>
      <c r="Q597" s="64" t="n"/>
      <c r="R597" s="64" t="n"/>
      <c r="S597" s="64" t="n"/>
      <c r="T597" s="64" t="n"/>
      <c r="U597" s="64" t="n"/>
      <c r="V597" s="64" t="n"/>
      <c r="Y597" s="110" t="n"/>
    </row>
    <row r="598">
      <c r="N598" s="64" t="n"/>
      <c r="O598" s="64" t="n"/>
      <c r="P598" s="64" t="n"/>
      <c r="Q598" s="64" t="n"/>
      <c r="R598" s="64" t="n"/>
      <c r="S598" s="64" t="n"/>
      <c r="T598" s="64" t="n"/>
      <c r="U598" s="64" t="n"/>
      <c r="V598" s="64" t="n"/>
      <c r="Y598" s="110" t="n"/>
    </row>
    <row r="599">
      <c r="N599" s="64" t="n"/>
      <c r="O599" s="64" t="n"/>
      <c r="P599" s="64" t="n"/>
      <c r="Q599" s="64" t="n"/>
      <c r="R599" s="64" t="n"/>
      <c r="S599" s="64" t="n"/>
      <c r="T599" s="64" t="n"/>
      <c r="U599" s="64" t="n"/>
      <c r="V599" s="64" t="n"/>
      <c r="Y599" s="110" t="n"/>
    </row>
    <row r="600">
      <c r="N600" s="64" t="n"/>
      <c r="O600" s="64" t="n"/>
      <c r="P600" s="64" t="n"/>
      <c r="Q600" s="64" t="n"/>
      <c r="R600" s="64" t="n"/>
      <c r="S600" s="64" t="n"/>
      <c r="T600" s="64" t="n"/>
      <c r="U600" s="64" t="n"/>
      <c r="V600" s="64" t="n"/>
      <c r="Y600" s="110" t="n"/>
    </row>
    <row r="601">
      <c r="N601" s="64" t="n"/>
      <c r="O601" s="64" t="n"/>
      <c r="P601" s="64" t="n"/>
      <c r="Q601" s="64" t="n"/>
      <c r="R601" s="64" t="n"/>
      <c r="S601" s="64" t="n"/>
      <c r="T601" s="64" t="n"/>
      <c r="U601" s="64" t="n"/>
      <c r="V601" s="64" t="n"/>
      <c r="Y601" s="110" t="n"/>
    </row>
    <row r="602">
      <c r="N602" s="64" t="n"/>
      <c r="O602" s="64" t="n"/>
      <c r="P602" s="64" t="n"/>
      <c r="Q602" s="64" t="n"/>
      <c r="R602" s="64" t="n"/>
      <c r="S602" s="64" t="n"/>
      <c r="T602" s="64" t="n"/>
      <c r="U602" s="64" t="n"/>
      <c r="V602" s="64" t="n"/>
      <c r="Y602" s="110" t="n"/>
    </row>
    <row r="603">
      <c r="N603" s="64" t="n"/>
      <c r="O603" s="64" t="n"/>
      <c r="P603" s="64" t="n"/>
      <c r="Q603" s="64" t="n"/>
      <c r="R603" s="64" t="n"/>
      <c r="S603" s="64" t="n"/>
      <c r="T603" s="64" t="n"/>
      <c r="U603" s="64" t="n"/>
      <c r="V603" s="64" t="n"/>
      <c r="Y603" s="110" t="n"/>
    </row>
    <row r="604">
      <c r="N604" s="64" t="n"/>
      <c r="O604" s="64" t="n"/>
      <c r="P604" s="64" t="n"/>
      <c r="Q604" s="64" t="n"/>
      <c r="R604" s="64" t="n"/>
      <c r="S604" s="64" t="n"/>
      <c r="T604" s="64" t="n"/>
      <c r="U604" s="64" t="n"/>
      <c r="V604" s="64" t="n"/>
      <c r="Y604" s="110" t="n"/>
    </row>
    <row r="605">
      <c r="N605" s="64" t="n"/>
      <c r="O605" s="64" t="n"/>
      <c r="P605" s="64" t="n"/>
      <c r="Q605" s="64" t="n"/>
      <c r="R605" s="64" t="n"/>
      <c r="S605" s="64" t="n"/>
      <c r="T605" s="64" t="n"/>
      <c r="U605" s="64" t="n"/>
      <c r="V605" s="64" t="n"/>
      <c r="Y605" s="110" t="n"/>
    </row>
    <row r="606">
      <c r="N606" s="64" t="n"/>
      <c r="O606" s="64" t="n"/>
      <c r="P606" s="64" t="n"/>
      <c r="Q606" s="64" t="n"/>
      <c r="R606" s="64" t="n"/>
      <c r="S606" s="64" t="n"/>
      <c r="T606" s="64" t="n"/>
      <c r="U606" s="64" t="n"/>
      <c r="V606" s="64" t="n"/>
      <c r="Y606" s="110" t="n"/>
    </row>
    <row r="607">
      <c r="N607" s="64" t="n"/>
      <c r="O607" s="64" t="n"/>
      <c r="P607" s="64" t="n"/>
      <c r="Q607" s="64" t="n"/>
      <c r="R607" s="64" t="n"/>
      <c r="S607" s="64" t="n"/>
      <c r="T607" s="64" t="n"/>
      <c r="U607" s="64" t="n"/>
      <c r="V607" s="64" t="n"/>
      <c r="Y607" s="110" t="n"/>
    </row>
    <row r="608">
      <c r="N608" s="64" t="n"/>
      <c r="O608" s="64" t="n"/>
      <c r="P608" s="64" t="n"/>
      <c r="Q608" s="64" t="n"/>
      <c r="R608" s="64" t="n"/>
      <c r="S608" s="64" t="n"/>
      <c r="T608" s="64" t="n"/>
      <c r="U608" s="64" t="n"/>
      <c r="V608" s="64" t="n"/>
      <c r="Y608" s="110" t="n"/>
    </row>
    <row r="609">
      <c r="N609" s="64" t="n"/>
      <c r="O609" s="64" t="n"/>
      <c r="P609" s="64" t="n"/>
      <c r="Q609" s="64" t="n"/>
      <c r="R609" s="64" t="n"/>
      <c r="S609" s="64" t="n"/>
      <c r="T609" s="64" t="n"/>
      <c r="U609" s="64" t="n"/>
      <c r="V609" s="64" t="n"/>
      <c r="Y609" s="110" t="n"/>
    </row>
    <row r="610">
      <c r="N610" s="64" t="n"/>
      <c r="O610" s="64" t="n"/>
      <c r="P610" s="64" t="n"/>
      <c r="Q610" s="64" t="n"/>
      <c r="R610" s="64" t="n"/>
      <c r="S610" s="64" t="n"/>
      <c r="T610" s="64" t="n"/>
      <c r="U610" s="64" t="n"/>
      <c r="V610" s="64" t="n"/>
      <c r="Y610" s="110" t="n"/>
    </row>
    <row r="611">
      <c r="N611" s="64" t="n"/>
      <c r="O611" s="64" t="n"/>
      <c r="P611" s="64" t="n"/>
      <c r="Q611" s="64" t="n"/>
      <c r="R611" s="64" t="n"/>
      <c r="S611" s="64" t="n"/>
      <c r="T611" s="64" t="n"/>
      <c r="U611" s="64" t="n"/>
      <c r="V611" s="64" t="n"/>
      <c r="Y611" s="110" t="n"/>
    </row>
    <row r="612">
      <c r="N612" s="64" t="n"/>
      <c r="O612" s="64" t="n"/>
      <c r="P612" s="64" t="n"/>
      <c r="Q612" s="64" t="n"/>
      <c r="R612" s="64" t="n"/>
      <c r="S612" s="64" t="n"/>
      <c r="T612" s="64" t="n"/>
      <c r="U612" s="64" t="n"/>
      <c r="V612" s="64" t="n"/>
      <c r="Y612" s="110" t="n"/>
    </row>
    <row r="613">
      <c r="N613" s="64" t="n"/>
      <c r="O613" s="64" t="n"/>
      <c r="P613" s="64" t="n"/>
      <c r="Q613" s="64" t="n"/>
      <c r="R613" s="64" t="n"/>
      <c r="S613" s="64" t="n"/>
      <c r="T613" s="64" t="n"/>
      <c r="U613" s="64" t="n"/>
      <c r="V613" s="64" t="n"/>
      <c r="Y613" s="110" t="n"/>
    </row>
    <row r="614">
      <c r="N614" s="64" t="n"/>
      <c r="O614" s="64" t="n"/>
      <c r="P614" s="64" t="n"/>
      <c r="Q614" s="64" t="n"/>
      <c r="R614" s="64" t="n"/>
      <c r="S614" s="64" t="n"/>
      <c r="T614" s="64" t="n"/>
      <c r="U614" s="64" t="n"/>
      <c r="V614" s="64" t="n"/>
      <c r="Y614" s="110" t="n"/>
    </row>
    <row r="615">
      <c r="N615" s="64" t="n"/>
      <c r="O615" s="64" t="n"/>
      <c r="P615" s="64" t="n"/>
      <c r="Q615" s="64" t="n"/>
      <c r="R615" s="64" t="n"/>
      <c r="S615" s="64" t="n"/>
      <c r="T615" s="64" t="n"/>
      <c r="U615" s="64" t="n"/>
      <c r="V615" s="64" t="n"/>
      <c r="Y615" s="110" t="n"/>
    </row>
    <row r="616">
      <c r="N616" s="64" t="n"/>
      <c r="O616" s="64" t="n"/>
      <c r="P616" s="64" t="n"/>
      <c r="Q616" s="64" t="n"/>
      <c r="R616" s="64" t="n"/>
      <c r="S616" s="64" t="n"/>
      <c r="T616" s="64" t="n"/>
      <c r="U616" s="64" t="n"/>
      <c r="V616" s="64" t="n"/>
      <c r="Y616" s="110" t="n"/>
    </row>
    <row r="617">
      <c r="N617" s="64" t="n"/>
      <c r="O617" s="64" t="n"/>
      <c r="P617" s="64" t="n"/>
      <c r="Q617" s="64" t="n"/>
      <c r="R617" s="64" t="n"/>
      <c r="S617" s="64" t="n"/>
      <c r="T617" s="64" t="n"/>
      <c r="U617" s="64" t="n"/>
      <c r="V617" s="64" t="n"/>
      <c r="Y617" s="110" t="n"/>
    </row>
    <row r="618">
      <c r="N618" s="64" t="n"/>
      <c r="O618" s="64" t="n"/>
      <c r="P618" s="64" t="n"/>
      <c r="Q618" s="64" t="n"/>
      <c r="R618" s="64" t="n"/>
      <c r="S618" s="64" t="n"/>
      <c r="T618" s="64" t="n"/>
      <c r="U618" s="64" t="n"/>
      <c r="V618" s="64" t="n"/>
      <c r="Y618" s="110" t="n"/>
    </row>
    <row r="619">
      <c r="N619" s="64" t="n"/>
      <c r="O619" s="64" t="n"/>
      <c r="P619" s="64" t="n"/>
      <c r="Q619" s="64" t="n"/>
      <c r="R619" s="64" t="n"/>
      <c r="S619" s="64" t="n"/>
      <c r="T619" s="64" t="n"/>
      <c r="U619" s="64" t="n"/>
      <c r="V619" s="64" t="n"/>
      <c r="Y619" s="110" t="n"/>
    </row>
    <row r="620">
      <c r="N620" s="64" t="n"/>
      <c r="O620" s="64" t="n"/>
      <c r="P620" s="64" t="n"/>
      <c r="Q620" s="64" t="n"/>
      <c r="R620" s="64" t="n"/>
      <c r="S620" s="64" t="n"/>
      <c r="T620" s="64" t="n"/>
      <c r="U620" s="64" t="n"/>
      <c r="V620" s="64" t="n"/>
      <c r="Y620" s="110" t="n"/>
    </row>
    <row r="621">
      <c r="N621" s="64" t="n"/>
      <c r="O621" s="64" t="n"/>
      <c r="P621" s="64" t="n"/>
      <c r="Q621" s="64" t="n"/>
      <c r="R621" s="64" t="n"/>
      <c r="S621" s="64" t="n"/>
      <c r="T621" s="64" t="n"/>
      <c r="U621" s="64" t="n"/>
      <c r="V621" s="64" t="n"/>
      <c r="Y621" s="110" t="n"/>
    </row>
    <row r="622">
      <c r="N622" s="64" t="n"/>
      <c r="O622" s="64" t="n"/>
      <c r="P622" s="64" t="n"/>
      <c r="Q622" s="64" t="n"/>
      <c r="R622" s="64" t="n"/>
      <c r="S622" s="64" t="n"/>
      <c r="T622" s="64" t="n"/>
      <c r="U622" s="64" t="n"/>
      <c r="V622" s="64" t="n"/>
      <c r="Y622" s="110" t="n"/>
    </row>
    <row r="623">
      <c r="N623" s="64" t="n"/>
      <c r="O623" s="64" t="n"/>
      <c r="P623" s="64" t="n"/>
      <c r="Q623" s="64" t="n"/>
      <c r="R623" s="64" t="n"/>
      <c r="S623" s="64" t="n"/>
      <c r="T623" s="64" t="n"/>
      <c r="U623" s="64" t="n"/>
      <c r="V623" s="64" t="n"/>
      <c r="Y623" s="110" t="n"/>
    </row>
    <row r="624">
      <c r="N624" s="64" t="n"/>
      <c r="O624" s="64" t="n"/>
      <c r="P624" s="64" t="n"/>
      <c r="Q624" s="64" t="n"/>
      <c r="R624" s="64" t="n"/>
      <c r="S624" s="64" t="n"/>
      <c r="T624" s="64" t="n"/>
      <c r="U624" s="64" t="n"/>
      <c r="V624" s="64" t="n"/>
      <c r="Y624" s="110" t="n"/>
    </row>
    <row r="625">
      <c r="N625" s="64" t="n"/>
      <c r="O625" s="64" t="n"/>
      <c r="P625" s="64" t="n"/>
      <c r="Q625" s="64" t="n"/>
      <c r="R625" s="64" t="n"/>
      <c r="S625" s="64" t="n"/>
      <c r="T625" s="64" t="n"/>
      <c r="U625" s="64" t="n"/>
      <c r="V625" s="64" t="n"/>
      <c r="Y625" s="110" t="n"/>
    </row>
    <row r="626">
      <c r="N626" s="64" t="n"/>
      <c r="O626" s="64" t="n"/>
      <c r="P626" s="64" t="n"/>
      <c r="Q626" s="64" t="n"/>
      <c r="R626" s="64" t="n"/>
      <c r="S626" s="64" t="n"/>
      <c r="T626" s="64" t="n"/>
      <c r="U626" s="64" t="n"/>
      <c r="V626" s="64" t="n"/>
      <c r="Y626" s="110" t="n"/>
    </row>
    <row r="627">
      <c r="N627" s="64" t="n"/>
      <c r="O627" s="64" t="n"/>
      <c r="P627" s="64" t="n"/>
      <c r="Q627" s="64" t="n"/>
      <c r="R627" s="64" t="n"/>
      <c r="S627" s="64" t="n"/>
      <c r="T627" s="64" t="n"/>
      <c r="U627" s="64" t="n"/>
      <c r="V627" s="64" t="n"/>
      <c r="Y627" s="110" t="n"/>
    </row>
    <row r="628">
      <c r="N628" s="64" t="n"/>
      <c r="O628" s="64" t="n"/>
      <c r="P628" s="64" t="n"/>
      <c r="Q628" s="64" t="n"/>
      <c r="R628" s="64" t="n"/>
      <c r="S628" s="64" t="n"/>
      <c r="T628" s="64" t="n"/>
      <c r="U628" s="64" t="n"/>
      <c r="V628" s="64" t="n"/>
      <c r="Y628" s="110" t="n"/>
    </row>
    <row r="629">
      <c r="N629" s="64" t="n"/>
      <c r="O629" s="64" t="n"/>
      <c r="P629" s="64" t="n"/>
      <c r="Q629" s="64" t="n"/>
      <c r="R629" s="64" t="n"/>
      <c r="S629" s="64" t="n"/>
      <c r="T629" s="64" t="n"/>
      <c r="U629" s="64" t="n"/>
      <c r="V629" s="64" t="n"/>
      <c r="Y629" s="110" t="n"/>
    </row>
    <row r="630">
      <c r="N630" s="64" t="n"/>
      <c r="O630" s="64" t="n"/>
      <c r="P630" s="64" t="n"/>
      <c r="Q630" s="64" t="n"/>
      <c r="R630" s="64" t="n"/>
      <c r="S630" s="64" t="n"/>
      <c r="T630" s="64" t="n"/>
      <c r="U630" s="64" t="n"/>
      <c r="V630" s="64" t="n"/>
      <c r="Y630" s="110" t="n"/>
    </row>
    <row r="631">
      <c r="N631" s="64" t="n"/>
      <c r="O631" s="64" t="n"/>
      <c r="P631" s="64" t="n"/>
      <c r="Q631" s="64" t="n"/>
      <c r="R631" s="64" t="n"/>
      <c r="S631" s="64" t="n"/>
      <c r="T631" s="64" t="n"/>
      <c r="U631" s="64" t="n"/>
      <c r="V631" s="64" t="n"/>
      <c r="Y631" s="110" t="n"/>
    </row>
    <row r="632">
      <c r="N632" s="64" t="n"/>
      <c r="O632" s="64" t="n"/>
      <c r="P632" s="64" t="n"/>
      <c r="Q632" s="64" t="n"/>
      <c r="R632" s="64" t="n"/>
      <c r="S632" s="64" t="n"/>
      <c r="T632" s="64" t="n"/>
      <c r="U632" s="64" t="n"/>
      <c r="V632" s="64" t="n"/>
      <c r="Y632" s="110" t="n"/>
    </row>
    <row r="633">
      <c r="N633" s="64" t="n"/>
      <c r="O633" s="64" t="n"/>
      <c r="P633" s="64" t="n"/>
      <c r="Q633" s="64" t="n"/>
      <c r="R633" s="64" t="n"/>
      <c r="S633" s="64" t="n"/>
      <c r="T633" s="64" t="n"/>
      <c r="U633" s="64" t="n"/>
      <c r="V633" s="64" t="n"/>
      <c r="Y633" s="110" t="n"/>
    </row>
    <row r="634">
      <c r="N634" s="64" t="n"/>
      <c r="O634" s="64" t="n"/>
      <c r="P634" s="64" t="n"/>
      <c r="Q634" s="64" t="n"/>
      <c r="R634" s="64" t="n"/>
      <c r="S634" s="64" t="n"/>
      <c r="T634" s="64" t="n"/>
      <c r="U634" s="64" t="n"/>
      <c r="V634" s="64" t="n"/>
      <c r="Y634" s="110" t="n"/>
    </row>
    <row r="635">
      <c r="N635" s="64" t="n"/>
      <c r="O635" s="64" t="n"/>
      <c r="P635" s="64" t="n"/>
      <c r="Q635" s="64" t="n"/>
      <c r="R635" s="64" t="n"/>
      <c r="S635" s="64" t="n"/>
      <c r="T635" s="64" t="n"/>
      <c r="U635" s="64" t="n"/>
      <c r="V635" s="64" t="n"/>
      <c r="Y635" s="110" t="n"/>
    </row>
    <row r="636">
      <c r="N636" s="64" t="n"/>
      <c r="O636" s="64" t="n"/>
      <c r="P636" s="64" t="n"/>
      <c r="Q636" s="64" t="n"/>
      <c r="R636" s="64" t="n"/>
      <c r="S636" s="64" t="n"/>
      <c r="T636" s="64" t="n"/>
      <c r="U636" s="64" t="n"/>
      <c r="V636" s="64" t="n"/>
      <c r="Y636" s="110" t="n"/>
    </row>
    <row r="637">
      <c r="N637" s="64" t="n"/>
      <c r="O637" s="64" t="n"/>
      <c r="P637" s="64" t="n"/>
      <c r="Q637" s="64" t="n"/>
      <c r="R637" s="64" t="n"/>
      <c r="S637" s="64" t="n"/>
      <c r="T637" s="64" t="n"/>
      <c r="U637" s="64" t="n"/>
      <c r="V637" s="64" t="n"/>
      <c r="Y637" s="110" t="n"/>
    </row>
    <row r="638">
      <c r="N638" s="64" t="n"/>
      <c r="O638" s="64" t="n"/>
      <c r="P638" s="64" t="n"/>
      <c r="Q638" s="64" t="n"/>
      <c r="R638" s="64" t="n"/>
      <c r="S638" s="64" t="n"/>
      <c r="T638" s="64" t="n"/>
      <c r="U638" s="64" t="n"/>
      <c r="V638" s="64" t="n"/>
      <c r="Y638" s="110" t="n"/>
    </row>
    <row r="639">
      <c r="N639" s="64" t="n"/>
      <c r="O639" s="64" t="n"/>
      <c r="P639" s="64" t="n"/>
      <c r="Q639" s="64" t="n"/>
      <c r="R639" s="64" t="n"/>
      <c r="S639" s="64" t="n"/>
      <c r="T639" s="64" t="n"/>
      <c r="U639" s="64" t="n"/>
      <c r="V639" s="64" t="n"/>
      <c r="Y639" s="110" t="n"/>
    </row>
    <row r="640">
      <c r="N640" s="64" t="n"/>
      <c r="O640" s="64" t="n"/>
      <c r="P640" s="64" t="n"/>
      <c r="Q640" s="64" t="n"/>
      <c r="R640" s="64" t="n"/>
      <c r="S640" s="64" t="n"/>
      <c r="T640" s="64" t="n"/>
      <c r="U640" s="64" t="n"/>
      <c r="V640" s="64" t="n"/>
      <c r="Y640" s="110" t="n"/>
    </row>
    <row r="641">
      <c r="N641" s="64" t="n"/>
      <c r="O641" s="64" t="n"/>
      <c r="P641" s="64" t="n"/>
      <c r="Q641" s="64" t="n"/>
      <c r="R641" s="64" t="n"/>
      <c r="S641" s="64" t="n"/>
      <c r="T641" s="64" t="n"/>
      <c r="U641" s="64" t="n"/>
      <c r="V641" s="64" t="n"/>
      <c r="Y641" s="110" t="n"/>
    </row>
    <row r="642">
      <c r="N642" s="64" t="n"/>
      <c r="O642" s="64" t="n"/>
      <c r="P642" s="64" t="n"/>
      <c r="Q642" s="64" t="n"/>
      <c r="R642" s="64" t="n"/>
      <c r="S642" s="64" t="n"/>
      <c r="T642" s="64" t="n"/>
      <c r="U642" s="64" t="n"/>
      <c r="V642" s="64" t="n"/>
      <c r="Y642" s="110" t="n"/>
    </row>
    <row r="643">
      <c r="N643" s="64" t="n"/>
      <c r="O643" s="64" t="n"/>
      <c r="P643" s="64" t="n"/>
      <c r="Q643" s="64" t="n"/>
      <c r="R643" s="64" t="n"/>
      <c r="S643" s="64" t="n"/>
      <c r="T643" s="64" t="n"/>
      <c r="U643" s="64" t="n"/>
      <c r="V643" s="64" t="n"/>
      <c r="Y643" s="110" t="n"/>
    </row>
    <row r="644">
      <c r="N644" s="64" t="n"/>
      <c r="O644" s="64" t="n"/>
      <c r="P644" s="64" t="n"/>
      <c r="Q644" s="64" t="n"/>
      <c r="R644" s="64" t="n"/>
      <c r="S644" s="64" t="n"/>
      <c r="T644" s="64" t="n"/>
      <c r="U644" s="64" t="n"/>
      <c r="V644" s="64" t="n"/>
      <c r="Y644" s="110" t="n"/>
    </row>
    <row r="645">
      <c r="N645" s="64" t="n"/>
      <c r="O645" s="64" t="n"/>
      <c r="P645" s="64" t="n"/>
      <c r="Q645" s="64" t="n"/>
      <c r="R645" s="64" t="n"/>
      <c r="S645" s="64" t="n"/>
      <c r="T645" s="64" t="n"/>
      <c r="U645" s="64" t="n"/>
      <c r="V645" s="64" t="n"/>
      <c r="Y645" s="110" t="n"/>
    </row>
    <row r="646">
      <c r="N646" s="64" t="n"/>
      <c r="O646" s="64" t="n"/>
      <c r="P646" s="64" t="n"/>
      <c r="Q646" s="64" t="n"/>
      <c r="R646" s="64" t="n"/>
      <c r="S646" s="64" t="n"/>
      <c r="T646" s="64" t="n"/>
      <c r="U646" s="64" t="n"/>
      <c r="V646" s="64" t="n"/>
      <c r="Y646" s="110" t="n"/>
    </row>
    <row r="647">
      <c r="N647" s="64" t="n"/>
      <c r="O647" s="64" t="n"/>
      <c r="P647" s="64" t="n"/>
      <c r="Q647" s="64" t="n"/>
      <c r="R647" s="64" t="n"/>
      <c r="S647" s="64" t="n"/>
      <c r="T647" s="64" t="n"/>
      <c r="U647" s="64" t="n"/>
      <c r="V647" s="64" t="n"/>
      <c r="Y647" s="110" t="n"/>
    </row>
    <row r="648">
      <c r="N648" s="64" t="n"/>
      <c r="O648" s="64" t="n"/>
      <c r="P648" s="64" t="n"/>
      <c r="Q648" s="64" t="n"/>
      <c r="R648" s="64" t="n"/>
      <c r="S648" s="64" t="n"/>
      <c r="T648" s="64" t="n"/>
      <c r="U648" s="64" t="n"/>
      <c r="V648" s="64" t="n"/>
      <c r="Y648" s="110" t="n"/>
    </row>
    <row r="649">
      <c r="N649" s="64" t="n"/>
      <c r="O649" s="64" t="n"/>
      <c r="P649" s="64" t="n"/>
      <c r="Q649" s="64" t="n"/>
      <c r="R649" s="64" t="n"/>
      <c r="S649" s="64" t="n"/>
      <c r="T649" s="64" t="n"/>
      <c r="U649" s="64" t="n"/>
      <c r="V649" s="64" t="n"/>
      <c r="Y649" s="110" t="n"/>
    </row>
    <row r="650">
      <c r="N650" s="64" t="n"/>
      <c r="O650" s="64" t="n"/>
      <c r="P650" s="64" t="n"/>
      <c r="Q650" s="64" t="n"/>
      <c r="R650" s="64" t="n"/>
      <c r="S650" s="64" t="n"/>
      <c r="T650" s="64" t="n"/>
      <c r="U650" s="64" t="n"/>
      <c r="V650" s="64" t="n"/>
      <c r="Y650" s="110" t="n"/>
    </row>
    <row r="651">
      <c r="N651" s="64" t="n"/>
      <c r="O651" s="64" t="n"/>
      <c r="P651" s="64" t="n"/>
      <c r="Q651" s="64" t="n"/>
      <c r="R651" s="64" t="n"/>
      <c r="S651" s="64" t="n"/>
      <c r="T651" s="64" t="n"/>
      <c r="U651" s="64" t="n"/>
      <c r="V651" s="64" t="n"/>
      <c r="Y651" s="110" t="n"/>
    </row>
    <row r="652">
      <c r="N652" s="64" t="n"/>
      <c r="O652" s="64" t="n"/>
      <c r="P652" s="64" t="n"/>
      <c r="Q652" s="64" t="n"/>
      <c r="R652" s="64" t="n"/>
      <c r="S652" s="64" t="n"/>
      <c r="T652" s="64" t="n"/>
      <c r="U652" s="64" t="n"/>
      <c r="V652" s="64" t="n"/>
      <c r="Y652" s="110" t="n"/>
    </row>
    <row r="653">
      <c r="N653" s="64" t="n"/>
      <c r="O653" s="64" t="n"/>
      <c r="P653" s="64" t="n"/>
      <c r="Q653" s="64" t="n"/>
      <c r="R653" s="64" t="n"/>
      <c r="S653" s="64" t="n"/>
      <c r="T653" s="64" t="n"/>
      <c r="U653" s="64" t="n"/>
      <c r="V653" s="64" t="n"/>
      <c r="Y653" s="110" t="n"/>
    </row>
    <row r="654">
      <c r="N654" s="64" t="n"/>
      <c r="O654" s="64" t="n"/>
      <c r="P654" s="64" t="n"/>
      <c r="Q654" s="64" t="n"/>
      <c r="R654" s="64" t="n"/>
      <c r="S654" s="64" t="n"/>
      <c r="T654" s="64" t="n"/>
      <c r="U654" s="64" t="n"/>
      <c r="V654" s="64" t="n"/>
      <c r="Y654" s="110" t="n"/>
    </row>
    <row r="655">
      <c r="N655" s="64" t="n"/>
      <c r="O655" s="64" t="n"/>
      <c r="P655" s="64" t="n"/>
      <c r="Q655" s="64" t="n"/>
      <c r="R655" s="64" t="n"/>
      <c r="S655" s="64" t="n"/>
      <c r="T655" s="64" t="n"/>
      <c r="U655" s="64" t="n"/>
      <c r="V655" s="64" t="n"/>
      <c r="Y655" s="110" t="n"/>
    </row>
    <row r="656">
      <c r="N656" s="64" t="n"/>
      <c r="O656" s="64" t="n"/>
      <c r="P656" s="64" t="n"/>
      <c r="Q656" s="64" t="n"/>
      <c r="R656" s="64" t="n"/>
      <c r="S656" s="64" t="n"/>
      <c r="T656" s="64" t="n"/>
      <c r="U656" s="64" t="n"/>
      <c r="V656" s="64" t="n"/>
      <c r="Y656" s="110" t="n"/>
    </row>
  </sheetData>
  <autoFilter ref="A3:BM3"/>
  <mergeCells count="22">
    <mergeCell ref="B2:B3"/>
    <mergeCell ref="A2:A3"/>
    <mergeCell ref="D2:D3"/>
    <mergeCell ref="W2:W3"/>
    <mergeCell ref="X2:X3"/>
    <mergeCell ref="C2:C3"/>
    <mergeCell ref="F2:F3"/>
    <mergeCell ref="E2:E3"/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</mergeCells>
  <conditionalFormatting sqref="O4">
    <cfRule type="expression" priority="3" dxfId="1" stopIfTrue="1">
      <formula>O4&lt;$AU4</formula>
    </cfRule>
    <cfRule type="expression" priority="4" dxfId="0" stopIfTrue="1">
      <formula>O4&gt;$AU4</formula>
    </cfRule>
  </conditionalFormatting>
  <conditionalFormatting sqref="O5:O631">
    <cfRule type="expression" priority="1" dxfId="1" stopIfTrue="1">
      <formula>O5&lt;$AU5</formula>
    </cfRule>
    <cfRule type="expression" priority="2" dxfId="0" stopIfTrue="1">
      <formula>O5&gt;$AU5</formula>
    </cfRule>
  </conditionalFormatting>
  <hyperlinks>
    <hyperlink ref="W1" location="index!A1" display="العودة للفهرس"/>
    <hyperlink ref="AE1" location="index!A1" display="العودة للفهرس"/>
  </hyperlinks>
  <pageMargins left="0.7" right="0.7" top="0.75" bottom="0.75" header="0.3" footer="0.3"/>
  <pageSetup orientation="portrait" scale="25"/>
</worksheet>
</file>

<file path=xl/worksheets/sheet5.xml><?xml version="1.0" encoding="utf-8"?>
<worksheet xmlns="http://schemas.openxmlformats.org/spreadsheetml/2006/main">
  <sheetPr codeName="Sheet28">
    <outlinePr summaryBelow="1" summaryRight="1"/>
    <pageSetUpPr/>
  </sheetPr>
  <dimension ref="A1:EI1614"/>
  <sheetViews>
    <sheetView rightToLeft="1" tabSelected="1" view="pageBreakPreview" zoomScale="60" zoomScaleNormal="60" workbookViewId="0">
      <pane xSplit="6" ySplit="3" topLeftCell="H4" activePane="bottomRight" state="frozen"/>
      <selection activeCell="A35" sqref="A35"/>
      <selection pane="topRight" activeCell="A35" sqref="A35"/>
      <selection pane="bottomLeft" activeCell="A35" sqref="A35"/>
      <selection pane="bottomRight" activeCell="CU1" sqref="CU1:CX1048576"/>
    </sheetView>
  </sheetViews>
  <sheetFormatPr baseColWidth="8" defaultColWidth="9.125" defaultRowHeight="18"/>
  <cols>
    <col hidden="1" width="9.125" customWidth="1" style="192" min="1" max="2"/>
    <col width="14.625" bestFit="1" customWidth="1" style="192" min="3" max="3"/>
    <col hidden="1" width="9.125" customWidth="1" style="192" min="4" max="5"/>
    <col width="8.875" customWidth="1" style="192" min="6" max="6"/>
    <col width="26.75" customWidth="1" style="224" min="7" max="7"/>
    <col width="24.875" customWidth="1" style="213" min="8" max="8"/>
    <col hidden="1" width="15.75" customWidth="1" style="192" min="9" max="9"/>
    <col hidden="1" width="6.625" customWidth="1" style="192" min="10" max="10"/>
    <col hidden="1" width="8.25" customWidth="1" style="192" min="11" max="11"/>
    <col width="10.375" customWidth="1" style="234" min="12" max="12"/>
    <col width="9.75" customWidth="1" style="226" min="13" max="13"/>
    <col width="12" customWidth="1" style="227" min="14" max="14"/>
    <col hidden="1" width="10.25" customWidth="1" style="25" min="15" max="15"/>
    <col hidden="1" width="10.25" customWidth="1" style="192" min="16" max="19"/>
    <col hidden="1" width="10.25" customWidth="1" style="25" min="20" max="20"/>
    <col hidden="1" width="10.25" customWidth="1" style="192" min="21" max="24"/>
    <col hidden="1" width="6.625" customWidth="1" style="201" min="25" max="25"/>
    <col hidden="1" width="10.375" customWidth="1" style="26" min="26" max="26"/>
    <col hidden="1" width="11.875" customWidth="1" style="25" min="27" max="27"/>
    <col hidden="1" width="10.25" customWidth="1" style="192" min="28" max="31"/>
    <col hidden="1" width="11.875" customWidth="1" style="25" min="32" max="32"/>
    <col hidden="1" width="10.25" customWidth="1" style="192" min="33" max="36"/>
    <col hidden="1" width="10.375" customWidth="1" style="201" min="37" max="37"/>
    <col hidden="1" width="10.375" customWidth="1" style="26" min="38" max="38"/>
    <col width="11.75" customWidth="1" style="233" min="39" max="40"/>
    <col width="15.375" customWidth="1" style="234" min="41" max="41"/>
    <col width="10.625" customWidth="1" style="233" min="42" max="42"/>
    <col width="10.625" customWidth="1" style="192" min="43" max="43"/>
    <col width="11.75" customWidth="1" style="233" min="44" max="44"/>
    <col width="12.125" customWidth="1" style="192" min="45" max="45"/>
    <col hidden="1" width="10.625" customWidth="1" style="192" min="46" max="75"/>
    <col hidden="1" width="8.375" customWidth="1" style="192" min="76" max="84"/>
    <col hidden="1" width="15.25" customWidth="1" style="233" min="85" max="85"/>
    <col hidden="1" width="13.375" customWidth="1" style="192" min="86" max="86"/>
    <col hidden="1" width="12.375" customWidth="1" style="233" min="87" max="87"/>
    <col hidden="1" width="9.75" customWidth="1" style="192" min="88" max="88"/>
    <col hidden="1" width="15.875" customWidth="1" style="228" min="89" max="93"/>
    <col hidden="1" width="24" customWidth="1" style="229" min="94" max="94"/>
    <col hidden="1" width="21.375" customWidth="1" style="192" min="95" max="95"/>
    <col hidden="1" width="20.25" customWidth="1" style="192" min="96" max="96"/>
    <col hidden="1" width="23.125" customWidth="1" style="192" min="97" max="97"/>
    <col hidden="1" width="9.125" customWidth="1" style="192" min="98" max="102"/>
    <col width="12.25" customWidth="1" style="192" min="103" max="106"/>
    <col hidden="1" width="9.125" customWidth="1" style="192" min="107" max="107"/>
    <col width="9.125" customWidth="1" style="192" min="108" max="120"/>
    <col width="9.125" customWidth="1" style="192" min="121" max="124"/>
    <col width="9.125" customWidth="1" style="192" min="125" max="192"/>
    <col width="9.125" customWidth="1" style="192" min="193" max="16384"/>
  </cols>
  <sheetData>
    <row r="1" ht="15" customHeight="1" s="417" thickBot="1">
      <c r="A1" s="437" t="n"/>
      <c r="B1" s="437" t="n"/>
      <c r="C1" s="437" t="n"/>
      <c r="D1" s="437" t="n"/>
      <c r="E1" s="437" t="n"/>
      <c r="F1" s="437" t="n"/>
      <c r="G1" s="437" t="inlineStr">
        <is>
          <t>تقرير</t>
        </is>
      </c>
      <c r="H1" s="157" t="n"/>
      <c r="I1" s="437" t="inlineStr">
        <is>
          <t>التقرير اليومي لمنتجات الاسطمبات (بما يتوافق مع item master</t>
        </is>
      </c>
      <c r="J1" s="437" t="n"/>
      <c r="K1" s="437" t="n"/>
      <c r="L1" s="157" t="inlineStr">
        <is>
          <t>لشهر</t>
        </is>
      </c>
      <c r="M1" s="12" t="n"/>
      <c r="N1" s="157" t="inlineStr">
        <is>
          <t>لعام</t>
        </is>
      </c>
      <c r="O1" s="437" t="n"/>
      <c r="P1" s="12" t="n"/>
      <c r="Q1" s="437" t="n"/>
      <c r="R1" s="437" t="n"/>
      <c r="S1" s="437" t="n"/>
      <c r="T1" s="437" t="n"/>
      <c r="U1" s="437" t="n"/>
      <c r="V1" s="437" t="n"/>
      <c r="W1" s="437" t="n"/>
      <c r="X1" s="437" t="n"/>
      <c r="Y1" s="437" t="n"/>
      <c r="Z1" s="318" t="n"/>
      <c r="AA1" s="437" t="n"/>
      <c r="AB1" s="437" t="n"/>
      <c r="AC1" s="437" t="n"/>
      <c r="AD1" s="437" t="n"/>
      <c r="AE1" s="437" t="n"/>
      <c r="AF1" s="437" t="n"/>
      <c r="AG1" s="437" t="n"/>
      <c r="AH1" s="437" t="n"/>
      <c r="AI1" s="447" t="n"/>
      <c r="AJ1" s="437" t="n"/>
      <c r="AK1" s="68" t="n"/>
      <c r="AL1" s="68" t="n"/>
      <c r="AM1" s="320" t="inlineStr">
        <is>
          <t>العودة لشاشة العرض</t>
        </is>
      </c>
      <c r="AN1" s="437" t="n"/>
      <c r="AO1" s="437" t="n"/>
      <c r="AP1" s="320" t="inlineStr">
        <is>
          <t>العودة للفهرس</t>
        </is>
      </c>
      <c r="AQ1" s="437" t="n"/>
      <c r="AR1" s="437" t="n"/>
      <c r="AS1" s="437" t="n"/>
      <c r="AT1" s="437" t="n"/>
      <c r="AU1" s="437" t="n"/>
      <c r="AV1" s="437" t="n"/>
      <c r="AW1" s="437" t="n"/>
      <c r="AX1" s="437" t="n"/>
      <c r="AY1" s="437" t="n"/>
      <c r="AZ1" s="437" t="n"/>
      <c r="BA1" s="437" t="n"/>
      <c r="BB1" s="437" t="n"/>
      <c r="BC1" s="437" t="n"/>
      <c r="BD1" s="437" t="n"/>
      <c r="BE1" s="437" t="n"/>
      <c r="BF1" s="437" t="n"/>
      <c r="BG1" s="437" t="n"/>
      <c r="BH1" s="437" t="n"/>
      <c r="BI1" s="437" t="n"/>
      <c r="BJ1" s="437" t="n"/>
      <c r="BK1" s="437" t="n"/>
      <c r="BL1" s="437" t="n"/>
      <c r="BM1" s="437" t="n"/>
      <c r="BN1" s="437" t="n"/>
      <c r="BO1" s="437" t="n"/>
      <c r="BP1" s="437" t="n"/>
      <c r="BQ1" s="437" t="n"/>
      <c r="BR1" s="437" t="n"/>
      <c r="BS1" s="437" t="n"/>
      <c r="BT1" s="437" t="n"/>
      <c r="BU1" s="437" t="n"/>
      <c r="BV1" s="437" t="n"/>
      <c r="BW1" s="437" t="n"/>
      <c r="BX1" s="437" t="n"/>
      <c r="BY1" s="437" t="n"/>
      <c r="BZ1" s="437" t="n"/>
      <c r="CA1" s="437" t="n"/>
      <c r="CB1" s="437" t="n"/>
      <c r="CC1" s="437" t="n"/>
      <c r="CD1" s="437" t="n"/>
      <c r="CE1" s="437" t="n"/>
      <c r="CF1" s="437" t="n"/>
      <c r="CG1" s="437" t="n"/>
      <c r="CH1" s="437" t="n"/>
      <c r="CI1" s="437" t="n"/>
      <c r="CJ1" s="437" t="n"/>
      <c r="CK1" s="437" t="n"/>
      <c r="CL1" s="437" t="n"/>
      <c r="CM1" s="437" t="n"/>
      <c r="CN1" s="437" t="n"/>
      <c r="CO1" s="437" t="n"/>
      <c r="CP1" s="437" t="n"/>
      <c r="CQ1" s="437" t="n"/>
      <c r="CR1" s="437" t="n"/>
      <c r="CS1" s="437" t="n"/>
      <c r="CT1" s="437" t="n"/>
      <c r="CU1" s="437" t="n"/>
      <c r="CV1" s="437" t="n"/>
      <c r="CW1" s="437" t="n"/>
      <c r="CX1" s="437" t="n"/>
      <c r="CY1" s="437" t="n"/>
      <c r="CZ1" s="192" t="n"/>
      <c r="DA1" s="192" t="n"/>
      <c r="DB1" s="192" t="n"/>
      <c r="DC1" s="192" t="n"/>
      <c r="DD1" s="192" t="n"/>
      <c r="DE1" s="192" t="n"/>
      <c r="DF1" s="192" t="n"/>
      <c r="DG1" s="192" t="n"/>
      <c r="DH1" s="192" t="n"/>
      <c r="DI1" s="192" t="n"/>
      <c r="DJ1" s="192" t="n"/>
      <c r="DK1" s="192" t="n"/>
      <c r="DL1" s="192" t="n"/>
      <c r="DM1" s="192" t="n"/>
      <c r="DN1" s="192" t="n"/>
      <c r="DO1" s="192" t="n"/>
      <c r="DP1" s="192" t="n"/>
    </row>
    <row r="2" ht="52.5" customFormat="1" customHeight="1" s="348">
      <c r="A2" s="363" t="inlineStr">
        <is>
          <t>year</t>
        </is>
      </c>
      <c r="B2" s="363" t="inlineStr">
        <is>
          <t>month</t>
        </is>
      </c>
      <c r="C2" s="348" t="inlineStr">
        <is>
          <t>day</t>
        </is>
      </c>
      <c r="D2" s="348" t="inlineStr">
        <is>
          <t>mold_id</t>
        </is>
      </c>
      <c r="E2" s="348" t="inlineStr">
        <is>
          <t>item_id</t>
        </is>
      </c>
      <c r="F2" s="348" t="inlineStr">
        <is>
          <t>machine_id</t>
        </is>
      </c>
      <c r="G2" s="356" t="inlineStr">
        <is>
          <t>product_name</t>
        </is>
      </c>
      <c r="H2" s="356" t="inlineStr">
        <is>
          <t>product_code</t>
        </is>
      </c>
      <c r="I2" s="357" t="inlineStr">
        <is>
          <t>machie_size</t>
        </is>
      </c>
      <c r="J2" s="357" t="inlineStr">
        <is>
          <t>Set</t>
        </is>
      </c>
      <c r="K2" s="356" t="inlineStr">
        <is>
          <t>No. on Set</t>
        </is>
      </c>
      <c r="L2" s="355" t="inlineStr">
        <is>
          <t>الوزن جاف طبقا للمواصفة</t>
        </is>
      </c>
      <c r="M2" s="360" t="inlineStr">
        <is>
          <t>الوزن جاف طبقا للمواصفة</t>
        </is>
      </c>
      <c r="N2" s="337" t="n"/>
      <c r="O2" s="350" t="inlineStr">
        <is>
          <t>وزن مبلل فعلي بالوردية الاولي
 (بالجم/طقم)</t>
        </is>
      </c>
      <c r="P2" s="399" t="n"/>
      <c r="Q2" s="399" t="n"/>
      <c r="R2" s="399" t="n"/>
      <c r="S2" s="397" t="n"/>
      <c r="T2" s="352" t="inlineStr">
        <is>
          <t>وزن جاف فعلي بالوردية الاولي
 (بالجم/طقم)</t>
        </is>
      </c>
      <c r="U2" s="399" t="n"/>
      <c r="V2" s="399" t="n"/>
      <c r="W2" s="399" t="n"/>
      <c r="X2" s="397" t="n"/>
      <c r="Y2" s="354" t="inlineStr">
        <is>
          <t>CT وردية  اولي
طقم/الثانية</t>
        </is>
      </c>
      <c r="Z2" s="397" t="n"/>
      <c r="AA2" s="350" t="inlineStr">
        <is>
          <t>وزن مبلل فعلي بالوردية الثانية
 (بالجم/طقم)</t>
        </is>
      </c>
      <c r="AB2" s="399" t="n"/>
      <c r="AC2" s="399" t="n"/>
      <c r="AD2" s="399" t="n"/>
      <c r="AE2" s="397" t="n"/>
      <c r="AF2" s="352" t="inlineStr">
        <is>
          <t>وزن جاف فعلي بالوردية الثانية
 (بالجم/طقم)</t>
        </is>
      </c>
      <c r="AG2" s="399" t="n"/>
      <c r="AH2" s="399" t="n"/>
      <c r="AI2" s="399" t="n"/>
      <c r="AJ2" s="397" t="n"/>
      <c r="AK2" s="366" t="inlineStr">
        <is>
          <t>CT وردية  الثانية
طقم/الثانية</t>
        </is>
      </c>
      <c r="AL2" s="397" t="n"/>
      <c r="AM2" s="367" t="inlineStr">
        <is>
          <t>متوسط الوزن المبلل</t>
        </is>
      </c>
      <c r="AN2" s="367" t="inlineStr">
        <is>
          <t>متوسط الوزن الجاف</t>
        </is>
      </c>
      <c r="AO2" s="448" t="inlineStr">
        <is>
          <t>نسبة الرطوبة بين الوزن المبلل والجاف</t>
        </is>
      </c>
      <c r="AP2" s="362" t="inlineStr">
        <is>
          <t>المعدل المعيارى/ساعة</t>
        </is>
      </c>
      <c r="AQ2" s="364" t="inlineStr">
        <is>
          <t xml:space="preserve">C.T معيارى </t>
        </is>
      </c>
      <c r="AR2" s="368" t="inlineStr">
        <is>
          <t>المعدل الفعلى
/ ساعة</t>
        </is>
      </c>
      <c r="AS2" s="359" t="inlineStr">
        <is>
          <t>c.T
 متوسط الورديتن
طقم/الثانية</t>
        </is>
      </c>
      <c r="AT2" s="449" t="inlineStr">
        <is>
          <t>إنتاجية الوردية الاولي</t>
        </is>
      </c>
      <c r="AU2" s="450" t="n"/>
      <c r="AV2" s="451" t="n"/>
      <c r="AW2" s="381" t="inlineStr">
        <is>
          <t>توالف الوردية الاولي</t>
        </is>
      </c>
      <c r="AX2" s="450" t="n"/>
      <c r="AY2" s="450" t="n"/>
      <c r="AZ2" s="450" t="n"/>
      <c r="BA2" s="450" t="n"/>
      <c r="BB2" s="450" t="n"/>
      <c r="BC2" s="450" t="n"/>
      <c r="BD2" s="450" t="n"/>
      <c r="BE2" s="450" t="n"/>
      <c r="BF2" s="449" t="inlineStr">
        <is>
          <t>نسبة توالف الوردية الاولي</t>
        </is>
      </c>
      <c r="BG2" s="450" t="n"/>
      <c r="BH2" s="451" t="n"/>
      <c r="BI2" s="449" t="inlineStr">
        <is>
          <t>إنتاجية الوردية الثانية</t>
        </is>
      </c>
      <c r="BJ2" s="450" t="n"/>
      <c r="BK2" s="451" t="n"/>
      <c r="BL2" s="382" t="n"/>
      <c r="BM2" s="381" t="inlineStr">
        <is>
          <t>توالف الوردية الثانية</t>
        </is>
      </c>
      <c r="BN2" s="450" t="n"/>
      <c r="BO2" s="450" t="n"/>
      <c r="BP2" s="450" t="n"/>
      <c r="BQ2" s="450" t="n"/>
      <c r="BR2" s="450" t="n"/>
      <c r="BS2" s="450" t="n"/>
      <c r="BT2" s="450" t="n"/>
      <c r="BU2" s="450" t="n"/>
      <c r="BV2" s="383" t="n"/>
      <c r="BW2" s="383" t="n"/>
      <c r="BX2" s="371" t="inlineStr">
        <is>
          <t>التالف (بالصنف) لاجمالي الوردتين</t>
        </is>
      </c>
      <c r="BY2" s="399" t="n"/>
      <c r="BZ2" s="399" t="n"/>
      <c r="CA2" s="399" t="n"/>
      <c r="CB2" s="399" t="n"/>
      <c r="CC2" s="399" t="n"/>
      <c r="CD2" s="399" t="n"/>
      <c r="CE2" s="399" t="n"/>
      <c r="CF2" s="397" t="n"/>
      <c r="CG2" s="374" t="inlineStr">
        <is>
          <t>اجمالي التالف بالصنف</t>
        </is>
      </c>
      <c r="CH2" s="375" t="inlineStr">
        <is>
          <t>اجمالى الانتاج</t>
        </is>
      </c>
      <c r="CI2" s="377" t="inlineStr">
        <is>
          <t>معياري التوالف</t>
        </is>
      </c>
      <c r="CJ2" s="378" t="inlineStr">
        <is>
          <t>نسبة التالف</t>
        </is>
      </c>
      <c r="CK2" s="358" t="inlineStr">
        <is>
          <t>التحقق من التالف</t>
        </is>
      </c>
      <c r="CL2" s="358" t="inlineStr">
        <is>
          <t>الوزن المعياري للاسكراب بالكجم</t>
        </is>
      </c>
      <c r="CM2" s="358" t="inlineStr">
        <is>
          <t>الوزن المعياري للانتاج</t>
        </is>
      </c>
      <c r="CN2" s="358" t="inlineStr">
        <is>
          <t>وزن الاسكراب بالكجم</t>
        </is>
      </c>
      <c r="CO2" s="358" t="inlineStr">
        <is>
          <t>وزن الانتاج بالكجم</t>
        </is>
      </c>
      <c r="CP2" s="379" t="inlineStr">
        <is>
          <t>اسم العميل</t>
        </is>
      </c>
      <c r="CQ2" s="379" t="inlineStr">
        <is>
          <t>اسم شركة العميل</t>
        </is>
      </c>
      <c r="CR2" s="379" t="inlineStr">
        <is>
          <t>تصنيف العميل</t>
        </is>
      </c>
      <c r="CS2" s="379" t="inlineStr">
        <is>
          <t>كود العميل</t>
        </is>
      </c>
      <c r="CT2" s="380" t="inlineStr">
        <is>
          <t>اسم الاسطمبة</t>
        </is>
      </c>
      <c r="CU2" s="348" t="n"/>
      <c r="CV2" s="348" t="n"/>
      <c r="CW2" s="348" t="n"/>
      <c r="CX2" s="348" t="n"/>
      <c r="CY2" s="356" t="inlineStr">
        <is>
          <t>الفرق بين الوزن الجاف والوزن المعياري</t>
        </is>
      </c>
      <c r="CZ2" s="309" t="inlineStr">
        <is>
          <t>الوزن المبلل</t>
        </is>
      </c>
      <c r="DA2" s="309" t="inlineStr">
        <is>
          <t>الوزن الجاف</t>
        </is>
      </c>
      <c r="DB2" s="309" t="inlineStr">
        <is>
          <t>اجمالي الإنتاج السليم</t>
        </is>
      </c>
      <c r="DC2" s="356" t="n"/>
      <c r="DD2" s="309" t="inlineStr">
        <is>
          <t>عدد التوالف بالصنف</t>
        </is>
      </c>
      <c r="DE2" s="309" t="inlineStr">
        <is>
          <t>زمن الدورة الفعلي</t>
        </is>
      </c>
      <c r="DF2" s="309" t="inlineStr">
        <is>
          <t>معدل الإنتاج الفعلي</t>
        </is>
      </c>
      <c r="DG2" s="384" t="inlineStr">
        <is>
          <t>عدد ساعات انتاج التوالف</t>
        </is>
      </c>
      <c r="DH2" s="384" t="inlineStr">
        <is>
          <t>اجمالي النتاج</t>
        </is>
      </c>
      <c r="DI2" s="384" t="inlineStr">
        <is>
          <t>نسبة التوالف</t>
        </is>
      </c>
      <c r="DJ2" s="356" t="n"/>
      <c r="DK2" s="356" t="n"/>
      <c r="DL2" s="356" t="n"/>
      <c r="DM2" s="356" t="n"/>
      <c r="DN2" s="348" t="n"/>
      <c r="DO2" s="348" t="n"/>
      <c r="DP2" s="348" t="n"/>
    </row>
    <row r="3" ht="52.5" customFormat="1" customHeight="1" s="348">
      <c r="A3" s="339" t="n"/>
      <c r="B3" s="339" t="n"/>
      <c r="C3" s="339" t="n"/>
      <c r="D3" s="339" t="n"/>
      <c r="E3" s="339" t="n"/>
      <c r="F3" s="339" t="n"/>
      <c r="G3" s="339" t="n"/>
      <c r="H3" s="339" t="n"/>
      <c r="I3" s="339" t="n"/>
      <c r="J3" s="339" t="n"/>
      <c r="K3" s="339" t="n"/>
      <c r="L3" s="339" t="n"/>
      <c r="M3" s="205" t="inlineStr">
        <is>
          <t xml:space="preserve">From </t>
        </is>
      </c>
      <c r="N3" s="360" t="inlineStr">
        <is>
          <t>To</t>
        </is>
      </c>
      <c r="O3" s="185" t="n">
        <v>1</v>
      </c>
      <c r="P3" s="186" t="n">
        <v>2</v>
      </c>
      <c r="Q3" s="186" t="n">
        <v>3</v>
      </c>
      <c r="R3" s="186" t="n">
        <v>4</v>
      </c>
      <c r="S3" s="186" t="n">
        <v>5</v>
      </c>
      <c r="T3" s="187" t="n">
        <v>1</v>
      </c>
      <c r="U3" s="188" t="n">
        <v>2</v>
      </c>
      <c r="V3" s="188" t="n">
        <v>3</v>
      </c>
      <c r="W3" s="188" t="n">
        <v>4</v>
      </c>
      <c r="X3" s="188" t="n">
        <v>5</v>
      </c>
      <c r="Y3" s="189" t="n">
        <v>1</v>
      </c>
      <c r="Z3" s="189" t="n">
        <v>2</v>
      </c>
      <c r="AA3" s="185" t="n">
        <v>1</v>
      </c>
      <c r="AB3" s="186" t="n">
        <v>2</v>
      </c>
      <c r="AC3" s="186" t="n">
        <v>3</v>
      </c>
      <c r="AD3" s="186" t="n">
        <v>4</v>
      </c>
      <c r="AE3" s="186" t="n">
        <v>5</v>
      </c>
      <c r="AF3" s="187" t="n">
        <v>1</v>
      </c>
      <c r="AG3" s="188" t="n">
        <v>2</v>
      </c>
      <c r="AH3" s="188" t="n">
        <v>3</v>
      </c>
      <c r="AI3" s="188" t="n">
        <v>4</v>
      </c>
      <c r="AJ3" s="188" t="n">
        <v>5</v>
      </c>
      <c r="AK3" s="190" t="n">
        <v>1</v>
      </c>
      <c r="AL3" s="190" t="n">
        <v>2</v>
      </c>
      <c r="AM3" s="331" t="n"/>
      <c r="AN3" s="331" t="n"/>
      <c r="AO3" s="452" t="n"/>
      <c r="AP3" s="339" t="n"/>
      <c r="AQ3" s="339" t="n"/>
      <c r="AR3" s="339" t="n"/>
      <c r="AS3" s="339" t="n"/>
      <c r="AT3" s="349" t="inlineStr">
        <is>
          <t>كروت</t>
        </is>
      </c>
      <c r="AU3" s="349" t="inlineStr">
        <is>
          <t>عبوات</t>
        </is>
      </c>
      <c r="AV3" s="349" t="inlineStr">
        <is>
          <t>انتاج سليم</t>
        </is>
      </c>
      <c r="AW3" s="215" t="inlineStr">
        <is>
          <t xml:space="preserve">نقص  </t>
        </is>
      </c>
      <c r="AX3" s="215" t="inlineStr">
        <is>
          <t>فرولة</t>
        </is>
      </c>
      <c r="AY3" s="215" t="inlineStr">
        <is>
          <t>كسر</t>
        </is>
      </c>
      <c r="AZ3" s="215" t="inlineStr">
        <is>
          <t xml:space="preserve">تقوس  </t>
        </is>
      </c>
      <c r="BA3" s="215" t="inlineStr">
        <is>
          <t>انكماش</t>
        </is>
      </c>
      <c r="BB3" s="215" t="inlineStr">
        <is>
          <t>ابعاد</t>
        </is>
      </c>
      <c r="BC3" s="215" t="inlineStr">
        <is>
          <t>وزن</t>
        </is>
      </c>
      <c r="BD3" s="215" t="inlineStr">
        <is>
          <t>اتساخ</t>
        </is>
      </c>
      <c r="BE3" s="215" t="inlineStr">
        <is>
          <t>تلون</t>
        </is>
      </c>
      <c r="BF3" s="349" t="inlineStr">
        <is>
          <t>عدد التوالف بالقطعة</t>
        </is>
      </c>
      <c r="BG3" s="349" t="inlineStr">
        <is>
          <t>عدد التوالف بالطقم</t>
        </is>
      </c>
      <c r="BH3" s="349" t="inlineStr">
        <is>
          <t>اجمالي الإنتاج</t>
        </is>
      </c>
      <c r="BI3" s="349" t="inlineStr">
        <is>
          <t>كروت</t>
        </is>
      </c>
      <c r="BJ3" s="349" t="inlineStr">
        <is>
          <t>عبوات</t>
        </is>
      </c>
      <c r="BK3" s="349" t="inlineStr">
        <is>
          <t>انتاج سليم</t>
        </is>
      </c>
      <c r="BL3" s="215" t="inlineStr">
        <is>
          <t xml:space="preserve">نقص  </t>
        </is>
      </c>
      <c r="BM3" s="215" t="inlineStr">
        <is>
          <t>فرولة</t>
        </is>
      </c>
      <c r="BN3" s="215" t="inlineStr">
        <is>
          <t>كسر</t>
        </is>
      </c>
      <c r="BO3" s="215" t="inlineStr">
        <is>
          <t xml:space="preserve">تقوس  </t>
        </is>
      </c>
      <c r="BP3" s="215" t="inlineStr">
        <is>
          <t>انكماش</t>
        </is>
      </c>
      <c r="BQ3" s="215" t="inlineStr">
        <is>
          <t>ابعاد</t>
        </is>
      </c>
      <c r="BR3" s="215" t="inlineStr">
        <is>
          <t>وزن</t>
        </is>
      </c>
      <c r="BS3" s="215" t="inlineStr">
        <is>
          <t>اتساخ</t>
        </is>
      </c>
      <c r="BT3" s="215" t="inlineStr">
        <is>
          <t>تلون</t>
        </is>
      </c>
      <c r="BU3" s="349" t="inlineStr">
        <is>
          <t>عدد التوالف بالقطعة</t>
        </is>
      </c>
      <c r="BV3" s="349" t="inlineStr">
        <is>
          <t>عدد التوالف بالطقم</t>
        </is>
      </c>
      <c r="BW3" s="349" t="inlineStr">
        <is>
          <t>اجمالي الإنتاج</t>
        </is>
      </c>
      <c r="BX3" s="215" t="inlineStr">
        <is>
          <t xml:space="preserve">نقص  </t>
        </is>
      </c>
      <c r="BY3" s="215" t="inlineStr">
        <is>
          <t>فرولة</t>
        </is>
      </c>
      <c r="BZ3" s="215" t="inlineStr">
        <is>
          <t>كسر</t>
        </is>
      </c>
      <c r="CA3" s="215" t="inlineStr">
        <is>
          <t xml:space="preserve">تقوس  </t>
        </is>
      </c>
      <c r="CB3" s="215" t="inlineStr">
        <is>
          <t>انكماش</t>
        </is>
      </c>
      <c r="CC3" s="215" t="inlineStr">
        <is>
          <t>ابعاد</t>
        </is>
      </c>
      <c r="CD3" s="215" t="inlineStr">
        <is>
          <t>وزن</t>
        </is>
      </c>
      <c r="CE3" s="215" t="inlineStr">
        <is>
          <t>اتساخ</t>
        </is>
      </c>
      <c r="CF3" s="215" t="inlineStr">
        <is>
          <t>تلون</t>
        </is>
      </c>
      <c r="CG3" s="339" t="n"/>
      <c r="CH3" s="453" t="n"/>
      <c r="CI3" s="339" t="n"/>
      <c r="CJ3" s="331" t="n"/>
      <c r="CK3" s="339" t="n"/>
      <c r="CL3" s="339" t="n"/>
      <c r="CM3" s="339" t="n"/>
      <c r="CN3" s="339" t="n"/>
      <c r="CO3" s="339" t="n"/>
      <c r="CP3" s="339" t="n"/>
      <c r="CQ3" s="339" t="n"/>
      <c r="CR3" s="339" t="n"/>
      <c r="CS3" s="339" t="n"/>
      <c r="CT3" s="339" t="n"/>
      <c r="CU3" s="348" t="n"/>
      <c r="CV3" s="348" t="n"/>
      <c r="CW3" s="348" t="n"/>
      <c r="CX3" s="348" t="n"/>
      <c r="CY3" s="339" t="n"/>
      <c r="CZ3" s="339" t="n"/>
      <c r="DA3" s="339" t="n"/>
      <c r="DB3" s="339" t="n"/>
      <c r="DC3" s="309" t="inlineStr">
        <is>
          <t>sum_scrabe_no_parts</t>
        </is>
      </c>
      <c r="DD3" s="339" t="n"/>
      <c r="DE3" s="339" t="n"/>
      <c r="DF3" s="339" t="n"/>
      <c r="DG3" s="454" t="n"/>
      <c r="DH3" s="454" t="n"/>
      <c r="DI3" s="454" t="n"/>
      <c r="DJ3" s="386" t="n"/>
      <c r="DK3" s="386" t="inlineStr">
        <is>
          <t>التحقق من المعدلات</t>
        </is>
      </c>
      <c r="DL3" s="386" t="inlineStr">
        <is>
          <t>التحقق من التوالف</t>
        </is>
      </c>
      <c r="DM3" s="356" t="inlineStr">
        <is>
          <t>التحقق من الاوزان</t>
        </is>
      </c>
      <c r="DN3" s="356" t="inlineStr">
        <is>
          <t>عدم مطابقة
ct</t>
        </is>
      </c>
      <c r="DO3" s="356" t="inlineStr">
        <is>
          <t>عدم مطابقة
الاوزان</t>
        </is>
      </c>
      <c r="DP3" s="356" t="inlineStr">
        <is>
          <t>عدم مطابقة
الاوزان</t>
        </is>
      </c>
    </row>
    <row r="4" ht="31.5" customFormat="1" customHeight="1" s="239">
      <c r="A4" s="233" t="n">
        <v>2022</v>
      </c>
      <c r="B4" s="192" t="n">
        <v>5</v>
      </c>
      <c r="C4" s="455" t="n">
        <v>44685</v>
      </c>
      <c r="D4" s="192" t="n">
        <v>416</v>
      </c>
      <c r="E4" s="192" t="n">
        <v>659</v>
      </c>
      <c r="F4" s="192" t="n">
        <v>2</v>
      </c>
      <c r="G4" s="238" t="inlineStr">
        <is>
          <t>75UP77 MFZ65917901-  FRONT</t>
        </is>
      </c>
      <c r="H4" s="437" t="inlineStr">
        <is>
          <t>FMLGEI375UP770</t>
        </is>
      </c>
      <c r="I4" s="437" t="inlineStr">
        <is>
          <t>1400*1700</t>
        </is>
      </c>
      <c r="J4" s="437" t="n">
        <v>2</v>
      </c>
      <c r="K4" s="437" t="n">
        <v>1</v>
      </c>
      <c r="L4" s="240" t="n">
        <v>301</v>
      </c>
      <c r="M4" s="241" t="n">
        <v>283.241</v>
      </c>
      <c r="N4" s="242" t="n">
        <v>322.371</v>
      </c>
      <c r="O4" s="232" t="n"/>
      <c r="P4" s="232" t="n"/>
      <c r="Q4" s="232" t="n">
        <v>366</v>
      </c>
      <c r="R4" s="232" t="n">
        <v>375</v>
      </c>
      <c r="S4" s="232" t="n">
        <v>400</v>
      </c>
      <c r="T4" s="232" t="n"/>
      <c r="U4" s="232" t="n"/>
      <c r="V4" s="232" t="n">
        <v>304</v>
      </c>
      <c r="W4" s="232" t="n">
        <v>310</v>
      </c>
      <c r="X4" s="232" t="n">
        <v>321</v>
      </c>
      <c r="Y4" s="195" t="n">
        <v>128</v>
      </c>
      <c r="Z4" s="195" t="n">
        <v>126</v>
      </c>
      <c r="AA4" s="232" t="n">
        <v>372</v>
      </c>
      <c r="AB4" s="232" t="n"/>
      <c r="AC4" s="232" t="n"/>
      <c r="AD4" s="232" t="n"/>
      <c r="AE4" s="232" t="n"/>
      <c r="AF4" s="232" t="n">
        <v>310</v>
      </c>
      <c r="AG4" s="232" t="n"/>
      <c r="AH4" s="232" t="n"/>
      <c r="AI4" s="232" t="n"/>
      <c r="AJ4" s="232" t="n"/>
      <c r="AK4" s="195" t="n">
        <v>133</v>
      </c>
      <c r="AL4" s="195" t="n"/>
      <c r="AM4" s="232" t="n">
        <v>378.25</v>
      </c>
      <c r="AN4" s="232" t="n">
        <v>311.25</v>
      </c>
      <c r="AO4" s="278" t="n"/>
      <c r="AP4" s="218" t="n">
        <v>55</v>
      </c>
      <c r="AQ4" s="219" t="n">
        <v>131</v>
      </c>
      <c r="AR4" s="217" t="n">
        <v>13.95348837209302</v>
      </c>
      <c r="AS4" s="217" t="n">
        <v>13.95348837209302</v>
      </c>
      <c r="AT4" s="217" t="n"/>
      <c r="AU4" s="217" t="n"/>
      <c r="AV4" s="217" t="n"/>
      <c r="AW4" s="217" t="n"/>
      <c r="AX4" s="217" t="n"/>
      <c r="AY4" s="217" t="n">
        <v>6</v>
      </c>
      <c r="AZ4" s="217" t="n"/>
      <c r="BA4" s="217" t="n"/>
      <c r="BB4" s="217" t="n"/>
      <c r="BC4" s="217" t="n"/>
      <c r="BD4" s="217" t="n"/>
      <c r="BE4" s="217" t="n"/>
      <c r="BF4" s="217" t="n"/>
      <c r="BG4" s="217" t="n">
        <v>0</v>
      </c>
      <c r="BH4" s="217" t="n">
        <v/>
      </c>
      <c r="BI4" s="217" t="n"/>
      <c r="BJ4" s="217" t="n"/>
      <c r="BK4" s="217" t="n">
        <v>630</v>
      </c>
      <c r="BL4" s="217" t="n">
        <v>3</v>
      </c>
      <c r="BM4" s="217" t="n">
        <v>2</v>
      </c>
      <c r="BN4" s="217" t="n">
        <v>3</v>
      </c>
      <c r="BO4" s="217" t="n"/>
      <c r="BP4" s="217" t="n"/>
      <c r="BQ4" s="217" t="n"/>
      <c r="BR4" s="217" t="n"/>
      <c r="BS4" s="217" t="n"/>
      <c r="BT4" s="217" t="n"/>
      <c r="BU4" s="217" t="n"/>
      <c r="BV4" s="217" t="n">
        <v>0</v>
      </c>
      <c r="BW4" s="217" t="n"/>
      <c r="BX4" s="220" t="n"/>
      <c r="BY4" s="220" t="n">
        <v>9</v>
      </c>
      <c r="BZ4" s="220" t="n"/>
      <c r="CA4" s="220" t="n"/>
      <c r="CB4" s="220" t="n"/>
      <c r="CC4" s="220" t="n"/>
      <c r="CD4" s="220" t="n"/>
      <c r="CE4" s="220" t="n"/>
      <c r="CF4" s="220" t="n">
        <v>0</v>
      </c>
      <c r="CG4" s="221" t="n">
        <v/>
      </c>
      <c r="CH4" s="216" t="n">
        <v>0.015</v>
      </c>
      <c r="CI4" s="456" t="n"/>
      <c r="CJ4" s="223" t="n"/>
      <c r="CK4" s="196" t="n"/>
      <c r="CL4" s="196" t="n"/>
      <c r="CM4" s="196" t="n"/>
      <c r="CN4" s="196" t="n"/>
      <c r="CO4" s="196" t="inlineStr">
        <is>
          <t>LG</t>
        </is>
      </c>
      <c r="CP4" s="323" t="inlineStr">
        <is>
          <t>HE</t>
        </is>
      </c>
      <c r="CQ4" s="348" t="inlineStr">
        <is>
          <t>MFZ65917901</t>
        </is>
      </c>
      <c r="CR4" s="348" t="inlineStr">
        <is>
          <t>mma</t>
        </is>
      </c>
      <c r="CS4" s="348" t="n">
        <v>18</v>
      </c>
      <c r="CT4" s="348" t="inlineStr">
        <is>
          <t>LG75UP77-front</t>
        </is>
      </c>
      <c r="CU4" s="348" t="inlineStr">
        <is>
          <t>new_machine</t>
        </is>
      </c>
      <c r="CV4" s="348" t="n">
        <v>0</v>
      </c>
      <c r="CW4" s="348" t="n">
        <v>3</v>
      </c>
      <c r="CX4" s="348" t="n">
        <v>2</v>
      </c>
      <c r="CY4" s="348" t="n">
        <v>9</v>
      </c>
      <c r="CZ4" s="232" t="n">
        <v>0</v>
      </c>
      <c r="DA4" s="232" t="n">
        <v>0</v>
      </c>
      <c r="DB4" s="308" t="n">
        <v>0</v>
      </c>
      <c r="DC4" s="12" t="n">
        <v>0</v>
      </c>
      <c r="DD4" s="437" t="n">
        <v>0</v>
      </c>
      <c r="DE4" s="437" t="n">
        <v>0</v>
      </c>
      <c r="DF4" s="217" t="n">
        <v>630</v>
      </c>
      <c r="DG4" s="437">
        <f>IFERROR(ROUND(DD4/DF4,1),"")</f>
        <v/>
      </c>
      <c r="DH4" s="308">
        <f>IFERROR(DB4+DD4,"")</f>
        <v/>
      </c>
      <c r="DI4" s="447">
        <f>IFERROR(DD4/DH4,"")</f>
        <v/>
      </c>
      <c r="DK4" s="12">
        <f>IFERROR(DF4-AP4,"")</f>
        <v/>
      </c>
      <c r="DM4" s="307">
        <f>IFERROR(DA4-L4,"")</f>
        <v/>
      </c>
      <c r="DN4" s="348">
        <f>IF(DE4&gt;AQ4,0,1)</f>
        <v/>
      </c>
      <c r="DO4" s="348">
        <f>IF(DA4&lt;M4,0,1)</f>
        <v/>
      </c>
      <c r="DP4" s="348">
        <f>IF(DA4&gt;N4,0,1)</f>
        <v/>
      </c>
      <c r="DQ4" s="348" t="n"/>
      <c r="DR4" s="348" t="n"/>
      <c r="DS4" s="348" t="n"/>
      <c r="DT4" s="348" t="n"/>
      <c r="DU4" s="348" t="n"/>
      <c r="DV4" s="348" t="n"/>
      <c r="DW4" s="348" t="n"/>
      <c r="DX4" s="348" t="n"/>
      <c r="DY4" s="348" t="n"/>
      <c r="DZ4" s="348" t="n"/>
      <c r="EA4" s="348" t="n"/>
      <c r="EB4" s="348" t="n"/>
      <c r="EC4" s="348" t="n"/>
      <c r="ED4" s="348" t="n"/>
      <c r="EE4" s="348" t="n"/>
      <c r="EF4" s="348" t="n"/>
      <c r="EG4" s="348" t="n"/>
      <c r="EH4" s="348" t="n"/>
      <c r="EI4" s="348" t="n"/>
    </row>
    <row r="5" ht="31.5" customFormat="1" customHeight="1" s="239">
      <c r="A5" s="233" t="n">
        <v>2022</v>
      </c>
      <c r="B5" s="192" t="n">
        <v>5</v>
      </c>
      <c r="C5" s="455" t="n">
        <v>44685</v>
      </c>
      <c r="D5" s="192" t="n">
        <v>419</v>
      </c>
      <c r="E5" s="192" t="n">
        <v>670</v>
      </c>
      <c r="F5" s="192" t="n">
        <v>2</v>
      </c>
      <c r="G5" s="238" t="inlineStr">
        <is>
          <t>LG43UP77</t>
        </is>
      </c>
      <c r="H5" s="437" t="inlineStr">
        <is>
          <t>FMLGEI043UP770</t>
        </is>
      </c>
      <c r="I5" s="437" t="inlineStr">
        <is>
          <t>1400*1700</t>
        </is>
      </c>
      <c r="J5" s="437" t="n">
        <v>4</v>
      </c>
      <c r="K5" s="437" t="n">
        <v>2</v>
      </c>
      <c r="L5" s="240" t="n">
        <v>298</v>
      </c>
      <c r="M5" s="241" t="n">
        <v>280.418</v>
      </c>
      <c r="N5" s="242" t="n">
        <v>319.158</v>
      </c>
      <c r="O5" s="232" t="n"/>
      <c r="P5" s="232" t="n"/>
      <c r="Q5" s="232" t="n"/>
      <c r="R5" s="232" t="n"/>
      <c r="S5" s="232" t="n"/>
      <c r="T5" s="232" t="n"/>
      <c r="U5" s="232" t="n"/>
      <c r="V5" s="232" t="n"/>
      <c r="W5" s="232" t="n"/>
      <c r="X5" s="232" t="n"/>
      <c r="Y5" s="195" t="n"/>
      <c r="Z5" s="195" t="n"/>
      <c r="AA5" s="232" t="n">
        <v>464</v>
      </c>
      <c r="AB5" s="232" t="n">
        <v>499</v>
      </c>
      <c r="AC5" s="232" t="n">
        <v>500</v>
      </c>
      <c r="AD5" s="232" t="n">
        <v>530</v>
      </c>
      <c r="AE5" s="232" t="n">
        <v>550</v>
      </c>
      <c r="AF5" s="232" t="n">
        <v>332</v>
      </c>
      <c r="AG5" s="232" t="n">
        <v>320</v>
      </c>
      <c r="AH5" s="232" t="n">
        <v>323</v>
      </c>
      <c r="AI5" s="232" t="n">
        <v>328</v>
      </c>
      <c r="AJ5" s="232" t="n">
        <v>329</v>
      </c>
      <c r="AK5" s="195" t="n"/>
      <c r="AL5" s="195" t="n"/>
      <c r="AM5" s="232" t="n">
        <v>508.6</v>
      </c>
      <c r="AN5" s="232" t="n">
        <v>326.4</v>
      </c>
      <c r="AO5" s="278" t="n"/>
      <c r="AP5" s="218" t="n">
        <v>96</v>
      </c>
      <c r="AQ5" s="219" t="n">
        <v>150</v>
      </c>
      <c r="AR5" s="217" t="n">
        <v/>
      </c>
      <c r="AS5" s="217" t="n">
        <v/>
      </c>
      <c r="AT5" s="217" t="n"/>
      <c r="AU5" s="217" t="n"/>
      <c r="AV5" s="217" t="n"/>
      <c r="AW5" s="217" t="n"/>
      <c r="AX5" s="217" t="n"/>
      <c r="AY5" s="217" t="n"/>
      <c r="AZ5" s="217" t="n"/>
      <c r="BA5" s="217" t="n"/>
      <c r="BB5" s="217" t="n"/>
      <c r="BC5" s="217" t="n"/>
      <c r="BD5" s="217" t="n"/>
      <c r="BE5" s="217" t="n"/>
      <c r="BF5" s="217" t="n"/>
      <c r="BG5" s="217" t="n">
        <v>0</v>
      </c>
      <c r="BH5" s="217" t="n">
        <v/>
      </c>
      <c r="BI5" s="217" t="n"/>
      <c r="BJ5" s="217" t="n"/>
      <c r="BK5" s="217" t="n"/>
      <c r="BL5" s="217" t="n"/>
      <c r="BM5" s="217" t="n"/>
      <c r="BN5" s="217" t="n"/>
      <c r="BO5" s="217" t="n"/>
      <c r="BP5" s="217" t="n"/>
      <c r="BQ5" s="217" t="n"/>
      <c r="BR5" s="217" t="n"/>
      <c r="BS5" s="217" t="n"/>
      <c r="BT5" s="217" t="n"/>
      <c r="BU5" s="217" t="n"/>
      <c r="BV5" s="217" t="n">
        <v>0</v>
      </c>
      <c r="BW5" s="217" t="n"/>
      <c r="BX5" s="220" t="n"/>
      <c r="BY5" s="220" t="n"/>
      <c r="BZ5" s="220" t="n"/>
      <c r="CA5" s="220" t="n"/>
      <c r="CB5" s="220" t="n"/>
      <c r="CC5" s="220" t="n"/>
      <c r="CD5" s="220" t="n"/>
      <c r="CE5" s="220" t="n"/>
      <c r="CF5" s="220" t="n">
        <v>0</v>
      </c>
      <c r="CG5" s="221" t="n">
        <v/>
      </c>
      <c r="CH5" s="216" t="n">
        <v>0.015</v>
      </c>
      <c r="CI5" s="456" t="n"/>
      <c r="CJ5" s="223" t="n"/>
      <c r="CK5" s="196" t="n"/>
      <c r="CL5" s="196" t="n"/>
      <c r="CM5" s="196" t="n"/>
      <c r="CN5" s="196" t="n"/>
      <c r="CO5" s="196" t="inlineStr">
        <is>
          <t>LG</t>
        </is>
      </c>
      <c r="CP5" s="323" t="inlineStr">
        <is>
          <t>HE</t>
        </is>
      </c>
      <c r="CQ5" s="348" t="inlineStr">
        <is>
          <t>MFZ67209801</t>
        </is>
      </c>
      <c r="CR5" s="348" t="inlineStr">
        <is>
          <t>mma</t>
        </is>
      </c>
      <c r="CS5" s="348" t="n">
        <v>18</v>
      </c>
      <c r="CT5" s="348" t="inlineStr">
        <is>
          <t>LG43UP79</t>
        </is>
      </c>
      <c r="CU5" s="348" t="inlineStr">
        <is>
          <t>new_machine</t>
        </is>
      </c>
      <c r="CV5" s="348" t="n">
        <v>0</v>
      </c>
      <c r="CW5" s="348" t="n">
        <v>0</v>
      </c>
      <c r="CX5" s="348" t="n">
        <v>0</v>
      </c>
      <c r="CY5" s="348" t="n">
        <v>0</v>
      </c>
      <c r="CZ5" s="232" t="n">
        <v>0</v>
      </c>
      <c r="DA5" s="232" t="n">
        <v>0</v>
      </c>
      <c r="DB5" s="308" t="n">
        <v>0</v>
      </c>
      <c r="DC5" s="12" t="n">
        <v>0</v>
      </c>
      <c r="DD5" s="437" t="n">
        <v>0</v>
      </c>
      <c r="DE5" s="437" t="n">
        <v>0</v>
      </c>
      <c r="DF5" s="217" t="n">
        <v/>
      </c>
      <c r="DG5" s="437">
        <f>IFERROR(ROUND(DD5/DF5,1),"")</f>
        <v/>
      </c>
      <c r="DH5" s="308">
        <f>IFERROR(DB5+DD5,"")</f>
        <v/>
      </c>
      <c r="DI5" s="447">
        <f>IFERROR(DD5/DH5,"")</f>
        <v/>
      </c>
      <c r="DK5" s="12">
        <f>IFERROR(DF5-AP5,"")</f>
        <v/>
      </c>
      <c r="DM5" s="307">
        <f>IFERROR(DA5-L5,"")</f>
        <v/>
      </c>
      <c r="DN5" s="348">
        <f>IF(DE5&gt;AQ5,0,1)</f>
        <v/>
      </c>
      <c r="DO5" s="348">
        <f>IF(DA5&lt;M5,0,1)</f>
        <v/>
      </c>
      <c r="DP5" s="348">
        <f>IF(DA5&gt;N5,0,1)</f>
        <v/>
      </c>
      <c r="DQ5" s="348" t="n"/>
      <c r="DR5" s="348" t="n"/>
      <c r="DS5" s="348" t="n"/>
      <c r="DT5" s="348" t="n"/>
      <c r="DU5" s="348" t="n"/>
      <c r="DV5" s="348" t="n"/>
      <c r="DW5" s="348" t="n"/>
      <c r="DX5" s="348" t="n"/>
      <c r="DY5" s="348" t="n"/>
      <c r="DZ5" s="348" t="n"/>
      <c r="EA5" s="348" t="n"/>
      <c r="EB5" s="348" t="n"/>
      <c r="EC5" s="348" t="n"/>
      <c r="ED5" s="348" t="n"/>
      <c r="EE5" s="348" t="n"/>
      <c r="EF5" s="348" t="n"/>
      <c r="EG5" s="348" t="n"/>
      <c r="EH5" s="348" t="n"/>
      <c r="EI5" s="348" t="n"/>
    </row>
    <row r="6" ht="31.5" customFormat="1" customHeight="1" s="239">
      <c r="A6" s="233" t="n">
        <v>2022</v>
      </c>
      <c r="B6" s="192" t="n">
        <v>5</v>
      </c>
      <c r="C6" s="455" t="n">
        <v>44685</v>
      </c>
      <c r="D6" s="192" t="n">
        <v>376</v>
      </c>
      <c r="E6" s="192" t="n">
        <v>438</v>
      </c>
      <c r="F6" s="192" t="n">
        <v>3</v>
      </c>
      <c r="G6" s="238" t="inlineStr">
        <is>
          <t>LG43LM63/UM73</t>
        </is>
      </c>
      <c r="H6" s="437" t="inlineStr">
        <is>
          <t>FMLGEI43LM6373</t>
        </is>
      </c>
      <c r="I6" s="437" t="inlineStr">
        <is>
          <t>1400*1700</t>
        </is>
      </c>
      <c r="J6" s="437" t="n">
        <v>3</v>
      </c>
      <c r="K6" s="437" t="n">
        <v>2</v>
      </c>
      <c r="L6" s="240" t="n">
        <v>335</v>
      </c>
      <c r="M6" s="241" t="n">
        <v>315.235</v>
      </c>
      <c r="N6" s="242" t="n">
        <v>358.785</v>
      </c>
      <c r="O6" s="232" t="n"/>
      <c r="P6" s="232" t="n"/>
      <c r="Q6" s="232" t="n"/>
      <c r="R6" s="232" t="n"/>
      <c r="S6" s="232" t="n"/>
      <c r="T6" s="232" t="n"/>
      <c r="U6" s="232" t="n"/>
      <c r="V6" s="232" t="n"/>
      <c r="W6" s="232" t="n"/>
      <c r="X6" s="232" t="n"/>
      <c r="Y6" s="195" t="n"/>
      <c r="Z6" s="195" t="n"/>
      <c r="AA6" s="232" t="n"/>
      <c r="AB6" s="232" t="n"/>
      <c r="AC6" s="232" t="n"/>
      <c r="AD6" s="232" t="n"/>
      <c r="AE6" s="232" t="n"/>
      <c r="AF6" s="232" t="n"/>
      <c r="AG6" s="232" t="n"/>
      <c r="AH6" s="232" t="n"/>
      <c r="AI6" s="232" t="n"/>
      <c r="AJ6" s="232" t="n"/>
      <c r="AK6" s="195" t="n">
        <v>155</v>
      </c>
      <c r="AL6" s="195" t="n">
        <v>155</v>
      </c>
      <c r="AM6" s="232" t="n">
        <v/>
      </c>
      <c r="AN6" s="232" t="n">
        <v/>
      </c>
      <c r="AO6" s="278" t="n"/>
      <c r="AP6" s="218" t="n">
        <v>75</v>
      </c>
      <c r="AQ6" s="219" t="n">
        <v>144</v>
      </c>
      <c r="AR6" s="217" t="n">
        <v>7.741935483870968</v>
      </c>
      <c r="AS6" s="217" t="n">
        <v>7.741935483870968</v>
      </c>
      <c r="AT6" s="217" t="n"/>
      <c r="AU6" s="217" t="n"/>
      <c r="AV6" s="217" t="n"/>
      <c r="AW6" s="217" t="n">
        <v>3</v>
      </c>
      <c r="AX6" s="217" t="n">
        <v>12</v>
      </c>
      <c r="AY6" s="217" t="n">
        <v>10</v>
      </c>
      <c r="AZ6" s="217" t="n"/>
      <c r="BA6" s="217" t="n"/>
      <c r="BB6" s="217" t="n"/>
      <c r="BC6" s="217" t="n"/>
      <c r="BD6" s="217" t="n"/>
      <c r="BE6" s="217" t="n"/>
      <c r="BF6" s="217" t="n"/>
      <c r="BG6" s="217" t="n">
        <v>0</v>
      </c>
      <c r="BH6" s="217" t="n">
        <v/>
      </c>
      <c r="BI6" s="217" t="n"/>
      <c r="BJ6" s="217" t="n"/>
      <c r="BK6" s="217" t="n">
        <v>720</v>
      </c>
      <c r="BL6" s="217" t="n">
        <v>8</v>
      </c>
      <c r="BM6" s="217" t="n">
        <v>8</v>
      </c>
      <c r="BN6" s="217" t="n">
        <v>4</v>
      </c>
      <c r="BO6" s="217" t="n"/>
      <c r="BP6" s="217" t="n"/>
      <c r="BQ6" s="217" t="n"/>
      <c r="BR6" s="217" t="n"/>
      <c r="BS6" s="217" t="n"/>
      <c r="BT6" s="217" t="n"/>
      <c r="BU6" s="217" t="n"/>
      <c r="BV6" s="217" t="n">
        <v>0</v>
      </c>
      <c r="BW6" s="217" t="n">
        <v>5</v>
      </c>
      <c r="BX6" s="220" t="n">
        <v>10</v>
      </c>
      <c r="BY6" s="220" t="n">
        <v>7</v>
      </c>
      <c r="BZ6" s="220" t="n"/>
      <c r="CA6" s="220" t="n"/>
      <c r="CB6" s="220" t="n"/>
      <c r="CC6" s="220" t="n"/>
      <c r="CD6" s="220" t="n"/>
      <c r="CE6" s="220" t="n"/>
      <c r="CF6" s="220" t="n">
        <v>0</v>
      </c>
      <c r="CG6" s="221" t="n">
        <v/>
      </c>
      <c r="CH6" s="216" t="n">
        <v>0.015</v>
      </c>
      <c r="CI6" s="456" t="n"/>
      <c r="CJ6" s="223" t="n"/>
      <c r="CK6" s="196" t="n"/>
      <c r="CL6" s="196" t="n"/>
      <c r="CM6" s="196" t="n"/>
      <c r="CN6" s="196" t="n"/>
      <c r="CO6" s="196" t="inlineStr">
        <is>
          <t>LG</t>
        </is>
      </c>
      <c r="CP6" s="323" t="inlineStr">
        <is>
          <t>HE</t>
        </is>
      </c>
      <c r="CQ6" s="348" t="inlineStr">
        <is>
          <t>mfz66236501</t>
        </is>
      </c>
      <c r="CR6" s="348" t="inlineStr">
        <is>
          <t>mma</t>
        </is>
      </c>
      <c r="CS6" s="348" t="n">
        <v>18</v>
      </c>
      <c r="CT6" s="348" t="inlineStr">
        <is>
          <t xml:space="preserve">LG43LM63/UM73 </t>
        </is>
      </c>
      <c r="CU6" s="348" t="inlineStr">
        <is>
          <t>new_machine</t>
        </is>
      </c>
      <c r="CV6" s="348" t="n">
        <v>0</v>
      </c>
      <c r="CW6" s="348" t="n">
        <v>11</v>
      </c>
      <c r="CX6" s="348" t="n">
        <v>20</v>
      </c>
      <c r="CY6" s="348" t="n">
        <v>14</v>
      </c>
      <c r="CZ6" s="232" t="n">
        <v>0</v>
      </c>
      <c r="DA6" s="232" t="n">
        <v>0</v>
      </c>
      <c r="DB6" s="308" t="n">
        <v>0</v>
      </c>
      <c r="DC6" s="12" t="n">
        <v>0</v>
      </c>
      <c r="DD6" s="437" t="n">
        <v>0</v>
      </c>
      <c r="DE6" s="437" t="n">
        <v>0</v>
      </c>
      <c r="DF6" s="217" t="n">
        <v>720</v>
      </c>
      <c r="DG6" s="437">
        <f>IFERROR(ROUND(DD6/DF6,1),"")</f>
        <v/>
      </c>
      <c r="DH6" s="308">
        <f>IFERROR(DB6+DD6,"")</f>
        <v/>
      </c>
      <c r="DI6" s="447">
        <f>IFERROR(DD6/DH6,"")</f>
        <v/>
      </c>
      <c r="DK6" s="12">
        <f>IFERROR(DF6-AP6,"")</f>
        <v/>
      </c>
      <c r="DM6" s="307">
        <f>IFERROR(DA6-L6,"")</f>
        <v/>
      </c>
      <c r="DN6" s="348">
        <f>IF(DE6&gt;AQ6,0,1)</f>
        <v/>
      </c>
      <c r="DO6" s="348">
        <f>IF(DA6&lt;M6,0,1)</f>
        <v/>
      </c>
      <c r="DP6" s="348">
        <f>IF(DA6&gt;N6,0,1)</f>
        <v/>
      </c>
      <c r="DQ6" s="348" t="n"/>
      <c r="DR6" s="348" t="n"/>
      <c r="DS6" s="348" t="n"/>
      <c r="DT6" s="348" t="n"/>
      <c r="DU6" s="348" t="n"/>
      <c r="DV6" s="348" t="n"/>
      <c r="DW6" s="348" t="n"/>
      <c r="DX6" s="348" t="n"/>
      <c r="DY6" s="348" t="n"/>
      <c r="DZ6" s="348" t="n"/>
      <c r="EA6" s="348" t="n"/>
      <c r="EB6" s="348" t="n"/>
      <c r="EC6" s="348" t="n"/>
      <c r="ED6" s="348" t="n"/>
      <c r="EE6" s="348" t="n"/>
      <c r="EF6" s="348" t="n"/>
      <c r="EG6" s="348" t="n"/>
      <c r="EH6" s="348" t="n"/>
      <c r="EI6" s="348" t="n"/>
    </row>
    <row r="7" ht="31.5" customFormat="1" customHeight="1" s="239">
      <c r="A7" s="233" t="n">
        <v>2022</v>
      </c>
      <c r="B7" s="192" t="n">
        <v>5</v>
      </c>
      <c r="C7" s="455" t="n">
        <v>44685</v>
      </c>
      <c r="D7" s="192" t="n">
        <v>423</v>
      </c>
      <c r="E7" s="192" t="n">
        <v>669</v>
      </c>
      <c r="F7" s="192" t="n">
        <v>3</v>
      </c>
      <c r="G7" s="238" t="inlineStr">
        <is>
          <t>LG65UP77_TB</t>
        </is>
      </c>
      <c r="H7" s="437" t="inlineStr">
        <is>
          <t>FMLGEI065UP770</t>
        </is>
      </c>
      <c r="I7" s="437" t="inlineStr">
        <is>
          <t>1400*1700</t>
        </is>
      </c>
      <c r="J7" s="437" t="n">
        <v>2</v>
      </c>
      <c r="K7" s="437" t="n">
        <v>2</v>
      </c>
      <c r="L7" s="240" t="n">
        <v>954</v>
      </c>
      <c r="M7" s="241" t="n">
        <v>897.7140000000001</v>
      </c>
      <c r="N7" s="242" t="n">
        <v>1021.734</v>
      </c>
      <c r="O7" s="232" t="n"/>
      <c r="P7" s="232" t="n"/>
      <c r="Q7" s="232" t="n"/>
      <c r="R7" s="232" t="n"/>
      <c r="S7" s="232" t="n"/>
      <c r="T7" s="232" t="n"/>
      <c r="U7" s="232" t="n"/>
      <c r="V7" s="232" t="n"/>
      <c r="W7" s="232" t="n"/>
      <c r="X7" s="232" t="n"/>
      <c r="Y7" s="195" t="n"/>
      <c r="Z7" s="195" t="n"/>
      <c r="AA7" s="232" t="n"/>
      <c r="AB7" s="232" t="n"/>
      <c r="AC7" s="232" t="n"/>
      <c r="AD7" s="232" t="n"/>
      <c r="AE7" s="232" t="n"/>
      <c r="AF7" s="232" t="n"/>
      <c r="AG7" s="232" t="n"/>
      <c r="AH7" s="232" t="n"/>
      <c r="AI7" s="232" t="n"/>
      <c r="AJ7" s="232" t="n"/>
      <c r="AK7" s="195" t="n"/>
      <c r="AL7" s="195" t="n"/>
      <c r="AM7" s="232" t="n">
        <v/>
      </c>
      <c r="AN7" s="232" t="n">
        <v/>
      </c>
      <c r="AO7" s="278" t="n"/>
      <c r="AP7" s="218" t="n">
        <v>40</v>
      </c>
      <c r="AQ7" s="219" t="n">
        <v>180</v>
      </c>
      <c r="AR7" s="217" t="n">
        <v/>
      </c>
      <c r="AS7" s="217" t="n">
        <v/>
      </c>
      <c r="AT7" s="217" t="n"/>
      <c r="AU7" s="217" t="n"/>
      <c r="AV7" s="217" t="n"/>
      <c r="AW7" s="217" t="n"/>
      <c r="AX7" s="217" t="n"/>
      <c r="AY7" s="217" t="n"/>
      <c r="AZ7" s="217" t="n"/>
      <c r="BA7" s="217" t="n"/>
      <c r="BB7" s="217" t="n"/>
      <c r="BC7" s="217" t="n"/>
      <c r="BD7" s="217" t="n"/>
      <c r="BE7" s="217" t="n"/>
      <c r="BF7" s="217" t="n"/>
      <c r="BG7" s="217" t="n">
        <v>0</v>
      </c>
      <c r="BH7" s="217" t="n">
        <v/>
      </c>
      <c r="BI7" s="217" t="n"/>
      <c r="BJ7" s="217" t="n"/>
      <c r="BK7" s="217" t="n"/>
      <c r="BL7" s="217" t="n"/>
      <c r="BM7" s="217" t="n"/>
      <c r="BN7" s="217" t="n"/>
      <c r="BO7" s="217" t="n"/>
      <c r="BP7" s="217" t="n"/>
      <c r="BQ7" s="217" t="n"/>
      <c r="BR7" s="217" t="n"/>
      <c r="BS7" s="217" t="n"/>
      <c r="BT7" s="217" t="n"/>
      <c r="BU7" s="217" t="n"/>
      <c r="BV7" s="217" t="n">
        <v>0</v>
      </c>
      <c r="BW7" s="217" t="n"/>
      <c r="BX7" s="220" t="n"/>
      <c r="BY7" s="220" t="n"/>
      <c r="BZ7" s="220" t="n"/>
      <c r="CA7" s="220" t="n"/>
      <c r="CB7" s="220" t="n"/>
      <c r="CC7" s="220" t="n"/>
      <c r="CD7" s="220" t="n"/>
      <c r="CE7" s="220" t="n"/>
      <c r="CF7" s="220" t="n">
        <v>0</v>
      </c>
      <c r="CG7" s="221" t="n">
        <v/>
      </c>
      <c r="CH7" s="216" t="n">
        <v>0.015</v>
      </c>
      <c r="CI7" s="456" t="n"/>
      <c r="CJ7" s="223" t="n"/>
      <c r="CK7" s="196" t="n"/>
      <c r="CL7" s="196" t="n"/>
      <c r="CM7" s="196" t="n"/>
      <c r="CN7" s="196" t="n"/>
      <c r="CO7" s="196" t="inlineStr">
        <is>
          <t>LG</t>
        </is>
      </c>
      <c r="CP7" s="323" t="inlineStr">
        <is>
          <t>HE</t>
        </is>
      </c>
      <c r="CQ7" s="348" t="inlineStr">
        <is>
          <t>MFZ67207701</t>
        </is>
      </c>
      <c r="CR7" s="348" t="inlineStr">
        <is>
          <t>mma</t>
        </is>
      </c>
      <c r="CS7" s="348" t="n">
        <v>18</v>
      </c>
      <c r="CT7" s="348" t="inlineStr">
        <is>
          <t>LG65UP77_TB</t>
        </is>
      </c>
      <c r="CU7" s="348" t="inlineStr">
        <is>
          <t>new_machine</t>
        </is>
      </c>
      <c r="CV7" s="348" t="n">
        <v>0</v>
      </c>
      <c r="CW7" s="348" t="n">
        <v>0</v>
      </c>
      <c r="CX7" s="348" t="n">
        <v>0</v>
      </c>
      <c r="CY7" s="348" t="n">
        <v>0</v>
      </c>
      <c r="CZ7" s="232" t="n">
        <v>0</v>
      </c>
      <c r="DA7" s="232" t="n">
        <v>0</v>
      </c>
      <c r="DB7" s="308" t="n">
        <v>0</v>
      </c>
      <c r="DC7" s="12" t="n">
        <v>0</v>
      </c>
      <c r="DD7" s="437" t="n">
        <v>0</v>
      </c>
      <c r="DE7" s="437" t="n">
        <v>0</v>
      </c>
      <c r="DF7" s="217" t="n">
        <v/>
      </c>
      <c r="DG7" s="437">
        <f>IFERROR(ROUND(DD7/DF7,1),"")</f>
        <v/>
      </c>
      <c r="DH7" s="308">
        <f>IFERROR(DB7+DD7,"")</f>
        <v/>
      </c>
      <c r="DI7" s="447">
        <f>IFERROR(DD7/DH7,"")</f>
        <v/>
      </c>
      <c r="DK7" s="12">
        <f>IFERROR(DF7-AP7,"")</f>
        <v/>
      </c>
      <c r="DM7" s="307">
        <f>IFERROR(DA7-L7,"")</f>
        <v/>
      </c>
      <c r="DN7" s="348">
        <f>IF(DE7&gt;AQ7,0,1)</f>
        <v/>
      </c>
      <c r="DO7" s="348">
        <f>IF(DA7&lt;M7,0,1)</f>
        <v/>
      </c>
      <c r="DP7" s="348">
        <f>IF(DA7&gt;N7,0,1)</f>
        <v/>
      </c>
      <c r="DQ7" s="348" t="n"/>
      <c r="DR7" s="348" t="n"/>
      <c r="DS7" s="348" t="n"/>
      <c r="DT7" s="348" t="n"/>
      <c r="DU7" s="348" t="n"/>
      <c r="DV7" s="348" t="n"/>
      <c r="DW7" s="348" t="n"/>
      <c r="DX7" s="348" t="n"/>
      <c r="DY7" s="348" t="n"/>
      <c r="DZ7" s="348" t="n"/>
      <c r="EA7" s="348" t="n"/>
      <c r="EB7" s="348" t="n"/>
      <c r="EC7" s="348" t="n"/>
      <c r="ED7" s="348" t="n"/>
      <c r="EE7" s="348" t="n"/>
      <c r="EF7" s="348" t="n"/>
      <c r="EG7" s="348" t="n"/>
      <c r="EH7" s="348" t="n"/>
      <c r="EI7" s="348" t="n"/>
    </row>
    <row r="8" ht="31.5" customFormat="1" customHeight="1" s="239">
      <c r="A8" s="233" t="n">
        <v>2022</v>
      </c>
      <c r="B8" s="192" t="n">
        <v>5</v>
      </c>
      <c r="C8" s="455" t="n">
        <v>44685</v>
      </c>
      <c r="D8" s="192" t="n">
        <v>18</v>
      </c>
      <c r="E8" s="192" t="n">
        <v>49</v>
      </c>
      <c r="F8" s="192" t="n">
        <v>4</v>
      </c>
      <c r="G8" s="238" t="inlineStr">
        <is>
          <t>LgWashing machine (Cover)</t>
        </is>
      </c>
      <c r="H8" s="437" t="inlineStr">
        <is>
          <t>FMLGEI20000000</t>
        </is>
      </c>
      <c r="I8" s="437" t="inlineStr">
        <is>
          <t>1700*1400</t>
        </is>
      </c>
      <c r="J8" s="437" t="n">
        <v>2</v>
      </c>
      <c r="K8" s="437" t="n">
        <v>3</v>
      </c>
      <c r="L8" s="240" t="n">
        <v>100</v>
      </c>
      <c r="M8" s="241" t="n">
        <v>95.5</v>
      </c>
      <c r="N8" s="242" t="n">
        <v>104.5</v>
      </c>
      <c r="O8" s="232" t="n"/>
      <c r="P8" s="232" t="n"/>
      <c r="Q8" s="232" t="n"/>
      <c r="R8" s="232" t="n"/>
      <c r="S8" s="232" t="n"/>
      <c r="T8" s="232" t="n"/>
      <c r="U8" s="232" t="n"/>
      <c r="V8" s="232" t="n"/>
      <c r="W8" s="232" t="n"/>
      <c r="X8" s="232" t="n"/>
      <c r="Y8" s="195" t="n"/>
      <c r="Z8" s="195" t="n"/>
      <c r="AA8" s="232" t="n">
        <v>145</v>
      </c>
      <c r="AB8" s="232" t="n">
        <v>135</v>
      </c>
      <c r="AC8" s="232" t="n">
        <v>137</v>
      </c>
      <c r="AD8" s="232" t="n">
        <v>139</v>
      </c>
      <c r="AE8" s="232" t="n">
        <v>136</v>
      </c>
      <c r="AF8" s="232" t="n">
        <v>109</v>
      </c>
      <c r="AG8" s="232" t="n">
        <v>104</v>
      </c>
      <c r="AH8" s="232" t="n">
        <v>100</v>
      </c>
      <c r="AI8" s="232" t="n">
        <v>102</v>
      </c>
      <c r="AJ8" s="232" t="n">
        <v>105</v>
      </c>
      <c r="AK8" s="195" t="n"/>
      <c r="AL8" s="195" t="n"/>
      <c r="AM8" s="232" t="n">
        <v>138.4</v>
      </c>
      <c r="AN8" s="232" t="n">
        <v>104</v>
      </c>
      <c r="AO8" s="278" t="n"/>
      <c r="AP8" s="218" t="n">
        <v>101</v>
      </c>
      <c r="AQ8" s="219" t="n">
        <v>107</v>
      </c>
      <c r="AR8" s="217" t="n">
        <v/>
      </c>
      <c r="AS8" s="217" t="n">
        <v/>
      </c>
      <c r="AT8" s="217" t="n"/>
      <c r="AU8" s="217" t="n"/>
      <c r="AV8" s="217" t="n"/>
      <c r="AW8" s="217" t="n"/>
      <c r="AX8" s="217" t="n"/>
      <c r="AY8" s="217" t="n"/>
      <c r="AZ8" s="217" t="n"/>
      <c r="BA8" s="217" t="n"/>
      <c r="BB8" s="217" t="n"/>
      <c r="BC8" s="217" t="n"/>
      <c r="BD8" s="217" t="n"/>
      <c r="BE8" s="217" t="n"/>
      <c r="BF8" s="217" t="n"/>
      <c r="BG8" s="217" t="n">
        <v>0</v>
      </c>
      <c r="BH8" s="217" t="n">
        <v/>
      </c>
      <c r="BI8" s="217" t="n"/>
      <c r="BJ8" s="217" t="n"/>
      <c r="BK8" s="217" t="n">
        <v>924</v>
      </c>
      <c r="BL8" s="217" t="n">
        <v>3</v>
      </c>
      <c r="BM8" s="217" t="n">
        <v>1</v>
      </c>
      <c r="BN8" s="217" t="n">
        <v>1</v>
      </c>
      <c r="BO8" s="217" t="n"/>
      <c r="BP8" s="217" t="n"/>
      <c r="BQ8" s="217" t="n"/>
      <c r="BR8" s="217" t="n"/>
      <c r="BS8" s="217" t="n"/>
      <c r="BT8" s="217" t="n"/>
      <c r="BU8" s="217" t="n"/>
      <c r="BV8" s="217" t="n">
        <v>0</v>
      </c>
      <c r="BW8" s="217" t="n"/>
      <c r="BX8" s="220" t="n"/>
      <c r="BY8" s="220" t="n"/>
      <c r="BZ8" s="220" t="n"/>
      <c r="CA8" s="220" t="n"/>
      <c r="CB8" s="220" t="n"/>
      <c r="CC8" s="220" t="n"/>
      <c r="CD8" s="220" t="n"/>
      <c r="CE8" s="220" t="n"/>
      <c r="CF8" s="220" t="n">
        <v>0</v>
      </c>
      <c r="CG8" s="221" t="n">
        <v/>
      </c>
      <c r="CH8" s="216" t="n">
        <v>0.015</v>
      </c>
      <c r="CI8" s="456" t="n"/>
      <c r="CJ8" s="223" t="n"/>
      <c r="CK8" s="196" t="n"/>
      <c r="CL8" s="196" t="n"/>
      <c r="CM8" s="196" t="n"/>
      <c r="CN8" s="196" t="n"/>
      <c r="CO8" s="196" t="inlineStr">
        <is>
          <t>LG</t>
        </is>
      </c>
      <c r="CP8" s="323" t="inlineStr">
        <is>
          <t>HAE</t>
        </is>
      </c>
      <c r="CQ8" s="348" t="inlineStr">
        <is>
          <t>3920EZ2058A</t>
        </is>
      </c>
      <c r="CR8" s="348" t="inlineStr">
        <is>
          <t>mmf</t>
        </is>
      </c>
      <c r="CS8" s="348" t="n">
        <v>18</v>
      </c>
      <c r="CT8" s="348" t="inlineStr">
        <is>
          <t>كفر غسالة LG/زوايا غسالة LG</t>
        </is>
      </c>
      <c r="CU8" s="348" t="inlineStr">
        <is>
          <t>new_machine</t>
        </is>
      </c>
      <c r="CV8" s="348" t="n">
        <v>0</v>
      </c>
      <c r="CW8" s="348" t="n">
        <v>3</v>
      </c>
      <c r="CX8" s="348" t="n">
        <v>1</v>
      </c>
      <c r="CY8" s="348" t="n">
        <v>1</v>
      </c>
      <c r="CZ8" s="232" t="n">
        <v>0</v>
      </c>
      <c r="DA8" s="232" t="n">
        <v>0</v>
      </c>
      <c r="DB8" s="308" t="n">
        <v>0</v>
      </c>
      <c r="DC8" s="12" t="n">
        <v>0</v>
      </c>
      <c r="DD8" s="437" t="n">
        <v>0</v>
      </c>
      <c r="DE8" s="437" t="n">
        <v>0</v>
      </c>
      <c r="DF8" s="217" t="n">
        <v>924</v>
      </c>
      <c r="DG8" s="437">
        <f>IFERROR(ROUND(DD8/DF8,1),"")</f>
        <v/>
      </c>
      <c r="DH8" s="308">
        <f>IFERROR(DB8+DD8,"")</f>
        <v/>
      </c>
      <c r="DI8" s="447">
        <f>IFERROR(DD8/DH8,"")</f>
        <v/>
      </c>
      <c r="DK8" s="12">
        <f>IFERROR(DF8-AP8,"")</f>
        <v/>
      </c>
      <c r="DM8" s="307">
        <f>IFERROR(DA8-L8,"")</f>
        <v/>
      </c>
      <c r="DN8" s="348">
        <f>IF(DE8&gt;AQ8,0,1)</f>
        <v/>
      </c>
      <c r="DO8" s="348">
        <f>IF(DA8&lt;M8,0,1)</f>
        <v/>
      </c>
      <c r="DP8" s="348">
        <f>IF(DA8&gt;N8,0,1)</f>
        <v/>
      </c>
      <c r="DQ8" s="348" t="n"/>
      <c r="DR8" s="348" t="n"/>
      <c r="DS8" s="348" t="n"/>
      <c r="DT8" s="348" t="n"/>
      <c r="DU8" s="348" t="n"/>
      <c r="DV8" s="348" t="n"/>
      <c r="DW8" s="348" t="n"/>
      <c r="DX8" s="348" t="n"/>
      <c r="DY8" s="348" t="n"/>
      <c r="DZ8" s="348" t="n"/>
      <c r="EA8" s="348" t="n"/>
      <c r="EB8" s="348" t="n"/>
      <c r="EC8" s="348" t="n"/>
      <c r="ED8" s="348" t="n"/>
      <c r="EE8" s="348" t="n"/>
      <c r="EF8" s="348" t="n"/>
      <c r="EG8" s="348" t="n"/>
      <c r="EH8" s="348" t="n"/>
      <c r="EI8" s="348" t="n"/>
    </row>
    <row r="9" ht="31.5" customFormat="1" customHeight="1" s="239">
      <c r="A9" s="233" t="n">
        <v>2022</v>
      </c>
      <c r="B9" s="192" t="n">
        <v>5</v>
      </c>
      <c r="C9" s="455" t="n">
        <v>44685</v>
      </c>
      <c r="D9" s="192" t="n">
        <v>18</v>
      </c>
      <c r="E9" s="192" t="n">
        <v>50</v>
      </c>
      <c r="F9" s="192" t="n">
        <v>4</v>
      </c>
      <c r="G9" s="238" t="inlineStr">
        <is>
          <t>LgWashing machine (Angels)</t>
        </is>
      </c>
      <c r="H9" s="437" t="inlineStr">
        <is>
          <t>FMLGEI40000000</t>
        </is>
      </c>
      <c r="I9" s="437" t="inlineStr">
        <is>
          <t>1700*1400</t>
        </is>
      </c>
      <c r="J9" s="437" t="n">
        <v>2</v>
      </c>
      <c r="K9" s="437" t="n">
        <v>3</v>
      </c>
      <c r="L9" s="240" t="n">
        <v>54</v>
      </c>
      <c r="M9" s="241" t="n">
        <v>51.57</v>
      </c>
      <c r="N9" s="242" t="n">
        <v>56.43</v>
      </c>
      <c r="O9" s="232" t="n"/>
      <c r="P9" s="232" t="n"/>
      <c r="Q9" s="232" t="n"/>
      <c r="R9" s="232" t="n"/>
      <c r="S9" s="232" t="n"/>
      <c r="T9" s="232" t="n"/>
      <c r="U9" s="232" t="n"/>
      <c r="V9" s="232" t="n"/>
      <c r="W9" s="232" t="n"/>
      <c r="X9" s="232" t="n"/>
      <c r="Y9" s="195" t="n"/>
      <c r="Z9" s="195" t="n"/>
      <c r="AA9" s="232" t="n">
        <v>73</v>
      </c>
      <c r="AB9" s="232" t="n">
        <v>65</v>
      </c>
      <c r="AC9" s="232" t="n">
        <v>64</v>
      </c>
      <c r="AD9" s="232" t="n">
        <v>71</v>
      </c>
      <c r="AE9" s="232" t="n">
        <v>78</v>
      </c>
      <c r="AF9" s="232" t="n">
        <v>58</v>
      </c>
      <c r="AG9" s="232" t="n">
        <v>56</v>
      </c>
      <c r="AH9" s="232" t="n">
        <v>54</v>
      </c>
      <c r="AI9" s="232" t="n">
        <v>55</v>
      </c>
      <c r="AJ9" s="232" t="n">
        <v>59</v>
      </c>
      <c r="AK9" s="195" t="n"/>
      <c r="AL9" s="195" t="n"/>
      <c r="AM9" s="232" t="n">
        <v>70.2</v>
      </c>
      <c r="AN9" s="232" t="n">
        <v>56.4</v>
      </c>
      <c r="AO9" s="278" t="n"/>
      <c r="AP9" s="218" t="n">
        <v>101</v>
      </c>
      <c r="AQ9" s="219" t="n">
        <v>107</v>
      </c>
      <c r="AR9" s="217" t="n">
        <v/>
      </c>
      <c r="AS9" s="217" t="n">
        <v/>
      </c>
      <c r="AT9" s="217" t="n"/>
      <c r="AU9" s="217" t="n"/>
      <c r="AV9" s="217" t="n"/>
      <c r="AW9" s="217" t="n"/>
      <c r="AX9" s="217" t="n"/>
      <c r="AY9" s="217" t="n"/>
      <c r="AZ9" s="217" t="n"/>
      <c r="BA9" s="217" t="n"/>
      <c r="BB9" s="217" t="n"/>
      <c r="BC9" s="217" t="n"/>
      <c r="BD9" s="217" t="n"/>
      <c r="BE9" s="217" t="n"/>
      <c r="BF9" s="217" t="n"/>
      <c r="BG9" s="217" t="n">
        <v>0</v>
      </c>
      <c r="BH9" s="217" t="n">
        <v/>
      </c>
      <c r="BI9" s="217" t="n"/>
      <c r="BJ9" s="217" t="n"/>
      <c r="BK9" s="217" t="n">
        <v>924</v>
      </c>
      <c r="BL9" s="217" t="n">
        <v>1</v>
      </c>
      <c r="BM9" s="217" t="n">
        <v>1</v>
      </c>
      <c r="BN9" s="217" t="n">
        <v>3</v>
      </c>
      <c r="BO9" s="217" t="n"/>
      <c r="BP9" s="217" t="n"/>
      <c r="BQ9" s="217" t="n"/>
      <c r="BR9" s="217" t="n"/>
      <c r="BS9" s="217" t="n"/>
      <c r="BT9" s="217" t="n"/>
      <c r="BU9" s="217" t="n"/>
      <c r="BV9" s="217" t="n">
        <v>0</v>
      </c>
      <c r="BW9" s="217" t="n"/>
      <c r="BX9" s="220" t="n"/>
      <c r="BY9" s="220" t="n"/>
      <c r="BZ9" s="220" t="n"/>
      <c r="CA9" s="220" t="n"/>
      <c r="CB9" s="220" t="n"/>
      <c r="CC9" s="220" t="n"/>
      <c r="CD9" s="220" t="n"/>
      <c r="CE9" s="220" t="n"/>
      <c r="CF9" s="220" t="n">
        <v>0</v>
      </c>
      <c r="CG9" s="221" t="n">
        <v/>
      </c>
      <c r="CH9" s="216" t="n">
        <v>0.015</v>
      </c>
      <c r="CI9" s="456" t="n"/>
      <c r="CJ9" s="223" t="n"/>
      <c r="CK9" s="196" t="n"/>
      <c r="CL9" s="196" t="n"/>
      <c r="CM9" s="196" t="n"/>
      <c r="CN9" s="196" t="n"/>
      <c r="CO9" s="196" t="inlineStr">
        <is>
          <t>LG</t>
        </is>
      </c>
      <c r="CP9" s="323" t="inlineStr">
        <is>
          <t>HAE</t>
        </is>
      </c>
      <c r="CQ9" s="348" t="inlineStr">
        <is>
          <t>3920FZ3114C</t>
        </is>
      </c>
      <c r="CR9" s="348" t="inlineStr">
        <is>
          <t>mmf</t>
        </is>
      </c>
      <c r="CS9" s="348" t="n">
        <v>18</v>
      </c>
      <c r="CT9" s="348" t="inlineStr">
        <is>
          <t>كفر غسالة LG/زوايا غسالة LG</t>
        </is>
      </c>
      <c r="CU9" s="348" t="inlineStr">
        <is>
          <t>new_machine</t>
        </is>
      </c>
      <c r="CV9" s="348" t="n">
        <v>0</v>
      </c>
      <c r="CW9" s="348" t="n">
        <v>1</v>
      </c>
      <c r="CX9" s="348" t="n">
        <v>1</v>
      </c>
      <c r="CY9" s="348" t="n">
        <v>3</v>
      </c>
      <c r="CZ9" s="232" t="n">
        <v>0</v>
      </c>
      <c r="DA9" s="232" t="n">
        <v>0</v>
      </c>
      <c r="DB9" s="308" t="n">
        <v>0</v>
      </c>
      <c r="DC9" s="12" t="n">
        <v>0</v>
      </c>
      <c r="DD9" s="437" t="n">
        <v>0</v>
      </c>
      <c r="DE9" s="437" t="n">
        <v>0</v>
      </c>
      <c r="DF9" s="217" t="n">
        <v>924</v>
      </c>
      <c r="DG9" s="437">
        <f>IFERROR(ROUND(DD9/DF9,1),"")</f>
        <v/>
      </c>
      <c r="DH9" s="308">
        <f>IFERROR(DB9+DD9,"")</f>
        <v/>
      </c>
      <c r="DI9" s="447">
        <f>IFERROR(DD9/DH9,"")</f>
        <v/>
      </c>
      <c r="DK9" s="12">
        <f>IFERROR(DF9-AP9,"")</f>
        <v/>
      </c>
      <c r="DM9" s="307">
        <f>IFERROR(DA9-L9,"")</f>
        <v/>
      </c>
      <c r="DN9" s="348">
        <f>IF(DE9&gt;AQ9,0,1)</f>
        <v/>
      </c>
      <c r="DO9" s="348">
        <f>IF(DA9&lt;M9,0,1)</f>
        <v/>
      </c>
      <c r="DP9" s="348">
        <f>IF(DA9&gt;N9,0,1)</f>
        <v/>
      </c>
      <c r="DQ9" s="348" t="n"/>
      <c r="DR9" s="348" t="n"/>
      <c r="DS9" s="348" t="n"/>
      <c r="DT9" s="348" t="n"/>
      <c r="DU9" s="348" t="n"/>
      <c r="DV9" s="348" t="n"/>
      <c r="DW9" s="348" t="n"/>
      <c r="DX9" s="348" t="n"/>
      <c r="DY9" s="348" t="n"/>
      <c r="DZ9" s="348" t="n"/>
      <c r="EA9" s="348" t="n"/>
      <c r="EB9" s="348" t="n"/>
      <c r="EC9" s="348" t="n"/>
      <c r="ED9" s="348" t="n"/>
      <c r="EE9" s="348" t="n"/>
      <c r="EF9" s="348" t="n"/>
      <c r="EG9" s="348" t="n"/>
      <c r="EH9" s="348" t="n"/>
      <c r="EI9" s="348" t="n"/>
    </row>
    <row r="10" ht="31.5" customFormat="1" customHeight="1" s="239">
      <c r="A10" s="233" t="n">
        <v>2022</v>
      </c>
      <c r="B10" s="192" t="n">
        <v>5</v>
      </c>
      <c r="C10" s="455" t="n">
        <v>44685</v>
      </c>
      <c r="D10" s="192" t="n">
        <v>417</v>
      </c>
      <c r="E10" s="192" t="n">
        <v>660</v>
      </c>
      <c r="F10" s="192" t="n">
        <v>4</v>
      </c>
      <c r="G10" s="238" t="inlineStr">
        <is>
          <t>MFZ67207201 75UP77 TOP-BOTTOM</t>
        </is>
      </c>
      <c r="H10" s="437" t="inlineStr">
        <is>
          <t>FMLGEI075UP770</t>
        </is>
      </c>
      <c r="I10" s="437" t="inlineStr">
        <is>
          <t>1400*1700</t>
        </is>
      </c>
      <c r="J10" s="437" t="n">
        <v>1</v>
      </c>
      <c r="K10" s="437" t="n">
        <v>6</v>
      </c>
      <c r="L10" s="240" t="n">
        <v>1265</v>
      </c>
      <c r="M10" s="241" t="n">
        <v>1190.365</v>
      </c>
      <c r="N10" s="242" t="n">
        <v>1354.815</v>
      </c>
      <c r="O10" s="232" t="n"/>
      <c r="P10" s="232" t="n"/>
      <c r="Q10" s="232" t="n">
        <v>2175</v>
      </c>
      <c r="R10" s="232" t="n"/>
      <c r="S10" s="232" t="n">
        <v>2025</v>
      </c>
      <c r="T10" s="232" t="n"/>
      <c r="U10" s="232" t="n"/>
      <c r="V10" s="232" t="n">
        <v>1380</v>
      </c>
      <c r="W10" s="232" t="n"/>
      <c r="X10" s="232" t="n">
        <v>1359</v>
      </c>
      <c r="Y10" s="195" t="n"/>
      <c r="Z10" s="195" t="n"/>
      <c r="AA10" s="232" t="n">
        <v>1819</v>
      </c>
      <c r="AB10" s="232" t="n">
        <v>1663</v>
      </c>
      <c r="AC10" s="232" t="n">
        <v>1605</v>
      </c>
      <c r="AD10" s="232" t="n">
        <v>1654</v>
      </c>
      <c r="AE10" s="232" t="n">
        <v>1748</v>
      </c>
      <c r="AF10" s="232" t="n">
        <v>1385</v>
      </c>
      <c r="AG10" s="232" t="n">
        <v>1329</v>
      </c>
      <c r="AH10" s="232" t="n">
        <v>1345</v>
      </c>
      <c r="AI10" s="232" t="n">
        <v>1342</v>
      </c>
      <c r="AJ10" s="232" t="n">
        <v>1338</v>
      </c>
      <c r="AK10" s="195" t="n"/>
      <c r="AL10" s="195" t="n"/>
      <c r="AM10" s="232" t="n">
        <v>1812.714285714286</v>
      </c>
      <c r="AN10" s="232" t="n">
        <v>1354</v>
      </c>
      <c r="AO10" s="278" t="n"/>
      <c r="AP10" s="218" t="n">
        <v>21</v>
      </c>
      <c r="AQ10" s="219" t="n">
        <v>180</v>
      </c>
      <c r="AR10" s="217" t="n">
        <v/>
      </c>
      <c r="AS10" s="217" t="n">
        <v/>
      </c>
      <c r="AT10" s="217" t="n"/>
      <c r="AU10" s="217" t="n"/>
      <c r="AV10" s="217" t="n"/>
      <c r="AW10" s="217" t="n"/>
      <c r="AX10" s="217" t="n"/>
      <c r="AY10" s="217" t="n"/>
      <c r="AZ10" s="217" t="n"/>
      <c r="BA10" s="217" t="n"/>
      <c r="BB10" s="217" t="n"/>
      <c r="BC10" s="217" t="n"/>
      <c r="BD10" s="217" t="n"/>
      <c r="BE10" s="217" t="n"/>
      <c r="BF10" s="217" t="n"/>
      <c r="BG10" s="217" t="n">
        <v>0</v>
      </c>
      <c r="BH10" s="217" t="n">
        <v/>
      </c>
      <c r="BI10" s="217" t="n"/>
      <c r="BJ10" s="217" t="n"/>
      <c r="BK10" s="217" t="n"/>
      <c r="BL10" s="217" t="n"/>
      <c r="BM10" s="217" t="n"/>
      <c r="BN10" s="217" t="n"/>
      <c r="BO10" s="217" t="n"/>
      <c r="BP10" s="217" t="n"/>
      <c r="BQ10" s="217" t="n"/>
      <c r="BR10" s="217" t="n"/>
      <c r="BS10" s="217" t="n"/>
      <c r="BT10" s="217" t="n"/>
      <c r="BU10" s="217" t="n"/>
      <c r="BV10" s="217" t="n">
        <v>0</v>
      </c>
      <c r="BW10" s="217" t="n"/>
      <c r="BX10" s="220" t="n"/>
      <c r="BY10" s="220" t="n"/>
      <c r="BZ10" s="220" t="n"/>
      <c r="CA10" s="220" t="n"/>
      <c r="CB10" s="220" t="n"/>
      <c r="CC10" s="220" t="n"/>
      <c r="CD10" s="220" t="n"/>
      <c r="CE10" s="220" t="n"/>
      <c r="CF10" s="220" t="n">
        <v>0</v>
      </c>
      <c r="CG10" s="221" t="n">
        <v/>
      </c>
      <c r="CH10" s="216" t="n">
        <v>0.015</v>
      </c>
      <c r="CI10" s="456" t="n"/>
      <c r="CJ10" s="223" t="n"/>
      <c r="CK10" s="196" t="n"/>
      <c r="CL10" s="196" t="n"/>
      <c r="CM10" s="196" t="n"/>
      <c r="CN10" s="196" t="n"/>
      <c r="CO10" s="196" t="inlineStr">
        <is>
          <t>LG</t>
        </is>
      </c>
      <c r="CP10" s="323" t="inlineStr">
        <is>
          <t>HE</t>
        </is>
      </c>
      <c r="CQ10" s="348" t="inlineStr">
        <is>
          <t>MFZ67207201</t>
        </is>
      </c>
      <c r="CR10" s="348" t="inlineStr">
        <is>
          <t>mma</t>
        </is>
      </c>
      <c r="CS10" s="348" t="n">
        <v>18</v>
      </c>
      <c r="CT10" s="348" t="inlineStr">
        <is>
          <t>LG75UP77set</t>
        </is>
      </c>
      <c r="CU10" s="348" t="inlineStr">
        <is>
          <t>new_machine</t>
        </is>
      </c>
      <c r="CV10" s="348" t="n">
        <v>0</v>
      </c>
      <c r="CW10" s="348" t="n">
        <v>0</v>
      </c>
      <c r="CX10" s="348" t="n">
        <v>0</v>
      </c>
      <c r="CY10" s="348" t="n">
        <v>0</v>
      </c>
      <c r="CZ10" s="232" t="n">
        <v>0</v>
      </c>
      <c r="DA10" s="232" t="n">
        <v>0</v>
      </c>
      <c r="DB10" s="308" t="n">
        <v>0</v>
      </c>
      <c r="DC10" s="12" t="n">
        <v>0</v>
      </c>
      <c r="DD10" s="437" t="n">
        <v>0</v>
      </c>
      <c r="DE10" s="437" t="n">
        <v>0</v>
      </c>
      <c r="DF10" s="217" t="n">
        <v/>
      </c>
      <c r="DG10" s="437">
        <f>IFERROR(ROUND(DD10/DF10,1),"")</f>
        <v/>
      </c>
      <c r="DH10" s="308">
        <f>IFERROR(DB10+DD10,"")</f>
        <v/>
      </c>
      <c r="DI10" s="447">
        <f>IFERROR(DD10/DH10,"")</f>
        <v/>
      </c>
      <c r="DK10" s="12">
        <f>IFERROR(DF10-AP10,"")</f>
        <v/>
      </c>
      <c r="DM10" s="307">
        <f>IFERROR(DA10-L10,"")</f>
        <v/>
      </c>
      <c r="DN10" s="348">
        <f>IF(DE10&gt;AQ10,0,1)</f>
        <v/>
      </c>
      <c r="DO10" s="348">
        <f>IF(DA10&lt;M10,0,1)</f>
        <v/>
      </c>
      <c r="DP10" s="348">
        <f>IF(DA10&gt;N10,0,1)</f>
        <v/>
      </c>
      <c r="DQ10" s="348" t="n"/>
      <c r="DR10" s="348" t="n"/>
      <c r="DS10" s="348" t="n"/>
      <c r="DT10" s="348" t="n"/>
      <c r="DU10" s="348" t="n"/>
      <c r="DV10" s="348" t="n"/>
      <c r="DW10" s="348" t="n"/>
      <c r="DX10" s="348" t="n"/>
      <c r="DY10" s="348" t="n"/>
      <c r="DZ10" s="348" t="n"/>
      <c r="EA10" s="348" t="n"/>
      <c r="EB10" s="348" t="n"/>
      <c r="EC10" s="348" t="n"/>
      <c r="ED10" s="348" t="n"/>
      <c r="EE10" s="348" t="n"/>
      <c r="EF10" s="348" t="n"/>
      <c r="EG10" s="348" t="n"/>
      <c r="EH10" s="348" t="n"/>
      <c r="EI10" s="348" t="n"/>
    </row>
    <row r="11" ht="31.5" customFormat="1" customHeight="1" s="239">
      <c r="A11" s="233" t="n">
        <v>2022</v>
      </c>
      <c r="B11" s="192" t="n">
        <v>5</v>
      </c>
      <c r="C11" s="455" t="n">
        <v>44685</v>
      </c>
      <c r="D11" s="192" t="n">
        <v>417</v>
      </c>
      <c r="E11" s="192" t="n">
        <v>661</v>
      </c>
      <c r="F11" s="192" t="n">
        <v>4</v>
      </c>
      <c r="G11" s="238" t="inlineStr">
        <is>
          <t>MFZ67207201 75UP77Side</t>
        </is>
      </c>
      <c r="H11" s="437" t="inlineStr">
        <is>
          <t>FMLGEI475UP770</t>
        </is>
      </c>
      <c r="I11" s="437" t="inlineStr">
        <is>
          <t>1400*1700</t>
        </is>
      </c>
      <c r="J11" s="437" t="n">
        <v>1</v>
      </c>
      <c r="K11" s="437" t="n">
        <v>6</v>
      </c>
      <c r="L11" s="240" t="n">
        <v>276</v>
      </c>
      <c r="M11" s="241" t="n">
        <v>259.7</v>
      </c>
      <c r="N11" s="242" t="n">
        <v>295.6</v>
      </c>
      <c r="O11" s="232" t="n"/>
      <c r="P11" s="232" t="n"/>
      <c r="Q11" s="232" t="n">
        <v>454</v>
      </c>
      <c r="R11" s="232" t="n"/>
      <c r="S11" s="232" t="n">
        <v>400</v>
      </c>
      <c r="T11" s="232" t="n"/>
      <c r="U11" s="232" t="n"/>
      <c r="V11" s="232" t="n">
        <v>296</v>
      </c>
      <c r="W11" s="232" t="n"/>
      <c r="X11" s="232" t="n">
        <v>294</v>
      </c>
      <c r="Y11" s="195" t="n"/>
      <c r="Z11" s="195" t="n">
        <v>184</v>
      </c>
      <c r="AA11" s="232" t="n">
        <v>384</v>
      </c>
      <c r="AB11" s="232" t="n">
        <v>399</v>
      </c>
      <c r="AC11" s="232" t="n">
        <v>377</v>
      </c>
      <c r="AD11" s="232" t="n">
        <v>374</v>
      </c>
      <c r="AE11" s="232" t="n">
        <v>360</v>
      </c>
      <c r="AF11" s="232" t="n">
        <v>301</v>
      </c>
      <c r="AG11" s="232" t="n">
        <v>293</v>
      </c>
      <c r="AH11" s="232" t="n">
        <v>294</v>
      </c>
      <c r="AI11" s="232" t="n">
        <v>295</v>
      </c>
      <c r="AJ11" s="232" t="n">
        <v>295</v>
      </c>
      <c r="AK11" s="195" t="n">
        <v>180</v>
      </c>
      <c r="AL11" s="195" t="n">
        <v>181</v>
      </c>
      <c r="AM11" s="232" t="n">
        <v>392.5714285714286</v>
      </c>
      <c r="AN11" s="232" t="n">
        <v>295.4285714285714</v>
      </c>
      <c r="AO11" s="278" t="n"/>
      <c r="AP11" s="218" t="n">
        <v>21</v>
      </c>
      <c r="AQ11" s="219" t="n">
        <v>180</v>
      </c>
      <c r="AR11" s="217" t="n">
        <v>19.88950276243094</v>
      </c>
      <c r="AS11" s="217" t="n">
        <v>19.88950276243094</v>
      </c>
      <c r="AT11" s="217" t="n"/>
      <c r="AU11" s="217" t="n"/>
      <c r="AV11" s="217" t="n"/>
      <c r="AW11" s="217" t="n"/>
      <c r="AX11" s="217" t="n">
        <v>8</v>
      </c>
      <c r="AY11" s="217" t="n">
        <v>10</v>
      </c>
      <c r="AZ11" s="217" t="n"/>
      <c r="BA11" s="217" t="n"/>
      <c r="BB11" s="217" t="n"/>
      <c r="BC11" s="217" t="n"/>
      <c r="BD11" s="217" t="n">
        <v>6</v>
      </c>
      <c r="BE11" s="217" t="n"/>
      <c r="BF11" s="217" t="n"/>
      <c r="BG11" s="217" t="n">
        <v>0</v>
      </c>
      <c r="BH11" s="217" t="n">
        <v/>
      </c>
      <c r="BI11" s="217" t="n"/>
      <c r="BJ11" s="217" t="n"/>
      <c r="BK11" s="217" t="n"/>
      <c r="BL11" s="217" t="n">
        <v>10</v>
      </c>
      <c r="BM11" s="217" t="n">
        <v>20</v>
      </c>
      <c r="BN11" s="217" t="n">
        <v>14</v>
      </c>
      <c r="BO11" s="217" t="n">
        <v>10</v>
      </c>
      <c r="BP11" s="217" t="n"/>
      <c r="BQ11" s="217" t="n"/>
      <c r="BR11" s="217" t="n"/>
      <c r="BS11" s="217" t="n"/>
      <c r="BT11" s="217" t="n"/>
      <c r="BU11" s="217" t="n"/>
      <c r="BV11" s="217" t="n">
        <v>0</v>
      </c>
      <c r="BW11" s="217" t="n"/>
      <c r="BX11" s="220" t="n">
        <v>4</v>
      </c>
      <c r="BY11" s="220" t="n">
        <v>4</v>
      </c>
      <c r="BZ11" s="220" t="n"/>
      <c r="CA11" s="220" t="n"/>
      <c r="CB11" s="220" t="n"/>
      <c r="CC11" s="220" t="n"/>
      <c r="CD11" s="220" t="n"/>
      <c r="CE11" s="220" t="n"/>
      <c r="CF11" s="220" t="n">
        <v>0</v>
      </c>
      <c r="CG11" s="221" t="n">
        <v/>
      </c>
      <c r="CH11" s="216" t="n">
        <v>0.015</v>
      </c>
      <c r="CI11" s="456" t="n"/>
      <c r="CJ11" s="223" t="n"/>
      <c r="CK11" s="196" t="n"/>
      <c r="CL11" s="196" t="n"/>
      <c r="CM11" s="196" t="n"/>
      <c r="CN11" s="196" t="n"/>
      <c r="CO11" s="196" t="inlineStr">
        <is>
          <t>LG</t>
        </is>
      </c>
      <c r="CP11" s="323" t="inlineStr">
        <is>
          <t>HE</t>
        </is>
      </c>
      <c r="CQ11" s="348" t="inlineStr">
        <is>
          <t>MFZ67207202</t>
        </is>
      </c>
      <c r="CR11" s="348" t="inlineStr">
        <is>
          <t>mma</t>
        </is>
      </c>
      <c r="CS11" s="348" t="n">
        <v>18</v>
      </c>
      <c r="CT11" s="348" t="inlineStr">
        <is>
          <t>LG75UP77set</t>
        </is>
      </c>
      <c r="CU11" s="348" t="inlineStr">
        <is>
          <t>new_machine</t>
        </is>
      </c>
      <c r="CV11" s="348" t="n">
        <v>0</v>
      </c>
      <c r="CW11" s="348" t="n">
        <v>10</v>
      </c>
      <c r="CX11" s="348" t="n">
        <v>28</v>
      </c>
      <c r="CY11" s="348" t="n">
        <v>24</v>
      </c>
      <c r="CZ11" s="232" t="n">
        <v>10</v>
      </c>
      <c r="DA11" s="232" t="n">
        <v>0</v>
      </c>
      <c r="DB11" s="308" t="n">
        <v>0</v>
      </c>
      <c r="DC11" s="12" t="n">
        <v>0</v>
      </c>
      <c r="DD11" s="437" t="n">
        <v>6</v>
      </c>
      <c r="DE11" s="437" t="n">
        <v>0</v>
      </c>
      <c r="DF11" s="217" t="n">
        <v/>
      </c>
      <c r="DG11" s="437">
        <f>IFERROR(ROUND(DD11/DF11,1),"")</f>
        <v/>
      </c>
      <c r="DH11" s="308">
        <f>IFERROR(DB11+DD11,"")</f>
        <v/>
      </c>
      <c r="DI11" s="447">
        <f>IFERROR(DD11/DH11,"")</f>
        <v/>
      </c>
      <c r="DK11" s="12">
        <f>IFERROR(DF11-AP11,"")</f>
        <v/>
      </c>
      <c r="DM11" s="307">
        <f>IFERROR(DA11-L11,"")</f>
        <v/>
      </c>
      <c r="DN11" s="348">
        <f>IF(DE11&gt;AQ11,0,1)</f>
        <v/>
      </c>
      <c r="DO11" s="348">
        <f>IF(DA11&lt;M11,0,1)</f>
        <v/>
      </c>
      <c r="DP11" s="348">
        <f>IF(DA11&gt;N11,0,1)</f>
        <v/>
      </c>
      <c r="DQ11" s="348" t="n"/>
      <c r="DR11" s="348" t="n"/>
      <c r="DS11" s="348" t="n"/>
      <c r="DT11" s="348" t="n"/>
      <c r="DU11" s="348" t="n"/>
      <c r="DV11" s="348" t="n"/>
      <c r="DW11" s="348" t="n"/>
      <c r="DX11" s="348" t="n"/>
      <c r="DY11" s="348" t="n"/>
      <c r="DZ11" s="348" t="n"/>
      <c r="EA11" s="348" t="n"/>
      <c r="EB11" s="348" t="n"/>
      <c r="EC11" s="348" t="n"/>
      <c r="ED11" s="348" t="n"/>
      <c r="EE11" s="348" t="n"/>
      <c r="EF11" s="348" t="n"/>
      <c r="EG11" s="348" t="n"/>
      <c r="EH11" s="348" t="n"/>
      <c r="EI11" s="348" t="n"/>
    </row>
    <row r="12" ht="31.5" customFormat="1" customHeight="1" s="239">
      <c r="A12" s="233" t="n">
        <v>2022</v>
      </c>
      <c r="B12" s="192" t="n">
        <v>5</v>
      </c>
      <c r="C12" s="455" t="n">
        <v>44685</v>
      </c>
      <c r="D12" s="192" t="n">
        <v>423</v>
      </c>
      <c r="E12" s="192" t="n">
        <v>669</v>
      </c>
      <c r="F12" s="192" t="n">
        <v>4</v>
      </c>
      <c r="G12" s="238" t="inlineStr">
        <is>
          <t>LG65UP77_TB</t>
        </is>
      </c>
      <c r="H12" s="437" t="inlineStr">
        <is>
          <t>FMLGEI065UP770</t>
        </is>
      </c>
      <c r="I12" s="437" t="inlineStr">
        <is>
          <t>1400*1700</t>
        </is>
      </c>
      <c r="J12" s="437" t="n">
        <v>2</v>
      </c>
      <c r="K12" s="437" t="n">
        <v>2</v>
      </c>
      <c r="L12" s="240" t="n">
        <v>954</v>
      </c>
      <c r="M12" s="241" t="n">
        <v>897.7140000000001</v>
      </c>
      <c r="N12" s="242" t="n">
        <v>1021.734</v>
      </c>
      <c r="O12" s="232" t="n"/>
      <c r="P12" s="232" t="n"/>
      <c r="Q12" s="232" t="n"/>
      <c r="R12" s="232" t="n"/>
      <c r="S12" s="232" t="n"/>
      <c r="T12" s="232" t="n"/>
      <c r="U12" s="232" t="n"/>
      <c r="V12" s="232" t="n"/>
      <c r="W12" s="232" t="n"/>
      <c r="X12" s="232" t="n"/>
      <c r="Y12" s="195" t="n"/>
      <c r="Z12" s="195" t="n"/>
      <c r="AA12" s="232" t="n"/>
      <c r="AB12" s="232" t="n"/>
      <c r="AC12" s="232" t="n"/>
      <c r="AD12" s="232" t="n"/>
      <c r="AE12" s="232" t="n"/>
      <c r="AF12" s="232" t="n"/>
      <c r="AG12" s="232" t="n"/>
      <c r="AH12" s="232" t="n"/>
      <c r="AI12" s="232" t="n"/>
      <c r="AJ12" s="232" t="n"/>
      <c r="AK12" s="195" t="n"/>
      <c r="AL12" s="195" t="n"/>
      <c r="AM12" s="232" t="n">
        <v/>
      </c>
      <c r="AN12" s="232" t="n">
        <v/>
      </c>
      <c r="AO12" s="278" t="n"/>
      <c r="AP12" s="218" t="n">
        <v>40</v>
      </c>
      <c r="AQ12" s="219" t="n">
        <v>180</v>
      </c>
      <c r="AR12" s="217" t="n">
        <v/>
      </c>
      <c r="AS12" s="217" t="n">
        <v/>
      </c>
      <c r="AT12" s="217" t="n"/>
      <c r="AU12" s="217" t="n"/>
      <c r="AV12" s="217" t="n"/>
      <c r="AW12" s="217" t="n"/>
      <c r="AX12" s="217" t="n"/>
      <c r="AY12" s="217" t="n"/>
      <c r="AZ12" s="217" t="n"/>
      <c r="BA12" s="217" t="n"/>
      <c r="BB12" s="217" t="n"/>
      <c r="BC12" s="217" t="n"/>
      <c r="BD12" s="217" t="n"/>
      <c r="BE12" s="217" t="n"/>
      <c r="BF12" s="217" t="n"/>
      <c r="BG12" s="217" t="n">
        <v>0</v>
      </c>
      <c r="BH12" s="217" t="n">
        <v/>
      </c>
      <c r="BI12" s="217" t="n"/>
      <c r="BJ12" s="217" t="n"/>
      <c r="BK12" s="217" t="n">
        <v>78</v>
      </c>
      <c r="BL12" s="217" t="n"/>
      <c r="BM12" s="217" t="n"/>
      <c r="BN12" s="217" t="n"/>
      <c r="BO12" s="217" t="n"/>
      <c r="BP12" s="217" t="n"/>
      <c r="BQ12" s="217" t="n"/>
      <c r="BR12" s="217" t="n"/>
      <c r="BS12" s="217" t="n"/>
      <c r="BT12" s="217" t="n"/>
      <c r="BU12" s="217" t="n"/>
      <c r="BV12" s="217" t="n">
        <v>0</v>
      </c>
      <c r="BW12" s="217" t="n"/>
      <c r="BX12" s="220" t="n"/>
      <c r="BY12" s="220" t="n"/>
      <c r="BZ12" s="220" t="n"/>
      <c r="CA12" s="220" t="n"/>
      <c r="CB12" s="220" t="n"/>
      <c r="CC12" s="220" t="n"/>
      <c r="CD12" s="220" t="n"/>
      <c r="CE12" s="220" t="n"/>
      <c r="CF12" s="220" t="n">
        <v>0</v>
      </c>
      <c r="CG12" s="221" t="n">
        <v/>
      </c>
      <c r="CH12" s="216" t="n">
        <v>0.015</v>
      </c>
      <c r="CI12" s="456" t="n"/>
      <c r="CJ12" s="223" t="n"/>
      <c r="CK12" s="196" t="n"/>
      <c r="CL12" s="196" t="n"/>
      <c r="CM12" s="196" t="n"/>
      <c r="CN12" s="196" t="n"/>
      <c r="CO12" s="196" t="inlineStr">
        <is>
          <t>LG</t>
        </is>
      </c>
      <c r="CP12" s="323" t="inlineStr">
        <is>
          <t>HE</t>
        </is>
      </c>
      <c r="CQ12" s="348" t="inlineStr">
        <is>
          <t>MFZ67207701</t>
        </is>
      </c>
      <c r="CR12" s="348" t="inlineStr">
        <is>
          <t>mma</t>
        </is>
      </c>
      <c r="CS12" s="348" t="n">
        <v>18</v>
      </c>
      <c r="CT12" s="348" t="inlineStr">
        <is>
          <t>LG65UP77_TB</t>
        </is>
      </c>
      <c r="CU12" s="348" t="inlineStr">
        <is>
          <t>new_machine</t>
        </is>
      </c>
      <c r="CV12" s="348" t="n">
        <v>0</v>
      </c>
      <c r="CW12" s="348" t="n">
        <v>0</v>
      </c>
      <c r="CX12" s="348" t="n">
        <v>0</v>
      </c>
      <c r="CY12" s="348" t="n">
        <v>0</v>
      </c>
      <c r="CZ12" s="232" t="n">
        <v>0</v>
      </c>
      <c r="DA12" s="232" t="n">
        <v>0</v>
      </c>
      <c r="DB12" s="308" t="n">
        <v>0</v>
      </c>
      <c r="DC12" s="12" t="n">
        <v>0</v>
      </c>
      <c r="DD12" s="437" t="n">
        <v>0</v>
      </c>
      <c r="DE12" s="437" t="n">
        <v>0</v>
      </c>
      <c r="DF12" s="217" t="n">
        <v>78</v>
      </c>
      <c r="DG12" s="437">
        <f>IFERROR(ROUND(DD12/DF12,1),"")</f>
        <v/>
      </c>
      <c r="DH12" s="308">
        <f>IFERROR(DB12+DD12,"")</f>
        <v/>
      </c>
      <c r="DI12" s="447">
        <f>IFERROR(DD12/DH12,"")</f>
        <v/>
      </c>
      <c r="DK12" s="12">
        <f>IFERROR(DF12-AP12,"")</f>
        <v/>
      </c>
      <c r="DM12" s="307">
        <f>IFERROR(DA12-L12,"")</f>
        <v/>
      </c>
      <c r="DN12" s="348">
        <f>IF(DE12&gt;AQ12,0,1)</f>
        <v/>
      </c>
      <c r="DO12" s="348">
        <f>IF(DA12&lt;M12,0,1)</f>
        <v/>
      </c>
      <c r="DP12" s="348">
        <f>IF(DA12&gt;N12,0,1)</f>
        <v/>
      </c>
      <c r="DQ12" s="348" t="n"/>
      <c r="DR12" s="348" t="n"/>
      <c r="DS12" s="348" t="n"/>
      <c r="DT12" s="348" t="n"/>
      <c r="DU12" s="348" t="n"/>
      <c r="DV12" s="348" t="n"/>
      <c r="DW12" s="348" t="n"/>
      <c r="DX12" s="348" t="n"/>
      <c r="DY12" s="348" t="n"/>
      <c r="DZ12" s="348" t="n"/>
      <c r="EA12" s="348" t="n"/>
      <c r="EB12" s="348" t="n"/>
      <c r="EC12" s="348" t="n"/>
      <c r="ED12" s="348" t="n"/>
      <c r="EE12" s="348" t="n"/>
      <c r="EF12" s="348" t="n"/>
      <c r="EG12" s="348" t="n"/>
      <c r="EH12" s="348" t="n"/>
      <c r="EI12" s="348" t="n"/>
    </row>
    <row r="13" ht="31.5" customFormat="1" customHeight="1" s="239">
      <c r="A13" s="233" t="n">
        <v>2022</v>
      </c>
      <c r="B13" s="192" t="n">
        <v>5</v>
      </c>
      <c r="C13" s="455" t="n">
        <v>44685</v>
      </c>
      <c r="D13" s="192" t="n">
        <v>425</v>
      </c>
      <c r="E13" s="192" t="n">
        <v>674</v>
      </c>
      <c r="F13" s="192" t="n">
        <v>4</v>
      </c>
      <c r="G13" s="238" t="inlineStr">
        <is>
          <t>LgWashing Mashine Base (VIVACHE)</t>
        </is>
      </c>
      <c r="H13" s="437" t="inlineStr">
        <is>
          <t>FMLGEI10000000</t>
        </is>
      </c>
      <c r="I13" s="437" t="inlineStr">
        <is>
          <t>1700*1400</t>
        </is>
      </c>
      <c r="J13" s="437" t="n">
        <v>2</v>
      </c>
      <c r="K13" s="437" t="n">
        <v>1</v>
      </c>
      <c r="L13" s="240" t="n">
        <v>256</v>
      </c>
      <c r="M13" s="241" t="n">
        <v>240.896</v>
      </c>
      <c r="N13" s="242" t="n">
        <v>274.176</v>
      </c>
      <c r="O13" s="232" t="n"/>
      <c r="P13" s="232" t="n"/>
      <c r="Q13" s="232" t="n"/>
      <c r="R13" s="232" t="n"/>
      <c r="S13" s="232" t="n"/>
      <c r="T13" s="232" t="n"/>
      <c r="U13" s="232" t="n"/>
      <c r="V13" s="232" t="n"/>
      <c r="W13" s="232" t="n"/>
      <c r="X13" s="232" t="n"/>
      <c r="Y13" s="195" t="n"/>
      <c r="Z13" s="195" t="n"/>
      <c r="AA13" s="232" t="n"/>
      <c r="AB13" s="232" t="n"/>
      <c r="AC13" s="232" t="n">
        <v>370</v>
      </c>
      <c r="AD13" s="232" t="n">
        <v>358</v>
      </c>
      <c r="AE13" s="232" t="n">
        <v>360</v>
      </c>
      <c r="AF13" s="232" t="n"/>
      <c r="AG13" s="232" t="n"/>
      <c r="AH13" s="232" t="n">
        <v>277</v>
      </c>
      <c r="AI13" s="232" t="n">
        <v>269</v>
      </c>
      <c r="AJ13" s="232" t="n">
        <v>271</v>
      </c>
      <c r="AK13" s="195" t="n"/>
      <c r="AL13" s="195" t="n">
        <v>106</v>
      </c>
      <c r="AM13" s="232" t="n">
        <v>362.6666666666667</v>
      </c>
      <c r="AN13" s="232" t="n">
        <v>272.3333333333333</v>
      </c>
      <c r="AO13" s="278" t="n"/>
      <c r="AP13" s="218" t="n">
        <v>60</v>
      </c>
      <c r="AQ13" s="219" t="n">
        <v>120</v>
      </c>
      <c r="AR13" s="217" t="n">
        <v>16.9811320754717</v>
      </c>
      <c r="AS13" s="217" t="n">
        <v>16.9811320754717</v>
      </c>
      <c r="AT13" s="217" t="n"/>
      <c r="AU13" s="217" t="n"/>
      <c r="AV13" s="217" t="n"/>
      <c r="AW13" s="217" t="n"/>
      <c r="AX13" s="217" t="n"/>
      <c r="AY13" s="217" t="n"/>
      <c r="AZ13" s="217" t="n"/>
      <c r="BA13" s="217" t="n"/>
      <c r="BB13" s="217" t="n"/>
      <c r="BC13" s="217" t="n"/>
      <c r="BD13" s="217" t="n"/>
      <c r="BE13" s="217" t="n"/>
      <c r="BF13" s="217" t="n"/>
      <c r="BG13" s="217" t="n">
        <v>0</v>
      </c>
      <c r="BH13" s="217" t="n">
        <v/>
      </c>
      <c r="BI13" s="217" t="n"/>
      <c r="BJ13" s="217" t="n"/>
      <c r="BK13" s="217" t="n"/>
      <c r="BL13" s="217" t="n">
        <v>6</v>
      </c>
      <c r="BM13" s="217" t="n">
        <v>3</v>
      </c>
      <c r="BN13" s="217" t="n">
        <v>3</v>
      </c>
      <c r="BO13" s="217" t="n"/>
      <c r="BP13" s="217" t="n"/>
      <c r="BQ13" s="217" t="n"/>
      <c r="BR13" s="217" t="n"/>
      <c r="BS13" s="217" t="n"/>
      <c r="BT13" s="217" t="n"/>
      <c r="BU13" s="217" t="n"/>
      <c r="BV13" s="217" t="n">
        <v>0</v>
      </c>
      <c r="BW13" s="217" t="n"/>
      <c r="BX13" s="220" t="n"/>
      <c r="BY13" s="220" t="n"/>
      <c r="BZ13" s="220" t="n"/>
      <c r="CA13" s="220" t="n"/>
      <c r="CB13" s="220" t="n"/>
      <c r="CC13" s="220" t="n"/>
      <c r="CD13" s="220" t="n"/>
      <c r="CE13" s="220" t="n"/>
      <c r="CF13" s="220" t="n">
        <v>0</v>
      </c>
      <c r="CG13" s="221" t="n">
        <v/>
      </c>
      <c r="CH13" s="216" t="n">
        <v>0.015</v>
      </c>
      <c r="CI13" s="456" t="n"/>
      <c r="CJ13" s="223" t="n"/>
      <c r="CK13" s="196" t="n"/>
      <c r="CL13" s="196" t="n"/>
      <c r="CM13" s="196" t="n"/>
      <c r="CN13" s="196" t="n"/>
      <c r="CO13" s="196" t="inlineStr">
        <is>
          <t>LG</t>
        </is>
      </c>
      <c r="CP13" s="323" t="inlineStr">
        <is>
          <t>HAE</t>
        </is>
      </c>
      <c r="CQ13" s="348" t="inlineStr">
        <is>
          <t>AGG76599802</t>
        </is>
      </c>
      <c r="CR13" s="348" t="inlineStr">
        <is>
          <t>mmf</t>
        </is>
      </c>
      <c r="CS13" s="348" t="n">
        <v>18</v>
      </c>
      <c r="CT13" s="348" t="inlineStr">
        <is>
          <t>LgWashing Mashine Base (VIVACHE)</t>
        </is>
      </c>
      <c r="CU13" s="348" t="inlineStr">
        <is>
          <t>new_machine</t>
        </is>
      </c>
      <c r="CV13" s="348" t="n">
        <v>0</v>
      </c>
      <c r="CW13" s="348" t="n">
        <v>6</v>
      </c>
      <c r="CX13" s="348" t="n">
        <v>3</v>
      </c>
      <c r="CY13" s="348" t="n">
        <v>3</v>
      </c>
      <c r="CZ13" s="232" t="n">
        <v>0</v>
      </c>
      <c r="DA13" s="232" t="n">
        <v>0</v>
      </c>
      <c r="DB13" s="308" t="n">
        <v>0</v>
      </c>
      <c r="DC13" s="12" t="n">
        <v>0</v>
      </c>
      <c r="DD13" s="437" t="n">
        <v>0</v>
      </c>
      <c r="DE13" s="437" t="n">
        <v>0</v>
      </c>
      <c r="DF13" s="217" t="n">
        <v/>
      </c>
      <c r="DG13" s="437">
        <f>IFERROR(ROUND(DD13/DF13,1),"")</f>
        <v/>
      </c>
      <c r="DH13" s="308">
        <f>IFERROR(DB13+DD13,"")</f>
        <v/>
      </c>
      <c r="DI13" s="447">
        <f>IFERROR(DD13/DH13,"")</f>
        <v/>
      </c>
      <c r="DK13" s="12">
        <f>IFERROR(DF13-AP13,"")</f>
        <v/>
      </c>
      <c r="DM13" s="307">
        <f>IFERROR(DA13-L13,"")</f>
        <v/>
      </c>
      <c r="DN13" s="348">
        <f>IF(DE13&gt;AQ13,0,1)</f>
        <v/>
      </c>
      <c r="DO13" s="348">
        <f>IF(DA13&lt;M13,0,1)</f>
        <v/>
      </c>
      <c r="DP13" s="348">
        <f>IF(DA13&gt;N13,0,1)</f>
        <v/>
      </c>
      <c r="DQ13" s="348" t="n"/>
      <c r="DR13" s="348" t="n"/>
      <c r="DS13" s="348" t="n"/>
      <c r="DT13" s="348" t="n"/>
      <c r="DU13" s="348" t="n"/>
      <c r="DV13" s="348" t="n"/>
      <c r="DW13" s="348" t="n"/>
      <c r="DX13" s="348" t="n"/>
      <c r="DY13" s="348" t="n"/>
      <c r="DZ13" s="348" t="n"/>
      <c r="EA13" s="348" t="n"/>
      <c r="EB13" s="348" t="n"/>
      <c r="EC13" s="348" t="n"/>
      <c r="ED13" s="348" t="n"/>
      <c r="EE13" s="348" t="n"/>
      <c r="EF13" s="348" t="n"/>
      <c r="EG13" s="348" t="n"/>
      <c r="EH13" s="348" t="n"/>
      <c r="EI13" s="348" t="n"/>
    </row>
    <row r="14" ht="31.5" customFormat="1" customHeight="1" s="239">
      <c r="A14" s="233" t="n">
        <v>2022</v>
      </c>
      <c r="B14" s="192" t="n">
        <v>5</v>
      </c>
      <c r="C14" s="455" t="n">
        <v>44685</v>
      </c>
      <c r="D14" s="192" t="n">
        <v>182</v>
      </c>
      <c r="E14" s="192" t="n">
        <v>331</v>
      </c>
      <c r="F14" s="192" t="n">
        <v>5</v>
      </c>
      <c r="G14" s="238" t="inlineStr">
        <is>
          <t>LG 43UJ63</t>
        </is>
      </c>
      <c r="H14" s="437" t="inlineStr">
        <is>
          <t>FMLGEI43630000</t>
        </is>
      </c>
      <c r="I14" s="437" t="inlineStr">
        <is>
          <t>1400*1700</t>
        </is>
      </c>
      <c r="J14" s="437" t="n">
        <v>4</v>
      </c>
      <c r="K14" s="437" t="n">
        <v>2</v>
      </c>
      <c r="L14" s="240" t="n">
        <v>332</v>
      </c>
      <c r="M14" s="241" t="n">
        <v>312.412</v>
      </c>
      <c r="N14" s="242" t="n">
        <v>355.572</v>
      </c>
      <c r="O14" s="232" t="n"/>
      <c r="P14" s="232" t="n"/>
      <c r="Q14" s="232" t="n"/>
      <c r="R14" s="232" t="n"/>
      <c r="S14" s="232" t="n"/>
      <c r="T14" s="232" t="n"/>
      <c r="U14" s="232" t="n"/>
      <c r="V14" s="232" t="n"/>
      <c r="W14" s="232" t="n"/>
      <c r="X14" s="232" t="n"/>
      <c r="Y14" s="195" t="n"/>
      <c r="Z14" s="195" t="n"/>
      <c r="AA14" s="232" t="n"/>
      <c r="AB14" s="232" t="n"/>
      <c r="AC14" s="232" t="n"/>
      <c r="AD14" s="232" t="n"/>
      <c r="AE14" s="232" t="n"/>
      <c r="AF14" s="232" t="n"/>
      <c r="AG14" s="232" t="n"/>
      <c r="AH14" s="232" t="n"/>
      <c r="AI14" s="232" t="n"/>
      <c r="AJ14" s="232" t="n"/>
      <c r="AK14" s="195" t="n">
        <v>130</v>
      </c>
      <c r="AL14" s="195" t="n">
        <v>131</v>
      </c>
      <c r="AM14" s="232" t="n">
        <v/>
      </c>
      <c r="AN14" s="232" t="n">
        <v/>
      </c>
      <c r="AO14" s="278" t="n"/>
      <c r="AP14" s="218" t="n">
        <v>110</v>
      </c>
      <c r="AQ14" s="219" t="n">
        <v>131</v>
      </c>
      <c r="AR14" s="217" t="n">
        <v>6.923076923076923</v>
      </c>
      <c r="AS14" s="217" t="n">
        <v>6.923076923076923</v>
      </c>
      <c r="AT14" s="217" t="n"/>
      <c r="AU14" s="217" t="n"/>
      <c r="AV14" s="217" t="n"/>
      <c r="AW14" s="217" t="n"/>
      <c r="AX14" s="217" t="n"/>
      <c r="AY14" s="217" t="n">
        <v>3</v>
      </c>
      <c r="AZ14" s="217" t="n"/>
      <c r="BA14" s="217" t="n"/>
      <c r="BB14" s="217" t="n"/>
      <c r="BC14" s="217" t="n"/>
      <c r="BD14" s="217" t="n">
        <v>8</v>
      </c>
      <c r="BE14" s="217" t="n"/>
      <c r="BF14" s="217" t="n"/>
      <c r="BG14" s="217" t="n">
        <v>0</v>
      </c>
      <c r="BH14" s="217" t="n">
        <v/>
      </c>
      <c r="BI14" s="217" t="n"/>
      <c r="BJ14" s="217" t="n"/>
      <c r="BK14" s="217" t="n">
        <v>96</v>
      </c>
      <c r="BL14" s="217" t="n">
        <v>5</v>
      </c>
      <c r="BM14" s="217" t="n">
        <v>5</v>
      </c>
      <c r="BN14" s="217" t="n">
        <v>6</v>
      </c>
      <c r="BO14" s="217" t="n"/>
      <c r="BP14" s="217" t="n"/>
      <c r="BQ14" s="217" t="n"/>
      <c r="BR14" s="217" t="n"/>
      <c r="BS14" s="217" t="n"/>
      <c r="BT14" s="217" t="n"/>
      <c r="BU14" s="217" t="n"/>
      <c r="BV14" s="217" t="n">
        <v>0</v>
      </c>
      <c r="BW14" s="217" t="n"/>
      <c r="BX14" s="220" t="n"/>
      <c r="BY14" s="220" t="n">
        <v>4</v>
      </c>
      <c r="BZ14" s="220" t="n"/>
      <c r="CA14" s="220" t="n"/>
      <c r="CB14" s="220" t="n"/>
      <c r="CC14" s="220" t="n"/>
      <c r="CD14" s="220" t="n"/>
      <c r="CE14" s="220" t="n"/>
      <c r="CF14" s="220" t="n">
        <v>0</v>
      </c>
      <c r="CG14" s="221" t="n">
        <v/>
      </c>
      <c r="CH14" s="216" t="n">
        <v>0.015</v>
      </c>
      <c r="CI14" s="456" t="n"/>
      <c r="CJ14" s="223" t="n"/>
      <c r="CK14" s="196" t="n"/>
      <c r="CL14" s="196" t="n"/>
      <c r="CM14" s="196" t="n"/>
      <c r="CN14" s="196" t="n"/>
      <c r="CO14" s="196" t="inlineStr">
        <is>
          <t>LG</t>
        </is>
      </c>
      <c r="CP14" s="323" t="inlineStr">
        <is>
          <t>HE</t>
        </is>
      </c>
      <c r="CQ14" s="348" t="inlineStr">
        <is>
          <t>MFZ65333701</t>
        </is>
      </c>
      <c r="CR14" s="348" t="inlineStr">
        <is>
          <t>mma</t>
        </is>
      </c>
      <c r="CS14" s="348" t="n">
        <v>18</v>
      </c>
      <c r="CT14" s="348" t="inlineStr">
        <is>
          <t>LG 43UJ63</t>
        </is>
      </c>
      <c r="CU14" s="348" t="inlineStr">
        <is>
          <t>new_machine</t>
        </is>
      </c>
      <c r="CV14" s="348" t="n">
        <v>0</v>
      </c>
      <c r="CW14" s="348" t="n">
        <v>5</v>
      </c>
      <c r="CX14" s="348" t="n">
        <v>5</v>
      </c>
      <c r="CY14" s="348" t="n">
        <v>9</v>
      </c>
      <c r="CZ14" s="232" t="n">
        <v>0</v>
      </c>
      <c r="DA14" s="232" t="n">
        <v>0</v>
      </c>
      <c r="DB14" s="308" t="n">
        <v>0</v>
      </c>
      <c r="DC14" s="12" t="n">
        <v>0</v>
      </c>
      <c r="DD14" s="437" t="n">
        <v>8</v>
      </c>
      <c r="DE14" s="437" t="n">
        <v>0</v>
      </c>
      <c r="DF14" s="217" t="n">
        <v>96</v>
      </c>
      <c r="DG14" s="437">
        <f>IFERROR(ROUND(DD14/DF14,1),"")</f>
        <v/>
      </c>
      <c r="DH14" s="308">
        <f>IFERROR(DB14+DD14,"")</f>
        <v/>
      </c>
      <c r="DI14" s="447">
        <f>IFERROR(DD14/DH14,"")</f>
        <v/>
      </c>
      <c r="DK14" s="12">
        <f>IFERROR(DF14-AP14,"")</f>
        <v/>
      </c>
      <c r="DM14" s="307">
        <f>IFERROR(DA14-L14,"")</f>
        <v/>
      </c>
      <c r="DN14" s="348">
        <f>IF(DE14&gt;AQ14,0,1)</f>
        <v/>
      </c>
      <c r="DO14" s="348">
        <f>IF(DA14&lt;M14,0,1)</f>
        <v/>
      </c>
      <c r="DP14" s="348">
        <f>IF(DA14&gt;N14,0,1)</f>
        <v/>
      </c>
      <c r="DQ14" s="348" t="n"/>
      <c r="DR14" s="348" t="n"/>
      <c r="DS14" s="348" t="n"/>
      <c r="DT14" s="348" t="n"/>
      <c r="DU14" s="348" t="n"/>
      <c r="DV14" s="348" t="n"/>
      <c r="DW14" s="348" t="n"/>
      <c r="DX14" s="348" t="n"/>
      <c r="DY14" s="348" t="n"/>
      <c r="DZ14" s="348" t="n"/>
      <c r="EA14" s="348" t="n"/>
      <c r="EB14" s="348" t="n"/>
      <c r="EC14" s="348" t="n"/>
      <c r="ED14" s="348" t="n"/>
      <c r="EE14" s="348" t="n"/>
      <c r="EF14" s="348" t="n"/>
      <c r="EG14" s="348" t="n"/>
      <c r="EH14" s="348" t="n"/>
      <c r="EI14" s="348" t="n"/>
    </row>
    <row r="15" ht="31.5" customFormat="1" customHeight="1" s="239">
      <c r="A15" s="233" t="n">
        <v>2022</v>
      </c>
      <c r="B15" s="192" t="n">
        <v>5</v>
      </c>
      <c r="C15" s="455" t="n">
        <v>44685</v>
      </c>
      <c r="D15" s="192" t="n">
        <v>376</v>
      </c>
      <c r="E15" s="192" t="n">
        <v>438</v>
      </c>
      <c r="F15" s="192" t="n">
        <v>5</v>
      </c>
      <c r="G15" s="238" t="inlineStr">
        <is>
          <t>LG43LM63/UM73</t>
        </is>
      </c>
      <c r="H15" s="437" t="inlineStr">
        <is>
          <t>FMLGEI43LM6373</t>
        </is>
      </c>
      <c r="I15" s="437" t="inlineStr">
        <is>
          <t>1400*1700</t>
        </is>
      </c>
      <c r="J15" s="437" t="n">
        <v>3</v>
      </c>
      <c r="K15" s="437" t="n">
        <v>2</v>
      </c>
      <c r="L15" s="240" t="n">
        <v>335</v>
      </c>
      <c r="M15" s="241" t="n">
        <v>315.235</v>
      </c>
      <c r="N15" s="242" t="n">
        <v>358.785</v>
      </c>
      <c r="O15" s="232" t="n"/>
      <c r="P15" s="232" t="n">
        <v>446</v>
      </c>
      <c r="Q15" s="232" t="n">
        <v>481</v>
      </c>
      <c r="R15" s="232" t="n">
        <v>478</v>
      </c>
      <c r="S15" s="232" t="n">
        <v>485</v>
      </c>
      <c r="T15" s="232" t="n"/>
      <c r="U15" s="232" t="n">
        <v>347</v>
      </c>
      <c r="V15" s="232" t="n">
        <v>354</v>
      </c>
      <c r="W15" s="232" t="n">
        <v>362</v>
      </c>
      <c r="X15" s="232" t="n">
        <v>359</v>
      </c>
      <c r="Y15" s="195" t="n"/>
      <c r="Z15" s="195" t="n"/>
      <c r="AA15" s="232" t="n">
        <v>451</v>
      </c>
      <c r="AB15" s="232" t="n">
        <v>426</v>
      </c>
      <c r="AC15" s="232" t="n">
        <v>450</v>
      </c>
      <c r="AD15" s="232" t="n">
        <v>464</v>
      </c>
      <c r="AE15" s="232" t="n">
        <v>483</v>
      </c>
      <c r="AF15" s="232" t="n">
        <v>362</v>
      </c>
      <c r="AG15" s="232" t="n">
        <v>338</v>
      </c>
      <c r="AH15" s="232" t="n">
        <v>343</v>
      </c>
      <c r="AI15" s="232" t="n">
        <v>349</v>
      </c>
      <c r="AJ15" s="232" t="n">
        <v>353</v>
      </c>
      <c r="AK15" s="195" t="n"/>
      <c r="AL15" s="195" t="n"/>
      <c r="AM15" s="232" t="n">
        <v>462.6666666666667</v>
      </c>
      <c r="AN15" s="232" t="n">
        <v>351.8888888888889</v>
      </c>
      <c r="AO15" s="278" t="n"/>
      <c r="AP15" s="218" t="n">
        <v>75</v>
      </c>
      <c r="AQ15" s="219" t="n">
        <v>144</v>
      </c>
      <c r="AR15" s="217" t="n">
        <v/>
      </c>
      <c r="AS15" s="217" t="n">
        <v/>
      </c>
      <c r="AT15" s="217" t="n"/>
      <c r="AU15" s="217" t="n"/>
      <c r="AV15" s="217" t="n"/>
      <c r="AW15" s="217" t="n"/>
      <c r="AX15" s="217" t="n"/>
      <c r="AY15" s="217" t="n"/>
      <c r="AZ15" s="217" t="n"/>
      <c r="BA15" s="217" t="n"/>
      <c r="BB15" s="217" t="n"/>
      <c r="BC15" s="217" t="n"/>
      <c r="BD15" s="217" t="n"/>
      <c r="BE15" s="217" t="n"/>
      <c r="BF15" s="217" t="n"/>
      <c r="BG15" s="217" t="n">
        <v>0</v>
      </c>
      <c r="BH15" s="217" t="n">
        <v/>
      </c>
      <c r="BI15" s="217" t="n"/>
      <c r="BJ15" s="217" t="n"/>
      <c r="BK15" s="217" t="n"/>
      <c r="BL15" s="217" t="n"/>
      <c r="BM15" s="217" t="n"/>
      <c r="BN15" s="217" t="n"/>
      <c r="BO15" s="217" t="n"/>
      <c r="BP15" s="217" t="n"/>
      <c r="BQ15" s="217" t="n"/>
      <c r="BR15" s="217" t="n"/>
      <c r="BS15" s="217" t="n"/>
      <c r="BT15" s="217" t="n"/>
      <c r="BU15" s="217" t="n"/>
      <c r="BV15" s="217" t="n">
        <v>0</v>
      </c>
      <c r="BW15" s="217" t="n"/>
      <c r="BX15" s="220" t="n"/>
      <c r="BY15" s="220" t="n"/>
      <c r="BZ15" s="220" t="n"/>
      <c r="CA15" s="220" t="n"/>
      <c r="CB15" s="220" t="n"/>
      <c r="CC15" s="220" t="n"/>
      <c r="CD15" s="220" t="n"/>
      <c r="CE15" s="220" t="n"/>
      <c r="CF15" s="220" t="n">
        <v>0</v>
      </c>
      <c r="CG15" s="221" t="n">
        <v/>
      </c>
      <c r="CH15" s="216" t="n">
        <v>0.015</v>
      </c>
      <c r="CI15" s="456" t="n"/>
      <c r="CJ15" s="223" t="n"/>
      <c r="CK15" s="196" t="n"/>
      <c r="CL15" s="196" t="n"/>
      <c r="CM15" s="196" t="n"/>
      <c r="CN15" s="196" t="n"/>
      <c r="CO15" s="196" t="inlineStr">
        <is>
          <t>LG</t>
        </is>
      </c>
      <c r="CP15" s="323" t="inlineStr">
        <is>
          <t>HE</t>
        </is>
      </c>
      <c r="CQ15" s="348" t="inlineStr">
        <is>
          <t>mfz66236501</t>
        </is>
      </c>
      <c r="CR15" s="348" t="inlineStr">
        <is>
          <t>mma</t>
        </is>
      </c>
      <c r="CS15" s="348" t="n">
        <v>18</v>
      </c>
      <c r="CT15" s="348" t="inlineStr">
        <is>
          <t xml:space="preserve">LG43LM63/UM73 </t>
        </is>
      </c>
      <c r="CU15" s="348" t="inlineStr">
        <is>
          <t>new_machine</t>
        </is>
      </c>
      <c r="CV15" s="348" t="n">
        <v>0</v>
      </c>
      <c r="CW15" s="348" t="n">
        <v>0</v>
      </c>
      <c r="CX15" s="348" t="n">
        <v>0</v>
      </c>
      <c r="CY15" s="348" t="n">
        <v>0</v>
      </c>
      <c r="CZ15" s="232" t="n">
        <v>0</v>
      </c>
      <c r="DA15" s="232" t="n">
        <v>0</v>
      </c>
      <c r="DB15" s="308" t="n">
        <v>0</v>
      </c>
      <c r="DC15" s="12" t="n">
        <v>0</v>
      </c>
      <c r="DD15" s="437" t="n">
        <v>0</v>
      </c>
      <c r="DE15" s="437" t="n">
        <v>0</v>
      </c>
      <c r="DF15" s="217" t="n">
        <v/>
      </c>
      <c r="DG15" s="437">
        <f>IFERROR(ROUND(DD15/DF15,1),"")</f>
        <v/>
      </c>
      <c r="DH15" s="308">
        <f>IFERROR(DB15+DD15,"")</f>
        <v/>
      </c>
      <c r="DI15" s="447">
        <f>IFERROR(DD15/DH15,"")</f>
        <v/>
      </c>
      <c r="DK15" s="12">
        <f>IFERROR(DF15-AP15,"")</f>
        <v/>
      </c>
      <c r="DM15" s="307">
        <f>IFERROR(DA15-L15,"")</f>
        <v/>
      </c>
      <c r="DN15" s="348">
        <f>IF(DE15&gt;AQ15,0,1)</f>
        <v/>
      </c>
      <c r="DO15" s="348">
        <f>IF(DA15&lt;M15,0,1)</f>
        <v/>
      </c>
      <c r="DP15" s="348">
        <f>IF(DA15&gt;N15,0,1)</f>
        <v/>
      </c>
      <c r="DQ15" s="348" t="n"/>
      <c r="DR15" s="348" t="n"/>
      <c r="DS15" s="348" t="n"/>
      <c r="DT15" s="348" t="n"/>
      <c r="DU15" s="348" t="n"/>
      <c r="DV15" s="348" t="n"/>
      <c r="DW15" s="348" t="n"/>
      <c r="DX15" s="348" t="n"/>
      <c r="DY15" s="348" t="n"/>
      <c r="DZ15" s="348" t="n"/>
      <c r="EA15" s="348" t="n"/>
      <c r="EB15" s="348" t="n"/>
      <c r="EC15" s="348" t="n"/>
      <c r="ED15" s="348" t="n"/>
      <c r="EE15" s="348" t="n"/>
      <c r="EF15" s="348" t="n"/>
      <c r="EG15" s="348" t="n"/>
      <c r="EH15" s="348" t="n"/>
      <c r="EI15" s="348" t="n"/>
    </row>
    <row r="16" ht="31.5" customFormat="1" customHeight="1" s="239">
      <c r="A16" s="233" t="n">
        <v>2022</v>
      </c>
      <c r="B16" s="192" t="n">
        <v>5</v>
      </c>
      <c r="C16" s="455" t="n">
        <v>44685</v>
      </c>
      <c r="D16" s="192" t="n">
        <v>388</v>
      </c>
      <c r="E16" s="192" t="n">
        <v>564</v>
      </c>
      <c r="F16" s="192" t="n">
        <v>6</v>
      </c>
      <c r="G16" s="238" t="inlineStr">
        <is>
          <t>top led 32 l 29 توشيبا HTTEFK520040</t>
        </is>
      </c>
      <c r="H16" s="437" t="inlineStr">
        <is>
          <t>FMTOSI32TL2940</t>
        </is>
      </c>
      <c r="I16" s="437" t="inlineStr">
        <is>
          <t>1400*1700</t>
        </is>
      </c>
      <c r="J16" s="437" t="n">
        <v>3</v>
      </c>
      <c r="K16" s="437" t="n">
        <v>4</v>
      </c>
      <c r="L16" s="240" t="n">
        <v>119</v>
      </c>
      <c r="M16" s="241" t="n">
        <v>109.48</v>
      </c>
      <c r="N16" s="242" t="n">
        <v>128.52</v>
      </c>
      <c r="O16" s="232" t="n"/>
      <c r="P16" s="232" t="n"/>
      <c r="Q16" s="232" t="n">
        <v>128</v>
      </c>
      <c r="R16" s="232" t="n">
        <v>131</v>
      </c>
      <c r="S16" s="232" t="n">
        <v>140</v>
      </c>
      <c r="T16" s="232" t="n"/>
      <c r="U16" s="232" t="n"/>
      <c r="V16" s="232" t="n">
        <v>110</v>
      </c>
      <c r="W16" s="232" t="n">
        <v>114</v>
      </c>
      <c r="X16" s="232" t="n">
        <v>117</v>
      </c>
      <c r="Y16" s="195" t="n"/>
      <c r="Z16" s="195" t="n"/>
      <c r="AA16" s="232" t="n">
        <v>128</v>
      </c>
      <c r="AB16" s="232" t="n">
        <v>127</v>
      </c>
      <c r="AC16" s="232" t="n">
        <v>128</v>
      </c>
      <c r="AD16" s="232" t="n">
        <v>131</v>
      </c>
      <c r="AE16" s="232" t="n">
        <v>129</v>
      </c>
      <c r="AF16" s="232" t="n">
        <v>114</v>
      </c>
      <c r="AG16" s="232" t="n">
        <v>117</v>
      </c>
      <c r="AH16" s="232" t="n">
        <v>109</v>
      </c>
      <c r="AI16" s="232" t="n">
        <v>119</v>
      </c>
      <c r="AJ16" s="232" t="n">
        <v>116</v>
      </c>
      <c r="AK16" s="195" t="n"/>
      <c r="AL16" s="195" t="n"/>
      <c r="AM16" s="232" t="n">
        <v>130.25</v>
      </c>
      <c r="AN16" s="232" t="n">
        <v>114.5</v>
      </c>
      <c r="AO16" s="278" t="n"/>
      <c r="AP16" s="218" t="n">
        <v>83</v>
      </c>
      <c r="AQ16" s="219" t="n">
        <v>130</v>
      </c>
      <c r="AR16" s="217" t="n">
        <v/>
      </c>
      <c r="AS16" s="217" t="n">
        <v/>
      </c>
      <c r="AT16" s="217" t="n"/>
      <c r="AU16" s="217" t="n"/>
      <c r="AV16" s="217" t="n">
        <v>600</v>
      </c>
      <c r="AW16" s="217" t="n">
        <v>8</v>
      </c>
      <c r="AX16" s="217" t="n">
        <v>5</v>
      </c>
      <c r="AY16" s="217" t="n">
        <v>3</v>
      </c>
      <c r="AZ16" s="217" t="n"/>
      <c r="BA16" s="217" t="n"/>
      <c r="BB16" s="217" t="n"/>
      <c r="BC16" s="217" t="n"/>
      <c r="BD16" s="217" t="n">
        <v>4</v>
      </c>
      <c r="BE16" s="217" t="n"/>
      <c r="BF16" s="217" t="n"/>
      <c r="BG16" s="217" t="n">
        <v>0</v>
      </c>
      <c r="BH16" s="217" t="n">
        <v>600</v>
      </c>
      <c r="BI16" s="217" t="n"/>
      <c r="BJ16" s="217" t="n"/>
      <c r="BK16" s="217" t="n">
        <v>700</v>
      </c>
      <c r="BL16" s="217" t="n">
        <v>10</v>
      </c>
      <c r="BM16" s="217" t="n">
        <v>8</v>
      </c>
      <c r="BN16" s="217" t="n">
        <v>8</v>
      </c>
      <c r="BO16" s="217" t="n">
        <v>2</v>
      </c>
      <c r="BP16" s="217" t="n"/>
      <c r="BQ16" s="217" t="n"/>
      <c r="BR16" s="217" t="n"/>
      <c r="BS16" s="217" t="n"/>
      <c r="BT16" s="217" t="n"/>
      <c r="BU16" s="217" t="n"/>
      <c r="BV16" s="217" t="n">
        <v>0</v>
      </c>
      <c r="BW16" s="217" t="n">
        <v>4</v>
      </c>
      <c r="BX16" s="220" t="n">
        <v>3</v>
      </c>
      <c r="BY16" s="220" t="n">
        <v>2</v>
      </c>
      <c r="BZ16" s="220" t="n"/>
      <c r="CA16" s="220" t="n"/>
      <c r="CB16" s="220" t="n"/>
      <c r="CC16" s="220" t="n"/>
      <c r="CD16" s="220" t="n"/>
      <c r="CE16" s="220" t="n"/>
      <c r="CF16" s="220" t="n">
        <v>0</v>
      </c>
      <c r="CG16" s="221" t="n">
        <v>1300</v>
      </c>
      <c r="CH16" s="216" t="n">
        <v>0.015</v>
      </c>
      <c r="CI16" s="456" t="n"/>
      <c r="CJ16" s="223" t="n"/>
      <c r="CK16" s="196" t="n"/>
      <c r="CL16" s="196" t="n"/>
      <c r="CM16" s="196" t="n"/>
      <c r="CN16" s="196" t="n"/>
      <c r="CO16" s="196" t="inlineStr">
        <is>
          <t>توشيبا</t>
        </is>
      </c>
      <c r="CP16" s="323" t="inlineStr">
        <is>
          <t>توشيبا للاجهزة المرئية</t>
        </is>
      </c>
      <c r="CQ16" s="348" t="inlineStr"/>
      <c r="CR16" s="348" t="inlineStr"/>
      <c r="CS16" s="348" t="n">
        <v>18</v>
      </c>
      <c r="CT16" s="348" t="inlineStr">
        <is>
          <t>led32l2900</t>
        </is>
      </c>
      <c r="CU16" s="348" t="inlineStr">
        <is>
          <t>new_machine</t>
        </is>
      </c>
      <c r="CV16" s="348" t="n">
        <v>0</v>
      </c>
      <c r="CW16" s="348" t="n">
        <v>18</v>
      </c>
      <c r="CX16" s="348" t="n">
        <v>13</v>
      </c>
      <c r="CY16" s="348" t="n">
        <v>11</v>
      </c>
      <c r="CZ16" s="232" t="n">
        <v>2</v>
      </c>
      <c r="DA16" s="232" t="n">
        <v>0</v>
      </c>
      <c r="DB16" s="308" t="n">
        <v>0</v>
      </c>
      <c r="DC16" s="12" t="n">
        <v>0</v>
      </c>
      <c r="DD16" s="437" t="n">
        <v>4</v>
      </c>
      <c r="DE16" s="437" t="n">
        <v>0</v>
      </c>
      <c r="DF16" s="217" t="n">
        <v>700</v>
      </c>
      <c r="DG16" s="437">
        <f>IFERROR(ROUND(DD16/DF16,1),"")</f>
        <v/>
      </c>
      <c r="DH16" s="308">
        <f>IFERROR(DB16+DD16,"")</f>
        <v/>
      </c>
      <c r="DI16" s="447">
        <f>IFERROR(DD16/DH16,"")</f>
        <v/>
      </c>
      <c r="DK16" s="12">
        <f>IFERROR(DF16-AP16,"")</f>
        <v/>
      </c>
      <c r="DM16" s="307">
        <f>IFERROR(DA16-L16,"")</f>
        <v/>
      </c>
      <c r="DN16" s="348">
        <f>IF(DE16&gt;AQ16,0,1)</f>
        <v/>
      </c>
      <c r="DO16" s="348">
        <f>IF(DA16&lt;M16,0,1)</f>
        <v/>
      </c>
      <c r="DP16" s="348">
        <f>IF(DA16&gt;N16,0,1)</f>
        <v/>
      </c>
      <c r="DQ16" s="348" t="n"/>
      <c r="DR16" s="348" t="n"/>
      <c r="DS16" s="348" t="n"/>
      <c r="DT16" s="348" t="n"/>
      <c r="DU16" s="348" t="n"/>
      <c r="DV16" s="348" t="n"/>
      <c r="DW16" s="348" t="n"/>
      <c r="DX16" s="348" t="n"/>
      <c r="DY16" s="348" t="n"/>
      <c r="DZ16" s="348" t="n"/>
      <c r="EA16" s="348" t="n"/>
      <c r="EB16" s="348" t="n"/>
      <c r="EC16" s="348" t="n"/>
      <c r="ED16" s="348" t="n"/>
      <c r="EE16" s="348" t="n"/>
      <c r="EF16" s="348" t="n"/>
      <c r="EG16" s="348" t="n"/>
      <c r="EH16" s="348" t="n"/>
      <c r="EI16" s="348" t="n"/>
    </row>
    <row r="17" ht="31.5" customFormat="1" customHeight="1" s="239">
      <c r="A17" s="233" t="n">
        <v>2022</v>
      </c>
      <c r="B17" s="192" t="n">
        <v>5</v>
      </c>
      <c r="C17" s="455" t="n">
        <v>44685</v>
      </c>
      <c r="D17" s="192" t="n">
        <v>388</v>
      </c>
      <c r="E17" s="192" t="n">
        <v>565</v>
      </c>
      <c r="F17" s="192" t="n">
        <v>6</v>
      </c>
      <c r="G17" s="238" t="inlineStr">
        <is>
          <t xml:space="preserve">bottom led 32 l29 توشيبا  HTTEFK520050 </t>
        </is>
      </c>
      <c r="H17" s="437" t="inlineStr">
        <is>
          <t>FMTOSI32BL2950</t>
        </is>
      </c>
      <c r="I17" s="437" t="inlineStr">
        <is>
          <t>1400*1700</t>
        </is>
      </c>
      <c r="J17" s="437" t="n">
        <v>3</v>
      </c>
      <c r="K17" s="437" t="n">
        <v>4</v>
      </c>
      <c r="L17" s="240" t="n">
        <v>91</v>
      </c>
      <c r="M17" s="241" t="n">
        <v>83.72</v>
      </c>
      <c r="N17" s="242" t="n">
        <v>98.28</v>
      </c>
      <c r="O17" s="232" t="n"/>
      <c r="P17" s="232" t="n"/>
      <c r="Q17" s="232" t="n">
        <v>95</v>
      </c>
      <c r="R17" s="232" t="n">
        <v>100</v>
      </c>
      <c r="S17" s="232" t="n">
        <v>105</v>
      </c>
      <c r="T17" s="232" t="n"/>
      <c r="U17" s="232" t="n"/>
      <c r="V17" s="232" t="n">
        <v>82</v>
      </c>
      <c r="W17" s="232" t="n">
        <v>85</v>
      </c>
      <c r="X17" s="232" t="n">
        <v>88</v>
      </c>
      <c r="Y17" s="195" t="n"/>
      <c r="Z17" s="195" t="n"/>
      <c r="AA17" s="232" t="n">
        <v>93</v>
      </c>
      <c r="AB17" s="232" t="n">
        <v>94</v>
      </c>
      <c r="AC17" s="232" t="n">
        <v>97</v>
      </c>
      <c r="AD17" s="232" t="n">
        <v>98</v>
      </c>
      <c r="AE17" s="232" t="n">
        <v>96</v>
      </c>
      <c r="AF17" s="232" t="n">
        <v>85</v>
      </c>
      <c r="AG17" s="232" t="n">
        <v>83</v>
      </c>
      <c r="AH17" s="232" t="n">
        <v>82</v>
      </c>
      <c r="AI17" s="232" t="n">
        <v>84</v>
      </c>
      <c r="AJ17" s="232" t="n">
        <v>86</v>
      </c>
      <c r="AK17" s="195" t="n"/>
      <c r="AL17" s="195" t="n"/>
      <c r="AM17" s="232" t="n">
        <v>97.25</v>
      </c>
      <c r="AN17" s="232" t="n">
        <v>84.375</v>
      </c>
      <c r="AO17" s="278" t="n"/>
      <c r="AP17" s="218" t="n">
        <v>83</v>
      </c>
      <c r="AQ17" s="219" t="n">
        <v>130</v>
      </c>
      <c r="AR17" s="217" t="n">
        <v/>
      </c>
      <c r="AS17" s="217" t="n">
        <v/>
      </c>
      <c r="AT17" s="217" t="n"/>
      <c r="AU17" s="217" t="n"/>
      <c r="AV17" s="217" t="n"/>
      <c r="AW17" s="217" t="n"/>
      <c r="AX17" s="217" t="n"/>
      <c r="AY17" s="217" t="n"/>
      <c r="AZ17" s="217" t="n"/>
      <c r="BA17" s="217" t="n"/>
      <c r="BB17" s="217" t="n"/>
      <c r="BC17" s="217" t="n"/>
      <c r="BD17" s="217" t="n"/>
      <c r="BE17" s="217" t="n"/>
      <c r="BF17" s="217" t="n"/>
      <c r="BG17" s="217" t="n">
        <v>0</v>
      </c>
      <c r="BH17" s="217" t="n">
        <v/>
      </c>
      <c r="BI17" s="217" t="n"/>
      <c r="BJ17" s="217" t="n"/>
      <c r="BK17" s="217" t="n"/>
      <c r="BL17" s="217" t="n"/>
      <c r="BM17" s="217" t="n"/>
      <c r="BN17" s="217" t="n"/>
      <c r="BO17" s="217" t="n"/>
      <c r="BP17" s="217" t="n"/>
      <c r="BQ17" s="217" t="n"/>
      <c r="BR17" s="217" t="n"/>
      <c r="BS17" s="217" t="n"/>
      <c r="BT17" s="217" t="n"/>
      <c r="BU17" s="217" t="n"/>
      <c r="BV17" s="217" t="n">
        <v>0</v>
      </c>
      <c r="BW17" s="217" t="n"/>
      <c r="BX17" s="220" t="n"/>
      <c r="BY17" s="220" t="n"/>
      <c r="BZ17" s="220" t="n"/>
      <c r="CA17" s="220" t="n"/>
      <c r="CB17" s="220" t="n"/>
      <c r="CC17" s="220" t="n"/>
      <c r="CD17" s="220" t="n"/>
      <c r="CE17" s="220" t="n"/>
      <c r="CF17" s="220" t="n">
        <v>0</v>
      </c>
      <c r="CG17" s="221" t="n">
        <v/>
      </c>
      <c r="CH17" s="216" t="n">
        <v>0.015</v>
      </c>
      <c r="CI17" s="456" t="n"/>
      <c r="CJ17" s="223" t="n"/>
      <c r="CK17" s="196" t="n"/>
      <c r="CL17" s="196" t="n"/>
      <c r="CM17" s="196" t="n"/>
      <c r="CN17" s="196" t="n"/>
      <c r="CO17" s="196" t="inlineStr">
        <is>
          <t>توشيبا</t>
        </is>
      </c>
      <c r="CP17" s="323" t="inlineStr">
        <is>
          <t>توشيبا للاجهزة المرئية</t>
        </is>
      </c>
      <c r="CQ17" s="348" t="inlineStr"/>
      <c r="CR17" s="348" t="inlineStr"/>
      <c r="CS17" s="348" t="n">
        <v>18</v>
      </c>
      <c r="CT17" s="348" t="inlineStr">
        <is>
          <t>led32l2900</t>
        </is>
      </c>
      <c r="CU17" s="348" t="inlineStr">
        <is>
          <t>new_machine</t>
        </is>
      </c>
      <c r="CV17" s="348" t="n">
        <v>0</v>
      </c>
      <c r="CW17" s="348" t="n">
        <v>0</v>
      </c>
      <c r="CX17" s="348" t="n">
        <v>0</v>
      </c>
      <c r="CY17" s="348" t="n">
        <v>0</v>
      </c>
      <c r="CZ17" s="232" t="n">
        <v>0</v>
      </c>
      <c r="DA17" s="232" t="n">
        <v>0</v>
      </c>
      <c r="DB17" s="308" t="n">
        <v>0</v>
      </c>
      <c r="DC17" s="12" t="n">
        <v>0</v>
      </c>
      <c r="DD17" s="437" t="n">
        <v>0</v>
      </c>
      <c r="DE17" s="437" t="n">
        <v>0</v>
      </c>
      <c r="DF17" s="217" t="n">
        <v/>
      </c>
      <c r="DG17" s="437">
        <f>IFERROR(ROUND(DD17/DF17,1),"")</f>
        <v/>
      </c>
      <c r="DH17" s="308">
        <f>IFERROR(DB17+DD17,"")</f>
        <v/>
      </c>
      <c r="DI17" s="447">
        <f>IFERROR(DD17/DH17,"")</f>
        <v/>
      </c>
      <c r="DK17" s="12">
        <f>IFERROR(DF17-AP17,"")</f>
        <v/>
      </c>
      <c r="DM17" s="307">
        <f>IFERROR(DA17-L17,"")</f>
        <v/>
      </c>
      <c r="DN17" s="348">
        <f>IF(DE17&gt;AQ17,0,1)</f>
        <v/>
      </c>
      <c r="DO17" s="348">
        <f>IF(DA17&lt;M17,0,1)</f>
        <v/>
      </c>
      <c r="DP17" s="348">
        <f>IF(DA17&gt;N17,0,1)</f>
        <v/>
      </c>
      <c r="DQ17" s="348" t="n"/>
      <c r="DR17" s="348" t="n"/>
      <c r="DS17" s="348" t="n"/>
      <c r="DT17" s="348" t="n"/>
      <c r="DU17" s="348" t="n"/>
      <c r="DV17" s="348" t="n"/>
      <c r="DW17" s="348" t="n"/>
      <c r="DX17" s="348" t="n"/>
      <c r="DY17" s="348" t="n"/>
      <c r="DZ17" s="348" t="n"/>
      <c r="EA17" s="348" t="n"/>
      <c r="EB17" s="348" t="n"/>
      <c r="EC17" s="348" t="n"/>
      <c r="ED17" s="348" t="n"/>
      <c r="EE17" s="348" t="n"/>
      <c r="EF17" s="348" t="n"/>
      <c r="EG17" s="348" t="n"/>
      <c r="EH17" s="348" t="n"/>
      <c r="EI17" s="348" t="n"/>
    </row>
    <row r="18" ht="31.5" customFormat="1" customHeight="1" s="239">
      <c r="A18" s="233" t="n">
        <v>2022</v>
      </c>
      <c r="B18" s="192" t="n">
        <v>5</v>
      </c>
      <c r="C18" s="455" t="n">
        <v>44685</v>
      </c>
      <c r="D18" s="192" t="n">
        <v>388</v>
      </c>
      <c r="E18" s="192" t="n">
        <v>566</v>
      </c>
      <c r="F18" s="192" t="n">
        <v>6</v>
      </c>
      <c r="G18" s="238" t="inlineStr">
        <is>
          <t>side L&amp;R led 32 l 29 توشيبا  HTTEFK520060</t>
        </is>
      </c>
      <c r="H18" s="437" t="inlineStr">
        <is>
          <t>FMTOSI32LR2960</t>
        </is>
      </c>
      <c r="I18" s="437" t="inlineStr">
        <is>
          <t>1400*1700</t>
        </is>
      </c>
      <c r="J18" s="437" t="n">
        <v>3</v>
      </c>
      <c r="K18" s="437" t="n">
        <v>4</v>
      </c>
      <c r="L18" s="240" t="n">
        <v>34</v>
      </c>
      <c r="M18" s="241" t="n">
        <v>31.28</v>
      </c>
      <c r="N18" s="242" t="n">
        <v>36.72</v>
      </c>
      <c r="O18" s="232" t="n"/>
      <c r="P18" s="232" t="n"/>
      <c r="Q18" s="232" t="n">
        <v>47</v>
      </c>
      <c r="R18" s="232" t="n">
        <v>56</v>
      </c>
      <c r="S18" s="232" t="n">
        <v>58</v>
      </c>
      <c r="T18" s="232" t="n"/>
      <c r="U18" s="232" t="n"/>
      <c r="V18" s="232" t="n">
        <v>29</v>
      </c>
      <c r="W18" s="232" t="n">
        <v>40</v>
      </c>
      <c r="X18" s="232" t="n">
        <v>37</v>
      </c>
      <c r="Y18" s="195" t="n"/>
      <c r="Z18" s="195" t="n"/>
      <c r="AA18" s="232" t="n">
        <v>44</v>
      </c>
      <c r="AB18" s="232" t="n">
        <v>45</v>
      </c>
      <c r="AC18" s="232" t="n">
        <v>48</v>
      </c>
      <c r="AD18" s="232" t="n">
        <v>47</v>
      </c>
      <c r="AE18" s="232" t="n">
        <v>47</v>
      </c>
      <c r="AF18" s="232" t="n">
        <v>37</v>
      </c>
      <c r="AG18" s="232" t="n">
        <v>36</v>
      </c>
      <c r="AH18" s="232" t="n">
        <v>37</v>
      </c>
      <c r="AI18" s="232" t="n">
        <v>38</v>
      </c>
      <c r="AJ18" s="232" t="n">
        <v>35</v>
      </c>
      <c r="AK18" s="195" t="n"/>
      <c r="AL18" s="195" t="n"/>
      <c r="AM18" s="232" t="n">
        <v>49</v>
      </c>
      <c r="AN18" s="232" t="n">
        <v>36.125</v>
      </c>
      <c r="AO18" s="278" t="n"/>
      <c r="AP18" s="218" t="n">
        <v>83</v>
      </c>
      <c r="AQ18" s="219" t="n">
        <v>130</v>
      </c>
      <c r="AR18" s="217" t="n">
        <v/>
      </c>
      <c r="AS18" s="217" t="n">
        <v/>
      </c>
      <c r="AT18" s="217" t="n"/>
      <c r="AU18" s="217" t="n"/>
      <c r="AV18" s="217" t="n"/>
      <c r="AW18" s="217" t="n"/>
      <c r="AX18" s="217" t="n"/>
      <c r="AY18" s="217" t="n"/>
      <c r="AZ18" s="217" t="n"/>
      <c r="BA18" s="217" t="n"/>
      <c r="BB18" s="217" t="n"/>
      <c r="BC18" s="217" t="n"/>
      <c r="BD18" s="217" t="n"/>
      <c r="BE18" s="217" t="n"/>
      <c r="BF18" s="217" t="n"/>
      <c r="BG18" s="217" t="n">
        <v>0</v>
      </c>
      <c r="BH18" s="217" t="n">
        <v/>
      </c>
      <c r="BI18" s="217" t="n"/>
      <c r="BJ18" s="217" t="n"/>
      <c r="BK18" s="217" t="n"/>
      <c r="BL18" s="217" t="n"/>
      <c r="BM18" s="217" t="n"/>
      <c r="BN18" s="217" t="n"/>
      <c r="BO18" s="217" t="n"/>
      <c r="BP18" s="217" t="n"/>
      <c r="BQ18" s="217" t="n"/>
      <c r="BR18" s="217" t="n"/>
      <c r="BS18" s="217" t="n"/>
      <c r="BT18" s="217" t="n"/>
      <c r="BU18" s="217" t="n"/>
      <c r="BV18" s="217" t="n">
        <v>0</v>
      </c>
      <c r="BW18" s="217" t="n"/>
      <c r="BX18" s="220" t="n"/>
      <c r="BY18" s="220" t="n"/>
      <c r="BZ18" s="220" t="n"/>
      <c r="CA18" s="220" t="n"/>
      <c r="CB18" s="220" t="n"/>
      <c r="CC18" s="220" t="n"/>
      <c r="CD18" s="220" t="n"/>
      <c r="CE18" s="220" t="n"/>
      <c r="CF18" s="220" t="n">
        <v>0</v>
      </c>
      <c r="CG18" s="221" t="n">
        <v/>
      </c>
      <c r="CH18" s="216" t="n">
        <v>0.015</v>
      </c>
      <c r="CI18" s="456" t="n"/>
      <c r="CJ18" s="223" t="n"/>
      <c r="CK18" s="196" t="n"/>
      <c r="CL18" s="196" t="n"/>
      <c r="CM18" s="196" t="n"/>
      <c r="CN18" s="196" t="n"/>
      <c r="CO18" s="196" t="inlineStr">
        <is>
          <t>توشيبا</t>
        </is>
      </c>
      <c r="CP18" s="323" t="inlineStr">
        <is>
          <t>توشيبا للاجهزة المرئية</t>
        </is>
      </c>
      <c r="CQ18" s="348" t="inlineStr"/>
      <c r="CR18" s="348" t="inlineStr"/>
      <c r="CS18" s="348" t="n">
        <v>18</v>
      </c>
      <c r="CT18" s="348" t="inlineStr">
        <is>
          <t>led32l2900</t>
        </is>
      </c>
      <c r="CU18" s="348" t="inlineStr">
        <is>
          <t>new_machine</t>
        </is>
      </c>
      <c r="CV18" s="348" t="n">
        <v>0</v>
      </c>
      <c r="CW18" s="348" t="n">
        <v>0</v>
      </c>
      <c r="CX18" s="348" t="n">
        <v>0</v>
      </c>
      <c r="CY18" s="348" t="n">
        <v>0</v>
      </c>
      <c r="CZ18" s="232" t="n">
        <v>0</v>
      </c>
      <c r="DA18" s="232" t="n">
        <v>0</v>
      </c>
      <c r="DB18" s="308" t="n">
        <v>0</v>
      </c>
      <c r="DC18" s="12" t="n">
        <v>0</v>
      </c>
      <c r="DD18" s="437" t="n">
        <v>0</v>
      </c>
      <c r="DE18" s="437" t="n">
        <v>0</v>
      </c>
      <c r="DF18" s="217" t="n">
        <v/>
      </c>
      <c r="DG18" s="437">
        <f>IFERROR(ROUND(DD18/DF18,1),"")</f>
        <v/>
      </c>
      <c r="DH18" s="308">
        <f>IFERROR(DB18+DD18,"")</f>
        <v/>
      </c>
      <c r="DI18" s="447">
        <f>IFERROR(DD18/DH18,"")</f>
        <v/>
      </c>
      <c r="DK18" s="12">
        <f>IFERROR(DF18-AP18,"")</f>
        <v/>
      </c>
      <c r="DM18" s="307">
        <f>IFERROR(DA18-L18,"")</f>
        <v/>
      </c>
      <c r="DN18" s="348">
        <f>IF(DE18&gt;AQ18,0,1)</f>
        <v/>
      </c>
      <c r="DO18" s="348">
        <f>IF(DA18&lt;M18,0,1)</f>
        <v/>
      </c>
      <c r="DP18" s="348">
        <f>IF(DA18&gt;N18,0,1)</f>
        <v/>
      </c>
      <c r="DQ18" s="348" t="n"/>
      <c r="DR18" s="348" t="n"/>
      <c r="DS18" s="348" t="n"/>
      <c r="DT18" s="348" t="n"/>
      <c r="DU18" s="348" t="n"/>
      <c r="DV18" s="348" t="n"/>
      <c r="DW18" s="348" t="n"/>
      <c r="DX18" s="348" t="n"/>
      <c r="DY18" s="348" t="n"/>
      <c r="DZ18" s="348" t="n"/>
      <c r="EA18" s="348" t="n"/>
      <c r="EB18" s="348" t="n"/>
      <c r="EC18" s="348" t="n"/>
      <c r="ED18" s="348" t="n"/>
      <c r="EE18" s="348" t="n"/>
      <c r="EF18" s="348" t="n"/>
      <c r="EG18" s="348" t="n"/>
      <c r="EH18" s="348" t="n"/>
      <c r="EI18" s="348" t="n"/>
    </row>
    <row r="19" ht="31.5" customFormat="1" customHeight="1" s="239">
      <c r="A19" s="233" t="n">
        <v>2022</v>
      </c>
      <c r="B19" s="192" t="n">
        <v>5</v>
      </c>
      <c r="C19" s="455" t="n">
        <v>44685</v>
      </c>
      <c r="D19" s="192" t="n">
        <v>419</v>
      </c>
      <c r="E19" s="192" t="n">
        <v>670</v>
      </c>
      <c r="F19" s="192" t="n">
        <v>6</v>
      </c>
      <c r="G19" s="238" t="inlineStr">
        <is>
          <t>LG43UP77</t>
        </is>
      </c>
      <c r="H19" s="437" t="inlineStr">
        <is>
          <t>FMLGEI043UP770</t>
        </is>
      </c>
      <c r="I19" s="437" t="inlineStr">
        <is>
          <t>1400*1700</t>
        </is>
      </c>
      <c r="J19" s="437" t="n">
        <v>4</v>
      </c>
      <c r="K19" s="437" t="n">
        <v>2</v>
      </c>
      <c r="L19" s="240" t="n">
        <v>298</v>
      </c>
      <c r="M19" s="241" t="n">
        <v>280.418</v>
      </c>
      <c r="N19" s="242" t="n">
        <v>319.158</v>
      </c>
      <c r="O19" s="232" t="n"/>
      <c r="P19" s="232" t="n"/>
      <c r="Q19" s="232" t="n"/>
      <c r="R19" s="232" t="n"/>
      <c r="S19" s="232" t="n"/>
      <c r="T19" s="232" t="n"/>
      <c r="U19" s="232" t="n"/>
      <c r="V19" s="232" t="n"/>
      <c r="W19" s="232" t="n"/>
      <c r="X19" s="232" t="n"/>
      <c r="Y19" s="195" t="n">
        <v>144</v>
      </c>
      <c r="Z19" s="195" t="n">
        <v>157</v>
      </c>
      <c r="AA19" s="232" t="n"/>
      <c r="AB19" s="232" t="n"/>
      <c r="AC19" s="232" t="n"/>
      <c r="AD19" s="232" t="n"/>
      <c r="AE19" s="232" t="n"/>
      <c r="AF19" s="232" t="n"/>
      <c r="AG19" s="232" t="n"/>
      <c r="AH19" s="232" t="n"/>
      <c r="AI19" s="232" t="n"/>
      <c r="AJ19" s="232" t="n"/>
      <c r="AK19" s="195" t="n">
        <v>185</v>
      </c>
      <c r="AL19" s="195" t="n">
        <v>181</v>
      </c>
      <c r="AM19" s="232" t="n">
        <v/>
      </c>
      <c r="AN19" s="232" t="n">
        <v/>
      </c>
      <c r="AO19" s="278" t="n"/>
      <c r="AP19" s="218" t="n">
        <v>96</v>
      </c>
      <c r="AQ19" s="219" t="n">
        <v>150</v>
      </c>
      <c r="AR19" s="217" t="n">
        <v>5.421686746987952</v>
      </c>
      <c r="AS19" s="217" t="n">
        <v>5.421686746987952</v>
      </c>
      <c r="AT19" s="217" t="n"/>
      <c r="AU19" s="217" t="n"/>
      <c r="AV19" s="217" t="n">
        <v>768</v>
      </c>
      <c r="AW19" s="217" t="n"/>
      <c r="AX19" s="217" t="n">
        <v>10</v>
      </c>
      <c r="AY19" s="217" t="n">
        <v>80</v>
      </c>
      <c r="AZ19" s="217" t="n"/>
      <c r="BA19" s="217" t="n"/>
      <c r="BB19" s="217" t="n"/>
      <c r="BC19" s="217" t="n"/>
      <c r="BD19" s="217" t="n"/>
      <c r="BE19" s="217" t="n"/>
      <c r="BF19" s="217" t="n"/>
      <c r="BG19" s="217" t="n">
        <v>0</v>
      </c>
      <c r="BH19" s="217" t="n">
        <v>768</v>
      </c>
      <c r="BI19" s="217" t="n"/>
      <c r="BJ19" s="217" t="n"/>
      <c r="BK19" s="217" t="n">
        <v>180</v>
      </c>
      <c r="BL19" s="217" t="n">
        <v>20</v>
      </c>
      <c r="BM19" s="217" t="n">
        <v>20</v>
      </c>
      <c r="BN19" s="217" t="n">
        <v>10</v>
      </c>
      <c r="BO19" s="217" t="n">
        <v>16</v>
      </c>
      <c r="BP19" s="217" t="n"/>
      <c r="BQ19" s="217" t="n"/>
      <c r="BR19" s="217" t="n"/>
      <c r="BS19" s="217" t="n"/>
      <c r="BT19" s="217" t="n"/>
      <c r="BU19" s="217" t="n"/>
      <c r="BV19" s="217" t="n">
        <v>0</v>
      </c>
      <c r="BW19" s="217" t="n"/>
      <c r="BX19" s="220" t="n">
        <v>15</v>
      </c>
      <c r="BY19" s="220" t="n">
        <v>45</v>
      </c>
      <c r="BZ19" s="220" t="n"/>
      <c r="CA19" s="220" t="n"/>
      <c r="CB19" s="220" t="n"/>
      <c r="CC19" s="220" t="n"/>
      <c r="CD19" s="220" t="n"/>
      <c r="CE19" s="220" t="n"/>
      <c r="CF19" s="220" t="n">
        <v>0</v>
      </c>
      <c r="CG19" s="221" t="n">
        <v>948</v>
      </c>
      <c r="CH19" s="216" t="n">
        <v>0.015</v>
      </c>
      <c r="CI19" s="456" t="n"/>
      <c r="CJ19" s="223" t="n"/>
      <c r="CK19" s="196" t="n"/>
      <c r="CL19" s="196" t="n"/>
      <c r="CM19" s="196" t="n"/>
      <c r="CN19" s="196" t="n"/>
      <c r="CO19" s="196" t="inlineStr">
        <is>
          <t>LG</t>
        </is>
      </c>
      <c r="CP19" s="323" t="inlineStr">
        <is>
          <t>HE</t>
        </is>
      </c>
      <c r="CQ19" s="348" t="inlineStr">
        <is>
          <t>MFZ67209801</t>
        </is>
      </c>
      <c r="CR19" s="348" t="inlineStr">
        <is>
          <t>mma</t>
        </is>
      </c>
      <c r="CS19" s="348" t="n">
        <v>18</v>
      </c>
      <c r="CT19" s="348" t="inlineStr">
        <is>
          <t>LG43UP79</t>
        </is>
      </c>
      <c r="CU19" s="348" t="inlineStr">
        <is>
          <t>new_machine</t>
        </is>
      </c>
      <c r="CV19" s="348" t="n">
        <v>0</v>
      </c>
      <c r="CW19" s="348" t="n">
        <v>20</v>
      </c>
      <c r="CX19" s="348" t="n">
        <v>30</v>
      </c>
      <c r="CY19" s="348" t="n">
        <v>90</v>
      </c>
      <c r="CZ19" s="232" t="n">
        <v>16</v>
      </c>
      <c r="DA19" s="232" t="n">
        <v>0</v>
      </c>
      <c r="DB19" s="308" t="n">
        <v>0</v>
      </c>
      <c r="DC19" s="12" t="n">
        <v>0</v>
      </c>
      <c r="DD19" s="437" t="n">
        <v>0</v>
      </c>
      <c r="DE19" s="437" t="n">
        <v>0</v>
      </c>
      <c r="DF19" s="217" t="n">
        <v>180</v>
      </c>
      <c r="DG19" s="437">
        <f>IFERROR(ROUND(DD19/DF19,1),"")</f>
        <v/>
      </c>
      <c r="DH19" s="308">
        <f>IFERROR(DB19+DD19,"")</f>
        <v/>
      </c>
      <c r="DI19" s="447">
        <f>IFERROR(DD19/DH19,"")</f>
        <v/>
      </c>
      <c r="DK19" s="12">
        <f>IFERROR(DF19-AP19,"")</f>
        <v/>
      </c>
      <c r="DM19" s="307">
        <f>IFERROR(DA19-L19,"")</f>
        <v/>
      </c>
      <c r="DN19" s="348">
        <f>IF(DE19&gt;AQ19,0,1)</f>
        <v/>
      </c>
      <c r="DO19" s="348">
        <f>IF(DA19&lt;M19,0,1)</f>
        <v/>
      </c>
      <c r="DP19" s="348">
        <f>IF(DA19&gt;N19,0,1)</f>
        <v/>
      </c>
      <c r="DQ19" s="348" t="n"/>
      <c r="DR19" s="348" t="n"/>
      <c r="DS19" s="348" t="n"/>
      <c r="DT19" s="348" t="n"/>
      <c r="DU19" s="348" t="n"/>
      <c r="DV19" s="348" t="n"/>
      <c r="DW19" s="348" t="n"/>
      <c r="DX19" s="348" t="n"/>
      <c r="DY19" s="348" t="n"/>
      <c r="DZ19" s="348" t="n"/>
      <c r="EA19" s="348" t="n"/>
      <c r="EB19" s="348" t="n"/>
      <c r="EC19" s="348" t="n"/>
      <c r="ED19" s="348" t="n"/>
      <c r="EE19" s="348" t="n"/>
      <c r="EF19" s="348" t="n"/>
      <c r="EG19" s="348" t="n"/>
      <c r="EH19" s="348" t="n"/>
      <c r="EI19" s="348" t="n"/>
    </row>
    <row r="20" ht="31.5" customFormat="1" customHeight="1" s="239">
      <c r="A20" s="233" t="n">
        <v>2022</v>
      </c>
      <c r="B20" s="192" t="n">
        <v>5</v>
      </c>
      <c r="C20" s="455" t="n">
        <v>44685</v>
      </c>
      <c r="D20" s="192" t="n">
        <v>182</v>
      </c>
      <c r="E20" s="192" t="n">
        <v>331</v>
      </c>
      <c r="F20" s="192" t="n">
        <v>7</v>
      </c>
      <c r="G20" s="238" t="inlineStr">
        <is>
          <t>LG 43UJ63</t>
        </is>
      </c>
      <c r="H20" s="437" t="inlineStr">
        <is>
          <t>FMLGEI43630000</t>
        </is>
      </c>
      <c r="I20" s="437" t="inlineStr">
        <is>
          <t>1400*1700</t>
        </is>
      </c>
      <c r="J20" s="437" t="n">
        <v>4</v>
      </c>
      <c r="K20" s="437" t="n">
        <v>2</v>
      </c>
      <c r="L20" s="240" t="n">
        <v>332</v>
      </c>
      <c r="M20" s="241" t="n">
        <v>312.412</v>
      </c>
      <c r="N20" s="242" t="n">
        <v>355.572</v>
      </c>
      <c r="O20" s="232" t="n"/>
      <c r="P20" s="232" t="n"/>
      <c r="Q20" s="232" t="n"/>
      <c r="R20" s="232" t="n"/>
      <c r="S20" s="232" t="n"/>
      <c r="T20" s="232" t="n"/>
      <c r="U20" s="232" t="n"/>
      <c r="V20" s="232" t="n"/>
      <c r="W20" s="232" t="n"/>
      <c r="X20" s="232" t="n"/>
      <c r="Y20" s="195" t="n"/>
      <c r="Z20" s="195" t="n"/>
      <c r="AA20" s="232" t="n">
        <v>451</v>
      </c>
      <c r="AB20" s="232" t="n">
        <v>520</v>
      </c>
      <c r="AC20" s="232" t="n">
        <v>490</v>
      </c>
      <c r="AD20" s="232" t="n">
        <v>527</v>
      </c>
      <c r="AE20" s="232" t="n">
        <v>550</v>
      </c>
      <c r="AF20" s="232" t="n">
        <v>346</v>
      </c>
      <c r="AG20" s="232" t="n">
        <v>354</v>
      </c>
      <c r="AH20" s="232" t="n">
        <v>346</v>
      </c>
      <c r="AI20" s="232" t="n">
        <v>347</v>
      </c>
      <c r="AJ20" s="232" t="n">
        <v>354</v>
      </c>
      <c r="AK20" s="195" t="n"/>
      <c r="AL20" s="195" t="n"/>
      <c r="AM20" s="232" t="n">
        <v>507.6</v>
      </c>
      <c r="AN20" s="232" t="n">
        <v>349.4</v>
      </c>
      <c r="AO20" s="278" t="n"/>
      <c r="AP20" s="218" t="n">
        <v>110</v>
      </c>
      <c r="AQ20" s="219" t="n">
        <v>131</v>
      </c>
      <c r="AR20" s="217" t="n">
        <v/>
      </c>
      <c r="AS20" s="217" t="n">
        <v/>
      </c>
      <c r="AT20" s="217" t="n"/>
      <c r="AU20" s="217" t="n"/>
      <c r="AV20" s="217" t="n"/>
      <c r="AW20" s="217" t="n"/>
      <c r="AX20" s="217" t="n"/>
      <c r="AY20" s="217" t="n"/>
      <c r="AZ20" s="217" t="n"/>
      <c r="BA20" s="217" t="n"/>
      <c r="BB20" s="217" t="n"/>
      <c r="BC20" s="217" t="n"/>
      <c r="BD20" s="217" t="n"/>
      <c r="BE20" s="217" t="n"/>
      <c r="BF20" s="217" t="n"/>
      <c r="BG20" s="217" t="n">
        <v>0</v>
      </c>
      <c r="BH20" s="217" t="n">
        <v/>
      </c>
      <c r="BI20" s="217" t="n"/>
      <c r="BJ20" s="217" t="n"/>
      <c r="BK20" s="217" t="n"/>
      <c r="BL20" s="217" t="n"/>
      <c r="BM20" s="217" t="n"/>
      <c r="BN20" s="217" t="n"/>
      <c r="BO20" s="217" t="n"/>
      <c r="BP20" s="217" t="n"/>
      <c r="BQ20" s="217" t="n"/>
      <c r="BR20" s="217" t="n"/>
      <c r="BS20" s="217" t="n"/>
      <c r="BT20" s="217" t="n"/>
      <c r="BU20" s="217" t="n"/>
      <c r="BV20" s="217" t="n">
        <v>0</v>
      </c>
      <c r="BW20" s="217" t="n"/>
      <c r="BX20" s="220" t="n"/>
      <c r="BY20" s="220" t="n"/>
      <c r="BZ20" s="220" t="n"/>
      <c r="CA20" s="220" t="n"/>
      <c r="CB20" s="220" t="n"/>
      <c r="CC20" s="220" t="n"/>
      <c r="CD20" s="220" t="n"/>
      <c r="CE20" s="220" t="n"/>
      <c r="CF20" s="220" t="n">
        <v>0</v>
      </c>
      <c r="CG20" s="221" t="n">
        <v/>
      </c>
      <c r="CH20" s="216" t="n">
        <v>0.015</v>
      </c>
      <c r="CI20" s="456" t="n"/>
      <c r="CJ20" s="223" t="n"/>
      <c r="CK20" s="196" t="n"/>
      <c r="CL20" s="196" t="n"/>
      <c r="CM20" s="196" t="n"/>
      <c r="CN20" s="196" t="n"/>
      <c r="CO20" s="196" t="inlineStr">
        <is>
          <t>LG</t>
        </is>
      </c>
      <c r="CP20" s="323" t="inlineStr">
        <is>
          <t>HE</t>
        </is>
      </c>
      <c r="CQ20" s="348" t="inlineStr">
        <is>
          <t>MFZ65333701</t>
        </is>
      </c>
      <c r="CR20" s="348" t="inlineStr">
        <is>
          <t>mma</t>
        </is>
      </c>
      <c r="CS20" s="348" t="n">
        <v>18</v>
      </c>
      <c r="CT20" s="348" t="inlineStr">
        <is>
          <t>LG 43UJ63</t>
        </is>
      </c>
      <c r="CU20" s="348" t="inlineStr">
        <is>
          <t>new_machine</t>
        </is>
      </c>
      <c r="CV20" s="348" t="n">
        <v>0</v>
      </c>
      <c r="CW20" s="348" t="n">
        <v>0</v>
      </c>
      <c r="CX20" s="348" t="n">
        <v>0</v>
      </c>
      <c r="CY20" s="348" t="n">
        <v>0</v>
      </c>
      <c r="CZ20" s="232" t="n">
        <v>0</v>
      </c>
      <c r="DA20" s="232" t="n">
        <v>0</v>
      </c>
      <c r="DB20" s="308" t="n">
        <v>0</v>
      </c>
      <c r="DC20" s="12" t="n">
        <v>0</v>
      </c>
      <c r="DD20" s="437" t="n">
        <v>0</v>
      </c>
      <c r="DE20" s="437" t="n">
        <v>0</v>
      </c>
      <c r="DF20" s="217" t="n">
        <v/>
      </c>
      <c r="DG20" s="437">
        <f>IFERROR(ROUND(DD20/DF20,1),"")</f>
        <v/>
      </c>
      <c r="DH20" s="308">
        <f>IFERROR(DB20+DD20,"")</f>
        <v/>
      </c>
      <c r="DI20" s="447">
        <f>IFERROR(DD20/DH20,"")</f>
        <v/>
      </c>
      <c r="DK20" s="12">
        <f>IFERROR(DF20-AP20,"")</f>
        <v/>
      </c>
      <c r="DM20" s="307">
        <f>IFERROR(DA20-L20,"")</f>
        <v/>
      </c>
      <c r="DN20" s="348">
        <f>IF(DE20&gt;AQ20,0,1)</f>
        <v/>
      </c>
      <c r="DO20" s="348">
        <f>IF(DA20&lt;M20,0,1)</f>
        <v/>
      </c>
      <c r="DP20" s="348">
        <f>IF(DA20&gt;N20,0,1)</f>
        <v/>
      </c>
      <c r="DQ20" s="348" t="n"/>
      <c r="DR20" s="348" t="n"/>
      <c r="DS20" s="348" t="n"/>
      <c r="DT20" s="348" t="n"/>
      <c r="DU20" s="348" t="n"/>
      <c r="DV20" s="348" t="n"/>
      <c r="DW20" s="348" t="n"/>
      <c r="DX20" s="348" t="n"/>
      <c r="DY20" s="348" t="n"/>
      <c r="DZ20" s="348" t="n"/>
      <c r="EA20" s="348" t="n"/>
      <c r="EB20" s="348" t="n"/>
      <c r="EC20" s="348" t="n"/>
      <c r="ED20" s="348" t="n"/>
      <c r="EE20" s="348" t="n"/>
      <c r="EF20" s="348" t="n"/>
      <c r="EG20" s="348" t="n"/>
      <c r="EH20" s="348" t="n"/>
      <c r="EI20" s="348" t="n"/>
    </row>
    <row r="21" ht="31.5" customFormat="1" customHeight="1" s="239">
      <c r="A21" s="233" t="n">
        <v>2022</v>
      </c>
      <c r="B21" s="192" t="n">
        <v>5</v>
      </c>
      <c r="C21" s="455" t="n">
        <v>44685</v>
      </c>
      <c r="D21" s="192" t="n">
        <v>236</v>
      </c>
      <c r="E21" s="192" t="n">
        <v>160</v>
      </c>
      <c r="F21" s="192" t="n">
        <v>7</v>
      </c>
      <c r="G21" s="238" t="inlineStr">
        <is>
          <t>فوم طقم رويال جاز المعدل</t>
        </is>
      </c>
      <c r="H21" s="437" t="inlineStr">
        <is>
          <t>FMROGI20000000</t>
        </is>
      </c>
      <c r="I21" s="437" t="inlineStr">
        <is>
          <t>1400*1700</t>
        </is>
      </c>
      <c r="J21" s="437" t="n">
        <v>2</v>
      </c>
      <c r="K21" s="437" t="n">
        <v>1</v>
      </c>
      <c r="L21" s="240" t="n">
        <v>200</v>
      </c>
      <c r="M21" s="241" t="n">
        <v>186</v>
      </c>
      <c r="N21" s="242" t="n">
        <v>214</v>
      </c>
      <c r="O21" s="232" t="n"/>
      <c r="P21" s="232" t="n">
        <v>284</v>
      </c>
      <c r="Q21" s="232" t="n">
        <v>288</v>
      </c>
      <c r="R21" s="232" t="n">
        <v>276</v>
      </c>
      <c r="S21" s="232" t="n"/>
      <c r="T21" s="232" t="n"/>
      <c r="U21" s="232" t="n">
        <v>202</v>
      </c>
      <c r="V21" s="232" t="n">
        <v>200</v>
      </c>
      <c r="W21" s="232" t="n">
        <v>206</v>
      </c>
      <c r="X21" s="232" t="n"/>
      <c r="Y21" s="195" t="n">
        <v>103</v>
      </c>
      <c r="Z21" s="195" t="n"/>
      <c r="AA21" s="232" t="n"/>
      <c r="AB21" s="232" t="n"/>
      <c r="AC21" s="232" t="n"/>
      <c r="AD21" s="232" t="n"/>
      <c r="AE21" s="232" t="n"/>
      <c r="AF21" s="232" t="n"/>
      <c r="AG21" s="232" t="n"/>
      <c r="AH21" s="232" t="n"/>
      <c r="AI21" s="232" t="n"/>
      <c r="AJ21" s="232" t="n"/>
      <c r="AK21" s="195" t="n"/>
      <c r="AL21" s="195" t="n"/>
      <c r="AM21" s="232" t="n">
        <v>282.6666666666667</v>
      </c>
      <c r="AN21" s="232" t="n">
        <v>202.6666666666667</v>
      </c>
      <c r="AO21" s="278" t="n"/>
      <c r="AP21" s="218" t="n">
        <v>76</v>
      </c>
      <c r="AQ21" s="219" t="n">
        <v>95</v>
      </c>
      <c r="AR21" s="217" t="n">
        <v>17.47572815533981</v>
      </c>
      <c r="AS21" s="217" t="n">
        <v>17.47572815533981</v>
      </c>
      <c r="AT21" s="217" t="n"/>
      <c r="AU21" s="217" t="n"/>
      <c r="AV21" s="217" t="n">
        <v>888</v>
      </c>
      <c r="AW21" s="217" t="n"/>
      <c r="AX21" s="217" t="n"/>
      <c r="AY21" s="217" t="n">
        <v>7</v>
      </c>
      <c r="AZ21" s="217" t="n"/>
      <c r="BA21" s="217" t="n"/>
      <c r="BB21" s="217" t="n"/>
      <c r="BC21" s="217" t="n"/>
      <c r="BD21" s="217" t="n"/>
      <c r="BE21" s="217" t="n"/>
      <c r="BF21" s="217" t="n"/>
      <c r="BG21" s="217" t="n">
        <v>0</v>
      </c>
      <c r="BH21" s="217" t="n">
        <v>888</v>
      </c>
      <c r="BI21" s="217" t="n"/>
      <c r="BJ21" s="217" t="n"/>
      <c r="BK21" s="217" t="n"/>
      <c r="BL21" s="217" t="n"/>
      <c r="BM21" s="217" t="n"/>
      <c r="BN21" s="217" t="n"/>
      <c r="BO21" s="217" t="n"/>
      <c r="BP21" s="217" t="n"/>
      <c r="BQ21" s="217" t="n"/>
      <c r="BR21" s="217" t="n"/>
      <c r="BS21" s="217" t="n"/>
      <c r="BT21" s="217" t="n"/>
      <c r="BU21" s="217" t="n"/>
      <c r="BV21" s="217" t="n">
        <v>0</v>
      </c>
      <c r="BW21" s="217" t="n"/>
      <c r="BX21" s="220" t="n"/>
      <c r="BY21" s="220" t="n"/>
      <c r="BZ21" s="220" t="n"/>
      <c r="CA21" s="220" t="n"/>
      <c r="CB21" s="220" t="n"/>
      <c r="CC21" s="220" t="n"/>
      <c r="CD21" s="220" t="n"/>
      <c r="CE21" s="220" t="n"/>
      <c r="CF21" s="220" t="n">
        <v>0</v>
      </c>
      <c r="CG21" s="221" t="n">
        <v/>
      </c>
      <c r="CH21" s="216" t="n">
        <v>0.015</v>
      </c>
      <c r="CI21" s="456" t="n"/>
      <c r="CJ21" s="223" t="n"/>
      <c r="CK21" s="196" t="n"/>
      <c r="CL21" s="196" t="n"/>
      <c r="CM21" s="196" t="n"/>
      <c r="CN21" s="196" t="n"/>
      <c r="CO21" s="196" t="inlineStr">
        <is>
          <t>رويال جاز</t>
        </is>
      </c>
      <c r="CP21" s="323" t="inlineStr">
        <is>
          <t xml:space="preserve">الهندسية لانتاج الاجهزة المنزلية </t>
        </is>
      </c>
      <c r="CQ21" s="348" t="inlineStr"/>
      <c r="CR21" s="348" t="inlineStr"/>
      <c r="CS21" s="348" t="n">
        <v>18</v>
      </c>
      <c r="CT21" s="348" t="inlineStr">
        <is>
          <t>فوم طقم رويال جاز المعدل</t>
        </is>
      </c>
      <c r="CU21" s="348" t="inlineStr">
        <is>
          <t>new_machine</t>
        </is>
      </c>
      <c r="CV21" s="348" t="n">
        <v>0</v>
      </c>
      <c r="CW21" s="348" t="n">
        <v>0</v>
      </c>
      <c r="CX21" s="348" t="n">
        <v>0</v>
      </c>
      <c r="CY21" s="348" t="n">
        <v>7</v>
      </c>
      <c r="CZ21" s="232" t="n">
        <v>0</v>
      </c>
      <c r="DA21" s="232" t="n">
        <v>0</v>
      </c>
      <c r="DB21" s="308" t="n">
        <v>0</v>
      </c>
      <c r="DC21" s="12" t="n">
        <v>0</v>
      </c>
      <c r="DD21" s="437" t="n">
        <v>0</v>
      </c>
      <c r="DE21" s="437" t="n">
        <v>0</v>
      </c>
      <c r="DF21" s="217" t="n">
        <v/>
      </c>
      <c r="DG21" s="437">
        <f>IFERROR(ROUND(DD21/DF21,1),"")</f>
        <v/>
      </c>
      <c r="DH21" s="308">
        <f>IFERROR(DB21+DD21,"")</f>
        <v/>
      </c>
      <c r="DI21" s="447">
        <f>IFERROR(DD21/DH21,"")</f>
        <v/>
      </c>
      <c r="DK21" s="12">
        <f>IFERROR(DF21-AP21,"")</f>
        <v/>
      </c>
      <c r="DM21" s="307">
        <f>IFERROR(DA21-L21,"")</f>
        <v/>
      </c>
      <c r="DN21" s="348">
        <f>IF(DE21&gt;AQ21,0,1)</f>
        <v/>
      </c>
      <c r="DO21" s="348">
        <f>IF(DA21&lt;M21,0,1)</f>
        <v/>
      </c>
      <c r="DP21" s="348">
        <f>IF(DA21&gt;N21,0,1)</f>
        <v/>
      </c>
      <c r="DQ21" s="348" t="n"/>
      <c r="DR21" s="348" t="n"/>
      <c r="DS21" s="348" t="n"/>
      <c r="DT21" s="348" t="n"/>
      <c r="DU21" s="348" t="n"/>
      <c r="DV21" s="348" t="n"/>
      <c r="DW21" s="348" t="n"/>
      <c r="DX21" s="348" t="n"/>
      <c r="DY21" s="348" t="n"/>
      <c r="DZ21" s="348" t="n"/>
      <c r="EA21" s="348" t="n"/>
      <c r="EB21" s="348" t="n"/>
      <c r="EC21" s="348" t="n"/>
      <c r="ED21" s="348" t="n"/>
      <c r="EE21" s="348" t="n"/>
      <c r="EF21" s="348" t="n"/>
      <c r="EG21" s="348" t="n"/>
      <c r="EH21" s="348" t="n"/>
      <c r="EI21" s="348" t="n"/>
    </row>
    <row r="22" ht="31.5" customFormat="1" customHeight="1" s="239">
      <c r="A22" s="233" t="n">
        <v>2022</v>
      </c>
      <c r="B22" s="192" t="n">
        <v>5</v>
      </c>
      <c r="C22" s="455" t="n">
        <v>44685</v>
      </c>
      <c r="D22" s="192" t="n">
        <v>388</v>
      </c>
      <c r="E22" s="192" t="n">
        <v>566</v>
      </c>
      <c r="F22" s="192" t="n">
        <v>7</v>
      </c>
      <c r="G22" s="238" t="inlineStr">
        <is>
          <t>side L&amp;R led 32 l 29 توشيبا  HTTEFK520060</t>
        </is>
      </c>
      <c r="H22" s="437" t="inlineStr">
        <is>
          <t>FMTOSI32LR2960</t>
        </is>
      </c>
      <c r="I22" s="437" t="inlineStr">
        <is>
          <t>1400*1700</t>
        </is>
      </c>
      <c r="J22" s="437" t="n">
        <v>3</v>
      </c>
      <c r="K22" s="437" t="n">
        <v>4</v>
      </c>
      <c r="L22" s="240" t="n">
        <v>34</v>
      </c>
      <c r="M22" s="241" t="n">
        <v>31.28</v>
      </c>
      <c r="N22" s="242" t="n">
        <v>36.72</v>
      </c>
      <c r="O22" s="232" t="n"/>
      <c r="P22" s="232" t="n"/>
      <c r="Q22" s="232" t="n"/>
      <c r="R22" s="232" t="n"/>
      <c r="S22" s="232" t="n"/>
      <c r="T22" s="232" t="n"/>
      <c r="U22" s="232" t="n"/>
      <c r="V22" s="232" t="n"/>
      <c r="W22" s="232" t="n"/>
      <c r="X22" s="232" t="n"/>
      <c r="Y22" s="195" t="n">
        <v>130</v>
      </c>
      <c r="Z22" s="195" t="n">
        <v>130</v>
      </c>
      <c r="AA22" s="232" t="n"/>
      <c r="AB22" s="232" t="n"/>
      <c r="AC22" s="232" t="n"/>
      <c r="AD22" s="232" t="n"/>
      <c r="AE22" s="232" t="n"/>
      <c r="AF22" s="232" t="n"/>
      <c r="AG22" s="232" t="n"/>
      <c r="AH22" s="232" t="n"/>
      <c r="AI22" s="232" t="n"/>
      <c r="AJ22" s="232" t="n"/>
      <c r="AK22" s="195" t="n">
        <v>135</v>
      </c>
      <c r="AL22" s="195" t="n">
        <v>136</v>
      </c>
      <c r="AM22" s="232" t="n">
        <v/>
      </c>
      <c r="AN22" s="232" t="n">
        <v/>
      </c>
      <c r="AO22" s="278" t="n"/>
      <c r="AP22" s="218" t="n">
        <v>83</v>
      </c>
      <c r="AQ22" s="219" t="n">
        <v>130</v>
      </c>
      <c r="AR22" s="217" t="n">
        <v>9.090909090909092</v>
      </c>
      <c r="AS22" s="217" t="n">
        <v>9.090909090909092</v>
      </c>
      <c r="AT22" s="217" t="n"/>
      <c r="AU22" s="217" t="n"/>
      <c r="AV22" s="217" t="n"/>
      <c r="AW22" s="217" t="n"/>
      <c r="AX22" s="217" t="n"/>
      <c r="AY22" s="217" t="n"/>
      <c r="AZ22" s="217" t="n"/>
      <c r="BA22" s="217" t="n"/>
      <c r="BB22" s="217" t="n"/>
      <c r="BC22" s="217" t="n"/>
      <c r="BD22" s="217" t="n"/>
      <c r="BE22" s="217" t="n"/>
      <c r="BF22" s="217" t="n"/>
      <c r="BG22" s="217" t="n">
        <v>0</v>
      </c>
      <c r="BH22" s="217" t="n">
        <v/>
      </c>
      <c r="BI22" s="217" t="n"/>
      <c r="BJ22" s="217" t="n"/>
      <c r="BK22" s="217" t="n"/>
      <c r="BL22" s="217" t="n"/>
      <c r="BM22" s="217" t="n"/>
      <c r="BN22" s="217" t="n"/>
      <c r="BO22" s="217" t="n"/>
      <c r="BP22" s="217" t="n"/>
      <c r="BQ22" s="217" t="n"/>
      <c r="BR22" s="217" t="n"/>
      <c r="BS22" s="217" t="n"/>
      <c r="BT22" s="217" t="n"/>
      <c r="BU22" s="217" t="n"/>
      <c r="BV22" s="217" t="n">
        <v>0</v>
      </c>
      <c r="BW22" s="217" t="n"/>
      <c r="BX22" s="220" t="n"/>
      <c r="BY22" s="220" t="n"/>
      <c r="BZ22" s="220" t="n"/>
      <c r="CA22" s="220" t="n"/>
      <c r="CB22" s="220" t="n"/>
      <c r="CC22" s="220" t="n"/>
      <c r="CD22" s="220" t="n"/>
      <c r="CE22" s="220" t="n"/>
      <c r="CF22" s="220" t="n">
        <v>0</v>
      </c>
      <c r="CG22" s="221" t="n">
        <v/>
      </c>
      <c r="CH22" s="216" t="n">
        <v>0.015</v>
      </c>
      <c r="CI22" s="456" t="n"/>
      <c r="CJ22" s="223" t="n"/>
      <c r="CK22" s="196" t="n"/>
      <c r="CL22" s="196" t="n"/>
      <c r="CM22" s="196" t="n"/>
      <c r="CN22" s="196" t="n"/>
      <c r="CO22" s="196" t="inlineStr">
        <is>
          <t>توشيبا</t>
        </is>
      </c>
      <c r="CP22" s="323" t="inlineStr">
        <is>
          <t>توشيبا للاجهزة المرئية</t>
        </is>
      </c>
      <c r="CQ22" s="348" t="inlineStr"/>
      <c r="CR22" s="348" t="inlineStr"/>
      <c r="CS22" s="348" t="n">
        <v>18</v>
      </c>
      <c r="CT22" s="348" t="inlineStr">
        <is>
          <t>led32l2900</t>
        </is>
      </c>
      <c r="CU22" s="348" t="inlineStr">
        <is>
          <t>new_machine</t>
        </is>
      </c>
      <c r="CV22" s="348" t="n">
        <v>0</v>
      </c>
      <c r="CW22" s="348" t="n">
        <v>0</v>
      </c>
      <c r="CX22" s="348" t="n">
        <v>0</v>
      </c>
      <c r="CY22" s="348" t="n">
        <v>0</v>
      </c>
      <c r="CZ22" s="232" t="n">
        <v>0</v>
      </c>
      <c r="DA22" s="232" t="n">
        <v>0</v>
      </c>
      <c r="DB22" s="308" t="n">
        <v>0</v>
      </c>
      <c r="DC22" s="12" t="n">
        <v>0</v>
      </c>
      <c r="DD22" s="437" t="n">
        <v>0</v>
      </c>
      <c r="DE22" s="437" t="n">
        <v>0</v>
      </c>
      <c r="DF22" s="217" t="n">
        <v/>
      </c>
      <c r="DG22" s="437">
        <f>IFERROR(ROUND(DD22/DF22,1),"")</f>
        <v/>
      </c>
      <c r="DH22" s="308">
        <f>IFERROR(DB22+DD22,"")</f>
        <v/>
      </c>
      <c r="DI22" s="447">
        <f>IFERROR(DD22/DH22,"")</f>
        <v/>
      </c>
      <c r="DK22" s="12">
        <f>IFERROR(DF22-AP22,"")</f>
        <v/>
      </c>
      <c r="DM22" s="307">
        <f>IFERROR(DA22-L22,"")</f>
        <v/>
      </c>
      <c r="DN22" s="348">
        <f>IF(DE22&gt;AQ22,0,1)</f>
        <v/>
      </c>
      <c r="DO22" s="348">
        <f>IF(DA22&lt;M22,0,1)</f>
        <v/>
      </c>
      <c r="DP22" s="348">
        <f>IF(DA22&gt;N22,0,1)</f>
        <v/>
      </c>
      <c r="DQ22" s="348" t="n"/>
      <c r="DR22" s="348" t="n"/>
      <c r="DS22" s="348" t="n"/>
      <c r="DT22" s="348" t="n"/>
      <c r="DU22" s="348" t="n"/>
      <c r="DV22" s="348" t="n"/>
      <c r="DW22" s="348" t="n"/>
      <c r="DX22" s="348" t="n"/>
      <c r="DY22" s="348" t="n"/>
      <c r="DZ22" s="348" t="n"/>
      <c r="EA22" s="348" t="n"/>
      <c r="EB22" s="348" t="n"/>
      <c r="EC22" s="348" t="n"/>
      <c r="ED22" s="348" t="n"/>
      <c r="EE22" s="348" t="n"/>
      <c r="EF22" s="348" t="n"/>
      <c r="EG22" s="348" t="n"/>
      <c r="EH22" s="348" t="n"/>
      <c r="EI22" s="348" t="n"/>
    </row>
    <row r="23" ht="31.5" customFormat="1" customHeight="1" s="239">
      <c r="A23" s="233" t="n">
        <v>2022</v>
      </c>
      <c r="B23" s="192" t="n">
        <v>5</v>
      </c>
      <c r="C23" s="455" t="n">
        <v>44685</v>
      </c>
      <c r="D23" s="192" t="n">
        <v>18</v>
      </c>
      <c r="E23" s="192" t="n">
        <v>50</v>
      </c>
      <c r="F23" s="192" t="n">
        <v>8</v>
      </c>
      <c r="G23" s="238" t="inlineStr">
        <is>
          <t>LgWashing machine (Angels)</t>
        </is>
      </c>
      <c r="H23" s="437" t="inlineStr">
        <is>
          <t>FMLGEI40000000</t>
        </is>
      </c>
      <c r="I23" s="437" t="inlineStr">
        <is>
          <t>1700*1400</t>
        </is>
      </c>
      <c r="J23" s="437" t="n">
        <v>2</v>
      </c>
      <c r="K23" s="437" t="n">
        <v>3</v>
      </c>
      <c r="L23" s="240" t="n">
        <v>54</v>
      </c>
      <c r="M23" s="241" t="n">
        <v>51.57</v>
      </c>
      <c r="N23" s="242" t="n">
        <v>56.43</v>
      </c>
      <c r="O23" s="232" t="n"/>
      <c r="P23" s="232" t="n"/>
      <c r="Q23" s="232" t="n"/>
      <c r="R23" s="232" t="n"/>
      <c r="S23" s="232" t="n"/>
      <c r="T23" s="232" t="n"/>
      <c r="U23" s="232" t="n"/>
      <c r="V23" s="232" t="n"/>
      <c r="W23" s="232" t="n"/>
      <c r="X23" s="232" t="n"/>
      <c r="Y23" s="195" t="n"/>
      <c r="Z23" s="195" t="n"/>
      <c r="AA23" s="232" t="n"/>
      <c r="AB23" s="232" t="n"/>
      <c r="AC23" s="232" t="n"/>
      <c r="AD23" s="232" t="n"/>
      <c r="AE23" s="232" t="n"/>
      <c r="AF23" s="232" t="n"/>
      <c r="AG23" s="232" t="n"/>
      <c r="AH23" s="232" t="n"/>
      <c r="AI23" s="232" t="n"/>
      <c r="AJ23" s="232" t="n"/>
      <c r="AK23" s="195" t="n">
        <v>105</v>
      </c>
      <c r="AL23" s="195" t="n">
        <v>105</v>
      </c>
      <c r="AM23" s="232" t="n">
        <v/>
      </c>
      <c r="AN23" s="232" t="n">
        <v/>
      </c>
      <c r="AO23" s="278" t="n"/>
      <c r="AP23" s="218" t="n">
        <v>101</v>
      </c>
      <c r="AQ23" s="219" t="n">
        <v>107</v>
      </c>
      <c r="AR23" s="217" t="n">
        <v>17.14285714285714</v>
      </c>
      <c r="AS23" s="217" t="n">
        <v>17.14285714285714</v>
      </c>
      <c r="AT23" s="217" t="n"/>
      <c r="AU23" s="217" t="n"/>
      <c r="AV23" s="217" t="n"/>
      <c r="AW23" s="217" t="n"/>
      <c r="AX23" s="217" t="n"/>
      <c r="AY23" s="217" t="n"/>
      <c r="AZ23" s="217" t="n"/>
      <c r="BA23" s="217" t="n"/>
      <c r="BB23" s="217" t="n"/>
      <c r="BC23" s="217" t="n"/>
      <c r="BD23" s="217" t="n"/>
      <c r="BE23" s="217" t="n"/>
      <c r="BF23" s="217" t="n"/>
      <c r="BG23" s="217" t="n">
        <v>0</v>
      </c>
      <c r="BH23" s="217" t="n">
        <v/>
      </c>
      <c r="BI23" s="217" t="n"/>
      <c r="BJ23" s="217" t="n"/>
      <c r="BK23" s="217" t="n"/>
      <c r="BL23" s="217" t="n"/>
      <c r="BM23" s="217" t="n"/>
      <c r="BN23" s="217" t="n"/>
      <c r="BO23" s="217" t="n"/>
      <c r="BP23" s="217" t="n"/>
      <c r="BQ23" s="217" t="n"/>
      <c r="BR23" s="217" t="n"/>
      <c r="BS23" s="217" t="n"/>
      <c r="BT23" s="217" t="n"/>
      <c r="BU23" s="217" t="n"/>
      <c r="BV23" s="217" t="n">
        <v>0</v>
      </c>
      <c r="BW23" s="217" t="n"/>
      <c r="BX23" s="220" t="n"/>
      <c r="BY23" s="220" t="n"/>
      <c r="BZ23" s="220" t="n"/>
      <c r="CA23" s="220" t="n"/>
      <c r="CB23" s="220" t="n"/>
      <c r="CC23" s="220" t="n"/>
      <c r="CD23" s="220" t="n"/>
      <c r="CE23" s="220" t="n"/>
      <c r="CF23" s="220" t="n">
        <v>0</v>
      </c>
      <c r="CG23" s="221" t="n">
        <v/>
      </c>
      <c r="CH23" s="216" t="n">
        <v>0.015</v>
      </c>
      <c r="CI23" s="456" t="n"/>
      <c r="CJ23" s="223" t="n"/>
      <c r="CK23" s="196" t="n"/>
      <c r="CL23" s="196" t="n"/>
      <c r="CM23" s="196" t="n"/>
      <c r="CN23" s="196" t="n"/>
      <c r="CO23" s="196" t="inlineStr">
        <is>
          <t>LG</t>
        </is>
      </c>
      <c r="CP23" s="323" t="inlineStr">
        <is>
          <t>HAE</t>
        </is>
      </c>
      <c r="CQ23" s="348" t="inlineStr">
        <is>
          <t>3920FZ3114C</t>
        </is>
      </c>
      <c r="CR23" s="348" t="inlineStr">
        <is>
          <t>mmf</t>
        </is>
      </c>
      <c r="CS23" s="348" t="n">
        <v>18</v>
      </c>
      <c r="CT23" s="348" t="inlineStr">
        <is>
          <t>كفر غسالة LG/زوايا غسالة LG</t>
        </is>
      </c>
      <c r="CU23" s="348" t="inlineStr">
        <is>
          <t>new_machine</t>
        </is>
      </c>
      <c r="CV23" s="348" t="n">
        <v>0</v>
      </c>
      <c r="CW23" s="348" t="n">
        <v>0</v>
      </c>
      <c r="CX23" s="348" t="n">
        <v>0</v>
      </c>
      <c r="CY23" s="348" t="n">
        <v>0</v>
      </c>
      <c r="CZ23" s="232" t="n">
        <v>0</v>
      </c>
      <c r="DA23" s="232" t="n">
        <v>0</v>
      </c>
      <c r="DB23" s="308" t="n">
        <v>0</v>
      </c>
      <c r="DC23" s="12" t="n">
        <v>0</v>
      </c>
      <c r="DD23" s="437" t="n">
        <v>0</v>
      </c>
      <c r="DE23" s="437" t="n">
        <v>0</v>
      </c>
      <c r="DF23" s="217" t="n">
        <v/>
      </c>
      <c r="DG23" s="437">
        <f>IFERROR(ROUND(DD23/DF23,1),"")</f>
        <v/>
      </c>
      <c r="DH23" s="308">
        <f>IFERROR(DB23+DD23,"")</f>
        <v/>
      </c>
      <c r="DI23" s="447">
        <f>IFERROR(DD23/DH23,"")</f>
        <v/>
      </c>
      <c r="DK23" s="12">
        <f>IFERROR(DF23-AP23,"")</f>
        <v/>
      </c>
      <c r="DM23" s="307">
        <f>IFERROR(DA23-L23,"")</f>
        <v/>
      </c>
      <c r="DN23" s="348">
        <f>IF(DE23&gt;AQ23,0,1)</f>
        <v/>
      </c>
      <c r="DO23" s="348">
        <f>IF(DA23&lt;M23,0,1)</f>
        <v/>
      </c>
      <c r="DP23" s="348">
        <f>IF(DA23&gt;N23,0,1)</f>
        <v/>
      </c>
      <c r="DQ23" s="348" t="n"/>
      <c r="DR23" s="348" t="n"/>
      <c r="DS23" s="348" t="n"/>
      <c r="DT23" s="348" t="n"/>
      <c r="DU23" s="348" t="n"/>
      <c r="DV23" s="348" t="n"/>
      <c r="DW23" s="348" t="n"/>
      <c r="DX23" s="348" t="n"/>
      <c r="DY23" s="348" t="n"/>
      <c r="DZ23" s="348" t="n"/>
      <c r="EA23" s="348" t="n"/>
      <c r="EB23" s="348" t="n"/>
      <c r="EC23" s="348" t="n"/>
      <c r="ED23" s="348" t="n"/>
      <c r="EE23" s="348" t="n"/>
      <c r="EF23" s="348" t="n"/>
      <c r="EG23" s="348" t="n"/>
      <c r="EH23" s="348" t="n"/>
      <c r="EI23" s="348" t="n"/>
    </row>
    <row r="24" ht="31.5" customFormat="1" customHeight="1" s="239">
      <c r="A24" s="233" t="n">
        <v>2022</v>
      </c>
      <c r="B24" s="192" t="n">
        <v>5</v>
      </c>
      <c r="C24" s="455" t="n">
        <v>44685</v>
      </c>
      <c r="D24" s="192" t="n">
        <v>47</v>
      </c>
      <c r="E24" s="192" t="n">
        <v>122</v>
      </c>
      <c r="F24" s="192" t="n">
        <v>8</v>
      </c>
      <c r="G24" s="238" t="inlineStr">
        <is>
          <t>LgWashing Mashine Base</t>
        </is>
      </c>
      <c r="H24" s="437" t="inlineStr">
        <is>
          <t>FMLGEI1000000</t>
        </is>
      </c>
      <c r="I24" s="437" t="inlineStr">
        <is>
          <t>1700*1400</t>
        </is>
      </c>
      <c r="J24" s="437" t="n">
        <v>2</v>
      </c>
      <c r="K24" s="437" t="n">
        <v>1</v>
      </c>
      <c r="L24" s="240" t="n">
        <v>280</v>
      </c>
      <c r="M24" s="241" t="n">
        <v>267.4</v>
      </c>
      <c r="N24" s="242" t="n">
        <v>292.6</v>
      </c>
      <c r="O24" s="232" t="n"/>
      <c r="P24" s="232" t="n">
        <v>348</v>
      </c>
      <c r="Q24" s="232" t="n"/>
      <c r="R24" s="232" t="n"/>
      <c r="S24" s="232" t="n"/>
      <c r="T24" s="232" t="n"/>
      <c r="U24" s="232" t="n">
        <v>298</v>
      </c>
      <c r="V24" s="232" t="n"/>
      <c r="W24" s="232" t="n"/>
      <c r="X24" s="232" t="n"/>
      <c r="Y24" s="195" t="n">
        <v>109</v>
      </c>
      <c r="Z24" s="195" t="n"/>
      <c r="AA24" s="232" t="n"/>
      <c r="AB24" s="232" t="n"/>
      <c r="AC24" s="232" t="n"/>
      <c r="AD24" s="232" t="n"/>
      <c r="AE24" s="232" t="n"/>
      <c r="AF24" s="232" t="n"/>
      <c r="AG24" s="232" t="n"/>
      <c r="AH24" s="232" t="n"/>
      <c r="AI24" s="232" t="n"/>
      <c r="AJ24" s="232" t="n"/>
      <c r="AK24" s="195" t="n"/>
      <c r="AL24" s="195" t="n"/>
      <c r="AM24" s="232" t="n">
        <v>348</v>
      </c>
      <c r="AN24" s="232" t="n">
        <v>298</v>
      </c>
      <c r="AO24" s="278" t="n"/>
      <c r="AP24" s="218" t="n">
        <v>64</v>
      </c>
      <c r="AQ24" s="219" t="n">
        <v>113</v>
      </c>
      <c r="AR24" s="217" t="n">
        <v>16.51376146788991</v>
      </c>
      <c r="AS24" s="217" t="n">
        <v>16.51376146788991</v>
      </c>
      <c r="AT24" s="217" t="n"/>
      <c r="AU24" s="217" t="n"/>
      <c r="AV24" s="217" t="n"/>
      <c r="AW24" s="217" t="n"/>
      <c r="AX24" s="217" t="n">
        <v>2</v>
      </c>
      <c r="AY24" s="217" t="n">
        <v>4</v>
      </c>
      <c r="AZ24" s="217" t="n"/>
      <c r="BA24" s="217" t="n"/>
      <c r="BB24" s="217" t="n"/>
      <c r="BC24" s="217" t="n"/>
      <c r="BD24" s="217" t="n"/>
      <c r="BE24" s="217" t="n"/>
      <c r="BF24" s="217" t="n"/>
      <c r="BG24" s="217" t="n">
        <v>0</v>
      </c>
      <c r="BH24" s="217" t="n">
        <v/>
      </c>
      <c r="BI24" s="217" t="n"/>
      <c r="BJ24" s="217" t="n"/>
      <c r="BK24" s="217" t="n">
        <v>500</v>
      </c>
      <c r="BL24" s="217" t="n"/>
      <c r="BM24" s="217" t="n"/>
      <c r="BN24" s="217" t="n"/>
      <c r="BO24" s="217" t="n"/>
      <c r="BP24" s="217" t="n"/>
      <c r="BQ24" s="217" t="n"/>
      <c r="BR24" s="217" t="n"/>
      <c r="BS24" s="217" t="n"/>
      <c r="BT24" s="217" t="n"/>
      <c r="BU24" s="217" t="n"/>
      <c r="BV24" s="217" t="n">
        <v>0</v>
      </c>
      <c r="BW24" s="217" t="n"/>
      <c r="BX24" s="220" t="n"/>
      <c r="BY24" s="220" t="n"/>
      <c r="BZ24" s="220" t="n"/>
      <c r="CA24" s="220" t="n"/>
      <c r="CB24" s="220" t="n"/>
      <c r="CC24" s="220" t="n"/>
      <c r="CD24" s="220" t="n"/>
      <c r="CE24" s="220" t="n"/>
      <c r="CF24" s="220" t="n">
        <v>0</v>
      </c>
      <c r="CG24" s="221" t="n">
        <v/>
      </c>
      <c r="CH24" s="216" t="n">
        <v>0.015</v>
      </c>
      <c r="CI24" s="456" t="n"/>
      <c r="CJ24" s="223" t="n"/>
      <c r="CK24" s="196" t="n"/>
      <c r="CL24" s="196" t="n"/>
      <c r="CM24" s="196" t="n"/>
      <c r="CN24" s="196" t="n"/>
      <c r="CO24" s="196" t="inlineStr">
        <is>
          <t>LG</t>
        </is>
      </c>
      <c r="CP24" s="323" t="inlineStr">
        <is>
          <t>HAE</t>
        </is>
      </c>
      <c r="CQ24" s="348" t="inlineStr">
        <is>
          <t>AGG76599801</t>
        </is>
      </c>
      <c r="CR24" s="348" t="inlineStr">
        <is>
          <t>mmf</t>
        </is>
      </c>
      <c r="CS24" s="348" t="n">
        <v>18</v>
      </c>
      <c r="CT24" s="348" t="inlineStr">
        <is>
          <t>قاعدة غسالة LG</t>
        </is>
      </c>
      <c r="CU24" s="348" t="inlineStr">
        <is>
          <t>new_machine</t>
        </is>
      </c>
      <c r="CV24" s="348" t="n">
        <v>0</v>
      </c>
      <c r="CW24" s="348" t="n">
        <v>0</v>
      </c>
      <c r="CX24" s="348" t="n">
        <v>2</v>
      </c>
      <c r="CY24" s="348" t="n">
        <v>4</v>
      </c>
      <c r="CZ24" s="232" t="n">
        <v>0</v>
      </c>
      <c r="DA24" s="232" t="n">
        <v>0</v>
      </c>
      <c r="DB24" s="308" t="n">
        <v>0</v>
      </c>
      <c r="DC24" s="12" t="n">
        <v>0</v>
      </c>
      <c r="DD24" s="437" t="n">
        <v>0</v>
      </c>
      <c r="DE24" s="437" t="n">
        <v>0</v>
      </c>
      <c r="DF24" s="217" t="n">
        <v>500</v>
      </c>
      <c r="DG24" s="437">
        <f>IFERROR(ROUND(DD24/DF24,1),"")</f>
        <v/>
      </c>
      <c r="DH24" s="308">
        <f>IFERROR(DB24+DD24,"")</f>
        <v/>
      </c>
      <c r="DI24" s="447">
        <f>IFERROR(DD24/DH24,"")</f>
        <v/>
      </c>
      <c r="DK24" s="12">
        <f>IFERROR(DF24-AP24,"")</f>
        <v/>
      </c>
      <c r="DM24" s="307">
        <f>IFERROR(DA24-L24,"")</f>
        <v/>
      </c>
      <c r="DN24" s="348">
        <f>IF(DE24&gt;AQ24,0,1)</f>
        <v/>
      </c>
      <c r="DO24" s="348">
        <f>IF(DA24&lt;M24,0,1)</f>
        <v/>
      </c>
      <c r="DP24" s="348">
        <f>IF(DA24&gt;N24,0,1)</f>
        <v/>
      </c>
      <c r="DQ24" s="348" t="n"/>
      <c r="DR24" s="348" t="n"/>
      <c r="DS24" s="348" t="n"/>
      <c r="DT24" s="348" t="n"/>
      <c r="DU24" s="348" t="n"/>
      <c r="DV24" s="348" t="n"/>
      <c r="DW24" s="348" t="n"/>
      <c r="DX24" s="348" t="n"/>
      <c r="DY24" s="348" t="n"/>
      <c r="DZ24" s="348" t="n"/>
      <c r="EA24" s="348" t="n"/>
      <c r="EB24" s="348" t="n"/>
      <c r="EC24" s="348" t="n"/>
      <c r="ED24" s="348" t="n"/>
      <c r="EE24" s="348" t="n"/>
      <c r="EF24" s="348" t="n"/>
      <c r="EG24" s="348" t="n"/>
      <c r="EH24" s="348" t="n"/>
      <c r="EI24" s="348" t="n"/>
    </row>
    <row r="25" ht="31.5" customFormat="1" customHeight="1" s="239">
      <c r="A25" s="233" t="n">
        <v>2022</v>
      </c>
      <c r="B25" s="192" t="n">
        <v>5</v>
      </c>
      <c r="C25" s="455" t="n">
        <v>44685</v>
      </c>
      <c r="D25" s="192" t="n">
        <v>256</v>
      </c>
      <c r="E25" s="192" t="n">
        <v>180</v>
      </c>
      <c r="F25" s="192" t="n">
        <v>30</v>
      </c>
      <c r="G25" s="238" t="inlineStr">
        <is>
          <t>فوم دعامه 60*60</t>
        </is>
      </c>
      <c r="H25" s="437" t="inlineStr">
        <is>
          <t>FMDACI66060000</t>
        </is>
      </c>
      <c r="I25" s="437" t="inlineStr">
        <is>
          <t>1100*1200</t>
        </is>
      </c>
      <c r="J25" s="437" t="n">
        <v>8</v>
      </c>
      <c r="K25" s="437" t="n">
        <v>1</v>
      </c>
      <c r="L25" s="240" t="n">
        <v>32</v>
      </c>
      <c r="M25" s="241" t="n">
        <v>29.76</v>
      </c>
      <c r="N25" s="242" t="n">
        <v>34.24</v>
      </c>
      <c r="O25" s="232" t="n"/>
      <c r="P25" s="232" t="n">
        <v>60</v>
      </c>
      <c r="Q25" s="232" t="n">
        <v>65</v>
      </c>
      <c r="R25" s="232" t="n">
        <v>46</v>
      </c>
      <c r="S25" s="232" t="n">
        <v>42</v>
      </c>
      <c r="T25" s="232" t="n"/>
      <c r="U25" s="232" t="n">
        <v>39</v>
      </c>
      <c r="V25" s="232" t="n">
        <v>33</v>
      </c>
      <c r="W25" s="232" t="n">
        <v>30</v>
      </c>
      <c r="X25" s="232" t="n">
        <v>35</v>
      </c>
      <c r="Y25" s="195" t="n">
        <v>104</v>
      </c>
      <c r="Z25" s="195" t="n">
        <v>104</v>
      </c>
      <c r="AA25" s="232" t="n">
        <v>40</v>
      </c>
      <c r="AB25" s="232" t="n">
        <v>41</v>
      </c>
      <c r="AC25" s="232" t="n">
        <v>62</v>
      </c>
      <c r="AD25" s="232" t="n">
        <v>55</v>
      </c>
      <c r="AE25" s="232" t="n">
        <v>64</v>
      </c>
      <c r="AF25" s="232" t="n">
        <v>31</v>
      </c>
      <c r="AG25" s="232" t="n">
        <v>29</v>
      </c>
      <c r="AH25" s="232" t="n">
        <v>33</v>
      </c>
      <c r="AI25" s="232" t="n">
        <v>35</v>
      </c>
      <c r="AJ25" s="232" t="n">
        <v>36</v>
      </c>
      <c r="AK25" s="195" t="n">
        <v>120</v>
      </c>
      <c r="AL25" s="195" t="n">
        <v>119</v>
      </c>
      <c r="AM25" s="232" t="n">
        <v>52.77777777777778</v>
      </c>
      <c r="AN25" s="232" t="n">
        <v>33.44444444444444</v>
      </c>
      <c r="AO25" s="278" t="n"/>
      <c r="AP25" s="218" t="n">
        <v>187</v>
      </c>
      <c r="AQ25" s="219" t="n">
        <v>154</v>
      </c>
      <c r="AR25" s="217" t="n">
        <v>4.054054054054054</v>
      </c>
      <c r="AS25" s="217" t="n">
        <v>4.054054054054054</v>
      </c>
      <c r="AT25" s="217" t="n"/>
      <c r="AU25" s="217" t="n"/>
      <c r="AV25" s="217" t="n">
        <v>2200</v>
      </c>
      <c r="AW25" s="217" t="n">
        <v>7</v>
      </c>
      <c r="AX25" s="217" t="n">
        <v>8</v>
      </c>
      <c r="AY25" s="217" t="n">
        <v>10</v>
      </c>
      <c r="AZ25" s="217" t="n"/>
      <c r="BA25" s="217" t="n">
        <v>3</v>
      </c>
      <c r="BB25" s="217" t="n"/>
      <c r="BC25" s="217" t="n"/>
      <c r="BD25" s="217" t="n"/>
      <c r="BE25" s="217" t="n"/>
      <c r="BF25" s="217" t="n"/>
      <c r="BG25" s="217" t="n">
        <v>0</v>
      </c>
      <c r="BH25" s="217" t="n">
        <v>2200</v>
      </c>
      <c r="BI25" s="217" t="n"/>
      <c r="BJ25" s="217" t="n"/>
      <c r="BK25" s="217" t="n"/>
      <c r="BL25" s="217" t="n">
        <v>20</v>
      </c>
      <c r="BM25" s="217" t="n">
        <v>10</v>
      </c>
      <c r="BN25" s="217" t="n">
        <v>20</v>
      </c>
      <c r="BO25" s="217" t="n">
        <v>27</v>
      </c>
      <c r="BP25" s="217" t="n"/>
      <c r="BQ25" s="217" t="n"/>
      <c r="BR25" s="217" t="n"/>
      <c r="BS25" s="217" t="n"/>
      <c r="BT25" s="217" t="n"/>
      <c r="BU25" s="217" t="n"/>
      <c r="BV25" s="217" t="n">
        <v>0</v>
      </c>
      <c r="BW25" s="217" t="n">
        <v>27</v>
      </c>
      <c r="BX25" s="220" t="n">
        <v>18</v>
      </c>
      <c r="BY25" s="220" t="n">
        <v>30</v>
      </c>
      <c r="BZ25" s="220" t="n"/>
      <c r="CA25" s="220" t="n"/>
      <c r="CB25" s="220" t="n"/>
      <c r="CC25" s="220" t="n"/>
      <c r="CD25" s="220" t="n"/>
      <c r="CE25" s="220" t="n"/>
      <c r="CF25" s="220" t="n">
        <v>0</v>
      </c>
      <c r="CG25" s="221" t="n">
        <v/>
      </c>
      <c r="CH25" s="216" t="n">
        <v>0.02</v>
      </c>
      <c r="CI25" s="456" t="n"/>
      <c r="CJ25" s="223" t="n"/>
      <c r="CK25" s="196" t="n"/>
      <c r="CL25" s="196" t="n"/>
      <c r="CM25" s="196" t="n"/>
      <c r="CN25" s="196" t="n"/>
      <c r="CO25" s="196" t="inlineStr">
        <is>
          <t>الكترولوكس</t>
        </is>
      </c>
      <c r="CP25" s="323" t="inlineStr">
        <is>
          <t>القاهرة للصناعات المغذية بوتاجازات</t>
        </is>
      </c>
      <c r="CQ25" s="348" t="inlineStr">
        <is>
          <t>808902101</t>
        </is>
      </c>
      <c r="CR25" s="348" t="inlineStr"/>
      <c r="CS25" s="348" t="n">
        <v>18</v>
      </c>
      <c r="CT25" s="348" t="inlineStr">
        <is>
          <t>فوم دعامه 60*60</t>
        </is>
      </c>
      <c r="CU25" s="348" t="inlineStr">
        <is>
          <t>old_machine</t>
        </is>
      </c>
      <c r="CV25" s="348" t="n">
        <v>0</v>
      </c>
      <c r="CW25" s="348" t="n">
        <v>27</v>
      </c>
      <c r="CX25" s="348" t="n">
        <v>18</v>
      </c>
      <c r="CY25" s="348" t="n">
        <v>30</v>
      </c>
      <c r="CZ25" s="232" t="n">
        <v>27</v>
      </c>
      <c r="DA25" s="232" t="n">
        <v>3</v>
      </c>
      <c r="DB25" s="308" t="n">
        <v>0</v>
      </c>
      <c r="DC25" s="12" t="n">
        <v>0</v>
      </c>
      <c r="DD25" s="437" t="n">
        <v>0</v>
      </c>
      <c r="DE25" s="437" t="n">
        <v>0</v>
      </c>
      <c r="DF25" s="217" t="n">
        <v/>
      </c>
      <c r="DG25" s="437">
        <f>IFERROR(ROUND(DD25/DF25,1),"")</f>
        <v/>
      </c>
      <c r="DH25" s="308">
        <f>IFERROR(DB25+DD25,"")</f>
        <v/>
      </c>
      <c r="DI25" s="447">
        <f>IFERROR(DD25/DH25,"")</f>
        <v/>
      </c>
      <c r="DK25" s="12">
        <f>IFERROR(DF25-AP25,"")</f>
        <v/>
      </c>
      <c r="DM25" s="307">
        <f>IFERROR(DA25-L25,"")</f>
        <v/>
      </c>
      <c r="DN25" s="348">
        <f>IF(DE25&gt;AQ25,0,1)</f>
        <v/>
      </c>
      <c r="DO25" s="348">
        <f>IF(DA25&lt;M25,0,1)</f>
        <v/>
      </c>
      <c r="DP25" s="348">
        <f>IF(DA25&gt;N25,0,1)</f>
        <v/>
      </c>
      <c r="DQ25" s="348" t="n"/>
      <c r="DR25" s="348" t="n"/>
      <c r="DS25" s="348" t="n"/>
      <c r="DT25" s="348" t="n"/>
      <c r="DU25" s="348" t="n"/>
      <c r="DV25" s="348" t="n"/>
      <c r="DW25" s="348" t="n"/>
      <c r="DX25" s="348" t="n"/>
      <c r="DY25" s="348" t="n"/>
      <c r="DZ25" s="348" t="n"/>
      <c r="EA25" s="348" t="n"/>
      <c r="EB25" s="348" t="n"/>
      <c r="EC25" s="348" t="n"/>
      <c r="ED25" s="348" t="n"/>
      <c r="EE25" s="348" t="n"/>
      <c r="EF25" s="348" t="n"/>
      <c r="EG25" s="348" t="n"/>
      <c r="EH25" s="348" t="n"/>
      <c r="EI25" s="348" t="n"/>
    </row>
    <row r="26" ht="31.5" customFormat="1" customHeight="1" s="239">
      <c r="A26" s="233" t="n">
        <v>2022</v>
      </c>
      <c r="B26" s="192" t="n">
        <v>5</v>
      </c>
      <c r="C26" s="455" t="n">
        <v>44685</v>
      </c>
      <c r="D26" s="192" t="n">
        <v>334</v>
      </c>
      <c r="E26" s="192" t="n">
        <v>254</v>
      </c>
      <c r="F26" s="192" t="n">
        <v>49</v>
      </c>
      <c r="G26" s="238" t="inlineStr">
        <is>
          <t>طقم سخان بلونايل ذو 4 اطقم</t>
        </is>
      </c>
      <c r="H26" s="437" t="inlineStr">
        <is>
          <t>FMDAHI40000000</t>
        </is>
      </c>
      <c r="I26" s="437" t="inlineStr">
        <is>
          <t>1600*1800</t>
        </is>
      </c>
      <c r="J26" s="437" t="n">
        <v>4</v>
      </c>
      <c r="K26" s="437" t="n">
        <v>2</v>
      </c>
      <c r="L26" s="240" t="n">
        <v>203</v>
      </c>
      <c r="M26" s="241" t="n">
        <v>188.79</v>
      </c>
      <c r="N26" s="242" t="n">
        <v>217.21</v>
      </c>
      <c r="O26" s="232" t="n"/>
      <c r="P26" s="232" t="n"/>
      <c r="Q26" s="232" t="n">
        <v>266</v>
      </c>
      <c r="R26" s="232" t="n"/>
      <c r="S26" s="232" t="n"/>
      <c r="T26" s="232" t="n"/>
      <c r="U26" s="232" t="n"/>
      <c r="V26" s="232" t="n">
        <v>198</v>
      </c>
      <c r="W26" s="232" t="n"/>
      <c r="X26" s="232" t="n"/>
      <c r="Y26" s="195" t="n">
        <v>150</v>
      </c>
      <c r="Z26" s="195" t="n"/>
      <c r="AA26" s="232" t="n">
        <v>255</v>
      </c>
      <c r="AB26" s="232" t="n">
        <v>257</v>
      </c>
      <c r="AC26" s="232" t="n">
        <v>270</v>
      </c>
      <c r="AD26" s="232" t="n">
        <v>259</v>
      </c>
      <c r="AE26" s="232" t="n">
        <v>268</v>
      </c>
      <c r="AF26" s="232" t="n">
        <v>203</v>
      </c>
      <c r="AG26" s="232" t="n">
        <v>200</v>
      </c>
      <c r="AH26" s="232" t="n">
        <v>199</v>
      </c>
      <c r="AI26" s="232" t="n">
        <v>201</v>
      </c>
      <c r="AJ26" s="232" t="n">
        <v>198</v>
      </c>
      <c r="AK26" s="195" t="n">
        <v>155</v>
      </c>
      <c r="AL26" s="195" t="n">
        <v>156</v>
      </c>
      <c r="AM26" s="232" t="n">
        <v>262.5</v>
      </c>
      <c r="AN26" s="232" t="n">
        <v>199.8333333333333</v>
      </c>
      <c r="AO26" s="278" t="n"/>
      <c r="AP26" s="218" t="n">
        <v>94</v>
      </c>
      <c r="AQ26" s="219" t="n">
        <v>153</v>
      </c>
      <c r="AR26" s="217" t="n">
        <v>5.882352941176471</v>
      </c>
      <c r="AS26" s="217" t="n">
        <v>5.882352941176471</v>
      </c>
      <c r="AT26" s="217" t="n"/>
      <c r="AU26" s="217" t="n"/>
      <c r="AV26" s="217" t="n">
        <v>1200</v>
      </c>
      <c r="AW26" s="217" t="n"/>
      <c r="AX26" s="217" t="n">
        <v>4</v>
      </c>
      <c r="AY26" s="217" t="n">
        <v>6</v>
      </c>
      <c r="AZ26" s="217" t="n"/>
      <c r="BA26" s="217" t="n"/>
      <c r="BB26" s="217" t="n"/>
      <c r="BC26" s="217" t="n"/>
      <c r="BD26" s="217" t="n"/>
      <c r="BE26" s="217" t="n"/>
      <c r="BF26" s="217" t="n"/>
      <c r="BG26" s="217" t="n">
        <v>0</v>
      </c>
      <c r="BH26" s="217" t="n">
        <v>1200</v>
      </c>
      <c r="BI26" s="217" t="n"/>
      <c r="BJ26" s="217" t="n"/>
      <c r="BK26" s="217" t="n"/>
      <c r="BL26" s="217" t="n">
        <v>4</v>
      </c>
      <c r="BM26" s="217" t="n">
        <v>4</v>
      </c>
      <c r="BN26" s="217" t="n">
        <v>4</v>
      </c>
      <c r="BO26" s="217" t="n"/>
      <c r="BP26" s="217" t="n"/>
      <c r="BQ26" s="217" t="n"/>
      <c r="BR26" s="217" t="n"/>
      <c r="BS26" s="217" t="n"/>
      <c r="BT26" s="217" t="n"/>
      <c r="BU26" s="217" t="n"/>
      <c r="BV26" s="217" t="n">
        <v>0</v>
      </c>
      <c r="BW26" s="217" t="n"/>
      <c r="BX26" s="220" t="n">
        <v>4</v>
      </c>
      <c r="BY26" s="220" t="n">
        <v>5</v>
      </c>
      <c r="BZ26" s="220" t="n"/>
      <c r="CA26" s="220" t="n"/>
      <c r="CB26" s="220" t="n"/>
      <c r="CC26" s="220" t="n"/>
      <c r="CD26" s="220" t="n"/>
      <c r="CE26" s="220" t="n"/>
      <c r="CF26" s="220" t="n">
        <v>0</v>
      </c>
      <c r="CG26" s="221" t="n">
        <v/>
      </c>
      <c r="CH26" s="216" t="n">
        <v>0.02</v>
      </c>
      <c r="CI26" s="456" t="n"/>
      <c r="CJ26" s="223" t="n"/>
      <c r="CK26" s="196" t="n"/>
      <c r="CL26" s="196" t="n"/>
      <c r="CM26" s="196" t="n"/>
      <c r="CN26" s="196" t="n"/>
      <c r="CO26" s="196" t="inlineStr">
        <is>
          <t>الكترولوكس</t>
        </is>
      </c>
      <c r="CP26" s="323" t="inlineStr">
        <is>
          <t>القاهرة للصناعات المغذية سخانات</t>
        </is>
      </c>
      <c r="CQ26" s="348" t="inlineStr">
        <is>
          <t>PHEWP0112</t>
        </is>
      </c>
      <c r="CR26" s="348" t="inlineStr"/>
      <c r="CS26" s="348" t="n">
        <v>18</v>
      </c>
      <c r="CT26" s="348" t="inlineStr">
        <is>
          <t>طقم سخان بلونايل ذو 4 اطقم</t>
        </is>
      </c>
      <c r="CU26" s="348" t="inlineStr">
        <is>
          <t>old_machine</t>
        </is>
      </c>
      <c r="CV26" s="348" t="n">
        <v>0</v>
      </c>
      <c r="CW26" s="348" t="n">
        <v>4</v>
      </c>
      <c r="CX26" s="348" t="n">
        <v>8</v>
      </c>
      <c r="CY26" s="348" t="n">
        <v>10</v>
      </c>
      <c r="CZ26" s="232" t="n">
        <v>0</v>
      </c>
      <c r="DA26" s="232" t="n">
        <v>0</v>
      </c>
      <c r="DB26" s="308" t="n">
        <v>0</v>
      </c>
      <c r="DC26" s="12" t="n">
        <v>0</v>
      </c>
      <c r="DD26" s="437" t="n">
        <v>0</v>
      </c>
      <c r="DE26" s="437" t="n">
        <v>0</v>
      </c>
      <c r="DF26" s="217" t="n">
        <v/>
      </c>
      <c r="DG26" s="437">
        <f>IFERROR(ROUND(DD26/DF26,1),"")</f>
        <v/>
      </c>
      <c r="DH26" s="308">
        <f>IFERROR(DB26+DD26,"")</f>
        <v/>
      </c>
      <c r="DI26" s="447">
        <f>IFERROR(DD26/DH26,"")</f>
        <v/>
      </c>
      <c r="DK26" s="12">
        <f>IFERROR(DF26-AP26,"")</f>
        <v/>
      </c>
      <c r="DM26" s="307">
        <f>IFERROR(DA26-L26,"")</f>
        <v/>
      </c>
      <c r="DN26" s="348">
        <f>IF(DE26&gt;AQ26,0,1)</f>
        <v/>
      </c>
      <c r="DO26" s="348">
        <f>IF(DA26&lt;M26,0,1)</f>
        <v/>
      </c>
      <c r="DP26" s="348">
        <f>IF(DA26&gt;N26,0,1)</f>
        <v/>
      </c>
      <c r="DQ26" s="348" t="n"/>
      <c r="DR26" s="348" t="n"/>
      <c r="DS26" s="348" t="n"/>
      <c r="DT26" s="348" t="n"/>
      <c r="DU26" s="348" t="n"/>
      <c r="DV26" s="348" t="n"/>
      <c r="DW26" s="348" t="n"/>
      <c r="DX26" s="348" t="n"/>
      <c r="DY26" s="348" t="n"/>
      <c r="DZ26" s="348" t="n"/>
      <c r="EA26" s="348" t="n"/>
      <c r="EB26" s="348" t="n"/>
      <c r="EC26" s="348" t="n"/>
      <c r="ED26" s="348" t="n"/>
      <c r="EE26" s="348" t="n"/>
      <c r="EF26" s="348" t="n"/>
      <c r="EG26" s="348" t="n"/>
      <c r="EH26" s="348" t="n"/>
      <c r="EI26" s="348" t="n"/>
    </row>
    <row r="27" ht="31.5" customFormat="1" customHeight="1" s="239">
      <c r="A27" s="233" t="n">
        <v>2022</v>
      </c>
      <c r="B27" s="192" t="n">
        <v>5</v>
      </c>
      <c r="C27" s="455" t="n">
        <v>44686</v>
      </c>
      <c r="D27" s="192" t="n">
        <v>419</v>
      </c>
      <c r="E27" s="192" t="n">
        <v>670</v>
      </c>
      <c r="F27" s="192" t="n">
        <v>2</v>
      </c>
      <c r="G27" s="238" t="inlineStr">
        <is>
          <t>LG43UP77</t>
        </is>
      </c>
      <c r="H27" s="437" t="inlineStr">
        <is>
          <t>FMLGEI043UP770</t>
        </is>
      </c>
      <c r="I27" s="437" t="inlineStr">
        <is>
          <t>1400*1700</t>
        </is>
      </c>
      <c r="J27" s="437" t="n">
        <v>4</v>
      </c>
      <c r="K27" s="437" t="n">
        <v>2</v>
      </c>
      <c r="L27" s="240" t="n">
        <v>298</v>
      </c>
      <c r="M27" s="241" t="n">
        <v>280.418</v>
      </c>
      <c r="N27" s="242" t="n">
        <v>319.158</v>
      </c>
      <c r="O27" s="232" t="n">
        <v>561</v>
      </c>
      <c r="P27" s="232" t="n">
        <v>448</v>
      </c>
      <c r="Q27" s="232" t="n">
        <v>508</v>
      </c>
      <c r="R27" s="232" t="n">
        <v>445</v>
      </c>
      <c r="S27" s="232" t="n">
        <v>498</v>
      </c>
      <c r="T27" s="232" t="n">
        <v>316</v>
      </c>
      <c r="U27" s="232" t="n">
        <v>318</v>
      </c>
      <c r="V27" s="232" t="n">
        <v>328</v>
      </c>
      <c r="W27" s="232" t="n">
        <v>325</v>
      </c>
      <c r="X27" s="232" t="n">
        <v>323</v>
      </c>
      <c r="Y27" s="195" t="n">
        <v>158</v>
      </c>
      <c r="Z27" s="195" t="n">
        <v>156</v>
      </c>
      <c r="AA27" s="232" t="n">
        <v>440</v>
      </c>
      <c r="AB27" s="232" t="n">
        <v>432</v>
      </c>
      <c r="AC27" s="232" t="n">
        <v>453</v>
      </c>
      <c r="AD27" s="232" t="n">
        <v>439</v>
      </c>
      <c r="AE27" s="232" t="n">
        <v>453</v>
      </c>
      <c r="AF27" s="232" t="n">
        <v>323</v>
      </c>
      <c r="AG27" s="232" t="n">
        <v>323</v>
      </c>
      <c r="AH27" s="232" t="n">
        <v>323</v>
      </c>
      <c r="AI27" s="232" t="n">
        <v>326</v>
      </c>
      <c r="AJ27" s="232" t="n">
        <v>330</v>
      </c>
      <c r="AK27" s="195" t="n">
        <v>180</v>
      </c>
      <c r="AL27" s="195" t="n">
        <v>184</v>
      </c>
      <c r="AM27" s="232" t="n">
        <v>467.7</v>
      </c>
      <c r="AN27" s="232" t="n">
        <v>323.5</v>
      </c>
      <c r="AO27" s="278" t="n"/>
      <c r="AP27" s="218" t="n">
        <v>96</v>
      </c>
      <c r="AQ27" s="219" t="n">
        <v>150</v>
      </c>
      <c r="AR27" s="217" t="n">
        <v>5.325443786982248</v>
      </c>
      <c r="AS27" s="217" t="n">
        <v>5.325443786982248</v>
      </c>
      <c r="AT27" s="217" t="n"/>
      <c r="AU27" s="217" t="n"/>
      <c r="AV27" s="217" t="n">
        <v>552</v>
      </c>
      <c r="AW27" s="217" t="n">
        <v>6</v>
      </c>
      <c r="AX27" s="217" t="n">
        <v>4</v>
      </c>
      <c r="AY27" s="217" t="n">
        <v>8</v>
      </c>
      <c r="AZ27" s="217" t="n"/>
      <c r="BA27" s="217" t="n">
        <v>2</v>
      </c>
      <c r="BB27" s="217" t="n"/>
      <c r="BC27" s="217" t="n"/>
      <c r="BD27" s="217" t="n">
        <v>4</v>
      </c>
      <c r="BE27" s="217" t="n"/>
      <c r="BF27" s="217" t="n"/>
      <c r="BG27" s="217" t="n">
        <v>0</v>
      </c>
      <c r="BH27" s="217" t="n">
        <v>552</v>
      </c>
      <c r="BI27" s="217" t="n"/>
      <c r="BJ27" s="217" t="n"/>
      <c r="BK27" s="217" t="n">
        <v>720</v>
      </c>
      <c r="BL27" s="217" t="n">
        <v>10</v>
      </c>
      <c r="BM27" s="217" t="n">
        <v>14</v>
      </c>
      <c r="BN27" s="217" t="n">
        <v>12</v>
      </c>
      <c r="BO27" s="217" t="n"/>
      <c r="BP27" s="217" t="n"/>
      <c r="BQ27" s="217" t="n"/>
      <c r="BR27" s="217" t="n"/>
      <c r="BS27" s="217" t="n"/>
      <c r="BT27" s="217" t="n"/>
      <c r="BU27" s="217" t="n"/>
      <c r="BV27" s="217" t="n">
        <v>0</v>
      </c>
      <c r="BW27" s="217" t="n">
        <v>8</v>
      </c>
      <c r="BX27" s="220" t="n">
        <v>9</v>
      </c>
      <c r="BY27" s="220" t="n">
        <v>10</v>
      </c>
      <c r="BZ27" s="220" t="n"/>
      <c r="CA27" s="220" t="n"/>
      <c r="CB27" s="220" t="n"/>
      <c r="CC27" s="220" t="n"/>
      <c r="CD27" s="220" t="n"/>
      <c r="CE27" s="220" t="n"/>
      <c r="CF27" s="220" t="n">
        <v>0</v>
      </c>
      <c r="CG27" s="221" t="n">
        <v>1272</v>
      </c>
      <c r="CH27" s="216" t="n">
        <v>0.015</v>
      </c>
      <c r="CI27" s="456" t="n"/>
      <c r="CJ27" s="223" t="n"/>
      <c r="CK27" s="196" t="n"/>
      <c r="CL27" s="196" t="n"/>
      <c r="CM27" s="196" t="n"/>
      <c r="CN27" s="196" t="n"/>
      <c r="CO27" s="196" t="inlineStr">
        <is>
          <t>LG</t>
        </is>
      </c>
      <c r="CP27" s="323" t="inlineStr">
        <is>
          <t>HE</t>
        </is>
      </c>
      <c r="CQ27" s="348" t="inlineStr">
        <is>
          <t>MFZ67209801</t>
        </is>
      </c>
      <c r="CR27" s="348" t="inlineStr">
        <is>
          <t>mma</t>
        </is>
      </c>
      <c r="CS27" s="348" t="n">
        <v>18</v>
      </c>
      <c r="CT27" s="348" t="inlineStr">
        <is>
          <t>LG43UP79</t>
        </is>
      </c>
      <c r="CU27" s="348" t="inlineStr">
        <is>
          <t>new_machine</t>
        </is>
      </c>
      <c r="CV27" s="348" t="n">
        <v>0</v>
      </c>
      <c r="CW27" s="348" t="n">
        <v>16</v>
      </c>
      <c r="CX27" s="348" t="n">
        <v>18</v>
      </c>
      <c r="CY27" s="348" t="n">
        <v>20</v>
      </c>
      <c r="CZ27" s="232" t="n">
        <v>0</v>
      </c>
      <c r="DA27" s="232" t="n">
        <v>2</v>
      </c>
      <c r="DB27" s="308" t="n">
        <v>0</v>
      </c>
      <c r="DC27" s="12" t="n">
        <v>0</v>
      </c>
      <c r="DD27" s="437" t="n">
        <v>4</v>
      </c>
      <c r="DE27" s="437" t="n">
        <v>0</v>
      </c>
      <c r="DF27" s="217" t="n">
        <v>720</v>
      </c>
      <c r="DG27" s="437">
        <f>IFERROR(ROUND(DD27/DF27,1),"")</f>
        <v/>
      </c>
      <c r="DH27" s="308">
        <f>IFERROR(DB27+DD27,"")</f>
        <v/>
      </c>
      <c r="DI27" s="447">
        <f>IFERROR(DD27/DH27,"")</f>
        <v/>
      </c>
      <c r="DK27" s="12">
        <f>IFERROR(DF27-AP27,"")</f>
        <v/>
      </c>
      <c r="DM27" s="307">
        <f>IFERROR(DA27-L27,"")</f>
        <v/>
      </c>
      <c r="DN27" s="348">
        <f>IF(DE27&gt;AQ27,0,1)</f>
        <v/>
      </c>
      <c r="DO27" s="348">
        <f>IF(DA27&lt;M27,0,1)</f>
        <v/>
      </c>
      <c r="DP27" s="348">
        <f>IF(DA27&gt;N27,0,1)</f>
        <v/>
      </c>
      <c r="DQ27" s="348" t="n"/>
      <c r="DR27" s="348" t="n"/>
      <c r="DS27" s="348" t="n"/>
      <c r="DT27" s="348" t="n"/>
      <c r="DU27" s="348" t="n"/>
      <c r="DV27" s="348" t="n"/>
      <c r="DW27" s="348" t="n"/>
      <c r="DX27" s="348" t="n"/>
      <c r="DY27" s="348" t="n"/>
      <c r="DZ27" s="348" t="n"/>
      <c r="EA27" s="348" t="n"/>
      <c r="EB27" s="348" t="n"/>
      <c r="EC27" s="348" t="n"/>
      <c r="ED27" s="348" t="n"/>
      <c r="EE27" s="348" t="n"/>
      <c r="EF27" s="348" t="n"/>
      <c r="EG27" s="348" t="n"/>
      <c r="EH27" s="348" t="n"/>
      <c r="EI27" s="348" t="n"/>
    </row>
    <row r="28" ht="31.5" customFormat="1" customHeight="1" s="239">
      <c r="A28" s="233" t="n">
        <v>2022</v>
      </c>
      <c r="B28" s="192" t="n">
        <v>5</v>
      </c>
      <c r="C28" s="455" t="n">
        <v>44686</v>
      </c>
      <c r="D28" s="192" t="n">
        <v>388</v>
      </c>
      <c r="E28" s="192" t="n">
        <v>566</v>
      </c>
      <c r="F28" s="192" t="n">
        <v>3</v>
      </c>
      <c r="G28" s="238" t="inlineStr">
        <is>
          <t>side L&amp;R led 32 l 29 توشيبا  HTTEFK520060</t>
        </is>
      </c>
      <c r="H28" s="437" t="inlineStr">
        <is>
          <t>FMTOSI32LR2960</t>
        </is>
      </c>
      <c r="I28" s="437" t="inlineStr">
        <is>
          <t>1400*1700</t>
        </is>
      </c>
      <c r="J28" s="437" t="n">
        <v>3</v>
      </c>
      <c r="K28" s="437" t="n">
        <v>4</v>
      </c>
      <c r="L28" s="240" t="n">
        <v>34</v>
      </c>
      <c r="M28" s="241" t="n">
        <v>31.28</v>
      </c>
      <c r="N28" s="242" t="n">
        <v>36.72</v>
      </c>
      <c r="O28" s="232" t="n"/>
      <c r="P28" s="232" t="n"/>
      <c r="Q28" s="232" t="n"/>
      <c r="R28" s="232" t="n"/>
      <c r="S28" s="232" t="n"/>
      <c r="T28" s="232" t="n"/>
      <c r="U28" s="232" t="n"/>
      <c r="V28" s="232" t="n"/>
      <c r="W28" s="232" t="n"/>
      <c r="X28" s="232" t="n"/>
      <c r="Y28" s="195" t="n">
        <v>133</v>
      </c>
      <c r="Z28" s="195" t="n">
        <v>132</v>
      </c>
      <c r="AA28" s="232" t="n"/>
      <c r="AB28" s="232" t="n"/>
      <c r="AC28" s="232" t="n"/>
      <c r="AD28" s="232" t="n"/>
      <c r="AE28" s="232" t="n"/>
      <c r="AF28" s="232" t="n"/>
      <c r="AG28" s="232" t="n"/>
      <c r="AH28" s="232" t="n"/>
      <c r="AI28" s="232" t="n"/>
      <c r="AJ28" s="232" t="n"/>
      <c r="AK28" s="195" t="n">
        <v>137</v>
      </c>
      <c r="AL28" s="195" t="n">
        <v>138</v>
      </c>
      <c r="AM28" s="232" t="n">
        <v/>
      </c>
      <c r="AN28" s="232" t="n">
        <v/>
      </c>
      <c r="AO28" s="278" t="n"/>
      <c r="AP28" s="218" t="n">
        <v>83</v>
      </c>
      <c r="AQ28" s="219" t="n">
        <v>130</v>
      </c>
      <c r="AR28" s="217" t="n">
        <v>8.888888888888889</v>
      </c>
      <c r="AS28" s="217" t="n">
        <v>8.888888888888889</v>
      </c>
      <c r="AT28" s="217" t="n"/>
      <c r="AU28" s="217" t="n"/>
      <c r="AV28" s="217" t="n"/>
      <c r="AW28" s="217" t="n"/>
      <c r="AX28" s="217" t="n"/>
      <c r="AY28" s="217" t="n"/>
      <c r="AZ28" s="217" t="n"/>
      <c r="BA28" s="217" t="n"/>
      <c r="BB28" s="217" t="n"/>
      <c r="BC28" s="217" t="n"/>
      <c r="BD28" s="217" t="n"/>
      <c r="BE28" s="217" t="n"/>
      <c r="BF28" s="217" t="n"/>
      <c r="BG28" s="217" t="n">
        <v>0</v>
      </c>
      <c r="BH28" s="217" t="n">
        <v/>
      </c>
      <c r="BI28" s="217" t="n"/>
      <c r="BJ28" s="217" t="n"/>
      <c r="BK28" s="217" t="n"/>
      <c r="BL28" s="217" t="n"/>
      <c r="BM28" s="217" t="n"/>
      <c r="BN28" s="217" t="n"/>
      <c r="BO28" s="217" t="n"/>
      <c r="BP28" s="217" t="n"/>
      <c r="BQ28" s="217" t="n"/>
      <c r="BR28" s="217" t="n"/>
      <c r="BS28" s="217" t="n"/>
      <c r="BT28" s="217" t="n"/>
      <c r="BU28" s="217" t="n"/>
      <c r="BV28" s="217" t="n">
        <v>0</v>
      </c>
      <c r="BW28" s="217" t="n"/>
      <c r="BX28" s="220" t="n"/>
      <c r="BY28" s="220" t="n"/>
      <c r="BZ28" s="220" t="n"/>
      <c r="CA28" s="220" t="n"/>
      <c r="CB28" s="220" t="n"/>
      <c r="CC28" s="220" t="n"/>
      <c r="CD28" s="220" t="n"/>
      <c r="CE28" s="220" t="n"/>
      <c r="CF28" s="220" t="n">
        <v>0</v>
      </c>
      <c r="CG28" s="221" t="n">
        <v/>
      </c>
      <c r="CH28" s="216" t="n">
        <v>0.015</v>
      </c>
      <c r="CI28" s="456" t="n"/>
      <c r="CJ28" s="223" t="n"/>
      <c r="CK28" s="196" t="n"/>
      <c r="CL28" s="196" t="n"/>
      <c r="CM28" s="196" t="n"/>
      <c r="CN28" s="196" t="n"/>
      <c r="CO28" s="196" t="inlineStr">
        <is>
          <t>توشيبا</t>
        </is>
      </c>
      <c r="CP28" s="323" t="inlineStr">
        <is>
          <t>توشيبا للاجهزة المرئية</t>
        </is>
      </c>
      <c r="CQ28" s="348" t="inlineStr"/>
      <c r="CR28" s="348" t="inlineStr"/>
      <c r="CS28" s="348" t="n">
        <v>18</v>
      </c>
      <c r="CT28" s="348" t="inlineStr">
        <is>
          <t>led32l2900</t>
        </is>
      </c>
      <c r="CU28" s="348" t="inlineStr">
        <is>
          <t>new_machine</t>
        </is>
      </c>
      <c r="CV28" s="348" t="n">
        <v>0</v>
      </c>
      <c r="CW28" s="348" t="n">
        <v>0</v>
      </c>
      <c r="CX28" s="348" t="n">
        <v>0</v>
      </c>
      <c r="CY28" s="348" t="n">
        <v>0</v>
      </c>
      <c r="CZ28" s="232" t="n">
        <v>0</v>
      </c>
      <c r="DA28" s="232" t="n">
        <v>0</v>
      </c>
      <c r="DB28" s="308" t="n">
        <v>0</v>
      </c>
      <c r="DC28" s="12" t="n">
        <v>0</v>
      </c>
      <c r="DD28" s="437" t="n">
        <v>0</v>
      </c>
      <c r="DE28" s="437" t="n">
        <v>0</v>
      </c>
      <c r="DF28" s="217" t="n">
        <v/>
      </c>
      <c r="DG28" s="437">
        <f>IFERROR(ROUND(DD28/DF28,1),"")</f>
        <v/>
      </c>
      <c r="DH28" s="308">
        <f>IFERROR(DB28+DD28,"")</f>
        <v/>
      </c>
      <c r="DI28" s="447">
        <f>IFERROR(DD28/DH28,"")</f>
        <v/>
      </c>
      <c r="DK28" s="12">
        <f>IFERROR(DF28-AP28,"")</f>
        <v/>
      </c>
      <c r="DM28" s="307">
        <f>IFERROR(DA28-L28,"")</f>
        <v/>
      </c>
      <c r="DN28" s="348">
        <f>IF(DE28&gt;AQ28,0,1)</f>
        <v/>
      </c>
      <c r="DO28" s="348">
        <f>IF(DA28&lt;M28,0,1)</f>
        <v/>
      </c>
      <c r="DP28" s="348">
        <f>IF(DA28&gt;N28,0,1)</f>
        <v/>
      </c>
      <c r="DQ28" s="348" t="n"/>
      <c r="DR28" s="348" t="n"/>
      <c r="DS28" s="348" t="n"/>
      <c r="DT28" s="348" t="n"/>
      <c r="DU28" s="348" t="n"/>
      <c r="DV28" s="348" t="n"/>
      <c r="DW28" s="348" t="n"/>
      <c r="DX28" s="348" t="n"/>
      <c r="DY28" s="348" t="n"/>
      <c r="DZ28" s="348" t="n"/>
      <c r="EA28" s="348" t="n"/>
      <c r="EB28" s="348" t="n"/>
      <c r="EC28" s="348" t="n"/>
      <c r="ED28" s="348" t="n"/>
      <c r="EE28" s="348" t="n"/>
      <c r="EF28" s="348" t="n"/>
      <c r="EG28" s="348" t="n"/>
      <c r="EH28" s="348" t="n"/>
      <c r="EI28" s="348" t="n"/>
    </row>
    <row r="29" ht="31.5" customFormat="1" customHeight="1" s="239">
      <c r="A29" s="233" t="n">
        <v>2022</v>
      </c>
      <c r="B29" s="192" t="n">
        <v>5</v>
      </c>
      <c r="C29" s="455" t="n">
        <v>44686</v>
      </c>
      <c r="D29" s="192" t="n">
        <v>18</v>
      </c>
      <c r="E29" s="192" t="n">
        <v>49</v>
      </c>
      <c r="F29" s="192" t="n">
        <v>4</v>
      </c>
      <c r="G29" s="238" t="inlineStr">
        <is>
          <t>LgWashing machine (Cover)</t>
        </is>
      </c>
      <c r="H29" s="437" t="inlineStr">
        <is>
          <t>FMLGEI20000000</t>
        </is>
      </c>
      <c r="I29" s="437" t="inlineStr">
        <is>
          <t>1700*1400</t>
        </is>
      </c>
      <c r="J29" s="437" t="n">
        <v>2</v>
      </c>
      <c r="K29" s="437" t="n">
        <v>3</v>
      </c>
      <c r="L29" s="240" t="n">
        <v>100</v>
      </c>
      <c r="M29" s="241" t="n">
        <v>95.5</v>
      </c>
      <c r="N29" s="242" t="n">
        <v>104.5</v>
      </c>
      <c r="O29" s="232" t="n">
        <v>150</v>
      </c>
      <c r="P29" s="232" t="n">
        <v>143</v>
      </c>
      <c r="Q29" s="232" t="n">
        <v>153</v>
      </c>
      <c r="R29" s="232" t="n">
        <v>142</v>
      </c>
      <c r="S29" s="232" t="n">
        <v>144</v>
      </c>
      <c r="T29" s="232" t="n">
        <v>104</v>
      </c>
      <c r="U29" s="232" t="n">
        <v>99</v>
      </c>
      <c r="V29" s="232" t="n">
        <v>103</v>
      </c>
      <c r="W29" s="232" t="n">
        <v>108</v>
      </c>
      <c r="X29" s="232" t="n">
        <v>109</v>
      </c>
      <c r="Y29" s="195" t="n"/>
      <c r="Z29" s="195" t="n"/>
      <c r="AA29" s="232" t="n">
        <v>135</v>
      </c>
      <c r="AB29" s="232" t="n">
        <v>133</v>
      </c>
      <c r="AC29" s="232" t="n">
        <v>129</v>
      </c>
      <c r="AD29" s="232" t="n">
        <v>139</v>
      </c>
      <c r="AE29" s="232" t="n">
        <v>127</v>
      </c>
      <c r="AF29" s="232" t="n">
        <v>101</v>
      </c>
      <c r="AG29" s="232" t="n">
        <v>100</v>
      </c>
      <c r="AH29" s="232" t="n">
        <v>101</v>
      </c>
      <c r="AI29" s="232" t="n">
        <v>102</v>
      </c>
      <c r="AJ29" s="232" t="n">
        <v>100</v>
      </c>
      <c r="AK29" s="195" t="n"/>
      <c r="AL29" s="195" t="n"/>
      <c r="AM29" s="232" t="n">
        <v>139.5</v>
      </c>
      <c r="AN29" s="232" t="n">
        <v>102.7</v>
      </c>
      <c r="AO29" s="278" t="n"/>
      <c r="AP29" s="218" t="n">
        <v>101</v>
      </c>
      <c r="AQ29" s="219" t="n">
        <v>107</v>
      </c>
      <c r="AR29" s="217" t="n">
        <v/>
      </c>
      <c r="AS29" s="217" t="n">
        <v/>
      </c>
      <c r="AT29" s="217" t="n"/>
      <c r="AU29" s="217" t="n"/>
      <c r="AV29" s="217" t="n">
        <v>840</v>
      </c>
      <c r="AW29" s="217" t="n"/>
      <c r="AX29" s="217" t="n">
        <v>3</v>
      </c>
      <c r="AY29" s="217" t="n">
        <v>4</v>
      </c>
      <c r="AZ29" s="217" t="n"/>
      <c r="BA29" s="217" t="n"/>
      <c r="BB29" s="217" t="n"/>
      <c r="BC29" s="217" t="n"/>
      <c r="BD29" s="217" t="n"/>
      <c r="BE29" s="217" t="n"/>
      <c r="BF29" s="217" t="n"/>
      <c r="BG29" s="217" t="n">
        <v>0</v>
      </c>
      <c r="BH29" s="217" t="n">
        <v>840</v>
      </c>
      <c r="BI29" s="217" t="n"/>
      <c r="BJ29" s="217" t="n"/>
      <c r="BK29" s="217" t="n">
        <v>1344</v>
      </c>
      <c r="BL29" s="217" t="n">
        <v>2</v>
      </c>
      <c r="BM29" s="217" t="n">
        <v>1</v>
      </c>
      <c r="BN29" s="217" t="n">
        <v>1</v>
      </c>
      <c r="BO29" s="217" t="n"/>
      <c r="BP29" s="217" t="n"/>
      <c r="BQ29" s="217" t="n"/>
      <c r="BR29" s="217" t="n"/>
      <c r="BS29" s="217" t="n"/>
      <c r="BT29" s="217" t="n"/>
      <c r="BU29" s="217" t="n"/>
      <c r="BV29" s="217" t="n">
        <v>0</v>
      </c>
      <c r="BW29" s="217" t="n"/>
      <c r="BX29" s="220" t="n">
        <v>1</v>
      </c>
      <c r="BY29" s="220" t="n">
        <v>1</v>
      </c>
      <c r="BZ29" s="220" t="n"/>
      <c r="CA29" s="220" t="n"/>
      <c r="CB29" s="220" t="n"/>
      <c r="CC29" s="220" t="n"/>
      <c r="CD29" s="220" t="n"/>
      <c r="CE29" s="220" t="n"/>
      <c r="CF29" s="220" t="n">
        <v>0</v>
      </c>
      <c r="CG29" s="221" t="n">
        <v>2184</v>
      </c>
      <c r="CH29" s="216" t="n">
        <v>0.015</v>
      </c>
      <c r="CI29" s="456" t="n"/>
      <c r="CJ29" s="223" t="n"/>
      <c r="CK29" s="196" t="n"/>
      <c r="CL29" s="196" t="n"/>
      <c r="CM29" s="196" t="n"/>
      <c r="CN29" s="196" t="n"/>
      <c r="CO29" s="196" t="inlineStr">
        <is>
          <t>LG</t>
        </is>
      </c>
      <c r="CP29" s="323" t="inlineStr">
        <is>
          <t>HAE</t>
        </is>
      </c>
      <c r="CQ29" s="348" t="inlineStr">
        <is>
          <t>3920EZ2058A</t>
        </is>
      </c>
      <c r="CR29" s="348" t="inlineStr">
        <is>
          <t>mmf</t>
        </is>
      </c>
      <c r="CS29" s="348" t="n">
        <v>18</v>
      </c>
      <c r="CT29" s="348" t="inlineStr">
        <is>
          <t>كفر غسالة LG/زوايا غسالة LG</t>
        </is>
      </c>
      <c r="CU29" s="348" t="inlineStr">
        <is>
          <t>new_machine</t>
        </is>
      </c>
      <c r="CV29" s="348" t="n">
        <v>0</v>
      </c>
      <c r="CW29" s="348" t="n">
        <v>2</v>
      </c>
      <c r="CX29" s="348" t="n">
        <v>4</v>
      </c>
      <c r="CY29" s="348" t="n">
        <v>5</v>
      </c>
      <c r="CZ29" s="232" t="n">
        <v>0</v>
      </c>
      <c r="DA29" s="232" t="n">
        <v>0</v>
      </c>
      <c r="DB29" s="308" t="n">
        <v>0</v>
      </c>
      <c r="DC29" s="12" t="n">
        <v>0</v>
      </c>
      <c r="DD29" s="437" t="n">
        <v>0</v>
      </c>
      <c r="DE29" s="437" t="n">
        <v>0</v>
      </c>
      <c r="DF29" s="217" t="n">
        <v>1344</v>
      </c>
      <c r="DG29" s="437">
        <f>IFERROR(ROUND(DD29/DF29,1),"")</f>
        <v/>
      </c>
      <c r="DH29" s="308">
        <f>IFERROR(DB29+DD29,"")</f>
        <v/>
      </c>
      <c r="DI29" s="447">
        <f>IFERROR(DD29/DH29,"")</f>
        <v/>
      </c>
      <c r="DK29" s="12">
        <f>IFERROR(DF29-AP29,"")</f>
        <v/>
      </c>
      <c r="DM29" s="307">
        <f>IFERROR(DA29-L29,"")</f>
        <v/>
      </c>
      <c r="DN29" s="348">
        <f>IF(DE29&gt;AQ29,0,1)</f>
        <v/>
      </c>
      <c r="DO29" s="348">
        <f>IF(DA29&lt;M29,0,1)</f>
        <v/>
      </c>
      <c r="DP29" s="348">
        <f>IF(DA29&gt;N29,0,1)</f>
        <v/>
      </c>
      <c r="DQ29" s="348" t="n"/>
      <c r="DR29" s="348" t="n"/>
      <c r="DS29" s="348" t="n"/>
      <c r="DT29" s="348" t="n"/>
      <c r="DU29" s="348" t="n"/>
      <c r="DV29" s="348" t="n"/>
      <c r="DW29" s="348" t="n"/>
      <c r="DX29" s="348" t="n"/>
      <c r="DY29" s="348" t="n"/>
      <c r="DZ29" s="348" t="n"/>
      <c r="EA29" s="348" t="n"/>
      <c r="EB29" s="348" t="n"/>
      <c r="EC29" s="348" t="n"/>
      <c r="ED29" s="348" t="n"/>
      <c r="EE29" s="348" t="n"/>
      <c r="EF29" s="348" t="n"/>
      <c r="EG29" s="348" t="n"/>
      <c r="EH29" s="348" t="n"/>
      <c r="EI29" s="348" t="n"/>
    </row>
    <row r="30" ht="31.5" customFormat="1" customHeight="1" s="239">
      <c r="A30" s="233" t="n">
        <v>2022</v>
      </c>
      <c r="B30" s="192" t="n">
        <v>5</v>
      </c>
      <c r="C30" s="455" t="n">
        <v>44686</v>
      </c>
      <c r="D30" s="192" t="n">
        <v>18</v>
      </c>
      <c r="E30" s="192" t="n">
        <v>50</v>
      </c>
      <c r="F30" s="192" t="n">
        <v>4</v>
      </c>
      <c r="G30" s="238" t="inlineStr">
        <is>
          <t>LgWashing machine (Angels)</t>
        </is>
      </c>
      <c r="H30" s="437" t="inlineStr">
        <is>
          <t>FMLGEI40000000</t>
        </is>
      </c>
      <c r="I30" s="437" t="inlineStr">
        <is>
          <t>1700*1400</t>
        </is>
      </c>
      <c r="J30" s="437" t="n">
        <v>2</v>
      </c>
      <c r="K30" s="437" t="n">
        <v>3</v>
      </c>
      <c r="L30" s="240" t="n">
        <v>54</v>
      </c>
      <c r="M30" s="241" t="n">
        <v>51.57</v>
      </c>
      <c r="N30" s="242" t="n">
        <v>56.43</v>
      </c>
      <c r="O30" s="232" t="n">
        <v>73</v>
      </c>
      <c r="P30" s="232" t="n">
        <v>70</v>
      </c>
      <c r="Q30" s="232" t="n">
        <v>74</v>
      </c>
      <c r="R30" s="232" t="n">
        <v>73</v>
      </c>
      <c r="S30" s="232" t="n">
        <v>82</v>
      </c>
      <c r="T30" s="232" t="n">
        <v>58</v>
      </c>
      <c r="U30" s="232" t="n">
        <v>55</v>
      </c>
      <c r="V30" s="232" t="n">
        <v>53</v>
      </c>
      <c r="W30" s="232" t="n">
        <v>57</v>
      </c>
      <c r="X30" s="232" t="n">
        <v>59</v>
      </c>
      <c r="Y30" s="195" t="n">
        <v>109</v>
      </c>
      <c r="Z30" s="195" t="n">
        <v>114</v>
      </c>
      <c r="AA30" s="232" t="n">
        <v>69</v>
      </c>
      <c r="AB30" s="232" t="n">
        <v>78</v>
      </c>
      <c r="AC30" s="232" t="n">
        <v>66</v>
      </c>
      <c r="AD30" s="232" t="n">
        <v>81</v>
      </c>
      <c r="AE30" s="232" t="n">
        <v>69</v>
      </c>
      <c r="AF30" s="232" t="n">
        <v>54</v>
      </c>
      <c r="AG30" s="232" t="n">
        <v>52</v>
      </c>
      <c r="AH30" s="232" t="n">
        <v>53</v>
      </c>
      <c r="AI30" s="232" t="n">
        <v>54</v>
      </c>
      <c r="AJ30" s="232" t="n">
        <v>55</v>
      </c>
      <c r="AK30" s="195" t="n">
        <v>98</v>
      </c>
      <c r="AL30" s="195" t="n">
        <v>99</v>
      </c>
      <c r="AM30" s="232" t="n">
        <v>73.5</v>
      </c>
      <c r="AN30" s="232" t="n">
        <v>55</v>
      </c>
      <c r="AO30" s="278" t="n"/>
      <c r="AP30" s="218" t="n">
        <v>101</v>
      </c>
      <c r="AQ30" s="219" t="n">
        <v>107</v>
      </c>
      <c r="AR30" s="217" t="n">
        <v>17.14285714285714</v>
      </c>
      <c r="AS30" s="217" t="n">
        <v>17.14285714285714</v>
      </c>
      <c r="AT30" s="217" t="n"/>
      <c r="AU30" s="217" t="n"/>
      <c r="AV30" s="217" t="n">
        <v>840</v>
      </c>
      <c r="AW30" s="217" t="n">
        <v>1</v>
      </c>
      <c r="AX30" s="217" t="n">
        <v>2</v>
      </c>
      <c r="AY30" s="217" t="n">
        <v>5</v>
      </c>
      <c r="AZ30" s="217" t="n"/>
      <c r="BA30" s="217" t="n"/>
      <c r="BB30" s="217" t="n"/>
      <c r="BC30" s="217" t="n"/>
      <c r="BD30" s="217" t="n"/>
      <c r="BE30" s="217" t="n"/>
      <c r="BF30" s="217" t="n"/>
      <c r="BG30" s="217" t="n">
        <v>0</v>
      </c>
      <c r="BH30" s="217" t="n">
        <v>840</v>
      </c>
      <c r="BI30" s="217" t="n"/>
      <c r="BJ30" s="217" t="n"/>
      <c r="BK30" s="217" t="n">
        <v>1344</v>
      </c>
      <c r="BL30" s="217" t="n">
        <v>1</v>
      </c>
      <c r="BM30" s="217" t="n">
        <v>1</v>
      </c>
      <c r="BN30" s="217" t="n">
        <v>2</v>
      </c>
      <c r="BO30" s="217" t="n"/>
      <c r="BP30" s="217" t="n"/>
      <c r="BQ30" s="217" t="n"/>
      <c r="BR30" s="217" t="n"/>
      <c r="BS30" s="217" t="n"/>
      <c r="BT30" s="217" t="n"/>
      <c r="BU30" s="217" t="n"/>
      <c r="BV30" s="217" t="n">
        <v>0</v>
      </c>
      <c r="BW30" s="217" t="n">
        <v>0</v>
      </c>
      <c r="BX30" s="220" t="n">
        <v>1</v>
      </c>
      <c r="BY30" s="220" t="n">
        <v>2</v>
      </c>
      <c r="BZ30" s="220" t="n"/>
      <c r="CA30" s="220" t="n"/>
      <c r="CB30" s="220" t="n"/>
      <c r="CC30" s="220" t="n"/>
      <c r="CD30" s="220" t="n"/>
      <c r="CE30" s="220" t="n"/>
      <c r="CF30" s="220" t="n">
        <v>0</v>
      </c>
      <c r="CG30" s="221" t="n">
        <v>2184</v>
      </c>
      <c r="CH30" s="216" t="n">
        <v>0.015</v>
      </c>
      <c r="CI30" s="456" t="n"/>
      <c r="CJ30" s="223" t="n"/>
      <c r="CK30" s="196" t="n"/>
      <c r="CL30" s="196" t="n"/>
      <c r="CM30" s="196" t="n"/>
      <c r="CN30" s="196" t="n"/>
      <c r="CO30" s="196" t="inlineStr">
        <is>
          <t>LG</t>
        </is>
      </c>
      <c r="CP30" s="323" t="inlineStr">
        <is>
          <t>HAE</t>
        </is>
      </c>
      <c r="CQ30" s="348" t="inlineStr">
        <is>
          <t>3920FZ3114C</t>
        </is>
      </c>
      <c r="CR30" s="348" t="inlineStr">
        <is>
          <t>mmf</t>
        </is>
      </c>
      <c r="CS30" s="348" t="n">
        <v>18</v>
      </c>
      <c r="CT30" s="348" t="inlineStr">
        <is>
          <t>كفر غسالة LG/زوايا غسالة LG</t>
        </is>
      </c>
      <c r="CU30" s="348" t="inlineStr">
        <is>
          <t>new_machine</t>
        </is>
      </c>
      <c r="CV30" s="348" t="n">
        <v>0</v>
      </c>
      <c r="CW30" s="348" t="n">
        <v>2</v>
      </c>
      <c r="CX30" s="348" t="n">
        <v>3</v>
      </c>
      <c r="CY30" s="348" t="n">
        <v>7</v>
      </c>
      <c r="CZ30" s="232" t="n">
        <v>0</v>
      </c>
      <c r="DA30" s="232" t="n">
        <v>0</v>
      </c>
      <c r="DB30" s="308" t="n">
        <v>0</v>
      </c>
      <c r="DC30" s="12" t="n">
        <v>0</v>
      </c>
      <c r="DD30" s="437" t="n">
        <v>0</v>
      </c>
      <c r="DE30" s="437" t="n">
        <v>0</v>
      </c>
      <c r="DF30" s="217" t="n">
        <v>1344</v>
      </c>
      <c r="DG30" s="437">
        <f>IFERROR(ROUND(DD30/DF30,1),"")</f>
        <v/>
      </c>
      <c r="DH30" s="308">
        <f>IFERROR(DB30+DD30,"")</f>
        <v/>
      </c>
      <c r="DI30" s="447">
        <f>IFERROR(DD30/DH30,"")</f>
        <v/>
      </c>
      <c r="DK30" s="12">
        <f>IFERROR(DF30-AP30,"")</f>
        <v/>
      </c>
      <c r="DM30" s="307">
        <f>IFERROR(DA30-L30,"")</f>
        <v/>
      </c>
      <c r="DN30" s="348">
        <f>IF(DE30&gt;AQ30,0,1)</f>
        <v/>
      </c>
      <c r="DO30" s="348">
        <f>IF(DA30&lt;M30,0,1)</f>
        <v/>
      </c>
      <c r="DP30" s="348">
        <f>IF(DA30&gt;N30,0,1)</f>
        <v/>
      </c>
      <c r="DQ30" s="348" t="n"/>
      <c r="DR30" s="348" t="n"/>
      <c r="DS30" s="348" t="n"/>
      <c r="DT30" s="348" t="n"/>
      <c r="DU30" s="348" t="n"/>
      <c r="DV30" s="348" t="n"/>
      <c r="DW30" s="348" t="n"/>
      <c r="DX30" s="348" t="n"/>
      <c r="DY30" s="348" t="n"/>
      <c r="DZ30" s="348" t="n"/>
      <c r="EA30" s="348" t="n"/>
      <c r="EB30" s="348" t="n"/>
      <c r="EC30" s="348" t="n"/>
      <c r="ED30" s="348" t="n"/>
      <c r="EE30" s="348" t="n"/>
      <c r="EF30" s="348" t="n"/>
      <c r="EG30" s="348" t="n"/>
      <c r="EH30" s="348" t="n"/>
      <c r="EI30" s="348" t="n"/>
    </row>
    <row r="31" ht="31.5" customFormat="1" customHeight="1" s="239">
      <c r="A31" s="233" t="n">
        <v>2022</v>
      </c>
      <c r="B31" s="192" t="n">
        <v>5</v>
      </c>
      <c r="C31" s="455" t="n">
        <v>44686</v>
      </c>
      <c r="D31" s="192" t="n">
        <v>417</v>
      </c>
      <c r="E31" s="192" t="n">
        <v>660</v>
      </c>
      <c r="F31" s="192" t="n">
        <v>4</v>
      </c>
      <c r="G31" s="238" t="inlineStr">
        <is>
          <t>MFZ67207201 75UP77 TOP-BOTTOM</t>
        </is>
      </c>
      <c r="H31" s="437" t="inlineStr">
        <is>
          <t>FMLGEI075UP770</t>
        </is>
      </c>
      <c r="I31" s="437" t="inlineStr">
        <is>
          <t>1400*1700</t>
        </is>
      </c>
      <c r="J31" s="437" t="n">
        <v>1</v>
      </c>
      <c r="K31" s="437" t="n">
        <v>6</v>
      </c>
      <c r="L31" s="240" t="n">
        <v>1265</v>
      </c>
      <c r="M31" s="241" t="n">
        <v>1190.365</v>
      </c>
      <c r="N31" s="242" t="n">
        <v>1354.815</v>
      </c>
      <c r="O31" s="232" t="n">
        <v>1749</v>
      </c>
      <c r="P31" s="232" t="n">
        <v>1749</v>
      </c>
      <c r="Q31" s="232" t="n">
        <v>1750</v>
      </c>
      <c r="R31" s="232" t="n"/>
      <c r="S31" s="232" t="n">
        <v>1751</v>
      </c>
      <c r="T31" s="232" t="n">
        <v>1310</v>
      </c>
      <c r="U31" s="232" t="n">
        <v>1339</v>
      </c>
      <c r="V31" s="232" t="n">
        <v>1346</v>
      </c>
      <c r="W31" s="232" t="n"/>
      <c r="X31" s="232" t="n">
        <v>1349</v>
      </c>
      <c r="Y31" s="195" t="n"/>
      <c r="Z31" s="195" t="n"/>
      <c r="AA31" s="232" t="n">
        <v>1746</v>
      </c>
      <c r="AB31" s="232" t="n">
        <v>1741</v>
      </c>
      <c r="AC31" s="232" t="n">
        <v>1795</v>
      </c>
      <c r="AD31" s="232" t="n">
        <v>1596</v>
      </c>
      <c r="AE31" s="232" t="n">
        <v>1813</v>
      </c>
      <c r="AF31" s="232" t="n">
        <v>1336</v>
      </c>
      <c r="AG31" s="232" t="n">
        <v>1316</v>
      </c>
      <c r="AH31" s="232" t="n">
        <v>1332</v>
      </c>
      <c r="AI31" s="232" t="n">
        <v>1330</v>
      </c>
      <c r="AJ31" s="232" t="n">
        <v>1369</v>
      </c>
      <c r="AK31" s="195" t="n"/>
      <c r="AL31" s="195" t="n"/>
      <c r="AM31" s="232" t="n">
        <v>1743.333333333333</v>
      </c>
      <c r="AN31" s="232" t="n">
        <v>1336.333333333333</v>
      </c>
      <c r="AO31" s="278" t="n"/>
      <c r="AP31" s="218" t="n">
        <v>21</v>
      </c>
      <c r="AQ31" s="219" t="n">
        <v>180</v>
      </c>
      <c r="AR31" s="217" t="n">
        <v/>
      </c>
      <c r="AS31" s="217" t="n">
        <v/>
      </c>
      <c r="AT31" s="217" t="n"/>
      <c r="AU31" s="217" t="n"/>
      <c r="AV31" s="217" t="n">
        <v>72</v>
      </c>
      <c r="AW31" s="217" t="n">
        <v>3</v>
      </c>
      <c r="AX31" s="217" t="n">
        <v>8</v>
      </c>
      <c r="AY31" s="217" t="n">
        <v>12</v>
      </c>
      <c r="AZ31" s="217" t="n"/>
      <c r="BA31" s="217" t="n">
        <v>8</v>
      </c>
      <c r="BB31" s="217" t="n"/>
      <c r="BC31" s="217" t="n"/>
      <c r="BD31" s="217" t="n">
        <v>2</v>
      </c>
      <c r="BE31" s="217" t="n"/>
      <c r="BF31" s="217" t="n"/>
      <c r="BG31" s="217" t="n">
        <v>0</v>
      </c>
      <c r="BH31" s="217" t="n">
        <v>72</v>
      </c>
      <c r="BI31" s="217" t="n"/>
      <c r="BJ31" s="217" t="n"/>
      <c r="BK31" s="217" t="n">
        <v>324</v>
      </c>
      <c r="BL31" s="217" t="n">
        <v>8</v>
      </c>
      <c r="BM31" s="217" t="n">
        <v>2</v>
      </c>
      <c r="BN31" s="217" t="n">
        <v>20</v>
      </c>
      <c r="BO31" s="217" t="n"/>
      <c r="BP31" s="217" t="n"/>
      <c r="BQ31" s="217" t="n"/>
      <c r="BR31" s="217" t="n"/>
      <c r="BS31" s="217" t="n"/>
      <c r="BT31" s="217" t="n"/>
      <c r="BU31" s="217" t="n"/>
      <c r="BV31" s="217" t="n">
        <v>0</v>
      </c>
      <c r="BW31" s="217" t="n">
        <v>1</v>
      </c>
      <c r="BX31" s="220" t="n">
        <v>1</v>
      </c>
      <c r="BY31" s="220" t="n">
        <v>5</v>
      </c>
      <c r="BZ31" s="220" t="n"/>
      <c r="CA31" s="220" t="n"/>
      <c r="CB31" s="220" t="n"/>
      <c r="CC31" s="220" t="n"/>
      <c r="CD31" s="220" t="n"/>
      <c r="CE31" s="220" t="n"/>
      <c r="CF31" s="220" t="n">
        <v>0</v>
      </c>
      <c r="CG31" s="221" t="n">
        <v>396</v>
      </c>
      <c r="CH31" s="216" t="n">
        <v>0.015</v>
      </c>
      <c r="CI31" s="456" t="n"/>
      <c r="CJ31" s="223" t="n"/>
      <c r="CK31" s="196" t="n"/>
      <c r="CL31" s="196" t="n"/>
      <c r="CM31" s="196" t="n"/>
      <c r="CN31" s="196" t="n"/>
      <c r="CO31" s="196" t="inlineStr">
        <is>
          <t>LG</t>
        </is>
      </c>
      <c r="CP31" s="323" t="inlineStr">
        <is>
          <t>HE</t>
        </is>
      </c>
      <c r="CQ31" s="348" t="inlineStr">
        <is>
          <t>MFZ67207201</t>
        </is>
      </c>
      <c r="CR31" s="348" t="inlineStr">
        <is>
          <t>mma</t>
        </is>
      </c>
      <c r="CS31" s="348" t="n">
        <v>18</v>
      </c>
      <c r="CT31" s="348" t="inlineStr">
        <is>
          <t>LG75UP77set</t>
        </is>
      </c>
      <c r="CU31" s="348" t="inlineStr">
        <is>
          <t>new_machine</t>
        </is>
      </c>
      <c r="CV31" s="348" t="n">
        <v>0</v>
      </c>
      <c r="CW31" s="348" t="n">
        <v>11</v>
      </c>
      <c r="CX31" s="348" t="n">
        <v>10</v>
      </c>
      <c r="CY31" s="348" t="n">
        <v>32</v>
      </c>
      <c r="CZ31" s="232" t="n">
        <v>0</v>
      </c>
      <c r="DA31" s="232" t="n">
        <v>8</v>
      </c>
      <c r="DB31" s="308" t="n">
        <v>0</v>
      </c>
      <c r="DC31" s="12" t="n">
        <v>0</v>
      </c>
      <c r="DD31" s="437" t="n">
        <v>2</v>
      </c>
      <c r="DE31" s="437" t="n">
        <v>0</v>
      </c>
      <c r="DF31" s="217" t="n">
        <v>324</v>
      </c>
      <c r="DG31" s="437">
        <f>IFERROR(ROUND(DD31/DF31,1),"")</f>
        <v/>
      </c>
      <c r="DH31" s="308">
        <f>IFERROR(DB31+DD31,"")</f>
        <v/>
      </c>
      <c r="DI31" s="447">
        <f>IFERROR(DD31/DH31,"")</f>
        <v/>
      </c>
      <c r="DK31" s="12">
        <f>IFERROR(DF31-AP31,"")</f>
        <v/>
      </c>
      <c r="DM31" s="307">
        <f>IFERROR(DA31-L31,"")</f>
        <v/>
      </c>
      <c r="DN31" s="348">
        <f>IF(DE31&gt;AQ31,0,1)</f>
        <v/>
      </c>
      <c r="DO31" s="348">
        <f>IF(DA31&lt;M31,0,1)</f>
        <v/>
      </c>
      <c r="DP31" s="348">
        <f>IF(DA31&gt;N31,0,1)</f>
        <v/>
      </c>
      <c r="DQ31" s="348" t="n"/>
      <c r="DR31" s="348" t="n"/>
      <c r="DS31" s="348" t="n"/>
      <c r="DT31" s="348" t="n"/>
      <c r="DU31" s="348" t="n"/>
      <c r="DV31" s="348" t="n"/>
      <c r="DW31" s="348" t="n"/>
      <c r="DX31" s="348" t="n"/>
      <c r="DY31" s="348" t="n"/>
      <c r="DZ31" s="348" t="n"/>
      <c r="EA31" s="348" t="n"/>
      <c r="EB31" s="348" t="n"/>
      <c r="EC31" s="348" t="n"/>
      <c r="ED31" s="348" t="n"/>
      <c r="EE31" s="348" t="n"/>
      <c r="EF31" s="348" t="n"/>
      <c r="EG31" s="348" t="n"/>
      <c r="EH31" s="348" t="n"/>
      <c r="EI31" s="348" t="n"/>
    </row>
    <row r="32" ht="31.5" customFormat="1" customHeight="1" s="239">
      <c r="A32" s="233" t="n">
        <v>2022</v>
      </c>
      <c r="B32" s="192" t="n">
        <v>5</v>
      </c>
      <c r="C32" s="455" t="n">
        <v>44686</v>
      </c>
      <c r="D32" s="192" t="n">
        <v>417</v>
      </c>
      <c r="E32" s="192" t="n">
        <v>661</v>
      </c>
      <c r="F32" s="192" t="n">
        <v>4</v>
      </c>
      <c r="G32" s="238" t="inlineStr">
        <is>
          <t>MFZ67207201 75UP77Side</t>
        </is>
      </c>
      <c r="H32" s="437" t="inlineStr">
        <is>
          <t>FMLGEI475UP770</t>
        </is>
      </c>
      <c r="I32" s="437" t="inlineStr">
        <is>
          <t>1400*1700</t>
        </is>
      </c>
      <c r="J32" s="437" t="n">
        <v>1</v>
      </c>
      <c r="K32" s="437" t="n">
        <v>6</v>
      </c>
      <c r="L32" s="240" t="n">
        <v>276</v>
      </c>
      <c r="M32" s="241" t="n">
        <v>259.7</v>
      </c>
      <c r="N32" s="242" t="n">
        <v>295.6</v>
      </c>
      <c r="O32" s="232" t="n">
        <v>366</v>
      </c>
      <c r="P32" s="232" t="n">
        <v>360</v>
      </c>
      <c r="Q32" s="232" t="n">
        <v>357</v>
      </c>
      <c r="R32" s="232" t="n"/>
      <c r="S32" s="232" t="n">
        <v>370</v>
      </c>
      <c r="T32" s="232" t="n">
        <v>286</v>
      </c>
      <c r="U32" s="232" t="n">
        <v>284</v>
      </c>
      <c r="V32" s="232" t="n">
        <v>286</v>
      </c>
      <c r="W32" s="232" t="n"/>
      <c r="X32" s="232" t="n">
        <v>284</v>
      </c>
      <c r="Y32" s="195" t="n"/>
      <c r="Z32" s="195" t="n"/>
      <c r="AA32" s="232" t="n">
        <v>370</v>
      </c>
      <c r="AB32" s="232" t="n">
        <v>348</v>
      </c>
      <c r="AC32" s="232" t="n">
        <v>349</v>
      </c>
      <c r="AD32" s="232" t="n">
        <v>335</v>
      </c>
      <c r="AE32" s="232" t="n">
        <v>357</v>
      </c>
      <c r="AF32" s="232" t="n">
        <v>290</v>
      </c>
      <c r="AG32" s="232" t="n">
        <v>281</v>
      </c>
      <c r="AH32" s="232" t="n">
        <v>279</v>
      </c>
      <c r="AI32" s="232" t="n">
        <v>284</v>
      </c>
      <c r="AJ32" s="232" t="n">
        <v>298</v>
      </c>
      <c r="AK32" s="195" t="n">
        <v>192</v>
      </c>
      <c r="AL32" s="195" t="n">
        <v>193</v>
      </c>
      <c r="AM32" s="232" t="n">
        <v>356.8888888888889</v>
      </c>
      <c r="AN32" s="232" t="n">
        <v>285.7777777777778</v>
      </c>
      <c r="AO32" s="278" t="n"/>
      <c r="AP32" s="218" t="n">
        <v>21</v>
      </c>
      <c r="AQ32" s="219" t="n">
        <v>180</v>
      </c>
      <c r="AR32" s="217" t="n">
        <v>18.75</v>
      </c>
      <c r="AS32" s="217" t="n">
        <v>18.75</v>
      </c>
      <c r="AT32" s="217" t="n"/>
      <c r="AU32" s="217" t="n"/>
      <c r="AV32" s="217" t="n"/>
      <c r="AW32" s="217" t="n"/>
      <c r="AX32" s="217" t="n"/>
      <c r="AY32" s="217" t="n"/>
      <c r="AZ32" s="217" t="n"/>
      <c r="BA32" s="217" t="n"/>
      <c r="BB32" s="217" t="n"/>
      <c r="BC32" s="217" t="n"/>
      <c r="BD32" s="217" t="n"/>
      <c r="BE32" s="217" t="n"/>
      <c r="BF32" s="217" t="n"/>
      <c r="BG32" s="217" t="n">
        <v>0</v>
      </c>
      <c r="BH32" s="217" t="n">
        <v/>
      </c>
      <c r="BI32" s="217" t="n"/>
      <c r="BJ32" s="217" t="n"/>
      <c r="BK32" s="217" t="n"/>
      <c r="BL32" s="217" t="n"/>
      <c r="BM32" s="217" t="n"/>
      <c r="BN32" s="217" t="n"/>
      <c r="BO32" s="217" t="n"/>
      <c r="BP32" s="217" t="n"/>
      <c r="BQ32" s="217" t="n"/>
      <c r="BR32" s="217" t="n"/>
      <c r="BS32" s="217" t="n"/>
      <c r="BT32" s="217" t="n"/>
      <c r="BU32" s="217" t="n"/>
      <c r="BV32" s="217" t="n">
        <v>0</v>
      </c>
      <c r="BW32" s="217" t="n"/>
      <c r="BX32" s="220" t="n"/>
      <c r="BY32" s="220" t="n"/>
      <c r="BZ32" s="220" t="n"/>
      <c r="CA32" s="220" t="n"/>
      <c r="CB32" s="220" t="n"/>
      <c r="CC32" s="220" t="n"/>
      <c r="CD32" s="220" t="n"/>
      <c r="CE32" s="220" t="n"/>
      <c r="CF32" s="220" t="n">
        <v>0</v>
      </c>
      <c r="CG32" s="221" t="n">
        <v/>
      </c>
      <c r="CH32" s="216" t="n">
        <v>0.015</v>
      </c>
      <c r="CI32" s="456" t="n"/>
      <c r="CJ32" s="223" t="n"/>
      <c r="CK32" s="196" t="n"/>
      <c r="CL32" s="196" t="n"/>
      <c r="CM32" s="196" t="n"/>
      <c r="CN32" s="196" t="n"/>
      <c r="CO32" s="196" t="inlineStr">
        <is>
          <t>LG</t>
        </is>
      </c>
      <c r="CP32" s="323" t="inlineStr">
        <is>
          <t>HE</t>
        </is>
      </c>
      <c r="CQ32" s="348" t="inlineStr">
        <is>
          <t>MFZ67207202</t>
        </is>
      </c>
      <c r="CR32" s="348" t="inlineStr">
        <is>
          <t>mma</t>
        </is>
      </c>
      <c r="CS32" s="348" t="n">
        <v>18</v>
      </c>
      <c r="CT32" s="348" t="inlineStr">
        <is>
          <t>LG75UP77set</t>
        </is>
      </c>
      <c r="CU32" s="348" t="inlineStr">
        <is>
          <t>new_machine</t>
        </is>
      </c>
      <c r="CV32" s="348" t="n">
        <v>0</v>
      </c>
      <c r="CW32" s="348" t="n">
        <v>0</v>
      </c>
      <c r="CX32" s="348" t="n">
        <v>0</v>
      </c>
      <c r="CY32" s="348" t="n">
        <v>0</v>
      </c>
      <c r="CZ32" s="232" t="n">
        <v>0</v>
      </c>
      <c r="DA32" s="232" t="n">
        <v>0</v>
      </c>
      <c r="DB32" s="308" t="n">
        <v>0</v>
      </c>
      <c r="DC32" s="12" t="n">
        <v>0</v>
      </c>
      <c r="DD32" s="437" t="n">
        <v>0</v>
      </c>
      <c r="DE32" s="437" t="n">
        <v>0</v>
      </c>
      <c r="DF32" s="217" t="n">
        <v/>
      </c>
      <c r="DG32" s="437">
        <f>IFERROR(ROUND(DD32/DF32,1),"")</f>
        <v/>
      </c>
      <c r="DH32" s="308">
        <f>IFERROR(DB32+DD32,"")</f>
        <v/>
      </c>
      <c r="DI32" s="447">
        <f>IFERROR(DD32/DH32,"")</f>
        <v/>
      </c>
      <c r="DK32" s="12">
        <f>IFERROR(DF32-AP32,"")</f>
        <v/>
      </c>
      <c r="DM32" s="307">
        <f>IFERROR(DA32-L32,"")</f>
        <v/>
      </c>
      <c r="DN32" s="348">
        <f>IF(DE32&gt;AQ32,0,1)</f>
        <v/>
      </c>
      <c r="DO32" s="348">
        <f>IF(DA32&lt;M32,0,1)</f>
        <v/>
      </c>
      <c r="DP32" s="348">
        <f>IF(DA32&gt;N32,0,1)</f>
        <v/>
      </c>
      <c r="DQ32" s="348" t="n"/>
      <c r="DR32" s="348" t="n"/>
      <c r="DS32" s="348" t="n"/>
      <c r="DT32" s="348" t="n"/>
      <c r="DU32" s="348" t="n"/>
      <c r="DV32" s="348" t="n"/>
      <c r="DW32" s="348" t="n"/>
      <c r="DX32" s="348" t="n"/>
      <c r="DY32" s="348" t="n"/>
      <c r="DZ32" s="348" t="n"/>
      <c r="EA32" s="348" t="n"/>
      <c r="EB32" s="348" t="n"/>
      <c r="EC32" s="348" t="n"/>
      <c r="ED32" s="348" t="n"/>
      <c r="EE32" s="348" t="n"/>
      <c r="EF32" s="348" t="n"/>
      <c r="EG32" s="348" t="n"/>
      <c r="EH32" s="348" t="n"/>
      <c r="EI32" s="348" t="n"/>
    </row>
    <row r="33" ht="31.5" customFormat="1" customHeight="1" s="239">
      <c r="A33" s="233" t="n">
        <v>2022</v>
      </c>
      <c r="B33" s="192" t="n">
        <v>5</v>
      </c>
      <c r="C33" s="455" t="n">
        <v>44686</v>
      </c>
      <c r="D33" s="192" t="n">
        <v>425</v>
      </c>
      <c r="E33" s="192" t="n">
        <v>674</v>
      </c>
      <c r="F33" s="192" t="n">
        <v>4</v>
      </c>
      <c r="G33" s="238" t="inlineStr">
        <is>
          <t>LgWashing Mashine Base (VIVACHE)</t>
        </is>
      </c>
      <c r="H33" s="437" t="inlineStr">
        <is>
          <t>FMLGEI10000000</t>
        </is>
      </c>
      <c r="I33" s="437" t="inlineStr">
        <is>
          <t>1700*1400</t>
        </is>
      </c>
      <c r="J33" s="437" t="n">
        <v>2</v>
      </c>
      <c r="K33" s="437" t="n">
        <v>1</v>
      </c>
      <c r="L33" s="240" t="n">
        <v>256</v>
      </c>
      <c r="M33" s="241" t="n">
        <v>240.896</v>
      </c>
      <c r="N33" s="242" t="n">
        <v>274.176</v>
      </c>
      <c r="O33" s="232" t="n">
        <v>388</v>
      </c>
      <c r="P33" s="232" t="n">
        <v>310</v>
      </c>
      <c r="Q33" s="232" t="n">
        <v>325</v>
      </c>
      <c r="R33" s="232" t="n">
        <v>364</v>
      </c>
      <c r="S33" s="232" t="n">
        <v>382</v>
      </c>
      <c r="T33" s="232" t="n">
        <v>295</v>
      </c>
      <c r="U33" s="232" t="n">
        <v>250</v>
      </c>
      <c r="V33" s="232" t="n">
        <v>269</v>
      </c>
      <c r="W33" s="232" t="n">
        <v>261</v>
      </c>
      <c r="X33" s="232" t="n">
        <v>307</v>
      </c>
      <c r="Y33" s="195" t="n"/>
      <c r="Z33" s="195" t="n"/>
      <c r="AA33" s="232" t="n">
        <v>339</v>
      </c>
      <c r="AB33" s="232" t="n">
        <v>340</v>
      </c>
      <c r="AC33" s="232" t="n">
        <v>337</v>
      </c>
      <c r="AD33" s="232" t="n">
        <v>370</v>
      </c>
      <c r="AE33" s="232" t="n">
        <v>354</v>
      </c>
      <c r="AF33" s="232" t="n">
        <v>272</v>
      </c>
      <c r="AG33" s="232" t="n">
        <v>274</v>
      </c>
      <c r="AH33" s="232" t="n">
        <v>271</v>
      </c>
      <c r="AI33" s="232" t="n">
        <v>275</v>
      </c>
      <c r="AJ33" s="232" t="n">
        <v>273</v>
      </c>
      <c r="AK33" s="195" t="n">
        <v>109</v>
      </c>
      <c r="AL33" s="195" t="n">
        <v>108</v>
      </c>
      <c r="AM33" s="232" t="n">
        <v>350.9</v>
      </c>
      <c r="AN33" s="232" t="n">
        <v>274.7</v>
      </c>
      <c r="AO33" s="278" t="n"/>
      <c r="AP33" s="218" t="n">
        <v>60</v>
      </c>
      <c r="AQ33" s="219" t="n">
        <v>120</v>
      </c>
      <c r="AR33" s="217" t="n">
        <v>16.66666666666667</v>
      </c>
      <c r="AS33" s="217" t="n">
        <v>16.66666666666667</v>
      </c>
      <c r="AT33" s="217" t="n"/>
      <c r="AU33" s="217" t="n"/>
      <c r="AV33" s="217" t="n"/>
      <c r="AW33" s="217" t="n"/>
      <c r="AX33" s="217" t="n">
        <v>1</v>
      </c>
      <c r="AY33" s="217" t="n">
        <v>6</v>
      </c>
      <c r="AZ33" s="217" t="n"/>
      <c r="BA33" s="217" t="n"/>
      <c r="BB33" s="217" t="n"/>
      <c r="BC33" s="217" t="n"/>
      <c r="BD33" s="217" t="n"/>
      <c r="BE33" s="217" t="n"/>
      <c r="BF33" s="217" t="n"/>
      <c r="BG33" s="217" t="n">
        <v>0</v>
      </c>
      <c r="BH33" s="217" t="n">
        <v/>
      </c>
      <c r="BI33" s="217" t="n"/>
      <c r="BJ33" s="217" t="n"/>
      <c r="BK33" s="217" t="n"/>
      <c r="BL33" s="217" t="n">
        <v>2</v>
      </c>
      <c r="BM33" s="217" t="n">
        <v>1</v>
      </c>
      <c r="BN33" s="217" t="n"/>
      <c r="BO33" s="217" t="n"/>
      <c r="BP33" s="217" t="n"/>
      <c r="BQ33" s="217" t="n"/>
      <c r="BR33" s="217" t="n"/>
      <c r="BS33" s="217" t="n"/>
      <c r="BT33" s="217" t="n"/>
      <c r="BU33" s="217" t="n"/>
      <c r="BV33" s="217" t="n">
        <v>0</v>
      </c>
      <c r="BW33" s="217" t="n"/>
      <c r="BX33" s="220" t="n">
        <v>2</v>
      </c>
      <c r="BY33" s="220" t="n"/>
      <c r="BZ33" s="220" t="n"/>
      <c r="CA33" s="220" t="n"/>
      <c r="CB33" s="220" t="n"/>
      <c r="CC33" s="220" t="n"/>
      <c r="CD33" s="220" t="n"/>
      <c r="CE33" s="220" t="n"/>
      <c r="CF33" s="220" t="n">
        <v>0</v>
      </c>
      <c r="CG33" s="221" t="n">
        <v/>
      </c>
      <c r="CH33" s="216" t="n">
        <v>0.015</v>
      </c>
      <c r="CI33" s="456" t="n"/>
      <c r="CJ33" s="223" t="n"/>
      <c r="CK33" s="196" t="n"/>
      <c r="CL33" s="196" t="n"/>
      <c r="CM33" s="196" t="n"/>
      <c r="CN33" s="196" t="n"/>
      <c r="CO33" s="196" t="inlineStr">
        <is>
          <t>LG</t>
        </is>
      </c>
      <c r="CP33" s="323" t="inlineStr">
        <is>
          <t>HAE</t>
        </is>
      </c>
      <c r="CQ33" s="348" t="inlineStr">
        <is>
          <t>AGG76599802</t>
        </is>
      </c>
      <c r="CR33" s="348" t="inlineStr">
        <is>
          <t>mmf</t>
        </is>
      </c>
      <c r="CS33" s="348" t="n">
        <v>18</v>
      </c>
      <c r="CT33" s="348" t="inlineStr">
        <is>
          <t>LgWashing Mashine Base (VIVACHE)</t>
        </is>
      </c>
      <c r="CU33" s="348" t="inlineStr">
        <is>
          <t>new_machine</t>
        </is>
      </c>
      <c r="CV33" s="348" t="n">
        <v>0</v>
      </c>
      <c r="CW33" s="348" t="n">
        <v>2</v>
      </c>
      <c r="CX33" s="348" t="n">
        <v>2</v>
      </c>
      <c r="CY33" s="348" t="n">
        <v>6</v>
      </c>
      <c r="CZ33" s="232" t="n">
        <v>0</v>
      </c>
      <c r="DA33" s="232" t="n">
        <v>0</v>
      </c>
      <c r="DB33" s="308" t="n">
        <v>0</v>
      </c>
      <c r="DC33" s="12" t="n">
        <v>0</v>
      </c>
      <c r="DD33" s="437" t="n">
        <v>0</v>
      </c>
      <c r="DE33" s="437" t="n">
        <v>0</v>
      </c>
      <c r="DF33" s="217" t="n">
        <v/>
      </c>
      <c r="DG33" s="437">
        <f>IFERROR(ROUND(DD33/DF33,1),"")</f>
        <v/>
      </c>
      <c r="DH33" s="308">
        <f>IFERROR(DB33+DD33,"")</f>
        <v/>
      </c>
      <c r="DI33" s="447">
        <f>IFERROR(DD33/DH33,"")</f>
        <v/>
      </c>
      <c r="DK33" s="12">
        <f>IFERROR(DF33-AP33,"")</f>
        <v/>
      </c>
      <c r="DM33" s="307">
        <f>IFERROR(DA33-L33,"")</f>
        <v/>
      </c>
      <c r="DN33" s="348">
        <f>IF(DE33&gt;AQ33,0,1)</f>
        <v/>
      </c>
      <c r="DO33" s="348">
        <f>IF(DA33&lt;M33,0,1)</f>
        <v/>
      </c>
      <c r="DP33" s="348">
        <f>IF(DA33&gt;N33,0,1)</f>
        <v/>
      </c>
      <c r="DQ33" s="348" t="n"/>
      <c r="DR33" s="348" t="n"/>
      <c r="DS33" s="348" t="n"/>
      <c r="DT33" s="348" t="n"/>
      <c r="DU33" s="348" t="n"/>
      <c r="DV33" s="348" t="n"/>
      <c r="DW33" s="348" t="n"/>
      <c r="DX33" s="348" t="n"/>
      <c r="DY33" s="348" t="n"/>
      <c r="DZ33" s="348" t="n"/>
      <c r="EA33" s="348" t="n"/>
      <c r="EB33" s="348" t="n"/>
      <c r="EC33" s="348" t="n"/>
      <c r="ED33" s="348" t="n"/>
      <c r="EE33" s="348" t="n"/>
      <c r="EF33" s="348" t="n"/>
      <c r="EG33" s="348" t="n"/>
      <c r="EH33" s="348" t="n"/>
      <c r="EI33" s="348" t="n"/>
    </row>
    <row r="34" ht="31.5" customFormat="1" customHeight="1" s="239">
      <c r="A34" s="233" t="n">
        <v>2022</v>
      </c>
      <c r="B34" s="192" t="n">
        <v>5</v>
      </c>
      <c r="C34" s="455" t="n">
        <v>44686</v>
      </c>
      <c r="D34" s="192" t="n">
        <v>376</v>
      </c>
      <c r="E34" s="192" t="n">
        <v>438</v>
      </c>
      <c r="F34" s="192" t="n">
        <v>5</v>
      </c>
      <c r="G34" s="238" t="inlineStr">
        <is>
          <t>LG43LM63/UM73</t>
        </is>
      </c>
      <c r="H34" s="437" t="inlineStr">
        <is>
          <t>FMLGEI43LM6373</t>
        </is>
      </c>
      <c r="I34" s="437" t="inlineStr">
        <is>
          <t>1400*1700</t>
        </is>
      </c>
      <c r="J34" s="437" t="n">
        <v>3</v>
      </c>
      <c r="K34" s="437" t="n">
        <v>2</v>
      </c>
      <c r="L34" s="240" t="n">
        <v>335</v>
      </c>
      <c r="M34" s="241" t="n">
        <v>315.235</v>
      </c>
      <c r="N34" s="242" t="n">
        <v>358.785</v>
      </c>
      <c r="O34" s="232" t="n">
        <v>473</v>
      </c>
      <c r="P34" s="232" t="n">
        <v>451</v>
      </c>
      <c r="Q34" s="232" t="n">
        <v>463</v>
      </c>
      <c r="R34" s="232" t="n">
        <v>454</v>
      </c>
      <c r="S34" s="232" t="n">
        <v>466</v>
      </c>
      <c r="T34" s="232" t="n">
        <v>358</v>
      </c>
      <c r="U34" s="232" t="n">
        <v>351</v>
      </c>
      <c r="V34" s="232" t="n">
        <v>349</v>
      </c>
      <c r="W34" s="232" t="n">
        <v>354</v>
      </c>
      <c r="X34" s="232" t="n">
        <v>355</v>
      </c>
      <c r="Y34" s="195" t="n"/>
      <c r="Z34" s="195" t="n"/>
      <c r="AA34" s="232" t="n">
        <v>496</v>
      </c>
      <c r="AB34" s="232" t="n">
        <v>484</v>
      </c>
      <c r="AC34" s="232" t="n">
        <v>519</v>
      </c>
      <c r="AD34" s="232" t="n">
        <v>473</v>
      </c>
      <c r="AE34" s="232" t="n">
        <v>479</v>
      </c>
      <c r="AF34" s="232" t="n">
        <v>354</v>
      </c>
      <c r="AG34" s="232" t="n">
        <v>350</v>
      </c>
      <c r="AH34" s="232" t="n">
        <v>339</v>
      </c>
      <c r="AI34" s="232" t="n">
        <v>341</v>
      </c>
      <c r="AJ34" s="232" t="n">
        <v>359</v>
      </c>
      <c r="AK34" s="195" t="n"/>
      <c r="AL34" s="195" t="n"/>
      <c r="AM34" s="232" t="n">
        <v>475.8</v>
      </c>
      <c r="AN34" s="232" t="n">
        <v>351</v>
      </c>
      <c r="AO34" s="278" t="n"/>
      <c r="AP34" s="218" t="n">
        <v>75</v>
      </c>
      <c r="AQ34" s="219" t="n">
        <v>144</v>
      </c>
      <c r="AR34" s="217" t="n">
        <v/>
      </c>
      <c r="AS34" s="217" t="n">
        <v/>
      </c>
      <c r="AT34" s="217" t="n"/>
      <c r="AU34" s="217" t="n"/>
      <c r="AV34" s="217" t="n"/>
      <c r="AW34" s="217" t="n"/>
      <c r="AX34" s="217" t="n"/>
      <c r="AY34" s="217" t="n"/>
      <c r="AZ34" s="217" t="n"/>
      <c r="BA34" s="217" t="n"/>
      <c r="BB34" s="217" t="n"/>
      <c r="BC34" s="217" t="n"/>
      <c r="BD34" s="217" t="n"/>
      <c r="BE34" s="217" t="n"/>
      <c r="BF34" s="217" t="n"/>
      <c r="BG34" s="217" t="n">
        <v>0</v>
      </c>
      <c r="BH34" s="217" t="n">
        <v/>
      </c>
      <c r="BI34" s="217" t="n"/>
      <c r="BJ34" s="217" t="n"/>
      <c r="BK34" s="217" t="n"/>
      <c r="BL34" s="217" t="n"/>
      <c r="BM34" s="217" t="n"/>
      <c r="BN34" s="217" t="n"/>
      <c r="BO34" s="217" t="n"/>
      <c r="BP34" s="217" t="n"/>
      <c r="BQ34" s="217" t="n"/>
      <c r="BR34" s="217" t="n"/>
      <c r="BS34" s="217" t="n"/>
      <c r="BT34" s="217" t="n"/>
      <c r="BU34" s="217" t="n"/>
      <c r="BV34" s="217" t="n">
        <v>0</v>
      </c>
      <c r="BW34" s="217" t="n"/>
      <c r="BX34" s="220" t="n"/>
      <c r="BY34" s="220" t="n"/>
      <c r="BZ34" s="220" t="n"/>
      <c r="CA34" s="220" t="n"/>
      <c r="CB34" s="220" t="n"/>
      <c r="CC34" s="220" t="n"/>
      <c r="CD34" s="220" t="n"/>
      <c r="CE34" s="220" t="n"/>
      <c r="CF34" s="220" t="n">
        <v>0</v>
      </c>
      <c r="CG34" s="221" t="n">
        <v/>
      </c>
      <c r="CH34" s="216" t="n">
        <v>0.015</v>
      </c>
      <c r="CI34" s="456" t="n"/>
      <c r="CJ34" s="223" t="n"/>
      <c r="CK34" s="196" t="n"/>
      <c r="CL34" s="196" t="n"/>
      <c r="CM34" s="196" t="n"/>
      <c r="CN34" s="196" t="n"/>
      <c r="CO34" s="196" t="inlineStr">
        <is>
          <t>LG</t>
        </is>
      </c>
      <c r="CP34" s="323" t="inlineStr">
        <is>
          <t>HE</t>
        </is>
      </c>
      <c r="CQ34" s="348" t="inlineStr">
        <is>
          <t>mfz66236501</t>
        </is>
      </c>
      <c r="CR34" s="348" t="inlineStr">
        <is>
          <t>mma</t>
        </is>
      </c>
      <c r="CS34" s="348" t="n">
        <v>18</v>
      </c>
      <c r="CT34" s="348" t="inlineStr">
        <is>
          <t xml:space="preserve">LG43LM63/UM73 </t>
        </is>
      </c>
      <c r="CU34" s="348" t="inlineStr">
        <is>
          <t>new_machine</t>
        </is>
      </c>
      <c r="CV34" s="348" t="n">
        <v>0</v>
      </c>
      <c r="CW34" s="348" t="n">
        <v>0</v>
      </c>
      <c r="CX34" s="348" t="n">
        <v>0</v>
      </c>
      <c r="CY34" s="348" t="n">
        <v>0</v>
      </c>
      <c r="CZ34" s="232" t="n">
        <v>0</v>
      </c>
      <c r="DA34" s="232" t="n">
        <v>0</v>
      </c>
      <c r="DB34" s="308" t="n">
        <v>0</v>
      </c>
      <c r="DC34" s="12" t="n">
        <v>0</v>
      </c>
      <c r="DD34" s="437" t="n">
        <v>0</v>
      </c>
      <c r="DE34" s="437" t="n">
        <v>0</v>
      </c>
      <c r="DF34" s="217" t="n">
        <v/>
      </c>
      <c r="DG34" s="437">
        <f>IFERROR(ROUND(DD34/DF34,1),"")</f>
        <v/>
      </c>
      <c r="DH34" s="308">
        <f>IFERROR(DB34+DD34,"")</f>
        <v/>
      </c>
      <c r="DI34" s="447">
        <f>IFERROR(DD34/DH34,"")</f>
        <v/>
      </c>
      <c r="DK34" s="12">
        <f>IFERROR(DF34-AP34,"")</f>
        <v/>
      </c>
      <c r="DM34" s="307">
        <f>IFERROR(DA34-L34,"")</f>
        <v/>
      </c>
      <c r="DN34" s="348">
        <f>IF(DE34&gt;AQ34,0,1)</f>
        <v/>
      </c>
      <c r="DO34" s="348">
        <f>IF(DA34&lt;M34,0,1)</f>
        <v/>
      </c>
      <c r="DP34" s="348">
        <f>IF(DA34&gt;N34,0,1)</f>
        <v/>
      </c>
      <c r="DQ34" s="348" t="n"/>
      <c r="DR34" s="348" t="n"/>
      <c r="DS34" s="348" t="n"/>
      <c r="DT34" s="348" t="n"/>
      <c r="DU34" s="348" t="n"/>
      <c r="DV34" s="348" t="n"/>
      <c r="DW34" s="348" t="n"/>
      <c r="DX34" s="348" t="n"/>
      <c r="DY34" s="348" t="n"/>
      <c r="DZ34" s="348" t="n"/>
      <c r="EA34" s="348" t="n"/>
      <c r="EB34" s="348" t="n"/>
      <c r="EC34" s="348" t="n"/>
      <c r="ED34" s="348" t="n"/>
      <c r="EE34" s="348" t="n"/>
      <c r="EF34" s="348" t="n"/>
      <c r="EG34" s="348" t="n"/>
      <c r="EH34" s="348" t="n"/>
      <c r="EI34" s="348" t="n"/>
    </row>
    <row r="35" ht="31.5" customFormat="1" customHeight="1" s="239">
      <c r="A35" s="233" t="n">
        <v>2022</v>
      </c>
      <c r="B35" s="192" t="n">
        <v>5</v>
      </c>
      <c r="C35" s="455" t="n">
        <v>44686</v>
      </c>
      <c r="D35" s="192" t="n">
        <v>376</v>
      </c>
      <c r="E35" s="192" t="n">
        <v>438</v>
      </c>
      <c r="F35" s="192" t="n">
        <v>6</v>
      </c>
      <c r="G35" s="238" t="inlineStr">
        <is>
          <t>LG43LM63/UM73</t>
        </is>
      </c>
      <c r="H35" s="437" t="inlineStr">
        <is>
          <t>FMLGEI43LM6373</t>
        </is>
      </c>
      <c r="I35" s="437" t="inlineStr">
        <is>
          <t>1400*1700</t>
        </is>
      </c>
      <c r="J35" s="437" t="n">
        <v>3</v>
      </c>
      <c r="K35" s="437" t="n">
        <v>2</v>
      </c>
      <c r="L35" s="240" t="n">
        <v>335</v>
      </c>
      <c r="M35" s="241" t="n">
        <v>315.235</v>
      </c>
      <c r="N35" s="242" t="n">
        <v>358.785</v>
      </c>
      <c r="O35" s="232" t="n"/>
      <c r="P35" s="232" t="n"/>
      <c r="Q35" s="232" t="n"/>
      <c r="R35" s="232" t="n"/>
      <c r="S35" s="232" t="n"/>
      <c r="T35" s="232" t="n"/>
      <c r="U35" s="232" t="n"/>
      <c r="V35" s="232" t="n"/>
      <c r="W35" s="232" t="n"/>
      <c r="X35" s="232" t="n"/>
      <c r="Y35" s="195" t="n">
        <v>151</v>
      </c>
      <c r="Z35" s="195" t="n">
        <v>155</v>
      </c>
      <c r="AA35" s="232" t="n"/>
      <c r="AB35" s="232" t="n"/>
      <c r="AC35" s="232" t="n"/>
      <c r="AD35" s="232" t="n"/>
      <c r="AE35" s="232" t="n"/>
      <c r="AF35" s="232" t="n"/>
      <c r="AG35" s="232" t="n"/>
      <c r="AH35" s="232" t="n"/>
      <c r="AI35" s="232" t="n"/>
      <c r="AJ35" s="232" t="n"/>
      <c r="AK35" s="195" t="n">
        <v>140</v>
      </c>
      <c r="AL35" s="195" t="n">
        <v>141</v>
      </c>
      <c r="AM35" s="232" t="n">
        <v/>
      </c>
      <c r="AN35" s="232" t="n">
        <v/>
      </c>
      <c r="AO35" s="278" t="n"/>
      <c r="AP35" s="218" t="n">
        <v>75</v>
      </c>
      <c r="AQ35" s="219" t="n">
        <v>144</v>
      </c>
      <c r="AR35" s="217" t="n">
        <v>8.219178082191782</v>
      </c>
      <c r="AS35" s="217" t="n">
        <v>8.219178082191782</v>
      </c>
      <c r="AT35" s="217" t="n"/>
      <c r="AU35" s="217" t="n"/>
      <c r="AV35" s="217" t="n">
        <v>552</v>
      </c>
      <c r="AW35" s="217" t="n">
        <v>6</v>
      </c>
      <c r="AX35" s="217" t="n">
        <v>4</v>
      </c>
      <c r="AY35" s="217" t="n">
        <v>8</v>
      </c>
      <c r="AZ35" s="217" t="n"/>
      <c r="BA35" s="217" t="n">
        <v>2</v>
      </c>
      <c r="BB35" s="217" t="n"/>
      <c r="BC35" s="217" t="n"/>
      <c r="BD35" s="217" t="n">
        <v>4</v>
      </c>
      <c r="BE35" s="217" t="n"/>
      <c r="BF35" s="217" t="n"/>
      <c r="BG35" s="217" t="n">
        <v>0</v>
      </c>
      <c r="BH35" s="217" t="n">
        <v>552</v>
      </c>
      <c r="BI35" s="217" t="n"/>
      <c r="BJ35" s="217" t="n"/>
      <c r="BK35" s="217" t="n">
        <v>828</v>
      </c>
      <c r="BL35" s="217" t="n">
        <v>10</v>
      </c>
      <c r="BM35" s="217" t="n">
        <v>4</v>
      </c>
      <c r="BN35" s="217" t="n">
        <v>10</v>
      </c>
      <c r="BO35" s="217" t="n">
        <v>4</v>
      </c>
      <c r="BP35" s="217" t="n"/>
      <c r="BQ35" s="217" t="n"/>
      <c r="BR35" s="217" t="n"/>
      <c r="BS35" s="217" t="n"/>
      <c r="BT35" s="217" t="n"/>
      <c r="BU35" s="217" t="n"/>
      <c r="BV35" s="217" t="n">
        <v>0</v>
      </c>
      <c r="BW35" s="217" t="n">
        <v>8</v>
      </c>
      <c r="BX35" s="220" t="n">
        <v>4</v>
      </c>
      <c r="BY35" s="220" t="n">
        <v>9</v>
      </c>
      <c r="BZ35" s="220" t="n"/>
      <c r="CA35" s="220" t="n"/>
      <c r="CB35" s="220" t="n"/>
      <c r="CC35" s="220" t="n"/>
      <c r="CD35" s="220" t="n"/>
      <c r="CE35" s="220" t="n"/>
      <c r="CF35" s="220" t="n">
        <v>0</v>
      </c>
      <c r="CG35" s="221" t="n">
        <v>1380</v>
      </c>
      <c r="CH35" s="216" t="n">
        <v>0.015</v>
      </c>
      <c r="CI35" s="456" t="n"/>
      <c r="CJ35" s="223" t="n"/>
      <c r="CK35" s="196" t="n"/>
      <c r="CL35" s="196" t="n"/>
      <c r="CM35" s="196" t="n"/>
      <c r="CN35" s="196" t="n"/>
      <c r="CO35" s="196" t="inlineStr">
        <is>
          <t>LG</t>
        </is>
      </c>
      <c r="CP35" s="323" t="inlineStr">
        <is>
          <t>HE</t>
        </is>
      </c>
      <c r="CQ35" s="348" t="inlineStr">
        <is>
          <t>mfz66236501</t>
        </is>
      </c>
      <c r="CR35" s="348" t="inlineStr">
        <is>
          <t>mma</t>
        </is>
      </c>
      <c r="CS35" s="348" t="n">
        <v>18</v>
      </c>
      <c r="CT35" s="348" t="inlineStr">
        <is>
          <t xml:space="preserve">LG43LM63/UM73 </t>
        </is>
      </c>
      <c r="CU35" s="348" t="inlineStr">
        <is>
          <t>new_machine</t>
        </is>
      </c>
      <c r="CV35" s="348" t="n">
        <v>0</v>
      </c>
      <c r="CW35" s="348" t="n">
        <v>16</v>
      </c>
      <c r="CX35" s="348" t="n">
        <v>8</v>
      </c>
      <c r="CY35" s="348" t="n">
        <v>18</v>
      </c>
      <c r="CZ35" s="232" t="n">
        <v>4</v>
      </c>
      <c r="DA35" s="232" t="n">
        <v>2</v>
      </c>
      <c r="DB35" s="308" t="n">
        <v>0</v>
      </c>
      <c r="DC35" s="12" t="n">
        <v>0</v>
      </c>
      <c r="DD35" s="437" t="n">
        <v>4</v>
      </c>
      <c r="DE35" s="437" t="n">
        <v>0</v>
      </c>
      <c r="DF35" s="217" t="n">
        <v>828</v>
      </c>
      <c r="DG35" s="437">
        <f>IFERROR(ROUND(DD35/DF35,1),"")</f>
        <v/>
      </c>
      <c r="DH35" s="308">
        <f>IFERROR(DB35+DD35,"")</f>
        <v/>
      </c>
      <c r="DI35" s="447">
        <f>IFERROR(DD35/DH35,"")</f>
        <v/>
      </c>
      <c r="DK35" s="12">
        <f>IFERROR(DF35-AP35,"")</f>
        <v/>
      </c>
      <c r="DM35" s="307">
        <f>IFERROR(DA35-L35,"")</f>
        <v/>
      </c>
      <c r="DN35" s="348">
        <f>IF(DE35&gt;AQ35,0,1)</f>
        <v/>
      </c>
      <c r="DO35" s="348">
        <f>IF(DA35&lt;M35,0,1)</f>
        <v/>
      </c>
      <c r="DP35" s="348">
        <f>IF(DA35&gt;N35,0,1)</f>
        <v/>
      </c>
      <c r="DQ35" s="348" t="n"/>
      <c r="DR35" s="348" t="n"/>
      <c r="DS35" s="348" t="n"/>
      <c r="DT35" s="348" t="n"/>
      <c r="DU35" s="348" t="n"/>
      <c r="DV35" s="348" t="n"/>
      <c r="DW35" s="348" t="n"/>
      <c r="DX35" s="348" t="n"/>
      <c r="DY35" s="348" t="n"/>
      <c r="DZ35" s="348" t="n"/>
      <c r="EA35" s="348" t="n"/>
      <c r="EB35" s="348" t="n"/>
      <c r="EC35" s="348" t="n"/>
      <c r="ED35" s="348" t="n"/>
      <c r="EE35" s="348" t="n"/>
      <c r="EF35" s="348" t="n"/>
      <c r="EG35" s="348" t="n"/>
      <c r="EH35" s="348" t="n"/>
      <c r="EI35" s="348" t="n"/>
    </row>
    <row r="36" ht="31.5" customFormat="1" customHeight="1" s="239">
      <c r="A36" s="233" t="n">
        <v>2022</v>
      </c>
      <c r="B36" s="192" t="n">
        <v>5</v>
      </c>
      <c r="C36" s="455" t="n">
        <v>44686</v>
      </c>
      <c r="D36" s="192" t="n">
        <v>388</v>
      </c>
      <c r="E36" s="192" t="n">
        <v>564</v>
      </c>
      <c r="F36" s="192" t="n">
        <v>6</v>
      </c>
      <c r="G36" s="238" t="inlineStr">
        <is>
          <t>top led 32 l 29 توشيبا HTTEFK520040</t>
        </is>
      </c>
      <c r="H36" s="437" t="inlineStr">
        <is>
          <t>FMTOSI32TL2940</t>
        </is>
      </c>
      <c r="I36" s="437" t="inlineStr">
        <is>
          <t>1400*1700</t>
        </is>
      </c>
      <c r="J36" s="437" t="n">
        <v>3</v>
      </c>
      <c r="K36" s="437" t="n">
        <v>4</v>
      </c>
      <c r="L36" s="240" t="n">
        <v>119</v>
      </c>
      <c r="M36" s="241" t="n">
        <v>109.48</v>
      </c>
      <c r="N36" s="242" t="n">
        <v>128.52</v>
      </c>
      <c r="O36" s="232" t="n">
        <v>130</v>
      </c>
      <c r="P36" s="232" t="n">
        <v>126</v>
      </c>
      <c r="Q36" s="232" t="n">
        <v>124</v>
      </c>
      <c r="R36" s="232" t="n">
        <v>116</v>
      </c>
      <c r="S36" s="232" t="n">
        <v>120</v>
      </c>
      <c r="T36" s="232" t="n">
        <v>114</v>
      </c>
      <c r="U36" s="232" t="n">
        <v>110</v>
      </c>
      <c r="V36" s="232" t="n">
        <v>108</v>
      </c>
      <c r="W36" s="232" t="n">
        <v>99</v>
      </c>
      <c r="X36" s="232" t="n">
        <v>111</v>
      </c>
      <c r="Y36" s="195" t="n"/>
      <c r="Z36" s="195" t="n"/>
      <c r="AA36" s="232" t="n">
        <v>130</v>
      </c>
      <c r="AB36" s="232" t="n">
        <v>126</v>
      </c>
      <c r="AC36" s="232" t="n">
        <v>124</v>
      </c>
      <c r="AD36" s="232" t="n">
        <v>123</v>
      </c>
      <c r="AE36" s="232" t="n">
        <v>138</v>
      </c>
      <c r="AF36" s="232" t="n">
        <v>112</v>
      </c>
      <c r="AG36" s="232" t="n">
        <v>109</v>
      </c>
      <c r="AH36" s="232" t="n">
        <v>107</v>
      </c>
      <c r="AI36" s="232" t="n">
        <v>111</v>
      </c>
      <c r="AJ36" s="232" t="n">
        <v>108</v>
      </c>
      <c r="AK36" s="195" t="n"/>
      <c r="AL36" s="195" t="n"/>
      <c r="AM36" s="232" t="n">
        <v>125.7</v>
      </c>
      <c r="AN36" s="232" t="n">
        <v>108.9</v>
      </c>
      <c r="AO36" s="278" t="n"/>
      <c r="AP36" s="218" t="n">
        <v>83</v>
      </c>
      <c r="AQ36" s="219" t="n">
        <v>130</v>
      </c>
      <c r="AR36" s="217" t="n">
        <v/>
      </c>
      <c r="AS36" s="217" t="n">
        <v/>
      </c>
      <c r="AT36" s="217" t="n"/>
      <c r="AU36" s="217" t="n"/>
      <c r="AV36" s="217" t="n">
        <v>1100</v>
      </c>
      <c r="AW36" s="217" t="n">
        <v>6</v>
      </c>
      <c r="AX36" s="217" t="n">
        <v>4</v>
      </c>
      <c r="AY36" s="217" t="n">
        <v>10</v>
      </c>
      <c r="AZ36" s="217" t="n"/>
      <c r="BA36" s="217" t="n"/>
      <c r="BB36" s="217" t="n"/>
      <c r="BC36" s="217" t="n"/>
      <c r="BD36" s="217" t="n">
        <v>3</v>
      </c>
      <c r="BE36" s="217" t="n"/>
      <c r="BF36" s="217" t="n"/>
      <c r="BG36" s="217" t="n">
        <v>0</v>
      </c>
      <c r="BH36" s="217" t="n">
        <v>1100</v>
      </c>
      <c r="BI36" s="217" t="n"/>
      <c r="BJ36" s="217" t="n"/>
      <c r="BK36" s="217" t="n">
        <v>300</v>
      </c>
      <c r="BL36" s="217" t="n">
        <v>10</v>
      </c>
      <c r="BM36" s="217" t="n">
        <v>4</v>
      </c>
      <c r="BN36" s="217" t="n">
        <v>2</v>
      </c>
      <c r="BO36" s="217" t="n"/>
      <c r="BP36" s="217" t="n"/>
      <c r="BQ36" s="217" t="n"/>
      <c r="BR36" s="217" t="n"/>
      <c r="BS36" s="217" t="n"/>
      <c r="BT36" s="217" t="n"/>
      <c r="BU36" s="217" t="n"/>
      <c r="BV36" s="217" t="n">
        <v>0</v>
      </c>
      <c r="BW36" s="217" t="n">
        <v>4</v>
      </c>
      <c r="BX36" s="220" t="n">
        <v>2</v>
      </c>
      <c r="BY36" s="220" t="n">
        <v>3</v>
      </c>
      <c r="BZ36" s="220" t="n"/>
      <c r="CA36" s="220" t="n"/>
      <c r="CB36" s="220" t="n"/>
      <c r="CC36" s="220" t="n"/>
      <c r="CD36" s="220" t="n"/>
      <c r="CE36" s="220" t="n"/>
      <c r="CF36" s="220" t="n">
        <v>0</v>
      </c>
      <c r="CG36" s="221" t="n">
        <v>1400</v>
      </c>
      <c r="CH36" s="216" t="n">
        <v>0.015</v>
      </c>
      <c r="CI36" s="456" t="n"/>
      <c r="CJ36" s="223" t="n"/>
      <c r="CK36" s="196" t="n"/>
      <c r="CL36" s="196" t="n"/>
      <c r="CM36" s="196" t="n"/>
      <c r="CN36" s="196" t="n"/>
      <c r="CO36" s="196" t="inlineStr">
        <is>
          <t>توشيبا</t>
        </is>
      </c>
      <c r="CP36" s="323" t="inlineStr">
        <is>
          <t>توشيبا للاجهزة المرئية</t>
        </is>
      </c>
      <c r="CQ36" s="348" t="inlineStr"/>
      <c r="CR36" s="348" t="inlineStr"/>
      <c r="CS36" s="348" t="n">
        <v>18</v>
      </c>
      <c r="CT36" s="348" t="inlineStr">
        <is>
          <t>led32l2900</t>
        </is>
      </c>
      <c r="CU36" s="348" t="inlineStr">
        <is>
          <t>new_machine</t>
        </is>
      </c>
      <c r="CV36" s="348" t="n">
        <v>0</v>
      </c>
      <c r="CW36" s="348" t="n">
        <v>16</v>
      </c>
      <c r="CX36" s="348" t="n">
        <v>8</v>
      </c>
      <c r="CY36" s="348" t="n">
        <v>12</v>
      </c>
      <c r="CZ36" s="232" t="n">
        <v>0</v>
      </c>
      <c r="DA36" s="232" t="n">
        <v>0</v>
      </c>
      <c r="DB36" s="308" t="n">
        <v>0</v>
      </c>
      <c r="DC36" s="12" t="n">
        <v>0</v>
      </c>
      <c r="DD36" s="437" t="n">
        <v>3</v>
      </c>
      <c r="DE36" s="437" t="n">
        <v>0</v>
      </c>
      <c r="DF36" s="217" t="n">
        <v>300</v>
      </c>
      <c r="DG36" s="437">
        <f>IFERROR(ROUND(DD36/DF36,1),"")</f>
        <v/>
      </c>
      <c r="DH36" s="308">
        <f>IFERROR(DB36+DD36,"")</f>
        <v/>
      </c>
      <c r="DI36" s="447">
        <f>IFERROR(DD36/DH36,"")</f>
        <v/>
      </c>
      <c r="DK36" s="12">
        <f>IFERROR(DF36-AP36,"")</f>
        <v/>
      </c>
      <c r="DM36" s="307">
        <f>IFERROR(DA36-L36,"")</f>
        <v/>
      </c>
      <c r="DN36" s="348">
        <f>IF(DE36&gt;AQ36,0,1)</f>
        <v/>
      </c>
      <c r="DO36" s="348">
        <f>IF(DA36&lt;M36,0,1)</f>
        <v/>
      </c>
      <c r="DP36" s="348">
        <f>IF(DA36&gt;N36,0,1)</f>
        <v/>
      </c>
      <c r="DQ36" s="348" t="n"/>
      <c r="DR36" s="348" t="n"/>
      <c r="DS36" s="348" t="n"/>
      <c r="DT36" s="348" t="n"/>
      <c r="DU36" s="348" t="n"/>
      <c r="DV36" s="348" t="n"/>
      <c r="DW36" s="348" t="n"/>
      <c r="DX36" s="348" t="n"/>
      <c r="DY36" s="348" t="n"/>
      <c r="DZ36" s="348" t="n"/>
      <c r="EA36" s="348" t="n"/>
      <c r="EB36" s="348" t="n"/>
      <c r="EC36" s="348" t="n"/>
      <c r="ED36" s="348" t="n"/>
      <c r="EE36" s="348" t="n"/>
      <c r="EF36" s="348" t="n"/>
      <c r="EG36" s="348" t="n"/>
      <c r="EH36" s="348" t="n"/>
      <c r="EI36" s="348" t="n"/>
    </row>
    <row r="37" ht="31.5" customFormat="1" customHeight="1" s="239">
      <c r="A37" s="233" t="n">
        <v>2022</v>
      </c>
      <c r="B37" s="192" t="n">
        <v>5</v>
      </c>
      <c r="C37" s="455" t="n">
        <v>44686</v>
      </c>
      <c r="D37" s="192" t="n">
        <v>388</v>
      </c>
      <c r="E37" s="192" t="n">
        <v>565</v>
      </c>
      <c r="F37" s="192" t="n">
        <v>6</v>
      </c>
      <c r="G37" s="238" t="inlineStr">
        <is>
          <t xml:space="preserve">bottom led 32 l29 توشيبا  HTTEFK520050 </t>
        </is>
      </c>
      <c r="H37" s="437" t="inlineStr">
        <is>
          <t>FMTOSI32BL2950</t>
        </is>
      </c>
      <c r="I37" s="437" t="inlineStr">
        <is>
          <t>1400*1700</t>
        </is>
      </c>
      <c r="J37" s="437" t="n">
        <v>3</v>
      </c>
      <c r="K37" s="437" t="n">
        <v>4</v>
      </c>
      <c r="L37" s="240" t="n">
        <v>91</v>
      </c>
      <c r="M37" s="241" t="n">
        <v>83.72</v>
      </c>
      <c r="N37" s="242" t="n">
        <v>98.28</v>
      </c>
      <c r="O37" s="232" t="n">
        <v>102</v>
      </c>
      <c r="P37" s="232" t="n">
        <v>98</v>
      </c>
      <c r="Q37" s="232" t="n">
        <v>99</v>
      </c>
      <c r="R37" s="232" t="n">
        <v>102</v>
      </c>
      <c r="S37" s="232" t="n">
        <v>107</v>
      </c>
      <c r="T37" s="232" t="n">
        <v>88</v>
      </c>
      <c r="U37" s="232" t="n">
        <v>83</v>
      </c>
      <c r="V37" s="232" t="n">
        <v>81</v>
      </c>
      <c r="W37" s="232" t="n">
        <v>87</v>
      </c>
      <c r="X37" s="232" t="n">
        <v>89</v>
      </c>
      <c r="Y37" s="195" t="n"/>
      <c r="Z37" s="195" t="n"/>
      <c r="AA37" s="232" t="n">
        <v>107</v>
      </c>
      <c r="AB37" s="232" t="n">
        <v>103</v>
      </c>
      <c r="AC37" s="232" t="n">
        <v>93</v>
      </c>
      <c r="AD37" s="232" t="n">
        <v>94</v>
      </c>
      <c r="AE37" s="232" t="n">
        <v>95</v>
      </c>
      <c r="AF37" s="232" t="n">
        <v>87</v>
      </c>
      <c r="AG37" s="232" t="n">
        <v>85</v>
      </c>
      <c r="AH37" s="232" t="n">
        <v>80</v>
      </c>
      <c r="AI37" s="232" t="n">
        <v>84</v>
      </c>
      <c r="AJ37" s="232" t="n">
        <v>83</v>
      </c>
      <c r="AK37" s="195" t="n"/>
      <c r="AL37" s="195" t="n"/>
      <c r="AM37" s="232" t="n">
        <v>100</v>
      </c>
      <c r="AN37" s="232" t="n">
        <v>84.7</v>
      </c>
      <c r="AO37" s="278" t="n"/>
      <c r="AP37" s="218" t="n">
        <v>83</v>
      </c>
      <c r="AQ37" s="219" t="n">
        <v>130</v>
      </c>
      <c r="AR37" s="217" t="n">
        <v/>
      </c>
      <c r="AS37" s="217" t="n">
        <v/>
      </c>
      <c r="AT37" s="217" t="n"/>
      <c r="AU37" s="217" t="n"/>
      <c r="AV37" s="217" t="n"/>
      <c r="AW37" s="217" t="n"/>
      <c r="AX37" s="217" t="n"/>
      <c r="AY37" s="217" t="n"/>
      <c r="AZ37" s="217" t="n"/>
      <c r="BA37" s="217" t="n"/>
      <c r="BB37" s="217" t="n"/>
      <c r="BC37" s="217" t="n"/>
      <c r="BD37" s="217" t="n"/>
      <c r="BE37" s="217" t="n"/>
      <c r="BF37" s="217" t="n"/>
      <c r="BG37" s="217" t="n">
        <v>0</v>
      </c>
      <c r="BH37" s="217" t="n">
        <v/>
      </c>
      <c r="BI37" s="217" t="n"/>
      <c r="BJ37" s="217" t="n"/>
      <c r="BK37" s="217" t="n"/>
      <c r="BL37" s="217" t="n"/>
      <c r="BM37" s="217" t="n"/>
      <c r="BN37" s="217" t="n"/>
      <c r="BO37" s="217" t="n"/>
      <c r="BP37" s="217" t="n"/>
      <c r="BQ37" s="217" t="n"/>
      <c r="BR37" s="217" t="n"/>
      <c r="BS37" s="217" t="n"/>
      <c r="BT37" s="217" t="n"/>
      <c r="BU37" s="217" t="n"/>
      <c r="BV37" s="217" t="n">
        <v>0</v>
      </c>
      <c r="BW37" s="217" t="n"/>
      <c r="BX37" s="220" t="n"/>
      <c r="BY37" s="220" t="n"/>
      <c r="BZ37" s="220" t="n"/>
      <c r="CA37" s="220" t="n"/>
      <c r="CB37" s="220" t="n"/>
      <c r="CC37" s="220" t="n"/>
      <c r="CD37" s="220" t="n"/>
      <c r="CE37" s="220" t="n"/>
      <c r="CF37" s="220" t="n">
        <v>0</v>
      </c>
      <c r="CG37" s="221" t="n">
        <v/>
      </c>
      <c r="CH37" s="216" t="n">
        <v>0.015</v>
      </c>
      <c r="CI37" s="456" t="n"/>
      <c r="CJ37" s="223" t="n"/>
      <c r="CK37" s="196" t="n"/>
      <c r="CL37" s="196" t="n"/>
      <c r="CM37" s="196" t="n"/>
      <c r="CN37" s="196" t="n"/>
      <c r="CO37" s="196" t="inlineStr">
        <is>
          <t>توشيبا</t>
        </is>
      </c>
      <c r="CP37" s="323" t="inlineStr">
        <is>
          <t>توشيبا للاجهزة المرئية</t>
        </is>
      </c>
      <c r="CQ37" s="348" t="inlineStr"/>
      <c r="CR37" s="348" t="inlineStr"/>
      <c r="CS37" s="348" t="n">
        <v>18</v>
      </c>
      <c r="CT37" s="348" t="inlineStr">
        <is>
          <t>led32l2900</t>
        </is>
      </c>
      <c r="CU37" s="348" t="inlineStr">
        <is>
          <t>new_machine</t>
        </is>
      </c>
      <c r="CV37" s="348" t="n">
        <v>0</v>
      </c>
      <c r="CW37" s="348" t="n">
        <v>0</v>
      </c>
      <c r="CX37" s="348" t="n">
        <v>0</v>
      </c>
      <c r="CY37" s="348" t="n">
        <v>0</v>
      </c>
      <c r="CZ37" s="232" t="n">
        <v>0</v>
      </c>
      <c r="DA37" s="232" t="n">
        <v>0</v>
      </c>
      <c r="DB37" s="308" t="n">
        <v>0</v>
      </c>
      <c r="DC37" s="12" t="n">
        <v>0</v>
      </c>
      <c r="DD37" s="437" t="n">
        <v>0</v>
      </c>
      <c r="DE37" s="437" t="n">
        <v>0</v>
      </c>
      <c r="DF37" s="217" t="n">
        <v/>
      </c>
      <c r="DG37" s="437">
        <f>IFERROR(ROUND(DD37/DF37,1),"")</f>
        <v/>
      </c>
      <c r="DH37" s="308">
        <f>IFERROR(DB37+DD37,"")</f>
        <v/>
      </c>
      <c r="DI37" s="447">
        <f>IFERROR(DD37/DH37,"")</f>
        <v/>
      </c>
      <c r="DK37" s="12">
        <f>IFERROR(DF37-AP37,"")</f>
        <v/>
      </c>
      <c r="DM37" s="307">
        <f>IFERROR(DA37-L37,"")</f>
        <v/>
      </c>
      <c r="DN37" s="348">
        <f>IF(DE37&gt;AQ37,0,1)</f>
        <v/>
      </c>
      <c r="DO37" s="348">
        <f>IF(DA37&lt;M37,0,1)</f>
        <v/>
      </c>
      <c r="DP37" s="348">
        <f>IF(DA37&gt;N37,0,1)</f>
        <v/>
      </c>
      <c r="DQ37" s="348" t="n"/>
      <c r="DR37" s="348" t="n"/>
      <c r="DS37" s="348" t="n"/>
      <c r="DT37" s="348" t="n"/>
      <c r="DU37" s="348" t="n"/>
      <c r="DV37" s="348" t="n"/>
      <c r="DW37" s="348" t="n"/>
      <c r="DX37" s="348" t="n"/>
      <c r="DY37" s="348" t="n"/>
      <c r="DZ37" s="348" t="n"/>
      <c r="EA37" s="348" t="n"/>
      <c r="EB37" s="348" t="n"/>
      <c r="EC37" s="348" t="n"/>
      <c r="ED37" s="348" t="n"/>
      <c r="EE37" s="348" t="n"/>
      <c r="EF37" s="348" t="n"/>
      <c r="EG37" s="348" t="n"/>
      <c r="EH37" s="348" t="n"/>
      <c r="EI37" s="348" t="n"/>
    </row>
    <row r="38" ht="31.5" customFormat="1" customHeight="1" s="239">
      <c r="A38" s="233" t="n">
        <v>2022</v>
      </c>
      <c r="B38" s="192" t="n">
        <v>5</v>
      </c>
      <c r="C38" s="455" t="n">
        <v>44686</v>
      </c>
      <c r="D38" s="192" t="n">
        <v>388</v>
      </c>
      <c r="E38" s="192" t="n">
        <v>566</v>
      </c>
      <c r="F38" s="192" t="n">
        <v>6</v>
      </c>
      <c r="G38" s="238" t="inlineStr">
        <is>
          <t>side L&amp;R led 32 l 29 توشيبا  HTTEFK520060</t>
        </is>
      </c>
      <c r="H38" s="437" t="inlineStr">
        <is>
          <t>FMTOSI32LR2960</t>
        </is>
      </c>
      <c r="I38" s="437" t="inlineStr">
        <is>
          <t>1400*1700</t>
        </is>
      </c>
      <c r="J38" s="437" t="n">
        <v>3</v>
      </c>
      <c r="K38" s="437" t="n">
        <v>4</v>
      </c>
      <c r="L38" s="240" t="n">
        <v>34</v>
      </c>
      <c r="M38" s="241" t="n">
        <v>31.28</v>
      </c>
      <c r="N38" s="242" t="n">
        <v>36.72</v>
      </c>
      <c r="O38" s="232" t="n">
        <v>54</v>
      </c>
      <c r="P38" s="232" t="n">
        <v>50</v>
      </c>
      <c r="Q38" s="232" t="n">
        <v>46</v>
      </c>
      <c r="R38" s="232" t="n">
        <v>52</v>
      </c>
      <c r="S38" s="232" t="n">
        <v>58</v>
      </c>
      <c r="T38" s="232" t="n">
        <v>40</v>
      </c>
      <c r="U38" s="232" t="n">
        <v>37</v>
      </c>
      <c r="V38" s="232" t="n">
        <v>35</v>
      </c>
      <c r="W38" s="232" t="n">
        <v>41</v>
      </c>
      <c r="X38" s="232" t="n">
        <v>40</v>
      </c>
      <c r="Y38" s="195" t="n"/>
      <c r="Z38" s="195" t="n"/>
      <c r="AA38" s="232" t="n">
        <v>45</v>
      </c>
      <c r="AB38" s="232" t="n">
        <v>46</v>
      </c>
      <c r="AC38" s="232" t="n">
        <v>44</v>
      </c>
      <c r="AD38" s="232" t="n">
        <v>46</v>
      </c>
      <c r="AE38" s="232" t="n">
        <v>48</v>
      </c>
      <c r="AF38" s="232" t="n">
        <v>37</v>
      </c>
      <c r="AG38" s="232" t="n">
        <v>38</v>
      </c>
      <c r="AH38" s="232" t="n">
        <v>37</v>
      </c>
      <c r="AI38" s="232" t="n">
        <v>36</v>
      </c>
      <c r="AJ38" s="232" t="n">
        <v>35</v>
      </c>
      <c r="AK38" s="195" t="n"/>
      <c r="AL38" s="195" t="n"/>
      <c r="AM38" s="232" t="n">
        <v>48.9</v>
      </c>
      <c r="AN38" s="232" t="n">
        <v>37.6</v>
      </c>
      <c r="AO38" s="278" t="n"/>
      <c r="AP38" s="218" t="n">
        <v>83</v>
      </c>
      <c r="AQ38" s="219" t="n">
        <v>130</v>
      </c>
      <c r="AR38" s="217" t="n">
        <v/>
      </c>
      <c r="AS38" s="217" t="n">
        <v/>
      </c>
      <c r="AT38" s="217" t="n"/>
      <c r="AU38" s="217" t="n"/>
      <c r="AV38" s="217" t="n"/>
      <c r="AW38" s="217" t="n"/>
      <c r="AX38" s="217" t="n"/>
      <c r="AY38" s="217" t="n"/>
      <c r="AZ38" s="217" t="n"/>
      <c r="BA38" s="217" t="n"/>
      <c r="BB38" s="217" t="n"/>
      <c r="BC38" s="217" t="n"/>
      <c r="BD38" s="217" t="n"/>
      <c r="BE38" s="217" t="n"/>
      <c r="BF38" s="217" t="n"/>
      <c r="BG38" s="217" t="n">
        <v>0</v>
      </c>
      <c r="BH38" s="217" t="n">
        <v/>
      </c>
      <c r="BI38" s="217" t="n"/>
      <c r="BJ38" s="217" t="n"/>
      <c r="BK38" s="217" t="n"/>
      <c r="BL38" s="217" t="n"/>
      <c r="BM38" s="217" t="n"/>
      <c r="BN38" s="217" t="n"/>
      <c r="BO38" s="217" t="n"/>
      <c r="BP38" s="217" t="n"/>
      <c r="BQ38" s="217" t="n"/>
      <c r="BR38" s="217" t="n"/>
      <c r="BS38" s="217" t="n"/>
      <c r="BT38" s="217" t="n"/>
      <c r="BU38" s="217" t="n"/>
      <c r="BV38" s="217" t="n">
        <v>0</v>
      </c>
      <c r="BW38" s="217" t="n"/>
      <c r="BX38" s="220" t="n"/>
      <c r="BY38" s="220" t="n"/>
      <c r="BZ38" s="220" t="n"/>
      <c r="CA38" s="220" t="n"/>
      <c r="CB38" s="220" t="n"/>
      <c r="CC38" s="220" t="n"/>
      <c r="CD38" s="220" t="n"/>
      <c r="CE38" s="220" t="n"/>
      <c r="CF38" s="220" t="n">
        <v>0</v>
      </c>
      <c r="CG38" s="221" t="n">
        <v/>
      </c>
      <c r="CH38" s="216" t="n">
        <v>0.015</v>
      </c>
      <c r="CI38" s="456" t="n"/>
      <c r="CJ38" s="223" t="n"/>
      <c r="CK38" s="196" t="n"/>
      <c r="CL38" s="196" t="n"/>
      <c r="CM38" s="196" t="n"/>
      <c r="CN38" s="196" t="n"/>
      <c r="CO38" s="196" t="inlineStr">
        <is>
          <t>توشيبا</t>
        </is>
      </c>
      <c r="CP38" s="323" t="inlineStr">
        <is>
          <t>توشيبا للاجهزة المرئية</t>
        </is>
      </c>
      <c r="CQ38" s="348" t="inlineStr"/>
      <c r="CR38" s="348" t="inlineStr"/>
      <c r="CS38" s="348" t="n">
        <v>18</v>
      </c>
      <c r="CT38" s="348" t="inlineStr">
        <is>
          <t>led32l2900</t>
        </is>
      </c>
      <c r="CU38" s="348" t="inlineStr">
        <is>
          <t>new_machine</t>
        </is>
      </c>
      <c r="CV38" s="348" t="n">
        <v>0</v>
      </c>
      <c r="CW38" s="348" t="n">
        <v>0</v>
      </c>
      <c r="CX38" s="348" t="n">
        <v>0</v>
      </c>
      <c r="CY38" s="348" t="n">
        <v>0</v>
      </c>
      <c r="CZ38" s="232" t="n">
        <v>0</v>
      </c>
      <c r="DA38" s="232" t="n">
        <v>0</v>
      </c>
      <c r="DB38" s="308" t="n">
        <v>0</v>
      </c>
      <c r="DC38" s="12" t="n">
        <v>0</v>
      </c>
      <c r="DD38" s="437" t="n">
        <v>0</v>
      </c>
      <c r="DE38" s="437" t="n">
        <v>0</v>
      </c>
      <c r="DF38" s="217" t="n">
        <v/>
      </c>
      <c r="DG38" s="437">
        <f>IFERROR(ROUND(DD38/DF38,1),"")</f>
        <v/>
      </c>
      <c r="DH38" s="308">
        <f>IFERROR(DB38+DD38,"")</f>
        <v/>
      </c>
      <c r="DI38" s="447">
        <f>IFERROR(DD38/DH38,"")</f>
        <v/>
      </c>
      <c r="DK38" s="12">
        <f>IFERROR(DF38-AP38,"")</f>
        <v/>
      </c>
      <c r="DM38" s="307">
        <f>IFERROR(DA38-L38,"")</f>
        <v/>
      </c>
      <c r="DN38" s="348">
        <f>IF(DE38&gt;AQ38,0,1)</f>
        <v/>
      </c>
      <c r="DO38" s="348">
        <f>IF(DA38&lt;M38,0,1)</f>
        <v/>
      </c>
      <c r="DP38" s="348">
        <f>IF(DA38&gt;N38,0,1)</f>
        <v/>
      </c>
      <c r="DQ38" s="348" t="n"/>
      <c r="DR38" s="348" t="n"/>
      <c r="DS38" s="348" t="n"/>
      <c r="DT38" s="348" t="n"/>
      <c r="DU38" s="348" t="n"/>
      <c r="DV38" s="348" t="n"/>
      <c r="DW38" s="348" t="n"/>
      <c r="DX38" s="348" t="n"/>
      <c r="DY38" s="348" t="n"/>
      <c r="DZ38" s="348" t="n"/>
      <c r="EA38" s="348" t="n"/>
      <c r="EB38" s="348" t="n"/>
      <c r="EC38" s="348" t="n"/>
      <c r="ED38" s="348" t="n"/>
      <c r="EE38" s="348" t="n"/>
      <c r="EF38" s="348" t="n"/>
      <c r="EG38" s="348" t="n"/>
      <c r="EH38" s="348" t="n"/>
      <c r="EI38" s="348" t="n"/>
    </row>
    <row r="39" ht="31.5" customFormat="1" customHeight="1" s="239">
      <c r="A39" s="233" t="n">
        <v>2022</v>
      </c>
      <c r="B39" s="192" t="n">
        <v>5</v>
      </c>
      <c r="C39" s="455" t="n">
        <v>44686</v>
      </c>
      <c r="D39" s="192" t="n">
        <v>182</v>
      </c>
      <c r="E39" s="192" t="n">
        <v>331</v>
      </c>
      <c r="F39" s="192" t="n">
        <v>7</v>
      </c>
      <c r="G39" s="238" t="inlineStr">
        <is>
          <t>LG 43UJ63</t>
        </is>
      </c>
      <c r="H39" s="437" t="inlineStr">
        <is>
          <t>FMLGEI43630000</t>
        </is>
      </c>
      <c r="I39" s="437" t="inlineStr">
        <is>
          <t>1400*1700</t>
        </is>
      </c>
      <c r="J39" s="437" t="n">
        <v>4</v>
      </c>
      <c r="K39" s="437" t="n">
        <v>2</v>
      </c>
      <c r="L39" s="240" t="n">
        <v>332</v>
      </c>
      <c r="M39" s="241" t="n">
        <v>312.412</v>
      </c>
      <c r="N39" s="242" t="n">
        <v>355.572</v>
      </c>
      <c r="O39" s="232" t="n">
        <v>481</v>
      </c>
      <c r="P39" s="232" t="n">
        <v>413</v>
      </c>
      <c r="Q39" s="232" t="n">
        <v>348</v>
      </c>
      <c r="R39" s="232" t="n">
        <v>410</v>
      </c>
      <c r="S39" s="232" t="n">
        <v>445</v>
      </c>
      <c r="T39" s="232" t="n">
        <v>342</v>
      </c>
      <c r="U39" s="232" t="n">
        <v>342</v>
      </c>
      <c r="V39" s="232" t="n">
        <v>347</v>
      </c>
      <c r="W39" s="232" t="n">
        <v>338</v>
      </c>
      <c r="X39" s="232" t="n">
        <v>345</v>
      </c>
      <c r="Y39" s="195" t="n">
        <v>129</v>
      </c>
      <c r="Z39" s="195" t="n">
        <v>140</v>
      </c>
      <c r="AA39" s="232" t="n">
        <v>455</v>
      </c>
      <c r="AB39" s="232" t="n">
        <v>464</v>
      </c>
      <c r="AC39" s="232" t="n">
        <v>426</v>
      </c>
      <c r="AD39" s="232" t="n">
        <v>484</v>
      </c>
      <c r="AE39" s="232" t="n">
        <v>519</v>
      </c>
      <c r="AF39" s="232" t="n">
        <v>345</v>
      </c>
      <c r="AG39" s="232" t="n">
        <v>338</v>
      </c>
      <c r="AH39" s="232" t="n">
        <v>332</v>
      </c>
      <c r="AI39" s="232" t="n">
        <v>339</v>
      </c>
      <c r="AJ39" s="232" t="n">
        <v>351</v>
      </c>
      <c r="AK39" s="195" t="n">
        <v>121</v>
      </c>
      <c r="AL39" s="195" t="n">
        <v>122</v>
      </c>
      <c r="AM39" s="232" t="n">
        <v>444.5</v>
      </c>
      <c r="AN39" s="232" t="n">
        <v>341.9</v>
      </c>
      <c r="AO39" s="278" t="n"/>
      <c r="AP39" s="218" t="n">
        <v>110</v>
      </c>
      <c r="AQ39" s="219" t="n">
        <v>131</v>
      </c>
      <c r="AR39" s="217" t="n">
        <v>7.03125</v>
      </c>
      <c r="AS39" s="217" t="n">
        <v>7.03125</v>
      </c>
      <c r="AT39" s="217" t="n"/>
      <c r="AU39" s="217" t="n"/>
      <c r="AV39" s="217" t="n">
        <v>1272</v>
      </c>
      <c r="AW39" s="217" t="n"/>
      <c r="AX39" s="217" t="n">
        <v>2</v>
      </c>
      <c r="AY39" s="217" t="n">
        <v>8</v>
      </c>
      <c r="AZ39" s="217" t="n"/>
      <c r="BA39" s="217" t="n"/>
      <c r="BB39" s="217" t="n"/>
      <c r="BC39" s="217" t="n"/>
      <c r="BD39" s="217" t="n"/>
      <c r="BE39" s="217" t="n"/>
      <c r="BF39" s="217" t="n"/>
      <c r="BG39" s="217" t="n">
        <v>0</v>
      </c>
      <c r="BH39" s="217" t="n">
        <v>1272</v>
      </c>
      <c r="BI39" s="217" t="n"/>
      <c r="BJ39" s="217" t="n"/>
      <c r="BK39" s="217" t="n">
        <v>936</v>
      </c>
      <c r="BL39" s="217" t="n">
        <v>6</v>
      </c>
      <c r="BM39" s="217" t="n">
        <v>6</v>
      </c>
      <c r="BN39" s="217" t="n">
        <v>6</v>
      </c>
      <c r="BO39" s="217" t="n">
        <v>2</v>
      </c>
      <c r="BP39" s="217" t="n"/>
      <c r="BQ39" s="217" t="n"/>
      <c r="BR39" s="217" t="n"/>
      <c r="BS39" s="217" t="n"/>
      <c r="BT39" s="217" t="n"/>
      <c r="BU39" s="217" t="n"/>
      <c r="BV39" s="217" t="n">
        <v>0</v>
      </c>
      <c r="BW39" s="217" t="n"/>
      <c r="BX39" s="220" t="n">
        <v>4</v>
      </c>
      <c r="BY39" s="220" t="n">
        <v>7</v>
      </c>
      <c r="BZ39" s="220" t="n"/>
      <c r="CA39" s="220" t="n"/>
      <c r="CB39" s="220" t="n"/>
      <c r="CC39" s="220" t="n"/>
      <c r="CD39" s="220" t="n"/>
      <c r="CE39" s="220" t="n"/>
      <c r="CF39" s="220" t="n">
        <v>0</v>
      </c>
      <c r="CG39" s="221" t="n">
        <v>2208</v>
      </c>
      <c r="CH39" s="216" t="n">
        <v>0.015</v>
      </c>
      <c r="CI39" s="456" t="n"/>
      <c r="CJ39" s="223" t="n"/>
      <c r="CK39" s="196" t="n"/>
      <c r="CL39" s="196" t="n"/>
      <c r="CM39" s="196" t="n"/>
      <c r="CN39" s="196" t="n"/>
      <c r="CO39" s="196" t="inlineStr">
        <is>
          <t>LG</t>
        </is>
      </c>
      <c r="CP39" s="323" t="inlineStr">
        <is>
          <t>HE</t>
        </is>
      </c>
      <c r="CQ39" s="348" t="inlineStr">
        <is>
          <t>MFZ65333701</t>
        </is>
      </c>
      <c r="CR39" s="348" t="inlineStr">
        <is>
          <t>mma</t>
        </is>
      </c>
      <c r="CS39" s="348" t="n">
        <v>18</v>
      </c>
      <c r="CT39" s="348" t="inlineStr">
        <is>
          <t>LG 43UJ63</t>
        </is>
      </c>
      <c r="CU39" s="348" t="inlineStr">
        <is>
          <t>new_machine</t>
        </is>
      </c>
      <c r="CV39" s="348" t="n">
        <v>0</v>
      </c>
      <c r="CW39" s="348" t="n">
        <v>6</v>
      </c>
      <c r="CX39" s="348" t="n">
        <v>8</v>
      </c>
      <c r="CY39" s="348" t="n">
        <v>14</v>
      </c>
      <c r="CZ39" s="232" t="n">
        <v>2</v>
      </c>
      <c r="DA39" s="232" t="n">
        <v>0</v>
      </c>
      <c r="DB39" s="308" t="n">
        <v>0</v>
      </c>
      <c r="DC39" s="12" t="n">
        <v>0</v>
      </c>
      <c r="DD39" s="437" t="n">
        <v>0</v>
      </c>
      <c r="DE39" s="437" t="n">
        <v>0</v>
      </c>
      <c r="DF39" s="217" t="n">
        <v>936</v>
      </c>
      <c r="DG39" s="437">
        <f>IFERROR(ROUND(DD39/DF39,1),"")</f>
        <v/>
      </c>
      <c r="DH39" s="308">
        <f>IFERROR(DB39+DD39,"")</f>
        <v/>
      </c>
      <c r="DI39" s="447">
        <f>IFERROR(DD39/DH39,"")</f>
        <v/>
      </c>
      <c r="DK39" s="12">
        <f>IFERROR(DF39-AP39,"")</f>
        <v/>
      </c>
      <c r="DM39" s="307">
        <f>IFERROR(DA39-L39,"")</f>
        <v/>
      </c>
      <c r="DN39" s="348">
        <f>IF(DE39&gt;AQ39,0,1)</f>
        <v/>
      </c>
      <c r="DO39" s="348">
        <f>IF(DA39&lt;M39,0,1)</f>
        <v/>
      </c>
      <c r="DP39" s="348">
        <f>IF(DA39&gt;N39,0,1)</f>
        <v/>
      </c>
      <c r="DQ39" s="348" t="n"/>
      <c r="DR39" s="348" t="n"/>
      <c r="DS39" s="348" t="n"/>
      <c r="DT39" s="348" t="n"/>
      <c r="DU39" s="348" t="n"/>
      <c r="DV39" s="348" t="n"/>
      <c r="DW39" s="348" t="n"/>
      <c r="DX39" s="348" t="n"/>
      <c r="DY39" s="348" t="n"/>
      <c r="DZ39" s="348" t="n"/>
      <c r="EA39" s="348" t="n"/>
      <c r="EB39" s="348" t="n"/>
      <c r="EC39" s="348" t="n"/>
      <c r="ED39" s="348" t="n"/>
      <c r="EE39" s="348" t="n"/>
      <c r="EF39" s="348" t="n"/>
      <c r="EG39" s="348" t="n"/>
      <c r="EH39" s="348" t="n"/>
      <c r="EI39" s="348" t="n"/>
    </row>
    <row r="40" ht="31.5" customFormat="1" customHeight="1" s="239">
      <c r="A40" s="233" t="n">
        <v>2022</v>
      </c>
      <c r="B40" s="192" t="n">
        <v>5</v>
      </c>
      <c r="C40" s="455" t="n">
        <v>44686</v>
      </c>
      <c r="D40" s="192" t="n">
        <v>47</v>
      </c>
      <c r="E40" s="192" t="n">
        <v>122</v>
      </c>
      <c r="F40" s="192" t="n">
        <v>8</v>
      </c>
      <c r="G40" s="238" t="inlineStr">
        <is>
          <t>LgWashing Mashine Base</t>
        </is>
      </c>
      <c r="H40" s="437" t="inlineStr">
        <is>
          <t>FMLGEI1000000</t>
        </is>
      </c>
      <c r="I40" s="437" t="inlineStr">
        <is>
          <t>1700*1400</t>
        </is>
      </c>
      <c r="J40" s="437" t="n">
        <v>2</v>
      </c>
      <c r="K40" s="437" t="n">
        <v>1</v>
      </c>
      <c r="L40" s="240" t="n">
        <v>280</v>
      </c>
      <c r="M40" s="241" t="n">
        <v>267.4</v>
      </c>
      <c r="N40" s="242" t="n">
        <v>292.6</v>
      </c>
      <c r="O40" s="232" t="n"/>
      <c r="P40" s="232" t="n"/>
      <c r="Q40" s="232" t="n"/>
      <c r="R40" s="232" t="n"/>
      <c r="S40" s="232" t="n"/>
      <c r="T40" s="232" t="n"/>
      <c r="U40" s="232" t="n"/>
      <c r="V40" s="232" t="n"/>
      <c r="W40" s="232" t="n"/>
      <c r="X40" s="232" t="n"/>
      <c r="Y40" s="195" t="n">
        <v>106</v>
      </c>
      <c r="Z40" s="195" t="n">
        <v>104</v>
      </c>
      <c r="AA40" s="232" t="n"/>
      <c r="AB40" s="232" t="n"/>
      <c r="AC40" s="232" t="n"/>
      <c r="AD40" s="232" t="n"/>
      <c r="AE40" s="232" t="n"/>
      <c r="AF40" s="232" t="n"/>
      <c r="AG40" s="232" t="n"/>
      <c r="AH40" s="232" t="n"/>
      <c r="AI40" s="232" t="n"/>
      <c r="AJ40" s="232" t="n"/>
      <c r="AK40" s="195" t="n"/>
      <c r="AL40" s="195" t="n"/>
      <c r="AM40" s="232" t="n">
        <v/>
      </c>
      <c r="AN40" s="232" t="n">
        <v/>
      </c>
      <c r="AO40" s="278" t="n"/>
      <c r="AP40" s="218" t="n">
        <v>64</v>
      </c>
      <c r="AQ40" s="219" t="n">
        <v>113</v>
      </c>
      <c r="AR40" s="217" t="n">
        <v>17.14285714285714</v>
      </c>
      <c r="AS40" s="217" t="n">
        <v>17.14285714285714</v>
      </c>
      <c r="AT40" s="217" t="n"/>
      <c r="AU40" s="217" t="n"/>
      <c r="AV40" s="217" t="n"/>
      <c r="AW40" s="217" t="n"/>
      <c r="AX40" s="217" t="n"/>
      <c r="AY40" s="217" t="n"/>
      <c r="AZ40" s="217" t="n"/>
      <c r="BA40" s="217" t="n"/>
      <c r="BB40" s="217" t="n"/>
      <c r="BC40" s="217" t="n"/>
      <c r="BD40" s="217" t="n"/>
      <c r="BE40" s="217" t="n"/>
      <c r="BF40" s="217" t="n"/>
      <c r="BG40" s="217" t="n">
        <v>0</v>
      </c>
      <c r="BH40" s="217" t="n">
        <v/>
      </c>
      <c r="BI40" s="217" t="n"/>
      <c r="BJ40" s="217" t="n"/>
      <c r="BK40" s="217" t="n"/>
      <c r="BL40" s="217" t="n"/>
      <c r="BM40" s="217" t="n"/>
      <c r="BN40" s="217" t="n"/>
      <c r="BO40" s="217" t="n"/>
      <c r="BP40" s="217" t="n"/>
      <c r="BQ40" s="217" t="n"/>
      <c r="BR40" s="217" t="n"/>
      <c r="BS40" s="217" t="n"/>
      <c r="BT40" s="217" t="n"/>
      <c r="BU40" s="217" t="n"/>
      <c r="BV40" s="217" t="n">
        <v>0</v>
      </c>
      <c r="BW40" s="217" t="n"/>
      <c r="BX40" s="220" t="n"/>
      <c r="BY40" s="220" t="n"/>
      <c r="BZ40" s="220" t="n"/>
      <c r="CA40" s="220" t="n"/>
      <c r="CB40" s="220" t="n"/>
      <c r="CC40" s="220" t="n"/>
      <c r="CD40" s="220" t="n"/>
      <c r="CE40" s="220" t="n"/>
      <c r="CF40" s="220" t="n">
        <v>0</v>
      </c>
      <c r="CG40" s="221" t="n">
        <v/>
      </c>
      <c r="CH40" s="216" t="n">
        <v>0.015</v>
      </c>
      <c r="CI40" s="456" t="n"/>
      <c r="CJ40" s="223" t="n"/>
      <c r="CK40" s="196" t="n"/>
      <c r="CL40" s="196" t="n"/>
      <c r="CM40" s="196" t="n"/>
      <c r="CN40" s="196" t="n"/>
      <c r="CO40" s="196" t="inlineStr">
        <is>
          <t>LG</t>
        </is>
      </c>
      <c r="CP40" s="323" t="inlineStr">
        <is>
          <t>HAE</t>
        </is>
      </c>
      <c r="CQ40" s="348" t="inlineStr">
        <is>
          <t>AGG76599801</t>
        </is>
      </c>
      <c r="CR40" s="348" t="inlineStr">
        <is>
          <t>mmf</t>
        </is>
      </c>
      <c r="CS40" s="348" t="n">
        <v>18</v>
      </c>
      <c r="CT40" s="348" t="inlineStr">
        <is>
          <t>قاعدة غسالة LG</t>
        </is>
      </c>
      <c r="CU40" s="348" t="inlineStr">
        <is>
          <t>new_machine</t>
        </is>
      </c>
      <c r="CV40" s="348" t="n">
        <v>0</v>
      </c>
      <c r="CW40" s="348" t="n">
        <v>0</v>
      </c>
      <c r="CX40" s="348" t="n">
        <v>0</v>
      </c>
      <c r="CY40" s="348" t="n">
        <v>0</v>
      </c>
      <c r="CZ40" s="232" t="n">
        <v>0</v>
      </c>
      <c r="DA40" s="232" t="n">
        <v>0</v>
      </c>
      <c r="DB40" s="308" t="n">
        <v>0</v>
      </c>
      <c r="DC40" s="12" t="n">
        <v>0</v>
      </c>
      <c r="DD40" s="437" t="n">
        <v>0</v>
      </c>
      <c r="DE40" s="437" t="n">
        <v>0</v>
      </c>
      <c r="DF40" s="217" t="n">
        <v/>
      </c>
      <c r="DG40" s="437">
        <f>IFERROR(ROUND(DD40/DF40,1),"")</f>
        <v/>
      </c>
      <c r="DH40" s="308">
        <f>IFERROR(DB40+DD40,"")</f>
        <v/>
      </c>
      <c r="DI40" s="447">
        <f>IFERROR(DD40/DH40,"")</f>
        <v/>
      </c>
      <c r="DK40" s="12">
        <f>IFERROR(DF40-AP40,"")</f>
        <v/>
      </c>
      <c r="DM40" s="307">
        <f>IFERROR(DA40-L40,"")</f>
        <v/>
      </c>
      <c r="DN40" s="348">
        <f>IF(DE40&gt;AQ40,0,1)</f>
        <v/>
      </c>
      <c r="DO40" s="348">
        <f>IF(DA40&lt;M40,0,1)</f>
        <v/>
      </c>
      <c r="DP40" s="348">
        <f>IF(DA40&gt;N40,0,1)</f>
        <v/>
      </c>
      <c r="DQ40" s="348" t="n"/>
      <c r="DR40" s="348" t="n"/>
      <c r="DS40" s="348" t="n"/>
      <c r="DT40" s="348" t="n"/>
      <c r="DU40" s="348" t="n"/>
      <c r="DV40" s="348" t="n"/>
      <c r="DW40" s="348" t="n"/>
      <c r="DX40" s="348" t="n"/>
      <c r="DY40" s="348" t="n"/>
      <c r="DZ40" s="348" t="n"/>
      <c r="EA40" s="348" t="n"/>
      <c r="EB40" s="348" t="n"/>
      <c r="EC40" s="348" t="n"/>
      <c r="ED40" s="348" t="n"/>
      <c r="EE40" s="348" t="n"/>
      <c r="EF40" s="348" t="n"/>
      <c r="EG40" s="348" t="n"/>
      <c r="EH40" s="348" t="n"/>
      <c r="EI40" s="348" t="n"/>
    </row>
    <row r="41" ht="31.5" customFormat="1" customHeight="1" s="239">
      <c r="A41" s="233" t="n">
        <v>2022</v>
      </c>
      <c r="B41" s="192" t="n">
        <v>5</v>
      </c>
      <c r="C41" s="455" t="n">
        <v>44686</v>
      </c>
      <c r="D41" s="192" t="n">
        <v>256</v>
      </c>
      <c r="E41" s="192" t="n">
        <v>180</v>
      </c>
      <c r="F41" s="192" t="n">
        <v>28</v>
      </c>
      <c r="G41" s="238" t="inlineStr">
        <is>
          <t>فوم دعامه 60*60</t>
        </is>
      </c>
      <c r="H41" s="437" t="inlineStr">
        <is>
          <t>FMDACI66060000</t>
        </is>
      </c>
      <c r="I41" s="437" t="inlineStr">
        <is>
          <t>1100*1200</t>
        </is>
      </c>
      <c r="J41" s="437" t="n">
        <v>8</v>
      </c>
      <c r="K41" s="437" t="n">
        <v>1</v>
      </c>
      <c r="L41" s="240" t="n">
        <v>32</v>
      </c>
      <c r="M41" s="241" t="n">
        <v>29.76</v>
      </c>
      <c r="N41" s="242" t="n">
        <v>34.24</v>
      </c>
      <c r="O41" s="232" t="n"/>
      <c r="P41" s="232" t="n">
        <v>53</v>
      </c>
      <c r="Q41" s="232" t="n">
        <v>55</v>
      </c>
      <c r="R41" s="232" t="n">
        <v>54</v>
      </c>
      <c r="S41" s="232" t="n">
        <v>58</v>
      </c>
      <c r="T41" s="232" t="n"/>
      <c r="U41" s="232" t="n">
        <v>31</v>
      </c>
      <c r="V41" s="232" t="n">
        <v>32</v>
      </c>
      <c r="W41" s="232" t="n">
        <v>33</v>
      </c>
      <c r="X41" s="232" t="n">
        <v>32</v>
      </c>
      <c r="Y41" s="195" t="n">
        <v>109</v>
      </c>
      <c r="Z41" s="195" t="n">
        <v>108</v>
      </c>
      <c r="AA41" s="232" t="n"/>
      <c r="AB41" s="232" t="n"/>
      <c r="AC41" s="232" t="n"/>
      <c r="AD41" s="232" t="n"/>
      <c r="AE41" s="232" t="n"/>
      <c r="AF41" s="232" t="n"/>
      <c r="AG41" s="232" t="n"/>
      <c r="AH41" s="232" t="n"/>
      <c r="AI41" s="232" t="n"/>
      <c r="AJ41" s="232" t="n"/>
      <c r="AK41" s="195" t="n"/>
      <c r="AL41" s="195" t="n">
        <v>177</v>
      </c>
      <c r="AM41" s="232" t="n">
        <v>55</v>
      </c>
      <c r="AN41" s="232" t="n">
        <v>32</v>
      </c>
      <c r="AO41" s="278" t="n"/>
      <c r="AP41" s="218" t="n">
        <v>187</v>
      </c>
      <c r="AQ41" s="219" t="n">
        <v>154</v>
      </c>
      <c r="AR41" s="217" t="n">
        <v>3.435114503816794</v>
      </c>
      <c r="AS41" s="217" t="n">
        <v>3.435114503816794</v>
      </c>
      <c r="AT41" s="217" t="n"/>
      <c r="AU41" s="217" t="n"/>
      <c r="AV41" s="217" t="n">
        <v>600</v>
      </c>
      <c r="AW41" s="217" t="n"/>
      <c r="AX41" s="217" t="n">
        <v>6</v>
      </c>
      <c r="AY41" s="217" t="n">
        <v>10</v>
      </c>
      <c r="AZ41" s="217" t="n"/>
      <c r="BA41" s="217" t="n"/>
      <c r="BB41" s="217" t="n"/>
      <c r="BC41" s="217" t="n"/>
      <c r="BD41" s="217" t="n"/>
      <c r="BE41" s="217" t="n"/>
      <c r="BF41" s="217" t="n"/>
      <c r="BG41" s="217" t="n">
        <v>0</v>
      </c>
      <c r="BH41" s="217" t="n">
        <v>600</v>
      </c>
      <c r="BI41" s="217" t="n"/>
      <c r="BJ41" s="217" t="n"/>
      <c r="BK41" s="217" t="n">
        <v>3500</v>
      </c>
      <c r="BL41" s="217" t="n"/>
      <c r="BM41" s="217" t="n"/>
      <c r="BN41" s="217" t="n"/>
      <c r="BO41" s="217" t="n"/>
      <c r="BP41" s="217" t="n"/>
      <c r="BQ41" s="217" t="n"/>
      <c r="BR41" s="217" t="n"/>
      <c r="BS41" s="217" t="n"/>
      <c r="BT41" s="217" t="n"/>
      <c r="BU41" s="217" t="n"/>
      <c r="BV41" s="217" t="n">
        <v>0</v>
      </c>
      <c r="BW41" s="217" t="n"/>
      <c r="BX41" s="220" t="n"/>
      <c r="BY41" s="220" t="n"/>
      <c r="BZ41" s="220" t="n"/>
      <c r="CA41" s="220" t="n"/>
      <c r="CB41" s="220" t="n"/>
      <c r="CC41" s="220" t="n"/>
      <c r="CD41" s="220" t="n"/>
      <c r="CE41" s="220" t="n"/>
      <c r="CF41" s="220" t="n">
        <v>0</v>
      </c>
      <c r="CG41" s="221" t="n">
        <v>4100</v>
      </c>
      <c r="CH41" s="216" t="n">
        <v>0.02</v>
      </c>
      <c r="CI41" s="456" t="n"/>
      <c r="CJ41" s="223" t="n"/>
      <c r="CK41" s="196" t="n"/>
      <c r="CL41" s="196" t="n"/>
      <c r="CM41" s="196" t="n"/>
      <c r="CN41" s="196" t="n"/>
      <c r="CO41" s="196" t="inlineStr">
        <is>
          <t>الكترولوكس</t>
        </is>
      </c>
      <c r="CP41" s="323" t="inlineStr">
        <is>
          <t>القاهرة للصناعات المغذية بوتاجازات</t>
        </is>
      </c>
      <c r="CQ41" s="348" t="inlineStr">
        <is>
          <t>808902101</t>
        </is>
      </c>
      <c r="CR41" s="348" t="inlineStr"/>
      <c r="CS41" s="348" t="n">
        <v>18</v>
      </c>
      <c r="CT41" s="348" t="inlineStr">
        <is>
          <t>فوم دعامه 60*60</t>
        </is>
      </c>
      <c r="CU41" s="348" t="inlineStr">
        <is>
          <t>old_machine</t>
        </is>
      </c>
      <c r="CV41" s="348" t="n">
        <v>0</v>
      </c>
      <c r="CW41" s="348" t="n">
        <v>0</v>
      </c>
      <c r="CX41" s="348" t="n">
        <v>6</v>
      </c>
      <c r="CY41" s="348" t="n">
        <v>10</v>
      </c>
      <c r="CZ41" s="232" t="n">
        <v>0</v>
      </c>
      <c r="DA41" s="232" t="n">
        <v>0</v>
      </c>
      <c r="DB41" s="308" t="n">
        <v>0</v>
      </c>
      <c r="DC41" s="12" t="n">
        <v>0</v>
      </c>
      <c r="DD41" s="437" t="n">
        <v>0</v>
      </c>
      <c r="DE41" s="437" t="n">
        <v>0</v>
      </c>
      <c r="DF41" s="217" t="n">
        <v>3500</v>
      </c>
      <c r="DG41" s="437">
        <f>IFERROR(ROUND(DD41/DF41,1),"")</f>
        <v/>
      </c>
      <c r="DH41" s="308">
        <f>IFERROR(DB41+DD41,"")</f>
        <v/>
      </c>
      <c r="DI41" s="447">
        <f>IFERROR(DD41/DH41,"")</f>
        <v/>
      </c>
      <c r="DK41" s="12">
        <f>IFERROR(DF41-AP41,"")</f>
        <v/>
      </c>
      <c r="DM41" s="307">
        <f>IFERROR(DA41-L41,"")</f>
        <v/>
      </c>
      <c r="DN41" s="348">
        <f>IF(DE41&gt;AQ41,0,1)</f>
        <v/>
      </c>
      <c r="DO41" s="348">
        <f>IF(DA41&lt;M41,0,1)</f>
        <v/>
      </c>
      <c r="DP41" s="348">
        <f>IF(DA41&gt;N41,0,1)</f>
        <v/>
      </c>
      <c r="DQ41" s="348" t="n"/>
      <c r="DR41" s="348" t="n"/>
      <c r="DS41" s="348" t="n"/>
      <c r="DT41" s="348" t="n"/>
      <c r="DU41" s="348" t="n"/>
      <c r="DV41" s="348" t="n"/>
      <c r="DW41" s="348" t="n"/>
      <c r="DX41" s="348" t="n"/>
      <c r="DY41" s="348" t="n"/>
      <c r="DZ41" s="348" t="n"/>
      <c r="EA41" s="348" t="n"/>
      <c r="EB41" s="348" t="n"/>
      <c r="EC41" s="348" t="n"/>
      <c r="ED41" s="348" t="n"/>
      <c r="EE41" s="348" t="n"/>
      <c r="EF41" s="348" t="n"/>
      <c r="EG41" s="348" t="n"/>
      <c r="EH41" s="348" t="n"/>
      <c r="EI41" s="348" t="n"/>
    </row>
    <row r="42" ht="31.5" customFormat="1" customHeight="1" s="239">
      <c r="A42" s="233" t="n">
        <v>2022</v>
      </c>
      <c r="B42" s="192" t="n">
        <v>5</v>
      </c>
      <c r="C42" s="455" t="n">
        <v>44686</v>
      </c>
      <c r="D42" s="192" t="n">
        <v>4</v>
      </c>
      <c r="E42" s="192" t="n">
        <v>11</v>
      </c>
      <c r="F42" s="192" t="n">
        <v>48</v>
      </c>
      <c r="G42" s="238" t="inlineStr">
        <is>
          <t>فوم جانب حمايه يمين</t>
        </is>
      </c>
      <c r="H42" s="437" t="inlineStr">
        <is>
          <t>FMDACI30000000</t>
        </is>
      </c>
      <c r="I42" s="437" t="inlineStr">
        <is>
          <t>1600*1800</t>
        </is>
      </c>
      <c r="J42" s="437" t="n">
        <v>2</v>
      </c>
      <c r="K42" s="437" t="n">
        <v>2</v>
      </c>
      <c r="L42" s="240" t="n">
        <v>212</v>
      </c>
      <c r="M42" s="241" t="n">
        <v>197.16</v>
      </c>
      <c r="N42" s="242" t="n">
        <v>226.84</v>
      </c>
      <c r="O42" s="232" t="n"/>
      <c r="P42" s="232" t="n"/>
      <c r="Q42" s="232" t="n"/>
      <c r="R42" s="232" t="n"/>
      <c r="S42" s="232" t="n"/>
      <c r="T42" s="232" t="n"/>
      <c r="U42" s="232" t="n"/>
      <c r="V42" s="232" t="n"/>
      <c r="W42" s="232" t="n"/>
      <c r="X42" s="232" t="n"/>
      <c r="Y42" s="195" t="n"/>
      <c r="Z42" s="195" t="n"/>
      <c r="AA42" s="232" t="n"/>
      <c r="AB42" s="232" t="n"/>
      <c r="AC42" s="232" t="n">
        <v>244</v>
      </c>
      <c r="AD42" s="232" t="n">
        <v>247</v>
      </c>
      <c r="AE42" s="232" t="n">
        <v>258</v>
      </c>
      <c r="AF42" s="232" t="n"/>
      <c r="AG42" s="232" t="n"/>
      <c r="AH42" s="232" t="n">
        <v>205</v>
      </c>
      <c r="AI42" s="232" t="n">
        <v>206</v>
      </c>
      <c r="AJ42" s="232" t="n">
        <v>210</v>
      </c>
      <c r="AK42" s="195" t="n"/>
      <c r="AL42" s="195" t="n"/>
      <c r="AM42" s="232" t="n">
        <v>249.6666666666667</v>
      </c>
      <c r="AN42" s="232" t="n">
        <v>207</v>
      </c>
      <c r="AO42" s="278" t="n"/>
      <c r="AP42" s="218" t="n">
        <v>48</v>
      </c>
      <c r="AQ42" s="219" t="n">
        <v>195</v>
      </c>
      <c r="AR42" s="217" t="n">
        <v/>
      </c>
      <c r="AS42" s="217" t="n">
        <v/>
      </c>
      <c r="AT42" s="217" t="n"/>
      <c r="AU42" s="217" t="n"/>
      <c r="AV42" s="217" t="n"/>
      <c r="AW42" s="217" t="n"/>
      <c r="AX42" s="217" t="n"/>
      <c r="AY42" s="217" t="n"/>
      <c r="AZ42" s="217" t="n"/>
      <c r="BA42" s="217" t="n"/>
      <c r="BB42" s="217" t="n"/>
      <c r="BC42" s="217" t="n"/>
      <c r="BD42" s="217" t="n"/>
      <c r="BE42" s="217" t="n"/>
      <c r="BF42" s="217" t="n"/>
      <c r="BG42" s="217" t="n">
        <v>0</v>
      </c>
      <c r="BH42" s="217" t="n">
        <v/>
      </c>
      <c r="BI42" s="217" t="n"/>
      <c r="BJ42" s="217" t="n"/>
      <c r="BK42" s="217" t="n"/>
      <c r="BL42" s="217" t="n">
        <v>10</v>
      </c>
      <c r="BM42" s="217" t="n">
        <v>2</v>
      </c>
      <c r="BN42" s="217" t="n">
        <v>2</v>
      </c>
      <c r="BO42" s="217" t="n"/>
      <c r="BP42" s="217" t="n"/>
      <c r="BQ42" s="217" t="n"/>
      <c r="BR42" s="217" t="n"/>
      <c r="BS42" s="217" t="n"/>
      <c r="BT42" s="217" t="n"/>
      <c r="BU42" s="217" t="n"/>
      <c r="BV42" s="217" t="n">
        <v>0</v>
      </c>
      <c r="BW42" s="217" t="n"/>
      <c r="BX42" s="220" t="n"/>
      <c r="BY42" s="220" t="n"/>
      <c r="BZ42" s="220" t="n"/>
      <c r="CA42" s="220" t="n"/>
      <c r="CB42" s="220" t="n"/>
      <c r="CC42" s="220" t="n"/>
      <c r="CD42" s="220" t="n"/>
      <c r="CE42" s="220" t="n"/>
      <c r="CF42" s="220" t="n">
        <v>0</v>
      </c>
      <c r="CG42" s="221" t="n">
        <v/>
      </c>
      <c r="CH42" s="216" t="n">
        <v>0.02</v>
      </c>
      <c r="CI42" s="456" t="n"/>
      <c r="CJ42" s="223" t="n"/>
      <c r="CK42" s="196" t="n"/>
      <c r="CL42" s="196" t="n"/>
      <c r="CM42" s="196" t="n"/>
      <c r="CN42" s="196" t="n"/>
      <c r="CO42" s="196" t="inlineStr">
        <is>
          <t>الكترولوكس</t>
        </is>
      </c>
      <c r="CP42" s="323" t="inlineStr">
        <is>
          <t>القاهرة للصناعات المغذية بوتاجازات</t>
        </is>
      </c>
      <c r="CQ42" s="348" t="inlineStr">
        <is>
          <t>808902001</t>
        </is>
      </c>
      <c r="CR42" s="348" t="inlineStr"/>
      <c r="CS42" s="348" t="n">
        <v>18</v>
      </c>
      <c r="CT42" s="348" t="inlineStr">
        <is>
          <t>جانب حماية يمين / شمال</t>
        </is>
      </c>
      <c r="CU42" s="348" t="inlineStr">
        <is>
          <t>old_machine</t>
        </is>
      </c>
      <c r="CV42" s="348" t="n">
        <v>0</v>
      </c>
      <c r="CW42" s="348" t="n">
        <v>10</v>
      </c>
      <c r="CX42" s="348" t="n">
        <v>2</v>
      </c>
      <c r="CY42" s="348" t="n">
        <v>2</v>
      </c>
      <c r="CZ42" s="232" t="n">
        <v>0</v>
      </c>
      <c r="DA42" s="232" t="n">
        <v>0</v>
      </c>
      <c r="DB42" s="308" t="n">
        <v>0</v>
      </c>
      <c r="DC42" s="12" t="n">
        <v>0</v>
      </c>
      <c r="DD42" s="437" t="n">
        <v>0</v>
      </c>
      <c r="DE42" s="437" t="n">
        <v>0</v>
      </c>
      <c r="DF42" s="217" t="n">
        <v/>
      </c>
      <c r="DG42" s="437">
        <f>IFERROR(ROUND(DD42/DF42,1),"")</f>
        <v/>
      </c>
      <c r="DH42" s="308">
        <f>IFERROR(DB42+DD42,"")</f>
        <v/>
      </c>
      <c r="DI42" s="447">
        <f>IFERROR(DD42/DH42,"")</f>
        <v/>
      </c>
      <c r="DK42" s="12">
        <f>IFERROR(DF42-AP42,"")</f>
        <v/>
      </c>
      <c r="DM42" s="307">
        <f>IFERROR(DA42-L42,"")</f>
        <v/>
      </c>
      <c r="DN42" s="348">
        <f>IF(DE42&gt;AQ42,0,1)</f>
        <v/>
      </c>
      <c r="DO42" s="348">
        <f>IF(DA42&lt;M42,0,1)</f>
        <v/>
      </c>
      <c r="DP42" s="348">
        <f>IF(DA42&gt;N42,0,1)</f>
        <v/>
      </c>
      <c r="DQ42" s="348" t="n"/>
      <c r="DR42" s="348" t="n"/>
      <c r="DS42" s="348" t="n"/>
      <c r="DT42" s="348" t="n"/>
      <c r="DU42" s="348" t="n"/>
      <c r="DV42" s="348" t="n"/>
      <c r="DW42" s="348" t="n"/>
      <c r="DX42" s="348" t="n"/>
      <c r="DY42" s="348" t="n"/>
      <c r="DZ42" s="348" t="n"/>
      <c r="EA42" s="348" t="n"/>
      <c r="EB42" s="348" t="n"/>
      <c r="EC42" s="348" t="n"/>
      <c r="ED42" s="348" t="n"/>
      <c r="EE42" s="348" t="n"/>
      <c r="EF42" s="348" t="n"/>
      <c r="EG42" s="348" t="n"/>
      <c r="EH42" s="348" t="n"/>
      <c r="EI42" s="348" t="n"/>
    </row>
    <row r="43" ht="31.5" customFormat="1" customHeight="1" s="239">
      <c r="A43" s="233" t="n">
        <v>2022</v>
      </c>
      <c r="B43" s="192" t="n">
        <v>5</v>
      </c>
      <c r="C43" s="455" t="n">
        <v>44686</v>
      </c>
      <c r="D43" s="192" t="n">
        <v>4</v>
      </c>
      <c r="E43" s="192" t="n">
        <v>12</v>
      </c>
      <c r="F43" s="192" t="n">
        <v>48</v>
      </c>
      <c r="G43" s="238" t="inlineStr">
        <is>
          <t>فوم جانب حمايه شمال</t>
        </is>
      </c>
      <c r="H43" s="437" t="inlineStr">
        <is>
          <t>FMDACI40000000</t>
        </is>
      </c>
      <c r="I43" s="437" t="inlineStr">
        <is>
          <t>1600*1800</t>
        </is>
      </c>
      <c r="J43" s="437" t="n">
        <v>2</v>
      </c>
      <c r="K43" s="437" t="n">
        <v>2</v>
      </c>
      <c r="L43" s="240" t="n">
        <v>212</v>
      </c>
      <c r="M43" s="241" t="n">
        <v>197.16</v>
      </c>
      <c r="N43" s="242" t="n">
        <v>226.84</v>
      </c>
      <c r="O43" s="232" t="n"/>
      <c r="P43" s="232" t="n"/>
      <c r="Q43" s="232" t="n"/>
      <c r="R43" s="232" t="n"/>
      <c r="S43" s="232" t="n"/>
      <c r="T43" s="232" t="n"/>
      <c r="U43" s="232" t="n"/>
      <c r="V43" s="232" t="n"/>
      <c r="W43" s="232" t="n"/>
      <c r="X43" s="232" t="n"/>
      <c r="Y43" s="195" t="n"/>
      <c r="Z43" s="195" t="n"/>
      <c r="AA43" s="232" t="n"/>
      <c r="AB43" s="232" t="n"/>
      <c r="AC43" s="232" t="n">
        <v>235</v>
      </c>
      <c r="AD43" s="232" t="n">
        <v>253</v>
      </c>
      <c r="AE43" s="232" t="n">
        <v>256</v>
      </c>
      <c r="AF43" s="232" t="n"/>
      <c r="AG43" s="232" t="n"/>
      <c r="AH43" s="232" t="n">
        <v>206</v>
      </c>
      <c r="AI43" s="232" t="n">
        <v>204</v>
      </c>
      <c r="AJ43" s="232" t="n">
        <v>209</v>
      </c>
      <c r="AK43" s="195" t="n"/>
      <c r="AL43" s="195" t="n">
        <v>155</v>
      </c>
      <c r="AM43" s="232" t="n">
        <v>248</v>
      </c>
      <c r="AN43" s="232" t="n">
        <v>206.3333333333333</v>
      </c>
      <c r="AO43" s="278" t="n"/>
      <c r="AP43" s="218" t="n">
        <v>48</v>
      </c>
      <c r="AQ43" s="219" t="n">
        <v>195</v>
      </c>
      <c r="AR43" s="217" t="n">
        <v>11.61290322580645</v>
      </c>
      <c r="AS43" s="217" t="n">
        <v>11.61290322580645</v>
      </c>
      <c r="AT43" s="217" t="n"/>
      <c r="AU43" s="217" t="n"/>
      <c r="AV43" s="217" t="n"/>
      <c r="AW43" s="217" t="n"/>
      <c r="AX43" s="217" t="n"/>
      <c r="AY43" s="217" t="n"/>
      <c r="AZ43" s="217" t="n"/>
      <c r="BA43" s="217" t="n"/>
      <c r="BB43" s="217" t="n"/>
      <c r="BC43" s="217" t="n"/>
      <c r="BD43" s="217" t="n"/>
      <c r="BE43" s="217" t="n"/>
      <c r="BF43" s="217" t="n"/>
      <c r="BG43" s="217" t="n">
        <v>0</v>
      </c>
      <c r="BH43" s="217" t="n">
        <v/>
      </c>
      <c r="BI43" s="217" t="n"/>
      <c r="BJ43" s="217" t="n"/>
      <c r="BK43" s="217" t="n"/>
      <c r="BL43" s="217" t="n">
        <v>6</v>
      </c>
      <c r="BM43" s="217" t="n">
        <v>8</v>
      </c>
      <c r="BN43" s="217" t="n">
        <v>2</v>
      </c>
      <c r="BO43" s="217" t="n"/>
      <c r="BP43" s="217" t="n"/>
      <c r="BQ43" s="217" t="n"/>
      <c r="BR43" s="217" t="n"/>
      <c r="BS43" s="217" t="n"/>
      <c r="BT43" s="217" t="n"/>
      <c r="BU43" s="217" t="n"/>
      <c r="BV43" s="217" t="n">
        <v>0</v>
      </c>
      <c r="BW43" s="217" t="n"/>
      <c r="BX43" s="220" t="n"/>
      <c r="BY43" s="220" t="n"/>
      <c r="BZ43" s="220" t="n"/>
      <c r="CA43" s="220" t="n"/>
      <c r="CB43" s="220" t="n"/>
      <c r="CC43" s="220" t="n"/>
      <c r="CD43" s="220" t="n"/>
      <c r="CE43" s="220" t="n"/>
      <c r="CF43" s="220" t="n">
        <v>0</v>
      </c>
      <c r="CG43" s="221" t="n">
        <v/>
      </c>
      <c r="CH43" s="216" t="n">
        <v>0.02</v>
      </c>
      <c r="CI43" s="456" t="n"/>
      <c r="CJ43" s="223" t="n"/>
      <c r="CK43" s="196" t="n"/>
      <c r="CL43" s="196" t="n"/>
      <c r="CM43" s="196" t="n"/>
      <c r="CN43" s="196" t="n"/>
      <c r="CO43" s="196" t="inlineStr">
        <is>
          <t>الكترولوكس</t>
        </is>
      </c>
      <c r="CP43" s="323" t="inlineStr">
        <is>
          <t>القاهرة للصناعات المغذية بوتاجازات</t>
        </is>
      </c>
      <c r="CQ43" s="348" t="inlineStr">
        <is>
          <t>808901901</t>
        </is>
      </c>
      <c r="CR43" s="348" t="inlineStr"/>
      <c r="CS43" s="348" t="n">
        <v>18</v>
      </c>
      <c r="CT43" s="348" t="inlineStr">
        <is>
          <t>جانب حماية يمين / شمال</t>
        </is>
      </c>
      <c r="CU43" s="348" t="inlineStr">
        <is>
          <t>old_machine</t>
        </is>
      </c>
      <c r="CV43" s="348" t="n">
        <v>0</v>
      </c>
      <c r="CW43" s="348" t="n">
        <v>6</v>
      </c>
      <c r="CX43" s="348" t="n">
        <v>8</v>
      </c>
      <c r="CY43" s="348" t="n">
        <v>2</v>
      </c>
      <c r="CZ43" s="232" t="n">
        <v>0</v>
      </c>
      <c r="DA43" s="232" t="n">
        <v>0</v>
      </c>
      <c r="DB43" s="308" t="n">
        <v>0</v>
      </c>
      <c r="DC43" s="12" t="n">
        <v>0</v>
      </c>
      <c r="DD43" s="437" t="n">
        <v>0</v>
      </c>
      <c r="DE43" s="437" t="n">
        <v>0</v>
      </c>
      <c r="DF43" s="217" t="n">
        <v/>
      </c>
      <c r="DG43" s="437">
        <f>IFERROR(ROUND(DD43/DF43,1),"")</f>
        <v/>
      </c>
      <c r="DH43" s="308">
        <f>IFERROR(DB43+DD43,"")</f>
        <v/>
      </c>
      <c r="DI43" s="447">
        <f>IFERROR(DD43/DH43,"")</f>
        <v/>
      </c>
      <c r="DK43" s="12">
        <f>IFERROR(DF43-AP43,"")</f>
        <v/>
      </c>
      <c r="DM43" s="307">
        <f>IFERROR(DA43-L43,"")</f>
        <v/>
      </c>
      <c r="DN43" s="348">
        <f>IF(DE43&gt;AQ43,0,1)</f>
        <v/>
      </c>
      <c r="DO43" s="348">
        <f>IF(DA43&lt;M43,0,1)</f>
        <v/>
      </c>
      <c r="DP43" s="348">
        <f>IF(DA43&gt;N43,0,1)</f>
        <v/>
      </c>
      <c r="DQ43" s="348" t="n"/>
      <c r="DR43" s="348" t="n"/>
      <c r="DS43" s="348" t="n"/>
      <c r="DT43" s="348" t="n"/>
      <c r="DU43" s="348" t="n"/>
      <c r="DV43" s="348" t="n"/>
      <c r="DW43" s="348" t="n"/>
      <c r="DX43" s="348" t="n"/>
      <c r="DY43" s="348" t="n"/>
      <c r="DZ43" s="348" t="n"/>
      <c r="EA43" s="348" t="n"/>
      <c r="EB43" s="348" t="n"/>
      <c r="EC43" s="348" t="n"/>
      <c r="ED43" s="348" t="n"/>
      <c r="EE43" s="348" t="n"/>
      <c r="EF43" s="348" t="n"/>
      <c r="EG43" s="348" t="n"/>
      <c r="EH43" s="348" t="n"/>
      <c r="EI43" s="348" t="n"/>
    </row>
    <row r="44" ht="31.5" customFormat="1" customHeight="1" s="239">
      <c r="A44" s="233" t="n">
        <v>2022</v>
      </c>
      <c r="B44" s="192" t="n">
        <v>5</v>
      </c>
      <c r="C44" s="455" t="n">
        <v>44686</v>
      </c>
      <c r="D44" s="192" t="n">
        <v>214</v>
      </c>
      <c r="E44" s="192" t="n">
        <v>142</v>
      </c>
      <c r="F44" s="192" t="n">
        <v>48</v>
      </c>
      <c r="G44" s="238" t="inlineStr">
        <is>
          <t>فوم قاعده 60*60</t>
        </is>
      </c>
      <c r="H44" s="437" t="inlineStr">
        <is>
          <t>FMDACI16060000</t>
        </is>
      </c>
      <c r="I44" s="437" t="inlineStr">
        <is>
          <t>1600*1800</t>
        </is>
      </c>
      <c r="J44" s="437" t="n">
        <v>4</v>
      </c>
      <c r="K44" s="437" t="n">
        <v>1</v>
      </c>
      <c r="L44" s="240" t="n">
        <v>351</v>
      </c>
      <c r="M44" s="241" t="n">
        <v>326.43</v>
      </c>
      <c r="N44" s="242" t="n">
        <v>375.57</v>
      </c>
      <c r="O44" s="232" t="n"/>
      <c r="P44" s="232" t="n"/>
      <c r="Q44" s="232" t="n"/>
      <c r="R44" s="232" t="n"/>
      <c r="S44" s="232" t="n"/>
      <c r="T44" s="232" t="n"/>
      <c r="U44" s="232" t="n"/>
      <c r="V44" s="232" t="n"/>
      <c r="W44" s="232" t="n"/>
      <c r="X44" s="232" t="n"/>
      <c r="Y44" s="195" t="n"/>
      <c r="Z44" s="195" t="n"/>
      <c r="AA44" s="232" t="n"/>
      <c r="AB44" s="232" t="n"/>
      <c r="AC44" s="232" t="n"/>
      <c r="AD44" s="232" t="n">
        <v>379</v>
      </c>
      <c r="AE44" s="232" t="n">
        <v>421</v>
      </c>
      <c r="AF44" s="232" t="n"/>
      <c r="AG44" s="232" t="n"/>
      <c r="AH44" s="232" t="n"/>
      <c r="AI44" s="232" t="n">
        <v>295</v>
      </c>
      <c r="AJ44" s="232" t="n">
        <v>336</v>
      </c>
      <c r="AK44" s="195" t="n"/>
      <c r="AL44" s="195" t="n"/>
      <c r="AM44" s="232" t="n">
        <v>400</v>
      </c>
      <c r="AN44" s="232" t="n">
        <v>315.5</v>
      </c>
      <c r="AO44" s="278" t="n"/>
      <c r="AP44" s="218" t="n">
        <v>74</v>
      </c>
      <c r="AQ44" s="219" t="n">
        <v>195</v>
      </c>
      <c r="AR44" s="217" t="n">
        <v/>
      </c>
      <c r="AS44" s="217" t="n">
        <v/>
      </c>
      <c r="AT44" s="217" t="n"/>
      <c r="AU44" s="217" t="n"/>
      <c r="AV44" s="217" t="n"/>
      <c r="AW44" s="217" t="n"/>
      <c r="AX44" s="217" t="n"/>
      <c r="AY44" s="217" t="n"/>
      <c r="AZ44" s="217" t="n"/>
      <c r="BA44" s="217" t="n"/>
      <c r="BB44" s="217" t="n"/>
      <c r="BC44" s="217" t="n"/>
      <c r="BD44" s="217" t="n"/>
      <c r="BE44" s="217" t="n"/>
      <c r="BF44" s="217" t="n"/>
      <c r="BG44" s="217" t="n">
        <v>0</v>
      </c>
      <c r="BH44" s="217" t="n">
        <v/>
      </c>
      <c r="BI44" s="217" t="n"/>
      <c r="BJ44" s="217" t="n"/>
      <c r="BK44" s="217" t="n"/>
      <c r="BL44" s="217" t="n">
        <v>10</v>
      </c>
      <c r="BM44" s="217" t="n">
        <v>15</v>
      </c>
      <c r="BN44" s="217" t="n">
        <v>10</v>
      </c>
      <c r="BO44" s="217" t="n">
        <v>3</v>
      </c>
      <c r="BP44" s="217" t="n"/>
      <c r="BQ44" s="217" t="n"/>
      <c r="BR44" s="217" t="n"/>
      <c r="BS44" s="217" t="n"/>
      <c r="BT44" s="217" t="n"/>
      <c r="BU44" s="217" t="n"/>
      <c r="BV44" s="217" t="n">
        <v>0</v>
      </c>
      <c r="BW44" s="217" t="n"/>
      <c r="BX44" s="220" t="n"/>
      <c r="BY44" s="220" t="n"/>
      <c r="BZ44" s="220" t="n"/>
      <c r="CA44" s="220" t="n"/>
      <c r="CB44" s="220" t="n"/>
      <c r="CC44" s="220" t="n"/>
      <c r="CD44" s="220" t="n"/>
      <c r="CE44" s="220" t="n"/>
      <c r="CF44" s="220" t="n">
        <v>0</v>
      </c>
      <c r="CG44" s="221" t="n">
        <v/>
      </c>
      <c r="CH44" s="216" t="n">
        <v>0.02</v>
      </c>
      <c r="CI44" s="456" t="n"/>
      <c r="CJ44" s="223" t="n"/>
      <c r="CK44" s="196" t="n"/>
      <c r="CL44" s="196" t="n"/>
      <c r="CM44" s="196" t="n"/>
      <c r="CN44" s="196" t="n"/>
      <c r="CO44" s="196" t="inlineStr">
        <is>
          <t>الكترولوكس</t>
        </is>
      </c>
      <c r="CP44" s="323" t="inlineStr">
        <is>
          <t>القاهرة للصناعات المغذية بوتاجازات</t>
        </is>
      </c>
      <c r="CQ44" s="348" t="inlineStr">
        <is>
          <t>808901701</t>
        </is>
      </c>
      <c r="CR44" s="348" t="inlineStr"/>
      <c r="CS44" s="348" t="n">
        <v>18</v>
      </c>
      <c r="CT44" s="348" t="inlineStr">
        <is>
          <t>فوم قاعده 60*60</t>
        </is>
      </c>
      <c r="CU44" s="348" t="inlineStr">
        <is>
          <t>old_machine</t>
        </is>
      </c>
      <c r="CV44" s="348" t="n">
        <v>0</v>
      </c>
      <c r="CW44" s="348" t="n">
        <v>10</v>
      </c>
      <c r="CX44" s="348" t="n">
        <v>15</v>
      </c>
      <c r="CY44" s="348" t="n">
        <v>10</v>
      </c>
      <c r="CZ44" s="232" t="n">
        <v>3</v>
      </c>
      <c r="DA44" s="232" t="n">
        <v>0</v>
      </c>
      <c r="DB44" s="308" t="n">
        <v>0</v>
      </c>
      <c r="DC44" s="12" t="n">
        <v>0</v>
      </c>
      <c r="DD44" s="437" t="n">
        <v>0</v>
      </c>
      <c r="DE44" s="437" t="n">
        <v>0</v>
      </c>
      <c r="DF44" s="217" t="n">
        <v/>
      </c>
      <c r="DG44" s="437">
        <f>IFERROR(ROUND(DD44/DF44,1),"")</f>
        <v/>
      </c>
      <c r="DH44" s="308">
        <f>IFERROR(DB44+DD44,"")</f>
        <v/>
      </c>
      <c r="DI44" s="447">
        <f>IFERROR(DD44/DH44,"")</f>
        <v/>
      </c>
      <c r="DK44" s="12">
        <f>IFERROR(DF44-AP44,"")</f>
        <v/>
      </c>
      <c r="DM44" s="307">
        <f>IFERROR(DA44-L44,"")</f>
        <v/>
      </c>
      <c r="DN44" s="348">
        <f>IF(DE44&gt;AQ44,0,1)</f>
        <v/>
      </c>
      <c r="DO44" s="348">
        <f>IF(DA44&lt;M44,0,1)</f>
        <v/>
      </c>
      <c r="DP44" s="348">
        <f>IF(DA44&gt;N44,0,1)</f>
        <v/>
      </c>
      <c r="DQ44" s="348" t="n"/>
      <c r="DR44" s="348" t="n"/>
      <c r="DS44" s="348" t="n"/>
      <c r="DT44" s="348" t="n"/>
      <c r="DU44" s="348" t="n"/>
      <c r="DV44" s="348" t="n"/>
      <c r="DW44" s="348" t="n"/>
      <c r="DX44" s="348" t="n"/>
      <c r="DY44" s="348" t="n"/>
      <c r="DZ44" s="348" t="n"/>
      <c r="EA44" s="348" t="n"/>
      <c r="EB44" s="348" t="n"/>
      <c r="EC44" s="348" t="n"/>
      <c r="ED44" s="348" t="n"/>
      <c r="EE44" s="348" t="n"/>
      <c r="EF44" s="348" t="n"/>
      <c r="EG44" s="348" t="n"/>
      <c r="EH44" s="348" t="n"/>
      <c r="EI44" s="348" t="n"/>
    </row>
    <row r="45" ht="31.5" customFormat="1" customHeight="1" s="239">
      <c r="A45" s="233" t="n">
        <v>2022</v>
      </c>
      <c r="B45" s="192" t="n">
        <v>5</v>
      </c>
      <c r="C45" s="455" t="n">
        <v>44686</v>
      </c>
      <c r="D45" s="192" t="n">
        <v>334</v>
      </c>
      <c r="E45" s="192" t="n">
        <v>254</v>
      </c>
      <c r="F45" s="192" t="n">
        <v>49</v>
      </c>
      <c r="G45" s="238" t="inlineStr">
        <is>
          <t>طقم سخان بلونايل ذو 4 اطقم</t>
        </is>
      </c>
      <c r="H45" s="437" t="inlineStr">
        <is>
          <t>FMDAHI40000000</t>
        </is>
      </c>
      <c r="I45" s="437" t="inlineStr">
        <is>
          <t>1600*1800</t>
        </is>
      </c>
      <c r="J45" s="437" t="n">
        <v>4</v>
      </c>
      <c r="K45" s="437" t="n">
        <v>2</v>
      </c>
      <c r="L45" s="240" t="n">
        <v>203</v>
      </c>
      <c r="M45" s="241" t="n">
        <v>188.79</v>
      </c>
      <c r="N45" s="242" t="n">
        <v>217.21</v>
      </c>
      <c r="O45" s="232" t="n">
        <v>244</v>
      </c>
      <c r="P45" s="232" t="n">
        <v>295</v>
      </c>
      <c r="Q45" s="232" t="n"/>
      <c r="R45" s="232" t="n"/>
      <c r="S45" s="232" t="n"/>
      <c r="T45" s="232" t="n">
        <v>198</v>
      </c>
      <c r="U45" s="232" t="n">
        <v>192</v>
      </c>
      <c r="V45" s="232" t="n"/>
      <c r="W45" s="232" t="n"/>
      <c r="X45" s="232" t="n"/>
      <c r="Y45" s="195" t="n">
        <v>146</v>
      </c>
      <c r="Z45" s="195" t="n"/>
      <c r="AA45" s="232" t="n"/>
      <c r="AB45" s="232" t="n"/>
      <c r="AC45" s="232" t="n"/>
      <c r="AD45" s="232" t="n"/>
      <c r="AE45" s="232" t="n"/>
      <c r="AF45" s="232" t="n"/>
      <c r="AG45" s="232" t="n"/>
      <c r="AH45" s="232" t="n"/>
      <c r="AI45" s="232" t="n"/>
      <c r="AJ45" s="232" t="n"/>
      <c r="AK45" s="195" t="n"/>
      <c r="AL45" s="195" t="n"/>
      <c r="AM45" s="232" t="n">
        <v>269.5</v>
      </c>
      <c r="AN45" s="232" t="n">
        <v>195</v>
      </c>
      <c r="AO45" s="278" t="n"/>
      <c r="AP45" s="218" t="n">
        <v>94</v>
      </c>
      <c r="AQ45" s="219" t="n">
        <v>153</v>
      </c>
      <c r="AR45" s="217" t="n">
        <v>6.164383561643835</v>
      </c>
      <c r="AS45" s="217" t="n">
        <v>6.164383561643835</v>
      </c>
      <c r="AT45" s="217" t="n"/>
      <c r="AU45" s="217" t="n"/>
      <c r="AV45" s="217" t="n">
        <v>1140</v>
      </c>
      <c r="AW45" s="217" t="n">
        <v>6</v>
      </c>
      <c r="AX45" s="217" t="n">
        <v>2</v>
      </c>
      <c r="AY45" s="217" t="n">
        <v>6</v>
      </c>
      <c r="AZ45" s="217" t="n"/>
      <c r="BA45" s="217" t="n">
        <v>3</v>
      </c>
      <c r="BB45" s="217" t="n"/>
      <c r="BC45" s="217" t="n"/>
      <c r="BD45" s="217" t="n"/>
      <c r="BE45" s="217" t="n"/>
      <c r="BF45" s="217" t="n"/>
      <c r="BG45" s="217" t="n">
        <v>0</v>
      </c>
      <c r="BH45" s="217" t="n">
        <v>1140</v>
      </c>
      <c r="BI45" s="217" t="n"/>
      <c r="BJ45" s="217" t="n"/>
      <c r="BK45" s="217" t="n">
        <v>1200</v>
      </c>
      <c r="BL45" s="217" t="n"/>
      <c r="BM45" s="217" t="n"/>
      <c r="BN45" s="217" t="n"/>
      <c r="BO45" s="217" t="n"/>
      <c r="BP45" s="217" t="n"/>
      <c r="BQ45" s="217" t="n"/>
      <c r="BR45" s="217" t="n"/>
      <c r="BS45" s="217" t="n"/>
      <c r="BT45" s="217" t="n"/>
      <c r="BU45" s="217" t="n"/>
      <c r="BV45" s="217" t="n">
        <v>0</v>
      </c>
      <c r="BW45" s="217" t="n"/>
      <c r="BX45" s="220" t="n"/>
      <c r="BY45" s="220" t="n"/>
      <c r="BZ45" s="220" t="n"/>
      <c r="CA45" s="220" t="n"/>
      <c r="CB45" s="220" t="n"/>
      <c r="CC45" s="220" t="n"/>
      <c r="CD45" s="220" t="n"/>
      <c r="CE45" s="220" t="n"/>
      <c r="CF45" s="220" t="n">
        <v>0</v>
      </c>
      <c r="CG45" s="221" t="n">
        <v>2340</v>
      </c>
      <c r="CH45" s="216" t="n">
        <v>0.02</v>
      </c>
      <c r="CI45" s="456" t="n"/>
      <c r="CJ45" s="223" t="n"/>
      <c r="CK45" s="196" t="n"/>
      <c r="CL45" s="196" t="n"/>
      <c r="CM45" s="196" t="n"/>
      <c r="CN45" s="196" t="n"/>
      <c r="CO45" s="196" t="inlineStr">
        <is>
          <t>الكترولوكس</t>
        </is>
      </c>
      <c r="CP45" s="323" t="inlineStr">
        <is>
          <t>القاهرة للصناعات المغذية سخانات</t>
        </is>
      </c>
      <c r="CQ45" s="348" t="inlineStr">
        <is>
          <t>PHEWP0112</t>
        </is>
      </c>
      <c r="CR45" s="348" t="inlineStr"/>
      <c r="CS45" s="348" t="n">
        <v>18</v>
      </c>
      <c r="CT45" s="348" t="inlineStr">
        <is>
          <t>طقم سخان بلونايل ذو 4 اطقم</t>
        </is>
      </c>
      <c r="CU45" s="348" t="inlineStr">
        <is>
          <t>old_machine</t>
        </is>
      </c>
      <c r="CV45" s="348" t="n">
        <v>0</v>
      </c>
      <c r="CW45" s="348" t="n">
        <v>6</v>
      </c>
      <c r="CX45" s="348" t="n">
        <v>2</v>
      </c>
      <c r="CY45" s="348" t="n">
        <v>6</v>
      </c>
      <c r="CZ45" s="232" t="n">
        <v>0</v>
      </c>
      <c r="DA45" s="232" t="n">
        <v>3</v>
      </c>
      <c r="DB45" s="308" t="n">
        <v>0</v>
      </c>
      <c r="DC45" s="12" t="n">
        <v>0</v>
      </c>
      <c r="DD45" s="437" t="n">
        <v>0</v>
      </c>
      <c r="DE45" s="437" t="n">
        <v>0</v>
      </c>
      <c r="DF45" s="217" t="n">
        <v>1200</v>
      </c>
      <c r="DG45" s="437">
        <f>IFERROR(ROUND(DD45/DF45,1),"")</f>
        <v/>
      </c>
      <c r="DH45" s="308">
        <f>IFERROR(DB45+DD45,"")</f>
        <v/>
      </c>
      <c r="DI45" s="447">
        <f>IFERROR(DD45/DH45,"")</f>
        <v/>
      </c>
      <c r="DK45" s="12">
        <f>IFERROR(DF45-AP45,"")</f>
        <v/>
      </c>
      <c r="DM45" s="307">
        <f>IFERROR(DA45-L45,"")</f>
        <v/>
      </c>
      <c r="DN45" s="348">
        <f>IF(DE45&gt;AQ45,0,1)</f>
        <v/>
      </c>
      <c r="DO45" s="348">
        <f>IF(DA45&lt;M45,0,1)</f>
        <v/>
      </c>
      <c r="DP45" s="348">
        <f>IF(DA45&gt;N45,0,1)</f>
        <v/>
      </c>
      <c r="DQ45" s="348" t="n"/>
      <c r="DR45" s="348" t="n"/>
      <c r="DS45" s="348" t="n"/>
      <c r="DT45" s="348" t="n"/>
      <c r="DU45" s="348" t="n"/>
      <c r="DV45" s="348" t="n"/>
      <c r="DW45" s="348" t="n"/>
      <c r="DX45" s="348" t="n"/>
      <c r="DY45" s="348" t="n"/>
      <c r="DZ45" s="348" t="n"/>
      <c r="EA45" s="348" t="n"/>
      <c r="EB45" s="348" t="n"/>
      <c r="EC45" s="348" t="n"/>
      <c r="ED45" s="348" t="n"/>
      <c r="EE45" s="348" t="n"/>
      <c r="EF45" s="348" t="n"/>
      <c r="EG45" s="348" t="n"/>
      <c r="EH45" s="348" t="n"/>
      <c r="EI45" s="348" t="n"/>
    </row>
    <row r="46" ht="31.5" customFormat="1" customHeight="1" s="239">
      <c r="A46" s="233" t="n">
        <v>2022</v>
      </c>
      <c r="B46" s="192" t="n">
        <v>5</v>
      </c>
      <c r="C46" s="455" t="n">
        <v>44687</v>
      </c>
      <c r="D46" s="192" t="n">
        <v>395</v>
      </c>
      <c r="E46" s="192" t="n">
        <v>609</v>
      </c>
      <c r="F46" s="192" t="n">
        <v>2</v>
      </c>
      <c r="G46" s="238" t="inlineStr">
        <is>
          <t>قاعدة كولدير منلو</t>
        </is>
      </c>
      <c r="H46" s="437" t="inlineStr">
        <is>
          <t>FMMINI10000044</t>
        </is>
      </c>
      <c r="I46" s="437" t="inlineStr">
        <is>
          <t>1400*1700</t>
        </is>
      </c>
      <c r="J46" s="437" t="n">
        <v>3</v>
      </c>
      <c r="K46" s="437" t="n">
        <v>3</v>
      </c>
      <c r="L46" s="240" t="n">
        <v>35</v>
      </c>
      <c r="M46" s="241" t="n">
        <v>32.6</v>
      </c>
      <c r="N46" s="242" t="n">
        <v>37.5</v>
      </c>
      <c r="O46" s="232" t="n"/>
      <c r="P46" s="232" t="n"/>
      <c r="Q46" s="232" t="n"/>
      <c r="R46" s="232" t="n"/>
      <c r="S46" s="232" t="n"/>
      <c r="T46" s="232" t="n"/>
      <c r="U46" s="232" t="n"/>
      <c r="V46" s="232" t="n"/>
      <c r="W46" s="232" t="n"/>
      <c r="X46" s="232" t="n"/>
      <c r="Y46" s="195" t="n"/>
      <c r="Z46" s="195" t="n">
        <v>115</v>
      </c>
      <c r="AA46" s="232" t="n"/>
      <c r="AB46" s="232" t="n"/>
      <c r="AC46" s="232" t="n"/>
      <c r="AD46" s="232" t="n"/>
      <c r="AE46" s="232" t="n"/>
      <c r="AF46" s="232" t="n"/>
      <c r="AG46" s="232" t="n"/>
      <c r="AH46" s="232" t="n"/>
      <c r="AI46" s="232" t="n"/>
      <c r="AJ46" s="232" t="n"/>
      <c r="AK46" s="195" t="n">
        <v>122</v>
      </c>
      <c r="AL46" s="195" t="n">
        <v>123</v>
      </c>
      <c r="AM46" s="232" t="n">
        <v/>
      </c>
      <c r="AN46" s="232" t="n">
        <v/>
      </c>
      <c r="AO46" s="278" t="n"/>
      <c r="AP46" s="218" t="n">
        <v>86</v>
      </c>
      <c r="AQ46" s="219" t="n">
        <v>126</v>
      </c>
      <c r="AR46" s="217" t="n">
        <v>10</v>
      </c>
      <c r="AS46" s="217" t="n">
        <v>10</v>
      </c>
      <c r="AT46" s="217" t="n"/>
      <c r="AU46" s="217" t="n"/>
      <c r="AV46" s="217" t="n"/>
      <c r="AW46" s="217" t="n"/>
      <c r="AX46" s="217" t="n"/>
      <c r="AY46" s="217" t="n"/>
      <c r="AZ46" s="217" t="n"/>
      <c r="BA46" s="217" t="n"/>
      <c r="BB46" s="217" t="n"/>
      <c r="BC46" s="217" t="n"/>
      <c r="BD46" s="217" t="n"/>
      <c r="BE46" s="217" t="n"/>
      <c r="BF46" s="217" t="n"/>
      <c r="BG46" s="217" t="n">
        <v>0</v>
      </c>
      <c r="BH46" s="217" t="n">
        <v/>
      </c>
      <c r="BI46" s="217" t="n"/>
      <c r="BJ46" s="217" t="n"/>
      <c r="BK46" s="217" t="n"/>
      <c r="BL46" s="217" t="n"/>
      <c r="BM46" s="217" t="n"/>
      <c r="BN46" s="217" t="n"/>
      <c r="BO46" s="217" t="n"/>
      <c r="BP46" s="217" t="n"/>
      <c r="BQ46" s="217" t="n"/>
      <c r="BR46" s="217" t="n"/>
      <c r="BS46" s="217" t="n"/>
      <c r="BT46" s="217" t="n"/>
      <c r="BU46" s="217" t="n"/>
      <c r="BV46" s="217" t="n">
        <v>0</v>
      </c>
      <c r="BW46" s="217" t="n"/>
      <c r="BX46" s="220" t="n"/>
      <c r="BY46" s="220" t="n"/>
      <c r="BZ46" s="220" t="n"/>
      <c r="CA46" s="220" t="n"/>
      <c r="CB46" s="220" t="n"/>
      <c r="CC46" s="220" t="n"/>
      <c r="CD46" s="220" t="n"/>
      <c r="CE46" s="220" t="n"/>
      <c r="CF46" s="220" t="n">
        <v>0</v>
      </c>
      <c r="CG46" s="221" t="n">
        <v/>
      </c>
      <c r="CH46" s="216" t="n">
        <v>0.015</v>
      </c>
      <c r="CI46" s="456" t="n"/>
      <c r="CJ46" s="223" t="n"/>
      <c r="CK46" s="196" t="n"/>
      <c r="CL46" s="196" t="n"/>
      <c r="CM46" s="196" t="n"/>
      <c r="CN46" s="196" t="n"/>
      <c r="CO46" s="196" t="inlineStr">
        <is>
          <t>ميلو</t>
        </is>
      </c>
      <c r="CP46" s="323" t="inlineStr">
        <is>
          <t>منلو</t>
        </is>
      </c>
      <c r="CQ46" s="348" t="inlineStr"/>
      <c r="CR46" s="348" t="inlineStr"/>
      <c r="CS46" s="348" t="n">
        <v>18</v>
      </c>
      <c r="CT46" s="348" t="inlineStr">
        <is>
          <t>قاعدة وزوايا كولدير ميلو</t>
        </is>
      </c>
      <c r="CU46" s="348" t="inlineStr">
        <is>
          <t>new_machine</t>
        </is>
      </c>
      <c r="CV46" s="348" t="n">
        <v>0</v>
      </c>
      <c r="CW46" s="348" t="n">
        <v>0</v>
      </c>
      <c r="CX46" s="348" t="n">
        <v>0</v>
      </c>
      <c r="CY46" s="348" t="n">
        <v>0</v>
      </c>
      <c r="CZ46" s="232" t="n">
        <v>0</v>
      </c>
      <c r="DA46" s="232" t="n">
        <v>0</v>
      </c>
      <c r="DB46" s="308" t="n">
        <v>0</v>
      </c>
      <c r="DC46" s="12" t="n">
        <v>0</v>
      </c>
      <c r="DD46" s="437" t="n">
        <v>0</v>
      </c>
      <c r="DE46" s="437" t="n">
        <v>0</v>
      </c>
      <c r="DF46" s="217" t="n">
        <v/>
      </c>
      <c r="DG46" s="437">
        <f>IFERROR(ROUND(DD46/DF46,1),"")</f>
        <v/>
      </c>
      <c r="DH46" s="308">
        <f>IFERROR(DB46+DD46,"")</f>
        <v/>
      </c>
      <c r="DI46" s="447">
        <f>IFERROR(DD46/DH46,"")</f>
        <v/>
      </c>
      <c r="DK46" s="12">
        <f>IFERROR(DF46-AP46,"")</f>
        <v/>
      </c>
      <c r="DM46" s="307">
        <f>IFERROR(DA46-L46,"")</f>
        <v/>
      </c>
      <c r="DN46" s="348">
        <f>IF(DE46&gt;AQ46,0,1)</f>
        <v/>
      </c>
      <c r="DO46" s="348">
        <f>IF(DA46&lt;M46,0,1)</f>
        <v/>
      </c>
      <c r="DP46" s="348">
        <f>IF(DA46&gt;N46,0,1)</f>
        <v/>
      </c>
      <c r="DQ46" s="348" t="n"/>
      <c r="DR46" s="348" t="n"/>
      <c r="DS46" s="348" t="n"/>
      <c r="DT46" s="348" t="n"/>
      <c r="DU46" s="348" t="n"/>
      <c r="DV46" s="348" t="n"/>
      <c r="DW46" s="348" t="n"/>
      <c r="DX46" s="348" t="n"/>
      <c r="DY46" s="348" t="n"/>
      <c r="DZ46" s="348" t="n"/>
      <c r="EA46" s="348" t="n"/>
      <c r="EB46" s="348" t="n"/>
      <c r="EC46" s="348" t="n"/>
      <c r="ED46" s="348" t="n"/>
      <c r="EE46" s="348" t="n"/>
      <c r="EF46" s="348" t="n"/>
      <c r="EG46" s="348" t="n"/>
      <c r="EH46" s="348" t="n"/>
      <c r="EI46" s="348" t="n"/>
    </row>
    <row r="47" ht="31.5" customFormat="1" customHeight="1" s="239">
      <c r="A47" s="233" t="n">
        <v>2022</v>
      </c>
      <c r="B47" s="192" t="n">
        <v>5</v>
      </c>
      <c r="C47" s="455" t="n">
        <v>44687</v>
      </c>
      <c r="D47" s="192" t="n">
        <v>419</v>
      </c>
      <c r="E47" s="192" t="n">
        <v>670</v>
      </c>
      <c r="F47" s="192" t="n">
        <v>2</v>
      </c>
      <c r="G47" s="238" t="inlineStr">
        <is>
          <t>LG43UP77</t>
        </is>
      </c>
      <c r="H47" s="437" t="inlineStr">
        <is>
          <t>FMLGEI043UP770</t>
        </is>
      </c>
      <c r="I47" s="437" t="inlineStr">
        <is>
          <t>1400*1700</t>
        </is>
      </c>
      <c r="J47" s="437" t="n">
        <v>4</v>
      </c>
      <c r="K47" s="437" t="n">
        <v>2</v>
      </c>
      <c r="L47" s="240" t="n">
        <v>298</v>
      </c>
      <c r="M47" s="241" t="n">
        <v>280.418</v>
      </c>
      <c r="N47" s="242" t="n">
        <v>319.158</v>
      </c>
      <c r="O47" s="232" t="n">
        <v>452</v>
      </c>
      <c r="P47" s="232" t="n">
        <v>449</v>
      </c>
      <c r="Q47" s="232" t="n"/>
      <c r="R47" s="232" t="n">
        <v>446</v>
      </c>
      <c r="S47" s="232" t="n">
        <v>464</v>
      </c>
      <c r="T47" s="232" t="n">
        <v>325</v>
      </c>
      <c r="U47" s="232" t="n">
        <v>330</v>
      </c>
      <c r="V47" s="232" t="n"/>
      <c r="W47" s="232" t="n">
        <v>317</v>
      </c>
      <c r="X47" s="232" t="n">
        <v>334</v>
      </c>
      <c r="Y47" s="195" t="n"/>
      <c r="Z47" s="195" t="n"/>
      <c r="AA47" s="232" t="n">
        <v>476</v>
      </c>
      <c r="AB47" s="232" t="n">
        <v>444</v>
      </c>
      <c r="AC47" s="232" t="n">
        <v>449</v>
      </c>
      <c r="AD47" s="232" t="n">
        <v>444</v>
      </c>
      <c r="AE47" s="232" t="n">
        <v>464</v>
      </c>
      <c r="AF47" s="232" t="n">
        <v>324</v>
      </c>
      <c r="AG47" s="232" t="n">
        <v>326</v>
      </c>
      <c r="AH47" s="232" t="n">
        <v>313</v>
      </c>
      <c r="AI47" s="232" t="n">
        <v>321</v>
      </c>
      <c r="AJ47" s="232" t="n">
        <v>321</v>
      </c>
      <c r="AK47" s="195" t="n"/>
      <c r="AL47" s="195" t="n"/>
      <c r="AM47" s="232" t="n">
        <v>454.2222222222222</v>
      </c>
      <c r="AN47" s="232" t="n">
        <v>323.4444444444445</v>
      </c>
      <c r="AO47" s="278" t="n"/>
      <c r="AP47" s="218" t="n">
        <v>96</v>
      </c>
      <c r="AQ47" s="219" t="n">
        <v>150</v>
      </c>
      <c r="AR47" s="217" t="n">
        <v/>
      </c>
      <c r="AS47" s="217" t="n">
        <v/>
      </c>
      <c r="AT47" s="217" t="n"/>
      <c r="AU47" s="217" t="n"/>
      <c r="AV47" s="217" t="n"/>
      <c r="AW47" s="217" t="n"/>
      <c r="AX47" s="217" t="n"/>
      <c r="AY47" s="217" t="n"/>
      <c r="AZ47" s="217" t="n"/>
      <c r="BA47" s="217" t="n"/>
      <c r="BB47" s="217" t="n"/>
      <c r="BC47" s="217" t="n"/>
      <c r="BD47" s="217" t="n"/>
      <c r="BE47" s="217" t="n"/>
      <c r="BF47" s="217" t="n"/>
      <c r="BG47" s="217" t="n">
        <v>0</v>
      </c>
      <c r="BH47" s="217" t="n">
        <v/>
      </c>
      <c r="BI47" s="217" t="n"/>
      <c r="BJ47" s="217" t="n"/>
      <c r="BK47" s="217" t="n"/>
      <c r="BL47" s="217" t="n"/>
      <c r="BM47" s="217" t="n"/>
      <c r="BN47" s="217" t="n"/>
      <c r="BO47" s="217" t="n"/>
      <c r="BP47" s="217" t="n"/>
      <c r="BQ47" s="217" t="n"/>
      <c r="BR47" s="217" t="n"/>
      <c r="BS47" s="217" t="n"/>
      <c r="BT47" s="217" t="n"/>
      <c r="BU47" s="217" t="n"/>
      <c r="BV47" s="217" t="n">
        <v>0</v>
      </c>
      <c r="BW47" s="217" t="n"/>
      <c r="BX47" s="220" t="n"/>
      <c r="BY47" s="220" t="n"/>
      <c r="BZ47" s="220" t="n"/>
      <c r="CA47" s="220" t="n"/>
      <c r="CB47" s="220" t="n"/>
      <c r="CC47" s="220" t="n"/>
      <c r="CD47" s="220" t="n"/>
      <c r="CE47" s="220" t="n"/>
      <c r="CF47" s="220" t="n">
        <v>0</v>
      </c>
      <c r="CG47" s="221" t="n">
        <v/>
      </c>
      <c r="CH47" s="216" t="n">
        <v>0.015</v>
      </c>
      <c r="CI47" s="456" t="n"/>
      <c r="CJ47" s="223" t="n"/>
      <c r="CK47" s="196" t="n"/>
      <c r="CL47" s="196" t="n"/>
      <c r="CM47" s="196" t="n"/>
      <c r="CN47" s="196" t="n"/>
      <c r="CO47" s="196" t="inlineStr">
        <is>
          <t>LG</t>
        </is>
      </c>
      <c r="CP47" s="323" t="inlineStr">
        <is>
          <t>HE</t>
        </is>
      </c>
      <c r="CQ47" s="348" t="inlineStr">
        <is>
          <t>MFZ67209801</t>
        </is>
      </c>
      <c r="CR47" s="348" t="inlineStr">
        <is>
          <t>mma</t>
        </is>
      </c>
      <c r="CS47" s="348" t="n">
        <v>18</v>
      </c>
      <c r="CT47" s="348" t="inlineStr">
        <is>
          <t>LG43UP79</t>
        </is>
      </c>
      <c r="CU47" s="348" t="inlineStr">
        <is>
          <t>new_machine</t>
        </is>
      </c>
      <c r="CV47" s="348" t="n">
        <v>0</v>
      </c>
      <c r="CW47" s="348" t="n">
        <v>0</v>
      </c>
      <c r="CX47" s="348" t="n">
        <v>0</v>
      </c>
      <c r="CY47" s="348" t="n">
        <v>0</v>
      </c>
      <c r="CZ47" s="232" t="n">
        <v>0</v>
      </c>
      <c r="DA47" s="232" t="n">
        <v>0</v>
      </c>
      <c r="DB47" s="308" t="n">
        <v>0</v>
      </c>
      <c r="DC47" s="12" t="n">
        <v>0</v>
      </c>
      <c r="DD47" s="437" t="n">
        <v>0</v>
      </c>
      <c r="DE47" s="437" t="n">
        <v>0</v>
      </c>
      <c r="DF47" s="217" t="n">
        <v/>
      </c>
      <c r="DG47" s="437">
        <f>IFERROR(ROUND(DD47/DF47,1),"")</f>
        <v/>
      </c>
      <c r="DH47" s="308">
        <f>IFERROR(DB47+DD47,"")</f>
        <v/>
      </c>
      <c r="DI47" s="447">
        <f>IFERROR(DD47/DH47,"")</f>
        <v/>
      </c>
      <c r="DK47" s="12">
        <f>IFERROR(DF47-AP47,"")</f>
        <v/>
      </c>
      <c r="DM47" s="307">
        <f>IFERROR(DA47-L47,"")</f>
        <v/>
      </c>
      <c r="DN47" s="348">
        <f>IF(DE47&gt;AQ47,0,1)</f>
        <v/>
      </c>
      <c r="DO47" s="348">
        <f>IF(DA47&lt;M47,0,1)</f>
        <v/>
      </c>
      <c r="DP47" s="348">
        <f>IF(DA47&gt;N47,0,1)</f>
        <v/>
      </c>
      <c r="DQ47" s="348" t="n"/>
      <c r="DR47" s="348" t="n"/>
      <c r="DS47" s="348" t="n"/>
      <c r="DT47" s="348" t="n"/>
      <c r="DU47" s="348" t="n"/>
      <c r="DV47" s="348" t="n"/>
      <c r="DW47" s="348" t="n"/>
      <c r="DX47" s="348" t="n"/>
      <c r="DY47" s="348" t="n"/>
      <c r="DZ47" s="348" t="n"/>
      <c r="EA47" s="348" t="n"/>
      <c r="EB47" s="348" t="n"/>
      <c r="EC47" s="348" t="n"/>
      <c r="ED47" s="348" t="n"/>
      <c r="EE47" s="348" t="n"/>
      <c r="EF47" s="348" t="n"/>
      <c r="EG47" s="348" t="n"/>
      <c r="EH47" s="348" t="n"/>
      <c r="EI47" s="348" t="n"/>
    </row>
    <row r="48" ht="31.5" customFormat="1" customHeight="1" s="239">
      <c r="A48" s="233" t="n">
        <v>2022</v>
      </c>
      <c r="B48" s="192" t="n">
        <v>5</v>
      </c>
      <c r="C48" s="455" t="n">
        <v>44687</v>
      </c>
      <c r="D48" s="192" t="n">
        <v>376</v>
      </c>
      <c r="E48" s="192" t="n">
        <v>438</v>
      </c>
      <c r="F48" s="192" t="n">
        <v>3</v>
      </c>
      <c r="G48" s="238" t="inlineStr">
        <is>
          <t>LG43LM63/UM73</t>
        </is>
      </c>
      <c r="H48" s="437" t="inlineStr">
        <is>
          <t>FMLGEI43LM6373</t>
        </is>
      </c>
      <c r="I48" s="437" t="inlineStr">
        <is>
          <t>1400*1700</t>
        </is>
      </c>
      <c r="J48" s="437" t="n">
        <v>3</v>
      </c>
      <c r="K48" s="437" t="n">
        <v>2</v>
      </c>
      <c r="L48" s="240" t="n">
        <v>335</v>
      </c>
      <c r="M48" s="241" t="n">
        <v>315.235</v>
      </c>
      <c r="N48" s="242" t="n">
        <v>358.785</v>
      </c>
      <c r="O48" s="232" t="n"/>
      <c r="P48" s="232" t="n"/>
      <c r="Q48" s="232" t="n"/>
      <c r="R48" s="232" t="n"/>
      <c r="S48" s="232" t="n"/>
      <c r="T48" s="232" t="n"/>
      <c r="U48" s="232" t="n"/>
      <c r="V48" s="232" t="n"/>
      <c r="W48" s="232" t="n"/>
      <c r="X48" s="232" t="n"/>
      <c r="Y48" s="195" t="n">
        <v>130</v>
      </c>
      <c r="Z48" s="195" t="n">
        <v>157</v>
      </c>
      <c r="AA48" s="232" t="n"/>
      <c r="AB48" s="232" t="n"/>
      <c r="AC48" s="232" t="n"/>
      <c r="AD48" s="232" t="n"/>
      <c r="AE48" s="232" t="n"/>
      <c r="AF48" s="232" t="n"/>
      <c r="AG48" s="232" t="n"/>
      <c r="AH48" s="232" t="n"/>
      <c r="AI48" s="232" t="n"/>
      <c r="AJ48" s="232" t="n"/>
      <c r="AK48" s="195" t="n">
        <v>139</v>
      </c>
      <c r="AL48" s="195" t="n">
        <v>141</v>
      </c>
      <c r="AM48" s="232" t="n">
        <v/>
      </c>
      <c r="AN48" s="232" t="n">
        <v/>
      </c>
      <c r="AO48" s="278" t="n"/>
      <c r="AP48" s="218" t="n">
        <v>75</v>
      </c>
      <c r="AQ48" s="219" t="n">
        <v>144</v>
      </c>
      <c r="AR48" s="217" t="n">
        <v>8.51063829787234</v>
      </c>
      <c r="AS48" s="217" t="n">
        <v>8.51063829787234</v>
      </c>
      <c r="AT48" s="217" t="n"/>
      <c r="AU48" s="217" t="n"/>
      <c r="AV48" s="217" t="n">
        <v>852</v>
      </c>
      <c r="AW48" s="217" t="n">
        <v>4</v>
      </c>
      <c r="AX48" s="217" t="n">
        <v>8</v>
      </c>
      <c r="AY48" s="217" t="n">
        <v>10</v>
      </c>
      <c r="AZ48" s="217" t="n"/>
      <c r="BA48" s="217" t="n"/>
      <c r="BB48" s="217" t="n"/>
      <c r="BC48" s="217" t="n"/>
      <c r="BD48" s="217" t="n"/>
      <c r="BE48" s="217" t="n"/>
      <c r="BF48" s="217" t="n"/>
      <c r="BG48" s="217" t="n">
        <v>0</v>
      </c>
      <c r="BH48" s="217" t="n">
        <v>852</v>
      </c>
      <c r="BI48" s="217" t="n"/>
      <c r="BJ48" s="217" t="n"/>
      <c r="BK48" s="217" t="n">
        <v>552</v>
      </c>
      <c r="BL48" s="217" t="n">
        <v>8</v>
      </c>
      <c r="BM48" s="217" t="n">
        <v>8</v>
      </c>
      <c r="BN48" s="217" t="n">
        <v>8</v>
      </c>
      <c r="BO48" s="217" t="n">
        <v>4</v>
      </c>
      <c r="BP48" s="217" t="n"/>
      <c r="BQ48" s="217" t="n"/>
      <c r="BR48" s="217" t="n"/>
      <c r="BS48" s="217" t="n"/>
      <c r="BT48" s="217" t="n"/>
      <c r="BU48" s="217" t="n"/>
      <c r="BV48" s="217" t="n">
        <v>0</v>
      </c>
      <c r="BW48" s="217" t="n">
        <v>6</v>
      </c>
      <c r="BX48" s="220" t="n">
        <v>8</v>
      </c>
      <c r="BY48" s="220" t="n">
        <v>9</v>
      </c>
      <c r="BZ48" s="220" t="n"/>
      <c r="CA48" s="220" t="n"/>
      <c r="CB48" s="220" t="n"/>
      <c r="CC48" s="220" t="n"/>
      <c r="CD48" s="220" t="n"/>
      <c r="CE48" s="220" t="n"/>
      <c r="CF48" s="220" t="n">
        <v>0</v>
      </c>
      <c r="CG48" s="221" t="n">
        <v>1404</v>
      </c>
      <c r="CH48" s="216" t="n">
        <v>0.015</v>
      </c>
      <c r="CI48" s="456" t="n"/>
      <c r="CJ48" s="223" t="n"/>
      <c r="CK48" s="196" t="n"/>
      <c r="CL48" s="196" t="n"/>
      <c r="CM48" s="196" t="n"/>
      <c r="CN48" s="196" t="n"/>
      <c r="CO48" s="196" t="inlineStr">
        <is>
          <t>LG</t>
        </is>
      </c>
      <c r="CP48" s="323" t="inlineStr">
        <is>
          <t>HE</t>
        </is>
      </c>
      <c r="CQ48" s="348" t="inlineStr">
        <is>
          <t>mfz66236501</t>
        </is>
      </c>
      <c r="CR48" s="348" t="inlineStr">
        <is>
          <t>mma</t>
        </is>
      </c>
      <c r="CS48" s="348" t="n">
        <v>18</v>
      </c>
      <c r="CT48" s="348" t="inlineStr">
        <is>
          <t xml:space="preserve">LG43LM63/UM73 </t>
        </is>
      </c>
      <c r="CU48" s="348" t="inlineStr">
        <is>
          <t>new_machine</t>
        </is>
      </c>
      <c r="CV48" s="348" t="n">
        <v>0</v>
      </c>
      <c r="CW48" s="348" t="n">
        <v>12</v>
      </c>
      <c r="CX48" s="348" t="n">
        <v>16</v>
      </c>
      <c r="CY48" s="348" t="n">
        <v>18</v>
      </c>
      <c r="CZ48" s="232" t="n">
        <v>4</v>
      </c>
      <c r="DA48" s="232" t="n">
        <v>0</v>
      </c>
      <c r="DB48" s="308" t="n">
        <v>0</v>
      </c>
      <c r="DC48" s="12" t="n">
        <v>0</v>
      </c>
      <c r="DD48" s="437" t="n">
        <v>0</v>
      </c>
      <c r="DE48" s="437" t="n">
        <v>0</v>
      </c>
      <c r="DF48" s="217" t="n">
        <v>552</v>
      </c>
      <c r="DG48" s="437">
        <f>IFERROR(ROUND(DD48/DF48,1),"")</f>
        <v/>
      </c>
      <c r="DH48" s="308">
        <f>IFERROR(DB48+DD48,"")</f>
        <v/>
      </c>
      <c r="DI48" s="447">
        <f>IFERROR(DD48/DH48,"")</f>
        <v/>
      </c>
      <c r="DK48" s="12">
        <f>IFERROR(DF48-AP48,"")</f>
        <v/>
      </c>
      <c r="DM48" s="307">
        <f>IFERROR(DA48-L48,"")</f>
        <v/>
      </c>
      <c r="DN48" s="348">
        <f>IF(DE48&gt;AQ48,0,1)</f>
        <v/>
      </c>
      <c r="DO48" s="348">
        <f>IF(DA48&lt;M48,0,1)</f>
        <v/>
      </c>
      <c r="DP48" s="348">
        <f>IF(DA48&gt;N48,0,1)</f>
        <v/>
      </c>
      <c r="DQ48" s="348" t="n"/>
      <c r="DR48" s="348" t="n"/>
      <c r="DS48" s="348" t="n"/>
      <c r="DT48" s="348" t="n"/>
      <c r="DU48" s="348" t="n"/>
      <c r="DV48" s="348" t="n"/>
      <c r="DW48" s="348" t="n"/>
      <c r="DX48" s="348" t="n"/>
      <c r="DY48" s="348" t="n"/>
      <c r="DZ48" s="348" t="n"/>
      <c r="EA48" s="348" t="n"/>
      <c r="EB48" s="348" t="n"/>
      <c r="EC48" s="348" t="n"/>
      <c r="ED48" s="348" t="n"/>
      <c r="EE48" s="348" t="n"/>
      <c r="EF48" s="348" t="n"/>
      <c r="EG48" s="348" t="n"/>
      <c r="EH48" s="348" t="n"/>
      <c r="EI48" s="348" t="n"/>
    </row>
    <row r="49" ht="31.5" customFormat="1" customHeight="1" s="239">
      <c r="A49" s="233" t="n">
        <v>2022</v>
      </c>
      <c r="B49" s="192" t="n">
        <v>5</v>
      </c>
      <c r="C49" s="455" t="n">
        <v>44687</v>
      </c>
      <c r="D49" s="192" t="n">
        <v>18</v>
      </c>
      <c r="E49" s="192" t="n">
        <v>49</v>
      </c>
      <c r="F49" s="192" t="n">
        <v>4</v>
      </c>
      <c r="G49" s="238" t="inlineStr">
        <is>
          <t>LgWashing machine (Cover)</t>
        </is>
      </c>
      <c r="H49" s="437" t="inlineStr">
        <is>
          <t>FMLGEI20000000</t>
        </is>
      </c>
      <c r="I49" s="437" t="inlineStr">
        <is>
          <t>1700*1400</t>
        </is>
      </c>
      <c r="J49" s="437" t="n">
        <v>2</v>
      </c>
      <c r="K49" s="437" t="n">
        <v>3</v>
      </c>
      <c r="L49" s="240" t="n">
        <v>100</v>
      </c>
      <c r="M49" s="241" t="n">
        <v>95.5</v>
      </c>
      <c r="N49" s="242" t="n">
        <v>104.5</v>
      </c>
      <c r="O49" s="232" t="n">
        <v>142</v>
      </c>
      <c r="P49" s="232" t="n">
        <v>133</v>
      </c>
      <c r="Q49" s="232" t="n"/>
      <c r="R49" s="232" t="n">
        <v>149</v>
      </c>
      <c r="S49" s="232" t="n">
        <v>140</v>
      </c>
      <c r="T49" s="232" t="n">
        <v>107</v>
      </c>
      <c r="U49" s="232" t="n">
        <v>104</v>
      </c>
      <c r="V49" s="232" t="n"/>
      <c r="W49" s="232" t="n">
        <v>108</v>
      </c>
      <c r="X49" s="232" t="n">
        <v>105</v>
      </c>
      <c r="Y49" s="195" t="n"/>
      <c r="Z49" s="195" t="n"/>
      <c r="AA49" s="232" t="n">
        <v>125</v>
      </c>
      <c r="AB49" s="232" t="n">
        <v>131</v>
      </c>
      <c r="AC49" s="232" t="n">
        <v>128</v>
      </c>
      <c r="AD49" s="232" t="n">
        <v>141</v>
      </c>
      <c r="AE49" s="232" t="n">
        <v>139</v>
      </c>
      <c r="AF49" s="232" t="n">
        <v>95</v>
      </c>
      <c r="AG49" s="232" t="n">
        <v>101</v>
      </c>
      <c r="AH49" s="232" t="n">
        <v>93</v>
      </c>
      <c r="AI49" s="232" t="n">
        <v>99</v>
      </c>
      <c r="AJ49" s="232" t="n">
        <v>107</v>
      </c>
      <c r="AK49" s="195" t="n"/>
      <c r="AL49" s="195" t="n"/>
      <c r="AM49" s="232" t="n">
        <v>136.4444444444445</v>
      </c>
      <c r="AN49" s="232" t="n">
        <v>102.1111111111111</v>
      </c>
      <c r="AO49" s="278" t="n"/>
      <c r="AP49" s="218" t="n">
        <v>101</v>
      </c>
      <c r="AQ49" s="219" t="n">
        <v>107</v>
      </c>
      <c r="AR49" s="217" t="n">
        <v/>
      </c>
      <c r="AS49" s="217" t="n">
        <v/>
      </c>
      <c r="AT49" s="217" t="n"/>
      <c r="AU49" s="217" t="n"/>
      <c r="AV49" s="217" t="n">
        <v>588</v>
      </c>
      <c r="AW49" s="217" t="n">
        <v>3</v>
      </c>
      <c r="AX49" s="217" t="n">
        <v>2</v>
      </c>
      <c r="AY49" s="217" t="n">
        <v>8</v>
      </c>
      <c r="AZ49" s="217" t="n"/>
      <c r="BA49" s="217" t="n"/>
      <c r="BB49" s="217" t="n"/>
      <c r="BC49" s="217" t="n"/>
      <c r="BD49" s="217" t="n"/>
      <c r="BE49" s="217" t="n"/>
      <c r="BF49" s="217" t="n"/>
      <c r="BG49" s="217" t="n">
        <v>0</v>
      </c>
      <c r="BH49" s="217" t="n">
        <v>588</v>
      </c>
      <c r="BI49" s="217" t="n"/>
      <c r="BJ49" s="217" t="n"/>
      <c r="BK49" s="217" t="n">
        <v>1512</v>
      </c>
      <c r="BL49" s="217" t="n">
        <v>3</v>
      </c>
      <c r="BM49" s="217" t="n">
        <v>1</v>
      </c>
      <c r="BN49" s="217" t="n">
        <v>1</v>
      </c>
      <c r="BO49" s="217" t="n"/>
      <c r="BP49" s="217" t="n"/>
      <c r="BQ49" s="217" t="n"/>
      <c r="BR49" s="217" t="n"/>
      <c r="BS49" s="217" t="n"/>
      <c r="BT49" s="217" t="n"/>
      <c r="BU49" s="217" t="n"/>
      <c r="BV49" s="217" t="n">
        <v>0</v>
      </c>
      <c r="BW49" s="217" t="n">
        <v>2</v>
      </c>
      <c r="BX49" s="220" t="n">
        <v>1</v>
      </c>
      <c r="BY49" s="220" t="n">
        <v>3</v>
      </c>
      <c r="BZ49" s="220" t="n"/>
      <c r="CA49" s="220" t="n"/>
      <c r="CB49" s="220" t="n"/>
      <c r="CC49" s="220" t="n"/>
      <c r="CD49" s="220" t="n"/>
      <c r="CE49" s="220" t="n"/>
      <c r="CF49" s="220" t="n">
        <v>0</v>
      </c>
      <c r="CG49" s="221" t="n">
        <v>2100</v>
      </c>
      <c r="CH49" s="216" t="n">
        <v>0.015</v>
      </c>
      <c r="CI49" s="456" t="n"/>
      <c r="CJ49" s="223" t="n"/>
      <c r="CK49" s="196" t="n"/>
      <c r="CL49" s="196" t="n"/>
      <c r="CM49" s="196" t="n"/>
      <c r="CN49" s="196" t="n"/>
      <c r="CO49" s="196" t="inlineStr">
        <is>
          <t>LG</t>
        </is>
      </c>
      <c r="CP49" s="323" t="inlineStr">
        <is>
          <t>HAE</t>
        </is>
      </c>
      <c r="CQ49" s="348" t="inlineStr">
        <is>
          <t>3920EZ2058A</t>
        </is>
      </c>
      <c r="CR49" s="348" t="inlineStr">
        <is>
          <t>mmf</t>
        </is>
      </c>
      <c r="CS49" s="348" t="n">
        <v>18</v>
      </c>
      <c r="CT49" s="348" t="inlineStr">
        <is>
          <t>كفر غسالة LG/زوايا غسالة LG</t>
        </is>
      </c>
      <c r="CU49" s="348" t="inlineStr">
        <is>
          <t>new_machine</t>
        </is>
      </c>
      <c r="CV49" s="348" t="n">
        <v>0</v>
      </c>
      <c r="CW49" s="348" t="n">
        <v>6</v>
      </c>
      <c r="CX49" s="348" t="n">
        <v>3</v>
      </c>
      <c r="CY49" s="348" t="n">
        <v>9</v>
      </c>
      <c r="CZ49" s="232" t="n">
        <v>0</v>
      </c>
      <c r="DA49" s="232" t="n">
        <v>0</v>
      </c>
      <c r="DB49" s="308" t="n">
        <v>0</v>
      </c>
      <c r="DC49" s="12" t="n">
        <v>0</v>
      </c>
      <c r="DD49" s="437" t="n">
        <v>0</v>
      </c>
      <c r="DE49" s="437" t="n">
        <v>0</v>
      </c>
      <c r="DF49" s="217" t="n">
        <v>1512</v>
      </c>
      <c r="DG49" s="437">
        <f>IFERROR(ROUND(DD49/DF49,1),"")</f>
        <v/>
      </c>
      <c r="DH49" s="308">
        <f>IFERROR(DB49+DD49,"")</f>
        <v/>
      </c>
      <c r="DI49" s="447">
        <f>IFERROR(DD49/DH49,"")</f>
        <v/>
      </c>
      <c r="DK49" s="12">
        <f>IFERROR(DF49-AP49,"")</f>
        <v/>
      </c>
      <c r="DM49" s="307">
        <f>IFERROR(DA49-L49,"")</f>
        <v/>
      </c>
      <c r="DN49" s="348">
        <f>IF(DE49&gt;AQ49,0,1)</f>
        <v/>
      </c>
      <c r="DO49" s="348">
        <f>IF(DA49&lt;M49,0,1)</f>
        <v/>
      </c>
      <c r="DP49" s="348">
        <f>IF(DA49&gt;N49,0,1)</f>
        <v/>
      </c>
      <c r="DQ49" s="348" t="n"/>
      <c r="DR49" s="348" t="n"/>
      <c r="DS49" s="348" t="n"/>
      <c r="DT49" s="348" t="n"/>
      <c r="DU49" s="348" t="n"/>
      <c r="DV49" s="348" t="n"/>
      <c r="DW49" s="348" t="n"/>
      <c r="DX49" s="348" t="n"/>
      <c r="DY49" s="348" t="n"/>
      <c r="DZ49" s="348" t="n"/>
      <c r="EA49" s="348" t="n"/>
      <c r="EB49" s="348" t="n"/>
      <c r="EC49" s="348" t="n"/>
      <c r="ED49" s="348" t="n"/>
      <c r="EE49" s="348" t="n"/>
      <c r="EF49" s="348" t="n"/>
      <c r="EG49" s="348" t="n"/>
      <c r="EH49" s="348" t="n"/>
      <c r="EI49" s="348" t="n"/>
    </row>
    <row r="50" ht="31.5" customFormat="1" customHeight="1" s="239">
      <c r="A50" s="233" t="n">
        <v>2022</v>
      </c>
      <c r="B50" s="192" t="n">
        <v>5</v>
      </c>
      <c r="C50" s="455" t="n">
        <v>44687</v>
      </c>
      <c r="D50" s="192" t="n">
        <v>18</v>
      </c>
      <c r="E50" s="192" t="n">
        <v>50</v>
      </c>
      <c r="F50" s="192" t="n">
        <v>4</v>
      </c>
      <c r="G50" s="238" t="inlineStr">
        <is>
          <t>LgWashing machine (Angels)</t>
        </is>
      </c>
      <c r="H50" s="437" t="inlineStr">
        <is>
          <t>FMLGEI40000000</t>
        </is>
      </c>
      <c r="I50" s="437" t="inlineStr">
        <is>
          <t>1700*1400</t>
        </is>
      </c>
      <c r="J50" s="437" t="n">
        <v>2</v>
      </c>
      <c r="K50" s="437" t="n">
        <v>3</v>
      </c>
      <c r="L50" s="240" t="n">
        <v>54</v>
      </c>
      <c r="M50" s="241" t="n">
        <v>51.57</v>
      </c>
      <c r="N50" s="242" t="n">
        <v>56.43</v>
      </c>
      <c r="O50" s="232" t="n">
        <v>69</v>
      </c>
      <c r="P50" s="232" t="n">
        <v>64</v>
      </c>
      <c r="Q50" s="232" t="n"/>
      <c r="R50" s="232" t="n">
        <v>69</v>
      </c>
      <c r="S50" s="232" t="n">
        <v>67</v>
      </c>
      <c r="T50" s="232" t="n">
        <v>58</v>
      </c>
      <c r="U50" s="232" t="n">
        <v>56</v>
      </c>
      <c r="V50" s="232" t="n"/>
      <c r="W50" s="232" t="n">
        <v>57</v>
      </c>
      <c r="X50" s="232" t="n">
        <v>54</v>
      </c>
      <c r="Y50" s="195" t="n"/>
      <c r="Z50" s="195" t="n"/>
      <c r="AA50" s="232" t="n">
        <v>62</v>
      </c>
      <c r="AB50" s="232" t="n">
        <v>68</v>
      </c>
      <c r="AC50" s="232" t="n">
        <v>63</v>
      </c>
      <c r="AD50" s="232" t="n">
        <v>71</v>
      </c>
      <c r="AE50" s="232" t="n">
        <v>72</v>
      </c>
      <c r="AF50" s="232" t="n">
        <v>51</v>
      </c>
      <c r="AG50" s="232" t="n">
        <v>54</v>
      </c>
      <c r="AH50" s="232" t="n">
        <v>51</v>
      </c>
      <c r="AI50" s="232" t="n">
        <v>54</v>
      </c>
      <c r="AJ50" s="232" t="n">
        <v>54</v>
      </c>
      <c r="AK50" s="195" t="n"/>
      <c r="AL50" s="195" t="n"/>
      <c r="AM50" s="232" t="n">
        <v>67.22222222222223</v>
      </c>
      <c r="AN50" s="232" t="n">
        <v>54.33333333333334</v>
      </c>
      <c r="AO50" s="278" t="n"/>
      <c r="AP50" s="218" t="n">
        <v>101</v>
      </c>
      <c r="AQ50" s="219" t="n">
        <v>107</v>
      </c>
      <c r="AR50" s="217" t="n">
        <v/>
      </c>
      <c r="AS50" s="217" t="n">
        <v/>
      </c>
      <c r="AT50" s="217" t="n"/>
      <c r="AU50" s="217" t="n"/>
      <c r="AV50" s="217" t="n">
        <v>588</v>
      </c>
      <c r="AW50" s="217" t="n">
        <v>1</v>
      </c>
      <c r="AX50" s="217" t="n">
        <v>4</v>
      </c>
      <c r="AY50" s="217" t="n">
        <v>7</v>
      </c>
      <c r="AZ50" s="217" t="n"/>
      <c r="BA50" s="217" t="n"/>
      <c r="BB50" s="217" t="n"/>
      <c r="BC50" s="217" t="n"/>
      <c r="BD50" s="217" t="n"/>
      <c r="BE50" s="217" t="n"/>
      <c r="BF50" s="217" t="n"/>
      <c r="BG50" s="217" t="n">
        <v>0</v>
      </c>
      <c r="BH50" s="217" t="n">
        <v>588</v>
      </c>
      <c r="BI50" s="217" t="n"/>
      <c r="BJ50" s="217" t="n"/>
      <c r="BK50" s="217" t="n">
        <v>1512</v>
      </c>
      <c r="BL50" s="217" t="n">
        <v>2</v>
      </c>
      <c r="BM50" s="217" t="n">
        <v>1</v>
      </c>
      <c r="BN50" s="217" t="n">
        <v>1</v>
      </c>
      <c r="BO50" s="217" t="n"/>
      <c r="BP50" s="217" t="n"/>
      <c r="BQ50" s="217" t="n"/>
      <c r="BR50" s="217" t="n"/>
      <c r="BS50" s="217" t="n"/>
      <c r="BT50" s="217" t="n"/>
      <c r="BU50" s="217" t="n"/>
      <c r="BV50" s="217" t="n">
        <v>0</v>
      </c>
      <c r="BW50" s="217" t="n">
        <v>1</v>
      </c>
      <c r="BX50" s="220" t="n">
        <v>1</v>
      </c>
      <c r="BY50" s="220" t="n">
        <v>2</v>
      </c>
      <c r="BZ50" s="220" t="n"/>
      <c r="CA50" s="220" t="n"/>
      <c r="CB50" s="220" t="n"/>
      <c r="CC50" s="220" t="n"/>
      <c r="CD50" s="220" t="n"/>
      <c r="CE50" s="220" t="n"/>
      <c r="CF50" s="220" t="n">
        <v>0</v>
      </c>
      <c r="CG50" s="221" t="n">
        <v>2100</v>
      </c>
      <c r="CH50" s="216" t="n">
        <v>0.015</v>
      </c>
      <c r="CI50" s="456" t="n"/>
      <c r="CJ50" s="223" t="n"/>
      <c r="CK50" s="196" t="n"/>
      <c r="CL50" s="196" t="n"/>
      <c r="CM50" s="196" t="n"/>
      <c r="CN50" s="196" t="n"/>
      <c r="CO50" s="196" t="inlineStr">
        <is>
          <t>LG</t>
        </is>
      </c>
      <c r="CP50" s="323" t="inlineStr">
        <is>
          <t>HAE</t>
        </is>
      </c>
      <c r="CQ50" s="348" t="inlineStr">
        <is>
          <t>3920FZ3114C</t>
        </is>
      </c>
      <c r="CR50" s="348" t="inlineStr">
        <is>
          <t>mmf</t>
        </is>
      </c>
      <c r="CS50" s="348" t="n">
        <v>18</v>
      </c>
      <c r="CT50" s="348" t="inlineStr">
        <is>
          <t>كفر غسالة LG/زوايا غسالة LG</t>
        </is>
      </c>
      <c r="CU50" s="348" t="inlineStr">
        <is>
          <t>new_machine</t>
        </is>
      </c>
      <c r="CV50" s="348" t="n">
        <v>0</v>
      </c>
      <c r="CW50" s="348" t="n">
        <v>3</v>
      </c>
      <c r="CX50" s="348" t="n">
        <v>5</v>
      </c>
      <c r="CY50" s="348" t="n">
        <v>8</v>
      </c>
      <c r="CZ50" s="232" t="n">
        <v>0</v>
      </c>
      <c r="DA50" s="232" t="n">
        <v>0</v>
      </c>
      <c r="DB50" s="308" t="n">
        <v>0</v>
      </c>
      <c r="DC50" s="12" t="n">
        <v>0</v>
      </c>
      <c r="DD50" s="437" t="n">
        <v>0</v>
      </c>
      <c r="DE50" s="437" t="n">
        <v>0</v>
      </c>
      <c r="DF50" s="217" t="n">
        <v>1512</v>
      </c>
      <c r="DG50" s="437">
        <f>IFERROR(ROUND(DD50/DF50,1),"")</f>
        <v/>
      </c>
      <c r="DH50" s="308">
        <f>IFERROR(DB50+DD50,"")</f>
        <v/>
      </c>
      <c r="DI50" s="447">
        <f>IFERROR(DD50/DH50,"")</f>
        <v/>
      </c>
      <c r="DK50" s="12">
        <f>IFERROR(DF50-AP50,"")</f>
        <v/>
      </c>
      <c r="DM50" s="307">
        <f>IFERROR(DA50-L50,"")</f>
        <v/>
      </c>
      <c r="DN50" s="348">
        <f>IF(DE50&gt;AQ50,0,1)</f>
        <v/>
      </c>
      <c r="DO50" s="348">
        <f>IF(DA50&lt;M50,0,1)</f>
        <v/>
      </c>
      <c r="DP50" s="348">
        <f>IF(DA50&gt;N50,0,1)</f>
        <v/>
      </c>
      <c r="DQ50" s="348" t="n"/>
      <c r="DR50" s="348" t="n"/>
      <c r="DS50" s="348" t="n"/>
      <c r="DT50" s="348" t="n"/>
      <c r="DU50" s="348" t="n"/>
      <c r="DV50" s="348" t="n"/>
      <c r="DW50" s="348" t="n"/>
      <c r="DX50" s="348" t="n"/>
      <c r="DY50" s="348" t="n"/>
      <c r="DZ50" s="348" t="n"/>
      <c r="EA50" s="348" t="n"/>
      <c r="EB50" s="348" t="n"/>
      <c r="EC50" s="348" t="n"/>
      <c r="ED50" s="348" t="n"/>
      <c r="EE50" s="348" t="n"/>
      <c r="EF50" s="348" t="n"/>
      <c r="EG50" s="348" t="n"/>
      <c r="EH50" s="348" t="n"/>
      <c r="EI50" s="348" t="n"/>
    </row>
    <row r="51" ht="31.5" customFormat="1" customHeight="1" s="239">
      <c r="A51" s="233" t="n">
        <v>2022</v>
      </c>
      <c r="B51" s="192" t="n">
        <v>5</v>
      </c>
      <c r="C51" s="455" t="n">
        <v>44687</v>
      </c>
      <c r="D51" s="192" t="n">
        <v>382</v>
      </c>
      <c r="E51" s="192" t="n">
        <v>449</v>
      </c>
      <c r="F51" s="192" t="n">
        <v>4</v>
      </c>
      <c r="G51" s="238" t="inlineStr">
        <is>
          <t>FRONT 43LM63</t>
        </is>
      </c>
      <c r="H51" s="437" t="inlineStr">
        <is>
          <t>FMLGEI43LM63FR</t>
        </is>
      </c>
      <c r="I51" s="437" t="inlineStr">
        <is>
          <t>1400*1700</t>
        </is>
      </c>
      <c r="J51" s="437" t="n">
        <v>3</v>
      </c>
      <c r="K51" s="437" t="n">
        <v>1</v>
      </c>
      <c r="L51" s="240" t="n">
        <v>46</v>
      </c>
      <c r="M51" s="241" t="n">
        <v>40.986</v>
      </c>
      <c r="N51" s="242" t="n">
        <v>50.048</v>
      </c>
      <c r="O51" s="232" t="n"/>
      <c r="P51" s="232" t="n"/>
      <c r="Q51" s="232" t="n"/>
      <c r="R51" s="232" t="n"/>
      <c r="S51" s="232" t="n"/>
      <c r="T51" s="232" t="n"/>
      <c r="U51" s="232" t="n"/>
      <c r="V51" s="232" t="n"/>
      <c r="W51" s="232" t="n"/>
      <c r="X51" s="232" t="n"/>
      <c r="Y51" s="195" t="n"/>
      <c r="Z51" s="195" t="n"/>
      <c r="AA51" s="232" t="n"/>
      <c r="AB51" s="232" t="n"/>
      <c r="AC51" s="232" t="n"/>
      <c r="AD51" s="232" t="n"/>
      <c r="AE51" s="232" t="n"/>
      <c r="AF51" s="232" t="n"/>
      <c r="AG51" s="232" t="n"/>
      <c r="AH51" s="232" t="n"/>
      <c r="AI51" s="232" t="n"/>
      <c r="AJ51" s="232" t="n"/>
      <c r="AK51" s="195" t="n"/>
      <c r="AL51" s="195" t="n"/>
      <c r="AM51" s="232" t="n">
        <v/>
      </c>
      <c r="AN51" s="232" t="n">
        <v/>
      </c>
      <c r="AO51" s="278" t="n"/>
      <c r="AP51" s="218" t="n">
        <v>112</v>
      </c>
      <c r="AQ51" s="219" t="n">
        <v>96</v>
      </c>
      <c r="AR51" s="217" t="n">
        <v/>
      </c>
      <c r="AS51" s="217" t="n">
        <v/>
      </c>
      <c r="AT51" s="217" t="n"/>
      <c r="AU51" s="217" t="n"/>
      <c r="AV51" s="217" t="n"/>
      <c r="AW51" s="217" t="n"/>
      <c r="AX51" s="217" t="n"/>
      <c r="AY51" s="217" t="n"/>
      <c r="AZ51" s="217" t="n"/>
      <c r="BA51" s="217" t="n"/>
      <c r="BB51" s="217" t="n"/>
      <c r="BC51" s="217" t="n"/>
      <c r="BD51" s="217" t="n"/>
      <c r="BE51" s="217" t="n"/>
      <c r="BF51" s="217" t="n"/>
      <c r="BG51" s="217" t="n">
        <v>0</v>
      </c>
      <c r="BH51" s="217" t="n">
        <v/>
      </c>
      <c r="BI51" s="217" t="n"/>
      <c r="BJ51" s="217" t="n"/>
      <c r="BK51" s="217" t="n"/>
      <c r="BL51" s="217" t="n"/>
      <c r="BM51" s="217" t="n"/>
      <c r="BN51" s="217" t="n"/>
      <c r="BO51" s="217" t="n"/>
      <c r="BP51" s="217" t="n"/>
      <c r="BQ51" s="217" t="n"/>
      <c r="BR51" s="217" t="n"/>
      <c r="BS51" s="217" t="n"/>
      <c r="BT51" s="217" t="n"/>
      <c r="BU51" s="217" t="n"/>
      <c r="BV51" s="217" t="n">
        <v>0</v>
      </c>
      <c r="BW51" s="217" t="n"/>
      <c r="BX51" s="220" t="n"/>
      <c r="BY51" s="220" t="n"/>
      <c r="BZ51" s="220" t="n"/>
      <c r="CA51" s="220" t="n"/>
      <c r="CB51" s="220" t="n"/>
      <c r="CC51" s="220" t="n"/>
      <c r="CD51" s="220" t="n"/>
      <c r="CE51" s="220" t="n"/>
      <c r="CF51" s="220" t="n">
        <v>0</v>
      </c>
      <c r="CG51" s="221" t="n">
        <v/>
      </c>
      <c r="CH51" s="216" t="n">
        <v>0.015</v>
      </c>
      <c r="CI51" s="456" t="n"/>
      <c r="CJ51" s="223" t="n"/>
      <c r="CK51" s="196" t="n"/>
      <c r="CL51" s="196" t="n"/>
      <c r="CM51" s="196" t="n"/>
      <c r="CN51" s="196" t="n"/>
      <c r="CO51" s="196" t="inlineStr">
        <is>
          <t>LG</t>
        </is>
      </c>
      <c r="CP51" s="323" t="inlineStr">
        <is>
          <t>HE</t>
        </is>
      </c>
      <c r="CQ51" s="348" t="inlineStr">
        <is>
          <t>MFZ66151901</t>
        </is>
      </c>
      <c r="CR51" s="348" t="inlineStr">
        <is>
          <t>mma</t>
        </is>
      </c>
      <c r="CS51" s="348" t="n">
        <v>18</v>
      </c>
      <c r="CT51" s="348" t="inlineStr">
        <is>
          <t>FRONT 43LM63</t>
        </is>
      </c>
      <c r="CU51" s="348" t="inlineStr">
        <is>
          <t>new_machine</t>
        </is>
      </c>
      <c r="CV51" s="348" t="n">
        <v>0</v>
      </c>
      <c r="CW51" s="348" t="n">
        <v>0</v>
      </c>
      <c r="CX51" s="348" t="n">
        <v>0</v>
      </c>
      <c r="CY51" s="348" t="n">
        <v>0</v>
      </c>
      <c r="CZ51" s="232" t="n">
        <v>0</v>
      </c>
      <c r="DA51" s="232" t="n">
        <v>0</v>
      </c>
      <c r="DB51" s="308" t="n">
        <v>0</v>
      </c>
      <c r="DC51" s="12" t="n">
        <v>0</v>
      </c>
      <c r="DD51" s="437" t="n">
        <v>0</v>
      </c>
      <c r="DE51" s="437" t="n">
        <v>0</v>
      </c>
      <c r="DF51" s="217" t="n">
        <v/>
      </c>
      <c r="DG51" s="437">
        <f>IFERROR(ROUND(DD51/DF51,1),"")</f>
        <v/>
      </c>
      <c r="DH51" s="308">
        <f>IFERROR(DB51+DD51,"")</f>
        <v/>
      </c>
      <c r="DI51" s="447">
        <f>IFERROR(DD51/DH51,"")</f>
        <v/>
      </c>
      <c r="DK51" s="12">
        <f>IFERROR(DF51-AP51,"")</f>
        <v/>
      </c>
      <c r="DM51" s="307">
        <f>IFERROR(DA51-L51,"")</f>
        <v/>
      </c>
      <c r="DN51" s="348">
        <f>IF(DE51&gt;AQ51,0,1)</f>
        <v/>
      </c>
      <c r="DO51" s="348">
        <f>IF(DA51&lt;M51,0,1)</f>
        <v/>
      </c>
      <c r="DP51" s="348">
        <f>IF(DA51&gt;N51,0,1)</f>
        <v/>
      </c>
      <c r="DQ51" s="348" t="n"/>
      <c r="DR51" s="348" t="n"/>
      <c r="DS51" s="348" t="n"/>
      <c r="DT51" s="348" t="n"/>
      <c r="DU51" s="348" t="n"/>
      <c r="DV51" s="348" t="n"/>
      <c r="DW51" s="348" t="n"/>
      <c r="DX51" s="348" t="n"/>
      <c r="DY51" s="348" t="n"/>
      <c r="DZ51" s="348" t="n"/>
      <c r="EA51" s="348" t="n"/>
      <c r="EB51" s="348" t="n"/>
      <c r="EC51" s="348" t="n"/>
      <c r="ED51" s="348" t="n"/>
      <c r="EE51" s="348" t="n"/>
      <c r="EF51" s="348" t="n"/>
      <c r="EG51" s="348" t="n"/>
      <c r="EH51" s="348" t="n"/>
      <c r="EI51" s="348" t="n"/>
    </row>
    <row r="52" ht="31.5" customFormat="1" customHeight="1" s="239">
      <c r="A52" s="233" t="n">
        <v>2022</v>
      </c>
      <c r="B52" s="192" t="n">
        <v>5</v>
      </c>
      <c r="C52" s="455" t="n">
        <v>44687</v>
      </c>
      <c r="D52" s="192" t="n">
        <v>417</v>
      </c>
      <c r="E52" s="192" t="n">
        <v>660</v>
      </c>
      <c r="F52" s="192" t="n">
        <v>4</v>
      </c>
      <c r="G52" s="238" t="inlineStr">
        <is>
          <t>MFZ67207201 75UP77 TOP-BOTTOM</t>
        </is>
      </c>
      <c r="H52" s="437" t="inlineStr">
        <is>
          <t>FMLGEI075UP770</t>
        </is>
      </c>
      <c r="I52" s="437" t="inlineStr">
        <is>
          <t>1400*1700</t>
        </is>
      </c>
      <c r="J52" s="437" t="n">
        <v>1</v>
      </c>
      <c r="K52" s="437" t="n">
        <v>6</v>
      </c>
      <c r="L52" s="240" t="n">
        <v>1265</v>
      </c>
      <c r="M52" s="241" t="n">
        <v>1190.365</v>
      </c>
      <c r="N52" s="242" t="n">
        <v>1354.815</v>
      </c>
      <c r="O52" s="232" t="n">
        <v>1748</v>
      </c>
      <c r="P52" s="232" t="n"/>
      <c r="Q52" s="232" t="n"/>
      <c r="R52" s="232" t="n">
        <v>1782</v>
      </c>
      <c r="S52" s="232" t="n">
        <v>1832</v>
      </c>
      <c r="T52" s="232" t="n">
        <v>1351</v>
      </c>
      <c r="U52" s="232" t="n"/>
      <c r="V52" s="232" t="n"/>
      <c r="W52" s="232" t="n">
        <v>1328</v>
      </c>
      <c r="X52" s="232" t="n">
        <v>1365</v>
      </c>
      <c r="Y52" s="195" t="n"/>
      <c r="Z52" s="195" t="n"/>
      <c r="AA52" s="232" t="n">
        <v>2119</v>
      </c>
      <c r="AB52" s="232" t="n">
        <v>1907</v>
      </c>
      <c r="AC52" s="232" t="n"/>
      <c r="AD52" s="232" t="n">
        <v>1960</v>
      </c>
      <c r="AE52" s="232" t="n">
        <v>1912</v>
      </c>
      <c r="AF52" s="232" t="n">
        <v>1400</v>
      </c>
      <c r="AG52" s="232" t="n">
        <v>1335</v>
      </c>
      <c r="AH52" s="232" t="n"/>
      <c r="AI52" s="232" t="n">
        <v>1325</v>
      </c>
      <c r="AJ52" s="232" t="n">
        <v>1362</v>
      </c>
      <c r="AK52" s="195" t="n"/>
      <c r="AL52" s="195" t="n"/>
      <c r="AM52" s="232" t="n">
        <v>1894.285714285714</v>
      </c>
      <c r="AN52" s="232" t="n">
        <v>1352.285714285714</v>
      </c>
      <c r="AO52" s="278" t="n"/>
      <c r="AP52" s="218" t="n">
        <v>21</v>
      </c>
      <c r="AQ52" s="219" t="n">
        <v>180</v>
      </c>
      <c r="AR52" s="217" t="n">
        <v/>
      </c>
      <c r="AS52" s="217" t="n">
        <v/>
      </c>
      <c r="AT52" s="217" t="n"/>
      <c r="AU52" s="217" t="n"/>
      <c r="AV52" s="217" t="n">
        <v>144</v>
      </c>
      <c r="AW52" s="217" t="n">
        <v>6</v>
      </c>
      <c r="AX52" s="217" t="n">
        <v>9</v>
      </c>
      <c r="AY52" s="217" t="n">
        <v>8</v>
      </c>
      <c r="AZ52" s="217" t="n"/>
      <c r="BA52" s="217" t="n"/>
      <c r="BB52" s="217" t="n"/>
      <c r="BC52" s="217" t="n"/>
      <c r="BD52" s="217" t="n">
        <v>6</v>
      </c>
      <c r="BE52" s="217" t="n"/>
      <c r="BF52" s="217" t="n"/>
      <c r="BG52" s="217" t="n">
        <v>0</v>
      </c>
      <c r="BH52" s="217" t="n">
        <v>144</v>
      </c>
      <c r="BI52" s="217" t="n"/>
      <c r="BJ52" s="217" t="n"/>
      <c r="BK52" s="217" t="n">
        <v>126</v>
      </c>
      <c r="BL52" s="217" t="n">
        <v>10</v>
      </c>
      <c r="BM52" s="217" t="n">
        <v>10</v>
      </c>
      <c r="BN52" s="217" t="n">
        <v>6</v>
      </c>
      <c r="BO52" s="217" t="n">
        <v>10</v>
      </c>
      <c r="BP52" s="217" t="n"/>
      <c r="BQ52" s="217" t="n"/>
      <c r="BR52" s="217" t="n"/>
      <c r="BS52" s="217" t="n"/>
      <c r="BT52" s="217" t="n"/>
      <c r="BU52" s="217" t="n"/>
      <c r="BV52" s="217" t="n">
        <v>0</v>
      </c>
      <c r="BW52" s="217" t="n">
        <v>2</v>
      </c>
      <c r="BX52" s="220" t="n">
        <v>3</v>
      </c>
      <c r="BY52" s="220" t="n">
        <v>2</v>
      </c>
      <c r="BZ52" s="220" t="n"/>
      <c r="CA52" s="220" t="n"/>
      <c r="CB52" s="220" t="n"/>
      <c r="CC52" s="220" t="n"/>
      <c r="CD52" s="220" t="n"/>
      <c r="CE52" s="220" t="n"/>
      <c r="CF52" s="220" t="n">
        <v>0</v>
      </c>
      <c r="CG52" s="221" t="n">
        <v>270</v>
      </c>
      <c r="CH52" s="216" t="n">
        <v>0.015</v>
      </c>
      <c r="CI52" s="456" t="n"/>
      <c r="CJ52" s="223" t="n"/>
      <c r="CK52" s="196" t="n"/>
      <c r="CL52" s="196" t="n"/>
      <c r="CM52" s="196" t="n"/>
      <c r="CN52" s="196" t="n"/>
      <c r="CO52" s="196" t="inlineStr">
        <is>
          <t>LG</t>
        </is>
      </c>
      <c r="CP52" s="323" t="inlineStr">
        <is>
          <t>HE</t>
        </is>
      </c>
      <c r="CQ52" s="348" t="inlineStr">
        <is>
          <t>MFZ67207201</t>
        </is>
      </c>
      <c r="CR52" s="348" t="inlineStr">
        <is>
          <t>mma</t>
        </is>
      </c>
      <c r="CS52" s="348" t="n">
        <v>18</v>
      </c>
      <c r="CT52" s="348" t="inlineStr">
        <is>
          <t>LG75UP77set</t>
        </is>
      </c>
      <c r="CU52" s="348" t="inlineStr">
        <is>
          <t>new_machine</t>
        </is>
      </c>
      <c r="CV52" s="348" t="n">
        <v>0</v>
      </c>
      <c r="CW52" s="348" t="n">
        <v>16</v>
      </c>
      <c r="CX52" s="348" t="n">
        <v>19</v>
      </c>
      <c r="CY52" s="348" t="n">
        <v>14</v>
      </c>
      <c r="CZ52" s="232" t="n">
        <v>10</v>
      </c>
      <c r="DA52" s="232" t="n">
        <v>0</v>
      </c>
      <c r="DB52" s="308" t="n">
        <v>0</v>
      </c>
      <c r="DC52" s="12" t="n">
        <v>0</v>
      </c>
      <c r="DD52" s="437" t="n">
        <v>6</v>
      </c>
      <c r="DE52" s="437" t="n">
        <v>0</v>
      </c>
      <c r="DF52" s="217" t="n">
        <v>126</v>
      </c>
      <c r="DG52" s="437">
        <f>IFERROR(ROUND(DD52/DF52,1),"")</f>
        <v/>
      </c>
      <c r="DH52" s="308">
        <f>IFERROR(DB52+DD52,"")</f>
        <v/>
      </c>
      <c r="DI52" s="447">
        <f>IFERROR(DD52/DH52,"")</f>
        <v/>
      </c>
      <c r="DK52" s="12">
        <f>IFERROR(DF52-AP52,"")</f>
        <v/>
      </c>
      <c r="DM52" s="307">
        <f>IFERROR(DA52-L52,"")</f>
        <v/>
      </c>
      <c r="DN52" s="348">
        <f>IF(DE52&gt;AQ52,0,1)</f>
        <v/>
      </c>
      <c r="DO52" s="348">
        <f>IF(DA52&lt;M52,0,1)</f>
        <v/>
      </c>
      <c r="DP52" s="348">
        <f>IF(DA52&gt;N52,0,1)</f>
        <v/>
      </c>
      <c r="DQ52" s="348" t="n"/>
      <c r="DR52" s="348" t="n"/>
      <c r="DS52" s="348" t="n"/>
      <c r="DT52" s="348" t="n"/>
      <c r="DU52" s="348" t="n"/>
      <c r="DV52" s="348" t="n"/>
      <c r="DW52" s="348" t="n"/>
      <c r="DX52" s="348" t="n"/>
      <c r="DY52" s="348" t="n"/>
      <c r="DZ52" s="348" t="n"/>
      <c r="EA52" s="348" t="n"/>
      <c r="EB52" s="348" t="n"/>
      <c r="EC52" s="348" t="n"/>
      <c r="ED52" s="348" t="n"/>
      <c r="EE52" s="348" t="n"/>
      <c r="EF52" s="348" t="n"/>
      <c r="EG52" s="348" t="n"/>
      <c r="EH52" s="348" t="n"/>
      <c r="EI52" s="348" t="n"/>
    </row>
    <row r="53" ht="31.5" customFormat="1" customHeight="1" s="239">
      <c r="A53" s="233" t="n">
        <v>2022</v>
      </c>
      <c r="B53" s="192" t="n">
        <v>5</v>
      </c>
      <c r="C53" s="455" t="n">
        <v>44687</v>
      </c>
      <c r="D53" s="192" t="n">
        <v>417</v>
      </c>
      <c r="E53" s="192" t="n">
        <v>661</v>
      </c>
      <c r="F53" s="192" t="n">
        <v>4</v>
      </c>
      <c r="G53" s="238" t="inlineStr">
        <is>
          <t>MFZ67207201 75UP77Side</t>
        </is>
      </c>
      <c r="H53" s="437" t="inlineStr">
        <is>
          <t>FMLGEI475UP770</t>
        </is>
      </c>
      <c r="I53" s="437" t="inlineStr">
        <is>
          <t>1400*1700</t>
        </is>
      </c>
      <c r="J53" s="437" t="n">
        <v>1</v>
      </c>
      <c r="K53" s="437" t="n">
        <v>6</v>
      </c>
      <c r="L53" s="240" t="n">
        <v>276</v>
      </c>
      <c r="M53" s="241" t="n">
        <v>259.7</v>
      </c>
      <c r="N53" s="242" t="n">
        <v>295.6</v>
      </c>
      <c r="O53" s="232" t="n">
        <v>290</v>
      </c>
      <c r="P53" s="232" t="n"/>
      <c r="Q53" s="232" t="n"/>
      <c r="R53" s="232" t="n">
        <v>279</v>
      </c>
      <c r="S53" s="232" t="n">
        <v>262</v>
      </c>
      <c r="T53" s="232" t="n">
        <v>296</v>
      </c>
      <c r="U53" s="232" t="n"/>
      <c r="V53" s="232" t="n"/>
      <c r="W53" s="232" t="n">
        <v>286</v>
      </c>
      <c r="X53" s="232" t="n">
        <v>296</v>
      </c>
      <c r="Y53" s="195" t="n">
        <v>185</v>
      </c>
      <c r="Z53" s="195" t="n">
        <v>153</v>
      </c>
      <c r="AA53" s="232" t="n">
        <v>450</v>
      </c>
      <c r="AB53" s="232" t="n">
        <v>393</v>
      </c>
      <c r="AC53" s="232" t="n"/>
      <c r="AD53" s="232" t="n">
        <v>393</v>
      </c>
      <c r="AE53" s="232" t="n">
        <v>383</v>
      </c>
      <c r="AF53" s="232" t="n">
        <v>297</v>
      </c>
      <c r="AG53" s="232" t="n">
        <v>293</v>
      </c>
      <c r="AH53" s="232" t="n"/>
      <c r="AI53" s="232" t="n">
        <v>395</v>
      </c>
      <c r="AJ53" s="232" t="n">
        <v>293</v>
      </c>
      <c r="AK53" s="195" t="n">
        <v>193</v>
      </c>
      <c r="AL53" s="195" t="n">
        <v>191</v>
      </c>
      <c r="AM53" s="232" t="n">
        <v>350</v>
      </c>
      <c r="AN53" s="232" t="n">
        <v>308</v>
      </c>
      <c r="AO53" s="278" t="n"/>
      <c r="AP53" s="218" t="n">
        <v>21</v>
      </c>
      <c r="AQ53" s="219" t="n">
        <v>180</v>
      </c>
      <c r="AR53" s="217" t="n">
        <v>20</v>
      </c>
      <c r="AS53" s="217" t="n">
        <v>20</v>
      </c>
      <c r="AT53" s="217" t="n"/>
      <c r="AU53" s="217" t="n"/>
      <c r="AV53" s="217" t="n"/>
      <c r="AW53" s="217" t="n"/>
      <c r="AX53" s="217" t="n"/>
      <c r="AY53" s="217" t="n"/>
      <c r="AZ53" s="217" t="n"/>
      <c r="BA53" s="217" t="n"/>
      <c r="BB53" s="217" t="n"/>
      <c r="BC53" s="217" t="n"/>
      <c r="BD53" s="217" t="n"/>
      <c r="BE53" s="217" t="n"/>
      <c r="BF53" s="217" t="n"/>
      <c r="BG53" s="217" t="n">
        <v>0</v>
      </c>
      <c r="BH53" s="217" t="n">
        <v/>
      </c>
      <c r="BI53" s="217" t="n"/>
      <c r="BJ53" s="217" t="n"/>
      <c r="BK53" s="217" t="n"/>
      <c r="BL53" s="217" t="n"/>
      <c r="BM53" s="217" t="n"/>
      <c r="BN53" s="217" t="n"/>
      <c r="BO53" s="217" t="n"/>
      <c r="BP53" s="217" t="n"/>
      <c r="BQ53" s="217" t="n"/>
      <c r="BR53" s="217" t="n"/>
      <c r="BS53" s="217" t="n"/>
      <c r="BT53" s="217" t="n"/>
      <c r="BU53" s="217" t="n"/>
      <c r="BV53" s="217" t="n">
        <v>0</v>
      </c>
      <c r="BW53" s="217" t="n"/>
      <c r="BX53" s="220" t="n"/>
      <c r="BY53" s="220" t="n"/>
      <c r="BZ53" s="220" t="n"/>
      <c r="CA53" s="220" t="n"/>
      <c r="CB53" s="220" t="n"/>
      <c r="CC53" s="220" t="n"/>
      <c r="CD53" s="220" t="n"/>
      <c r="CE53" s="220" t="n"/>
      <c r="CF53" s="220" t="n">
        <v>0</v>
      </c>
      <c r="CG53" s="221" t="n">
        <v/>
      </c>
      <c r="CH53" s="216" t="n">
        <v>0.015</v>
      </c>
      <c r="CI53" s="456" t="n"/>
      <c r="CJ53" s="223" t="n"/>
      <c r="CK53" s="196" t="n"/>
      <c r="CL53" s="196" t="n"/>
      <c r="CM53" s="196" t="n"/>
      <c r="CN53" s="196" t="n"/>
      <c r="CO53" s="196" t="inlineStr">
        <is>
          <t>LG</t>
        </is>
      </c>
      <c r="CP53" s="323" t="inlineStr">
        <is>
          <t>HE</t>
        </is>
      </c>
      <c r="CQ53" s="348" t="inlineStr">
        <is>
          <t>MFZ67207202</t>
        </is>
      </c>
      <c r="CR53" s="348" t="inlineStr">
        <is>
          <t>mma</t>
        </is>
      </c>
      <c r="CS53" s="348" t="n">
        <v>18</v>
      </c>
      <c r="CT53" s="348" t="inlineStr">
        <is>
          <t>LG75UP77set</t>
        </is>
      </c>
      <c r="CU53" s="348" t="inlineStr">
        <is>
          <t>new_machine</t>
        </is>
      </c>
      <c r="CV53" s="348" t="n">
        <v>0</v>
      </c>
      <c r="CW53" s="348" t="n">
        <v>0</v>
      </c>
      <c r="CX53" s="348" t="n">
        <v>0</v>
      </c>
      <c r="CY53" s="348" t="n">
        <v>0</v>
      </c>
      <c r="CZ53" s="232" t="n">
        <v>0</v>
      </c>
      <c r="DA53" s="232" t="n">
        <v>0</v>
      </c>
      <c r="DB53" s="308" t="n">
        <v>0</v>
      </c>
      <c r="DC53" s="12" t="n">
        <v>0</v>
      </c>
      <c r="DD53" s="437" t="n">
        <v>0</v>
      </c>
      <c r="DE53" s="437" t="n">
        <v>0</v>
      </c>
      <c r="DF53" s="217" t="n">
        <v/>
      </c>
      <c r="DG53" s="437">
        <f>IFERROR(ROUND(DD53/DF53,1),"")</f>
        <v/>
      </c>
      <c r="DH53" s="308">
        <f>IFERROR(DB53+DD53,"")</f>
        <v/>
      </c>
      <c r="DI53" s="447">
        <f>IFERROR(DD53/DH53,"")</f>
        <v/>
      </c>
      <c r="DK53" s="12">
        <f>IFERROR(DF53-AP53,"")</f>
        <v/>
      </c>
      <c r="DM53" s="307">
        <f>IFERROR(DA53-L53,"")</f>
        <v/>
      </c>
      <c r="DN53" s="348">
        <f>IF(DE53&gt;AQ53,0,1)</f>
        <v/>
      </c>
      <c r="DO53" s="348">
        <f>IF(DA53&lt;M53,0,1)</f>
        <v/>
      </c>
      <c r="DP53" s="348">
        <f>IF(DA53&gt;N53,0,1)</f>
        <v/>
      </c>
      <c r="DQ53" s="348" t="n"/>
      <c r="DR53" s="348" t="n"/>
      <c r="DS53" s="348" t="n"/>
      <c r="DT53" s="348" t="n"/>
      <c r="DU53" s="348" t="n"/>
      <c r="DV53" s="348" t="n"/>
      <c r="DW53" s="348" t="n"/>
      <c r="DX53" s="348" t="n"/>
      <c r="DY53" s="348" t="n"/>
      <c r="DZ53" s="348" t="n"/>
      <c r="EA53" s="348" t="n"/>
      <c r="EB53" s="348" t="n"/>
      <c r="EC53" s="348" t="n"/>
      <c r="ED53" s="348" t="n"/>
      <c r="EE53" s="348" t="n"/>
      <c r="EF53" s="348" t="n"/>
      <c r="EG53" s="348" t="n"/>
      <c r="EH53" s="348" t="n"/>
      <c r="EI53" s="348" t="n"/>
    </row>
    <row r="54" ht="31.5" customFormat="1" customHeight="1" s="239">
      <c r="A54" s="233" t="n">
        <v>2022</v>
      </c>
      <c r="B54" s="192" t="n">
        <v>5</v>
      </c>
      <c r="C54" s="455" t="n">
        <v>44687</v>
      </c>
      <c r="D54" s="192" t="n">
        <v>425</v>
      </c>
      <c r="E54" s="192" t="n">
        <v>674</v>
      </c>
      <c r="F54" s="192" t="n">
        <v>4</v>
      </c>
      <c r="G54" s="238" t="inlineStr">
        <is>
          <t>LgWashing Mashine Base (VIVACHE)</t>
        </is>
      </c>
      <c r="H54" s="437" t="inlineStr">
        <is>
          <t>FMLGEI10000000</t>
        </is>
      </c>
      <c r="I54" s="437" t="inlineStr">
        <is>
          <t>1700*1400</t>
        </is>
      </c>
      <c r="J54" s="437" t="n">
        <v>2</v>
      </c>
      <c r="K54" s="437" t="n">
        <v>1</v>
      </c>
      <c r="L54" s="240" t="n">
        <v>256</v>
      </c>
      <c r="M54" s="241" t="n">
        <v>240.896</v>
      </c>
      <c r="N54" s="242" t="n">
        <v>274.176</v>
      </c>
      <c r="O54" s="232" t="n">
        <v>382</v>
      </c>
      <c r="P54" s="232" t="n">
        <v>409</v>
      </c>
      <c r="Q54" s="232" t="n"/>
      <c r="R54" s="232" t="n"/>
      <c r="S54" s="232" t="n"/>
      <c r="T54" s="232" t="n">
        <v>282</v>
      </c>
      <c r="U54" s="232" t="n">
        <v>290</v>
      </c>
      <c r="V54" s="232" t="n"/>
      <c r="W54" s="232" t="n"/>
      <c r="X54" s="232" t="n"/>
      <c r="Y54" s="195" t="n"/>
      <c r="Z54" s="195" t="n"/>
      <c r="AA54" s="232" t="n"/>
      <c r="AB54" s="232" t="n"/>
      <c r="AC54" s="232" t="n"/>
      <c r="AD54" s="232" t="n"/>
      <c r="AE54" s="232" t="n"/>
      <c r="AF54" s="232" t="n"/>
      <c r="AG54" s="232" t="n"/>
      <c r="AH54" s="232" t="n"/>
      <c r="AI54" s="232" t="n"/>
      <c r="AJ54" s="232" t="n"/>
      <c r="AK54" s="195" t="n"/>
      <c r="AL54" s="195" t="n"/>
      <c r="AM54" s="232" t="n">
        <v>395.5</v>
      </c>
      <c r="AN54" s="232" t="n">
        <v>286</v>
      </c>
      <c r="AO54" s="278" t="n"/>
      <c r="AP54" s="218" t="n">
        <v>60</v>
      </c>
      <c r="AQ54" s="219" t="n">
        <v>120</v>
      </c>
      <c r="AR54" s="217" t="n">
        <v/>
      </c>
      <c r="AS54" s="217" t="n">
        <v/>
      </c>
      <c r="AT54" s="217" t="n"/>
      <c r="AU54" s="217" t="n"/>
      <c r="AV54" s="217" t="n"/>
      <c r="AW54" s="217" t="n"/>
      <c r="AX54" s="217" t="n"/>
      <c r="AY54" s="217" t="n">
        <v>7</v>
      </c>
      <c r="AZ54" s="217" t="n"/>
      <c r="BA54" s="217" t="n"/>
      <c r="BB54" s="217" t="n"/>
      <c r="BC54" s="217" t="n"/>
      <c r="BD54" s="217" t="n"/>
      <c r="BE54" s="217" t="n"/>
      <c r="BF54" s="217" t="n"/>
      <c r="BG54" s="217" t="n">
        <v>0</v>
      </c>
      <c r="BH54" s="217" t="n">
        <v/>
      </c>
      <c r="BI54" s="217" t="n"/>
      <c r="BJ54" s="217" t="n"/>
      <c r="BK54" s="217" t="n"/>
      <c r="BL54" s="217" t="n"/>
      <c r="BM54" s="217" t="n"/>
      <c r="BN54" s="217" t="n"/>
      <c r="BO54" s="217" t="n"/>
      <c r="BP54" s="217" t="n"/>
      <c r="BQ54" s="217" t="n"/>
      <c r="BR54" s="217" t="n"/>
      <c r="BS54" s="217" t="n"/>
      <c r="BT54" s="217" t="n"/>
      <c r="BU54" s="217" t="n"/>
      <c r="BV54" s="217" t="n">
        <v>0</v>
      </c>
      <c r="BW54" s="217" t="n"/>
      <c r="BX54" s="220" t="n"/>
      <c r="BY54" s="220" t="n"/>
      <c r="BZ54" s="220" t="n"/>
      <c r="CA54" s="220" t="n"/>
      <c r="CB54" s="220" t="n"/>
      <c r="CC54" s="220" t="n"/>
      <c r="CD54" s="220" t="n"/>
      <c r="CE54" s="220" t="n"/>
      <c r="CF54" s="220" t="n">
        <v>0</v>
      </c>
      <c r="CG54" s="221" t="n">
        <v/>
      </c>
      <c r="CH54" s="216" t="n">
        <v>0.015</v>
      </c>
      <c r="CI54" s="456" t="n"/>
      <c r="CJ54" s="223" t="n"/>
      <c r="CK54" s="196" t="n"/>
      <c r="CL54" s="196" t="n"/>
      <c r="CM54" s="196" t="n"/>
      <c r="CN54" s="196" t="n"/>
      <c r="CO54" s="196" t="inlineStr">
        <is>
          <t>LG</t>
        </is>
      </c>
      <c r="CP54" s="323" t="inlineStr">
        <is>
          <t>HAE</t>
        </is>
      </c>
      <c r="CQ54" s="348" t="inlineStr">
        <is>
          <t>AGG76599802</t>
        </is>
      </c>
      <c r="CR54" s="348" t="inlineStr">
        <is>
          <t>mmf</t>
        </is>
      </c>
      <c r="CS54" s="348" t="n">
        <v>18</v>
      </c>
      <c r="CT54" s="348" t="inlineStr">
        <is>
          <t>LgWashing Mashine Base (VIVACHE)</t>
        </is>
      </c>
      <c r="CU54" s="348" t="inlineStr">
        <is>
          <t>new_machine</t>
        </is>
      </c>
      <c r="CV54" s="348" t="n">
        <v>0</v>
      </c>
      <c r="CW54" s="348" t="n">
        <v>0</v>
      </c>
      <c r="CX54" s="348" t="n">
        <v>0</v>
      </c>
      <c r="CY54" s="348" t="n">
        <v>7</v>
      </c>
      <c r="CZ54" s="232" t="n">
        <v>0</v>
      </c>
      <c r="DA54" s="232" t="n">
        <v>0</v>
      </c>
      <c r="DB54" s="308" t="n">
        <v>0</v>
      </c>
      <c r="DC54" s="12" t="n">
        <v>0</v>
      </c>
      <c r="DD54" s="437" t="n">
        <v>0</v>
      </c>
      <c r="DE54" s="437" t="n">
        <v>0</v>
      </c>
      <c r="DF54" s="217" t="n">
        <v/>
      </c>
      <c r="DG54" s="437">
        <f>IFERROR(ROUND(DD54/DF54,1),"")</f>
        <v/>
      </c>
      <c r="DH54" s="308">
        <f>IFERROR(DB54+DD54,"")</f>
        <v/>
      </c>
      <c r="DI54" s="447">
        <f>IFERROR(DD54/DH54,"")</f>
        <v/>
      </c>
      <c r="DK54" s="12">
        <f>IFERROR(DF54-AP54,"")</f>
        <v/>
      </c>
      <c r="DM54" s="307">
        <f>IFERROR(DA54-L54,"")</f>
        <v/>
      </c>
      <c r="DN54" s="348">
        <f>IF(DE54&gt;AQ54,0,1)</f>
        <v/>
      </c>
      <c r="DO54" s="348">
        <f>IF(DA54&lt;M54,0,1)</f>
        <v/>
      </c>
      <c r="DP54" s="348">
        <f>IF(DA54&gt;N54,0,1)</f>
        <v/>
      </c>
      <c r="DQ54" s="348" t="n"/>
      <c r="DR54" s="348" t="n"/>
      <c r="DS54" s="348" t="n"/>
      <c r="DT54" s="348" t="n"/>
      <c r="DU54" s="348" t="n"/>
      <c r="DV54" s="348" t="n"/>
      <c r="DW54" s="348" t="n"/>
      <c r="DX54" s="348" t="n"/>
      <c r="DY54" s="348" t="n"/>
      <c r="DZ54" s="348" t="n"/>
      <c r="EA54" s="348" t="n"/>
      <c r="EB54" s="348" t="n"/>
      <c r="EC54" s="348" t="n"/>
      <c r="ED54" s="348" t="n"/>
      <c r="EE54" s="348" t="n"/>
      <c r="EF54" s="348" t="n"/>
      <c r="EG54" s="348" t="n"/>
      <c r="EH54" s="348" t="n"/>
      <c r="EI54" s="348" t="n"/>
    </row>
    <row r="55" ht="31.5" customFormat="1" customHeight="1" s="239">
      <c r="A55" s="233" t="n">
        <v>2022</v>
      </c>
      <c r="B55" s="192" t="n">
        <v>5</v>
      </c>
      <c r="C55" s="455" t="n">
        <v>44687</v>
      </c>
      <c r="D55" s="192" t="n">
        <v>212</v>
      </c>
      <c r="E55" s="192" t="n">
        <v>178</v>
      </c>
      <c r="F55" s="192" t="n">
        <v>5</v>
      </c>
      <c r="G55" s="238" t="inlineStr">
        <is>
          <t>فوم دعامه 60*90 (مجمعه)</t>
        </is>
      </c>
      <c r="H55" s="437" t="inlineStr">
        <is>
          <t>FMDACI66090000</t>
        </is>
      </c>
      <c r="I55" s="437" t="inlineStr">
        <is>
          <t>1400*1700</t>
        </is>
      </c>
      <c r="J55" s="437" t="n">
        <v>2</v>
      </c>
      <c r="K55" s="437" t="n">
        <v>2</v>
      </c>
      <c r="L55" s="240" t="n">
        <v>50</v>
      </c>
      <c r="M55" s="241" t="n">
        <v>46.5</v>
      </c>
      <c r="N55" s="242" t="n">
        <v>53.5</v>
      </c>
      <c r="O55" s="232" t="n"/>
      <c r="P55" s="232" t="n"/>
      <c r="Q55" s="232" t="n"/>
      <c r="R55" s="232" t="n"/>
      <c r="S55" s="232" t="n"/>
      <c r="T55" s="232" t="n"/>
      <c r="U55" s="232" t="n"/>
      <c r="V55" s="232" t="n"/>
      <c r="W55" s="232" t="n"/>
      <c r="X55" s="232" t="n"/>
      <c r="Y55" s="195" t="n"/>
      <c r="Z55" s="195" t="n">
        <v>140</v>
      </c>
      <c r="AA55" s="232" t="n"/>
      <c r="AB55" s="232" t="n"/>
      <c r="AC55" s="232" t="n"/>
      <c r="AD55" s="232" t="n"/>
      <c r="AE55" s="232" t="n"/>
      <c r="AF55" s="232" t="n"/>
      <c r="AG55" s="232" t="n"/>
      <c r="AH55" s="232" t="n"/>
      <c r="AI55" s="232" t="n"/>
      <c r="AJ55" s="232" t="n"/>
      <c r="AK55" s="195" t="n">
        <v>127</v>
      </c>
      <c r="AL55" s="195" t="n">
        <v>126</v>
      </c>
      <c r="AM55" s="232" t="n">
        <v/>
      </c>
      <c r="AN55" s="232" t="n">
        <v/>
      </c>
      <c r="AO55" s="278" t="n"/>
      <c r="AP55" s="218" t="n">
        <v>60</v>
      </c>
      <c r="AQ55" s="219" t="n">
        <v>120</v>
      </c>
      <c r="AR55" s="217" t="n">
        <v>13.74045801526718</v>
      </c>
      <c r="AS55" s="217" t="n">
        <v>13.74045801526718</v>
      </c>
      <c r="AT55" s="217" t="n"/>
      <c r="AU55" s="217" t="n"/>
      <c r="AV55" s="217" t="n"/>
      <c r="AW55" s="217" t="n"/>
      <c r="AX55" s="217" t="n"/>
      <c r="AY55" s="217" t="n"/>
      <c r="AZ55" s="217" t="n"/>
      <c r="BA55" s="217" t="n"/>
      <c r="BB55" s="217" t="n"/>
      <c r="BC55" s="217" t="n"/>
      <c r="BD55" s="217" t="n"/>
      <c r="BE55" s="217" t="n"/>
      <c r="BF55" s="217" t="n"/>
      <c r="BG55" s="217" t="n">
        <v>0</v>
      </c>
      <c r="BH55" s="217" t="n">
        <v/>
      </c>
      <c r="BI55" s="217" t="n"/>
      <c r="BJ55" s="217" t="n"/>
      <c r="BK55" s="217" t="n"/>
      <c r="BL55" s="217" t="n"/>
      <c r="BM55" s="217" t="n"/>
      <c r="BN55" s="217" t="n"/>
      <c r="BO55" s="217" t="n"/>
      <c r="BP55" s="217" t="n"/>
      <c r="BQ55" s="217" t="n"/>
      <c r="BR55" s="217" t="n"/>
      <c r="BS55" s="217" t="n"/>
      <c r="BT55" s="217" t="n"/>
      <c r="BU55" s="217" t="n"/>
      <c r="BV55" s="217" t="n">
        <v>0</v>
      </c>
      <c r="BW55" s="217" t="n"/>
      <c r="BX55" s="220" t="n"/>
      <c r="BY55" s="220" t="n"/>
      <c r="BZ55" s="220" t="n"/>
      <c r="CA55" s="220" t="n"/>
      <c r="CB55" s="220" t="n"/>
      <c r="CC55" s="220" t="n"/>
      <c r="CD55" s="220" t="n"/>
      <c r="CE55" s="220" t="n"/>
      <c r="CF55" s="220" t="n">
        <v>0</v>
      </c>
      <c r="CG55" s="221" t="n">
        <v/>
      </c>
      <c r="CH55" s="216" t="n">
        <v>0.015</v>
      </c>
      <c r="CI55" s="456" t="n"/>
      <c r="CJ55" s="223" t="n"/>
      <c r="CK55" s="196" t="n"/>
      <c r="CL55" s="196" t="n"/>
      <c r="CM55" s="196" t="n"/>
      <c r="CN55" s="196" t="n"/>
      <c r="CO55" s="196" t="inlineStr">
        <is>
          <t>الكترولوكس</t>
        </is>
      </c>
      <c r="CP55" s="323" t="inlineStr">
        <is>
          <t>القاهرة للصناعات المغذية بوتاجازات</t>
        </is>
      </c>
      <c r="CQ55" s="348" t="inlineStr">
        <is>
          <t>808902102</t>
        </is>
      </c>
      <c r="CR55" s="348" t="inlineStr"/>
      <c r="CS55" s="348" t="n">
        <v>18</v>
      </c>
      <c r="CT55" s="348" t="inlineStr">
        <is>
          <t>فوم  60*90 (دعامة و قاعدة)</t>
        </is>
      </c>
      <c r="CU55" s="348" t="inlineStr">
        <is>
          <t>new_machine</t>
        </is>
      </c>
      <c r="CV55" s="348" t="n">
        <v>0</v>
      </c>
      <c r="CW55" s="348" t="n">
        <v>0</v>
      </c>
      <c r="CX55" s="348" t="n">
        <v>0</v>
      </c>
      <c r="CY55" s="348" t="n">
        <v>0</v>
      </c>
      <c r="CZ55" s="232" t="n">
        <v>0</v>
      </c>
      <c r="DA55" s="232" t="n">
        <v>0</v>
      </c>
      <c r="DB55" s="308" t="n">
        <v>0</v>
      </c>
      <c r="DC55" s="12" t="n">
        <v>0</v>
      </c>
      <c r="DD55" s="437" t="n">
        <v>0</v>
      </c>
      <c r="DE55" s="437" t="n">
        <v>0</v>
      </c>
      <c r="DF55" s="217" t="n">
        <v/>
      </c>
      <c r="DG55" s="437">
        <f>IFERROR(ROUND(DD55/DF55,1),"")</f>
        <v/>
      </c>
      <c r="DH55" s="308">
        <f>IFERROR(DB55+DD55,"")</f>
        <v/>
      </c>
      <c r="DI55" s="447">
        <f>IFERROR(DD55/DH55,"")</f>
        <v/>
      </c>
      <c r="DK55" s="12">
        <f>IFERROR(DF55-AP55,"")</f>
        <v/>
      </c>
      <c r="DM55" s="307">
        <f>IFERROR(DA55-L55,"")</f>
        <v/>
      </c>
      <c r="DN55" s="348">
        <f>IF(DE55&gt;AQ55,0,1)</f>
        <v/>
      </c>
      <c r="DO55" s="348">
        <f>IF(DA55&lt;M55,0,1)</f>
        <v/>
      </c>
      <c r="DP55" s="348">
        <f>IF(DA55&gt;N55,0,1)</f>
        <v/>
      </c>
      <c r="DQ55" s="348" t="n"/>
      <c r="DR55" s="348" t="n"/>
      <c r="DS55" s="348" t="n"/>
      <c r="DT55" s="348" t="n"/>
      <c r="DU55" s="348" t="n"/>
      <c r="DV55" s="348" t="n"/>
      <c r="DW55" s="348" t="n"/>
      <c r="DX55" s="348" t="n"/>
      <c r="DY55" s="348" t="n"/>
      <c r="DZ55" s="348" t="n"/>
      <c r="EA55" s="348" t="n"/>
      <c r="EB55" s="348" t="n"/>
      <c r="EC55" s="348" t="n"/>
      <c r="ED55" s="348" t="n"/>
      <c r="EE55" s="348" t="n"/>
      <c r="EF55" s="348" t="n"/>
      <c r="EG55" s="348" t="n"/>
      <c r="EH55" s="348" t="n"/>
      <c r="EI55" s="348" t="n"/>
    </row>
    <row r="56" ht="31.5" customFormat="1" customHeight="1" s="239">
      <c r="A56" s="233" t="n">
        <v>2022</v>
      </c>
      <c r="B56" s="192" t="n">
        <v>5</v>
      </c>
      <c r="C56" s="455" t="n">
        <v>44687</v>
      </c>
      <c r="D56" s="192" t="n">
        <v>376</v>
      </c>
      <c r="E56" s="192" t="n">
        <v>438</v>
      </c>
      <c r="F56" s="192" t="n">
        <v>5</v>
      </c>
      <c r="G56" s="238" t="inlineStr">
        <is>
          <t>LG43LM63/UM73</t>
        </is>
      </c>
      <c r="H56" s="437" t="inlineStr">
        <is>
          <t>FMLGEI43LM6373</t>
        </is>
      </c>
      <c r="I56" s="437" t="inlineStr">
        <is>
          <t>1400*1700</t>
        </is>
      </c>
      <c r="J56" s="437" t="n">
        <v>3</v>
      </c>
      <c r="K56" s="437" t="n">
        <v>2</v>
      </c>
      <c r="L56" s="240" t="n">
        <v>335</v>
      </c>
      <c r="M56" s="241" t="n">
        <v>315.235</v>
      </c>
      <c r="N56" s="242" t="n">
        <v>358.785</v>
      </c>
      <c r="O56" s="232" t="n">
        <v>462</v>
      </c>
      <c r="P56" s="232" t="n">
        <v>458</v>
      </c>
      <c r="Q56" s="232" t="n"/>
      <c r="R56" s="232" t="n">
        <v>459</v>
      </c>
      <c r="S56" s="232" t="n"/>
      <c r="T56" s="232" t="n">
        <v>360</v>
      </c>
      <c r="U56" s="232" t="n">
        <v>337</v>
      </c>
      <c r="V56" s="232" t="n"/>
      <c r="W56" s="232" t="n">
        <v>344</v>
      </c>
      <c r="X56" s="232" t="n"/>
      <c r="Y56" s="195" t="n"/>
      <c r="Z56" s="195" t="n"/>
      <c r="AA56" s="232" t="n">
        <v>517</v>
      </c>
      <c r="AB56" s="232" t="n">
        <v>499</v>
      </c>
      <c r="AC56" s="232" t="n">
        <v>510</v>
      </c>
      <c r="AD56" s="232" t="n">
        <v>487</v>
      </c>
      <c r="AE56" s="232" t="n">
        <v>512</v>
      </c>
      <c r="AF56" s="232" t="n">
        <v>359</v>
      </c>
      <c r="AG56" s="232" t="n">
        <v>344</v>
      </c>
      <c r="AH56" s="232" t="n">
        <v>341</v>
      </c>
      <c r="AI56" s="232" t="n">
        <v>349</v>
      </c>
      <c r="AJ56" s="232" t="n">
        <v>352</v>
      </c>
      <c r="AK56" s="195" t="n"/>
      <c r="AL56" s="195" t="n"/>
      <c r="AM56" s="232" t="n">
        <v>488</v>
      </c>
      <c r="AN56" s="232" t="n">
        <v>348.25</v>
      </c>
      <c r="AO56" s="278" t="n"/>
      <c r="AP56" s="218" t="n">
        <v>75</v>
      </c>
      <c r="AQ56" s="219" t="n">
        <v>144</v>
      </c>
      <c r="AR56" s="217" t="n">
        <v/>
      </c>
      <c r="AS56" s="217" t="n">
        <v/>
      </c>
      <c r="AT56" s="217" t="n"/>
      <c r="AU56" s="217" t="n"/>
      <c r="AV56" s="217" t="n"/>
      <c r="AW56" s="217" t="n"/>
      <c r="AX56" s="217" t="n"/>
      <c r="AY56" s="217" t="n"/>
      <c r="AZ56" s="217" t="n"/>
      <c r="BA56" s="217" t="n"/>
      <c r="BB56" s="217" t="n"/>
      <c r="BC56" s="217" t="n"/>
      <c r="BD56" s="217" t="n"/>
      <c r="BE56" s="217" t="n"/>
      <c r="BF56" s="217" t="n"/>
      <c r="BG56" s="217" t="n">
        <v>0</v>
      </c>
      <c r="BH56" s="217" t="n">
        <v/>
      </c>
      <c r="BI56" s="217" t="n"/>
      <c r="BJ56" s="217" t="n"/>
      <c r="BK56" s="217" t="n"/>
      <c r="BL56" s="217" t="n"/>
      <c r="BM56" s="217" t="n"/>
      <c r="BN56" s="217" t="n"/>
      <c r="BO56" s="217" t="n"/>
      <c r="BP56" s="217" t="n"/>
      <c r="BQ56" s="217" t="n"/>
      <c r="BR56" s="217" t="n"/>
      <c r="BS56" s="217" t="n"/>
      <c r="BT56" s="217" t="n"/>
      <c r="BU56" s="217" t="n"/>
      <c r="BV56" s="217" t="n">
        <v>0</v>
      </c>
      <c r="BW56" s="217" t="n"/>
      <c r="BX56" s="220" t="n"/>
      <c r="BY56" s="220" t="n"/>
      <c r="BZ56" s="220" t="n"/>
      <c r="CA56" s="220" t="n"/>
      <c r="CB56" s="220" t="n"/>
      <c r="CC56" s="220" t="n"/>
      <c r="CD56" s="220" t="n"/>
      <c r="CE56" s="220" t="n"/>
      <c r="CF56" s="220" t="n">
        <v>0</v>
      </c>
      <c r="CG56" s="221" t="n">
        <v/>
      </c>
      <c r="CH56" s="216" t="n">
        <v>0.015</v>
      </c>
      <c r="CI56" s="456" t="n"/>
      <c r="CJ56" s="223" t="n"/>
      <c r="CK56" s="196" t="n"/>
      <c r="CL56" s="196" t="n"/>
      <c r="CM56" s="196" t="n"/>
      <c r="CN56" s="196" t="n"/>
      <c r="CO56" s="196" t="inlineStr">
        <is>
          <t>LG</t>
        </is>
      </c>
      <c r="CP56" s="323" t="inlineStr">
        <is>
          <t>HE</t>
        </is>
      </c>
      <c r="CQ56" s="348" t="inlineStr">
        <is>
          <t>mfz66236501</t>
        </is>
      </c>
      <c r="CR56" s="348" t="inlineStr">
        <is>
          <t>mma</t>
        </is>
      </c>
      <c r="CS56" s="348" t="n">
        <v>18</v>
      </c>
      <c r="CT56" s="348" t="inlineStr">
        <is>
          <t xml:space="preserve">LG43LM63/UM73 </t>
        </is>
      </c>
      <c r="CU56" s="348" t="inlineStr">
        <is>
          <t>new_machine</t>
        </is>
      </c>
      <c r="CV56" s="348" t="n">
        <v>0</v>
      </c>
      <c r="CW56" s="348" t="n">
        <v>0</v>
      </c>
      <c r="CX56" s="348" t="n">
        <v>0</v>
      </c>
      <c r="CY56" s="348" t="n">
        <v>0</v>
      </c>
      <c r="CZ56" s="232" t="n">
        <v>0</v>
      </c>
      <c r="DA56" s="232" t="n">
        <v>0</v>
      </c>
      <c r="DB56" s="308" t="n">
        <v>0</v>
      </c>
      <c r="DC56" s="12" t="n">
        <v>0</v>
      </c>
      <c r="DD56" s="437" t="n">
        <v>0</v>
      </c>
      <c r="DE56" s="437" t="n">
        <v>0</v>
      </c>
      <c r="DF56" s="217" t="n">
        <v/>
      </c>
      <c r="DG56" s="437">
        <f>IFERROR(ROUND(DD56/DF56,1),"")</f>
        <v/>
      </c>
      <c r="DH56" s="308">
        <f>IFERROR(DB56+DD56,"")</f>
        <v/>
      </c>
      <c r="DI56" s="447">
        <f>IFERROR(DD56/DH56,"")</f>
        <v/>
      </c>
      <c r="DK56" s="12">
        <f>IFERROR(DF56-AP56,"")</f>
        <v/>
      </c>
      <c r="DM56" s="307">
        <f>IFERROR(DA56-L56,"")</f>
        <v/>
      </c>
      <c r="DN56" s="348">
        <f>IF(DE56&gt;AQ56,0,1)</f>
        <v/>
      </c>
      <c r="DO56" s="348">
        <f>IF(DA56&lt;M56,0,1)</f>
        <v/>
      </c>
      <c r="DP56" s="348">
        <f>IF(DA56&gt;N56,0,1)</f>
        <v/>
      </c>
      <c r="DQ56" s="348" t="n"/>
      <c r="DR56" s="348" t="n"/>
      <c r="DS56" s="348" t="n"/>
      <c r="DT56" s="348" t="n"/>
      <c r="DU56" s="348" t="n"/>
      <c r="DV56" s="348" t="n"/>
      <c r="DW56" s="348" t="n"/>
      <c r="DX56" s="348" t="n"/>
      <c r="DY56" s="348" t="n"/>
      <c r="DZ56" s="348" t="n"/>
      <c r="EA56" s="348" t="n"/>
      <c r="EB56" s="348" t="n"/>
      <c r="EC56" s="348" t="n"/>
      <c r="ED56" s="348" t="n"/>
      <c r="EE56" s="348" t="n"/>
      <c r="EF56" s="348" t="n"/>
      <c r="EG56" s="348" t="n"/>
      <c r="EH56" s="348" t="n"/>
      <c r="EI56" s="348" t="n"/>
    </row>
    <row r="57" ht="31.5" customFormat="1" customHeight="1" s="239">
      <c r="A57" s="233" t="n">
        <v>2022</v>
      </c>
      <c r="B57" s="192" t="n">
        <v>5</v>
      </c>
      <c r="C57" s="455" t="n">
        <v>44687</v>
      </c>
      <c r="D57" s="192" t="n">
        <v>212</v>
      </c>
      <c r="E57" s="192" t="n">
        <v>140</v>
      </c>
      <c r="F57" s="192" t="n">
        <v>6</v>
      </c>
      <c r="G57" s="238" t="inlineStr">
        <is>
          <t>فوم قاعده 60*90 (مجمعه)</t>
        </is>
      </c>
      <c r="H57" s="437" t="inlineStr">
        <is>
          <t>FMDACI16090000</t>
        </is>
      </c>
      <c r="I57" s="437" t="inlineStr">
        <is>
          <t>1400*1700</t>
        </is>
      </c>
      <c r="J57" s="437" t="n">
        <v>2</v>
      </c>
      <c r="K57" s="437" t="n">
        <v>2</v>
      </c>
      <c r="L57" s="240" t="n">
        <v>485</v>
      </c>
      <c r="M57" s="241" t="n">
        <v>451.05</v>
      </c>
      <c r="N57" s="242" t="n">
        <v>518.95</v>
      </c>
      <c r="O57" s="232" t="n"/>
      <c r="P57" s="232" t="n"/>
      <c r="Q57" s="232" t="n"/>
      <c r="R57" s="232" t="n">
        <v>574</v>
      </c>
      <c r="S57" s="232" t="n">
        <v>590</v>
      </c>
      <c r="T57" s="232" t="n"/>
      <c r="U57" s="232" t="n"/>
      <c r="V57" s="232" t="n"/>
      <c r="W57" s="232" t="n">
        <v>424</v>
      </c>
      <c r="X57" s="232" t="n">
        <v>480</v>
      </c>
      <c r="Y57" s="195" t="n"/>
      <c r="Z57" s="195" t="n"/>
      <c r="AA57" s="232" t="n">
        <v>665</v>
      </c>
      <c r="AB57" s="232" t="n">
        <v>645</v>
      </c>
      <c r="AC57" s="232" t="n">
        <v>670</v>
      </c>
      <c r="AD57" s="232" t="n">
        <v>669</v>
      </c>
      <c r="AE57" s="232" t="n">
        <v>680</v>
      </c>
      <c r="AF57" s="232" t="n">
        <v>481</v>
      </c>
      <c r="AG57" s="232" t="n">
        <v>483</v>
      </c>
      <c r="AH57" s="232" t="n">
        <v>464</v>
      </c>
      <c r="AI57" s="232" t="n">
        <v>476</v>
      </c>
      <c r="AJ57" s="232" t="n">
        <v>470</v>
      </c>
      <c r="AK57" s="195" t="n"/>
      <c r="AL57" s="195" t="n"/>
      <c r="AM57" s="232" t="n">
        <v>641.8571428571429</v>
      </c>
      <c r="AN57" s="232" t="n">
        <v>468.2857142857143</v>
      </c>
      <c r="AO57" s="278" t="n"/>
      <c r="AP57" s="218" t="n">
        <v>60</v>
      </c>
      <c r="AQ57" s="219" t="n">
        <v>120</v>
      </c>
      <c r="AR57" s="217" t="n">
        <v/>
      </c>
      <c r="AS57" s="217" t="n">
        <v/>
      </c>
      <c r="AT57" s="217" t="n"/>
      <c r="AU57" s="217" t="n"/>
      <c r="AV57" s="217" t="n"/>
      <c r="AW57" s="217" t="n">
        <v>1</v>
      </c>
      <c r="AX57" s="217" t="n">
        <v>3</v>
      </c>
      <c r="AY57" s="217" t="n">
        <v>7</v>
      </c>
      <c r="AZ57" s="217" t="n"/>
      <c r="BA57" s="217" t="n"/>
      <c r="BB57" s="217" t="n"/>
      <c r="BC57" s="217" t="n"/>
      <c r="BD57" s="217" t="n"/>
      <c r="BE57" s="217" t="n"/>
      <c r="BF57" s="217" t="n"/>
      <c r="BG57" s="217" t="n">
        <v>0</v>
      </c>
      <c r="BH57" s="217" t="n">
        <v/>
      </c>
      <c r="BI57" s="217" t="n"/>
      <c r="BJ57" s="217" t="n"/>
      <c r="BK57" s="217" t="n"/>
      <c r="BL57" s="217" t="n">
        <v>3</v>
      </c>
      <c r="BM57" s="217" t="n">
        <v>1</v>
      </c>
      <c r="BN57" s="217" t="n">
        <v>1</v>
      </c>
      <c r="BO57" s="217" t="n">
        <v>1</v>
      </c>
      <c r="BP57" s="217" t="n"/>
      <c r="BQ57" s="217" t="n"/>
      <c r="BR57" s="217" t="n"/>
      <c r="BS57" s="217" t="n"/>
      <c r="BT57" s="217" t="n"/>
      <c r="BU57" s="217" t="n"/>
      <c r="BV57" s="217" t="n">
        <v>0</v>
      </c>
      <c r="BW57" s="217" t="n">
        <v>2</v>
      </c>
      <c r="BX57" s="220" t="n">
        <v>2</v>
      </c>
      <c r="BY57" s="220" t="n">
        <v>4</v>
      </c>
      <c r="BZ57" s="220" t="n"/>
      <c r="CA57" s="220" t="n"/>
      <c r="CB57" s="220" t="n"/>
      <c r="CC57" s="220" t="n"/>
      <c r="CD57" s="220" t="n"/>
      <c r="CE57" s="220" t="n"/>
      <c r="CF57" s="220" t="n">
        <v>0</v>
      </c>
      <c r="CG57" s="221" t="n">
        <v/>
      </c>
      <c r="CH57" s="216" t="n">
        <v>0.015</v>
      </c>
      <c r="CI57" s="456" t="n"/>
      <c r="CJ57" s="223" t="n"/>
      <c r="CK57" s="196" t="n"/>
      <c r="CL57" s="196" t="n"/>
      <c r="CM57" s="196" t="n"/>
      <c r="CN57" s="196" t="n"/>
      <c r="CO57" s="196" t="inlineStr">
        <is>
          <t>الكترولوكس</t>
        </is>
      </c>
      <c r="CP57" s="323" t="inlineStr">
        <is>
          <t>القاهرة للصناعات المغذية بوتاجازات</t>
        </is>
      </c>
      <c r="CQ57" s="348" t="inlineStr">
        <is>
          <t>808901801</t>
        </is>
      </c>
      <c r="CR57" s="348" t="inlineStr"/>
      <c r="CS57" s="348" t="n">
        <v>18</v>
      </c>
      <c r="CT57" s="348" t="inlineStr">
        <is>
          <t>فوم  60*90 (دعامة و قاعدة)</t>
        </is>
      </c>
      <c r="CU57" s="348" t="inlineStr">
        <is>
          <t>new_machine</t>
        </is>
      </c>
      <c r="CV57" s="348" t="n">
        <v>0</v>
      </c>
      <c r="CW57" s="348" t="n">
        <v>4</v>
      </c>
      <c r="CX57" s="348" t="n">
        <v>4</v>
      </c>
      <c r="CY57" s="348" t="n">
        <v>8</v>
      </c>
      <c r="CZ57" s="232" t="n">
        <v>1</v>
      </c>
      <c r="DA57" s="232" t="n">
        <v>0</v>
      </c>
      <c r="DB57" s="308" t="n">
        <v>0</v>
      </c>
      <c r="DC57" s="12" t="n">
        <v>0</v>
      </c>
      <c r="DD57" s="437" t="n">
        <v>0</v>
      </c>
      <c r="DE57" s="437" t="n">
        <v>0</v>
      </c>
      <c r="DF57" s="217" t="n">
        <v/>
      </c>
      <c r="DG57" s="437">
        <f>IFERROR(ROUND(DD57/DF57,1),"")</f>
        <v/>
      </c>
      <c r="DH57" s="308">
        <f>IFERROR(DB57+DD57,"")</f>
        <v/>
      </c>
      <c r="DI57" s="447">
        <f>IFERROR(DD57/DH57,"")</f>
        <v/>
      </c>
      <c r="DK57" s="12">
        <f>IFERROR(DF57-AP57,"")</f>
        <v/>
      </c>
      <c r="DM57" s="307">
        <f>IFERROR(DA57-L57,"")</f>
        <v/>
      </c>
      <c r="DN57" s="348">
        <f>IF(DE57&gt;AQ57,0,1)</f>
        <v/>
      </c>
      <c r="DO57" s="348">
        <f>IF(DA57&lt;M57,0,1)</f>
        <v/>
      </c>
      <c r="DP57" s="348">
        <f>IF(DA57&gt;N57,0,1)</f>
        <v/>
      </c>
      <c r="DQ57" s="348" t="n"/>
      <c r="DR57" s="348" t="n"/>
      <c r="DS57" s="348" t="n"/>
      <c r="DT57" s="348" t="n"/>
      <c r="DU57" s="348" t="n"/>
      <c r="DV57" s="348" t="n"/>
      <c r="DW57" s="348" t="n"/>
      <c r="DX57" s="348" t="n"/>
      <c r="DY57" s="348" t="n"/>
      <c r="DZ57" s="348" t="n"/>
      <c r="EA57" s="348" t="n"/>
      <c r="EB57" s="348" t="n"/>
      <c r="EC57" s="348" t="n"/>
      <c r="ED57" s="348" t="n"/>
      <c r="EE57" s="348" t="n"/>
      <c r="EF57" s="348" t="n"/>
      <c r="EG57" s="348" t="n"/>
      <c r="EH57" s="348" t="n"/>
      <c r="EI57" s="348" t="n"/>
    </row>
    <row r="58" ht="31.5" customFormat="1" customHeight="1" s="239">
      <c r="A58" s="233" t="n">
        <v>2022</v>
      </c>
      <c r="B58" s="192" t="n">
        <v>5</v>
      </c>
      <c r="C58" s="455" t="n">
        <v>44687</v>
      </c>
      <c r="D58" s="192" t="n">
        <v>212</v>
      </c>
      <c r="E58" s="192" t="n">
        <v>178</v>
      </c>
      <c r="F58" s="192" t="n">
        <v>6</v>
      </c>
      <c r="G58" s="238" t="inlineStr">
        <is>
          <t>فوم دعامه 60*90 (مجمعه)</t>
        </is>
      </c>
      <c r="H58" s="437" t="inlineStr">
        <is>
          <t>FMDACI66090000</t>
        </is>
      </c>
      <c r="I58" s="437" t="inlineStr">
        <is>
          <t>1400*1700</t>
        </is>
      </c>
      <c r="J58" s="437" t="n">
        <v>2</v>
      </c>
      <c r="K58" s="437" t="n">
        <v>2</v>
      </c>
      <c r="L58" s="240" t="n">
        <v>50</v>
      </c>
      <c r="M58" s="241" t="n">
        <v>46.5</v>
      </c>
      <c r="N58" s="242" t="n">
        <v>53.5</v>
      </c>
      <c r="O58" s="232" t="n"/>
      <c r="P58" s="232" t="n"/>
      <c r="Q58" s="232" t="n"/>
      <c r="R58" s="232" t="n">
        <v>65</v>
      </c>
      <c r="S58" s="232" t="n">
        <v>72</v>
      </c>
      <c r="T58" s="232" t="n"/>
      <c r="U58" s="232" t="n"/>
      <c r="V58" s="232" t="n"/>
      <c r="W58" s="232" t="n">
        <v>50</v>
      </c>
      <c r="X58" s="232" t="n">
        <v>52</v>
      </c>
      <c r="Y58" s="195" t="n"/>
      <c r="Z58" s="195" t="n"/>
      <c r="AA58" s="232" t="n">
        <v>103</v>
      </c>
      <c r="AB58" s="232" t="n">
        <v>78</v>
      </c>
      <c r="AC58" s="232" t="n">
        <v>69</v>
      </c>
      <c r="AD58" s="232" t="n">
        <v>71</v>
      </c>
      <c r="AE58" s="232" t="n">
        <v>82</v>
      </c>
      <c r="AF58" s="232" t="n">
        <v>53</v>
      </c>
      <c r="AG58" s="232" t="n">
        <v>56</v>
      </c>
      <c r="AH58" s="232" t="n">
        <v>49</v>
      </c>
      <c r="AI58" s="232" t="n">
        <v>50</v>
      </c>
      <c r="AJ58" s="232" t="n">
        <v>51</v>
      </c>
      <c r="AK58" s="195" t="n"/>
      <c r="AL58" s="195" t="n"/>
      <c r="AM58" s="232" t="n">
        <v>77.14285714285714</v>
      </c>
      <c r="AN58" s="232" t="n">
        <v>51.57142857142857</v>
      </c>
      <c r="AO58" s="278" t="n"/>
      <c r="AP58" s="218" t="n">
        <v>60</v>
      </c>
      <c r="AQ58" s="219" t="n">
        <v>120</v>
      </c>
      <c r="AR58" s="217" t="n">
        <v/>
      </c>
      <c r="AS58" s="217" t="n">
        <v/>
      </c>
      <c r="AT58" s="217" t="n"/>
      <c r="AU58" s="217" t="n"/>
      <c r="AV58" s="217" t="n"/>
      <c r="AW58" s="217" t="n">
        <v>9</v>
      </c>
      <c r="AX58" s="217" t="n">
        <v>4</v>
      </c>
      <c r="AY58" s="217" t="n">
        <v>4</v>
      </c>
      <c r="AZ58" s="217" t="n"/>
      <c r="BA58" s="217" t="n"/>
      <c r="BB58" s="217" t="n"/>
      <c r="BC58" s="217" t="n"/>
      <c r="BD58" s="217" t="n"/>
      <c r="BE58" s="217" t="n"/>
      <c r="BF58" s="217" t="n"/>
      <c r="BG58" s="217" t="n">
        <v>0</v>
      </c>
      <c r="BH58" s="217" t="n">
        <v/>
      </c>
      <c r="BI58" s="217" t="n"/>
      <c r="BJ58" s="217" t="n"/>
      <c r="BK58" s="217" t="n"/>
      <c r="BL58" s="217" t="n">
        <v>8</v>
      </c>
      <c r="BM58" s="217" t="n">
        <v>4</v>
      </c>
      <c r="BN58" s="217" t="n">
        <v>2</v>
      </c>
      <c r="BO58" s="217" t="n">
        <v>3</v>
      </c>
      <c r="BP58" s="217" t="n"/>
      <c r="BQ58" s="217" t="n"/>
      <c r="BR58" s="217" t="n"/>
      <c r="BS58" s="217" t="n"/>
      <c r="BT58" s="217" t="n"/>
      <c r="BU58" s="217" t="n"/>
      <c r="BV58" s="217" t="n">
        <v>0</v>
      </c>
      <c r="BW58" s="217" t="n">
        <v>8</v>
      </c>
      <c r="BX58" s="220" t="n">
        <v>4</v>
      </c>
      <c r="BY58" s="220" t="n">
        <v>3</v>
      </c>
      <c r="BZ58" s="220" t="n"/>
      <c r="CA58" s="220" t="n"/>
      <c r="CB58" s="220" t="n"/>
      <c r="CC58" s="220" t="n"/>
      <c r="CD58" s="220" t="n"/>
      <c r="CE58" s="220" t="n"/>
      <c r="CF58" s="220" t="n">
        <v>0</v>
      </c>
      <c r="CG58" s="221" t="n">
        <v/>
      </c>
      <c r="CH58" s="216" t="n">
        <v>0.015</v>
      </c>
      <c r="CI58" s="456" t="n"/>
      <c r="CJ58" s="223" t="n"/>
      <c r="CK58" s="196" t="n"/>
      <c r="CL58" s="196" t="n"/>
      <c r="CM58" s="196" t="n"/>
      <c r="CN58" s="196" t="n"/>
      <c r="CO58" s="196" t="inlineStr">
        <is>
          <t>الكترولوكس</t>
        </is>
      </c>
      <c r="CP58" s="323" t="inlineStr">
        <is>
          <t>القاهرة للصناعات المغذية بوتاجازات</t>
        </is>
      </c>
      <c r="CQ58" s="348" t="inlineStr">
        <is>
          <t>808902102</t>
        </is>
      </c>
      <c r="CR58" s="348" t="inlineStr"/>
      <c r="CS58" s="348" t="n">
        <v>18</v>
      </c>
      <c r="CT58" s="348" t="inlineStr">
        <is>
          <t>فوم  60*90 (دعامة و قاعدة)</t>
        </is>
      </c>
      <c r="CU58" s="348" t="inlineStr">
        <is>
          <t>new_machine</t>
        </is>
      </c>
      <c r="CV58" s="348" t="n">
        <v>0</v>
      </c>
      <c r="CW58" s="348" t="n">
        <v>17</v>
      </c>
      <c r="CX58" s="348" t="n">
        <v>8</v>
      </c>
      <c r="CY58" s="348" t="n">
        <v>6</v>
      </c>
      <c r="CZ58" s="232" t="n">
        <v>3</v>
      </c>
      <c r="DA58" s="232" t="n">
        <v>0</v>
      </c>
      <c r="DB58" s="308" t="n">
        <v>0</v>
      </c>
      <c r="DC58" s="12" t="n">
        <v>0</v>
      </c>
      <c r="DD58" s="437" t="n">
        <v>0</v>
      </c>
      <c r="DE58" s="437" t="n">
        <v>0</v>
      </c>
      <c r="DF58" s="217" t="n">
        <v/>
      </c>
      <c r="DG58" s="437">
        <f>IFERROR(ROUND(DD58/DF58,1),"")</f>
        <v/>
      </c>
      <c r="DH58" s="308">
        <f>IFERROR(DB58+DD58,"")</f>
        <v/>
      </c>
      <c r="DI58" s="447">
        <f>IFERROR(DD58/DH58,"")</f>
        <v/>
      </c>
      <c r="DK58" s="12">
        <f>IFERROR(DF58-AP58,"")</f>
        <v/>
      </c>
      <c r="DM58" s="307">
        <f>IFERROR(DA58-L58,"")</f>
        <v/>
      </c>
      <c r="DN58" s="348">
        <f>IF(DE58&gt;AQ58,0,1)</f>
        <v/>
      </c>
      <c r="DO58" s="348">
        <f>IF(DA58&lt;M58,0,1)</f>
        <v/>
      </c>
      <c r="DP58" s="348">
        <f>IF(DA58&gt;N58,0,1)</f>
        <v/>
      </c>
      <c r="DQ58" s="348" t="n"/>
      <c r="DR58" s="348" t="n"/>
      <c r="DS58" s="348" t="n"/>
      <c r="DT58" s="348" t="n"/>
      <c r="DU58" s="348" t="n"/>
      <c r="DV58" s="348" t="n"/>
      <c r="DW58" s="348" t="n"/>
      <c r="DX58" s="348" t="n"/>
      <c r="DY58" s="348" t="n"/>
      <c r="DZ58" s="348" t="n"/>
      <c r="EA58" s="348" t="n"/>
      <c r="EB58" s="348" t="n"/>
      <c r="EC58" s="348" t="n"/>
      <c r="ED58" s="348" t="n"/>
      <c r="EE58" s="348" t="n"/>
      <c r="EF58" s="348" t="n"/>
      <c r="EG58" s="348" t="n"/>
      <c r="EH58" s="348" t="n"/>
      <c r="EI58" s="348" t="n"/>
    </row>
    <row r="59" ht="31.5" customFormat="1" customHeight="1" s="239">
      <c r="A59" s="233" t="n">
        <v>2022</v>
      </c>
      <c r="B59" s="192" t="n">
        <v>5</v>
      </c>
      <c r="C59" s="455" t="n">
        <v>44687</v>
      </c>
      <c r="D59" s="192" t="n">
        <v>388</v>
      </c>
      <c r="E59" s="192" t="n">
        <v>564</v>
      </c>
      <c r="F59" s="192" t="n">
        <v>6</v>
      </c>
      <c r="G59" s="238" t="inlineStr">
        <is>
          <t>top led 32 l 29 توشيبا HTTEFK520040</t>
        </is>
      </c>
      <c r="H59" s="437" t="inlineStr">
        <is>
          <t>FMTOSI32TL2940</t>
        </is>
      </c>
      <c r="I59" s="437" t="inlineStr">
        <is>
          <t>1400*1700</t>
        </is>
      </c>
      <c r="J59" s="437" t="n">
        <v>3</v>
      </c>
      <c r="K59" s="437" t="n">
        <v>4</v>
      </c>
      <c r="L59" s="240" t="n">
        <v>119</v>
      </c>
      <c r="M59" s="241" t="n">
        <v>109.48</v>
      </c>
      <c r="N59" s="242" t="n">
        <v>128.52</v>
      </c>
      <c r="O59" s="232" t="n">
        <v>130</v>
      </c>
      <c r="P59" s="232" t="n">
        <v>126</v>
      </c>
      <c r="Q59" s="232" t="n"/>
      <c r="R59" s="232" t="n">
        <v>239</v>
      </c>
      <c r="S59" s="232" t="n">
        <v>118</v>
      </c>
      <c r="T59" s="232" t="n">
        <v>111</v>
      </c>
      <c r="U59" s="232" t="n">
        <v>107</v>
      </c>
      <c r="V59" s="232" t="n"/>
      <c r="W59" s="232" t="n">
        <v>110</v>
      </c>
      <c r="X59" s="232" t="n">
        <v>105</v>
      </c>
      <c r="Y59" s="195" t="n"/>
      <c r="Z59" s="195" t="n"/>
      <c r="AA59" s="232" t="n"/>
      <c r="AB59" s="232" t="n">
        <v>135</v>
      </c>
      <c r="AC59" s="232" t="n">
        <v>152</v>
      </c>
      <c r="AD59" s="232" t="n">
        <v>149</v>
      </c>
      <c r="AE59" s="232" t="n">
        <v>134</v>
      </c>
      <c r="AF59" s="232" t="n"/>
      <c r="AG59" s="232" t="n">
        <v>109</v>
      </c>
      <c r="AH59" s="232" t="n">
        <v>114</v>
      </c>
      <c r="AI59" s="232" t="n">
        <v>115</v>
      </c>
      <c r="AJ59" s="232" t="n">
        <v>110</v>
      </c>
      <c r="AK59" s="195" t="n"/>
      <c r="AL59" s="195" t="n"/>
      <c r="AM59" s="232" t="n">
        <v>147.875</v>
      </c>
      <c r="AN59" s="232" t="n">
        <v>110.125</v>
      </c>
      <c r="AO59" s="278" t="n"/>
      <c r="AP59" s="218" t="n">
        <v>83</v>
      </c>
      <c r="AQ59" s="219" t="n">
        <v>130</v>
      </c>
      <c r="AR59" s="217" t="n">
        <v/>
      </c>
      <c r="AS59" s="217" t="n">
        <v/>
      </c>
      <c r="AT59" s="217" t="n"/>
      <c r="AU59" s="217" t="n"/>
      <c r="AV59" s="217" t="n">
        <v>1100</v>
      </c>
      <c r="AW59" s="217" t="n">
        <v>13</v>
      </c>
      <c r="AX59" s="217" t="n">
        <v>8</v>
      </c>
      <c r="AY59" s="217" t="n">
        <v>6</v>
      </c>
      <c r="AZ59" s="217" t="n"/>
      <c r="BA59" s="217" t="n"/>
      <c r="BB59" s="217" t="n"/>
      <c r="BC59" s="217" t="n"/>
      <c r="BD59" s="217" t="n"/>
      <c r="BE59" s="217" t="n"/>
      <c r="BF59" s="217" t="n"/>
      <c r="BG59" s="217" t="n">
        <v>0</v>
      </c>
      <c r="BH59" s="217" t="n">
        <v>1100</v>
      </c>
      <c r="BI59" s="217" t="n"/>
      <c r="BJ59" s="217" t="n"/>
      <c r="BK59" s="217" t="n">
        <v>500</v>
      </c>
      <c r="BL59" s="217" t="n">
        <v>3</v>
      </c>
      <c r="BM59" s="217" t="n">
        <v>1</v>
      </c>
      <c r="BN59" s="217" t="n">
        <v>1</v>
      </c>
      <c r="BO59" s="217" t="n">
        <v>5</v>
      </c>
      <c r="BP59" s="217" t="n">
        <v>2</v>
      </c>
      <c r="BQ59" s="217" t="n"/>
      <c r="BR59" s="217" t="n"/>
      <c r="BS59" s="217" t="n"/>
      <c r="BT59" s="217" t="n"/>
      <c r="BU59" s="217" t="n"/>
      <c r="BV59" s="217" t="n">
        <v>0</v>
      </c>
      <c r="BW59" s="217" t="n">
        <v>4</v>
      </c>
      <c r="BX59" s="220" t="n">
        <v>2</v>
      </c>
      <c r="BY59" s="220" t="n">
        <v>1</v>
      </c>
      <c r="BZ59" s="220" t="n"/>
      <c r="CA59" s="220" t="n"/>
      <c r="CB59" s="220" t="n"/>
      <c r="CC59" s="220" t="n"/>
      <c r="CD59" s="220" t="n"/>
      <c r="CE59" s="220" t="n"/>
      <c r="CF59" s="220" t="n">
        <v>0</v>
      </c>
      <c r="CG59" s="221" t="n">
        <v>1600</v>
      </c>
      <c r="CH59" s="216" t="n">
        <v>0.015</v>
      </c>
      <c r="CI59" s="456" t="n"/>
      <c r="CJ59" s="223" t="n"/>
      <c r="CK59" s="196" t="n"/>
      <c r="CL59" s="196" t="n"/>
      <c r="CM59" s="196" t="n"/>
      <c r="CN59" s="196" t="n"/>
      <c r="CO59" s="196" t="inlineStr">
        <is>
          <t>توشيبا</t>
        </is>
      </c>
      <c r="CP59" s="323" t="inlineStr">
        <is>
          <t>توشيبا للاجهزة المرئية</t>
        </is>
      </c>
      <c r="CQ59" s="348" t="inlineStr"/>
      <c r="CR59" s="348" t="inlineStr"/>
      <c r="CS59" s="348" t="n">
        <v>18</v>
      </c>
      <c r="CT59" s="348" t="inlineStr">
        <is>
          <t>led32l2900</t>
        </is>
      </c>
      <c r="CU59" s="348" t="inlineStr">
        <is>
          <t>new_machine</t>
        </is>
      </c>
      <c r="CV59" s="348" t="n">
        <v>0</v>
      </c>
      <c r="CW59" s="348" t="n">
        <v>16</v>
      </c>
      <c r="CX59" s="348" t="n">
        <v>9</v>
      </c>
      <c r="CY59" s="348" t="n">
        <v>7</v>
      </c>
      <c r="CZ59" s="232" t="n">
        <v>5</v>
      </c>
      <c r="DA59" s="232" t="n">
        <v>2</v>
      </c>
      <c r="DB59" s="308" t="n">
        <v>0</v>
      </c>
      <c r="DC59" s="12" t="n">
        <v>0</v>
      </c>
      <c r="DD59" s="437" t="n">
        <v>0</v>
      </c>
      <c r="DE59" s="437" t="n">
        <v>0</v>
      </c>
      <c r="DF59" s="217" t="n">
        <v>500</v>
      </c>
      <c r="DG59" s="437">
        <f>IFERROR(ROUND(DD59/DF59,1),"")</f>
        <v/>
      </c>
      <c r="DH59" s="308">
        <f>IFERROR(DB59+DD59,"")</f>
        <v/>
      </c>
      <c r="DI59" s="447">
        <f>IFERROR(DD59/DH59,"")</f>
        <v/>
      </c>
      <c r="DK59" s="12">
        <f>IFERROR(DF59-AP59,"")</f>
        <v/>
      </c>
      <c r="DM59" s="307">
        <f>IFERROR(DA59-L59,"")</f>
        <v/>
      </c>
      <c r="DN59" s="348">
        <f>IF(DE59&gt;AQ59,0,1)</f>
        <v/>
      </c>
      <c r="DO59" s="348">
        <f>IF(DA59&lt;M59,0,1)</f>
        <v/>
      </c>
      <c r="DP59" s="348">
        <f>IF(DA59&gt;N59,0,1)</f>
        <v/>
      </c>
      <c r="DQ59" s="348" t="n"/>
      <c r="DR59" s="348" t="n"/>
      <c r="DS59" s="348" t="n"/>
      <c r="DT59" s="348" t="n"/>
      <c r="DU59" s="348" t="n"/>
      <c r="DV59" s="348" t="n"/>
      <c r="DW59" s="348" t="n"/>
      <c r="DX59" s="348" t="n"/>
      <c r="DY59" s="348" t="n"/>
      <c r="DZ59" s="348" t="n"/>
      <c r="EA59" s="348" t="n"/>
      <c r="EB59" s="348" t="n"/>
      <c r="EC59" s="348" t="n"/>
      <c r="ED59" s="348" t="n"/>
      <c r="EE59" s="348" t="n"/>
      <c r="EF59" s="348" t="n"/>
      <c r="EG59" s="348" t="n"/>
      <c r="EH59" s="348" t="n"/>
      <c r="EI59" s="348" t="n"/>
    </row>
    <row r="60" ht="31.5" customFormat="1" customHeight="1" s="239">
      <c r="A60" s="233" t="n">
        <v>2022</v>
      </c>
      <c r="B60" s="192" t="n">
        <v>5</v>
      </c>
      <c r="C60" s="455" t="n">
        <v>44687</v>
      </c>
      <c r="D60" s="192" t="n">
        <v>388</v>
      </c>
      <c r="E60" s="192" t="n">
        <v>565</v>
      </c>
      <c r="F60" s="192" t="n">
        <v>6</v>
      </c>
      <c r="G60" s="238" t="inlineStr">
        <is>
          <t xml:space="preserve">bottom led 32 l29 توشيبا  HTTEFK520050 </t>
        </is>
      </c>
      <c r="H60" s="437" t="inlineStr">
        <is>
          <t>FMTOSI32BL2950</t>
        </is>
      </c>
      <c r="I60" s="437" t="inlineStr">
        <is>
          <t>1400*1700</t>
        </is>
      </c>
      <c r="J60" s="437" t="n">
        <v>3</v>
      </c>
      <c r="K60" s="437" t="n">
        <v>4</v>
      </c>
      <c r="L60" s="240" t="n">
        <v>91</v>
      </c>
      <c r="M60" s="241" t="n">
        <v>83.72</v>
      </c>
      <c r="N60" s="242" t="n">
        <v>98.28</v>
      </c>
      <c r="O60" s="232" t="n">
        <v>102</v>
      </c>
      <c r="P60" s="232" t="n">
        <v>98</v>
      </c>
      <c r="Q60" s="232" t="n"/>
      <c r="R60" s="232" t="n">
        <v>101</v>
      </c>
      <c r="S60" s="232" t="n">
        <v>94</v>
      </c>
      <c r="T60" s="232" t="n">
        <v>90</v>
      </c>
      <c r="U60" s="232" t="n">
        <v>80</v>
      </c>
      <c r="V60" s="232" t="n"/>
      <c r="W60" s="232" t="n">
        <v>84</v>
      </c>
      <c r="X60" s="232" t="n">
        <v>82</v>
      </c>
      <c r="Y60" s="195" t="n"/>
      <c r="Z60" s="195" t="n"/>
      <c r="AA60" s="232" t="n"/>
      <c r="AB60" s="232" t="n">
        <v>94</v>
      </c>
      <c r="AC60" s="232" t="n">
        <v>97</v>
      </c>
      <c r="AD60" s="232" t="n">
        <v>103</v>
      </c>
      <c r="AE60" s="232" t="n">
        <v>102</v>
      </c>
      <c r="AF60" s="232" t="n"/>
      <c r="AG60" s="232" t="n">
        <v>79</v>
      </c>
      <c r="AH60" s="232" t="n">
        <v>81</v>
      </c>
      <c r="AI60" s="232" t="n">
        <v>87</v>
      </c>
      <c r="AJ60" s="232" t="n">
        <v>88</v>
      </c>
      <c r="AK60" s="195" t="n"/>
      <c r="AL60" s="195" t="n"/>
      <c r="AM60" s="232" t="n">
        <v>98.875</v>
      </c>
      <c r="AN60" s="232" t="n">
        <v>83.875</v>
      </c>
      <c r="AO60" s="278" t="n"/>
      <c r="AP60" s="218" t="n">
        <v>83</v>
      </c>
      <c r="AQ60" s="219" t="n">
        <v>130</v>
      </c>
      <c r="AR60" s="217" t="n">
        <v/>
      </c>
      <c r="AS60" s="217" t="n">
        <v/>
      </c>
      <c r="AT60" s="217" t="n"/>
      <c r="AU60" s="217" t="n"/>
      <c r="AV60" s="217" t="n"/>
      <c r="AW60" s="217" t="n"/>
      <c r="AX60" s="217" t="n"/>
      <c r="AY60" s="217" t="n"/>
      <c r="AZ60" s="217" t="n"/>
      <c r="BA60" s="217" t="n"/>
      <c r="BB60" s="217" t="n"/>
      <c r="BC60" s="217" t="n"/>
      <c r="BD60" s="217" t="n"/>
      <c r="BE60" s="217" t="n"/>
      <c r="BF60" s="217" t="n"/>
      <c r="BG60" s="217" t="n">
        <v>0</v>
      </c>
      <c r="BH60" s="217" t="n">
        <v/>
      </c>
      <c r="BI60" s="217" t="n"/>
      <c r="BJ60" s="217" t="n"/>
      <c r="BK60" s="217" t="n"/>
      <c r="BL60" s="217" t="n"/>
      <c r="BM60" s="217" t="n"/>
      <c r="BN60" s="217" t="n"/>
      <c r="BO60" s="217" t="n"/>
      <c r="BP60" s="217" t="n"/>
      <c r="BQ60" s="217" t="n"/>
      <c r="BR60" s="217" t="n"/>
      <c r="BS60" s="217" t="n"/>
      <c r="BT60" s="217" t="n"/>
      <c r="BU60" s="217" t="n"/>
      <c r="BV60" s="217" t="n">
        <v>0</v>
      </c>
      <c r="BW60" s="217" t="n"/>
      <c r="BX60" s="220" t="n"/>
      <c r="BY60" s="220" t="n"/>
      <c r="BZ60" s="220" t="n"/>
      <c r="CA60" s="220" t="n"/>
      <c r="CB60" s="220" t="n"/>
      <c r="CC60" s="220" t="n"/>
      <c r="CD60" s="220" t="n"/>
      <c r="CE60" s="220" t="n"/>
      <c r="CF60" s="220" t="n">
        <v>0</v>
      </c>
      <c r="CG60" s="221" t="n">
        <v/>
      </c>
      <c r="CH60" s="216" t="n">
        <v>0.015</v>
      </c>
      <c r="CI60" s="456" t="n"/>
      <c r="CJ60" s="223" t="n"/>
      <c r="CK60" s="196" t="n"/>
      <c r="CL60" s="196" t="n"/>
      <c r="CM60" s="196" t="n"/>
      <c r="CN60" s="196" t="n"/>
      <c r="CO60" s="196" t="inlineStr">
        <is>
          <t>توشيبا</t>
        </is>
      </c>
      <c r="CP60" s="323" t="inlineStr">
        <is>
          <t>توشيبا للاجهزة المرئية</t>
        </is>
      </c>
      <c r="CQ60" s="348" t="inlineStr"/>
      <c r="CR60" s="348" t="inlineStr"/>
      <c r="CS60" s="348" t="n">
        <v>18</v>
      </c>
      <c r="CT60" s="348" t="inlineStr">
        <is>
          <t>led32l2900</t>
        </is>
      </c>
      <c r="CU60" s="348" t="inlineStr">
        <is>
          <t>new_machine</t>
        </is>
      </c>
      <c r="CV60" s="348" t="n">
        <v>0</v>
      </c>
      <c r="CW60" s="348" t="n">
        <v>0</v>
      </c>
      <c r="CX60" s="348" t="n">
        <v>0</v>
      </c>
      <c r="CY60" s="348" t="n">
        <v>0</v>
      </c>
      <c r="CZ60" s="232" t="n">
        <v>0</v>
      </c>
      <c r="DA60" s="232" t="n">
        <v>0</v>
      </c>
      <c r="DB60" s="308" t="n">
        <v>0</v>
      </c>
      <c r="DC60" s="12" t="n">
        <v>0</v>
      </c>
      <c r="DD60" s="437" t="n">
        <v>0</v>
      </c>
      <c r="DE60" s="437" t="n">
        <v>0</v>
      </c>
      <c r="DF60" s="217" t="n">
        <v/>
      </c>
      <c r="DG60" s="437">
        <f>IFERROR(ROUND(DD60/DF60,1),"")</f>
        <v/>
      </c>
      <c r="DH60" s="308">
        <f>IFERROR(DB60+DD60,"")</f>
        <v/>
      </c>
      <c r="DI60" s="447">
        <f>IFERROR(DD60/DH60,"")</f>
        <v/>
      </c>
      <c r="DK60" s="12">
        <f>IFERROR(DF60-AP60,"")</f>
        <v/>
      </c>
      <c r="DM60" s="307">
        <f>IFERROR(DA60-L60,"")</f>
        <v/>
      </c>
      <c r="DN60" s="348">
        <f>IF(DE60&gt;AQ60,0,1)</f>
        <v/>
      </c>
      <c r="DO60" s="348">
        <f>IF(DA60&lt;M60,0,1)</f>
        <v/>
      </c>
      <c r="DP60" s="348">
        <f>IF(DA60&gt;N60,0,1)</f>
        <v/>
      </c>
      <c r="DQ60" s="348" t="n"/>
      <c r="DR60" s="348" t="n"/>
      <c r="DS60" s="348" t="n"/>
      <c r="DT60" s="348" t="n"/>
      <c r="DU60" s="348" t="n"/>
      <c r="DV60" s="348" t="n"/>
      <c r="DW60" s="348" t="n"/>
      <c r="DX60" s="348" t="n"/>
      <c r="DY60" s="348" t="n"/>
      <c r="DZ60" s="348" t="n"/>
      <c r="EA60" s="348" t="n"/>
      <c r="EB60" s="348" t="n"/>
      <c r="EC60" s="348" t="n"/>
      <c r="ED60" s="348" t="n"/>
      <c r="EE60" s="348" t="n"/>
      <c r="EF60" s="348" t="n"/>
      <c r="EG60" s="348" t="n"/>
      <c r="EH60" s="348" t="n"/>
      <c r="EI60" s="348" t="n"/>
    </row>
    <row r="61" ht="31.5" customFormat="1" customHeight="1" s="239">
      <c r="A61" s="233" t="n">
        <v>2022</v>
      </c>
      <c r="B61" s="192" t="n">
        <v>5</v>
      </c>
      <c r="C61" s="455" t="n">
        <v>44687</v>
      </c>
      <c r="D61" s="192" t="n">
        <v>388</v>
      </c>
      <c r="E61" s="192" t="n">
        <v>566</v>
      </c>
      <c r="F61" s="192" t="n">
        <v>6</v>
      </c>
      <c r="G61" s="238" t="inlineStr">
        <is>
          <t>side L&amp;R led 32 l 29 توشيبا  HTTEFK520060</t>
        </is>
      </c>
      <c r="H61" s="437" t="inlineStr">
        <is>
          <t>FMTOSI32LR2960</t>
        </is>
      </c>
      <c r="I61" s="437" t="inlineStr">
        <is>
          <t>1400*1700</t>
        </is>
      </c>
      <c r="J61" s="437" t="n">
        <v>3</v>
      </c>
      <c r="K61" s="437" t="n">
        <v>4</v>
      </c>
      <c r="L61" s="240" t="n">
        <v>34</v>
      </c>
      <c r="M61" s="241" t="n">
        <v>31.28</v>
      </c>
      <c r="N61" s="242" t="n">
        <v>36.72</v>
      </c>
      <c r="O61" s="232" t="n">
        <v>56</v>
      </c>
      <c r="P61" s="232" t="n">
        <v>52</v>
      </c>
      <c r="Q61" s="232" t="n"/>
      <c r="R61" s="232" t="n">
        <v>48</v>
      </c>
      <c r="S61" s="232" t="n">
        <v>39</v>
      </c>
      <c r="T61" s="232" t="n">
        <v>40</v>
      </c>
      <c r="U61" s="232" t="n">
        <v>42</v>
      </c>
      <c r="V61" s="232" t="n"/>
      <c r="W61" s="232" t="n">
        <v>33</v>
      </c>
      <c r="X61" s="232" t="n">
        <v>28</v>
      </c>
      <c r="Y61" s="195" t="n"/>
      <c r="Z61" s="195" t="n"/>
      <c r="AA61" s="232" t="n"/>
      <c r="AB61" s="232" t="n">
        <v>59</v>
      </c>
      <c r="AC61" s="232" t="n">
        <v>58</v>
      </c>
      <c r="AD61" s="232" t="n">
        <v>48</v>
      </c>
      <c r="AE61" s="232" t="n">
        <v>45</v>
      </c>
      <c r="AF61" s="232" t="n"/>
      <c r="AG61" s="232" t="n">
        <v>35</v>
      </c>
      <c r="AH61" s="232" t="n">
        <v>34</v>
      </c>
      <c r="AI61" s="232" t="n">
        <v>35</v>
      </c>
      <c r="AJ61" s="232" t="n">
        <v>37</v>
      </c>
      <c r="AK61" s="195" t="n"/>
      <c r="AL61" s="195" t="n"/>
      <c r="AM61" s="232" t="n">
        <v>50.625</v>
      </c>
      <c r="AN61" s="232" t="n">
        <v>35.5</v>
      </c>
      <c r="AO61" s="278" t="n"/>
      <c r="AP61" s="218" t="n">
        <v>83</v>
      </c>
      <c r="AQ61" s="219" t="n">
        <v>130</v>
      </c>
      <c r="AR61" s="217" t="n">
        <v/>
      </c>
      <c r="AS61" s="217" t="n">
        <v/>
      </c>
      <c r="AT61" s="217" t="n"/>
      <c r="AU61" s="217" t="n"/>
      <c r="AV61" s="217" t="n"/>
      <c r="AW61" s="217" t="n"/>
      <c r="AX61" s="217" t="n"/>
      <c r="AY61" s="217" t="n"/>
      <c r="AZ61" s="217" t="n"/>
      <c r="BA61" s="217" t="n"/>
      <c r="BB61" s="217" t="n"/>
      <c r="BC61" s="217" t="n"/>
      <c r="BD61" s="217" t="n"/>
      <c r="BE61" s="217" t="n"/>
      <c r="BF61" s="217" t="n"/>
      <c r="BG61" s="217" t="n">
        <v>0</v>
      </c>
      <c r="BH61" s="217" t="n">
        <v/>
      </c>
      <c r="BI61" s="217" t="n"/>
      <c r="BJ61" s="217" t="n"/>
      <c r="BK61" s="217" t="n"/>
      <c r="BL61" s="217" t="n"/>
      <c r="BM61" s="217" t="n"/>
      <c r="BN61" s="217" t="n"/>
      <c r="BO61" s="217" t="n"/>
      <c r="BP61" s="217" t="n"/>
      <c r="BQ61" s="217" t="n"/>
      <c r="BR61" s="217" t="n"/>
      <c r="BS61" s="217" t="n"/>
      <c r="BT61" s="217" t="n"/>
      <c r="BU61" s="217" t="n"/>
      <c r="BV61" s="217" t="n">
        <v>0</v>
      </c>
      <c r="BW61" s="217" t="n"/>
      <c r="BX61" s="220" t="n"/>
      <c r="BY61" s="220" t="n"/>
      <c r="BZ61" s="220" t="n"/>
      <c r="CA61" s="220" t="n"/>
      <c r="CB61" s="220" t="n"/>
      <c r="CC61" s="220" t="n"/>
      <c r="CD61" s="220" t="n"/>
      <c r="CE61" s="220" t="n"/>
      <c r="CF61" s="220" t="n">
        <v>0</v>
      </c>
      <c r="CG61" s="221" t="n">
        <v/>
      </c>
      <c r="CH61" s="216" t="n">
        <v>0.015</v>
      </c>
      <c r="CI61" s="456" t="n"/>
      <c r="CJ61" s="223" t="n"/>
      <c r="CK61" s="196" t="n"/>
      <c r="CL61" s="196" t="n"/>
      <c r="CM61" s="196" t="n"/>
      <c r="CN61" s="196" t="n"/>
      <c r="CO61" s="196" t="inlineStr">
        <is>
          <t>توشيبا</t>
        </is>
      </c>
      <c r="CP61" s="323" t="inlineStr">
        <is>
          <t>توشيبا للاجهزة المرئية</t>
        </is>
      </c>
      <c r="CQ61" s="348" t="inlineStr"/>
      <c r="CR61" s="348" t="inlineStr"/>
      <c r="CS61" s="348" t="n">
        <v>18</v>
      </c>
      <c r="CT61" s="348" t="inlineStr">
        <is>
          <t>led32l2900</t>
        </is>
      </c>
      <c r="CU61" s="348" t="inlineStr">
        <is>
          <t>new_machine</t>
        </is>
      </c>
      <c r="CV61" s="348" t="n">
        <v>0</v>
      </c>
      <c r="CW61" s="348" t="n">
        <v>0</v>
      </c>
      <c r="CX61" s="348" t="n">
        <v>0</v>
      </c>
      <c r="CY61" s="348" t="n">
        <v>0</v>
      </c>
      <c r="CZ61" s="232" t="n">
        <v>0</v>
      </c>
      <c r="DA61" s="232" t="n">
        <v>0</v>
      </c>
      <c r="DB61" s="308" t="n">
        <v>0</v>
      </c>
      <c r="DC61" s="12" t="n">
        <v>0</v>
      </c>
      <c r="DD61" s="437" t="n">
        <v>0</v>
      </c>
      <c r="DE61" s="437" t="n">
        <v>0</v>
      </c>
      <c r="DF61" s="217" t="n">
        <v/>
      </c>
      <c r="DG61" s="437">
        <f>IFERROR(ROUND(DD61/DF61,1),"")</f>
        <v/>
      </c>
      <c r="DH61" s="308">
        <f>IFERROR(DB61+DD61,"")</f>
        <v/>
      </c>
      <c r="DI61" s="447">
        <f>IFERROR(DD61/DH61,"")</f>
        <v/>
      </c>
      <c r="DK61" s="12">
        <f>IFERROR(DF61-AP61,"")</f>
        <v/>
      </c>
      <c r="DM61" s="307">
        <f>IFERROR(DA61-L61,"")</f>
        <v/>
      </c>
      <c r="DN61" s="348">
        <f>IF(DE61&gt;AQ61,0,1)</f>
        <v/>
      </c>
      <c r="DO61" s="348">
        <f>IF(DA61&lt;M61,0,1)</f>
        <v/>
      </c>
      <c r="DP61" s="348">
        <f>IF(DA61&gt;N61,0,1)</f>
        <v/>
      </c>
      <c r="DQ61" s="348" t="n"/>
      <c r="DR61" s="348" t="n"/>
      <c r="DS61" s="348" t="n"/>
      <c r="DT61" s="348" t="n"/>
      <c r="DU61" s="348" t="n"/>
      <c r="DV61" s="348" t="n"/>
      <c r="DW61" s="348" t="n"/>
      <c r="DX61" s="348" t="n"/>
      <c r="DY61" s="348" t="n"/>
      <c r="DZ61" s="348" t="n"/>
      <c r="EA61" s="348" t="n"/>
      <c r="EB61" s="348" t="n"/>
      <c r="EC61" s="348" t="n"/>
      <c r="ED61" s="348" t="n"/>
      <c r="EE61" s="348" t="n"/>
      <c r="EF61" s="348" t="n"/>
      <c r="EG61" s="348" t="n"/>
      <c r="EH61" s="348" t="n"/>
      <c r="EI61" s="348" t="n"/>
    </row>
    <row r="62" ht="31.5" customFormat="1" customHeight="1" s="239">
      <c r="A62" s="233" t="n">
        <v>2022</v>
      </c>
      <c r="B62" s="192" t="n">
        <v>5</v>
      </c>
      <c r="C62" s="455" t="n">
        <v>44687</v>
      </c>
      <c r="D62" s="192" t="n">
        <v>419</v>
      </c>
      <c r="E62" s="192" t="n">
        <v>670</v>
      </c>
      <c r="F62" s="192" t="n">
        <v>6</v>
      </c>
      <c r="G62" s="238" t="inlineStr">
        <is>
          <t>LG43UP77</t>
        </is>
      </c>
      <c r="H62" s="437" t="inlineStr">
        <is>
          <t>FMLGEI043UP770</t>
        </is>
      </c>
      <c r="I62" s="437" t="inlineStr">
        <is>
          <t>1400*1700</t>
        </is>
      </c>
      <c r="J62" s="437" t="n">
        <v>4</v>
      </c>
      <c r="K62" s="437" t="n">
        <v>2</v>
      </c>
      <c r="L62" s="240" t="n">
        <v>298</v>
      </c>
      <c r="M62" s="241" t="n">
        <v>280.418</v>
      </c>
      <c r="N62" s="242" t="n">
        <v>319.158</v>
      </c>
      <c r="O62" s="232" t="n"/>
      <c r="P62" s="232" t="n"/>
      <c r="Q62" s="232" t="n"/>
      <c r="R62" s="232" t="n"/>
      <c r="S62" s="232" t="n"/>
      <c r="T62" s="232" t="n"/>
      <c r="U62" s="232" t="n"/>
      <c r="V62" s="232" t="n"/>
      <c r="W62" s="232" t="n"/>
      <c r="X62" s="232" t="n"/>
      <c r="Y62" s="195" t="n">
        <v>165</v>
      </c>
      <c r="Z62" s="195" t="n">
        <v>167</v>
      </c>
      <c r="AA62" s="232" t="n"/>
      <c r="AB62" s="232" t="n"/>
      <c r="AC62" s="232" t="n"/>
      <c r="AD62" s="232" t="n"/>
      <c r="AE62" s="232" t="n"/>
      <c r="AF62" s="232" t="n"/>
      <c r="AG62" s="232" t="n"/>
      <c r="AH62" s="232" t="n"/>
      <c r="AI62" s="232" t="n"/>
      <c r="AJ62" s="232" t="n"/>
      <c r="AK62" s="195" t="n">
        <v>163</v>
      </c>
      <c r="AL62" s="195" t="n">
        <v>165</v>
      </c>
      <c r="AM62" s="232" t="n">
        <v/>
      </c>
      <c r="AN62" s="232" t="n">
        <v/>
      </c>
      <c r="AO62" s="278" t="n"/>
      <c r="AP62" s="218" t="n">
        <v>96</v>
      </c>
      <c r="AQ62" s="219" t="n">
        <v>150</v>
      </c>
      <c r="AR62" s="217" t="n">
        <v>5.454545454545454</v>
      </c>
      <c r="AS62" s="217" t="n">
        <v>5.454545454545454</v>
      </c>
      <c r="AT62" s="217" t="n"/>
      <c r="AU62" s="217" t="n"/>
      <c r="AV62" s="217" t="n">
        <v>876</v>
      </c>
      <c r="AW62" s="217" t="n">
        <v>8</v>
      </c>
      <c r="AX62" s="217" t="n">
        <v>10</v>
      </c>
      <c r="AY62" s="217" t="n">
        <v>14</v>
      </c>
      <c r="AZ62" s="217" t="n"/>
      <c r="BA62" s="217" t="n"/>
      <c r="BB62" s="217" t="n"/>
      <c r="BC62" s="217" t="n"/>
      <c r="BD62" s="217" t="n">
        <v>5</v>
      </c>
      <c r="BE62" s="217" t="n"/>
      <c r="BF62" s="217" t="n"/>
      <c r="BG62" s="217" t="n">
        <v>0</v>
      </c>
      <c r="BH62" s="217" t="n">
        <v>876</v>
      </c>
      <c r="BI62" s="217" t="n"/>
      <c r="BJ62" s="217" t="n"/>
      <c r="BK62" s="217" t="n">
        <v>996</v>
      </c>
      <c r="BL62" s="217" t="n">
        <v>10</v>
      </c>
      <c r="BM62" s="217" t="n">
        <v>3</v>
      </c>
      <c r="BN62" s="217" t="n">
        <v>7</v>
      </c>
      <c r="BO62" s="217" t="n">
        <v>20</v>
      </c>
      <c r="BP62" s="217" t="n"/>
      <c r="BQ62" s="217" t="n"/>
      <c r="BR62" s="217" t="n"/>
      <c r="BS62" s="217" t="n"/>
      <c r="BT62" s="217" t="n"/>
      <c r="BU62" s="217" t="n"/>
      <c r="BV62" s="217" t="n">
        <v>0</v>
      </c>
      <c r="BW62" s="217" t="n">
        <v>9</v>
      </c>
      <c r="BX62" s="220" t="n">
        <v>6</v>
      </c>
      <c r="BY62" s="220" t="n">
        <v>10</v>
      </c>
      <c r="BZ62" s="220" t="n"/>
      <c r="CA62" s="220" t="n"/>
      <c r="CB62" s="220" t="n"/>
      <c r="CC62" s="220" t="n"/>
      <c r="CD62" s="220" t="n"/>
      <c r="CE62" s="220" t="n"/>
      <c r="CF62" s="220" t="n">
        <v>0</v>
      </c>
      <c r="CG62" s="221" t="n">
        <v>1872</v>
      </c>
      <c r="CH62" s="216" t="n">
        <v>0.015</v>
      </c>
      <c r="CI62" s="456" t="n"/>
      <c r="CJ62" s="223" t="n"/>
      <c r="CK62" s="196" t="n"/>
      <c r="CL62" s="196" t="n"/>
      <c r="CM62" s="196" t="n"/>
      <c r="CN62" s="196" t="n"/>
      <c r="CO62" s="196" t="inlineStr">
        <is>
          <t>LG</t>
        </is>
      </c>
      <c r="CP62" s="323" t="inlineStr">
        <is>
          <t>HE</t>
        </is>
      </c>
      <c r="CQ62" s="348" t="inlineStr">
        <is>
          <t>MFZ67209801</t>
        </is>
      </c>
      <c r="CR62" s="348" t="inlineStr">
        <is>
          <t>mma</t>
        </is>
      </c>
      <c r="CS62" s="348" t="n">
        <v>18</v>
      </c>
      <c r="CT62" s="348" t="inlineStr">
        <is>
          <t>LG43UP79</t>
        </is>
      </c>
      <c r="CU62" s="348" t="inlineStr">
        <is>
          <t>new_machine</t>
        </is>
      </c>
      <c r="CV62" s="348" t="n">
        <v>0</v>
      </c>
      <c r="CW62" s="348" t="n">
        <v>18</v>
      </c>
      <c r="CX62" s="348" t="n">
        <v>13</v>
      </c>
      <c r="CY62" s="348" t="n">
        <v>21</v>
      </c>
      <c r="CZ62" s="232" t="n">
        <v>20</v>
      </c>
      <c r="DA62" s="232" t="n">
        <v>0</v>
      </c>
      <c r="DB62" s="308" t="n">
        <v>0</v>
      </c>
      <c r="DC62" s="12" t="n">
        <v>0</v>
      </c>
      <c r="DD62" s="437" t="n">
        <v>5</v>
      </c>
      <c r="DE62" s="437" t="n">
        <v>0</v>
      </c>
      <c r="DF62" s="217" t="n">
        <v>996</v>
      </c>
      <c r="DG62" s="437">
        <f>IFERROR(ROUND(DD62/DF62,1),"")</f>
        <v/>
      </c>
      <c r="DH62" s="308">
        <f>IFERROR(DB62+DD62,"")</f>
        <v/>
      </c>
      <c r="DI62" s="447">
        <f>IFERROR(DD62/DH62,"")</f>
        <v/>
      </c>
      <c r="DK62" s="12">
        <f>IFERROR(DF62-AP62,"")</f>
        <v/>
      </c>
      <c r="DM62" s="307">
        <f>IFERROR(DA62-L62,"")</f>
        <v/>
      </c>
      <c r="DN62" s="348">
        <f>IF(DE62&gt;AQ62,0,1)</f>
        <v/>
      </c>
      <c r="DO62" s="348">
        <f>IF(DA62&lt;M62,0,1)</f>
        <v/>
      </c>
      <c r="DP62" s="348">
        <f>IF(DA62&gt;N62,0,1)</f>
        <v/>
      </c>
      <c r="DQ62" s="348" t="n"/>
      <c r="DR62" s="348" t="n"/>
      <c r="DS62" s="348" t="n"/>
      <c r="DT62" s="348" t="n"/>
      <c r="DU62" s="348" t="n"/>
      <c r="DV62" s="348" t="n"/>
      <c r="DW62" s="348" t="n"/>
      <c r="DX62" s="348" t="n"/>
      <c r="DY62" s="348" t="n"/>
      <c r="DZ62" s="348" t="n"/>
      <c r="EA62" s="348" t="n"/>
      <c r="EB62" s="348" t="n"/>
      <c r="EC62" s="348" t="n"/>
      <c r="ED62" s="348" t="n"/>
      <c r="EE62" s="348" t="n"/>
      <c r="EF62" s="348" t="n"/>
      <c r="EG62" s="348" t="n"/>
      <c r="EH62" s="348" t="n"/>
      <c r="EI62" s="348" t="n"/>
    </row>
    <row r="63" ht="31.5" customFormat="1" customHeight="1" s="239">
      <c r="A63" s="233" t="n">
        <v>2022</v>
      </c>
      <c r="B63" s="192" t="n">
        <v>5</v>
      </c>
      <c r="C63" s="455" t="n">
        <v>44687</v>
      </c>
      <c r="D63" s="192" t="n">
        <v>388</v>
      </c>
      <c r="E63" s="192" t="n">
        <v>566</v>
      </c>
      <c r="F63" s="192" t="n">
        <v>7</v>
      </c>
      <c r="G63" s="238" t="inlineStr">
        <is>
          <t>side L&amp;R led 32 l 29 توشيبا  HTTEFK520060</t>
        </is>
      </c>
      <c r="H63" s="437" t="inlineStr">
        <is>
          <t>FMTOSI32LR2960</t>
        </is>
      </c>
      <c r="I63" s="437" t="inlineStr">
        <is>
          <t>1400*1700</t>
        </is>
      </c>
      <c r="J63" s="437" t="n">
        <v>3</v>
      </c>
      <c r="K63" s="437" t="n">
        <v>4</v>
      </c>
      <c r="L63" s="240" t="n">
        <v>34</v>
      </c>
      <c r="M63" s="241" t="n">
        <v>31.28</v>
      </c>
      <c r="N63" s="242" t="n">
        <v>36.72</v>
      </c>
      <c r="O63" s="232" t="n"/>
      <c r="P63" s="232" t="n"/>
      <c r="Q63" s="232" t="n"/>
      <c r="R63" s="232" t="n"/>
      <c r="S63" s="232" t="n"/>
      <c r="T63" s="232" t="n"/>
      <c r="U63" s="232" t="n"/>
      <c r="V63" s="232" t="n"/>
      <c r="W63" s="232" t="n"/>
      <c r="X63" s="232" t="n"/>
      <c r="Y63" s="195" t="n">
        <v>129</v>
      </c>
      <c r="Z63" s="195" t="n">
        <v>110</v>
      </c>
      <c r="AA63" s="232" t="n"/>
      <c r="AB63" s="232" t="n"/>
      <c r="AC63" s="232" t="n"/>
      <c r="AD63" s="232" t="n"/>
      <c r="AE63" s="232" t="n"/>
      <c r="AF63" s="232" t="n"/>
      <c r="AG63" s="232" t="n"/>
      <c r="AH63" s="232" t="n"/>
      <c r="AI63" s="232" t="n"/>
      <c r="AJ63" s="232" t="n"/>
      <c r="AK63" s="195" t="n">
        <v>124</v>
      </c>
      <c r="AL63" s="195" t="n">
        <v>126</v>
      </c>
      <c r="AM63" s="232" t="n">
        <v/>
      </c>
      <c r="AN63" s="232" t="n">
        <v/>
      </c>
      <c r="AO63" s="278" t="n"/>
      <c r="AP63" s="218" t="n">
        <v>83</v>
      </c>
      <c r="AQ63" s="219" t="n">
        <v>130</v>
      </c>
      <c r="AR63" s="217" t="n">
        <v>9.836065573770492</v>
      </c>
      <c r="AS63" s="217" t="n">
        <v>9.836065573770492</v>
      </c>
      <c r="AT63" s="217" t="n"/>
      <c r="AU63" s="217" t="n"/>
      <c r="AV63" s="217" t="n"/>
      <c r="AW63" s="217" t="n"/>
      <c r="AX63" s="217" t="n"/>
      <c r="AY63" s="217" t="n"/>
      <c r="AZ63" s="217" t="n"/>
      <c r="BA63" s="217" t="n"/>
      <c r="BB63" s="217" t="n"/>
      <c r="BC63" s="217" t="n"/>
      <c r="BD63" s="217" t="n"/>
      <c r="BE63" s="217" t="n"/>
      <c r="BF63" s="217" t="n"/>
      <c r="BG63" s="217" t="n">
        <v>0</v>
      </c>
      <c r="BH63" s="217" t="n">
        <v/>
      </c>
      <c r="BI63" s="217" t="n"/>
      <c r="BJ63" s="217" t="n"/>
      <c r="BK63" s="217" t="n"/>
      <c r="BL63" s="217" t="n"/>
      <c r="BM63" s="217" t="n"/>
      <c r="BN63" s="217" t="n"/>
      <c r="BO63" s="217" t="n"/>
      <c r="BP63" s="217" t="n"/>
      <c r="BQ63" s="217" t="n"/>
      <c r="BR63" s="217" t="n"/>
      <c r="BS63" s="217" t="n"/>
      <c r="BT63" s="217" t="n"/>
      <c r="BU63" s="217" t="n"/>
      <c r="BV63" s="217" t="n">
        <v>0</v>
      </c>
      <c r="BW63" s="217" t="n"/>
      <c r="BX63" s="220" t="n"/>
      <c r="BY63" s="220" t="n"/>
      <c r="BZ63" s="220" t="n"/>
      <c r="CA63" s="220" t="n"/>
      <c r="CB63" s="220" t="n"/>
      <c r="CC63" s="220" t="n"/>
      <c r="CD63" s="220" t="n"/>
      <c r="CE63" s="220" t="n"/>
      <c r="CF63" s="220" t="n">
        <v>0</v>
      </c>
      <c r="CG63" s="221" t="n">
        <v/>
      </c>
      <c r="CH63" s="216" t="n">
        <v>0.015</v>
      </c>
      <c r="CI63" s="456" t="n"/>
      <c r="CJ63" s="223" t="n"/>
      <c r="CK63" s="196" t="n"/>
      <c r="CL63" s="196" t="n"/>
      <c r="CM63" s="196" t="n"/>
      <c r="CN63" s="196" t="n"/>
      <c r="CO63" s="196" t="inlineStr">
        <is>
          <t>توشيبا</t>
        </is>
      </c>
      <c r="CP63" s="323" t="inlineStr">
        <is>
          <t>توشيبا للاجهزة المرئية</t>
        </is>
      </c>
      <c r="CQ63" s="348" t="inlineStr"/>
      <c r="CR63" s="348" t="inlineStr"/>
      <c r="CS63" s="348" t="n">
        <v>18</v>
      </c>
      <c r="CT63" s="348" t="inlineStr">
        <is>
          <t>led32l2900</t>
        </is>
      </c>
      <c r="CU63" s="348" t="inlineStr">
        <is>
          <t>new_machine</t>
        </is>
      </c>
      <c r="CV63" s="348" t="n">
        <v>0</v>
      </c>
      <c r="CW63" s="348" t="n">
        <v>0</v>
      </c>
      <c r="CX63" s="348" t="n">
        <v>0</v>
      </c>
      <c r="CY63" s="348" t="n">
        <v>0</v>
      </c>
      <c r="CZ63" s="232" t="n">
        <v>0</v>
      </c>
      <c r="DA63" s="232" t="n">
        <v>0</v>
      </c>
      <c r="DB63" s="308" t="n">
        <v>0</v>
      </c>
      <c r="DC63" s="12" t="n">
        <v>0</v>
      </c>
      <c r="DD63" s="437" t="n">
        <v>0</v>
      </c>
      <c r="DE63" s="437" t="n">
        <v>0</v>
      </c>
      <c r="DF63" s="217" t="n">
        <v/>
      </c>
      <c r="DG63" s="437">
        <f>IFERROR(ROUND(DD63/DF63,1),"")</f>
        <v/>
      </c>
      <c r="DH63" s="308">
        <f>IFERROR(DB63+DD63,"")</f>
        <v/>
      </c>
      <c r="DI63" s="447">
        <f>IFERROR(DD63/DH63,"")</f>
        <v/>
      </c>
      <c r="DK63" s="12">
        <f>IFERROR(DF63-AP63,"")</f>
        <v/>
      </c>
      <c r="DM63" s="307">
        <f>IFERROR(DA63-L63,"")</f>
        <v/>
      </c>
      <c r="DN63" s="348">
        <f>IF(DE63&gt;AQ63,0,1)</f>
        <v/>
      </c>
      <c r="DO63" s="348">
        <f>IF(DA63&lt;M63,0,1)</f>
        <v/>
      </c>
      <c r="DP63" s="348">
        <f>IF(DA63&gt;N63,0,1)</f>
        <v/>
      </c>
      <c r="DQ63" s="348" t="n"/>
      <c r="DR63" s="348" t="n"/>
      <c r="DS63" s="348" t="n"/>
      <c r="DT63" s="348" t="n"/>
      <c r="DU63" s="348" t="n"/>
      <c r="DV63" s="348" t="n"/>
      <c r="DW63" s="348" t="n"/>
      <c r="DX63" s="348" t="n"/>
      <c r="DY63" s="348" t="n"/>
      <c r="DZ63" s="348" t="n"/>
      <c r="EA63" s="348" t="n"/>
      <c r="EB63" s="348" t="n"/>
      <c r="EC63" s="348" t="n"/>
      <c r="ED63" s="348" t="n"/>
      <c r="EE63" s="348" t="n"/>
      <c r="EF63" s="348" t="n"/>
      <c r="EG63" s="348" t="n"/>
      <c r="EH63" s="348" t="n"/>
      <c r="EI63" s="348" t="n"/>
    </row>
    <row r="64" ht="31.5" customFormat="1" customHeight="1" s="239">
      <c r="A64" s="233" t="n">
        <v>2022</v>
      </c>
      <c r="B64" s="192" t="n">
        <v>5</v>
      </c>
      <c r="C64" s="455" t="n">
        <v>44687</v>
      </c>
      <c r="D64" s="192" t="n">
        <v>395</v>
      </c>
      <c r="E64" s="192" t="n">
        <v>607</v>
      </c>
      <c r="F64" s="192" t="n">
        <v>7</v>
      </c>
      <c r="G64" s="238" t="inlineStr">
        <is>
          <t>زوايا امامية كولدير منلو</t>
        </is>
      </c>
      <c r="H64" s="437" t="inlineStr">
        <is>
          <t>FMMINI20000042</t>
        </is>
      </c>
      <c r="I64" s="437" t="inlineStr">
        <is>
          <t>1400*1700</t>
        </is>
      </c>
      <c r="J64" s="437" t="n">
        <v>3</v>
      </c>
      <c r="K64" s="437" t="n">
        <v>3</v>
      </c>
      <c r="L64" s="240" t="n">
        <v>100</v>
      </c>
      <c r="M64" s="241" t="n">
        <v>93</v>
      </c>
      <c r="N64" s="242" t="n">
        <v>107</v>
      </c>
      <c r="O64" s="232" t="n"/>
      <c r="P64" s="232" t="n"/>
      <c r="Q64" s="232" t="n"/>
      <c r="R64" s="232" t="n"/>
      <c r="S64" s="232" t="n">
        <v>151</v>
      </c>
      <c r="T64" s="232" t="n"/>
      <c r="U64" s="232" t="n"/>
      <c r="V64" s="232" t="n"/>
      <c r="W64" s="232" t="n"/>
      <c r="X64" s="232" t="n">
        <v>110</v>
      </c>
      <c r="Y64" s="195" t="n"/>
      <c r="Z64" s="195" t="n"/>
      <c r="AA64" s="232" t="n">
        <v>151</v>
      </c>
      <c r="AB64" s="232" t="n">
        <v>152</v>
      </c>
      <c r="AC64" s="232" t="n"/>
      <c r="AD64" s="232" t="n">
        <v>153</v>
      </c>
      <c r="AE64" s="232" t="n">
        <v>149</v>
      </c>
      <c r="AF64" s="232" t="n">
        <v>112</v>
      </c>
      <c r="AG64" s="232" t="n">
        <v>114</v>
      </c>
      <c r="AH64" s="232" t="n"/>
      <c r="AI64" s="232" t="n">
        <v>115</v>
      </c>
      <c r="AJ64" s="232" t="n">
        <v>110</v>
      </c>
      <c r="AK64" s="195" t="n"/>
      <c r="AL64" s="195" t="n"/>
      <c r="AM64" s="232" t="n">
        <v>151.2</v>
      </c>
      <c r="AN64" s="232" t="n">
        <v>112.2</v>
      </c>
      <c r="AO64" s="278" t="n"/>
      <c r="AP64" s="218" t="n">
        <v>86</v>
      </c>
      <c r="AQ64" s="219" t="n">
        <v>126</v>
      </c>
      <c r="AR64" s="217" t="n">
        <v/>
      </c>
      <c r="AS64" s="217" t="n">
        <v/>
      </c>
      <c r="AT64" s="217" t="n"/>
      <c r="AU64" s="217" t="n"/>
      <c r="AV64" s="217" t="n"/>
      <c r="AW64" s="217" t="n"/>
      <c r="AX64" s="217" t="n">
        <v>2</v>
      </c>
      <c r="AY64" s="217" t="n">
        <v>4</v>
      </c>
      <c r="AZ64" s="217" t="n"/>
      <c r="BA64" s="217" t="n"/>
      <c r="BB64" s="217" t="n"/>
      <c r="BC64" s="217" t="n"/>
      <c r="BD64" s="217" t="n"/>
      <c r="BE64" s="217" t="n"/>
      <c r="BF64" s="217" t="n"/>
      <c r="BG64" s="217" t="n">
        <v>0</v>
      </c>
      <c r="BH64" s="217" t="n">
        <v/>
      </c>
      <c r="BI64" s="217" t="n"/>
      <c r="BJ64" s="217" t="n"/>
      <c r="BK64" s="217" t="n"/>
      <c r="BL64" s="217" t="n">
        <v>2</v>
      </c>
      <c r="BM64" s="217" t="n">
        <v>2</v>
      </c>
      <c r="BN64" s="217" t="n">
        <v>1</v>
      </c>
      <c r="BO64" s="217" t="n"/>
      <c r="BP64" s="217" t="n"/>
      <c r="BQ64" s="217" t="n"/>
      <c r="BR64" s="217" t="n"/>
      <c r="BS64" s="217" t="n"/>
      <c r="BT64" s="217" t="n"/>
      <c r="BU64" s="217" t="n"/>
      <c r="BV64" s="217" t="n">
        <v>0</v>
      </c>
      <c r="BW64" s="217" t="n"/>
      <c r="BX64" s="220" t="n">
        <v>1</v>
      </c>
      <c r="BY64" s="220" t="n">
        <v>1</v>
      </c>
      <c r="BZ64" s="220" t="n"/>
      <c r="CA64" s="220" t="n"/>
      <c r="CB64" s="220" t="n"/>
      <c r="CC64" s="220" t="n"/>
      <c r="CD64" s="220" t="n"/>
      <c r="CE64" s="220" t="n"/>
      <c r="CF64" s="220" t="n">
        <v>0</v>
      </c>
      <c r="CG64" s="221" t="n">
        <v/>
      </c>
      <c r="CH64" s="216" t="n">
        <v>0.015</v>
      </c>
      <c r="CI64" s="456" t="n"/>
      <c r="CJ64" s="223" t="n"/>
      <c r="CK64" s="196" t="n"/>
      <c r="CL64" s="196" t="n"/>
      <c r="CM64" s="196" t="n"/>
      <c r="CN64" s="196" t="n"/>
      <c r="CO64" s="196" t="inlineStr">
        <is>
          <t>ميلو</t>
        </is>
      </c>
      <c r="CP64" s="323" t="inlineStr">
        <is>
          <t>منلو</t>
        </is>
      </c>
      <c r="CQ64" s="348" t="inlineStr"/>
      <c r="CR64" s="348" t="inlineStr"/>
      <c r="CS64" s="348" t="n">
        <v>18</v>
      </c>
      <c r="CT64" s="348" t="inlineStr">
        <is>
          <t>قاعدة وزوايا كولدير ميلو</t>
        </is>
      </c>
      <c r="CU64" s="348" t="inlineStr">
        <is>
          <t>new_machine</t>
        </is>
      </c>
      <c r="CV64" s="348" t="n">
        <v>0</v>
      </c>
      <c r="CW64" s="348" t="n">
        <v>2</v>
      </c>
      <c r="CX64" s="348" t="n">
        <v>4</v>
      </c>
      <c r="CY64" s="348" t="n">
        <v>5</v>
      </c>
      <c r="CZ64" s="232" t="n">
        <v>0</v>
      </c>
      <c r="DA64" s="232" t="n">
        <v>0</v>
      </c>
      <c r="DB64" s="308" t="n">
        <v>0</v>
      </c>
      <c r="DC64" s="12" t="n">
        <v>0</v>
      </c>
      <c r="DD64" s="437" t="n">
        <v>0</v>
      </c>
      <c r="DE64" s="437" t="n">
        <v>0</v>
      </c>
      <c r="DF64" s="217" t="n">
        <v/>
      </c>
      <c r="DG64" s="437">
        <f>IFERROR(ROUND(DD64/DF64,1),"")</f>
        <v/>
      </c>
      <c r="DH64" s="308">
        <f>IFERROR(DB64+DD64,"")</f>
        <v/>
      </c>
      <c r="DI64" s="447">
        <f>IFERROR(DD64/DH64,"")</f>
        <v/>
      </c>
      <c r="DK64" s="12">
        <f>IFERROR(DF64-AP64,"")</f>
        <v/>
      </c>
      <c r="DM64" s="307">
        <f>IFERROR(DA64-L64,"")</f>
        <v/>
      </c>
      <c r="DN64" s="348">
        <f>IF(DE64&gt;AQ64,0,1)</f>
        <v/>
      </c>
      <c r="DO64" s="348">
        <f>IF(DA64&lt;M64,0,1)</f>
        <v/>
      </c>
      <c r="DP64" s="348">
        <f>IF(DA64&gt;N64,0,1)</f>
        <v/>
      </c>
      <c r="DQ64" s="348" t="n"/>
      <c r="DR64" s="348" t="n"/>
      <c r="DS64" s="348" t="n"/>
      <c r="DT64" s="348" t="n"/>
      <c r="DU64" s="348" t="n"/>
      <c r="DV64" s="348" t="n"/>
      <c r="DW64" s="348" t="n"/>
      <c r="DX64" s="348" t="n"/>
      <c r="DY64" s="348" t="n"/>
      <c r="DZ64" s="348" t="n"/>
      <c r="EA64" s="348" t="n"/>
      <c r="EB64" s="348" t="n"/>
      <c r="EC64" s="348" t="n"/>
      <c r="ED64" s="348" t="n"/>
      <c r="EE64" s="348" t="n"/>
      <c r="EF64" s="348" t="n"/>
      <c r="EG64" s="348" t="n"/>
      <c r="EH64" s="348" t="n"/>
      <c r="EI64" s="348" t="n"/>
    </row>
    <row r="65" ht="31.5" customFormat="1" customHeight="1" s="239">
      <c r="A65" s="233" t="n">
        <v>2022</v>
      </c>
      <c r="B65" s="192" t="n">
        <v>5</v>
      </c>
      <c r="C65" s="455" t="n">
        <v>44687</v>
      </c>
      <c r="D65" s="192" t="n">
        <v>395</v>
      </c>
      <c r="E65" s="192" t="n">
        <v>608</v>
      </c>
      <c r="F65" s="192" t="n">
        <v>7</v>
      </c>
      <c r="G65" s="238" t="inlineStr">
        <is>
          <t>زوايا خلفية كولدير منلو</t>
        </is>
      </c>
      <c r="H65" s="437" t="inlineStr">
        <is>
          <t>FMMINI30000043</t>
        </is>
      </c>
      <c r="I65" s="437" t="inlineStr">
        <is>
          <t>1400*1700</t>
        </is>
      </c>
      <c r="J65" s="437" t="n">
        <v>3</v>
      </c>
      <c r="K65" s="437" t="n">
        <v>3</v>
      </c>
      <c r="L65" s="240" t="n">
        <v>100</v>
      </c>
      <c r="M65" s="241" t="n">
        <v>93</v>
      </c>
      <c r="N65" s="242" t="n">
        <v>107</v>
      </c>
      <c r="O65" s="232" t="n"/>
      <c r="P65" s="232" t="n"/>
      <c r="Q65" s="232" t="n"/>
      <c r="R65" s="232" t="n"/>
      <c r="S65" s="232" t="n">
        <v>138</v>
      </c>
      <c r="T65" s="232" t="n"/>
      <c r="U65" s="232" t="n"/>
      <c r="V65" s="232" t="n"/>
      <c r="W65" s="232" t="n"/>
      <c r="X65" s="232" t="n">
        <v>102</v>
      </c>
      <c r="Y65" s="195" t="n"/>
      <c r="Z65" s="195" t="n"/>
      <c r="AA65" s="232" t="n">
        <v>143</v>
      </c>
      <c r="AB65" s="232" t="n">
        <v>141</v>
      </c>
      <c r="AC65" s="232" t="n"/>
      <c r="AD65" s="232" t="n">
        <v>139</v>
      </c>
      <c r="AE65" s="232" t="n">
        <v>144</v>
      </c>
      <c r="AF65" s="232" t="n">
        <v>89</v>
      </c>
      <c r="AG65" s="232" t="n">
        <v>93</v>
      </c>
      <c r="AH65" s="232" t="n"/>
      <c r="AI65" s="232" t="n">
        <v>98</v>
      </c>
      <c r="AJ65" s="232" t="n">
        <v>99</v>
      </c>
      <c r="AK65" s="195" t="n"/>
      <c r="AL65" s="195" t="n"/>
      <c r="AM65" s="232" t="n">
        <v>141</v>
      </c>
      <c r="AN65" s="232" t="n">
        <v>96.2</v>
      </c>
      <c r="AO65" s="278" t="n"/>
      <c r="AP65" s="218" t="n">
        <v>86</v>
      </c>
      <c r="AQ65" s="219" t="n">
        <v>126</v>
      </c>
      <c r="AR65" s="217" t="n">
        <v/>
      </c>
      <c r="AS65" s="217" t="n">
        <v/>
      </c>
      <c r="AT65" s="217" t="n"/>
      <c r="AU65" s="217" t="n"/>
      <c r="AV65" s="217" t="n"/>
      <c r="AW65" s="217" t="n">
        <v>1</v>
      </c>
      <c r="AX65" s="217" t="n">
        <v>1</v>
      </c>
      <c r="AY65" s="217" t="n">
        <v>5</v>
      </c>
      <c r="AZ65" s="217" t="n"/>
      <c r="BA65" s="217" t="n"/>
      <c r="BB65" s="217" t="n"/>
      <c r="BC65" s="217" t="n"/>
      <c r="BD65" s="217" t="n"/>
      <c r="BE65" s="217" t="n"/>
      <c r="BF65" s="217" t="n"/>
      <c r="BG65" s="217" t="n">
        <v>0</v>
      </c>
      <c r="BH65" s="217" t="n">
        <v/>
      </c>
      <c r="BI65" s="217" t="n"/>
      <c r="BJ65" s="217" t="n"/>
      <c r="BK65" s="217" t="n"/>
      <c r="BL65" s="217" t="n">
        <v>4</v>
      </c>
      <c r="BM65" s="217" t="n">
        <v>1</v>
      </c>
      <c r="BN65" s="217" t="n">
        <v>3</v>
      </c>
      <c r="BO65" s="217" t="n"/>
      <c r="BP65" s="217" t="n"/>
      <c r="BQ65" s="217" t="n"/>
      <c r="BR65" s="217" t="n"/>
      <c r="BS65" s="217" t="n"/>
      <c r="BT65" s="217" t="n"/>
      <c r="BU65" s="217" t="n"/>
      <c r="BV65" s="217" t="n">
        <v>0</v>
      </c>
      <c r="BW65" s="217" t="n">
        <v>1</v>
      </c>
      <c r="BX65" s="220" t="n">
        <v>0</v>
      </c>
      <c r="BY65" s="220" t="n">
        <v>2</v>
      </c>
      <c r="BZ65" s="220" t="n"/>
      <c r="CA65" s="220" t="n"/>
      <c r="CB65" s="220" t="n"/>
      <c r="CC65" s="220" t="n"/>
      <c r="CD65" s="220" t="n"/>
      <c r="CE65" s="220" t="n"/>
      <c r="CF65" s="220" t="n">
        <v>0</v>
      </c>
      <c r="CG65" s="221" t="n">
        <v/>
      </c>
      <c r="CH65" s="216" t="n">
        <v>0.015</v>
      </c>
      <c r="CI65" s="456" t="n"/>
      <c r="CJ65" s="223" t="n"/>
      <c r="CK65" s="196" t="n"/>
      <c r="CL65" s="196" t="n"/>
      <c r="CM65" s="196" t="n"/>
      <c r="CN65" s="196" t="n"/>
      <c r="CO65" s="196" t="inlineStr">
        <is>
          <t>ميلو</t>
        </is>
      </c>
      <c r="CP65" s="323" t="inlineStr">
        <is>
          <t>منلو</t>
        </is>
      </c>
      <c r="CQ65" s="348" t="inlineStr"/>
      <c r="CR65" s="348" t="inlineStr"/>
      <c r="CS65" s="348" t="n">
        <v>18</v>
      </c>
      <c r="CT65" s="348" t="inlineStr">
        <is>
          <t>قاعدة وزوايا كولدير ميلو</t>
        </is>
      </c>
      <c r="CU65" s="348" t="inlineStr">
        <is>
          <t>new_machine</t>
        </is>
      </c>
      <c r="CV65" s="348" t="n">
        <v>0</v>
      </c>
      <c r="CW65" s="348" t="n">
        <v>5</v>
      </c>
      <c r="CX65" s="348" t="n">
        <v>2</v>
      </c>
      <c r="CY65" s="348" t="n">
        <v>8</v>
      </c>
      <c r="CZ65" s="232" t="n">
        <v>0</v>
      </c>
      <c r="DA65" s="232" t="n">
        <v>0</v>
      </c>
      <c r="DB65" s="308" t="n">
        <v>0</v>
      </c>
      <c r="DC65" s="12" t="n">
        <v>0</v>
      </c>
      <c r="DD65" s="437" t="n">
        <v>0</v>
      </c>
      <c r="DE65" s="437" t="n">
        <v>0</v>
      </c>
      <c r="DF65" s="217" t="n">
        <v/>
      </c>
      <c r="DG65" s="437">
        <f>IFERROR(ROUND(DD65/DF65,1),"")</f>
        <v/>
      </c>
      <c r="DH65" s="308">
        <f>IFERROR(DB65+DD65,"")</f>
        <v/>
      </c>
      <c r="DI65" s="447">
        <f>IFERROR(DD65/DH65,"")</f>
        <v/>
      </c>
      <c r="DK65" s="12">
        <f>IFERROR(DF65-AP65,"")</f>
        <v/>
      </c>
      <c r="DM65" s="307">
        <f>IFERROR(DA65-L65,"")</f>
        <v/>
      </c>
      <c r="DN65" s="348">
        <f>IF(DE65&gt;AQ65,0,1)</f>
        <v/>
      </c>
      <c r="DO65" s="348">
        <f>IF(DA65&lt;M65,0,1)</f>
        <v/>
      </c>
      <c r="DP65" s="348">
        <f>IF(DA65&gt;N65,0,1)</f>
        <v/>
      </c>
      <c r="DQ65" s="348" t="n"/>
      <c r="DR65" s="348" t="n"/>
      <c r="DS65" s="348" t="n"/>
      <c r="DT65" s="348" t="n"/>
      <c r="DU65" s="348" t="n"/>
      <c r="DV65" s="348" t="n"/>
      <c r="DW65" s="348" t="n"/>
      <c r="DX65" s="348" t="n"/>
      <c r="DY65" s="348" t="n"/>
      <c r="DZ65" s="348" t="n"/>
      <c r="EA65" s="348" t="n"/>
      <c r="EB65" s="348" t="n"/>
      <c r="EC65" s="348" t="n"/>
      <c r="ED65" s="348" t="n"/>
      <c r="EE65" s="348" t="n"/>
      <c r="EF65" s="348" t="n"/>
      <c r="EG65" s="348" t="n"/>
      <c r="EH65" s="348" t="n"/>
      <c r="EI65" s="348" t="n"/>
    </row>
    <row r="66" ht="31.5" customFormat="1" customHeight="1" s="239">
      <c r="A66" s="233" t="n">
        <v>2022</v>
      </c>
      <c r="B66" s="192" t="n">
        <v>5</v>
      </c>
      <c r="C66" s="455" t="n">
        <v>44687</v>
      </c>
      <c r="D66" s="192" t="n">
        <v>395</v>
      </c>
      <c r="E66" s="192" t="n">
        <v>609</v>
      </c>
      <c r="F66" s="192" t="n">
        <v>7</v>
      </c>
      <c r="G66" s="238" t="inlineStr">
        <is>
          <t>قاعدة كولدير منلو</t>
        </is>
      </c>
      <c r="H66" s="437" t="inlineStr">
        <is>
          <t>FMMINI10000044</t>
        </is>
      </c>
      <c r="I66" s="437" t="inlineStr">
        <is>
          <t>1400*1700</t>
        </is>
      </c>
      <c r="J66" s="437" t="n">
        <v>3</v>
      </c>
      <c r="K66" s="437" t="n">
        <v>3</v>
      </c>
      <c r="L66" s="240" t="n">
        <v>35</v>
      </c>
      <c r="M66" s="241" t="n">
        <v>32.6</v>
      </c>
      <c r="N66" s="242" t="n">
        <v>37.5</v>
      </c>
      <c r="O66" s="232" t="n"/>
      <c r="P66" s="232" t="n"/>
      <c r="Q66" s="232" t="n"/>
      <c r="R66" s="232" t="n"/>
      <c r="S66" s="232" t="n">
        <v>52</v>
      </c>
      <c r="T66" s="232" t="n"/>
      <c r="U66" s="232" t="n"/>
      <c r="V66" s="232" t="n"/>
      <c r="W66" s="232" t="n"/>
      <c r="X66" s="232" t="n">
        <v>40</v>
      </c>
      <c r="Y66" s="195" t="n"/>
      <c r="Z66" s="195" t="n"/>
      <c r="AA66" s="232" t="n">
        <v>50</v>
      </c>
      <c r="AB66" s="232" t="n">
        <v>55</v>
      </c>
      <c r="AC66" s="232" t="n"/>
      <c r="AD66" s="232" t="n">
        <v>58</v>
      </c>
      <c r="AE66" s="232" t="n">
        <v>60</v>
      </c>
      <c r="AF66" s="232" t="n">
        <v>41</v>
      </c>
      <c r="AG66" s="232" t="n">
        <v>42</v>
      </c>
      <c r="AH66" s="232" t="n"/>
      <c r="AI66" s="232" t="n">
        <v>40</v>
      </c>
      <c r="AJ66" s="232" t="n">
        <v>43</v>
      </c>
      <c r="AK66" s="195" t="n"/>
      <c r="AL66" s="195" t="n"/>
      <c r="AM66" s="232" t="n">
        <v>55</v>
      </c>
      <c r="AN66" s="232" t="n">
        <v>41.2</v>
      </c>
      <c r="AO66" s="278" t="n"/>
      <c r="AP66" s="218" t="n">
        <v>86</v>
      </c>
      <c r="AQ66" s="219" t="n">
        <v>126</v>
      </c>
      <c r="AR66" s="217" t="n">
        <v/>
      </c>
      <c r="AS66" s="217" t="n">
        <v/>
      </c>
      <c r="AT66" s="217" t="n"/>
      <c r="AU66" s="217" t="n"/>
      <c r="AV66" s="217" t="n"/>
      <c r="AW66" s="217" t="n"/>
      <c r="AX66" s="217" t="n">
        <v>3</v>
      </c>
      <c r="AY66" s="217" t="n">
        <v>8</v>
      </c>
      <c r="AZ66" s="217" t="n"/>
      <c r="BA66" s="217" t="n"/>
      <c r="BB66" s="217" t="n"/>
      <c r="BC66" s="217" t="n"/>
      <c r="BD66" s="217" t="n">
        <v>2</v>
      </c>
      <c r="BE66" s="217" t="n"/>
      <c r="BF66" s="217" t="n"/>
      <c r="BG66" s="217" t="n">
        <v>0</v>
      </c>
      <c r="BH66" s="217" t="n">
        <v/>
      </c>
      <c r="BI66" s="217" t="n"/>
      <c r="BJ66" s="217" t="n"/>
      <c r="BK66" s="217" t="n"/>
      <c r="BL66" s="217" t="n">
        <v>1</v>
      </c>
      <c r="BM66" s="217" t="n">
        <v>2</v>
      </c>
      <c r="BN66" s="217" t="n">
        <v>3</v>
      </c>
      <c r="BO66" s="217" t="n"/>
      <c r="BP66" s="217" t="n"/>
      <c r="BQ66" s="217" t="n"/>
      <c r="BR66" s="217" t="n"/>
      <c r="BS66" s="217" t="n"/>
      <c r="BT66" s="217" t="n"/>
      <c r="BU66" s="217" t="n"/>
      <c r="BV66" s="217" t="n">
        <v>0</v>
      </c>
      <c r="BW66" s="217" t="n"/>
      <c r="BX66" s="220" t="n">
        <v>1</v>
      </c>
      <c r="BY66" s="220" t="n">
        <v>3</v>
      </c>
      <c r="BZ66" s="220" t="n"/>
      <c r="CA66" s="220" t="n"/>
      <c r="CB66" s="220" t="n"/>
      <c r="CC66" s="220" t="n"/>
      <c r="CD66" s="220" t="n"/>
      <c r="CE66" s="220" t="n"/>
      <c r="CF66" s="220" t="n">
        <v>0</v>
      </c>
      <c r="CG66" s="221" t="n">
        <v/>
      </c>
      <c r="CH66" s="216" t="n">
        <v>0.015</v>
      </c>
      <c r="CI66" s="456" t="n"/>
      <c r="CJ66" s="223" t="n"/>
      <c r="CK66" s="196" t="n"/>
      <c r="CL66" s="196" t="n"/>
      <c r="CM66" s="196" t="n"/>
      <c r="CN66" s="196" t="n"/>
      <c r="CO66" s="196" t="inlineStr">
        <is>
          <t>ميلو</t>
        </is>
      </c>
      <c r="CP66" s="323" t="inlineStr">
        <is>
          <t>منلو</t>
        </is>
      </c>
      <c r="CQ66" s="348" t="inlineStr"/>
      <c r="CR66" s="348" t="inlineStr"/>
      <c r="CS66" s="348" t="n">
        <v>18</v>
      </c>
      <c r="CT66" s="348" t="inlineStr">
        <is>
          <t>قاعدة وزوايا كولدير ميلو</t>
        </is>
      </c>
      <c r="CU66" s="348" t="inlineStr">
        <is>
          <t>new_machine</t>
        </is>
      </c>
      <c r="CV66" s="348" t="n">
        <v>0</v>
      </c>
      <c r="CW66" s="348" t="n">
        <v>1</v>
      </c>
      <c r="CX66" s="348" t="n">
        <v>5</v>
      </c>
      <c r="CY66" s="348" t="n">
        <v>11</v>
      </c>
      <c r="CZ66" s="232" t="n">
        <v>0</v>
      </c>
      <c r="DA66" s="232" t="n">
        <v>0</v>
      </c>
      <c r="DB66" s="308" t="n">
        <v>0</v>
      </c>
      <c r="DC66" s="12" t="n">
        <v>0</v>
      </c>
      <c r="DD66" s="437" t="n">
        <v>2</v>
      </c>
      <c r="DE66" s="437" t="n">
        <v>0</v>
      </c>
      <c r="DF66" s="217" t="n">
        <v/>
      </c>
      <c r="DG66" s="437">
        <f>IFERROR(ROUND(DD66/DF66,1),"")</f>
        <v/>
      </c>
      <c r="DH66" s="308">
        <f>IFERROR(DB66+DD66,"")</f>
        <v/>
      </c>
      <c r="DI66" s="447">
        <f>IFERROR(DD66/DH66,"")</f>
        <v/>
      </c>
      <c r="DK66" s="12">
        <f>IFERROR(DF66-AP66,"")</f>
        <v/>
      </c>
      <c r="DM66" s="307">
        <f>IFERROR(DA66-L66,"")</f>
        <v/>
      </c>
      <c r="DN66" s="348">
        <f>IF(DE66&gt;AQ66,0,1)</f>
        <v/>
      </c>
      <c r="DO66" s="348">
        <f>IF(DA66&lt;M66,0,1)</f>
        <v/>
      </c>
      <c r="DP66" s="348">
        <f>IF(DA66&gt;N66,0,1)</f>
        <v/>
      </c>
      <c r="DQ66" s="348" t="n"/>
      <c r="DR66" s="348" t="n"/>
      <c r="DS66" s="348" t="n"/>
      <c r="DT66" s="348" t="n"/>
      <c r="DU66" s="348" t="n"/>
      <c r="DV66" s="348" t="n"/>
      <c r="DW66" s="348" t="n"/>
      <c r="DX66" s="348" t="n"/>
      <c r="DY66" s="348" t="n"/>
      <c r="DZ66" s="348" t="n"/>
      <c r="EA66" s="348" t="n"/>
      <c r="EB66" s="348" t="n"/>
      <c r="EC66" s="348" t="n"/>
      <c r="ED66" s="348" t="n"/>
      <c r="EE66" s="348" t="n"/>
      <c r="EF66" s="348" t="n"/>
      <c r="EG66" s="348" t="n"/>
      <c r="EH66" s="348" t="n"/>
      <c r="EI66" s="348" t="n"/>
    </row>
    <row r="67" ht="31.5" customFormat="1" customHeight="1" s="239">
      <c r="A67" s="233" t="n">
        <v>2022</v>
      </c>
      <c r="B67" s="192" t="n">
        <v>5</v>
      </c>
      <c r="C67" s="455" t="n">
        <v>44687</v>
      </c>
      <c r="D67" s="192" t="n">
        <v>18</v>
      </c>
      <c r="E67" s="192" t="n">
        <v>50</v>
      </c>
      <c r="F67" s="192" t="n">
        <v>8</v>
      </c>
      <c r="G67" s="238" t="inlineStr">
        <is>
          <t>LgWashing machine (Angels)</t>
        </is>
      </c>
      <c r="H67" s="437" t="inlineStr">
        <is>
          <t>FMLGEI40000000</t>
        </is>
      </c>
      <c r="I67" s="437" t="inlineStr">
        <is>
          <t>1700*1400</t>
        </is>
      </c>
      <c r="J67" s="437" t="n">
        <v>2</v>
      </c>
      <c r="K67" s="437" t="n">
        <v>3</v>
      </c>
      <c r="L67" s="240" t="n">
        <v>54</v>
      </c>
      <c r="M67" s="241" t="n">
        <v>51.57</v>
      </c>
      <c r="N67" s="242" t="n">
        <v>56.43</v>
      </c>
      <c r="O67" s="232" t="n"/>
      <c r="P67" s="232" t="n"/>
      <c r="Q67" s="232" t="n"/>
      <c r="R67" s="232" t="n"/>
      <c r="S67" s="232" t="n"/>
      <c r="T67" s="232" t="n"/>
      <c r="U67" s="232" t="n"/>
      <c r="V67" s="232" t="n"/>
      <c r="W67" s="232" t="n"/>
      <c r="X67" s="232" t="n"/>
      <c r="Y67" s="195" t="n">
        <v>102</v>
      </c>
      <c r="Z67" s="195" t="n">
        <v>105</v>
      </c>
      <c r="AA67" s="232" t="n"/>
      <c r="AB67" s="232" t="n"/>
      <c r="AC67" s="232" t="n"/>
      <c r="AD67" s="232" t="n"/>
      <c r="AE67" s="232" t="n"/>
      <c r="AF67" s="232" t="n"/>
      <c r="AG67" s="232" t="n"/>
      <c r="AH67" s="232" t="n"/>
      <c r="AI67" s="232" t="n"/>
      <c r="AJ67" s="232" t="n"/>
      <c r="AK67" s="195" t="n">
        <v>101</v>
      </c>
      <c r="AL67" s="195" t="n">
        <v>102</v>
      </c>
      <c r="AM67" s="232" t="n">
        <v/>
      </c>
      <c r="AN67" s="232" t="n">
        <v/>
      </c>
      <c r="AO67" s="278" t="n"/>
      <c r="AP67" s="218" t="n">
        <v>101</v>
      </c>
      <c r="AQ67" s="219" t="n">
        <v>107</v>
      </c>
      <c r="AR67" s="217" t="n">
        <v>17.64705882352941</v>
      </c>
      <c r="AS67" s="217" t="n">
        <v>17.64705882352941</v>
      </c>
      <c r="AT67" s="217" t="n"/>
      <c r="AU67" s="217" t="n"/>
      <c r="AV67" s="217" t="n"/>
      <c r="AW67" s="217" t="n"/>
      <c r="AX67" s="217" t="n"/>
      <c r="AY67" s="217" t="n"/>
      <c r="AZ67" s="217" t="n"/>
      <c r="BA67" s="217" t="n"/>
      <c r="BB67" s="217" t="n"/>
      <c r="BC67" s="217" t="n"/>
      <c r="BD67" s="217" t="n"/>
      <c r="BE67" s="217" t="n"/>
      <c r="BF67" s="217" t="n"/>
      <c r="BG67" s="217" t="n">
        <v>0</v>
      </c>
      <c r="BH67" s="217" t="n">
        <v/>
      </c>
      <c r="BI67" s="217" t="n"/>
      <c r="BJ67" s="217" t="n"/>
      <c r="BK67" s="217" t="n"/>
      <c r="BL67" s="217" t="n"/>
      <c r="BM67" s="217" t="n"/>
      <c r="BN67" s="217" t="n"/>
      <c r="BO67" s="217" t="n"/>
      <c r="BP67" s="217" t="n"/>
      <c r="BQ67" s="217" t="n"/>
      <c r="BR67" s="217" t="n"/>
      <c r="BS67" s="217" t="n"/>
      <c r="BT67" s="217" t="n"/>
      <c r="BU67" s="217" t="n"/>
      <c r="BV67" s="217" t="n">
        <v>0</v>
      </c>
      <c r="BW67" s="217" t="n"/>
      <c r="BX67" s="220" t="n"/>
      <c r="BY67" s="220" t="n"/>
      <c r="BZ67" s="220" t="n"/>
      <c r="CA67" s="220" t="n"/>
      <c r="CB67" s="220" t="n"/>
      <c r="CC67" s="220" t="n"/>
      <c r="CD67" s="220" t="n"/>
      <c r="CE67" s="220" t="n"/>
      <c r="CF67" s="220" t="n">
        <v>0</v>
      </c>
      <c r="CG67" s="221" t="n">
        <v/>
      </c>
      <c r="CH67" s="216" t="n">
        <v>0.015</v>
      </c>
      <c r="CI67" s="456" t="n"/>
      <c r="CJ67" s="223" t="n"/>
      <c r="CK67" s="196" t="n"/>
      <c r="CL67" s="196" t="n"/>
      <c r="CM67" s="196" t="n"/>
      <c r="CN67" s="196" t="n"/>
      <c r="CO67" s="196" t="inlineStr">
        <is>
          <t>LG</t>
        </is>
      </c>
      <c r="CP67" s="323" t="inlineStr">
        <is>
          <t>HAE</t>
        </is>
      </c>
      <c r="CQ67" s="348" t="inlineStr">
        <is>
          <t>3920FZ3114C</t>
        </is>
      </c>
      <c r="CR67" s="348" t="inlineStr">
        <is>
          <t>mmf</t>
        </is>
      </c>
      <c r="CS67" s="348" t="n">
        <v>18</v>
      </c>
      <c r="CT67" s="348" t="inlineStr">
        <is>
          <t>كفر غسالة LG/زوايا غسالة LG</t>
        </is>
      </c>
      <c r="CU67" s="348" t="inlineStr">
        <is>
          <t>new_machine</t>
        </is>
      </c>
      <c r="CV67" s="348" t="n">
        <v>0</v>
      </c>
      <c r="CW67" s="348" t="n">
        <v>0</v>
      </c>
      <c r="CX67" s="348" t="n">
        <v>0</v>
      </c>
      <c r="CY67" s="348" t="n">
        <v>0</v>
      </c>
      <c r="CZ67" s="232" t="n">
        <v>0</v>
      </c>
      <c r="DA67" s="232" t="n">
        <v>0</v>
      </c>
      <c r="DB67" s="308" t="n">
        <v>0</v>
      </c>
      <c r="DC67" s="12" t="n">
        <v>0</v>
      </c>
      <c r="DD67" s="437" t="n">
        <v>0</v>
      </c>
      <c r="DE67" s="437" t="n">
        <v>0</v>
      </c>
      <c r="DF67" s="217" t="n">
        <v/>
      </c>
      <c r="DG67" s="437">
        <f>IFERROR(ROUND(DD67/DF67,1),"")</f>
        <v/>
      </c>
      <c r="DH67" s="308">
        <f>IFERROR(DB67+DD67,"")</f>
        <v/>
      </c>
      <c r="DI67" s="447">
        <f>IFERROR(DD67/DH67,"")</f>
        <v/>
      </c>
      <c r="DK67" s="12">
        <f>IFERROR(DF67-AP67,"")</f>
        <v/>
      </c>
      <c r="DM67" s="307">
        <f>IFERROR(DA67-L67,"")</f>
        <v/>
      </c>
      <c r="DN67" s="348">
        <f>IF(DE67&gt;AQ67,0,1)</f>
        <v/>
      </c>
      <c r="DO67" s="348">
        <f>IF(DA67&lt;M67,0,1)</f>
        <v/>
      </c>
      <c r="DP67" s="348">
        <f>IF(DA67&gt;N67,0,1)</f>
        <v/>
      </c>
      <c r="DQ67" s="348" t="n"/>
      <c r="DR67" s="348" t="n"/>
      <c r="DS67" s="348" t="n"/>
      <c r="DT67" s="348" t="n"/>
      <c r="DU67" s="348" t="n"/>
      <c r="DV67" s="348" t="n"/>
      <c r="DW67" s="348" t="n"/>
      <c r="DX67" s="348" t="n"/>
      <c r="DY67" s="348" t="n"/>
      <c r="DZ67" s="348" t="n"/>
      <c r="EA67" s="348" t="n"/>
      <c r="EB67" s="348" t="n"/>
      <c r="EC67" s="348" t="n"/>
      <c r="ED67" s="348" t="n"/>
      <c r="EE67" s="348" t="n"/>
      <c r="EF67" s="348" t="n"/>
      <c r="EG67" s="348" t="n"/>
      <c r="EH67" s="348" t="n"/>
      <c r="EI67" s="348" t="n"/>
    </row>
    <row r="68" ht="31.5" customFormat="1" customHeight="1" s="239">
      <c r="A68" s="233" t="n">
        <v>2022</v>
      </c>
      <c r="B68" s="192" t="n">
        <v>5</v>
      </c>
      <c r="C68" s="455" t="n">
        <v>44687</v>
      </c>
      <c r="D68" s="192" t="n">
        <v>4</v>
      </c>
      <c r="E68" s="192" t="n">
        <v>12</v>
      </c>
      <c r="F68" s="192" t="n">
        <v>46</v>
      </c>
      <c r="G68" s="238" t="inlineStr">
        <is>
          <t>فوم جانب حمايه شمال</t>
        </is>
      </c>
      <c r="H68" s="437" t="inlineStr">
        <is>
          <t>FMDACI40000000</t>
        </is>
      </c>
      <c r="I68" s="437" t="inlineStr">
        <is>
          <t>1600*1800</t>
        </is>
      </c>
      <c r="J68" s="437" t="n">
        <v>2</v>
      </c>
      <c r="K68" s="437" t="n">
        <v>2</v>
      </c>
      <c r="L68" s="240" t="n">
        <v>212</v>
      </c>
      <c r="M68" s="241" t="n">
        <v>197.16</v>
      </c>
      <c r="N68" s="242" t="n">
        <v>226.84</v>
      </c>
      <c r="O68" s="232" t="n"/>
      <c r="P68" s="232" t="n"/>
      <c r="Q68" s="232" t="n"/>
      <c r="R68" s="232" t="n"/>
      <c r="S68" s="232" t="n"/>
      <c r="T68" s="232" t="n"/>
      <c r="U68" s="232" t="n"/>
      <c r="V68" s="232" t="n"/>
      <c r="W68" s="232" t="n"/>
      <c r="X68" s="232" t="n"/>
      <c r="Y68" s="195" t="n"/>
      <c r="Z68" s="195" t="n"/>
      <c r="AA68" s="232" t="n"/>
      <c r="AB68" s="232" t="n"/>
      <c r="AC68" s="232" t="n"/>
      <c r="AD68" s="232" t="n"/>
      <c r="AE68" s="232" t="n"/>
      <c r="AF68" s="232" t="n"/>
      <c r="AG68" s="232" t="n"/>
      <c r="AH68" s="232" t="n"/>
      <c r="AI68" s="232" t="n"/>
      <c r="AJ68" s="232" t="n"/>
      <c r="AK68" s="195" t="n">
        <v>161</v>
      </c>
      <c r="AL68" s="195" t="n">
        <v>163</v>
      </c>
      <c r="AM68" s="232" t="n">
        <v/>
      </c>
      <c r="AN68" s="232" t="n">
        <v/>
      </c>
      <c r="AO68" s="278" t="n"/>
      <c r="AP68" s="218" t="n">
        <v>48</v>
      </c>
      <c r="AQ68" s="219" t="n">
        <v>195</v>
      </c>
      <c r="AR68" s="217" t="n">
        <v>11.11111111111111</v>
      </c>
      <c r="AS68" s="217" t="n">
        <v>11.11111111111111</v>
      </c>
      <c r="AT68" s="217" t="n"/>
      <c r="AU68" s="217" t="n"/>
      <c r="AV68" s="217" t="n"/>
      <c r="AW68" s="217" t="n"/>
      <c r="AX68" s="217" t="n"/>
      <c r="AY68" s="217" t="n"/>
      <c r="AZ68" s="217" t="n"/>
      <c r="BA68" s="217" t="n"/>
      <c r="BB68" s="217" t="n"/>
      <c r="BC68" s="217" t="n"/>
      <c r="BD68" s="217" t="n"/>
      <c r="BE68" s="217" t="n"/>
      <c r="BF68" s="217" t="n"/>
      <c r="BG68" s="217" t="n">
        <v>0</v>
      </c>
      <c r="BH68" s="217" t="n">
        <v/>
      </c>
      <c r="BI68" s="217" t="n"/>
      <c r="BJ68" s="217" t="n"/>
      <c r="BK68" s="217" t="n"/>
      <c r="BL68" s="217" t="n"/>
      <c r="BM68" s="217" t="n"/>
      <c r="BN68" s="217" t="n"/>
      <c r="BO68" s="217" t="n"/>
      <c r="BP68" s="217" t="n"/>
      <c r="BQ68" s="217" t="n"/>
      <c r="BR68" s="217" t="n"/>
      <c r="BS68" s="217" t="n"/>
      <c r="BT68" s="217" t="n"/>
      <c r="BU68" s="217" t="n"/>
      <c r="BV68" s="217" t="n">
        <v>0</v>
      </c>
      <c r="BW68" s="217" t="n"/>
      <c r="BX68" s="220" t="n"/>
      <c r="BY68" s="220" t="n"/>
      <c r="BZ68" s="220" t="n"/>
      <c r="CA68" s="220" t="n"/>
      <c r="CB68" s="220" t="n"/>
      <c r="CC68" s="220" t="n"/>
      <c r="CD68" s="220" t="n"/>
      <c r="CE68" s="220" t="n"/>
      <c r="CF68" s="220" t="n">
        <v>0</v>
      </c>
      <c r="CG68" s="221" t="n">
        <v/>
      </c>
      <c r="CH68" s="216" t="n">
        <v>0.02</v>
      </c>
      <c r="CI68" s="456" t="n"/>
      <c r="CJ68" s="223" t="n"/>
      <c r="CK68" s="196" t="n"/>
      <c r="CL68" s="196" t="n"/>
      <c r="CM68" s="196" t="n"/>
      <c r="CN68" s="196" t="n"/>
      <c r="CO68" s="196" t="inlineStr">
        <is>
          <t>الكترولوكس</t>
        </is>
      </c>
      <c r="CP68" s="323" t="inlineStr">
        <is>
          <t>القاهرة للصناعات المغذية بوتاجازات</t>
        </is>
      </c>
      <c r="CQ68" s="348" t="inlineStr">
        <is>
          <t>808901901</t>
        </is>
      </c>
      <c r="CR68" s="348" t="inlineStr"/>
      <c r="CS68" s="348" t="n">
        <v>18</v>
      </c>
      <c r="CT68" s="348" t="inlineStr">
        <is>
          <t>جانب حماية يمين / شمال</t>
        </is>
      </c>
      <c r="CU68" s="348" t="inlineStr">
        <is>
          <t>old_machine</t>
        </is>
      </c>
      <c r="CV68" s="348" t="n">
        <v>0</v>
      </c>
      <c r="CW68" s="348" t="n">
        <v>0</v>
      </c>
      <c r="CX68" s="348" t="n">
        <v>0</v>
      </c>
      <c r="CY68" s="348" t="n">
        <v>0</v>
      </c>
      <c r="CZ68" s="232" t="n">
        <v>0</v>
      </c>
      <c r="DA68" s="232" t="n">
        <v>0</v>
      </c>
      <c r="DB68" s="308" t="n">
        <v>0</v>
      </c>
      <c r="DC68" s="12" t="n">
        <v>0</v>
      </c>
      <c r="DD68" s="437" t="n">
        <v>0</v>
      </c>
      <c r="DE68" s="437" t="n">
        <v>0</v>
      </c>
      <c r="DF68" s="217" t="n">
        <v/>
      </c>
      <c r="DG68" s="437">
        <f>IFERROR(ROUND(DD68/DF68,1),"")</f>
        <v/>
      </c>
      <c r="DH68" s="308">
        <f>IFERROR(DB68+DD68,"")</f>
        <v/>
      </c>
      <c r="DI68" s="447">
        <f>IFERROR(DD68/DH68,"")</f>
        <v/>
      </c>
      <c r="DK68" s="12">
        <f>IFERROR(DF68-AP68,"")</f>
        <v/>
      </c>
      <c r="DM68" s="307">
        <f>IFERROR(DA68-L68,"")</f>
        <v/>
      </c>
      <c r="DN68" s="348">
        <f>IF(DE68&gt;AQ68,0,1)</f>
        <v/>
      </c>
      <c r="DO68" s="348">
        <f>IF(DA68&lt;M68,0,1)</f>
        <v/>
      </c>
      <c r="DP68" s="348">
        <f>IF(DA68&gt;N68,0,1)</f>
        <v/>
      </c>
      <c r="DQ68" s="348" t="n"/>
      <c r="DR68" s="348" t="n"/>
      <c r="DS68" s="348" t="n"/>
      <c r="DT68" s="348" t="n"/>
      <c r="DU68" s="348" t="n"/>
      <c r="DV68" s="348" t="n"/>
      <c r="DW68" s="348" t="n"/>
      <c r="DX68" s="348" t="n"/>
      <c r="DY68" s="348" t="n"/>
      <c r="DZ68" s="348" t="n"/>
      <c r="EA68" s="348" t="n"/>
      <c r="EB68" s="348" t="n"/>
      <c r="EC68" s="348" t="n"/>
      <c r="ED68" s="348" t="n"/>
      <c r="EE68" s="348" t="n"/>
      <c r="EF68" s="348" t="n"/>
      <c r="EG68" s="348" t="n"/>
      <c r="EH68" s="348" t="n"/>
      <c r="EI68" s="348" t="n"/>
    </row>
    <row r="69" ht="31.5" customFormat="1" customHeight="1" s="239">
      <c r="A69" s="233" t="n">
        <v>2022</v>
      </c>
      <c r="B69" s="192" t="n">
        <v>5</v>
      </c>
      <c r="C69" s="455" t="n">
        <v>44687</v>
      </c>
      <c r="D69" s="192" t="n">
        <v>214</v>
      </c>
      <c r="E69" s="192" t="n">
        <v>142</v>
      </c>
      <c r="F69" s="192" t="n">
        <v>47</v>
      </c>
      <c r="G69" s="238" t="inlineStr">
        <is>
          <t>فوم قاعده 60*60</t>
        </is>
      </c>
      <c r="H69" s="437" t="inlineStr">
        <is>
          <t>FMDACI16060000</t>
        </is>
      </c>
      <c r="I69" s="437" t="inlineStr">
        <is>
          <t>1600*1800</t>
        </is>
      </c>
      <c r="J69" s="437" t="n">
        <v>4</v>
      </c>
      <c r="K69" s="437" t="n">
        <v>1</v>
      </c>
      <c r="L69" s="240" t="n">
        <v>351</v>
      </c>
      <c r="M69" s="241" t="n">
        <v>326.43</v>
      </c>
      <c r="N69" s="242" t="n">
        <v>375.57</v>
      </c>
      <c r="O69" s="232" t="n">
        <v>420</v>
      </c>
      <c r="P69" s="232" t="n">
        <v>400</v>
      </c>
      <c r="Q69" s="232" t="n"/>
      <c r="R69" s="232" t="n">
        <v>410</v>
      </c>
      <c r="S69" s="232" t="n">
        <v>406</v>
      </c>
      <c r="T69" s="232" t="n">
        <v>346</v>
      </c>
      <c r="U69" s="232" t="n">
        <v>327</v>
      </c>
      <c r="V69" s="232" t="n"/>
      <c r="W69" s="232" t="n">
        <v>340</v>
      </c>
      <c r="X69" s="232" t="n">
        <v>348</v>
      </c>
      <c r="Y69" s="195" t="n">
        <v>166</v>
      </c>
      <c r="Z69" s="195" t="n">
        <v>166</v>
      </c>
      <c r="AA69" s="232" t="n">
        <v>401</v>
      </c>
      <c r="AB69" s="232" t="n"/>
      <c r="AC69" s="232" t="n">
        <v>415</v>
      </c>
      <c r="AD69" s="232" t="n">
        <v>445</v>
      </c>
      <c r="AE69" s="232" t="n">
        <v>431</v>
      </c>
      <c r="AF69" s="232" t="n">
        <v>305</v>
      </c>
      <c r="AG69" s="232" t="n"/>
      <c r="AH69" s="232" t="n">
        <v>319</v>
      </c>
      <c r="AI69" s="232" t="n">
        <v>338</v>
      </c>
      <c r="AJ69" s="232" t="n">
        <v>315</v>
      </c>
      <c r="AK69" s="195" t="n">
        <v>172</v>
      </c>
      <c r="AL69" s="195" t="n">
        <v>177</v>
      </c>
      <c r="AM69" s="232" t="n">
        <v>416</v>
      </c>
      <c r="AN69" s="232" t="n">
        <v>329.75</v>
      </c>
      <c r="AO69" s="278" t="n"/>
      <c r="AP69" s="218" t="n">
        <v>74</v>
      </c>
      <c r="AQ69" s="219" t="n">
        <v>195</v>
      </c>
      <c r="AR69" s="217" t="n">
        <v>5.294117647058823</v>
      </c>
      <c r="AS69" s="217" t="n">
        <v>5.294117647058823</v>
      </c>
      <c r="AT69" s="217" t="n"/>
      <c r="AU69" s="217" t="n"/>
      <c r="AV69" s="217" t="n">
        <v>406</v>
      </c>
      <c r="AW69" s="217" t="n"/>
      <c r="AX69" s="217" t="n">
        <v>3</v>
      </c>
      <c r="AY69" s="217" t="n">
        <v>10</v>
      </c>
      <c r="AZ69" s="217" t="n"/>
      <c r="BA69" s="217" t="n"/>
      <c r="BB69" s="217" t="n"/>
      <c r="BC69" s="217" t="n"/>
      <c r="BD69" s="217" t="n"/>
      <c r="BE69" s="217" t="n"/>
      <c r="BF69" s="217" t="n"/>
      <c r="BG69" s="217" t="n">
        <v>0</v>
      </c>
      <c r="BH69" s="217" t="n">
        <v>406</v>
      </c>
      <c r="BI69" s="217" t="n"/>
      <c r="BJ69" s="217" t="n"/>
      <c r="BK69" s="217" t="n">
        <v>140</v>
      </c>
      <c r="BL69" s="217" t="n">
        <v>4</v>
      </c>
      <c r="BM69" s="217" t="n">
        <v>3</v>
      </c>
      <c r="BN69" s="217" t="n">
        <v>2</v>
      </c>
      <c r="BO69" s="217" t="n"/>
      <c r="BP69" s="217" t="n"/>
      <c r="BQ69" s="217" t="n"/>
      <c r="BR69" s="217" t="n"/>
      <c r="BS69" s="217" t="n"/>
      <c r="BT69" s="217" t="n"/>
      <c r="BU69" s="217" t="n"/>
      <c r="BV69" s="217" t="n">
        <v>0</v>
      </c>
      <c r="BW69" s="217" t="n"/>
      <c r="BX69" s="220" t="n">
        <v>6</v>
      </c>
      <c r="BY69" s="220" t="n">
        <v>12</v>
      </c>
      <c r="BZ69" s="220" t="n"/>
      <c r="CA69" s="220" t="n"/>
      <c r="CB69" s="220" t="n"/>
      <c r="CC69" s="220" t="n"/>
      <c r="CD69" s="220" t="n"/>
      <c r="CE69" s="220" t="n"/>
      <c r="CF69" s="220" t="n">
        <v>0</v>
      </c>
      <c r="CG69" s="221" t="n">
        <v>546</v>
      </c>
      <c r="CH69" s="216" t="n">
        <v>0.02</v>
      </c>
      <c r="CI69" s="456" t="n"/>
      <c r="CJ69" s="223" t="n"/>
      <c r="CK69" s="196" t="n"/>
      <c r="CL69" s="196" t="n"/>
      <c r="CM69" s="196" t="n"/>
      <c r="CN69" s="196" t="n"/>
      <c r="CO69" s="196" t="inlineStr">
        <is>
          <t>الكترولوكس</t>
        </is>
      </c>
      <c r="CP69" s="323" t="inlineStr">
        <is>
          <t>القاهرة للصناعات المغذية بوتاجازات</t>
        </is>
      </c>
      <c r="CQ69" s="348" t="inlineStr">
        <is>
          <t>808901701</t>
        </is>
      </c>
      <c r="CR69" s="348" t="inlineStr"/>
      <c r="CS69" s="348" t="n">
        <v>18</v>
      </c>
      <c r="CT69" s="348" t="inlineStr">
        <is>
          <t>فوم قاعده 60*60</t>
        </is>
      </c>
      <c r="CU69" s="348" t="inlineStr">
        <is>
          <t>old_machine</t>
        </is>
      </c>
      <c r="CV69" s="348" t="n">
        <v>0</v>
      </c>
      <c r="CW69" s="348" t="n">
        <v>4</v>
      </c>
      <c r="CX69" s="348" t="n">
        <v>6</v>
      </c>
      <c r="CY69" s="348" t="n">
        <v>12</v>
      </c>
      <c r="CZ69" s="232" t="n">
        <v>0</v>
      </c>
      <c r="DA69" s="232" t="n">
        <v>0</v>
      </c>
      <c r="DB69" s="308" t="n">
        <v>0</v>
      </c>
      <c r="DC69" s="12" t="n">
        <v>0</v>
      </c>
      <c r="DD69" s="437" t="n">
        <v>0</v>
      </c>
      <c r="DE69" s="437" t="n">
        <v>0</v>
      </c>
      <c r="DF69" s="217" t="n">
        <v>140</v>
      </c>
      <c r="DG69" s="437">
        <f>IFERROR(ROUND(DD69/DF69,1),"")</f>
        <v/>
      </c>
      <c r="DH69" s="308">
        <f>IFERROR(DB69+DD69,"")</f>
        <v/>
      </c>
      <c r="DI69" s="447">
        <f>IFERROR(DD69/DH69,"")</f>
        <v/>
      </c>
      <c r="DK69" s="12">
        <f>IFERROR(DF69-AP69,"")</f>
        <v/>
      </c>
      <c r="DM69" s="307">
        <f>IFERROR(DA69-L69,"")</f>
        <v/>
      </c>
      <c r="DN69" s="348">
        <f>IF(DE69&gt;AQ69,0,1)</f>
        <v/>
      </c>
      <c r="DO69" s="348">
        <f>IF(DA69&lt;M69,0,1)</f>
        <v/>
      </c>
      <c r="DP69" s="348">
        <f>IF(DA69&gt;N69,0,1)</f>
        <v/>
      </c>
      <c r="DQ69" s="348" t="n"/>
      <c r="DR69" s="348" t="n"/>
      <c r="DS69" s="348" t="n"/>
      <c r="DT69" s="348" t="n"/>
      <c r="DU69" s="348" t="n"/>
      <c r="DV69" s="348" t="n"/>
      <c r="DW69" s="348" t="n"/>
      <c r="DX69" s="348" t="n"/>
      <c r="DY69" s="348" t="n"/>
      <c r="DZ69" s="348" t="n"/>
      <c r="EA69" s="348" t="n"/>
      <c r="EB69" s="348" t="n"/>
      <c r="EC69" s="348" t="n"/>
      <c r="ED69" s="348" t="n"/>
      <c r="EE69" s="348" t="n"/>
      <c r="EF69" s="348" t="n"/>
      <c r="EG69" s="348" t="n"/>
      <c r="EH69" s="348" t="n"/>
      <c r="EI69" s="348" t="n"/>
    </row>
    <row r="70" ht="31.5" customFormat="1" customHeight="1" s="239">
      <c r="A70" s="233" t="n">
        <v>2022</v>
      </c>
      <c r="B70" s="192" t="n">
        <v>5</v>
      </c>
      <c r="C70" s="455" t="n">
        <v>44687</v>
      </c>
      <c r="D70" s="192" t="n">
        <v>4</v>
      </c>
      <c r="E70" s="192" t="n">
        <v>11</v>
      </c>
      <c r="F70" s="192" t="n">
        <v>48</v>
      </c>
      <c r="G70" s="238" t="inlineStr">
        <is>
          <t>فوم جانب حمايه يمين</t>
        </is>
      </c>
      <c r="H70" s="437" t="inlineStr">
        <is>
          <t>FMDACI30000000</t>
        </is>
      </c>
      <c r="I70" s="437" t="inlineStr">
        <is>
          <t>1600*1800</t>
        </is>
      </c>
      <c r="J70" s="437" t="n">
        <v>2</v>
      </c>
      <c r="K70" s="437" t="n">
        <v>2</v>
      </c>
      <c r="L70" s="240" t="n">
        <v>212</v>
      </c>
      <c r="M70" s="241" t="n">
        <v>197.16</v>
      </c>
      <c r="N70" s="242" t="n">
        <v>226.84</v>
      </c>
      <c r="O70" s="232" t="n">
        <v>258</v>
      </c>
      <c r="P70" s="232" t="n">
        <v>240</v>
      </c>
      <c r="Q70" s="232" t="n"/>
      <c r="R70" s="232" t="n">
        <v>258</v>
      </c>
      <c r="S70" s="232" t="n">
        <v>264</v>
      </c>
      <c r="T70" s="232" t="n">
        <v>210</v>
      </c>
      <c r="U70" s="232" t="n">
        <v>199</v>
      </c>
      <c r="V70" s="232" t="n"/>
      <c r="W70" s="232" t="n">
        <v>206</v>
      </c>
      <c r="X70" s="232" t="n">
        <v>208</v>
      </c>
      <c r="Y70" s="195" t="n"/>
      <c r="Z70" s="195" t="n"/>
      <c r="AA70" s="232" t="n">
        <v>253</v>
      </c>
      <c r="AB70" s="232" t="n">
        <v>257</v>
      </c>
      <c r="AC70" s="232" t="n">
        <v>270</v>
      </c>
      <c r="AD70" s="232" t="n">
        <v>267</v>
      </c>
      <c r="AE70" s="232" t="n">
        <v>250</v>
      </c>
      <c r="AF70" s="232" t="n">
        <v>199</v>
      </c>
      <c r="AG70" s="232" t="n">
        <v>206</v>
      </c>
      <c r="AH70" s="232" t="n">
        <v>198</v>
      </c>
      <c r="AI70" s="232" t="n">
        <v>210</v>
      </c>
      <c r="AJ70" s="232" t="n">
        <v>199</v>
      </c>
      <c r="AK70" s="195" t="n"/>
      <c r="AL70" s="195" t="n"/>
      <c r="AM70" s="232" t="n">
        <v>257.4444444444445</v>
      </c>
      <c r="AN70" s="232" t="n">
        <v>203.8888888888889</v>
      </c>
      <c r="AO70" s="278" t="n"/>
      <c r="AP70" s="218" t="n">
        <v>48</v>
      </c>
      <c r="AQ70" s="219" t="n">
        <v>195</v>
      </c>
      <c r="AR70" s="217" t="n">
        <v/>
      </c>
      <c r="AS70" s="217" t="n">
        <v/>
      </c>
      <c r="AT70" s="217" t="n"/>
      <c r="AU70" s="217" t="n"/>
      <c r="AV70" s="217" t="n">
        <v>464</v>
      </c>
      <c r="AW70" s="217" t="n"/>
      <c r="AX70" s="217" t="n">
        <v>10</v>
      </c>
      <c r="AY70" s="217" t="n">
        <v>6</v>
      </c>
      <c r="AZ70" s="217" t="n"/>
      <c r="BA70" s="217" t="n"/>
      <c r="BB70" s="217" t="n"/>
      <c r="BC70" s="217" t="n"/>
      <c r="BD70" s="217" t="n"/>
      <c r="BE70" s="217" t="n"/>
      <c r="BF70" s="217" t="n"/>
      <c r="BG70" s="217" t="n">
        <v>0</v>
      </c>
      <c r="BH70" s="217" t="n">
        <v>464</v>
      </c>
      <c r="BI70" s="217" t="n"/>
      <c r="BJ70" s="217" t="n"/>
      <c r="BK70" s="217" t="n"/>
      <c r="BL70" s="217" t="n">
        <v>6</v>
      </c>
      <c r="BM70" s="217" t="n">
        <v>1</v>
      </c>
      <c r="BN70" s="217" t="n">
        <v>1</v>
      </c>
      <c r="BO70" s="217" t="n"/>
      <c r="BP70" s="217" t="n"/>
      <c r="BQ70" s="217" t="n"/>
      <c r="BR70" s="217" t="n"/>
      <c r="BS70" s="217" t="n"/>
      <c r="BT70" s="217" t="n"/>
      <c r="BU70" s="217" t="n"/>
      <c r="BV70" s="217" t="n">
        <v>0</v>
      </c>
      <c r="BW70" s="217" t="n"/>
      <c r="BX70" s="220" t="n">
        <v>5</v>
      </c>
      <c r="BY70" s="220" t="n">
        <v>3</v>
      </c>
      <c r="BZ70" s="220" t="n"/>
      <c r="CA70" s="220" t="n"/>
      <c r="CB70" s="220" t="n"/>
      <c r="CC70" s="220" t="n"/>
      <c r="CD70" s="220" t="n"/>
      <c r="CE70" s="220" t="n"/>
      <c r="CF70" s="220" t="n">
        <v>0</v>
      </c>
      <c r="CG70" s="221" t="n">
        <v/>
      </c>
      <c r="CH70" s="216" t="n">
        <v>0.02</v>
      </c>
      <c r="CI70" s="456" t="n"/>
      <c r="CJ70" s="223" t="n"/>
      <c r="CK70" s="196" t="n"/>
      <c r="CL70" s="196" t="n"/>
      <c r="CM70" s="196" t="n"/>
      <c r="CN70" s="196" t="n"/>
      <c r="CO70" s="196" t="inlineStr">
        <is>
          <t>الكترولوكس</t>
        </is>
      </c>
      <c r="CP70" s="323" t="inlineStr">
        <is>
          <t>القاهرة للصناعات المغذية بوتاجازات</t>
        </is>
      </c>
      <c r="CQ70" s="348" t="inlineStr">
        <is>
          <t>808902001</t>
        </is>
      </c>
      <c r="CR70" s="348" t="inlineStr"/>
      <c r="CS70" s="348" t="n">
        <v>18</v>
      </c>
      <c r="CT70" s="348" t="inlineStr">
        <is>
          <t>جانب حماية يمين / شمال</t>
        </is>
      </c>
      <c r="CU70" s="348" t="inlineStr">
        <is>
          <t>old_machine</t>
        </is>
      </c>
      <c r="CV70" s="348" t="n">
        <v>0</v>
      </c>
      <c r="CW70" s="348" t="n">
        <v>6</v>
      </c>
      <c r="CX70" s="348" t="n">
        <v>11</v>
      </c>
      <c r="CY70" s="348" t="n">
        <v>7</v>
      </c>
      <c r="CZ70" s="232" t="n">
        <v>0</v>
      </c>
      <c r="DA70" s="232" t="n">
        <v>0</v>
      </c>
      <c r="DB70" s="308" t="n">
        <v>0</v>
      </c>
      <c r="DC70" s="12" t="n">
        <v>0</v>
      </c>
      <c r="DD70" s="437" t="n">
        <v>0</v>
      </c>
      <c r="DE70" s="437" t="n">
        <v>0</v>
      </c>
      <c r="DF70" s="217" t="n">
        <v/>
      </c>
      <c r="DG70" s="437">
        <f>IFERROR(ROUND(DD70/DF70,1),"")</f>
        <v/>
      </c>
      <c r="DH70" s="308">
        <f>IFERROR(DB70+DD70,"")</f>
        <v/>
      </c>
      <c r="DI70" s="447">
        <f>IFERROR(DD70/DH70,"")</f>
        <v/>
      </c>
      <c r="DK70" s="12">
        <f>IFERROR(DF70-AP70,"")</f>
        <v/>
      </c>
      <c r="DM70" s="307">
        <f>IFERROR(DA70-L70,"")</f>
        <v/>
      </c>
      <c r="DN70" s="348">
        <f>IF(DE70&gt;AQ70,0,1)</f>
        <v/>
      </c>
      <c r="DO70" s="348">
        <f>IF(DA70&lt;M70,0,1)</f>
        <v/>
      </c>
      <c r="DP70" s="348">
        <f>IF(DA70&gt;N70,0,1)</f>
        <v/>
      </c>
      <c r="DQ70" s="348" t="n"/>
      <c r="DR70" s="348" t="n"/>
      <c r="DS70" s="348" t="n"/>
      <c r="DT70" s="348" t="n"/>
      <c r="DU70" s="348" t="n"/>
      <c r="DV70" s="348" t="n"/>
      <c r="DW70" s="348" t="n"/>
      <c r="DX70" s="348" t="n"/>
      <c r="DY70" s="348" t="n"/>
      <c r="DZ70" s="348" t="n"/>
      <c r="EA70" s="348" t="n"/>
      <c r="EB70" s="348" t="n"/>
      <c r="EC70" s="348" t="n"/>
      <c r="ED70" s="348" t="n"/>
      <c r="EE70" s="348" t="n"/>
      <c r="EF70" s="348" t="n"/>
      <c r="EG70" s="348" t="n"/>
      <c r="EH70" s="348" t="n"/>
      <c r="EI70" s="348" t="n"/>
    </row>
    <row r="71" ht="31.5" customFormat="1" customHeight="1" s="239">
      <c r="A71" s="233" t="n">
        <v>2022</v>
      </c>
      <c r="B71" s="192" t="n">
        <v>5</v>
      </c>
      <c r="C71" s="455" t="n">
        <v>44687</v>
      </c>
      <c r="D71" s="192" t="n">
        <v>4</v>
      </c>
      <c r="E71" s="192" t="n">
        <v>12</v>
      </c>
      <c r="F71" s="192" t="n">
        <v>48</v>
      </c>
      <c r="G71" s="238" t="inlineStr">
        <is>
          <t>فوم جانب حمايه شمال</t>
        </is>
      </c>
      <c r="H71" s="437" t="inlineStr">
        <is>
          <t>FMDACI40000000</t>
        </is>
      </c>
      <c r="I71" s="437" t="inlineStr">
        <is>
          <t>1600*1800</t>
        </is>
      </c>
      <c r="J71" s="437" t="n">
        <v>2</v>
      </c>
      <c r="K71" s="437" t="n">
        <v>2</v>
      </c>
      <c r="L71" s="240" t="n">
        <v>212</v>
      </c>
      <c r="M71" s="241" t="n">
        <v>197.16</v>
      </c>
      <c r="N71" s="242" t="n">
        <v>226.84</v>
      </c>
      <c r="O71" s="232" t="n">
        <v>261</v>
      </c>
      <c r="P71" s="232" t="n">
        <v>246</v>
      </c>
      <c r="Q71" s="232" t="n"/>
      <c r="R71" s="232" t="n">
        <v>261</v>
      </c>
      <c r="S71" s="232" t="n">
        <v>269</v>
      </c>
      <c r="T71" s="232" t="n">
        <v>231</v>
      </c>
      <c r="U71" s="232" t="n">
        <v>204</v>
      </c>
      <c r="V71" s="232" t="n"/>
      <c r="W71" s="232" t="n">
        <v>210</v>
      </c>
      <c r="X71" s="232" t="n">
        <v>211</v>
      </c>
      <c r="Y71" s="195" t="n"/>
      <c r="Z71" s="195" t="n"/>
      <c r="AA71" s="232" t="n">
        <v>258</v>
      </c>
      <c r="AB71" s="232" t="n">
        <v>305</v>
      </c>
      <c r="AC71" s="232" t="n">
        <v>269</v>
      </c>
      <c r="AD71" s="232" t="n">
        <v>252</v>
      </c>
      <c r="AE71" s="232" t="n">
        <v>244</v>
      </c>
      <c r="AF71" s="232" t="n">
        <v>198</v>
      </c>
      <c r="AG71" s="232" t="n">
        <v>220</v>
      </c>
      <c r="AH71" s="232" t="n">
        <v>197</v>
      </c>
      <c r="AI71" s="232" t="n">
        <v>211</v>
      </c>
      <c r="AJ71" s="232" t="n">
        <v>200</v>
      </c>
      <c r="AK71" s="195" t="n"/>
      <c r="AL71" s="195" t="n"/>
      <c r="AM71" s="232" t="n">
        <v>262.7777777777778</v>
      </c>
      <c r="AN71" s="232" t="n">
        <v>209.1111111111111</v>
      </c>
      <c r="AO71" s="278" t="n"/>
      <c r="AP71" s="218" t="n">
        <v>48</v>
      </c>
      <c r="AQ71" s="219" t="n">
        <v>195</v>
      </c>
      <c r="AR71" s="217" t="n">
        <v/>
      </c>
      <c r="AS71" s="217" t="n">
        <v/>
      </c>
      <c r="AT71" s="217" t="n"/>
      <c r="AU71" s="217" t="n"/>
      <c r="AV71" s="217" t="n">
        <v>464</v>
      </c>
      <c r="AW71" s="217" t="n">
        <v>7</v>
      </c>
      <c r="AX71" s="217" t="n">
        <v>5</v>
      </c>
      <c r="AY71" s="217" t="n">
        <v>2</v>
      </c>
      <c r="AZ71" s="217" t="n"/>
      <c r="BA71" s="217" t="n"/>
      <c r="BB71" s="217" t="n"/>
      <c r="BC71" s="217" t="n"/>
      <c r="BD71" s="217" t="n"/>
      <c r="BE71" s="217" t="n"/>
      <c r="BF71" s="217" t="n"/>
      <c r="BG71" s="217" t="n">
        <v>0</v>
      </c>
      <c r="BH71" s="217" t="n">
        <v>464</v>
      </c>
      <c r="BI71" s="217" t="n"/>
      <c r="BJ71" s="217" t="n"/>
      <c r="BK71" s="217" t="n"/>
      <c r="BL71" s="217" t="n">
        <v>3</v>
      </c>
      <c r="BM71" s="217" t="n">
        <v>2</v>
      </c>
      <c r="BN71" s="217" t="n">
        <v>1</v>
      </c>
      <c r="BO71" s="217" t="n"/>
      <c r="BP71" s="217" t="n"/>
      <c r="BQ71" s="217" t="n"/>
      <c r="BR71" s="217" t="n"/>
      <c r="BS71" s="217" t="n"/>
      <c r="BT71" s="217" t="n"/>
      <c r="BU71" s="217" t="n"/>
      <c r="BV71" s="217" t="n">
        <v>0</v>
      </c>
      <c r="BW71" s="217" t="n">
        <v>5</v>
      </c>
      <c r="BX71" s="220" t="n">
        <v>3</v>
      </c>
      <c r="BY71" s="220" t="n">
        <v>1</v>
      </c>
      <c r="BZ71" s="220" t="n"/>
      <c r="CA71" s="220" t="n"/>
      <c r="CB71" s="220" t="n"/>
      <c r="CC71" s="220" t="n"/>
      <c r="CD71" s="220" t="n"/>
      <c r="CE71" s="220" t="n"/>
      <c r="CF71" s="220" t="n">
        <v>0</v>
      </c>
      <c r="CG71" s="221" t="n">
        <v/>
      </c>
      <c r="CH71" s="216" t="n">
        <v>0.02</v>
      </c>
      <c r="CI71" s="456" t="n"/>
      <c r="CJ71" s="223" t="n"/>
      <c r="CK71" s="196" t="n"/>
      <c r="CL71" s="196" t="n"/>
      <c r="CM71" s="196" t="n"/>
      <c r="CN71" s="196" t="n"/>
      <c r="CO71" s="196" t="inlineStr">
        <is>
          <t>الكترولوكس</t>
        </is>
      </c>
      <c r="CP71" s="323" t="inlineStr">
        <is>
          <t>القاهرة للصناعات المغذية بوتاجازات</t>
        </is>
      </c>
      <c r="CQ71" s="348" t="inlineStr">
        <is>
          <t>808901901</t>
        </is>
      </c>
      <c r="CR71" s="348" t="inlineStr"/>
      <c r="CS71" s="348" t="n">
        <v>18</v>
      </c>
      <c r="CT71" s="348" t="inlineStr">
        <is>
          <t>جانب حماية يمين / شمال</t>
        </is>
      </c>
      <c r="CU71" s="348" t="inlineStr">
        <is>
          <t>old_machine</t>
        </is>
      </c>
      <c r="CV71" s="348" t="n">
        <v>0</v>
      </c>
      <c r="CW71" s="348" t="n">
        <v>10</v>
      </c>
      <c r="CX71" s="348" t="n">
        <v>7</v>
      </c>
      <c r="CY71" s="348" t="n">
        <v>3</v>
      </c>
      <c r="CZ71" s="232" t="n">
        <v>0</v>
      </c>
      <c r="DA71" s="232" t="n">
        <v>0</v>
      </c>
      <c r="DB71" s="308" t="n">
        <v>0</v>
      </c>
      <c r="DC71" s="12" t="n">
        <v>0</v>
      </c>
      <c r="DD71" s="437" t="n">
        <v>0</v>
      </c>
      <c r="DE71" s="437" t="n">
        <v>0</v>
      </c>
      <c r="DF71" s="217" t="n">
        <v/>
      </c>
      <c r="DG71" s="437">
        <f>IFERROR(ROUND(DD71/DF71,1),"")</f>
        <v/>
      </c>
      <c r="DH71" s="308">
        <f>IFERROR(DB71+DD71,"")</f>
        <v/>
      </c>
      <c r="DI71" s="447">
        <f>IFERROR(DD71/DH71,"")</f>
        <v/>
      </c>
      <c r="DK71" s="12">
        <f>IFERROR(DF71-AP71,"")</f>
        <v/>
      </c>
      <c r="DM71" s="307">
        <f>IFERROR(DA71-L71,"")</f>
        <v/>
      </c>
      <c r="DN71" s="348">
        <f>IF(DE71&gt;AQ71,0,1)</f>
        <v/>
      </c>
      <c r="DO71" s="348">
        <f>IF(DA71&lt;M71,0,1)</f>
        <v/>
      </c>
      <c r="DP71" s="348">
        <f>IF(DA71&gt;N71,0,1)</f>
        <v/>
      </c>
      <c r="DQ71" s="348" t="n"/>
      <c r="DR71" s="348" t="n"/>
      <c r="DS71" s="348" t="n"/>
      <c r="DT71" s="348" t="n"/>
      <c r="DU71" s="348" t="n"/>
      <c r="DV71" s="348" t="n"/>
      <c r="DW71" s="348" t="n"/>
      <c r="DX71" s="348" t="n"/>
      <c r="DY71" s="348" t="n"/>
      <c r="DZ71" s="348" t="n"/>
      <c r="EA71" s="348" t="n"/>
      <c r="EB71" s="348" t="n"/>
      <c r="EC71" s="348" t="n"/>
      <c r="ED71" s="348" t="n"/>
      <c r="EE71" s="348" t="n"/>
      <c r="EF71" s="348" t="n"/>
      <c r="EG71" s="348" t="n"/>
      <c r="EH71" s="348" t="n"/>
      <c r="EI71" s="348" t="n"/>
    </row>
    <row r="72" ht="31.5" customFormat="1" customHeight="1" s="239">
      <c r="A72" s="233" t="n">
        <v>2022</v>
      </c>
      <c r="B72" s="192" t="n">
        <v>5</v>
      </c>
      <c r="C72" s="455" t="n">
        <v>44688</v>
      </c>
      <c r="D72" s="192" t="n">
        <v>395</v>
      </c>
      <c r="E72" s="192" t="n">
        <v>609</v>
      </c>
      <c r="F72" s="192" t="n">
        <v>2</v>
      </c>
      <c r="G72" s="238" t="inlineStr">
        <is>
          <t>قاعدة كولدير منلو</t>
        </is>
      </c>
      <c r="H72" s="437" t="inlineStr">
        <is>
          <t>FMMINI10000044</t>
        </is>
      </c>
      <c r="I72" s="437" t="inlineStr">
        <is>
          <t>1400*1700</t>
        </is>
      </c>
      <c r="J72" s="437" t="n">
        <v>3</v>
      </c>
      <c r="K72" s="437" t="n">
        <v>3</v>
      </c>
      <c r="L72" s="240" t="n">
        <v>35</v>
      </c>
      <c r="M72" s="241" t="n">
        <v>32.6</v>
      </c>
      <c r="N72" s="242" t="n">
        <v>37.5</v>
      </c>
      <c r="O72" s="232" t="n"/>
      <c r="P72" s="232" t="n"/>
      <c r="Q72" s="232" t="n"/>
      <c r="R72" s="232" t="n"/>
      <c r="S72" s="232" t="n"/>
      <c r="T72" s="232" t="n"/>
      <c r="U72" s="232" t="n"/>
      <c r="V72" s="232" t="n"/>
      <c r="W72" s="232" t="n"/>
      <c r="X72" s="232" t="n"/>
      <c r="Y72" s="195" t="n">
        <v>111</v>
      </c>
      <c r="Z72" s="195" t="n">
        <v>112</v>
      </c>
      <c r="AA72" s="232" t="n"/>
      <c r="AB72" s="232" t="n"/>
      <c r="AC72" s="232" t="n"/>
      <c r="AD72" s="232" t="n"/>
      <c r="AE72" s="232" t="n"/>
      <c r="AF72" s="232" t="n"/>
      <c r="AG72" s="232" t="n"/>
      <c r="AH72" s="232" t="n"/>
      <c r="AI72" s="232" t="n"/>
      <c r="AJ72" s="232" t="n"/>
      <c r="AK72" s="195" t="n">
        <v>114</v>
      </c>
      <c r="AL72" s="195" t="n">
        <v>115</v>
      </c>
      <c r="AM72" s="232" t="n">
        <v/>
      </c>
      <c r="AN72" s="232" t="n">
        <v/>
      </c>
      <c r="AO72" s="278" t="n"/>
      <c r="AP72" s="218" t="n">
        <v>86</v>
      </c>
      <c r="AQ72" s="219" t="n">
        <v>126</v>
      </c>
      <c r="AR72" s="217" t="n">
        <v>10.61946902654867</v>
      </c>
      <c r="AS72" s="217" t="n">
        <v>10.61946902654867</v>
      </c>
      <c r="AT72" s="217" t="n"/>
      <c r="AU72" s="217" t="n"/>
      <c r="AV72" s="217" t="n"/>
      <c r="AW72" s="217" t="n"/>
      <c r="AX72" s="217" t="n"/>
      <c r="AY72" s="217" t="n"/>
      <c r="AZ72" s="217" t="n"/>
      <c r="BA72" s="217" t="n"/>
      <c r="BB72" s="217" t="n"/>
      <c r="BC72" s="217" t="n"/>
      <c r="BD72" s="217" t="n"/>
      <c r="BE72" s="217" t="n"/>
      <c r="BF72" s="217" t="n"/>
      <c r="BG72" s="217" t="n">
        <v>0</v>
      </c>
      <c r="BH72" s="217" t="n">
        <v/>
      </c>
      <c r="BI72" s="217" t="n"/>
      <c r="BJ72" s="217" t="n"/>
      <c r="BK72" s="217" t="n"/>
      <c r="BL72" s="217" t="n"/>
      <c r="BM72" s="217" t="n"/>
      <c r="BN72" s="217" t="n"/>
      <c r="BO72" s="217" t="n"/>
      <c r="BP72" s="217" t="n"/>
      <c r="BQ72" s="217" t="n"/>
      <c r="BR72" s="217" t="n"/>
      <c r="BS72" s="217" t="n"/>
      <c r="BT72" s="217" t="n"/>
      <c r="BU72" s="217" t="n"/>
      <c r="BV72" s="217" t="n">
        <v>0</v>
      </c>
      <c r="BW72" s="217" t="n"/>
      <c r="BX72" s="220" t="n"/>
      <c r="BY72" s="220" t="n"/>
      <c r="BZ72" s="220" t="n"/>
      <c r="CA72" s="220" t="n"/>
      <c r="CB72" s="220" t="n"/>
      <c r="CC72" s="220" t="n"/>
      <c r="CD72" s="220" t="n"/>
      <c r="CE72" s="220" t="n"/>
      <c r="CF72" s="220" t="n">
        <v>0</v>
      </c>
      <c r="CG72" s="221" t="n">
        <v/>
      </c>
      <c r="CH72" s="216" t="n">
        <v>0.015</v>
      </c>
      <c r="CI72" s="456" t="n"/>
      <c r="CJ72" s="223" t="n"/>
      <c r="CK72" s="196" t="n"/>
      <c r="CL72" s="196" t="n"/>
      <c r="CM72" s="196" t="n"/>
      <c r="CN72" s="196" t="n"/>
      <c r="CO72" s="196" t="inlineStr">
        <is>
          <t>ميلو</t>
        </is>
      </c>
      <c r="CP72" s="323" t="inlineStr">
        <is>
          <t>منلو</t>
        </is>
      </c>
      <c r="CQ72" s="348" t="inlineStr"/>
      <c r="CR72" s="348" t="inlineStr"/>
      <c r="CS72" s="348" t="n">
        <v>18</v>
      </c>
      <c r="CT72" s="348" t="inlineStr">
        <is>
          <t>قاعدة وزوايا كولدير ميلو</t>
        </is>
      </c>
      <c r="CU72" s="348" t="inlineStr">
        <is>
          <t>new_machine</t>
        </is>
      </c>
      <c r="CV72" s="348" t="n">
        <v>0</v>
      </c>
      <c r="CW72" s="348" t="n">
        <v>0</v>
      </c>
      <c r="CX72" s="348" t="n">
        <v>0</v>
      </c>
      <c r="CY72" s="348" t="n">
        <v>0</v>
      </c>
      <c r="CZ72" s="232" t="n">
        <v>0</v>
      </c>
      <c r="DA72" s="232" t="n">
        <v>0</v>
      </c>
      <c r="DB72" s="308" t="n">
        <v>0</v>
      </c>
      <c r="DC72" s="12" t="n">
        <v>0</v>
      </c>
      <c r="DD72" s="437" t="n">
        <v>0</v>
      </c>
      <c r="DE72" s="437" t="n">
        <v>0</v>
      </c>
      <c r="DF72" s="217" t="n">
        <v/>
      </c>
      <c r="DG72" s="437">
        <f>IFERROR(ROUND(DD72/DF72,1),"")</f>
        <v/>
      </c>
      <c r="DH72" s="308">
        <f>IFERROR(DB72+DD72,"")</f>
        <v/>
      </c>
      <c r="DI72" s="447">
        <f>IFERROR(DD72/DH72,"")</f>
        <v/>
      </c>
      <c r="DK72" s="12">
        <f>IFERROR(DF72-AP72,"")</f>
        <v/>
      </c>
      <c r="DM72" s="307">
        <f>IFERROR(DA72-L72,"")</f>
        <v/>
      </c>
      <c r="DN72" s="348">
        <f>IF(DE72&gt;AQ72,0,1)</f>
        <v/>
      </c>
      <c r="DO72" s="348">
        <f>IF(DA72&lt;M72,0,1)</f>
        <v/>
      </c>
      <c r="DP72" s="348">
        <f>IF(DA72&gt;N72,0,1)</f>
        <v/>
      </c>
      <c r="DQ72" s="348" t="n"/>
      <c r="DR72" s="348" t="n"/>
      <c r="DS72" s="348" t="n"/>
      <c r="DT72" s="348" t="n"/>
      <c r="DU72" s="348" t="n"/>
      <c r="DV72" s="348" t="n"/>
      <c r="DW72" s="348" t="n"/>
      <c r="DX72" s="348" t="n"/>
      <c r="DY72" s="348" t="n"/>
      <c r="DZ72" s="348" t="n"/>
      <c r="EA72" s="348" t="n"/>
      <c r="EB72" s="348" t="n"/>
      <c r="EC72" s="348" t="n"/>
      <c r="ED72" s="348" t="n"/>
      <c r="EE72" s="348" t="n"/>
      <c r="EF72" s="348" t="n"/>
      <c r="EG72" s="348" t="n"/>
      <c r="EH72" s="348" t="n"/>
      <c r="EI72" s="348" t="n"/>
    </row>
    <row r="73" ht="31.5" customFormat="1" customHeight="1" s="239">
      <c r="A73" s="233" t="n">
        <v>2022</v>
      </c>
      <c r="B73" s="192" t="n">
        <v>5</v>
      </c>
      <c r="C73" s="455" t="n">
        <v>44688</v>
      </c>
      <c r="D73" s="192" t="n">
        <v>419</v>
      </c>
      <c r="E73" s="192" t="n">
        <v>670</v>
      </c>
      <c r="F73" s="192" t="n">
        <v>2</v>
      </c>
      <c r="G73" s="238" t="inlineStr">
        <is>
          <t>LG43UP77</t>
        </is>
      </c>
      <c r="H73" s="437" t="inlineStr">
        <is>
          <t>FMLGEI043UP770</t>
        </is>
      </c>
      <c r="I73" s="437" t="inlineStr">
        <is>
          <t>1400*1700</t>
        </is>
      </c>
      <c r="J73" s="437" t="n">
        <v>4</v>
      </c>
      <c r="K73" s="437" t="n">
        <v>2</v>
      </c>
      <c r="L73" s="240" t="n">
        <v>298</v>
      </c>
      <c r="M73" s="241" t="n">
        <v>280.418</v>
      </c>
      <c r="N73" s="242" t="n">
        <v>319.158</v>
      </c>
      <c r="O73" s="232" t="n"/>
      <c r="P73" s="232" t="n">
        <v>471</v>
      </c>
      <c r="Q73" s="232" t="n">
        <v>468</v>
      </c>
      <c r="R73" s="232" t="n">
        <v>427</v>
      </c>
      <c r="S73" s="232" t="n">
        <v>415</v>
      </c>
      <c r="T73" s="232" t="n"/>
      <c r="U73" s="232" t="n">
        <v>324</v>
      </c>
      <c r="V73" s="232" t="n">
        <v>326</v>
      </c>
      <c r="W73" s="232" t="n">
        <v>317</v>
      </c>
      <c r="X73" s="232" t="n">
        <v>326</v>
      </c>
      <c r="Y73" s="195" t="n"/>
      <c r="Z73" s="195" t="n"/>
      <c r="AA73" s="232" t="n"/>
      <c r="AB73" s="232" t="n">
        <v>430</v>
      </c>
      <c r="AC73" s="232" t="n">
        <v>430</v>
      </c>
      <c r="AD73" s="232" t="n">
        <v>441</v>
      </c>
      <c r="AE73" s="232" t="n"/>
      <c r="AF73" s="232" t="n"/>
      <c r="AG73" s="232" t="n">
        <v>315</v>
      </c>
      <c r="AH73" s="232" t="n">
        <v>322</v>
      </c>
      <c r="AI73" s="232" t="n">
        <v>320</v>
      </c>
      <c r="AJ73" s="232" t="n"/>
      <c r="AK73" s="195" t="n"/>
      <c r="AL73" s="195" t="n"/>
      <c r="AM73" s="232" t="n">
        <v>440.2857142857143</v>
      </c>
      <c r="AN73" s="232" t="n">
        <v>321.4285714285714</v>
      </c>
      <c r="AO73" s="278" t="n"/>
      <c r="AP73" s="218" t="n">
        <v>96</v>
      </c>
      <c r="AQ73" s="219" t="n">
        <v>150</v>
      </c>
      <c r="AR73" s="217" t="n">
        <v/>
      </c>
      <c r="AS73" s="217" t="n">
        <v/>
      </c>
      <c r="AT73" s="217" t="n"/>
      <c r="AU73" s="217" t="n"/>
      <c r="AV73" s="217" t="n"/>
      <c r="AW73" s="217" t="n"/>
      <c r="AX73" s="217" t="n"/>
      <c r="AY73" s="217" t="n"/>
      <c r="AZ73" s="217" t="n"/>
      <c r="BA73" s="217" t="n"/>
      <c r="BB73" s="217" t="n"/>
      <c r="BC73" s="217" t="n"/>
      <c r="BD73" s="217" t="n"/>
      <c r="BE73" s="217" t="n"/>
      <c r="BF73" s="217" t="n"/>
      <c r="BG73" s="217" t="n">
        <v>0</v>
      </c>
      <c r="BH73" s="217" t="n">
        <v/>
      </c>
      <c r="BI73" s="217" t="n"/>
      <c r="BJ73" s="217" t="n"/>
      <c r="BK73" s="217" t="n"/>
      <c r="BL73" s="217" t="n"/>
      <c r="BM73" s="217" t="n"/>
      <c r="BN73" s="217" t="n"/>
      <c r="BO73" s="217" t="n"/>
      <c r="BP73" s="217" t="n"/>
      <c r="BQ73" s="217" t="n"/>
      <c r="BR73" s="217" t="n"/>
      <c r="BS73" s="217" t="n"/>
      <c r="BT73" s="217" t="n"/>
      <c r="BU73" s="217" t="n"/>
      <c r="BV73" s="217" t="n">
        <v>0</v>
      </c>
      <c r="BW73" s="217" t="n"/>
      <c r="BX73" s="220" t="n"/>
      <c r="BY73" s="220" t="n"/>
      <c r="BZ73" s="220" t="n"/>
      <c r="CA73" s="220" t="n"/>
      <c r="CB73" s="220" t="n"/>
      <c r="CC73" s="220" t="n"/>
      <c r="CD73" s="220" t="n"/>
      <c r="CE73" s="220" t="n"/>
      <c r="CF73" s="220" t="n">
        <v>0</v>
      </c>
      <c r="CG73" s="221" t="n">
        <v/>
      </c>
      <c r="CH73" s="216" t="n">
        <v>0.015</v>
      </c>
      <c r="CI73" s="456" t="n"/>
      <c r="CJ73" s="223" t="n"/>
      <c r="CK73" s="196" t="n"/>
      <c r="CL73" s="196" t="n"/>
      <c r="CM73" s="196" t="n"/>
      <c r="CN73" s="196" t="n"/>
      <c r="CO73" s="196" t="inlineStr">
        <is>
          <t>LG</t>
        </is>
      </c>
      <c r="CP73" s="323" t="inlineStr">
        <is>
          <t>HE</t>
        </is>
      </c>
      <c r="CQ73" s="348" t="inlineStr">
        <is>
          <t>MFZ67209801</t>
        </is>
      </c>
      <c r="CR73" s="348" t="inlineStr">
        <is>
          <t>mma</t>
        </is>
      </c>
      <c r="CS73" s="348" t="n">
        <v>18</v>
      </c>
      <c r="CT73" s="348" t="inlineStr">
        <is>
          <t>LG43UP79</t>
        </is>
      </c>
      <c r="CU73" s="348" t="inlineStr">
        <is>
          <t>new_machine</t>
        </is>
      </c>
      <c r="CV73" s="348" t="n">
        <v>0</v>
      </c>
      <c r="CW73" s="348" t="n">
        <v>0</v>
      </c>
      <c r="CX73" s="348" t="n">
        <v>0</v>
      </c>
      <c r="CY73" s="348" t="n">
        <v>0</v>
      </c>
      <c r="CZ73" s="232" t="n">
        <v>0</v>
      </c>
      <c r="DA73" s="232" t="n">
        <v>0</v>
      </c>
      <c r="DB73" s="308" t="n">
        <v>0</v>
      </c>
      <c r="DC73" s="12" t="n">
        <v>0</v>
      </c>
      <c r="DD73" s="437" t="n">
        <v>0</v>
      </c>
      <c r="DE73" s="437" t="n">
        <v>0</v>
      </c>
      <c r="DF73" s="217" t="n">
        <v/>
      </c>
      <c r="DG73" s="437">
        <f>IFERROR(ROUND(DD73/DF73,1),"")</f>
        <v/>
      </c>
      <c r="DH73" s="308">
        <f>IFERROR(DB73+DD73,"")</f>
        <v/>
      </c>
      <c r="DI73" s="447">
        <f>IFERROR(DD73/DH73,"")</f>
        <v/>
      </c>
      <c r="DK73" s="12">
        <f>IFERROR(DF73-AP73,"")</f>
        <v/>
      </c>
      <c r="DM73" s="307">
        <f>IFERROR(DA73-L73,"")</f>
        <v/>
      </c>
      <c r="DN73" s="348">
        <f>IF(DE73&gt;AQ73,0,1)</f>
        <v/>
      </c>
      <c r="DO73" s="348">
        <f>IF(DA73&lt;M73,0,1)</f>
        <v/>
      </c>
      <c r="DP73" s="348">
        <f>IF(DA73&gt;N73,0,1)</f>
        <v/>
      </c>
      <c r="DQ73" s="348" t="n"/>
      <c r="DR73" s="348" t="n"/>
      <c r="DS73" s="348" t="n"/>
      <c r="DT73" s="348" t="n"/>
      <c r="DU73" s="348" t="n"/>
      <c r="DV73" s="348" t="n"/>
      <c r="DW73" s="348" t="n"/>
      <c r="DX73" s="348" t="n"/>
      <c r="DY73" s="348" t="n"/>
      <c r="DZ73" s="348" t="n"/>
      <c r="EA73" s="348" t="n"/>
      <c r="EB73" s="348" t="n"/>
      <c r="EC73" s="348" t="n"/>
      <c r="ED73" s="348" t="n"/>
      <c r="EE73" s="348" t="n"/>
      <c r="EF73" s="348" t="n"/>
      <c r="EG73" s="348" t="n"/>
      <c r="EH73" s="348" t="n"/>
      <c r="EI73" s="348" t="n"/>
    </row>
    <row r="74" ht="31.5" customFormat="1" customHeight="1" s="239">
      <c r="A74" s="233" t="n">
        <v>2022</v>
      </c>
      <c r="B74" s="192" t="n">
        <v>5</v>
      </c>
      <c r="C74" s="455" t="n">
        <v>44688</v>
      </c>
      <c r="D74" s="192" t="n">
        <v>1</v>
      </c>
      <c r="E74" s="192" t="n">
        <v>2</v>
      </c>
      <c r="F74" s="192" t="n">
        <v>3</v>
      </c>
      <c r="G74" s="238" t="inlineStr">
        <is>
          <t>قاعدة سخان فرنساوي</t>
        </is>
      </c>
      <c r="H74" s="437" t="inlineStr">
        <is>
          <t>FMENCI30000000</t>
        </is>
      </c>
      <c r="I74" s="437" t="inlineStr">
        <is>
          <t>1400*1700</t>
        </is>
      </c>
      <c r="J74" s="437" t="n">
        <v>3</v>
      </c>
      <c r="K74" s="437" t="n">
        <v>2</v>
      </c>
      <c r="L74" s="240" t="n">
        <v>113</v>
      </c>
      <c r="M74" s="241" t="n">
        <v>105.09</v>
      </c>
      <c r="N74" s="242" t="n">
        <v>120.91</v>
      </c>
      <c r="O74" s="232" t="n"/>
      <c r="P74" s="232" t="n"/>
      <c r="Q74" s="232" t="n"/>
      <c r="R74" s="232" t="n"/>
      <c r="S74" s="232" t="n"/>
      <c r="T74" s="232" t="n"/>
      <c r="U74" s="232" t="n"/>
      <c r="V74" s="232" t="n"/>
      <c r="W74" s="232" t="n"/>
      <c r="X74" s="232" t="n"/>
      <c r="Y74" s="195" t="n"/>
      <c r="Z74" s="195" t="n"/>
      <c r="AA74" s="232" t="n"/>
      <c r="AB74" s="232" t="n"/>
      <c r="AC74" s="232" t="n"/>
      <c r="AD74" s="232" t="n"/>
      <c r="AE74" s="232" t="n"/>
      <c r="AF74" s="232" t="n"/>
      <c r="AG74" s="232" t="n"/>
      <c r="AH74" s="232" t="n"/>
      <c r="AI74" s="232" t="n"/>
      <c r="AJ74" s="232" t="n"/>
      <c r="AK74" s="195" t="n">
        <v>92</v>
      </c>
      <c r="AL74" s="195" t="n">
        <v>93</v>
      </c>
      <c r="AM74" s="232" t="n">
        <v/>
      </c>
      <c r="AN74" s="232" t="n">
        <v/>
      </c>
      <c r="AO74" s="278" t="n"/>
      <c r="AP74" s="218" t="n">
        <v>108</v>
      </c>
      <c r="AQ74" s="219" t="n">
        <v>100</v>
      </c>
      <c r="AR74" s="217" t="n">
        <v>13.04347826086956</v>
      </c>
      <c r="AS74" s="217" t="n">
        <v>13.04347826086956</v>
      </c>
      <c r="AT74" s="217" t="n"/>
      <c r="AU74" s="217" t="n"/>
      <c r="AV74" s="217" t="n"/>
      <c r="AW74" s="217" t="n"/>
      <c r="AX74" s="217" t="n"/>
      <c r="AY74" s="217" t="n"/>
      <c r="AZ74" s="217" t="n"/>
      <c r="BA74" s="217" t="n"/>
      <c r="BB74" s="217" t="n"/>
      <c r="BC74" s="217" t="n"/>
      <c r="BD74" s="217" t="n"/>
      <c r="BE74" s="217" t="n"/>
      <c r="BF74" s="217" t="n"/>
      <c r="BG74" s="217" t="n">
        <v>0</v>
      </c>
      <c r="BH74" s="217" t="n">
        <v/>
      </c>
      <c r="BI74" s="217" t="n"/>
      <c r="BJ74" s="217" t="n"/>
      <c r="BK74" s="217" t="n"/>
      <c r="BL74" s="217" t="n"/>
      <c r="BM74" s="217" t="n"/>
      <c r="BN74" s="217" t="n"/>
      <c r="BO74" s="217" t="n"/>
      <c r="BP74" s="217" t="n"/>
      <c r="BQ74" s="217" t="n"/>
      <c r="BR74" s="217" t="n"/>
      <c r="BS74" s="217" t="n"/>
      <c r="BT74" s="217" t="n"/>
      <c r="BU74" s="217" t="n"/>
      <c r="BV74" s="217" t="n">
        <v>0</v>
      </c>
      <c r="BW74" s="217" t="n"/>
      <c r="BX74" s="220" t="n"/>
      <c r="BY74" s="220" t="n"/>
      <c r="BZ74" s="220" t="n"/>
      <c r="CA74" s="220" t="n"/>
      <c r="CB74" s="220" t="n"/>
      <c r="CC74" s="220" t="n"/>
      <c r="CD74" s="220" t="n"/>
      <c r="CE74" s="220" t="n"/>
      <c r="CF74" s="220" t="n">
        <v>0</v>
      </c>
      <c r="CG74" s="221" t="n">
        <v/>
      </c>
      <c r="CH74" s="216" t="n">
        <v>0.015</v>
      </c>
      <c r="CI74" s="456" t="n"/>
      <c r="CJ74" s="223" t="n"/>
      <c r="CK74" s="196" t="n"/>
      <c r="CL74" s="196" t="n"/>
      <c r="CM74" s="196" t="n"/>
      <c r="CN74" s="196" t="n"/>
      <c r="CO74" s="196" t="inlineStr">
        <is>
          <t>اطلانتيك</t>
        </is>
      </c>
      <c r="CP74" s="323" t="inlineStr">
        <is>
          <t>اطلانتيك</t>
        </is>
      </c>
      <c r="CQ74" s="348" t="inlineStr"/>
      <c r="CR74" s="348" t="inlineStr"/>
      <c r="CS74" s="348" t="n">
        <v>18</v>
      </c>
      <c r="CT74" s="348" t="inlineStr">
        <is>
          <t>كفر سخان فرنساوى 085/قاعده سخان فرنساوى 086</t>
        </is>
      </c>
      <c r="CU74" s="348" t="inlineStr">
        <is>
          <t>new_machine</t>
        </is>
      </c>
      <c r="CV74" s="348" t="n">
        <v>0</v>
      </c>
      <c r="CW74" s="348" t="n">
        <v>0</v>
      </c>
      <c r="CX74" s="348" t="n">
        <v>0</v>
      </c>
      <c r="CY74" s="348" t="n">
        <v>0</v>
      </c>
      <c r="CZ74" s="232" t="n">
        <v>0</v>
      </c>
      <c r="DA74" s="232" t="n">
        <v>0</v>
      </c>
      <c r="DB74" s="308" t="n">
        <v>0</v>
      </c>
      <c r="DC74" s="12" t="n">
        <v>0</v>
      </c>
      <c r="DD74" s="437" t="n">
        <v>0</v>
      </c>
      <c r="DE74" s="437" t="n">
        <v>0</v>
      </c>
      <c r="DF74" s="217" t="n">
        <v/>
      </c>
      <c r="DG74" s="437">
        <f>IFERROR(ROUND(DD74/DF74,1),"")</f>
        <v/>
      </c>
      <c r="DH74" s="308">
        <f>IFERROR(DB74+DD74,"")</f>
        <v/>
      </c>
      <c r="DI74" s="447">
        <f>IFERROR(DD74/DH74,"")</f>
        <v/>
      </c>
      <c r="DK74" s="12">
        <f>IFERROR(DF74-AP74,"")</f>
        <v/>
      </c>
      <c r="DM74" s="307">
        <f>IFERROR(DA74-L74,"")</f>
        <v/>
      </c>
      <c r="DN74" s="348">
        <f>IF(DE74&gt;AQ74,0,1)</f>
        <v/>
      </c>
      <c r="DO74" s="348">
        <f>IF(DA74&lt;M74,0,1)</f>
        <v/>
      </c>
      <c r="DP74" s="348">
        <f>IF(DA74&gt;N74,0,1)</f>
        <v/>
      </c>
      <c r="DQ74" s="348" t="n"/>
      <c r="DR74" s="348" t="n"/>
      <c r="DS74" s="348" t="n"/>
      <c r="DT74" s="348" t="n"/>
      <c r="DU74" s="348" t="n"/>
      <c r="DV74" s="348" t="n"/>
      <c r="DW74" s="348" t="n"/>
      <c r="DX74" s="348" t="n"/>
      <c r="DY74" s="348" t="n"/>
      <c r="DZ74" s="348" t="n"/>
      <c r="EA74" s="348" t="n"/>
      <c r="EB74" s="348" t="n"/>
      <c r="EC74" s="348" t="n"/>
      <c r="ED74" s="348" t="n"/>
      <c r="EE74" s="348" t="n"/>
      <c r="EF74" s="348" t="n"/>
      <c r="EG74" s="348" t="n"/>
      <c r="EH74" s="348" t="n"/>
      <c r="EI74" s="348" t="n"/>
    </row>
    <row r="75" ht="31.5" customFormat="1" customHeight="1" s="239">
      <c r="A75" s="233" t="n">
        <v>2022</v>
      </c>
      <c r="B75" s="192" t="n">
        <v>5</v>
      </c>
      <c r="C75" s="455" t="n">
        <v>44688</v>
      </c>
      <c r="D75" s="192" t="n">
        <v>18</v>
      </c>
      <c r="E75" s="192" t="n">
        <v>49</v>
      </c>
      <c r="F75" s="192" t="n">
        <v>4</v>
      </c>
      <c r="G75" s="238" t="inlineStr">
        <is>
          <t>LgWashing machine (Cover)</t>
        </is>
      </c>
      <c r="H75" s="437" t="inlineStr">
        <is>
          <t>FMLGEI20000000</t>
        </is>
      </c>
      <c r="I75" s="437" t="inlineStr">
        <is>
          <t>1700*1400</t>
        </is>
      </c>
      <c r="J75" s="437" t="n">
        <v>2</v>
      </c>
      <c r="K75" s="437" t="n">
        <v>3</v>
      </c>
      <c r="L75" s="240" t="n">
        <v>100</v>
      </c>
      <c r="M75" s="241" t="n">
        <v>95.5</v>
      </c>
      <c r="N75" s="242" t="n">
        <v>104.5</v>
      </c>
      <c r="O75" s="232" t="n">
        <v>135</v>
      </c>
      <c r="P75" s="232" t="n">
        <v>141</v>
      </c>
      <c r="Q75" s="232" t="n">
        <v>130</v>
      </c>
      <c r="R75" s="232" t="n">
        <v>128</v>
      </c>
      <c r="S75" s="232" t="n">
        <v>144</v>
      </c>
      <c r="T75" s="232" t="n">
        <v>100</v>
      </c>
      <c r="U75" s="232" t="n">
        <v>107</v>
      </c>
      <c r="V75" s="232" t="n">
        <v>108</v>
      </c>
      <c r="W75" s="232" t="n">
        <v>104</v>
      </c>
      <c r="X75" s="232" t="n">
        <v>109</v>
      </c>
      <c r="Y75" s="195" t="n"/>
      <c r="Z75" s="195" t="n"/>
      <c r="AA75" s="232" t="n">
        <v>133</v>
      </c>
      <c r="AB75" s="232" t="n"/>
      <c r="AC75" s="232" t="n"/>
      <c r="AD75" s="232" t="n"/>
      <c r="AE75" s="232" t="n"/>
      <c r="AF75" s="232" t="n">
        <v>108</v>
      </c>
      <c r="AG75" s="232" t="n"/>
      <c r="AH75" s="232" t="n"/>
      <c r="AI75" s="232" t="n"/>
      <c r="AJ75" s="232" t="n"/>
      <c r="AK75" s="195" t="n"/>
      <c r="AL75" s="195" t="n"/>
      <c r="AM75" s="232" t="n">
        <v>135.1666666666667</v>
      </c>
      <c r="AN75" s="232" t="n">
        <v>106</v>
      </c>
      <c r="AO75" s="278" t="n"/>
      <c r="AP75" s="218" t="n">
        <v>101</v>
      </c>
      <c r="AQ75" s="219" t="n">
        <v>107</v>
      </c>
      <c r="AR75" s="217" t="n">
        <v/>
      </c>
      <c r="AS75" s="217" t="n">
        <v/>
      </c>
      <c r="AT75" s="217" t="n"/>
      <c r="AU75" s="217" t="n"/>
      <c r="AV75" s="217" t="n">
        <v>924</v>
      </c>
      <c r="AW75" s="217" t="n">
        <v>1</v>
      </c>
      <c r="AX75" s="217" t="n">
        <v>4</v>
      </c>
      <c r="AY75" s="217" t="n">
        <v>6</v>
      </c>
      <c r="AZ75" s="217" t="n"/>
      <c r="BA75" s="217" t="n"/>
      <c r="BB75" s="217" t="n"/>
      <c r="BC75" s="217" t="n"/>
      <c r="BD75" s="217" t="n"/>
      <c r="BE75" s="217" t="n"/>
      <c r="BF75" s="217" t="n"/>
      <c r="BG75" s="217" t="n">
        <v>0</v>
      </c>
      <c r="BH75" s="217" t="n">
        <v>924</v>
      </c>
      <c r="BI75" s="217" t="n"/>
      <c r="BJ75" s="217" t="n"/>
      <c r="BK75" s="217" t="n">
        <v>1092</v>
      </c>
      <c r="BL75" s="217" t="n">
        <v>1</v>
      </c>
      <c r="BM75" s="217" t="n">
        <v>2</v>
      </c>
      <c r="BN75" s="217" t="n">
        <v>4</v>
      </c>
      <c r="BO75" s="217" t="n"/>
      <c r="BP75" s="217" t="n"/>
      <c r="BQ75" s="217" t="n"/>
      <c r="BR75" s="217" t="n"/>
      <c r="BS75" s="217" t="n"/>
      <c r="BT75" s="217" t="n"/>
      <c r="BU75" s="217" t="n"/>
      <c r="BV75" s="217" t="n">
        <v>0</v>
      </c>
      <c r="BW75" s="217" t="n">
        <v>0</v>
      </c>
      <c r="BX75" s="220" t="n">
        <v>2</v>
      </c>
      <c r="BY75" s="220" t="n">
        <v>3</v>
      </c>
      <c r="BZ75" s="220" t="n"/>
      <c r="CA75" s="220" t="n"/>
      <c r="CB75" s="220" t="n"/>
      <c r="CC75" s="220" t="n"/>
      <c r="CD75" s="220" t="n"/>
      <c r="CE75" s="220" t="n"/>
      <c r="CF75" s="220" t="n">
        <v>0</v>
      </c>
      <c r="CG75" s="221" t="n">
        <v>2016</v>
      </c>
      <c r="CH75" s="216" t="n">
        <v>0.015</v>
      </c>
      <c r="CI75" s="456" t="n"/>
      <c r="CJ75" s="223" t="n"/>
      <c r="CK75" s="196" t="n"/>
      <c r="CL75" s="196" t="n"/>
      <c r="CM75" s="196" t="n"/>
      <c r="CN75" s="196" t="n"/>
      <c r="CO75" s="196" t="inlineStr">
        <is>
          <t>LG</t>
        </is>
      </c>
      <c r="CP75" s="323" t="inlineStr">
        <is>
          <t>HAE</t>
        </is>
      </c>
      <c r="CQ75" s="348" t="inlineStr">
        <is>
          <t>3920EZ2058A</t>
        </is>
      </c>
      <c r="CR75" s="348" t="inlineStr">
        <is>
          <t>mmf</t>
        </is>
      </c>
      <c r="CS75" s="348" t="n">
        <v>18</v>
      </c>
      <c r="CT75" s="348" t="inlineStr">
        <is>
          <t>كفر غسالة LG/زوايا غسالة LG</t>
        </is>
      </c>
      <c r="CU75" s="348" t="inlineStr">
        <is>
          <t>new_machine</t>
        </is>
      </c>
      <c r="CV75" s="348" t="n">
        <v>0</v>
      </c>
      <c r="CW75" s="348" t="n">
        <v>2</v>
      </c>
      <c r="CX75" s="348" t="n">
        <v>6</v>
      </c>
      <c r="CY75" s="348" t="n">
        <v>10</v>
      </c>
      <c r="CZ75" s="232" t="n">
        <v>0</v>
      </c>
      <c r="DA75" s="232" t="n">
        <v>0</v>
      </c>
      <c r="DB75" s="308" t="n">
        <v>0</v>
      </c>
      <c r="DC75" s="12" t="n">
        <v>0</v>
      </c>
      <c r="DD75" s="437" t="n">
        <v>0</v>
      </c>
      <c r="DE75" s="437" t="n">
        <v>0</v>
      </c>
      <c r="DF75" s="217" t="n">
        <v>1092</v>
      </c>
      <c r="DG75" s="437">
        <f>IFERROR(ROUND(DD75/DF75,1),"")</f>
        <v/>
      </c>
      <c r="DH75" s="308">
        <f>IFERROR(DB75+DD75,"")</f>
        <v/>
      </c>
      <c r="DI75" s="447">
        <f>IFERROR(DD75/DH75,"")</f>
        <v/>
      </c>
      <c r="DK75" s="12">
        <f>IFERROR(DF75-AP75,"")</f>
        <v/>
      </c>
      <c r="DM75" s="307">
        <f>IFERROR(DA75-L75,"")</f>
        <v/>
      </c>
      <c r="DN75" s="348">
        <f>IF(DE75&gt;AQ75,0,1)</f>
        <v/>
      </c>
      <c r="DO75" s="348">
        <f>IF(DA75&lt;M75,0,1)</f>
        <v/>
      </c>
      <c r="DP75" s="348">
        <f>IF(DA75&gt;N75,0,1)</f>
        <v/>
      </c>
      <c r="DQ75" s="348" t="n"/>
      <c r="DR75" s="348" t="n"/>
      <c r="DS75" s="348" t="n"/>
      <c r="DT75" s="348" t="n"/>
      <c r="DU75" s="348" t="n"/>
      <c r="DV75" s="348" t="n"/>
      <c r="DW75" s="348" t="n"/>
      <c r="DX75" s="348" t="n"/>
      <c r="DY75" s="348" t="n"/>
      <c r="DZ75" s="348" t="n"/>
      <c r="EA75" s="348" t="n"/>
      <c r="EB75" s="348" t="n"/>
      <c r="EC75" s="348" t="n"/>
      <c r="ED75" s="348" t="n"/>
      <c r="EE75" s="348" t="n"/>
      <c r="EF75" s="348" t="n"/>
      <c r="EG75" s="348" t="n"/>
      <c r="EH75" s="348" t="n"/>
      <c r="EI75" s="348" t="n"/>
    </row>
    <row r="76" ht="31.5" customFormat="1" customHeight="1" s="239">
      <c r="A76" s="233" t="n">
        <v>2022</v>
      </c>
      <c r="B76" s="192" t="n">
        <v>5</v>
      </c>
      <c r="C76" s="455" t="n">
        <v>44688</v>
      </c>
      <c r="D76" s="192" t="n">
        <v>18</v>
      </c>
      <c r="E76" s="192" t="n">
        <v>50</v>
      </c>
      <c r="F76" s="192" t="n">
        <v>4</v>
      </c>
      <c r="G76" s="238" t="inlineStr">
        <is>
          <t>LgWashing machine (Angels)</t>
        </is>
      </c>
      <c r="H76" s="437" t="inlineStr">
        <is>
          <t>FMLGEI40000000</t>
        </is>
      </c>
      <c r="I76" s="437" t="inlineStr">
        <is>
          <t>1700*1400</t>
        </is>
      </c>
      <c r="J76" s="437" t="n">
        <v>2</v>
      </c>
      <c r="K76" s="437" t="n">
        <v>3</v>
      </c>
      <c r="L76" s="240" t="n">
        <v>54</v>
      </c>
      <c r="M76" s="241" t="n">
        <v>51.57</v>
      </c>
      <c r="N76" s="242" t="n">
        <v>56.43</v>
      </c>
      <c r="O76" s="232" t="n">
        <v>66</v>
      </c>
      <c r="P76" s="232" t="n">
        <v>73</v>
      </c>
      <c r="Q76" s="232" t="n">
        <v>65</v>
      </c>
      <c r="R76" s="232" t="n">
        <v>62</v>
      </c>
      <c r="S76" s="232" t="n">
        <v>66</v>
      </c>
      <c r="T76" s="232" t="n"/>
      <c r="U76" s="232" t="n"/>
      <c r="V76" s="232" t="n"/>
      <c r="W76" s="232" t="n"/>
      <c r="X76" s="232" t="n"/>
      <c r="Y76" s="195" t="n"/>
      <c r="Z76" s="195" t="n"/>
      <c r="AA76" s="232" t="n">
        <v>68</v>
      </c>
      <c r="AB76" s="232" t="n"/>
      <c r="AC76" s="232" t="n"/>
      <c r="AD76" s="232" t="n"/>
      <c r="AE76" s="232" t="n"/>
      <c r="AF76" s="232" t="n">
        <v>58</v>
      </c>
      <c r="AG76" s="232" t="n"/>
      <c r="AH76" s="232" t="n"/>
      <c r="AI76" s="232" t="n"/>
      <c r="AJ76" s="232" t="n"/>
      <c r="AK76" s="195" t="n"/>
      <c r="AL76" s="195" t="n"/>
      <c r="AM76" s="232" t="n">
        <v>66.66666666666667</v>
      </c>
      <c r="AN76" s="232" t="n">
        <v>58</v>
      </c>
      <c r="AO76" s="278" t="n"/>
      <c r="AP76" s="218" t="n">
        <v>101</v>
      </c>
      <c r="AQ76" s="219" t="n">
        <v>107</v>
      </c>
      <c r="AR76" s="217" t="n">
        <v/>
      </c>
      <c r="AS76" s="217" t="n">
        <v/>
      </c>
      <c r="AT76" s="217" t="n"/>
      <c r="AU76" s="217" t="n"/>
      <c r="AV76" s="217" t="n">
        <v>924</v>
      </c>
      <c r="AW76" s="217" t="n">
        <v>2</v>
      </c>
      <c r="AX76" s="217" t="n">
        <v>2</v>
      </c>
      <c r="AY76" s="217" t="n">
        <v>8</v>
      </c>
      <c r="AZ76" s="217" t="n"/>
      <c r="BA76" s="217" t="n"/>
      <c r="BB76" s="217" t="n"/>
      <c r="BC76" s="217" t="n"/>
      <c r="BD76" s="217" t="n"/>
      <c r="BE76" s="217" t="n"/>
      <c r="BF76" s="217" t="n"/>
      <c r="BG76" s="217" t="n">
        <v>0</v>
      </c>
      <c r="BH76" s="217" t="n">
        <v>924</v>
      </c>
      <c r="BI76" s="217" t="n"/>
      <c r="BJ76" s="217" t="n"/>
      <c r="BK76" s="217" t="n">
        <v>1092</v>
      </c>
      <c r="BL76" s="217" t="n">
        <v>3</v>
      </c>
      <c r="BM76" s="217" t="n">
        <v>3</v>
      </c>
      <c r="BN76" s="217" t="n">
        <v>2</v>
      </c>
      <c r="BO76" s="217" t="n"/>
      <c r="BP76" s="217" t="n"/>
      <c r="BQ76" s="217" t="n"/>
      <c r="BR76" s="217" t="n"/>
      <c r="BS76" s="217" t="n"/>
      <c r="BT76" s="217" t="n"/>
      <c r="BU76" s="217" t="n"/>
      <c r="BV76" s="217" t="n">
        <v>0</v>
      </c>
      <c r="BW76" s="217" t="n">
        <v>1</v>
      </c>
      <c r="BX76" s="220" t="n">
        <v>1</v>
      </c>
      <c r="BY76" s="220" t="n">
        <v>3</v>
      </c>
      <c r="BZ76" s="220" t="n"/>
      <c r="CA76" s="220" t="n"/>
      <c r="CB76" s="220" t="n"/>
      <c r="CC76" s="220" t="n"/>
      <c r="CD76" s="220" t="n"/>
      <c r="CE76" s="220" t="n"/>
      <c r="CF76" s="220" t="n">
        <v>0</v>
      </c>
      <c r="CG76" s="221" t="n">
        <v>2016</v>
      </c>
      <c r="CH76" s="216" t="n">
        <v>0.015</v>
      </c>
      <c r="CI76" s="456" t="n"/>
      <c r="CJ76" s="223" t="n"/>
      <c r="CK76" s="196" t="n"/>
      <c r="CL76" s="196" t="n"/>
      <c r="CM76" s="196" t="n"/>
      <c r="CN76" s="196" t="n"/>
      <c r="CO76" s="196" t="inlineStr">
        <is>
          <t>LG</t>
        </is>
      </c>
      <c r="CP76" s="323" t="inlineStr">
        <is>
          <t>HAE</t>
        </is>
      </c>
      <c r="CQ76" s="348" t="inlineStr">
        <is>
          <t>3920FZ3114C</t>
        </is>
      </c>
      <c r="CR76" s="348" t="inlineStr">
        <is>
          <t>mmf</t>
        </is>
      </c>
      <c r="CS76" s="348" t="n">
        <v>18</v>
      </c>
      <c r="CT76" s="348" t="inlineStr">
        <is>
          <t>كفر غسالة LG/زوايا غسالة LG</t>
        </is>
      </c>
      <c r="CU76" s="348" t="inlineStr">
        <is>
          <t>new_machine</t>
        </is>
      </c>
      <c r="CV76" s="348" t="n">
        <v>0</v>
      </c>
      <c r="CW76" s="348" t="n">
        <v>5</v>
      </c>
      <c r="CX76" s="348" t="n">
        <v>5</v>
      </c>
      <c r="CY76" s="348" t="n">
        <v>10</v>
      </c>
      <c r="CZ76" s="232" t="n">
        <v>0</v>
      </c>
      <c r="DA76" s="232" t="n">
        <v>0</v>
      </c>
      <c r="DB76" s="308" t="n">
        <v>0</v>
      </c>
      <c r="DC76" s="12" t="n">
        <v>0</v>
      </c>
      <c r="DD76" s="437" t="n">
        <v>0</v>
      </c>
      <c r="DE76" s="437" t="n">
        <v>0</v>
      </c>
      <c r="DF76" s="217" t="n">
        <v>1092</v>
      </c>
      <c r="DG76" s="437">
        <f>IFERROR(ROUND(DD76/DF76,1),"")</f>
        <v/>
      </c>
      <c r="DH76" s="308">
        <f>IFERROR(DB76+DD76,"")</f>
        <v/>
      </c>
      <c r="DI76" s="447">
        <f>IFERROR(DD76/DH76,"")</f>
        <v/>
      </c>
      <c r="DK76" s="12">
        <f>IFERROR(DF76-AP76,"")</f>
        <v/>
      </c>
      <c r="DM76" s="307">
        <f>IFERROR(DA76-L76,"")</f>
        <v/>
      </c>
      <c r="DN76" s="348">
        <f>IF(DE76&gt;AQ76,0,1)</f>
        <v/>
      </c>
      <c r="DO76" s="348">
        <f>IF(DA76&lt;M76,0,1)</f>
        <v/>
      </c>
      <c r="DP76" s="348">
        <f>IF(DA76&gt;N76,0,1)</f>
        <v/>
      </c>
      <c r="DQ76" s="348" t="n"/>
      <c r="DR76" s="348" t="n"/>
      <c r="DS76" s="348" t="n"/>
      <c r="DT76" s="348" t="n"/>
      <c r="DU76" s="348" t="n"/>
      <c r="DV76" s="348" t="n"/>
      <c r="DW76" s="348" t="n"/>
      <c r="DX76" s="348" t="n"/>
      <c r="DY76" s="348" t="n"/>
      <c r="DZ76" s="348" t="n"/>
      <c r="EA76" s="348" t="n"/>
      <c r="EB76" s="348" t="n"/>
      <c r="EC76" s="348" t="n"/>
      <c r="ED76" s="348" t="n"/>
      <c r="EE76" s="348" t="n"/>
      <c r="EF76" s="348" t="n"/>
      <c r="EG76" s="348" t="n"/>
      <c r="EH76" s="348" t="n"/>
      <c r="EI76" s="348" t="n"/>
    </row>
    <row r="77" ht="31.5" customFormat="1" customHeight="1" s="239">
      <c r="A77" s="233" t="n">
        <v>2022</v>
      </c>
      <c r="B77" s="192" t="n">
        <v>5</v>
      </c>
      <c r="C77" s="455" t="n">
        <v>44688</v>
      </c>
      <c r="D77" s="192" t="n">
        <v>417</v>
      </c>
      <c r="E77" s="192" t="n">
        <v>660</v>
      </c>
      <c r="F77" s="192" t="n">
        <v>4</v>
      </c>
      <c r="G77" s="238" t="inlineStr">
        <is>
          <t>MFZ67207201 75UP77 TOP-BOTTOM</t>
        </is>
      </c>
      <c r="H77" s="437" t="inlineStr">
        <is>
          <t>FMLGEI075UP770</t>
        </is>
      </c>
      <c r="I77" s="437" t="inlineStr">
        <is>
          <t>1400*1700</t>
        </is>
      </c>
      <c r="J77" s="437" t="n">
        <v>1</v>
      </c>
      <c r="K77" s="437" t="n">
        <v>6</v>
      </c>
      <c r="L77" s="240" t="n">
        <v>1265</v>
      </c>
      <c r="M77" s="241" t="n">
        <v>1190.365</v>
      </c>
      <c r="N77" s="242" t="n">
        <v>1354.815</v>
      </c>
      <c r="O77" s="232" t="n"/>
      <c r="P77" s="232" t="n"/>
      <c r="Q77" s="232" t="n"/>
      <c r="R77" s="232" t="n"/>
      <c r="S77" s="232" t="n"/>
      <c r="T77" s="232" t="n"/>
      <c r="U77" s="232" t="n"/>
      <c r="V77" s="232" t="n"/>
      <c r="W77" s="232" t="n"/>
      <c r="X77" s="232" t="n"/>
      <c r="Y77" s="195" t="n"/>
      <c r="Z77" s="195" t="n"/>
      <c r="AA77" s="232" t="n"/>
      <c r="AB77" s="232" t="n"/>
      <c r="AC77" s="232" t="n"/>
      <c r="AD77" s="232" t="n"/>
      <c r="AE77" s="232" t="n"/>
      <c r="AF77" s="232" t="n"/>
      <c r="AG77" s="232" t="n"/>
      <c r="AH77" s="232" t="n"/>
      <c r="AI77" s="232" t="n"/>
      <c r="AJ77" s="232" t="n"/>
      <c r="AK77" s="195" t="n"/>
      <c r="AL77" s="195" t="n"/>
      <c r="AM77" s="232" t="n">
        <v/>
      </c>
      <c r="AN77" s="232" t="n">
        <v/>
      </c>
      <c r="AO77" s="278" t="n"/>
      <c r="AP77" s="218" t="n">
        <v>21</v>
      </c>
      <c r="AQ77" s="219" t="n">
        <v>180</v>
      </c>
      <c r="AR77" s="217" t="n">
        <v/>
      </c>
      <c r="AS77" s="217" t="n">
        <v/>
      </c>
      <c r="AT77" s="217" t="n"/>
      <c r="AU77" s="217" t="n"/>
      <c r="AV77" s="217" t="n">
        <v>90</v>
      </c>
      <c r="AW77" s="217" t="n">
        <v>6</v>
      </c>
      <c r="AX77" s="217" t="n">
        <v>12</v>
      </c>
      <c r="AY77" s="217" t="n">
        <v>10</v>
      </c>
      <c r="AZ77" s="217" t="n"/>
      <c r="BA77" s="217" t="n"/>
      <c r="BB77" s="217" t="n"/>
      <c r="BC77" s="217" t="n"/>
      <c r="BD77" s="217" t="n"/>
      <c r="BE77" s="217" t="n"/>
      <c r="BF77" s="217" t="n"/>
      <c r="BG77" s="217" t="n">
        <v>0</v>
      </c>
      <c r="BH77" s="217" t="n">
        <v>90</v>
      </c>
      <c r="BI77" s="217" t="n"/>
      <c r="BJ77" s="217" t="n"/>
      <c r="BK77" s="217" t="n">
        <v>108</v>
      </c>
      <c r="BL77" s="217" t="n"/>
      <c r="BM77" s="217" t="n"/>
      <c r="BN77" s="217" t="n"/>
      <c r="BO77" s="217" t="n"/>
      <c r="BP77" s="217" t="n"/>
      <c r="BQ77" s="217" t="n"/>
      <c r="BR77" s="217" t="n"/>
      <c r="BS77" s="217" t="n"/>
      <c r="BT77" s="217" t="n"/>
      <c r="BU77" s="217" t="n"/>
      <c r="BV77" s="217" t="n">
        <v>0</v>
      </c>
      <c r="BW77" s="217" t="n"/>
      <c r="BX77" s="220" t="n"/>
      <c r="BY77" s="220" t="n"/>
      <c r="BZ77" s="220" t="n"/>
      <c r="CA77" s="220" t="n"/>
      <c r="CB77" s="220" t="n"/>
      <c r="CC77" s="220" t="n"/>
      <c r="CD77" s="220" t="n"/>
      <c r="CE77" s="220" t="n"/>
      <c r="CF77" s="220" t="n">
        <v>0</v>
      </c>
      <c r="CG77" s="221" t="n">
        <v>198</v>
      </c>
      <c r="CH77" s="216" t="n">
        <v>0.015</v>
      </c>
      <c r="CI77" s="456" t="n"/>
      <c r="CJ77" s="223" t="n"/>
      <c r="CK77" s="196" t="n"/>
      <c r="CL77" s="196" t="n"/>
      <c r="CM77" s="196" t="n"/>
      <c r="CN77" s="196" t="n"/>
      <c r="CO77" s="196" t="inlineStr">
        <is>
          <t>LG</t>
        </is>
      </c>
      <c r="CP77" s="323" t="inlineStr">
        <is>
          <t>HE</t>
        </is>
      </c>
      <c r="CQ77" s="348" t="inlineStr">
        <is>
          <t>MFZ67207201</t>
        </is>
      </c>
      <c r="CR77" s="348" t="inlineStr">
        <is>
          <t>mma</t>
        </is>
      </c>
      <c r="CS77" s="348" t="n">
        <v>18</v>
      </c>
      <c r="CT77" s="348" t="inlineStr">
        <is>
          <t>LG75UP77set</t>
        </is>
      </c>
      <c r="CU77" s="348" t="inlineStr">
        <is>
          <t>new_machine</t>
        </is>
      </c>
      <c r="CV77" s="348" t="n">
        <v>0</v>
      </c>
      <c r="CW77" s="348" t="n">
        <v>6</v>
      </c>
      <c r="CX77" s="348" t="n">
        <v>12</v>
      </c>
      <c r="CY77" s="348" t="n">
        <v>10</v>
      </c>
      <c r="CZ77" s="232" t="n">
        <v>0</v>
      </c>
      <c r="DA77" s="232" t="n">
        <v>0</v>
      </c>
      <c r="DB77" s="308" t="n">
        <v>0</v>
      </c>
      <c r="DC77" s="12" t="n">
        <v>0</v>
      </c>
      <c r="DD77" s="437" t="n">
        <v>0</v>
      </c>
      <c r="DE77" s="437" t="n">
        <v>0</v>
      </c>
      <c r="DF77" s="217" t="n">
        <v>108</v>
      </c>
      <c r="DG77" s="437">
        <f>IFERROR(ROUND(DD77/DF77,1),"")</f>
        <v/>
      </c>
      <c r="DH77" s="308">
        <f>IFERROR(DB77+DD77,"")</f>
        <v/>
      </c>
      <c r="DI77" s="447">
        <f>IFERROR(DD77/DH77,"")</f>
        <v/>
      </c>
      <c r="DK77" s="12">
        <f>IFERROR(DF77-AP77,"")</f>
        <v/>
      </c>
      <c r="DM77" s="307">
        <f>IFERROR(DA77-L77,"")</f>
        <v/>
      </c>
      <c r="DN77" s="348">
        <f>IF(DE77&gt;AQ77,0,1)</f>
        <v/>
      </c>
      <c r="DO77" s="348">
        <f>IF(DA77&lt;M77,0,1)</f>
        <v/>
      </c>
      <c r="DP77" s="348">
        <f>IF(DA77&gt;N77,0,1)</f>
        <v/>
      </c>
      <c r="DQ77" s="348" t="n"/>
      <c r="DR77" s="348" t="n"/>
      <c r="DS77" s="348" t="n"/>
      <c r="DT77" s="348" t="n"/>
      <c r="DU77" s="348" t="n"/>
      <c r="DV77" s="348" t="n"/>
      <c r="DW77" s="348" t="n"/>
      <c r="DX77" s="348" t="n"/>
      <c r="DY77" s="348" t="n"/>
      <c r="DZ77" s="348" t="n"/>
      <c r="EA77" s="348" t="n"/>
      <c r="EB77" s="348" t="n"/>
      <c r="EC77" s="348" t="n"/>
      <c r="ED77" s="348" t="n"/>
      <c r="EE77" s="348" t="n"/>
      <c r="EF77" s="348" t="n"/>
      <c r="EG77" s="348" t="n"/>
      <c r="EH77" s="348" t="n"/>
      <c r="EI77" s="348" t="n"/>
    </row>
    <row r="78" ht="31.5" customFormat="1" customHeight="1" s="239">
      <c r="A78" s="233" t="n">
        <v>2022</v>
      </c>
      <c r="B78" s="192" t="n">
        <v>5</v>
      </c>
      <c r="C78" s="455" t="n">
        <v>44688</v>
      </c>
      <c r="D78" s="192" t="n">
        <v>417</v>
      </c>
      <c r="E78" s="192" t="n">
        <v>661</v>
      </c>
      <c r="F78" s="192" t="n">
        <v>4</v>
      </c>
      <c r="G78" s="238" t="inlineStr">
        <is>
          <t>MFZ67207201 75UP77Side</t>
        </is>
      </c>
      <c r="H78" s="437" t="inlineStr">
        <is>
          <t>FMLGEI475UP770</t>
        </is>
      </c>
      <c r="I78" s="437" t="inlineStr">
        <is>
          <t>1400*1700</t>
        </is>
      </c>
      <c r="J78" s="437" t="n">
        <v>1</v>
      </c>
      <c r="K78" s="437" t="n">
        <v>6</v>
      </c>
      <c r="L78" s="240" t="n">
        <v>276</v>
      </c>
      <c r="M78" s="241" t="n">
        <v>259.7</v>
      </c>
      <c r="N78" s="242" t="n">
        <v>295.6</v>
      </c>
      <c r="O78" s="232" t="n"/>
      <c r="P78" s="232" t="n"/>
      <c r="Q78" s="232" t="n"/>
      <c r="R78" s="232" t="n"/>
      <c r="S78" s="232" t="n"/>
      <c r="T78" s="232" t="n"/>
      <c r="U78" s="232" t="n"/>
      <c r="V78" s="232" t="n"/>
      <c r="W78" s="232" t="n"/>
      <c r="X78" s="232" t="n"/>
      <c r="Y78" s="195" t="n"/>
      <c r="Z78" s="195" t="n"/>
      <c r="AA78" s="232" t="n"/>
      <c r="AB78" s="232" t="n"/>
      <c r="AC78" s="232" t="n"/>
      <c r="AD78" s="232" t="n"/>
      <c r="AE78" s="232" t="n"/>
      <c r="AF78" s="232" t="n"/>
      <c r="AG78" s="232" t="n"/>
      <c r="AH78" s="232" t="n"/>
      <c r="AI78" s="232" t="n"/>
      <c r="AJ78" s="232" t="n"/>
      <c r="AK78" s="195" t="n"/>
      <c r="AL78" s="195" t="n"/>
      <c r="AM78" s="232" t="n">
        <v/>
      </c>
      <c r="AN78" s="232" t="n">
        <v/>
      </c>
      <c r="AO78" s="278" t="n"/>
      <c r="AP78" s="218" t="n">
        <v>21</v>
      </c>
      <c r="AQ78" s="219" t="n">
        <v>180</v>
      </c>
      <c r="AR78" s="217" t="n">
        <v/>
      </c>
      <c r="AS78" s="217" t="n">
        <v/>
      </c>
      <c r="AT78" s="217" t="n"/>
      <c r="AU78" s="217" t="n"/>
      <c r="AV78" s="217" t="n"/>
      <c r="AW78" s="217" t="n"/>
      <c r="AX78" s="217" t="n"/>
      <c r="AY78" s="217" t="n"/>
      <c r="AZ78" s="217" t="n"/>
      <c r="BA78" s="217" t="n"/>
      <c r="BB78" s="217" t="n"/>
      <c r="BC78" s="217" t="n"/>
      <c r="BD78" s="217" t="n"/>
      <c r="BE78" s="217" t="n"/>
      <c r="BF78" s="217" t="n"/>
      <c r="BG78" s="217" t="n">
        <v>0</v>
      </c>
      <c r="BH78" s="217" t="n">
        <v/>
      </c>
      <c r="BI78" s="217" t="n"/>
      <c r="BJ78" s="217" t="n"/>
      <c r="BK78" s="217" t="n"/>
      <c r="BL78" s="217" t="n"/>
      <c r="BM78" s="217" t="n"/>
      <c r="BN78" s="217" t="n"/>
      <c r="BO78" s="217" t="n"/>
      <c r="BP78" s="217" t="n"/>
      <c r="BQ78" s="217" t="n"/>
      <c r="BR78" s="217" t="n"/>
      <c r="BS78" s="217" t="n"/>
      <c r="BT78" s="217" t="n"/>
      <c r="BU78" s="217" t="n"/>
      <c r="BV78" s="217" t="n">
        <v>0</v>
      </c>
      <c r="BW78" s="217" t="n"/>
      <c r="BX78" s="220" t="n"/>
      <c r="BY78" s="220" t="n"/>
      <c r="BZ78" s="220" t="n"/>
      <c r="CA78" s="220" t="n"/>
      <c r="CB78" s="220" t="n"/>
      <c r="CC78" s="220" t="n"/>
      <c r="CD78" s="220" t="n"/>
      <c r="CE78" s="220" t="n"/>
      <c r="CF78" s="220" t="n">
        <v>0</v>
      </c>
      <c r="CG78" s="221" t="n">
        <v/>
      </c>
      <c r="CH78" s="216" t="n">
        <v>0.015</v>
      </c>
      <c r="CI78" s="456" t="n"/>
      <c r="CJ78" s="223" t="n"/>
      <c r="CK78" s="196" t="n"/>
      <c r="CL78" s="196" t="n"/>
      <c r="CM78" s="196" t="n"/>
      <c r="CN78" s="196" t="n"/>
      <c r="CO78" s="196" t="inlineStr">
        <is>
          <t>LG</t>
        </is>
      </c>
      <c r="CP78" s="323" t="inlineStr">
        <is>
          <t>HE</t>
        </is>
      </c>
      <c r="CQ78" s="348" t="inlineStr">
        <is>
          <t>MFZ67207202</t>
        </is>
      </c>
      <c r="CR78" s="348" t="inlineStr">
        <is>
          <t>mma</t>
        </is>
      </c>
      <c r="CS78" s="348" t="n">
        <v>18</v>
      </c>
      <c r="CT78" s="348" t="inlineStr">
        <is>
          <t>LG75UP77set</t>
        </is>
      </c>
      <c r="CU78" s="348" t="inlineStr">
        <is>
          <t>new_machine</t>
        </is>
      </c>
      <c r="CV78" s="348" t="n">
        <v>0</v>
      </c>
      <c r="CW78" s="348" t="n">
        <v>0</v>
      </c>
      <c r="CX78" s="348" t="n">
        <v>0</v>
      </c>
      <c r="CY78" s="348" t="n">
        <v>0</v>
      </c>
      <c r="CZ78" s="232" t="n">
        <v>0</v>
      </c>
      <c r="DA78" s="232" t="n">
        <v>0</v>
      </c>
      <c r="DB78" s="308" t="n">
        <v>0</v>
      </c>
      <c r="DC78" s="12" t="n">
        <v>0</v>
      </c>
      <c r="DD78" s="437" t="n">
        <v>0</v>
      </c>
      <c r="DE78" s="437" t="n">
        <v>0</v>
      </c>
      <c r="DF78" s="217" t="n">
        <v/>
      </c>
      <c r="DG78" s="437">
        <f>IFERROR(ROUND(DD78/DF78,1),"")</f>
        <v/>
      </c>
      <c r="DH78" s="308">
        <f>IFERROR(DB78+DD78,"")</f>
        <v/>
      </c>
      <c r="DI78" s="447">
        <f>IFERROR(DD78/DH78,"")</f>
        <v/>
      </c>
      <c r="DK78" s="12">
        <f>IFERROR(DF78-AP78,"")</f>
        <v/>
      </c>
      <c r="DM78" s="307">
        <f>IFERROR(DA78-L78,"")</f>
        <v/>
      </c>
      <c r="DN78" s="348">
        <f>IF(DE78&gt;AQ78,0,1)</f>
        <v/>
      </c>
      <c r="DO78" s="348">
        <f>IF(DA78&lt;M78,0,1)</f>
        <v/>
      </c>
      <c r="DP78" s="348">
        <f>IF(DA78&gt;N78,0,1)</f>
        <v/>
      </c>
      <c r="DQ78" s="348" t="n"/>
      <c r="DR78" s="348" t="n"/>
      <c r="DS78" s="348" t="n"/>
      <c r="DT78" s="348" t="n"/>
      <c r="DU78" s="348" t="n"/>
      <c r="DV78" s="348" t="n"/>
      <c r="DW78" s="348" t="n"/>
      <c r="DX78" s="348" t="n"/>
      <c r="DY78" s="348" t="n"/>
      <c r="DZ78" s="348" t="n"/>
      <c r="EA78" s="348" t="n"/>
      <c r="EB78" s="348" t="n"/>
      <c r="EC78" s="348" t="n"/>
      <c r="ED78" s="348" t="n"/>
      <c r="EE78" s="348" t="n"/>
      <c r="EF78" s="348" t="n"/>
      <c r="EG78" s="348" t="n"/>
      <c r="EH78" s="348" t="n"/>
      <c r="EI78" s="348" t="n"/>
    </row>
    <row r="79" ht="31.5" customFormat="1" customHeight="1" s="239">
      <c r="A79" s="233" t="n">
        <v>2022</v>
      </c>
      <c r="B79" s="192" t="n">
        <v>5</v>
      </c>
      <c r="C79" s="455" t="n">
        <v>44688</v>
      </c>
      <c r="D79" s="192" t="n">
        <v>425</v>
      </c>
      <c r="E79" s="192" t="n">
        <v>674</v>
      </c>
      <c r="F79" s="192" t="n">
        <v>4</v>
      </c>
      <c r="G79" s="238" t="inlineStr">
        <is>
          <t>LgWashing Mashine Base (VIVACHE)</t>
        </is>
      </c>
      <c r="H79" s="437" t="inlineStr">
        <is>
          <t>FMLGEI10000000</t>
        </is>
      </c>
      <c r="I79" s="437" t="inlineStr">
        <is>
          <t>1700*1400</t>
        </is>
      </c>
      <c r="J79" s="437" t="n">
        <v>2</v>
      </c>
      <c r="K79" s="437" t="n">
        <v>1</v>
      </c>
      <c r="L79" s="240" t="n">
        <v>256</v>
      </c>
      <c r="M79" s="241" t="n">
        <v>240.896</v>
      </c>
      <c r="N79" s="242" t="n">
        <v>274.176</v>
      </c>
      <c r="O79" s="232" t="n"/>
      <c r="P79" s="232" t="n"/>
      <c r="Q79" s="232" t="n"/>
      <c r="R79" s="232" t="n"/>
      <c r="S79" s="232" t="n"/>
      <c r="T79" s="232" t="n"/>
      <c r="U79" s="232" t="n"/>
      <c r="V79" s="232" t="n"/>
      <c r="W79" s="232" t="n"/>
      <c r="X79" s="232" t="n"/>
      <c r="Y79" s="195" t="n"/>
      <c r="Z79" s="195" t="n"/>
      <c r="AA79" s="232" t="n"/>
      <c r="AB79" s="232" t="n"/>
      <c r="AC79" s="232" t="n"/>
      <c r="AD79" s="232" t="n"/>
      <c r="AE79" s="232" t="n"/>
      <c r="AF79" s="232" t="n"/>
      <c r="AG79" s="232" t="n"/>
      <c r="AH79" s="232" t="n"/>
      <c r="AI79" s="232" t="n"/>
      <c r="AJ79" s="232" t="n"/>
      <c r="AK79" s="195" t="n"/>
      <c r="AL79" s="195" t="n"/>
      <c r="AM79" s="232" t="n">
        <v/>
      </c>
      <c r="AN79" s="232" t="n">
        <v/>
      </c>
      <c r="AO79" s="278" t="n"/>
      <c r="AP79" s="218" t="n">
        <v>60</v>
      </c>
      <c r="AQ79" s="219" t="n">
        <v>120</v>
      </c>
      <c r="AR79" s="217" t="n">
        <v/>
      </c>
      <c r="AS79" s="217" t="n">
        <v/>
      </c>
      <c r="AT79" s="217" t="n"/>
      <c r="AU79" s="217" t="n"/>
      <c r="AV79" s="217" t="n"/>
      <c r="AW79" s="217" t="n"/>
      <c r="AX79" s="217" t="n"/>
      <c r="AY79" s="217" t="n"/>
      <c r="AZ79" s="217" t="n"/>
      <c r="BA79" s="217" t="n"/>
      <c r="BB79" s="217" t="n"/>
      <c r="BC79" s="217" t="n"/>
      <c r="BD79" s="217" t="n"/>
      <c r="BE79" s="217" t="n"/>
      <c r="BF79" s="217" t="n"/>
      <c r="BG79" s="217" t="n">
        <v>0</v>
      </c>
      <c r="BH79" s="217" t="n">
        <v/>
      </c>
      <c r="BI79" s="217" t="n"/>
      <c r="BJ79" s="217" t="n"/>
      <c r="BK79" s="217" t="n"/>
      <c r="BL79" s="217" t="n"/>
      <c r="BM79" s="217" t="n"/>
      <c r="BN79" s="217" t="n"/>
      <c r="BO79" s="217" t="n"/>
      <c r="BP79" s="217" t="n"/>
      <c r="BQ79" s="217" t="n"/>
      <c r="BR79" s="217" t="n"/>
      <c r="BS79" s="217" t="n"/>
      <c r="BT79" s="217" t="n"/>
      <c r="BU79" s="217" t="n"/>
      <c r="BV79" s="217" t="n">
        <v>0</v>
      </c>
      <c r="BW79" s="217" t="n"/>
      <c r="BX79" s="220" t="n"/>
      <c r="BY79" s="220" t="n"/>
      <c r="BZ79" s="220" t="n"/>
      <c r="CA79" s="220" t="n"/>
      <c r="CB79" s="220" t="n"/>
      <c r="CC79" s="220" t="n"/>
      <c r="CD79" s="220" t="n"/>
      <c r="CE79" s="220" t="n"/>
      <c r="CF79" s="220" t="n">
        <v>0</v>
      </c>
      <c r="CG79" s="221" t="n">
        <v/>
      </c>
      <c r="CH79" s="216" t="n">
        <v>0.015</v>
      </c>
      <c r="CI79" s="456" t="n"/>
      <c r="CJ79" s="223" t="n"/>
      <c r="CK79" s="196" t="n"/>
      <c r="CL79" s="196" t="n"/>
      <c r="CM79" s="196" t="n"/>
      <c r="CN79" s="196" t="n"/>
      <c r="CO79" s="196" t="inlineStr">
        <is>
          <t>LG</t>
        </is>
      </c>
      <c r="CP79" s="323" t="inlineStr">
        <is>
          <t>HAE</t>
        </is>
      </c>
      <c r="CQ79" s="348" t="inlineStr">
        <is>
          <t>AGG76599802</t>
        </is>
      </c>
      <c r="CR79" s="348" t="inlineStr">
        <is>
          <t>mmf</t>
        </is>
      </c>
      <c r="CS79" s="348" t="n">
        <v>18</v>
      </c>
      <c r="CT79" s="348" t="inlineStr">
        <is>
          <t>LgWashing Mashine Base (VIVACHE)</t>
        </is>
      </c>
      <c r="CU79" s="348" t="inlineStr">
        <is>
          <t>new_machine</t>
        </is>
      </c>
      <c r="CV79" s="348" t="n">
        <v>0</v>
      </c>
      <c r="CW79" s="348" t="n">
        <v>0</v>
      </c>
      <c r="CX79" s="348" t="n">
        <v>0</v>
      </c>
      <c r="CY79" s="348" t="n">
        <v>0</v>
      </c>
      <c r="CZ79" s="232" t="n">
        <v>0</v>
      </c>
      <c r="DA79" s="232" t="n">
        <v>0</v>
      </c>
      <c r="DB79" s="308" t="n">
        <v>0</v>
      </c>
      <c r="DC79" s="12" t="n">
        <v>0</v>
      </c>
      <c r="DD79" s="437" t="n">
        <v>0</v>
      </c>
      <c r="DE79" s="437" t="n">
        <v>0</v>
      </c>
      <c r="DF79" s="217" t="n">
        <v/>
      </c>
      <c r="DG79" s="437">
        <f>IFERROR(ROUND(DD79/DF79,1),"")</f>
        <v/>
      </c>
      <c r="DH79" s="308">
        <f>IFERROR(DB79+DD79,"")</f>
        <v/>
      </c>
      <c r="DI79" s="447">
        <f>IFERROR(DD79/DH79,"")</f>
        <v/>
      </c>
      <c r="DK79" s="12">
        <f>IFERROR(DF79-AP79,"")</f>
        <v/>
      </c>
      <c r="DM79" s="307">
        <f>IFERROR(DA79-L79,"")</f>
        <v/>
      </c>
      <c r="DN79" s="348">
        <f>IF(DE79&gt;AQ79,0,1)</f>
        <v/>
      </c>
      <c r="DO79" s="348">
        <f>IF(DA79&lt;M79,0,1)</f>
        <v/>
      </c>
      <c r="DP79" s="348">
        <f>IF(DA79&gt;N79,0,1)</f>
        <v/>
      </c>
      <c r="DQ79" s="348" t="n"/>
      <c r="DR79" s="348" t="n"/>
      <c r="DS79" s="348" t="n"/>
      <c r="DT79" s="348" t="n"/>
      <c r="DU79" s="348" t="n"/>
      <c r="DV79" s="348" t="n"/>
      <c r="DW79" s="348" t="n"/>
      <c r="DX79" s="348" t="n"/>
      <c r="DY79" s="348" t="n"/>
      <c r="DZ79" s="348" t="n"/>
      <c r="EA79" s="348" t="n"/>
      <c r="EB79" s="348" t="n"/>
      <c r="EC79" s="348" t="n"/>
      <c r="ED79" s="348" t="n"/>
      <c r="EE79" s="348" t="n"/>
      <c r="EF79" s="348" t="n"/>
      <c r="EG79" s="348" t="n"/>
      <c r="EH79" s="348" t="n"/>
      <c r="EI79" s="348" t="n"/>
    </row>
    <row r="80" ht="31.5" customFormat="1" customHeight="1" s="239">
      <c r="A80" s="233" t="n">
        <v>2022</v>
      </c>
      <c r="B80" s="192" t="n">
        <v>5</v>
      </c>
      <c r="C80" s="455" t="n">
        <v>44688</v>
      </c>
      <c r="D80" s="192" t="n">
        <v>529</v>
      </c>
      <c r="E80" s="192" t="n">
        <v>937</v>
      </c>
      <c r="F80" s="192" t="n">
        <v>4</v>
      </c>
      <c r="G80" s="238" t="inlineStr">
        <is>
          <t>OLED65A26LA-up-dwon</t>
        </is>
      </c>
      <c r="H80" s="437" t="inlineStr">
        <is>
          <t>FMLGEI0S319401</t>
        </is>
      </c>
      <c r="I80" s="437" t="inlineStr">
        <is>
          <t>1400*1700</t>
        </is>
      </c>
      <c r="J80" s="437" t="n">
        <v>1</v>
      </c>
      <c r="K80" s="437" t="n">
        <v>4</v>
      </c>
      <c r="L80" s="240" t="n">
        <v>1586</v>
      </c>
      <c r="M80" s="241" t="n">
        <v>1492.4</v>
      </c>
      <c r="N80" s="242" t="n">
        <v>1698.6</v>
      </c>
      <c r="O80" s="232" t="n"/>
      <c r="P80" s="232" t="n"/>
      <c r="Q80" s="232" t="n"/>
      <c r="R80" s="232" t="n"/>
      <c r="S80" s="232" t="n"/>
      <c r="T80" s="232" t="n"/>
      <c r="U80" s="232" t="n"/>
      <c r="V80" s="232" t="n"/>
      <c r="W80" s="232" t="n"/>
      <c r="X80" s="232" t="n"/>
      <c r="Y80" s="195" t="n"/>
      <c r="Z80" s="195" t="n">
        <v>133</v>
      </c>
      <c r="AA80" s="232" t="n"/>
      <c r="AB80" s="232" t="n"/>
      <c r="AC80" s="232" t="n"/>
      <c r="AD80" s="232" t="n"/>
      <c r="AE80" s="232" t="n"/>
      <c r="AF80" s="232" t="n"/>
      <c r="AG80" s="232" t="n"/>
      <c r="AH80" s="232" t="n"/>
      <c r="AI80" s="232" t="n"/>
      <c r="AJ80" s="232" t="n"/>
      <c r="AK80" s="195" t="n">
        <v>132</v>
      </c>
      <c r="AL80" s="195" t="n">
        <v>134</v>
      </c>
      <c r="AM80" s="232" t="n">
        <v/>
      </c>
      <c r="AN80" s="232" t="n">
        <v/>
      </c>
      <c r="AO80" s="278" t="n"/>
      <c r="AP80" s="218" t="n">
        <v>20</v>
      </c>
      <c r="AQ80" s="219" t="n">
        <v>180</v>
      </c>
      <c r="AR80" s="217" t="n">
        <v>27.06766917293233</v>
      </c>
      <c r="AS80" s="217" t="n">
        <v>27.06766917293233</v>
      </c>
      <c r="AT80" s="217" t="n"/>
      <c r="AU80" s="217" t="n"/>
      <c r="AV80" s="217" t="n"/>
      <c r="AW80" s="217" t="n"/>
      <c r="AX80" s="217" t="n"/>
      <c r="AY80" s="217" t="n"/>
      <c r="AZ80" s="217" t="n"/>
      <c r="BA80" s="217" t="n"/>
      <c r="BB80" s="217" t="n"/>
      <c r="BC80" s="217" t="n"/>
      <c r="BD80" s="217" t="n"/>
      <c r="BE80" s="217" t="n"/>
      <c r="BF80" s="217" t="n"/>
      <c r="BG80" s="217" t="n">
        <v>0</v>
      </c>
      <c r="BH80" s="217" t="n">
        <v/>
      </c>
      <c r="BI80" s="217" t="n"/>
      <c r="BJ80" s="217" t="n"/>
      <c r="BK80" s="217" t="n"/>
      <c r="BL80" s="217" t="n">
        <v>4</v>
      </c>
      <c r="BM80" s="217" t="n">
        <v>2</v>
      </c>
      <c r="BN80" s="217" t="n">
        <v>2</v>
      </c>
      <c r="BO80" s="217" t="n"/>
      <c r="BP80" s="217" t="n"/>
      <c r="BQ80" s="217" t="n"/>
      <c r="BR80" s="217" t="n"/>
      <c r="BS80" s="217" t="n"/>
      <c r="BT80" s="217" t="n"/>
      <c r="BU80" s="217" t="n"/>
      <c r="BV80" s="217" t="n">
        <v>0</v>
      </c>
      <c r="BW80" s="217" t="n"/>
      <c r="BX80" s="220" t="n"/>
      <c r="BY80" s="220" t="n"/>
      <c r="BZ80" s="220" t="n"/>
      <c r="CA80" s="220" t="n"/>
      <c r="CB80" s="220" t="n"/>
      <c r="CC80" s="220" t="n"/>
      <c r="CD80" s="220" t="n"/>
      <c r="CE80" s="220" t="n"/>
      <c r="CF80" s="220" t="n">
        <v>0</v>
      </c>
      <c r="CG80" s="221" t="n">
        <v/>
      </c>
      <c r="CH80" s="216" t="n">
        <v>0.015</v>
      </c>
      <c r="CI80" s="456" t="n"/>
      <c r="CJ80" s="223" t="n"/>
      <c r="CK80" s="196" t="n"/>
      <c r="CL80" s="196" t="n"/>
      <c r="CM80" s="196" t="n"/>
      <c r="CN80" s="196" t="n"/>
      <c r="CO80" s="196" t="inlineStr">
        <is>
          <t>LG</t>
        </is>
      </c>
      <c r="CP80" s="323" t="n"/>
      <c r="CQ80" s="348" t="inlineStr">
        <is>
          <t>MFZ67319401</t>
        </is>
      </c>
      <c r="CR80" s="348" t="inlineStr"/>
      <c r="CS80" s="348" t="n">
        <v>18</v>
      </c>
      <c r="CT80" s="348" t="inlineStr">
        <is>
          <t>OLED65A2</t>
        </is>
      </c>
      <c r="CU80" s="348" t="inlineStr">
        <is>
          <t>new_machine</t>
        </is>
      </c>
      <c r="CV80" s="348" t="n">
        <v>0</v>
      </c>
      <c r="CW80" s="348" t="n">
        <v>4</v>
      </c>
      <c r="CX80" s="348" t="n">
        <v>2</v>
      </c>
      <c r="CY80" s="348" t="n">
        <v>2</v>
      </c>
      <c r="CZ80" s="232" t="n">
        <v>0</v>
      </c>
      <c r="DA80" s="232" t="n">
        <v>0</v>
      </c>
      <c r="DB80" s="308" t="n">
        <v>0</v>
      </c>
      <c r="DC80" s="12" t="n">
        <v>0</v>
      </c>
      <c r="DD80" s="437" t="n">
        <v>0</v>
      </c>
      <c r="DE80" s="437" t="n">
        <v>0</v>
      </c>
      <c r="DF80" s="217" t="n">
        <v/>
      </c>
      <c r="DG80" s="437">
        <f>IFERROR(ROUND(DD80/DF80,1),"")</f>
        <v/>
      </c>
      <c r="DH80" s="308">
        <f>IFERROR(DB80+DD80,"")</f>
        <v/>
      </c>
      <c r="DI80" s="447">
        <f>IFERROR(DD80/DH80,"")</f>
        <v/>
      </c>
      <c r="DK80" s="12">
        <f>IFERROR(DF80-AP80,"")</f>
        <v/>
      </c>
      <c r="DM80" s="307">
        <f>IFERROR(DA80-L80,"")</f>
        <v/>
      </c>
      <c r="DN80" s="348">
        <f>IF(DE80&gt;AQ80,0,1)</f>
        <v/>
      </c>
      <c r="DO80" s="348">
        <f>IF(DA80&lt;M80,0,1)</f>
        <v/>
      </c>
      <c r="DP80" s="348">
        <f>IF(DA80&gt;N80,0,1)</f>
        <v/>
      </c>
      <c r="DQ80" s="348" t="n"/>
      <c r="DR80" s="348" t="n"/>
      <c r="DS80" s="348" t="n"/>
      <c r="DT80" s="348" t="n"/>
      <c r="DU80" s="348" t="n"/>
      <c r="DV80" s="348" t="n"/>
      <c r="DW80" s="348" t="n"/>
      <c r="DX80" s="348" t="n"/>
      <c r="DY80" s="348" t="n"/>
      <c r="DZ80" s="348" t="n"/>
      <c r="EA80" s="348" t="n"/>
      <c r="EB80" s="348" t="n"/>
      <c r="EC80" s="348" t="n"/>
      <c r="ED80" s="348" t="n"/>
      <c r="EE80" s="348" t="n"/>
      <c r="EF80" s="348" t="n"/>
      <c r="EG80" s="348" t="n"/>
      <c r="EH80" s="348" t="n"/>
      <c r="EI80" s="348" t="n"/>
    </row>
    <row r="81" ht="31.5" customFormat="1" customHeight="1" s="239">
      <c r="A81" s="233" t="n">
        <v>2022</v>
      </c>
      <c r="B81" s="192" t="n">
        <v>5</v>
      </c>
      <c r="C81" s="455" t="n">
        <v>44688</v>
      </c>
      <c r="D81" s="192" t="n">
        <v>212</v>
      </c>
      <c r="E81" s="192" t="n">
        <v>178</v>
      </c>
      <c r="F81" s="192" t="n">
        <v>5</v>
      </c>
      <c r="G81" s="238" t="inlineStr">
        <is>
          <t>فوم دعامه 60*90 (مجمعه)</t>
        </is>
      </c>
      <c r="H81" s="437" t="inlineStr">
        <is>
          <t>FMDACI66090000</t>
        </is>
      </c>
      <c r="I81" s="437" t="inlineStr">
        <is>
          <t>1400*1700</t>
        </is>
      </c>
      <c r="J81" s="437" t="n">
        <v>2</v>
      </c>
      <c r="K81" s="437" t="n">
        <v>2</v>
      </c>
      <c r="L81" s="240" t="n">
        <v>50</v>
      </c>
      <c r="M81" s="241" t="n">
        <v>46.5</v>
      </c>
      <c r="N81" s="242" t="n">
        <v>53.5</v>
      </c>
      <c r="O81" s="232" t="n"/>
      <c r="P81" s="232" t="n"/>
      <c r="Q81" s="232" t="n"/>
      <c r="R81" s="232" t="n"/>
      <c r="S81" s="232" t="n"/>
      <c r="T81" s="232" t="n"/>
      <c r="U81" s="232" t="n"/>
      <c r="V81" s="232" t="n"/>
      <c r="W81" s="232" t="n"/>
      <c r="X81" s="232" t="n"/>
      <c r="Y81" s="195" t="n">
        <v>113</v>
      </c>
      <c r="Z81" s="195" t="n">
        <v>135</v>
      </c>
      <c r="AA81" s="232" t="n"/>
      <c r="AB81" s="232" t="n"/>
      <c r="AC81" s="232" t="n"/>
      <c r="AD81" s="232" t="n"/>
      <c r="AE81" s="232" t="n"/>
      <c r="AF81" s="232" t="n"/>
      <c r="AG81" s="232" t="n"/>
      <c r="AH81" s="232" t="n"/>
      <c r="AI81" s="232" t="n"/>
      <c r="AJ81" s="232" t="n"/>
      <c r="AK81" s="195" t="n">
        <v>108</v>
      </c>
      <c r="AL81" s="195" t="n">
        <v>109</v>
      </c>
      <c r="AM81" s="232" t="n">
        <v/>
      </c>
      <c r="AN81" s="232" t="n">
        <v/>
      </c>
      <c r="AO81" s="278" t="n"/>
      <c r="AP81" s="218" t="n">
        <v>60</v>
      </c>
      <c r="AQ81" s="219" t="n">
        <v>120</v>
      </c>
      <c r="AR81" s="217" t="n">
        <v>15.51724137931035</v>
      </c>
      <c r="AS81" s="217" t="n">
        <v>15.51724137931035</v>
      </c>
      <c r="AT81" s="217" t="n"/>
      <c r="AU81" s="217" t="n"/>
      <c r="AV81" s="217" t="n"/>
      <c r="AW81" s="217" t="n"/>
      <c r="AX81" s="217" t="n"/>
      <c r="AY81" s="217" t="n"/>
      <c r="AZ81" s="217" t="n"/>
      <c r="BA81" s="217" t="n"/>
      <c r="BB81" s="217" t="n"/>
      <c r="BC81" s="217" t="n"/>
      <c r="BD81" s="217" t="n"/>
      <c r="BE81" s="217" t="n"/>
      <c r="BF81" s="217" t="n"/>
      <c r="BG81" s="217" t="n">
        <v>0</v>
      </c>
      <c r="BH81" s="217" t="n">
        <v/>
      </c>
      <c r="BI81" s="217" t="n"/>
      <c r="BJ81" s="217" t="n"/>
      <c r="BK81" s="217" t="n"/>
      <c r="BL81" s="217" t="n"/>
      <c r="BM81" s="217" t="n"/>
      <c r="BN81" s="217" t="n"/>
      <c r="BO81" s="217" t="n"/>
      <c r="BP81" s="217" t="n"/>
      <c r="BQ81" s="217" t="n"/>
      <c r="BR81" s="217" t="n"/>
      <c r="BS81" s="217" t="n"/>
      <c r="BT81" s="217" t="n"/>
      <c r="BU81" s="217" t="n"/>
      <c r="BV81" s="217" t="n">
        <v>0</v>
      </c>
      <c r="BW81" s="217" t="n"/>
      <c r="BX81" s="220" t="n"/>
      <c r="BY81" s="220" t="n"/>
      <c r="BZ81" s="220" t="n"/>
      <c r="CA81" s="220" t="n"/>
      <c r="CB81" s="220" t="n"/>
      <c r="CC81" s="220" t="n"/>
      <c r="CD81" s="220" t="n"/>
      <c r="CE81" s="220" t="n"/>
      <c r="CF81" s="220" t="n">
        <v>0</v>
      </c>
      <c r="CG81" s="221" t="n">
        <v/>
      </c>
      <c r="CH81" s="216" t="n">
        <v>0.015</v>
      </c>
      <c r="CI81" s="456" t="n"/>
      <c r="CJ81" s="223" t="n"/>
      <c r="CK81" s="196" t="n"/>
      <c r="CL81" s="196" t="n"/>
      <c r="CM81" s="196" t="n"/>
      <c r="CN81" s="196" t="n"/>
      <c r="CO81" s="196" t="inlineStr">
        <is>
          <t>الكترولوكس</t>
        </is>
      </c>
      <c r="CP81" s="323" t="inlineStr">
        <is>
          <t>القاهرة للصناعات المغذية بوتاجازات</t>
        </is>
      </c>
      <c r="CQ81" s="348" t="inlineStr">
        <is>
          <t>808902102</t>
        </is>
      </c>
      <c r="CR81" s="348" t="inlineStr"/>
      <c r="CS81" s="348" t="n">
        <v>18</v>
      </c>
      <c r="CT81" s="348" t="inlineStr">
        <is>
          <t>فوم  60*90 (دعامة و قاعدة)</t>
        </is>
      </c>
      <c r="CU81" s="348" t="inlineStr">
        <is>
          <t>new_machine</t>
        </is>
      </c>
      <c r="CV81" s="348" t="n">
        <v>0</v>
      </c>
      <c r="CW81" s="348" t="n">
        <v>0</v>
      </c>
      <c r="CX81" s="348" t="n">
        <v>0</v>
      </c>
      <c r="CY81" s="348" t="n">
        <v>0</v>
      </c>
      <c r="CZ81" s="232" t="n">
        <v>0</v>
      </c>
      <c r="DA81" s="232" t="n">
        <v>0</v>
      </c>
      <c r="DB81" s="308" t="n">
        <v>0</v>
      </c>
      <c r="DC81" s="12" t="n">
        <v>0</v>
      </c>
      <c r="DD81" s="437" t="n">
        <v>0</v>
      </c>
      <c r="DE81" s="437" t="n">
        <v>0</v>
      </c>
      <c r="DF81" s="217" t="n">
        <v/>
      </c>
      <c r="DG81" s="437">
        <f>IFERROR(ROUND(DD81/DF81,1),"")</f>
        <v/>
      </c>
      <c r="DH81" s="308">
        <f>IFERROR(DB81+DD81,"")</f>
        <v/>
      </c>
      <c r="DI81" s="447">
        <f>IFERROR(DD81/DH81,"")</f>
        <v/>
      </c>
      <c r="DK81" s="12">
        <f>IFERROR(DF81-AP81,"")</f>
        <v/>
      </c>
      <c r="DM81" s="307">
        <f>IFERROR(DA81-L81,"")</f>
        <v/>
      </c>
      <c r="DN81" s="348">
        <f>IF(DE81&gt;AQ81,0,1)</f>
        <v/>
      </c>
      <c r="DO81" s="348">
        <f>IF(DA81&lt;M81,0,1)</f>
        <v/>
      </c>
      <c r="DP81" s="348">
        <f>IF(DA81&gt;N81,0,1)</f>
        <v/>
      </c>
      <c r="DQ81" s="348" t="n"/>
      <c r="DR81" s="348" t="n"/>
      <c r="DS81" s="348" t="n"/>
      <c r="DT81" s="348" t="n"/>
      <c r="DU81" s="348" t="n"/>
      <c r="DV81" s="348" t="n"/>
      <c r="DW81" s="348" t="n"/>
      <c r="DX81" s="348" t="n"/>
      <c r="DY81" s="348" t="n"/>
      <c r="DZ81" s="348" t="n"/>
      <c r="EA81" s="348" t="n"/>
      <c r="EB81" s="348" t="n"/>
      <c r="EC81" s="348" t="n"/>
      <c r="ED81" s="348" t="n"/>
      <c r="EE81" s="348" t="n"/>
      <c r="EF81" s="348" t="n"/>
      <c r="EG81" s="348" t="n"/>
      <c r="EH81" s="348" t="n"/>
      <c r="EI81" s="348" t="n"/>
    </row>
    <row r="82" ht="31.5" customFormat="1" customHeight="1" s="239">
      <c r="A82" s="233" t="n">
        <v>2022</v>
      </c>
      <c r="B82" s="192" t="n">
        <v>5</v>
      </c>
      <c r="C82" s="455" t="n">
        <v>44688</v>
      </c>
      <c r="D82" s="192" t="n">
        <v>376</v>
      </c>
      <c r="E82" s="192" t="n">
        <v>438</v>
      </c>
      <c r="F82" s="192" t="n">
        <v>5</v>
      </c>
      <c r="G82" s="238" t="inlineStr">
        <is>
          <t>LG43LM63/UM73</t>
        </is>
      </c>
      <c r="H82" s="437" t="inlineStr">
        <is>
          <t>FMLGEI43LM6373</t>
        </is>
      </c>
      <c r="I82" s="437" t="inlineStr">
        <is>
          <t>1400*1700</t>
        </is>
      </c>
      <c r="J82" s="437" t="n">
        <v>3</v>
      </c>
      <c r="K82" s="437" t="n">
        <v>2</v>
      </c>
      <c r="L82" s="240" t="n">
        <v>335</v>
      </c>
      <c r="M82" s="241" t="n">
        <v>315.235</v>
      </c>
      <c r="N82" s="242" t="n">
        <v>358.785</v>
      </c>
      <c r="O82" s="232" t="n"/>
      <c r="P82" s="232" t="n">
        <v>486</v>
      </c>
      <c r="Q82" s="232" t="n">
        <v>469</v>
      </c>
      <c r="R82" s="232" t="n"/>
      <c r="S82" s="232" t="n"/>
      <c r="T82" s="232" t="n"/>
      <c r="U82" s="232" t="n">
        <v>360</v>
      </c>
      <c r="V82" s="232" t="n">
        <v>358</v>
      </c>
      <c r="W82" s="232" t="n"/>
      <c r="X82" s="232" t="n"/>
      <c r="Y82" s="195" t="n"/>
      <c r="Z82" s="195" t="n"/>
      <c r="AA82" s="232" t="n"/>
      <c r="AB82" s="232" t="n"/>
      <c r="AC82" s="232" t="n"/>
      <c r="AD82" s="232" t="n"/>
      <c r="AE82" s="232" t="n"/>
      <c r="AF82" s="232" t="n"/>
      <c r="AG82" s="232" t="n"/>
      <c r="AH82" s="232" t="n"/>
      <c r="AI82" s="232" t="n"/>
      <c r="AJ82" s="232" t="n"/>
      <c r="AK82" s="195" t="n"/>
      <c r="AL82" s="195" t="n"/>
      <c r="AM82" s="232" t="n">
        <v>477.5</v>
      </c>
      <c r="AN82" s="232" t="n">
        <v>359</v>
      </c>
      <c r="AO82" s="278" t="n"/>
      <c r="AP82" s="218" t="n">
        <v>75</v>
      </c>
      <c r="AQ82" s="219" t="n">
        <v>144</v>
      </c>
      <c r="AR82" s="217" t="n">
        <v/>
      </c>
      <c r="AS82" s="217" t="n">
        <v/>
      </c>
      <c r="AT82" s="217" t="n"/>
      <c r="AU82" s="217" t="n"/>
      <c r="AV82" s="217" t="n"/>
      <c r="AW82" s="217" t="n"/>
      <c r="AX82" s="217" t="n"/>
      <c r="AY82" s="217" t="n"/>
      <c r="AZ82" s="217" t="n"/>
      <c r="BA82" s="217" t="n"/>
      <c r="BB82" s="217" t="n"/>
      <c r="BC82" s="217" t="n"/>
      <c r="BD82" s="217" t="n"/>
      <c r="BE82" s="217" t="n"/>
      <c r="BF82" s="217" t="n"/>
      <c r="BG82" s="217" t="n">
        <v>0</v>
      </c>
      <c r="BH82" s="217" t="n">
        <v/>
      </c>
      <c r="BI82" s="217" t="n"/>
      <c r="BJ82" s="217" t="n"/>
      <c r="BK82" s="217" t="n"/>
      <c r="BL82" s="217" t="n"/>
      <c r="BM82" s="217" t="n"/>
      <c r="BN82" s="217" t="n"/>
      <c r="BO82" s="217" t="n"/>
      <c r="BP82" s="217" t="n"/>
      <c r="BQ82" s="217" t="n"/>
      <c r="BR82" s="217" t="n"/>
      <c r="BS82" s="217" t="n"/>
      <c r="BT82" s="217" t="n"/>
      <c r="BU82" s="217" t="n"/>
      <c r="BV82" s="217" t="n">
        <v>0</v>
      </c>
      <c r="BW82" s="217" t="n"/>
      <c r="BX82" s="220" t="n"/>
      <c r="BY82" s="220" t="n"/>
      <c r="BZ82" s="220" t="n"/>
      <c r="CA82" s="220" t="n"/>
      <c r="CB82" s="220" t="n"/>
      <c r="CC82" s="220" t="n"/>
      <c r="CD82" s="220" t="n"/>
      <c r="CE82" s="220" t="n"/>
      <c r="CF82" s="220" t="n">
        <v>0</v>
      </c>
      <c r="CG82" s="221" t="n">
        <v/>
      </c>
      <c r="CH82" s="216" t="n">
        <v>0.015</v>
      </c>
      <c r="CI82" s="456" t="n"/>
      <c r="CJ82" s="223" t="n"/>
      <c r="CK82" s="196" t="n"/>
      <c r="CL82" s="196" t="n"/>
      <c r="CM82" s="196" t="n"/>
      <c r="CN82" s="196" t="n"/>
      <c r="CO82" s="196" t="inlineStr">
        <is>
          <t>LG</t>
        </is>
      </c>
      <c r="CP82" s="323" t="inlineStr">
        <is>
          <t>HE</t>
        </is>
      </c>
      <c r="CQ82" s="348" t="inlineStr">
        <is>
          <t>mfz66236501</t>
        </is>
      </c>
      <c r="CR82" s="348" t="inlineStr">
        <is>
          <t>mma</t>
        </is>
      </c>
      <c r="CS82" s="348" t="n">
        <v>18</v>
      </c>
      <c r="CT82" s="348" t="inlineStr">
        <is>
          <t xml:space="preserve">LG43LM63/UM73 </t>
        </is>
      </c>
      <c r="CU82" s="348" t="inlineStr">
        <is>
          <t>new_machine</t>
        </is>
      </c>
      <c r="CV82" s="348" t="n">
        <v>0</v>
      </c>
      <c r="CW82" s="348" t="n">
        <v>0</v>
      </c>
      <c r="CX82" s="348" t="n">
        <v>0</v>
      </c>
      <c r="CY82" s="348" t="n">
        <v>0</v>
      </c>
      <c r="CZ82" s="232" t="n">
        <v>0</v>
      </c>
      <c r="DA82" s="232" t="n">
        <v>0</v>
      </c>
      <c r="DB82" s="308" t="n">
        <v>0</v>
      </c>
      <c r="DC82" s="12" t="n">
        <v>0</v>
      </c>
      <c r="DD82" s="437" t="n">
        <v>0</v>
      </c>
      <c r="DE82" s="437" t="n">
        <v>0</v>
      </c>
      <c r="DF82" s="217" t="n">
        <v/>
      </c>
      <c r="DG82" s="437">
        <f>IFERROR(ROUND(DD82/DF82,1),"")</f>
        <v/>
      </c>
      <c r="DH82" s="308">
        <f>IFERROR(DB82+DD82,"")</f>
        <v/>
      </c>
      <c r="DI82" s="447">
        <f>IFERROR(DD82/DH82,"")</f>
        <v/>
      </c>
      <c r="DK82" s="12">
        <f>IFERROR(DF82-AP82,"")</f>
        <v/>
      </c>
      <c r="DM82" s="307">
        <f>IFERROR(DA82-L82,"")</f>
        <v/>
      </c>
      <c r="DN82" s="348">
        <f>IF(DE82&gt;AQ82,0,1)</f>
        <v/>
      </c>
      <c r="DO82" s="348">
        <f>IF(DA82&lt;M82,0,1)</f>
        <v/>
      </c>
      <c r="DP82" s="348">
        <f>IF(DA82&gt;N82,0,1)</f>
        <v/>
      </c>
      <c r="DQ82" s="348" t="n"/>
      <c r="DR82" s="348" t="n"/>
      <c r="DS82" s="348" t="n"/>
      <c r="DT82" s="348" t="n"/>
      <c r="DU82" s="348" t="n"/>
      <c r="DV82" s="348" t="n"/>
      <c r="DW82" s="348" t="n"/>
      <c r="DX82" s="348" t="n"/>
      <c r="DY82" s="348" t="n"/>
      <c r="DZ82" s="348" t="n"/>
      <c r="EA82" s="348" t="n"/>
      <c r="EB82" s="348" t="n"/>
      <c r="EC82" s="348" t="n"/>
      <c r="ED82" s="348" t="n"/>
      <c r="EE82" s="348" t="n"/>
      <c r="EF82" s="348" t="n"/>
      <c r="EG82" s="348" t="n"/>
      <c r="EH82" s="348" t="n"/>
      <c r="EI82" s="348" t="n"/>
    </row>
    <row r="83" ht="31.5" customFormat="1" customHeight="1" s="239">
      <c r="A83" s="233" t="n">
        <v>2022</v>
      </c>
      <c r="B83" s="192" t="n">
        <v>5</v>
      </c>
      <c r="C83" s="455" t="n">
        <v>44688</v>
      </c>
      <c r="D83" s="192" t="n">
        <v>212</v>
      </c>
      <c r="E83" s="192" t="n">
        <v>140</v>
      </c>
      <c r="F83" s="192" t="n">
        <v>6</v>
      </c>
      <c r="G83" s="238" t="inlineStr">
        <is>
          <t>فوم قاعده 60*90 (مجمعه)</t>
        </is>
      </c>
      <c r="H83" s="437" t="inlineStr">
        <is>
          <t>FMDACI16090000</t>
        </is>
      </c>
      <c r="I83" s="437" t="inlineStr">
        <is>
          <t>1400*1700</t>
        </is>
      </c>
      <c r="J83" s="437" t="n">
        <v>2</v>
      </c>
      <c r="K83" s="437" t="n">
        <v>2</v>
      </c>
      <c r="L83" s="240" t="n">
        <v>485</v>
      </c>
      <c r="M83" s="241" t="n">
        <v>451.05</v>
      </c>
      <c r="N83" s="242" t="n">
        <v>518.95</v>
      </c>
      <c r="O83" s="232" t="n">
        <v>583</v>
      </c>
      <c r="P83" s="232" t="n"/>
      <c r="Q83" s="232" t="n">
        <v>607</v>
      </c>
      <c r="R83" s="232" t="n">
        <v>604</v>
      </c>
      <c r="S83" s="232" t="n">
        <v>650</v>
      </c>
      <c r="T83" s="232" t="n">
        <v>440</v>
      </c>
      <c r="U83" s="232" t="n"/>
      <c r="V83" s="232" t="n">
        <v>474</v>
      </c>
      <c r="W83" s="232" t="n">
        <v>470</v>
      </c>
      <c r="X83" s="232" t="n">
        <v>520</v>
      </c>
      <c r="Y83" s="195" t="n"/>
      <c r="Z83" s="195" t="n"/>
      <c r="AA83" s="232" t="n">
        <v>647</v>
      </c>
      <c r="AB83" s="232" t="n">
        <v>655</v>
      </c>
      <c r="AC83" s="232" t="n">
        <v>659</v>
      </c>
      <c r="AD83" s="232" t="n">
        <v>645</v>
      </c>
      <c r="AE83" s="232" t="n"/>
      <c r="AF83" s="232" t="n">
        <v>445</v>
      </c>
      <c r="AG83" s="232" t="n">
        <v>455</v>
      </c>
      <c r="AH83" s="232" t="n">
        <v>470</v>
      </c>
      <c r="AI83" s="232" t="n">
        <v>466</v>
      </c>
      <c r="AJ83" s="232" t="n"/>
      <c r="AK83" s="195" t="n"/>
      <c r="AL83" s="195" t="n"/>
      <c r="AM83" s="232" t="n">
        <v>631.25</v>
      </c>
      <c r="AN83" s="232" t="n">
        <v>467.5</v>
      </c>
      <c r="AO83" s="278" t="n"/>
      <c r="AP83" s="218" t="n">
        <v>60</v>
      </c>
      <c r="AQ83" s="219" t="n">
        <v>120</v>
      </c>
      <c r="AR83" s="217" t="n">
        <v/>
      </c>
      <c r="AS83" s="217" t="n">
        <v/>
      </c>
      <c r="AT83" s="217" t="n"/>
      <c r="AU83" s="217" t="n"/>
      <c r="AV83" s="217" t="n">
        <v>840</v>
      </c>
      <c r="AW83" s="217" t="n"/>
      <c r="AX83" s="217" t="n">
        <v>2</v>
      </c>
      <c r="AY83" s="217" t="n">
        <v>10</v>
      </c>
      <c r="AZ83" s="217" t="n"/>
      <c r="BA83" s="217" t="n"/>
      <c r="BB83" s="217" t="n"/>
      <c r="BC83" s="217" t="n"/>
      <c r="BD83" s="217" t="n"/>
      <c r="BE83" s="217" t="n"/>
      <c r="BF83" s="217" t="n"/>
      <c r="BG83" s="217" t="n">
        <v>0</v>
      </c>
      <c r="BH83" s="217" t="n">
        <v>840</v>
      </c>
      <c r="BI83" s="217" t="n"/>
      <c r="BJ83" s="217" t="n"/>
      <c r="BK83" s="217" t="n">
        <v>1050</v>
      </c>
      <c r="BL83" s="217" t="n">
        <v>3</v>
      </c>
      <c r="BM83" s="217" t="n">
        <v>3</v>
      </c>
      <c r="BN83" s="217" t="n">
        <v>2</v>
      </c>
      <c r="BO83" s="217" t="n"/>
      <c r="BP83" s="217" t="n"/>
      <c r="BQ83" s="217" t="n"/>
      <c r="BR83" s="217" t="n"/>
      <c r="BS83" s="217" t="n"/>
      <c r="BT83" s="217" t="n"/>
      <c r="BU83" s="217" t="n"/>
      <c r="BV83" s="217" t="n">
        <v>0</v>
      </c>
      <c r="BW83" s="217" t="n"/>
      <c r="BX83" s="220" t="n">
        <v>2</v>
      </c>
      <c r="BY83" s="220" t="n">
        <v>6</v>
      </c>
      <c r="BZ83" s="220" t="n"/>
      <c r="CA83" s="220" t="n"/>
      <c r="CB83" s="220" t="n"/>
      <c r="CC83" s="220" t="n"/>
      <c r="CD83" s="220" t="n"/>
      <c r="CE83" s="220" t="n"/>
      <c r="CF83" s="220" t="n">
        <v>0</v>
      </c>
      <c r="CG83" s="221" t="n">
        <v>1890</v>
      </c>
      <c r="CH83" s="216" t="n">
        <v>0.015</v>
      </c>
      <c r="CI83" s="456" t="n"/>
      <c r="CJ83" s="223" t="n"/>
      <c r="CK83" s="196" t="n"/>
      <c r="CL83" s="196" t="n"/>
      <c r="CM83" s="196" t="n"/>
      <c r="CN83" s="196" t="n"/>
      <c r="CO83" s="196" t="inlineStr">
        <is>
          <t>الكترولوكس</t>
        </is>
      </c>
      <c r="CP83" s="323" t="inlineStr">
        <is>
          <t>القاهرة للصناعات المغذية بوتاجازات</t>
        </is>
      </c>
      <c r="CQ83" s="348" t="inlineStr">
        <is>
          <t>808901801</t>
        </is>
      </c>
      <c r="CR83" s="348" t="inlineStr"/>
      <c r="CS83" s="348" t="n">
        <v>18</v>
      </c>
      <c r="CT83" s="348" t="inlineStr">
        <is>
          <t>فوم  60*90 (دعامة و قاعدة)</t>
        </is>
      </c>
      <c r="CU83" s="348" t="inlineStr">
        <is>
          <t>new_machine</t>
        </is>
      </c>
      <c r="CV83" s="348" t="n">
        <v>0</v>
      </c>
      <c r="CW83" s="348" t="n">
        <v>3</v>
      </c>
      <c r="CX83" s="348" t="n">
        <v>5</v>
      </c>
      <c r="CY83" s="348" t="n">
        <v>12</v>
      </c>
      <c r="CZ83" s="232" t="n">
        <v>0</v>
      </c>
      <c r="DA83" s="232" t="n">
        <v>0</v>
      </c>
      <c r="DB83" s="308" t="n">
        <v>0</v>
      </c>
      <c r="DC83" s="12" t="n">
        <v>0</v>
      </c>
      <c r="DD83" s="437" t="n">
        <v>0</v>
      </c>
      <c r="DE83" s="437" t="n">
        <v>0</v>
      </c>
      <c r="DF83" s="217" t="n">
        <v>1050</v>
      </c>
      <c r="DG83" s="437">
        <f>IFERROR(ROUND(DD83/DF83,1),"")</f>
        <v/>
      </c>
      <c r="DH83" s="308">
        <f>IFERROR(DB83+DD83,"")</f>
        <v/>
      </c>
      <c r="DI83" s="447">
        <f>IFERROR(DD83/DH83,"")</f>
        <v/>
      </c>
      <c r="DK83" s="12">
        <f>IFERROR(DF83-AP83,"")</f>
        <v/>
      </c>
      <c r="DM83" s="307">
        <f>IFERROR(DA83-L83,"")</f>
        <v/>
      </c>
      <c r="DN83" s="348">
        <f>IF(DE83&gt;AQ83,0,1)</f>
        <v/>
      </c>
      <c r="DO83" s="348">
        <f>IF(DA83&lt;M83,0,1)</f>
        <v/>
      </c>
      <c r="DP83" s="348">
        <f>IF(DA83&gt;N83,0,1)</f>
        <v/>
      </c>
      <c r="DQ83" s="348" t="n"/>
      <c r="DR83" s="348" t="n"/>
      <c r="DS83" s="348" t="n"/>
      <c r="DT83" s="348" t="n"/>
      <c r="DU83" s="348" t="n"/>
      <c r="DV83" s="348" t="n"/>
      <c r="DW83" s="348" t="n"/>
      <c r="DX83" s="348" t="n"/>
      <c r="DY83" s="348" t="n"/>
      <c r="DZ83" s="348" t="n"/>
      <c r="EA83" s="348" t="n"/>
      <c r="EB83" s="348" t="n"/>
      <c r="EC83" s="348" t="n"/>
      <c r="ED83" s="348" t="n"/>
      <c r="EE83" s="348" t="n"/>
      <c r="EF83" s="348" t="n"/>
      <c r="EG83" s="348" t="n"/>
      <c r="EH83" s="348" t="n"/>
      <c r="EI83" s="348" t="n"/>
    </row>
    <row r="84" ht="31.5" customFormat="1" customHeight="1" s="239">
      <c r="A84" s="233" t="n">
        <v>2022</v>
      </c>
      <c r="B84" s="192" t="n">
        <v>5</v>
      </c>
      <c r="C84" s="455" t="n">
        <v>44688</v>
      </c>
      <c r="D84" s="192" t="n">
        <v>212</v>
      </c>
      <c r="E84" s="192" t="n">
        <v>178</v>
      </c>
      <c r="F84" s="192" t="n">
        <v>6</v>
      </c>
      <c r="G84" s="238" t="inlineStr">
        <is>
          <t>فوم دعامه 60*90 (مجمعه)</t>
        </is>
      </c>
      <c r="H84" s="437" t="inlineStr">
        <is>
          <t>FMDACI66090000</t>
        </is>
      </c>
      <c r="I84" s="437" t="inlineStr">
        <is>
          <t>1400*1700</t>
        </is>
      </c>
      <c r="J84" s="437" t="n">
        <v>2</v>
      </c>
      <c r="K84" s="437" t="n">
        <v>2</v>
      </c>
      <c r="L84" s="240" t="n">
        <v>50</v>
      </c>
      <c r="M84" s="241" t="n">
        <v>46.5</v>
      </c>
      <c r="N84" s="242" t="n">
        <v>53.5</v>
      </c>
      <c r="O84" s="232" t="n">
        <v>54</v>
      </c>
      <c r="P84" s="232" t="n"/>
      <c r="Q84" s="232" t="n">
        <v>69</v>
      </c>
      <c r="R84" s="232" t="n">
        <v>59</v>
      </c>
      <c r="S84" s="232" t="n">
        <v>68</v>
      </c>
      <c r="T84" s="232" t="n">
        <v>48</v>
      </c>
      <c r="U84" s="232" t="n"/>
      <c r="V84" s="232" t="n">
        <v>54</v>
      </c>
      <c r="W84" s="232" t="n">
        <v>47</v>
      </c>
      <c r="X84" s="232" t="n">
        <v>51</v>
      </c>
      <c r="Y84" s="195" t="n"/>
      <c r="Z84" s="195" t="n"/>
      <c r="AA84" s="232" t="n">
        <v>94</v>
      </c>
      <c r="AB84" s="232" t="n">
        <v>96</v>
      </c>
      <c r="AC84" s="232" t="n">
        <v>97</v>
      </c>
      <c r="AD84" s="232" t="n">
        <v>76</v>
      </c>
      <c r="AE84" s="232" t="n"/>
      <c r="AF84" s="232" t="n">
        <v>52</v>
      </c>
      <c r="AG84" s="232" t="n">
        <v>53</v>
      </c>
      <c r="AH84" s="232" t="n">
        <v>55</v>
      </c>
      <c r="AI84" s="232" t="n">
        <v>54</v>
      </c>
      <c r="AJ84" s="232" t="n"/>
      <c r="AK84" s="195" t="n"/>
      <c r="AL84" s="195" t="n"/>
      <c r="AM84" s="232" t="n">
        <v>76.625</v>
      </c>
      <c r="AN84" s="232" t="n">
        <v>51.75</v>
      </c>
      <c r="AO84" s="278" t="n"/>
      <c r="AP84" s="218" t="n">
        <v>60</v>
      </c>
      <c r="AQ84" s="219" t="n">
        <v>120</v>
      </c>
      <c r="AR84" s="217" t="n">
        <v/>
      </c>
      <c r="AS84" s="217" t="n">
        <v/>
      </c>
      <c r="AT84" s="217" t="n"/>
      <c r="AU84" s="217" t="n"/>
      <c r="AV84" s="217" t="n">
        <v>840</v>
      </c>
      <c r="AW84" s="217" t="n">
        <v>1</v>
      </c>
      <c r="AX84" s="217" t="n">
        <v>2</v>
      </c>
      <c r="AY84" s="217" t="n">
        <v>14</v>
      </c>
      <c r="AZ84" s="217" t="n"/>
      <c r="BA84" s="217" t="n"/>
      <c r="BB84" s="217" t="n"/>
      <c r="BC84" s="217" t="n"/>
      <c r="BD84" s="217" t="n"/>
      <c r="BE84" s="217" t="n"/>
      <c r="BF84" s="217" t="n"/>
      <c r="BG84" s="217" t="n">
        <v>0</v>
      </c>
      <c r="BH84" s="217" t="n">
        <v>840</v>
      </c>
      <c r="BI84" s="217" t="n"/>
      <c r="BJ84" s="217" t="n"/>
      <c r="BK84" s="217" t="n">
        <v>1050</v>
      </c>
      <c r="BL84" s="217" t="n">
        <v>15</v>
      </c>
      <c r="BM84" s="217" t="n">
        <v>10</v>
      </c>
      <c r="BN84" s="217" t="n">
        <v>10</v>
      </c>
      <c r="BO84" s="217" t="n">
        <v>6</v>
      </c>
      <c r="BP84" s="217" t="n"/>
      <c r="BQ84" s="217" t="n"/>
      <c r="BR84" s="217" t="n"/>
      <c r="BS84" s="217" t="n"/>
      <c r="BT84" s="217" t="n"/>
      <c r="BU84" s="217" t="n"/>
      <c r="BV84" s="217" t="n">
        <v>0</v>
      </c>
      <c r="BW84" s="217" t="n">
        <v>8</v>
      </c>
      <c r="BX84" s="220" t="n">
        <v>6</v>
      </c>
      <c r="BY84" s="220" t="n">
        <v>12</v>
      </c>
      <c r="BZ84" s="220" t="n"/>
      <c r="CA84" s="220" t="n"/>
      <c r="CB84" s="220" t="n"/>
      <c r="CC84" s="220" t="n"/>
      <c r="CD84" s="220" t="n"/>
      <c r="CE84" s="220" t="n"/>
      <c r="CF84" s="220" t="n">
        <v>0</v>
      </c>
      <c r="CG84" s="221" t="n">
        <v>1890</v>
      </c>
      <c r="CH84" s="216" t="n">
        <v>0.015</v>
      </c>
      <c r="CI84" s="456" t="n"/>
      <c r="CJ84" s="223" t="n"/>
      <c r="CK84" s="196" t="n"/>
      <c r="CL84" s="196" t="n"/>
      <c r="CM84" s="196" t="n"/>
      <c r="CN84" s="196" t="n"/>
      <c r="CO84" s="196" t="inlineStr">
        <is>
          <t>الكترولوكس</t>
        </is>
      </c>
      <c r="CP84" s="323" t="inlineStr">
        <is>
          <t>القاهرة للصناعات المغذية بوتاجازات</t>
        </is>
      </c>
      <c r="CQ84" s="348" t="inlineStr">
        <is>
          <t>808902102</t>
        </is>
      </c>
      <c r="CR84" s="348" t="inlineStr"/>
      <c r="CS84" s="348" t="n">
        <v>18</v>
      </c>
      <c r="CT84" s="348" t="inlineStr">
        <is>
          <t>فوم  60*90 (دعامة و قاعدة)</t>
        </is>
      </c>
      <c r="CU84" s="348" t="inlineStr">
        <is>
          <t>new_machine</t>
        </is>
      </c>
      <c r="CV84" s="348" t="n">
        <v>0</v>
      </c>
      <c r="CW84" s="348" t="n">
        <v>16</v>
      </c>
      <c r="CX84" s="348" t="n">
        <v>12</v>
      </c>
      <c r="CY84" s="348" t="n">
        <v>24</v>
      </c>
      <c r="CZ84" s="232" t="n">
        <v>6</v>
      </c>
      <c r="DA84" s="232" t="n">
        <v>0</v>
      </c>
      <c r="DB84" s="308" t="n">
        <v>0</v>
      </c>
      <c r="DC84" s="12" t="n">
        <v>0</v>
      </c>
      <c r="DD84" s="437" t="n">
        <v>0</v>
      </c>
      <c r="DE84" s="437" t="n">
        <v>0</v>
      </c>
      <c r="DF84" s="217" t="n">
        <v>1050</v>
      </c>
      <c r="DG84" s="437">
        <f>IFERROR(ROUND(DD84/DF84,1),"")</f>
        <v/>
      </c>
      <c r="DH84" s="308">
        <f>IFERROR(DB84+DD84,"")</f>
        <v/>
      </c>
      <c r="DI84" s="447">
        <f>IFERROR(DD84/DH84,"")</f>
        <v/>
      </c>
      <c r="DK84" s="12">
        <f>IFERROR(DF84-AP84,"")</f>
        <v/>
      </c>
      <c r="DM84" s="307">
        <f>IFERROR(DA84-L84,"")</f>
        <v/>
      </c>
      <c r="DN84" s="348">
        <f>IF(DE84&gt;AQ84,0,1)</f>
        <v/>
      </c>
      <c r="DO84" s="348">
        <f>IF(DA84&lt;M84,0,1)</f>
        <v/>
      </c>
      <c r="DP84" s="348">
        <f>IF(DA84&gt;N84,0,1)</f>
        <v/>
      </c>
      <c r="DQ84" s="348" t="n"/>
      <c r="DR84" s="348" t="n"/>
      <c r="DS84" s="348" t="n"/>
      <c r="DT84" s="348" t="n"/>
      <c r="DU84" s="348" t="n"/>
      <c r="DV84" s="348" t="n"/>
      <c r="DW84" s="348" t="n"/>
      <c r="DX84" s="348" t="n"/>
      <c r="DY84" s="348" t="n"/>
      <c r="DZ84" s="348" t="n"/>
      <c r="EA84" s="348" t="n"/>
      <c r="EB84" s="348" t="n"/>
      <c r="EC84" s="348" t="n"/>
      <c r="ED84" s="348" t="n"/>
      <c r="EE84" s="348" t="n"/>
      <c r="EF84" s="348" t="n"/>
      <c r="EG84" s="348" t="n"/>
      <c r="EH84" s="348" t="n"/>
      <c r="EI84" s="348" t="n"/>
    </row>
    <row r="85" ht="31.5" customFormat="1" customHeight="1" s="239">
      <c r="A85" s="233" t="n">
        <v>2022</v>
      </c>
      <c r="B85" s="192" t="n">
        <v>5</v>
      </c>
      <c r="C85" s="455" t="n">
        <v>44688</v>
      </c>
      <c r="D85" s="192" t="n">
        <v>376</v>
      </c>
      <c r="E85" s="192" t="n">
        <v>438</v>
      </c>
      <c r="F85" s="192" t="n">
        <v>6</v>
      </c>
      <c r="G85" s="238" t="inlineStr">
        <is>
          <t>LG43LM63/UM73</t>
        </is>
      </c>
      <c r="H85" s="437" t="inlineStr">
        <is>
          <t>FMLGEI43LM6373</t>
        </is>
      </c>
      <c r="I85" s="437" t="inlineStr">
        <is>
          <t>1400*1700</t>
        </is>
      </c>
      <c r="J85" s="437" t="n">
        <v>3</v>
      </c>
      <c r="K85" s="437" t="n">
        <v>2</v>
      </c>
      <c r="L85" s="240" t="n">
        <v>335</v>
      </c>
      <c r="M85" s="241" t="n">
        <v>315.235</v>
      </c>
      <c r="N85" s="242" t="n">
        <v>358.785</v>
      </c>
      <c r="O85" s="232" t="n"/>
      <c r="P85" s="232" t="n"/>
      <c r="Q85" s="232" t="n"/>
      <c r="R85" s="232" t="n"/>
      <c r="S85" s="232" t="n"/>
      <c r="T85" s="232" t="n"/>
      <c r="U85" s="232" t="n"/>
      <c r="V85" s="232" t="n"/>
      <c r="W85" s="232" t="n"/>
      <c r="X85" s="232" t="n"/>
      <c r="Y85" s="195" t="n">
        <v>131</v>
      </c>
      <c r="Z85" s="195" t="n"/>
      <c r="AA85" s="232" t="n"/>
      <c r="AB85" s="232" t="n"/>
      <c r="AC85" s="232" t="n"/>
      <c r="AD85" s="232" t="n"/>
      <c r="AE85" s="232" t="n"/>
      <c r="AF85" s="232" t="n"/>
      <c r="AG85" s="232" t="n"/>
      <c r="AH85" s="232" t="n"/>
      <c r="AI85" s="232" t="n"/>
      <c r="AJ85" s="232" t="n"/>
      <c r="AK85" s="195" t="n"/>
      <c r="AL85" s="195" t="n"/>
      <c r="AM85" s="232" t="n">
        <v/>
      </c>
      <c r="AN85" s="232" t="n">
        <v/>
      </c>
      <c r="AO85" s="278" t="n"/>
      <c r="AP85" s="218" t="n">
        <v>75</v>
      </c>
      <c r="AQ85" s="219" t="n">
        <v>144</v>
      </c>
      <c r="AR85" s="217" t="n">
        <v>9.16030534351145</v>
      </c>
      <c r="AS85" s="217" t="n">
        <v>9.16030534351145</v>
      </c>
      <c r="AT85" s="217" t="n"/>
      <c r="AU85" s="217" t="n"/>
      <c r="AV85" s="217" t="n">
        <v>564</v>
      </c>
      <c r="AW85" s="217" t="n">
        <v>2</v>
      </c>
      <c r="AX85" s="217" t="n">
        <v>8</v>
      </c>
      <c r="AY85" s="217" t="n">
        <v>10</v>
      </c>
      <c r="AZ85" s="217" t="n"/>
      <c r="BA85" s="217" t="n"/>
      <c r="BB85" s="217" t="n"/>
      <c r="BC85" s="217" t="n"/>
      <c r="BD85" s="217" t="n"/>
      <c r="BE85" s="217" t="n"/>
      <c r="BF85" s="217" t="n"/>
      <c r="BG85" s="217" t="n">
        <v>0</v>
      </c>
      <c r="BH85" s="217" t="n">
        <v>564</v>
      </c>
      <c r="BI85" s="217" t="n"/>
      <c r="BJ85" s="217" t="n"/>
      <c r="BK85" s="217" t="n"/>
      <c r="BL85" s="217" t="n"/>
      <c r="BM85" s="217" t="n"/>
      <c r="BN85" s="217" t="n"/>
      <c r="BO85" s="217" t="n"/>
      <c r="BP85" s="217" t="n"/>
      <c r="BQ85" s="217" t="n"/>
      <c r="BR85" s="217" t="n"/>
      <c r="BS85" s="217" t="n"/>
      <c r="BT85" s="217" t="n"/>
      <c r="BU85" s="217" t="n"/>
      <c r="BV85" s="217" t="n">
        <v>0</v>
      </c>
      <c r="BW85" s="217" t="n"/>
      <c r="BX85" s="220" t="n"/>
      <c r="BY85" s="220" t="n"/>
      <c r="BZ85" s="220" t="n"/>
      <c r="CA85" s="220" t="n"/>
      <c r="CB85" s="220" t="n"/>
      <c r="CC85" s="220" t="n"/>
      <c r="CD85" s="220" t="n"/>
      <c r="CE85" s="220" t="n"/>
      <c r="CF85" s="220" t="n">
        <v>0</v>
      </c>
      <c r="CG85" s="221" t="n">
        <v/>
      </c>
      <c r="CH85" s="216" t="n">
        <v>0.015</v>
      </c>
      <c r="CI85" s="456" t="n"/>
      <c r="CJ85" s="223" t="n"/>
      <c r="CK85" s="196" t="n"/>
      <c r="CL85" s="196" t="n"/>
      <c r="CM85" s="196" t="n"/>
      <c r="CN85" s="196" t="n"/>
      <c r="CO85" s="196" t="inlineStr">
        <is>
          <t>LG</t>
        </is>
      </c>
      <c r="CP85" s="323" t="inlineStr">
        <is>
          <t>HE</t>
        </is>
      </c>
      <c r="CQ85" s="348" t="inlineStr">
        <is>
          <t>mfz66236501</t>
        </is>
      </c>
      <c r="CR85" s="348" t="inlineStr">
        <is>
          <t>mma</t>
        </is>
      </c>
      <c r="CS85" s="348" t="n">
        <v>18</v>
      </c>
      <c r="CT85" s="348" t="inlineStr">
        <is>
          <t xml:space="preserve">LG43LM63/UM73 </t>
        </is>
      </c>
      <c r="CU85" s="348" t="inlineStr">
        <is>
          <t>new_machine</t>
        </is>
      </c>
      <c r="CV85" s="348" t="n">
        <v>0</v>
      </c>
      <c r="CW85" s="348" t="n">
        <v>2</v>
      </c>
      <c r="CX85" s="348" t="n">
        <v>8</v>
      </c>
      <c r="CY85" s="348" t="n">
        <v>10</v>
      </c>
      <c r="CZ85" s="232" t="n">
        <v>0</v>
      </c>
      <c r="DA85" s="232" t="n">
        <v>0</v>
      </c>
      <c r="DB85" s="308" t="n">
        <v>0</v>
      </c>
      <c r="DC85" s="12" t="n">
        <v>0</v>
      </c>
      <c r="DD85" s="437" t="n">
        <v>0</v>
      </c>
      <c r="DE85" s="437" t="n">
        <v>0</v>
      </c>
      <c r="DF85" s="217" t="n">
        <v/>
      </c>
      <c r="DG85" s="437">
        <f>IFERROR(ROUND(DD85/DF85,1),"")</f>
        <v/>
      </c>
      <c r="DH85" s="308">
        <f>IFERROR(DB85+DD85,"")</f>
        <v/>
      </c>
      <c r="DI85" s="447">
        <f>IFERROR(DD85/DH85,"")</f>
        <v/>
      </c>
      <c r="DK85" s="12">
        <f>IFERROR(DF85-AP85,"")</f>
        <v/>
      </c>
      <c r="DM85" s="307">
        <f>IFERROR(DA85-L85,"")</f>
        <v/>
      </c>
      <c r="DN85" s="348">
        <f>IF(DE85&gt;AQ85,0,1)</f>
        <v/>
      </c>
      <c r="DO85" s="348">
        <f>IF(DA85&lt;M85,0,1)</f>
        <v/>
      </c>
      <c r="DP85" s="348">
        <f>IF(DA85&gt;N85,0,1)</f>
        <v/>
      </c>
      <c r="DQ85" s="348" t="n"/>
      <c r="DR85" s="348" t="n"/>
      <c r="DS85" s="348" t="n"/>
      <c r="DT85" s="348" t="n"/>
      <c r="DU85" s="348" t="n"/>
      <c r="DV85" s="348" t="n"/>
      <c r="DW85" s="348" t="n"/>
      <c r="DX85" s="348" t="n"/>
      <c r="DY85" s="348" t="n"/>
      <c r="DZ85" s="348" t="n"/>
      <c r="EA85" s="348" t="n"/>
      <c r="EB85" s="348" t="n"/>
      <c r="EC85" s="348" t="n"/>
      <c r="ED85" s="348" t="n"/>
      <c r="EE85" s="348" t="n"/>
      <c r="EF85" s="348" t="n"/>
      <c r="EG85" s="348" t="n"/>
      <c r="EH85" s="348" t="n"/>
      <c r="EI85" s="348" t="n"/>
    </row>
    <row r="86" ht="31.5" customFormat="1" customHeight="1" s="239">
      <c r="A86" s="233" t="n">
        <v>2022</v>
      </c>
      <c r="B86" s="192" t="n">
        <v>5</v>
      </c>
      <c r="C86" s="455" t="n">
        <v>44688</v>
      </c>
      <c r="D86" s="192" t="n">
        <v>388</v>
      </c>
      <c r="E86" s="192" t="n">
        <v>564</v>
      </c>
      <c r="F86" s="192" t="n">
        <v>6</v>
      </c>
      <c r="G86" s="238" t="inlineStr">
        <is>
          <t>top led 32 l 29 توشيبا HTTEFK520040</t>
        </is>
      </c>
      <c r="H86" s="437" t="inlineStr">
        <is>
          <t>FMTOSI32TL2940</t>
        </is>
      </c>
      <c r="I86" s="437" t="inlineStr">
        <is>
          <t>1400*1700</t>
        </is>
      </c>
      <c r="J86" s="437" t="n">
        <v>3</v>
      </c>
      <c r="K86" s="437" t="n">
        <v>4</v>
      </c>
      <c r="L86" s="240" t="n">
        <v>119</v>
      </c>
      <c r="M86" s="241" t="n">
        <v>109.48</v>
      </c>
      <c r="N86" s="242" t="n">
        <v>128.52</v>
      </c>
      <c r="O86" s="232" t="n">
        <v>130</v>
      </c>
      <c r="P86" s="232" t="n">
        <v>126</v>
      </c>
      <c r="Q86" s="232" t="n">
        <v>128</v>
      </c>
      <c r="R86" s="232" t="n">
        <v>122</v>
      </c>
      <c r="S86" s="232" t="n">
        <v>131</v>
      </c>
      <c r="T86" s="232" t="n">
        <v>108</v>
      </c>
      <c r="U86" s="232" t="n">
        <v>106</v>
      </c>
      <c r="V86" s="232" t="n">
        <v>105</v>
      </c>
      <c r="W86" s="232" t="n">
        <v>102</v>
      </c>
      <c r="X86" s="232" t="n">
        <v>110</v>
      </c>
      <c r="Y86" s="195" t="n"/>
      <c r="Z86" s="195" t="n"/>
      <c r="AA86" s="232" t="n">
        <v>140</v>
      </c>
      <c r="AB86" s="232" t="n">
        <v>144</v>
      </c>
      <c r="AC86" s="232" t="n">
        <v>133</v>
      </c>
      <c r="AD86" s="232" t="n">
        <v>134</v>
      </c>
      <c r="AE86" s="232" t="n"/>
      <c r="AF86" s="232" t="n">
        <v>113</v>
      </c>
      <c r="AG86" s="232" t="n">
        <v>110</v>
      </c>
      <c r="AH86" s="232" t="n">
        <v>107</v>
      </c>
      <c r="AI86" s="232" t="n">
        <v>109</v>
      </c>
      <c r="AJ86" s="232" t="n"/>
      <c r="AK86" s="195" t="n"/>
      <c r="AL86" s="195" t="n"/>
      <c r="AM86" s="232" t="n">
        <v>132</v>
      </c>
      <c r="AN86" s="232" t="n">
        <v>107.7777777777778</v>
      </c>
      <c r="AO86" s="278" t="n"/>
      <c r="AP86" s="218" t="n">
        <v>83</v>
      </c>
      <c r="AQ86" s="219" t="n">
        <v>130</v>
      </c>
      <c r="AR86" s="217" t="n">
        <v/>
      </c>
      <c r="AS86" s="217" t="n">
        <v/>
      </c>
      <c r="AT86" s="217" t="n"/>
      <c r="AU86" s="217" t="n"/>
      <c r="AV86" s="217" t="n"/>
      <c r="AW86" s="217" t="n"/>
      <c r="AX86" s="217" t="n"/>
      <c r="AY86" s="217" t="n"/>
      <c r="AZ86" s="217" t="n"/>
      <c r="BA86" s="217" t="n"/>
      <c r="BB86" s="217" t="n"/>
      <c r="BC86" s="217" t="n"/>
      <c r="BD86" s="217" t="n"/>
      <c r="BE86" s="217" t="n"/>
      <c r="BF86" s="217" t="n"/>
      <c r="BG86" s="217" t="n">
        <v>0</v>
      </c>
      <c r="BH86" s="217" t="n">
        <v/>
      </c>
      <c r="BI86" s="217" t="n"/>
      <c r="BJ86" s="217" t="n"/>
      <c r="BK86" s="217" t="n"/>
      <c r="BL86" s="217" t="n">
        <v>4</v>
      </c>
      <c r="BM86" s="217" t="n">
        <v>2</v>
      </c>
      <c r="BN86" s="217" t="n">
        <v>6</v>
      </c>
      <c r="BO86" s="217" t="n"/>
      <c r="BP86" s="217" t="n"/>
      <c r="BQ86" s="217" t="n"/>
      <c r="BR86" s="217" t="n"/>
      <c r="BS86" s="217" t="n"/>
      <c r="BT86" s="217" t="n"/>
      <c r="BU86" s="217" t="n"/>
      <c r="BV86" s="217" t="n">
        <v>0</v>
      </c>
      <c r="BW86" s="217" t="n"/>
      <c r="BX86" s="220" t="n"/>
      <c r="BY86" s="220" t="n"/>
      <c r="BZ86" s="220" t="n"/>
      <c r="CA86" s="220" t="n"/>
      <c r="CB86" s="220" t="n"/>
      <c r="CC86" s="220" t="n"/>
      <c r="CD86" s="220" t="n"/>
      <c r="CE86" s="220" t="n"/>
      <c r="CF86" s="220" t="n">
        <v>0</v>
      </c>
      <c r="CG86" s="221" t="n">
        <v/>
      </c>
      <c r="CH86" s="216" t="n">
        <v>0.015</v>
      </c>
      <c r="CI86" s="456" t="n"/>
      <c r="CJ86" s="223" t="n"/>
      <c r="CK86" s="196" t="n"/>
      <c r="CL86" s="196" t="n"/>
      <c r="CM86" s="196" t="n"/>
      <c r="CN86" s="196" t="n"/>
      <c r="CO86" s="196" t="inlineStr">
        <is>
          <t>توشيبا</t>
        </is>
      </c>
      <c r="CP86" s="323" t="inlineStr">
        <is>
          <t>توشيبا للاجهزة المرئية</t>
        </is>
      </c>
      <c r="CQ86" s="348" t="inlineStr"/>
      <c r="CR86" s="348" t="inlineStr"/>
      <c r="CS86" s="348" t="n">
        <v>18</v>
      </c>
      <c r="CT86" s="348" t="inlineStr">
        <is>
          <t>led32l2900</t>
        </is>
      </c>
      <c r="CU86" s="348" t="inlineStr">
        <is>
          <t>new_machine</t>
        </is>
      </c>
      <c r="CV86" s="348" t="n">
        <v>0</v>
      </c>
      <c r="CW86" s="348" t="n">
        <v>4</v>
      </c>
      <c r="CX86" s="348" t="n">
        <v>2</v>
      </c>
      <c r="CY86" s="348" t="n">
        <v>6</v>
      </c>
      <c r="CZ86" s="232" t="n">
        <v>0</v>
      </c>
      <c r="DA86" s="232" t="n">
        <v>0</v>
      </c>
      <c r="DB86" s="308" t="n">
        <v>0</v>
      </c>
      <c r="DC86" s="12" t="n">
        <v>0</v>
      </c>
      <c r="DD86" s="437" t="n">
        <v>0</v>
      </c>
      <c r="DE86" s="437" t="n">
        <v>0</v>
      </c>
      <c r="DF86" s="217" t="n">
        <v/>
      </c>
      <c r="DG86" s="437">
        <f>IFERROR(ROUND(DD86/DF86,1),"")</f>
        <v/>
      </c>
      <c r="DH86" s="308">
        <f>IFERROR(DB86+DD86,"")</f>
        <v/>
      </c>
      <c r="DI86" s="447">
        <f>IFERROR(DD86/DH86,"")</f>
        <v/>
      </c>
      <c r="DK86" s="12">
        <f>IFERROR(DF86-AP86,"")</f>
        <v/>
      </c>
      <c r="DM86" s="307">
        <f>IFERROR(DA86-L86,"")</f>
        <v/>
      </c>
      <c r="DN86" s="348">
        <f>IF(DE86&gt;AQ86,0,1)</f>
        <v/>
      </c>
      <c r="DO86" s="348">
        <f>IF(DA86&lt;M86,0,1)</f>
        <v/>
      </c>
      <c r="DP86" s="348">
        <f>IF(DA86&gt;N86,0,1)</f>
        <v/>
      </c>
      <c r="DQ86" s="348" t="n"/>
      <c r="DR86" s="348" t="n"/>
      <c r="DS86" s="348" t="n"/>
      <c r="DT86" s="348" t="n"/>
      <c r="DU86" s="348" t="n"/>
      <c r="DV86" s="348" t="n"/>
      <c r="DW86" s="348" t="n"/>
      <c r="DX86" s="348" t="n"/>
      <c r="DY86" s="348" t="n"/>
      <c r="DZ86" s="348" t="n"/>
      <c r="EA86" s="348" t="n"/>
      <c r="EB86" s="348" t="n"/>
      <c r="EC86" s="348" t="n"/>
      <c r="ED86" s="348" t="n"/>
      <c r="EE86" s="348" t="n"/>
      <c r="EF86" s="348" t="n"/>
      <c r="EG86" s="348" t="n"/>
      <c r="EH86" s="348" t="n"/>
      <c r="EI86" s="348" t="n"/>
    </row>
    <row r="87" ht="31.5" customFormat="1" customHeight="1" s="239">
      <c r="A87" s="233" t="n">
        <v>2022</v>
      </c>
      <c r="B87" s="192" t="n">
        <v>5</v>
      </c>
      <c r="C87" s="455" t="n">
        <v>44688</v>
      </c>
      <c r="D87" s="192" t="n">
        <v>388</v>
      </c>
      <c r="E87" s="192" t="n">
        <v>565</v>
      </c>
      <c r="F87" s="192" t="n">
        <v>6</v>
      </c>
      <c r="G87" s="238" t="inlineStr">
        <is>
          <t xml:space="preserve">bottom led 32 l29 توشيبا  HTTEFK520050 </t>
        </is>
      </c>
      <c r="H87" s="437" t="inlineStr">
        <is>
          <t>FMTOSI32BL2950</t>
        </is>
      </c>
      <c r="I87" s="437" t="inlineStr">
        <is>
          <t>1400*1700</t>
        </is>
      </c>
      <c r="J87" s="437" t="n">
        <v>3</v>
      </c>
      <c r="K87" s="437" t="n">
        <v>4</v>
      </c>
      <c r="L87" s="240" t="n">
        <v>91</v>
      </c>
      <c r="M87" s="241" t="n">
        <v>83.72</v>
      </c>
      <c r="N87" s="242" t="n">
        <v>98.28</v>
      </c>
      <c r="O87" s="232" t="n">
        <v>106</v>
      </c>
      <c r="P87" s="232" t="n">
        <v>102</v>
      </c>
      <c r="Q87" s="232" t="n">
        <v>105</v>
      </c>
      <c r="R87" s="232" t="n">
        <v>98</v>
      </c>
      <c r="S87" s="232" t="n">
        <v>106</v>
      </c>
      <c r="T87" s="232" t="n">
        <v>88</v>
      </c>
      <c r="U87" s="232" t="n">
        <v>84</v>
      </c>
      <c r="V87" s="232" t="n">
        <v>82</v>
      </c>
      <c r="W87" s="232" t="n">
        <v>80</v>
      </c>
      <c r="X87" s="232" t="n">
        <v>89</v>
      </c>
      <c r="Y87" s="195" t="n"/>
      <c r="Z87" s="195" t="n"/>
      <c r="AA87" s="232" t="n">
        <v>98</v>
      </c>
      <c r="AB87" s="232" t="n">
        <v>109</v>
      </c>
      <c r="AC87" s="232" t="n">
        <v>101</v>
      </c>
      <c r="AD87" s="232" t="n">
        <v>105</v>
      </c>
      <c r="AE87" s="232" t="n"/>
      <c r="AF87" s="232" t="n">
        <v>82</v>
      </c>
      <c r="AG87" s="232" t="n">
        <v>85</v>
      </c>
      <c r="AH87" s="232" t="n">
        <v>84</v>
      </c>
      <c r="AI87" s="232" t="n">
        <v>82</v>
      </c>
      <c r="AJ87" s="232" t="n"/>
      <c r="AK87" s="195" t="n"/>
      <c r="AL87" s="195" t="n"/>
      <c r="AM87" s="232" t="n">
        <v>103.3333333333333</v>
      </c>
      <c r="AN87" s="232" t="n">
        <v>84</v>
      </c>
      <c r="AO87" s="278" t="n"/>
      <c r="AP87" s="218" t="n">
        <v>83</v>
      </c>
      <c r="AQ87" s="219" t="n">
        <v>130</v>
      </c>
      <c r="AR87" s="217" t="n">
        <v/>
      </c>
      <c r="AS87" s="217" t="n">
        <v/>
      </c>
      <c r="AT87" s="217" t="n"/>
      <c r="AU87" s="217" t="n"/>
      <c r="AV87" s="217" t="n"/>
      <c r="AW87" s="217" t="n"/>
      <c r="AX87" s="217" t="n"/>
      <c r="AY87" s="217" t="n"/>
      <c r="AZ87" s="217" t="n"/>
      <c r="BA87" s="217" t="n"/>
      <c r="BB87" s="217" t="n"/>
      <c r="BC87" s="217" t="n"/>
      <c r="BD87" s="217" t="n"/>
      <c r="BE87" s="217" t="n"/>
      <c r="BF87" s="217" t="n"/>
      <c r="BG87" s="217" t="n">
        <v>0</v>
      </c>
      <c r="BH87" s="217" t="n">
        <v/>
      </c>
      <c r="BI87" s="217" t="n"/>
      <c r="BJ87" s="217" t="n"/>
      <c r="BK87" s="217" t="n"/>
      <c r="BL87" s="217" t="n"/>
      <c r="BM87" s="217" t="n"/>
      <c r="BN87" s="217" t="n"/>
      <c r="BO87" s="217" t="n"/>
      <c r="BP87" s="217" t="n"/>
      <c r="BQ87" s="217" t="n"/>
      <c r="BR87" s="217" t="n"/>
      <c r="BS87" s="217" t="n"/>
      <c r="BT87" s="217" t="n"/>
      <c r="BU87" s="217" t="n"/>
      <c r="BV87" s="217" t="n">
        <v>0</v>
      </c>
      <c r="BW87" s="217" t="n"/>
      <c r="BX87" s="220" t="n"/>
      <c r="BY87" s="220" t="n"/>
      <c r="BZ87" s="220" t="n"/>
      <c r="CA87" s="220" t="n"/>
      <c r="CB87" s="220" t="n"/>
      <c r="CC87" s="220" t="n"/>
      <c r="CD87" s="220" t="n"/>
      <c r="CE87" s="220" t="n"/>
      <c r="CF87" s="220" t="n">
        <v>0</v>
      </c>
      <c r="CG87" s="221" t="n">
        <v/>
      </c>
      <c r="CH87" s="216" t="n">
        <v>0.015</v>
      </c>
      <c r="CI87" s="456" t="n"/>
      <c r="CJ87" s="223" t="n"/>
      <c r="CK87" s="196" t="n"/>
      <c r="CL87" s="196" t="n"/>
      <c r="CM87" s="196" t="n"/>
      <c r="CN87" s="196" t="n"/>
      <c r="CO87" s="196" t="inlineStr">
        <is>
          <t>توشيبا</t>
        </is>
      </c>
      <c r="CP87" s="323" t="inlineStr">
        <is>
          <t>توشيبا للاجهزة المرئية</t>
        </is>
      </c>
      <c r="CQ87" s="348" t="inlineStr"/>
      <c r="CR87" s="348" t="inlineStr"/>
      <c r="CS87" s="348" t="n">
        <v>18</v>
      </c>
      <c r="CT87" s="348" t="inlineStr">
        <is>
          <t>led32l2900</t>
        </is>
      </c>
      <c r="CU87" s="348" t="inlineStr">
        <is>
          <t>new_machine</t>
        </is>
      </c>
      <c r="CV87" s="348" t="n">
        <v>0</v>
      </c>
      <c r="CW87" s="348" t="n">
        <v>0</v>
      </c>
      <c r="CX87" s="348" t="n">
        <v>0</v>
      </c>
      <c r="CY87" s="348" t="n">
        <v>0</v>
      </c>
      <c r="CZ87" s="232" t="n">
        <v>0</v>
      </c>
      <c r="DA87" s="232" t="n">
        <v>0</v>
      </c>
      <c r="DB87" s="308" t="n">
        <v>0</v>
      </c>
      <c r="DC87" s="12" t="n">
        <v>0</v>
      </c>
      <c r="DD87" s="437" t="n">
        <v>0</v>
      </c>
      <c r="DE87" s="437" t="n">
        <v>0</v>
      </c>
      <c r="DF87" s="217" t="n">
        <v/>
      </c>
      <c r="DG87" s="437">
        <f>IFERROR(ROUND(DD87/DF87,1),"")</f>
        <v/>
      </c>
      <c r="DH87" s="308">
        <f>IFERROR(DB87+DD87,"")</f>
        <v/>
      </c>
      <c r="DI87" s="447">
        <f>IFERROR(DD87/DH87,"")</f>
        <v/>
      </c>
      <c r="DK87" s="12">
        <f>IFERROR(DF87-AP87,"")</f>
        <v/>
      </c>
      <c r="DM87" s="307">
        <f>IFERROR(DA87-L87,"")</f>
        <v/>
      </c>
      <c r="DN87" s="348">
        <f>IF(DE87&gt;AQ87,0,1)</f>
        <v/>
      </c>
      <c r="DO87" s="348">
        <f>IF(DA87&lt;M87,0,1)</f>
        <v/>
      </c>
      <c r="DP87" s="348">
        <f>IF(DA87&gt;N87,0,1)</f>
        <v/>
      </c>
      <c r="DQ87" s="348" t="n"/>
      <c r="DR87" s="348" t="n"/>
      <c r="DS87" s="348" t="n"/>
      <c r="DT87" s="348" t="n"/>
      <c r="DU87" s="348" t="n"/>
      <c r="DV87" s="348" t="n"/>
      <c r="DW87" s="348" t="n"/>
      <c r="DX87" s="348" t="n"/>
      <c r="DY87" s="348" t="n"/>
      <c r="DZ87" s="348" t="n"/>
      <c r="EA87" s="348" t="n"/>
      <c r="EB87" s="348" t="n"/>
      <c r="EC87" s="348" t="n"/>
      <c r="ED87" s="348" t="n"/>
      <c r="EE87" s="348" t="n"/>
      <c r="EF87" s="348" t="n"/>
      <c r="EG87" s="348" t="n"/>
      <c r="EH87" s="348" t="n"/>
      <c r="EI87" s="348" t="n"/>
    </row>
    <row r="88" ht="31.5" customFormat="1" customHeight="1" s="239">
      <c r="A88" s="233" t="n">
        <v>2022</v>
      </c>
      <c r="B88" s="192" t="n">
        <v>5</v>
      </c>
      <c r="C88" s="455" t="n">
        <v>44688</v>
      </c>
      <c r="D88" s="192" t="n">
        <v>388</v>
      </c>
      <c r="E88" s="192" t="n">
        <v>566</v>
      </c>
      <c r="F88" s="192" t="n">
        <v>6</v>
      </c>
      <c r="G88" s="238" t="inlineStr">
        <is>
          <t>side L&amp;R led 32 l 29 توشيبا  HTTEFK520060</t>
        </is>
      </c>
      <c r="H88" s="437" t="inlineStr">
        <is>
          <t>FMTOSI32LR2960</t>
        </is>
      </c>
      <c r="I88" s="437" t="inlineStr">
        <is>
          <t>1400*1700</t>
        </is>
      </c>
      <c r="J88" s="437" t="n">
        <v>3</v>
      </c>
      <c r="K88" s="437" t="n">
        <v>4</v>
      </c>
      <c r="L88" s="240" t="n">
        <v>34</v>
      </c>
      <c r="M88" s="241" t="n">
        <v>31.28</v>
      </c>
      <c r="N88" s="242" t="n">
        <v>36.72</v>
      </c>
      <c r="O88" s="232" t="n">
        <v>56</v>
      </c>
      <c r="P88" s="232" t="n">
        <v>51</v>
      </c>
      <c r="Q88" s="232" t="n">
        <v>58</v>
      </c>
      <c r="R88" s="232" t="n">
        <v>41</v>
      </c>
      <c r="S88" s="232" t="n">
        <v>49</v>
      </c>
      <c r="T88" s="232" t="n">
        <v>40</v>
      </c>
      <c r="U88" s="232" t="n">
        <v>38</v>
      </c>
      <c r="V88" s="232" t="n">
        <v>41</v>
      </c>
      <c r="W88" s="232" t="n">
        <v>30</v>
      </c>
      <c r="X88" s="232" t="n">
        <v>37</v>
      </c>
      <c r="Y88" s="195" t="n"/>
      <c r="Z88" s="195" t="n"/>
      <c r="AA88" s="232" t="n">
        <v>61</v>
      </c>
      <c r="AB88" s="232" t="n">
        <v>50</v>
      </c>
      <c r="AC88" s="232" t="n">
        <v>49</v>
      </c>
      <c r="AD88" s="232" t="n">
        <v>47</v>
      </c>
      <c r="AE88" s="232" t="n"/>
      <c r="AF88" s="232" t="n">
        <v>38</v>
      </c>
      <c r="AG88" s="232" t="n">
        <v>37</v>
      </c>
      <c r="AH88" s="232" t="n">
        <v>36</v>
      </c>
      <c r="AI88" s="232" t="n">
        <v>34</v>
      </c>
      <c r="AJ88" s="232" t="n"/>
      <c r="AK88" s="195" t="n"/>
      <c r="AL88" s="195" t="n"/>
      <c r="AM88" s="232" t="n">
        <v>51.33333333333334</v>
      </c>
      <c r="AN88" s="232" t="n">
        <v>36.77777777777778</v>
      </c>
      <c r="AO88" s="278" t="n"/>
      <c r="AP88" s="218" t="n">
        <v>83</v>
      </c>
      <c r="AQ88" s="219" t="n">
        <v>130</v>
      </c>
      <c r="AR88" s="217" t="n">
        <v/>
      </c>
      <c r="AS88" s="217" t="n">
        <v/>
      </c>
      <c r="AT88" s="217" t="n"/>
      <c r="AU88" s="217" t="n"/>
      <c r="AV88" s="217" t="n"/>
      <c r="AW88" s="217" t="n"/>
      <c r="AX88" s="217" t="n"/>
      <c r="AY88" s="217" t="n"/>
      <c r="AZ88" s="217" t="n"/>
      <c r="BA88" s="217" t="n"/>
      <c r="BB88" s="217" t="n"/>
      <c r="BC88" s="217" t="n"/>
      <c r="BD88" s="217" t="n"/>
      <c r="BE88" s="217" t="n"/>
      <c r="BF88" s="217" t="n"/>
      <c r="BG88" s="217" t="n">
        <v>0</v>
      </c>
      <c r="BH88" s="217" t="n">
        <v/>
      </c>
      <c r="BI88" s="217" t="n"/>
      <c r="BJ88" s="217" t="n"/>
      <c r="BK88" s="217" t="n"/>
      <c r="BL88" s="217" t="n"/>
      <c r="BM88" s="217" t="n"/>
      <c r="BN88" s="217" t="n"/>
      <c r="BO88" s="217" t="n"/>
      <c r="BP88" s="217" t="n"/>
      <c r="BQ88" s="217" t="n"/>
      <c r="BR88" s="217" t="n"/>
      <c r="BS88" s="217" t="n"/>
      <c r="BT88" s="217" t="n"/>
      <c r="BU88" s="217" t="n"/>
      <c r="BV88" s="217" t="n">
        <v>0</v>
      </c>
      <c r="BW88" s="217" t="n"/>
      <c r="BX88" s="220" t="n"/>
      <c r="BY88" s="220" t="n"/>
      <c r="BZ88" s="220" t="n"/>
      <c r="CA88" s="220" t="n"/>
      <c r="CB88" s="220" t="n"/>
      <c r="CC88" s="220" t="n"/>
      <c r="CD88" s="220" t="n"/>
      <c r="CE88" s="220" t="n"/>
      <c r="CF88" s="220" t="n">
        <v>0</v>
      </c>
      <c r="CG88" s="221" t="n">
        <v/>
      </c>
      <c r="CH88" s="216" t="n">
        <v>0.015</v>
      </c>
      <c r="CI88" s="456" t="n"/>
      <c r="CJ88" s="223" t="n"/>
      <c r="CK88" s="196" t="n"/>
      <c r="CL88" s="196" t="n"/>
      <c r="CM88" s="196" t="n"/>
      <c r="CN88" s="196" t="n"/>
      <c r="CO88" s="196" t="inlineStr">
        <is>
          <t>توشيبا</t>
        </is>
      </c>
      <c r="CP88" s="323" t="inlineStr">
        <is>
          <t>توشيبا للاجهزة المرئية</t>
        </is>
      </c>
      <c r="CQ88" s="348" t="inlineStr"/>
      <c r="CR88" s="348" t="inlineStr"/>
      <c r="CS88" s="348" t="n">
        <v>18</v>
      </c>
      <c r="CT88" s="348" t="inlineStr">
        <is>
          <t>led32l2900</t>
        </is>
      </c>
      <c r="CU88" s="348" t="inlineStr">
        <is>
          <t>new_machine</t>
        </is>
      </c>
      <c r="CV88" s="348" t="n">
        <v>0</v>
      </c>
      <c r="CW88" s="348" t="n">
        <v>0</v>
      </c>
      <c r="CX88" s="348" t="n">
        <v>0</v>
      </c>
      <c r="CY88" s="348" t="n">
        <v>0</v>
      </c>
      <c r="CZ88" s="232" t="n">
        <v>0</v>
      </c>
      <c r="DA88" s="232" t="n">
        <v>0</v>
      </c>
      <c r="DB88" s="308" t="n">
        <v>0</v>
      </c>
      <c r="DC88" s="12" t="n">
        <v>0</v>
      </c>
      <c r="DD88" s="437" t="n">
        <v>0</v>
      </c>
      <c r="DE88" s="437" t="n">
        <v>0</v>
      </c>
      <c r="DF88" s="217" t="n">
        <v/>
      </c>
      <c r="DG88" s="437">
        <f>IFERROR(ROUND(DD88/DF88,1),"")</f>
        <v/>
      </c>
      <c r="DH88" s="308">
        <f>IFERROR(DB88+DD88,"")</f>
        <v/>
      </c>
      <c r="DI88" s="447">
        <f>IFERROR(DD88/DH88,"")</f>
        <v/>
      </c>
      <c r="DK88" s="12">
        <f>IFERROR(DF88-AP88,"")</f>
        <v/>
      </c>
      <c r="DM88" s="307">
        <f>IFERROR(DA88-L88,"")</f>
        <v/>
      </c>
      <c r="DN88" s="348">
        <f>IF(DE88&gt;AQ88,0,1)</f>
        <v/>
      </c>
      <c r="DO88" s="348">
        <f>IF(DA88&lt;M88,0,1)</f>
        <v/>
      </c>
      <c r="DP88" s="348">
        <f>IF(DA88&gt;N88,0,1)</f>
        <v/>
      </c>
      <c r="DQ88" s="348" t="n"/>
      <c r="DR88" s="348" t="n"/>
      <c r="DS88" s="348" t="n"/>
      <c r="DT88" s="348" t="n"/>
      <c r="DU88" s="348" t="n"/>
      <c r="DV88" s="348" t="n"/>
      <c r="DW88" s="348" t="n"/>
      <c r="DX88" s="348" t="n"/>
      <c r="DY88" s="348" t="n"/>
      <c r="DZ88" s="348" t="n"/>
      <c r="EA88" s="348" t="n"/>
      <c r="EB88" s="348" t="n"/>
      <c r="EC88" s="348" t="n"/>
      <c r="ED88" s="348" t="n"/>
      <c r="EE88" s="348" t="n"/>
      <c r="EF88" s="348" t="n"/>
      <c r="EG88" s="348" t="n"/>
      <c r="EH88" s="348" t="n"/>
      <c r="EI88" s="348" t="n"/>
    </row>
    <row r="89" ht="31.5" customFormat="1" customHeight="1" s="239">
      <c r="A89" s="233" t="n">
        <v>2022</v>
      </c>
      <c r="B89" s="192" t="n">
        <v>5</v>
      </c>
      <c r="C89" s="455" t="n">
        <v>44688</v>
      </c>
      <c r="D89" s="192" t="n">
        <v>419</v>
      </c>
      <c r="E89" s="192" t="n">
        <v>670</v>
      </c>
      <c r="F89" s="192" t="n">
        <v>6</v>
      </c>
      <c r="G89" s="238" t="inlineStr">
        <is>
          <t>LG43UP77</t>
        </is>
      </c>
      <c r="H89" s="437" t="inlineStr">
        <is>
          <t>FMLGEI043UP770</t>
        </is>
      </c>
      <c r="I89" s="437" t="inlineStr">
        <is>
          <t>1400*1700</t>
        </is>
      </c>
      <c r="J89" s="437" t="n">
        <v>4</v>
      </c>
      <c r="K89" s="437" t="n">
        <v>2</v>
      </c>
      <c r="L89" s="240" t="n">
        <v>298</v>
      </c>
      <c r="M89" s="241" t="n">
        <v>280.418</v>
      </c>
      <c r="N89" s="242" t="n">
        <v>319.158</v>
      </c>
      <c r="O89" s="232" t="n"/>
      <c r="P89" s="232" t="n"/>
      <c r="Q89" s="232" t="n"/>
      <c r="R89" s="232" t="n"/>
      <c r="S89" s="232" t="n"/>
      <c r="T89" s="232" t="n"/>
      <c r="U89" s="232" t="n"/>
      <c r="V89" s="232" t="n"/>
      <c r="W89" s="232" t="n"/>
      <c r="X89" s="232" t="n"/>
      <c r="Y89" s="195" t="n">
        <v>165</v>
      </c>
      <c r="Z89" s="195" t="n">
        <v>162</v>
      </c>
      <c r="AA89" s="232" t="n"/>
      <c r="AB89" s="232" t="n"/>
      <c r="AC89" s="232" t="n"/>
      <c r="AD89" s="232" t="n"/>
      <c r="AE89" s="232" t="n"/>
      <c r="AF89" s="232" t="n"/>
      <c r="AG89" s="232" t="n"/>
      <c r="AH89" s="232" t="n"/>
      <c r="AI89" s="232" t="n"/>
      <c r="AJ89" s="232" t="n"/>
      <c r="AK89" s="195" t="n">
        <v>165</v>
      </c>
      <c r="AL89" s="195" t="n">
        <v>166</v>
      </c>
      <c r="AM89" s="232" t="n">
        <v/>
      </c>
      <c r="AN89" s="232" t="n">
        <v/>
      </c>
      <c r="AO89" s="278" t="n"/>
      <c r="AP89" s="218" t="n">
        <v>96</v>
      </c>
      <c r="AQ89" s="219" t="n">
        <v>150</v>
      </c>
      <c r="AR89" s="217" t="n">
        <v>5.487804878048781</v>
      </c>
      <c r="AS89" s="217" t="n">
        <v>5.487804878048781</v>
      </c>
      <c r="AT89" s="217" t="n"/>
      <c r="AU89" s="217" t="n"/>
      <c r="AV89" s="217" t="n">
        <v>504</v>
      </c>
      <c r="AW89" s="217" t="n">
        <v>2</v>
      </c>
      <c r="AX89" s="217" t="n">
        <v>10</v>
      </c>
      <c r="AY89" s="217" t="n">
        <v>18</v>
      </c>
      <c r="AZ89" s="217" t="n"/>
      <c r="BA89" s="217" t="n"/>
      <c r="BB89" s="217" t="n"/>
      <c r="BC89" s="217" t="n"/>
      <c r="BD89" s="217" t="n">
        <v>5</v>
      </c>
      <c r="BE89" s="217" t="n"/>
      <c r="BF89" s="217" t="n"/>
      <c r="BG89" s="217" t="n">
        <v>0</v>
      </c>
      <c r="BH89" s="217" t="n">
        <v>504</v>
      </c>
      <c r="BI89" s="217" t="n"/>
      <c r="BJ89" s="217" t="n"/>
      <c r="BK89" s="217" t="n"/>
      <c r="BL89" s="217" t="n">
        <v>8</v>
      </c>
      <c r="BM89" s="217" t="n">
        <v>4</v>
      </c>
      <c r="BN89" s="217" t="n">
        <v>1</v>
      </c>
      <c r="BO89" s="217" t="n">
        <v>2</v>
      </c>
      <c r="BP89" s="217" t="n"/>
      <c r="BQ89" s="217" t="n"/>
      <c r="BR89" s="217" t="n"/>
      <c r="BS89" s="217" t="n"/>
      <c r="BT89" s="217" t="n"/>
      <c r="BU89" s="217" t="n"/>
      <c r="BV89" s="217" t="n">
        <v>0</v>
      </c>
      <c r="BW89" s="217" t="n">
        <v>5</v>
      </c>
      <c r="BX89" s="220" t="n">
        <v>7</v>
      </c>
      <c r="BY89" s="220" t="n">
        <v>9</v>
      </c>
      <c r="BZ89" s="220" t="n"/>
      <c r="CA89" s="220" t="n"/>
      <c r="CB89" s="220" t="n"/>
      <c r="CC89" s="220" t="n"/>
      <c r="CD89" s="220" t="n"/>
      <c r="CE89" s="220" t="n"/>
      <c r="CF89" s="220" t="n">
        <v>0</v>
      </c>
      <c r="CG89" s="221" t="n">
        <v/>
      </c>
      <c r="CH89" s="216" t="n">
        <v>0.015</v>
      </c>
      <c r="CI89" s="456" t="n"/>
      <c r="CJ89" s="223" t="n"/>
      <c r="CK89" s="196" t="n"/>
      <c r="CL89" s="196" t="n"/>
      <c r="CM89" s="196" t="n"/>
      <c r="CN89" s="196" t="n"/>
      <c r="CO89" s="196" t="inlineStr">
        <is>
          <t>LG</t>
        </is>
      </c>
      <c r="CP89" s="323" t="inlineStr">
        <is>
          <t>HE</t>
        </is>
      </c>
      <c r="CQ89" s="348" t="inlineStr">
        <is>
          <t>MFZ67209801</t>
        </is>
      </c>
      <c r="CR89" s="348" t="inlineStr">
        <is>
          <t>mma</t>
        </is>
      </c>
      <c r="CS89" s="348" t="n">
        <v>18</v>
      </c>
      <c r="CT89" s="348" t="inlineStr">
        <is>
          <t>LG43UP79</t>
        </is>
      </c>
      <c r="CU89" s="348" t="inlineStr">
        <is>
          <t>new_machine</t>
        </is>
      </c>
      <c r="CV89" s="348" t="n">
        <v>0</v>
      </c>
      <c r="CW89" s="348" t="n">
        <v>10</v>
      </c>
      <c r="CX89" s="348" t="n">
        <v>14</v>
      </c>
      <c r="CY89" s="348" t="n">
        <v>19</v>
      </c>
      <c r="CZ89" s="232" t="n">
        <v>2</v>
      </c>
      <c r="DA89" s="232" t="n">
        <v>0</v>
      </c>
      <c r="DB89" s="308" t="n">
        <v>0</v>
      </c>
      <c r="DC89" s="12" t="n">
        <v>0</v>
      </c>
      <c r="DD89" s="437" t="n">
        <v>5</v>
      </c>
      <c r="DE89" s="437" t="n">
        <v>0</v>
      </c>
      <c r="DF89" s="217" t="n">
        <v/>
      </c>
      <c r="DG89" s="437">
        <f>IFERROR(ROUND(DD89/DF89,1),"")</f>
        <v/>
      </c>
      <c r="DH89" s="308">
        <f>IFERROR(DB89+DD89,"")</f>
        <v/>
      </c>
      <c r="DI89" s="447">
        <f>IFERROR(DD89/DH89,"")</f>
        <v/>
      </c>
      <c r="DK89" s="12">
        <f>IFERROR(DF89-AP89,"")</f>
        <v/>
      </c>
      <c r="DM89" s="307">
        <f>IFERROR(DA89-L89,"")</f>
        <v/>
      </c>
      <c r="DN89" s="348">
        <f>IF(DE89&gt;AQ89,0,1)</f>
        <v/>
      </c>
      <c r="DO89" s="348">
        <f>IF(DA89&lt;M89,0,1)</f>
        <v/>
      </c>
      <c r="DP89" s="348">
        <f>IF(DA89&gt;N89,0,1)</f>
        <v/>
      </c>
      <c r="DQ89" s="348" t="n"/>
      <c r="DR89" s="348" t="n"/>
      <c r="DS89" s="348" t="n"/>
      <c r="DT89" s="348" t="n"/>
      <c r="DU89" s="348" t="n"/>
      <c r="DV89" s="348" t="n"/>
      <c r="DW89" s="348" t="n"/>
      <c r="DX89" s="348" t="n"/>
      <c r="DY89" s="348" t="n"/>
      <c r="DZ89" s="348" t="n"/>
      <c r="EA89" s="348" t="n"/>
      <c r="EB89" s="348" t="n"/>
      <c r="EC89" s="348" t="n"/>
      <c r="ED89" s="348" t="n"/>
      <c r="EE89" s="348" t="n"/>
      <c r="EF89" s="348" t="n"/>
      <c r="EG89" s="348" t="n"/>
      <c r="EH89" s="348" t="n"/>
      <c r="EI89" s="348" t="n"/>
    </row>
    <row r="90" ht="31.5" customFormat="1" customHeight="1" s="239">
      <c r="A90" s="233" t="n">
        <v>2022</v>
      </c>
      <c r="B90" s="192" t="n">
        <v>5</v>
      </c>
      <c r="C90" s="455" t="n">
        <v>44688</v>
      </c>
      <c r="D90" s="192" t="n">
        <v>388</v>
      </c>
      <c r="E90" s="192" t="n">
        <v>566</v>
      </c>
      <c r="F90" s="192" t="n">
        <v>7</v>
      </c>
      <c r="G90" s="238" t="inlineStr">
        <is>
          <t>side L&amp;R led 32 l 29 توشيبا  HTTEFK520060</t>
        </is>
      </c>
      <c r="H90" s="437" t="inlineStr">
        <is>
          <t>FMTOSI32LR2960</t>
        </is>
      </c>
      <c r="I90" s="437" t="inlineStr">
        <is>
          <t>1400*1700</t>
        </is>
      </c>
      <c r="J90" s="437" t="n">
        <v>3</v>
      </c>
      <c r="K90" s="437" t="n">
        <v>4</v>
      </c>
      <c r="L90" s="240" t="n">
        <v>34</v>
      </c>
      <c r="M90" s="241" t="n">
        <v>31.28</v>
      </c>
      <c r="N90" s="242" t="n">
        <v>36.72</v>
      </c>
      <c r="O90" s="232" t="n"/>
      <c r="P90" s="232" t="n"/>
      <c r="Q90" s="232" t="n"/>
      <c r="R90" s="232" t="n"/>
      <c r="S90" s="232" t="n"/>
      <c r="T90" s="232" t="n"/>
      <c r="U90" s="232" t="n"/>
      <c r="V90" s="232" t="n"/>
      <c r="W90" s="232" t="n"/>
      <c r="X90" s="232" t="n"/>
      <c r="Y90" s="195" t="n">
        <v>131</v>
      </c>
      <c r="Z90" s="195" t="n">
        <v>131</v>
      </c>
      <c r="AA90" s="232" t="n"/>
      <c r="AB90" s="232" t="n"/>
      <c r="AC90" s="232" t="n"/>
      <c r="AD90" s="232" t="n"/>
      <c r="AE90" s="232" t="n"/>
      <c r="AF90" s="232" t="n"/>
      <c r="AG90" s="232" t="n"/>
      <c r="AH90" s="232" t="n"/>
      <c r="AI90" s="232" t="n"/>
      <c r="AJ90" s="232" t="n"/>
      <c r="AK90" s="195" t="n">
        <v>112</v>
      </c>
      <c r="AL90" s="195" t="n">
        <v>111</v>
      </c>
      <c r="AM90" s="232" t="n">
        <v/>
      </c>
      <c r="AN90" s="232" t="n">
        <v/>
      </c>
      <c r="AO90" s="278" t="n"/>
      <c r="AP90" s="218" t="n">
        <v>83</v>
      </c>
      <c r="AQ90" s="219" t="n">
        <v>130</v>
      </c>
      <c r="AR90" s="217" t="n">
        <v>9.917355371900827</v>
      </c>
      <c r="AS90" s="217" t="n">
        <v>9.917355371900827</v>
      </c>
      <c r="AT90" s="217" t="n"/>
      <c r="AU90" s="217" t="n"/>
      <c r="AV90" s="217" t="n"/>
      <c r="AW90" s="217" t="n"/>
      <c r="AX90" s="217" t="n"/>
      <c r="AY90" s="217" t="n"/>
      <c r="AZ90" s="217" t="n"/>
      <c r="BA90" s="217" t="n"/>
      <c r="BB90" s="217" t="n"/>
      <c r="BC90" s="217" t="n"/>
      <c r="BD90" s="217" t="n"/>
      <c r="BE90" s="217" t="n"/>
      <c r="BF90" s="217" t="n"/>
      <c r="BG90" s="217" t="n">
        <v>0</v>
      </c>
      <c r="BH90" s="217" t="n">
        <v/>
      </c>
      <c r="BI90" s="217" t="n"/>
      <c r="BJ90" s="217" t="n"/>
      <c r="BK90" s="217" t="n"/>
      <c r="BL90" s="217" t="n"/>
      <c r="BM90" s="217" t="n"/>
      <c r="BN90" s="217" t="n"/>
      <c r="BO90" s="217" t="n"/>
      <c r="BP90" s="217" t="n"/>
      <c r="BQ90" s="217" t="n"/>
      <c r="BR90" s="217" t="n"/>
      <c r="BS90" s="217" t="n"/>
      <c r="BT90" s="217" t="n"/>
      <c r="BU90" s="217" t="n"/>
      <c r="BV90" s="217" t="n">
        <v>0</v>
      </c>
      <c r="BW90" s="217" t="n"/>
      <c r="BX90" s="220" t="n"/>
      <c r="BY90" s="220" t="n"/>
      <c r="BZ90" s="220" t="n"/>
      <c r="CA90" s="220" t="n"/>
      <c r="CB90" s="220" t="n"/>
      <c r="CC90" s="220" t="n"/>
      <c r="CD90" s="220" t="n"/>
      <c r="CE90" s="220" t="n"/>
      <c r="CF90" s="220" t="n">
        <v>0</v>
      </c>
      <c r="CG90" s="221" t="n">
        <v/>
      </c>
      <c r="CH90" s="216" t="n">
        <v>0.015</v>
      </c>
      <c r="CI90" s="456" t="n"/>
      <c r="CJ90" s="223" t="n"/>
      <c r="CK90" s="196" t="n"/>
      <c r="CL90" s="196" t="n"/>
      <c r="CM90" s="196" t="n"/>
      <c r="CN90" s="196" t="n"/>
      <c r="CO90" s="196" t="inlineStr">
        <is>
          <t>توشيبا</t>
        </is>
      </c>
      <c r="CP90" s="323" t="inlineStr">
        <is>
          <t>توشيبا للاجهزة المرئية</t>
        </is>
      </c>
      <c r="CQ90" s="348" t="inlineStr"/>
      <c r="CR90" s="348" t="inlineStr"/>
      <c r="CS90" s="348" t="n">
        <v>18</v>
      </c>
      <c r="CT90" s="348" t="inlineStr">
        <is>
          <t>led32l2900</t>
        </is>
      </c>
      <c r="CU90" s="348" t="inlineStr">
        <is>
          <t>new_machine</t>
        </is>
      </c>
      <c r="CV90" s="348" t="n">
        <v>0</v>
      </c>
      <c r="CW90" s="348" t="n">
        <v>0</v>
      </c>
      <c r="CX90" s="348" t="n">
        <v>0</v>
      </c>
      <c r="CY90" s="348" t="n">
        <v>0</v>
      </c>
      <c r="CZ90" s="232" t="n">
        <v>0</v>
      </c>
      <c r="DA90" s="232" t="n">
        <v>0</v>
      </c>
      <c r="DB90" s="308" t="n">
        <v>0</v>
      </c>
      <c r="DC90" s="12" t="n">
        <v>0</v>
      </c>
      <c r="DD90" s="437" t="n">
        <v>0</v>
      </c>
      <c r="DE90" s="437" t="n">
        <v>0</v>
      </c>
      <c r="DF90" s="217" t="n">
        <v/>
      </c>
      <c r="DG90" s="437">
        <f>IFERROR(ROUND(DD90/DF90,1),"")</f>
        <v/>
      </c>
      <c r="DH90" s="308">
        <f>IFERROR(DB90+DD90,"")</f>
        <v/>
      </c>
      <c r="DI90" s="447">
        <f>IFERROR(DD90/DH90,"")</f>
        <v/>
      </c>
      <c r="DK90" s="12">
        <f>IFERROR(DF90-AP90,"")</f>
        <v/>
      </c>
      <c r="DM90" s="307">
        <f>IFERROR(DA90-L90,"")</f>
        <v/>
      </c>
      <c r="DN90" s="348">
        <f>IF(DE90&gt;AQ90,0,1)</f>
        <v/>
      </c>
      <c r="DO90" s="348">
        <f>IF(DA90&lt;M90,0,1)</f>
        <v/>
      </c>
      <c r="DP90" s="348">
        <f>IF(DA90&gt;N90,0,1)</f>
        <v/>
      </c>
      <c r="DQ90" s="348" t="n"/>
      <c r="DR90" s="348" t="n"/>
      <c r="DS90" s="348" t="n"/>
      <c r="DT90" s="348" t="n"/>
      <c r="DU90" s="348" t="n"/>
      <c r="DV90" s="348" t="n"/>
      <c r="DW90" s="348" t="n"/>
      <c r="DX90" s="348" t="n"/>
      <c r="DY90" s="348" t="n"/>
      <c r="DZ90" s="348" t="n"/>
      <c r="EA90" s="348" t="n"/>
      <c r="EB90" s="348" t="n"/>
      <c r="EC90" s="348" t="n"/>
      <c r="ED90" s="348" t="n"/>
      <c r="EE90" s="348" t="n"/>
      <c r="EF90" s="348" t="n"/>
      <c r="EG90" s="348" t="n"/>
      <c r="EH90" s="348" t="n"/>
      <c r="EI90" s="348" t="n"/>
    </row>
    <row r="91" ht="31.5" customFormat="1" customHeight="1" s="239">
      <c r="A91" s="233" t="n">
        <v>2022</v>
      </c>
      <c r="B91" s="192" t="n">
        <v>5</v>
      </c>
      <c r="C91" s="455" t="n">
        <v>44688</v>
      </c>
      <c r="D91" s="192" t="n">
        <v>395</v>
      </c>
      <c r="E91" s="192" t="n">
        <v>607</v>
      </c>
      <c r="F91" s="192" t="n">
        <v>7</v>
      </c>
      <c r="G91" s="238" t="inlineStr">
        <is>
          <t>زوايا امامية كولدير منلو</t>
        </is>
      </c>
      <c r="H91" s="437" t="inlineStr">
        <is>
          <t>FMMINI20000042</t>
        </is>
      </c>
      <c r="I91" s="437" t="inlineStr">
        <is>
          <t>1400*1700</t>
        </is>
      </c>
      <c r="J91" s="437" t="n">
        <v>3</v>
      </c>
      <c r="K91" s="437" t="n">
        <v>3</v>
      </c>
      <c r="L91" s="240" t="n">
        <v>100</v>
      </c>
      <c r="M91" s="241" t="n">
        <v>93</v>
      </c>
      <c r="N91" s="242" t="n">
        <v>107</v>
      </c>
      <c r="O91" s="232" t="n">
        <v>137</v>
      </c>
      <c r="P91" s="232" t="n">
        <v>139</v>
      </c>
      <c r="Q91" s="232" t="n">
        <v>135</v>
      </c>
      <c r="R91" s="232" t="n">
        <v>139</v>
      </c>
      <c r="S91" s="232" t="n">
        <v>140</v>
      </c>
      <c r="T91" s="232" t="n">
        <v>102</v>
      </c>
      <c r="U91" s="232" t="n">
        <v>106</v>
      </c>
      <c r="V91" s="232" t="n">
        <v>108</v>
      </c>
      <c r="W91" s="232" t="n">
        <v>107</v>
      </c>
      <c r="X91" s="232" t="n">
        <v>104</v>
      </c>
      <c r="Y91" s="195" t="n"/>
      <c r="Z91" s="195" t="n"/>
      <c r="AA91" s="232" t="n">
        <v>152</v>
      </c>
      <c r="AB91" s="232" t="n">
        <v>105</v>
      </c>
      <c r="AC91" s="232" t="n">
        <v>133</v>
      </c>
      <c r="AD91" s="232" t="n">
        <v>135</v>
      </c>
      <c r="AE91" s="232" t="n"/>
      <c r="AF91" s="232" t="n">
        <v>110</v>
      </c>
      <c r="AG91" s="232" t="n">
        <v>106</v>
      </c>
      <c r="AH91" s="232" t="n">
        <v>105</v>
      </c>
      <c r="AI91" s="232" t="n">
        <v>106</v>
      </c>
      <c r="AJ91" s="232" t="n"/>
      <c r="AK91" s="195" t="n"/>
      <c r="AL91" s="195" t="n"/>
      <c r="AM91" s="232" t="n">
        <v>135</v>
      </c>
      <c r="AN91" s="232" t="n">
        <v>106</v>
      </c>
      <c r="AO91" s="278" t="n"/>
      <c r="AP91" s="218" t="n">
        <v>86</v>
      </c>
      <c r="AQ91" s="219" t="n">
        <v>126</v>
      </c>
      <c r="AR91" s="217" t="n">
        <v/>
      </c>
      <c r="AS91" s="217" t="n">
        <v/>
      </c>
      <c r="AT91" s="217" t="n"/>
      <c r="AU91" s="217" t="n"/>
      <c r="AV91" s="217" t="n"/>
      <c r="AW91" s="217" t="n">
        <v>2</v>
      </c>
      <c r="AX91" s="217" t="n">
        <v>1</v>
      </c>
      <c r="AY91" s="217" t="n">
        <v>8</v>
      </c>
      <c r="AZ91" s="217" t="n"/>
      <c r="BA91" s="217" t="n"/>
      <c r="BB91" s="217" t="n"/>
      <c r="BC91" s="217" t="n"/>
      <c r="BD91" s="217" t="n"/>
      <c r="BE91" s="217" t="n"/>
      <c r="BF91" s="217" t="n"/>
      <c r="BG91" s="217" t="n">
        <v>0</v>
      </c>
      <c r="BH91" s="217" t="n">
        <v/>
      </c>
      <c r="BI91" s="217" t="n"/>
      <c r="BJ91" s="217" t="n"/>
      <c r="BK91" s="217" t="n">
        <v>1440</v>
      </c>
      <c r="BL91" s="217" t="n">
        <v>3</v>
      </c>
      <c r="BM91" s="217" t="n">
        <v>2</v>
      </c>
      <c r="BN91" s="217" t="n">
        <v>2</v>
      </c>
      <c r="BO91" s="217" t="n"/>
      <c r="BP91" s="217" t="n"/>
      <c r="BQ91" s="217" t="n"/>
      <c r="BR91" s="217" t="n"/>
      <c r="BS91" s="217" t="n"/>
      <c r="BT91" s="217" t="n"/>
      <c r="BU91" s="217" t="n"/>
      <c r="BV91" s="217" t="n">
        <v>0</v>
      </c>
      <c r="BW91" s="217" t="n">
        <v>1</v>
      </c>
      <c r="BX91" s="220" t="n">
        <v>1</v>
      </c>
      <c r="BY91" s="220" t="n">
        <v>3</v>
      </c>
      <c r="BZ91" s="220" t="n"/>
      <c r="CA91" s="220" t="n"/>
      <c r="CB91" s="220" t="n"/>
      <c r="CC91" s="220" t="n"/>
      <c r="CD91" s="220" t="n"/>
      <c r="CE91" s="220" t="n"/>
      <c r="CF91" s="220" t="n">
        <v>0</v>
      </c>
      <c r="CG91" s="221" t="n">
        <v/>
      </c>
      <c r="CH91" s="216" t="n">
        <v>0.015</v>
      </c>
      <c r="CI91" s="456" t="n"/>
      <c r="CJ91" s="223" t="n"/>
      <c r="CK91" s="196" t="n"/>
      <c r="CL91" s="196" t="n"/>
      <c r="CM91" s="196" t="n"/>
      <c r="CN91" s="196" t="n"/>
      <c r="CO91" s="196" t="inlineStr">
        <is>
          <t>ميلو</t>
        </is>
      </c>
      <c r="CP91" s="323" t="inlineStr">
        <is>
          <t>منلو</t>
        </is>
      </c>
      <c r="CQ91" s="348" t="inlineStr"/>
      <c r="CR91" s="348" t="inlineStr"/>
      <c r="CS91" s="348" t="n">
        <v>18</v>
      </c>
      <c r="CT91" s="348" t="inlineStr">
        <is>
          <t>قاعدة وزوايا كولدير ميلو</t>
        </is>
      </c>
      <c r="CU91" s="348" t="inlineStr">
        <is>
          <t>new_machine</t>
        </is>
      </c>
      <c r="CV91" s="348" t="n">
        <v>0</v>
      </c>
      <c r="CW91" s="348" t="n">
        <v>5</v>
      </c>
      <c r="CX91" s="348" t="n">
        <v>3</v>
      </c>
      <c r="CY91" s="348" t="n">
        <v>10</v>
      </c>
      <c r="CZ91" s="232" t="n">
        <v>0</v>
      </c>
      <c r="DA91" s="232" t="n">
        <v>0</v>
      </c>
      <c r="DB91" s="308" t="n">
        <v>0</v>
      </c>
      <c r="DC91" s="12" t="n">
        <v>0</v>
      </c>
      <c r="DD91" s="437" t="n">
        <v>0</v>
      </c>
      <c r="DE91" s="437" t="n">
        <v>0</v>
      </c>
      <c r="DF91" s="217" t="n">
        <v>1440</v>
      </c>
      <c r="DG91" s="437">
        <f>IFERROR(ROUND(DD91/DF91,1),"")</f>
        <v/>
      </c>
      <c r="DH91" s="308">
        <f>IFERROR(DB91+DD91,"")</f>
        <v/>
      </c>
      <c r="DI91" s="447">
        <f>IFERROR(DD91/DH91,"")</f>
        <v/>
      </c>
      <c r="DK91" s="12">
        <f>IFERROR(DF91-AP91,"")</f>
        <v/>
      </c>
      <c r="DM91" s="307">
        <f>IFERROR(DA91-L91,"")</f>
        <v/>
      </c>
      <c r="DN91" s="348">
        <f>IF(DE91&gt;AQ91,0,1)</f>
        <v/>
      </c>
      <c r="DO91" s="348">
        <f>IF(DA91&lt;M91,0,1)</f>
        <v/>
      </c>
      <c r="DP91" s="348">
        <f>IF(DA91&gt;N91,0,1)</f>
        <v/>
      </c>
      <c r="DQ91" s="348" t="n"/>
      <c r="DR91" s="348" t="n"/>
      <c r="DS91" s="348" t="n"/>
      <c r="DT91" s="348" t="n"/>
      <c r="DU91" s="348" t="n"/>
      <c r="DV91" s="348" t="n"/>
      <c r="DW91" s="348" t="n"/>
      <c r="DX91" s="348" t="n"/>
      <c r="DY91" s="348" t="n"/>
      <c r="DZ91" s="348" t="n"/>
      <c r="EA91" s="348" t="n"/>
      <c r="EB91" s="348" t="n"/>
      <c r="EC91" s="348" t="n"/>
      <c r="ED91" s="348" t="n"/>
      <c r="EE91" s="348" t="n"/>
      <c r="EF91" s="348" t="n"/>
      <c r="EG91" s="348" t="n"/>
      <c r="EH91" s="348" t="n"/>
      <c r="EI91" s="348" t="n"/>
    </row>
    <row r="92" ht="31.5" customFormat="1" customHeight="1" s="239">
      <c r="A92" s="233" t="n">
        <v>2022</v>
      </c>
      <c r="B92" s="192" t="n">
        <v>5</v>
      </c>
      <c r="C92" s="455" t="n">
        <v>44688</v>
      </c>
      <c r="D92" s="192" t="n">
        <v>395</v>
      </c>
      <c r="E92" s="192" t="n">
        <v>608</v>
      </c>
      <c r="F92" s="192" t="n">
        <v>7</v>
      </c>
      <c r="G92" s="238" t="inlineStr">
        <is>
          <t>زوايا خلفية كولدير منلو</t>
        </is>
      </c>
      <c r="H92" s="437" t="inlineStr">
        <is>
          <t>FMMINI30000043</t>
        </is>
      </c>
      <c r="I92" s="437" t="inlineStr">
        <is>
          <t>1400*1700</t>
        </is>
      </c>
      <c r="J92" s="437" t="n">
        <v>3</v>
      </c>
      <c r="K92" s="437" t="n">
        <v>3</v>
      </c>
      <c r="L92" s="240" t="n">
        <v>100</v>
      </c>
      <c r="M92" s="241" t="n">
        <v>93</v>
      </c>
      <c r="N92" s="242" t="n">
        <v>107</v>
      </c>
      <c r="O92" s="232" t="n">
        <v>117</v>
      </c>
      <c r="P92" s="232" t="n">
        <v>120</v>
      </c>
      <c r="Q92" s="232" t="n">
        <v>118</v>
      </c>
      <c r="R92" s="232" t="n">
        <v>119</v>
      </c>
      <c r="S92" s="232" t="n">
        <v>122</v>
      </c>
      <c r="T92" s="232" t="n">
        <v>95</v>
      </c>
      <c r="U92" s="232" t="n">
        <v>97</v>
      </c>
      <c r="V92" s="232" t="n">
        <v>101</v>
      </c>
      <c r="W92" s="232" t="n">
        <v>98</v>
      </c>
      <c r="X92" s="232" t="n">
        <v>106</v>
      </c>
      <c r="Y92" s="195" t="n"/>
      <c r="Z92" s="195" t="n"/>
      <c r="AA92" s="232" t="n">
        <v>184</v>
      </c>
      <c r="AB92" s="232" t="n">
        <v>126</v>
      </c>
      <c r="AC92" s="232" t="n">
        <v>113</v>
      </c>
      <c r="AD92" s="232" t="n">
        <v>111</v>
      </c>
      <c r="AE92" s="232" t="n"/>
      <c r="AF92" s="232" t="n">
        <v>101</v>
      </c>
      <c r="AG92" s="232" t="n">
        <v>85</v>
      </c>
      <c r="AH92" s="232" t="n">
        <v>86</v>
      </c>
      <c r="AI92" s="232" t="n">
        <v>87</v>
      </c>
      <c r="AJ92" s="232" t="n"/>
      <c r="AK92" s="195" t="n"/>
      <c r="AL92" s="195" t="n"/>
      <c r="AM92" s="232" t="n">
        <v>125.5555555555556</v>
      </c>
      <c r="AN92" s="232" t="n">
        <v>95.11111111111111</v>
      </c>
      <c r="AO92" s="278" t="n"/>
      <c r="AP92" s="218" t="n">
        <v>86</v>
      </c>
      <c r="AQ92" s="219" t="n">
        <v>126</v>
      </c>
      <c r="AR92" s="217" t="n">
        <v/>
      </c>
      <c r="AS92" s="217" t="n">
        <v/>
      </c>
      <c r="AT92" s="217" t="n"/>
      <c r="AU92" s="217" t="n"/>
      <c r="AV92" s="217" t="n"/>
      <c r="AW92" s="217" t="n"/>
      <c r="AX92" s="217" t="n"/>
      <c r="AY92" s="217" t="n"/>
      <c r="AZ92" s="217" t="n"/>
      <c r="BA92" s="217" t="n"/>
      <c r="BB92" s="217" t="n"/>
      <c r="BC92" s="217" t="n"/>
      <c r="BD92" s="217" t="n"/>
      <c r="BE92" s="217" t="n"/>
      <c r="BF92" s="217" t="n"/>
      <c r="BG92" s="217" t="n">
        <v>0</v>
      </c>
      <c r="BH92" s="217" t="n">
        <v/>
      </c>
      <c r="BI92" s="217" t="n"/>
      <c r="BJ92" s="217" t="n"/>
      <c r="BK92" s="217" t="n">
        <v>1440</v>
      </c>
      <c r="BL92" s="217" t="n">
        <v>2</v>
      </c>
      <c r="BM92" s="217" t="n">
        <v>2</v>
      </c>
      <c r="BN92" s="217" t="n">
        <v>1</v>
      </c>
      <c r="BO92" s="217" t="n"/>
      <c r="BP92" s="217" t="n"/>
      <c r="BQ92" s="217" t="n"/>
      <c r="BR92" s="217" t="n"/>
      <c r="BS92" s="217" t="n"/>
      <c r="BT92" s="217" t="n"/>
      <c r="BU92" s="217" t="n"/>
      <c r="BV92" s="217" t="n">
        <v>0</v>
      </c>
      <c r="BW92" s="217" t="n"/>
      <c r="BX92" s="220" t="n"/>
      <c r="BY92" s="220" t="n"/>
      <c r="BZ92" s="220" t="n"/>
      <c r="CA92" s="220" t="n"/>
      <c r="CB92" s="220" t="n"/>
      <c r="CC92" s="220" t="n"/>
      <c r="CD92" s="220" t="n"/>
      <c r="CE92" s="220" t="n"/>
      <c r="CF92" s="220" t="n">
        <v>0</v>
      </c>
      <c r="CG92" s="221" t="n">
        <v/>
      </c>
      <c r="CH92" s="216" t="n">
        <v>0.015</v>
      </c>
      <c r="CI92" s="456" t="n"/>
      <c r="CJ92" s="223" t="n"/>
      <c r="CK92" s="196" t="n"/>
      <c r="CL92" s="196" t="n"/>
      <c r="CM92" s="196" t="n"/>
      <c r="CN92" s="196" t="n"/>
      <c r="CO92" s="196" t="inlineStr">
        <is>
          <t>ميلو</t>
        </is>
      </c>
      <c r="CP92" s="323" t="inlineStr">
        <is>
          <t>منلو</t>
        </is>
      </c>
      <c r="CQ92" s="348" t="inlineStr"/>
      <c r="CR92" s="348" t="inlineStr"/>
      <c r="CS92" s="348" t="n">
        <v>18</v>
      </c>
      <c r="CT92" s="348" t="inlineStr">
        <is>
          <t>قاعدة وزوايا كولدير ميلو</t>
        </is>
      </c>
      <c r="CU92" s="348" t="inlineStr">
        <is>
          <t>new_machine</t>
        </is>
      </c>
      <c r="CV92" s="348" t="n">
        <v>0</v>
      </c>
      <c r="CW92" s="348" t="n">
        <v>2</v>
      </c>
      <c r="CX92" s="348" t="n">
        <v>2</v>
      </c>
      <c r="CY92" s="348" t="n">
        <v>1</v>
      </c>
      <c r="CZ92" s="232" t="n">
        <v>0</v>
      </c>
      <c r="DA92" s="232" t="n">
        <v>0</v>
      </c>
      <c r="DB92" s="308" t="n">
        <v>0</v>
      </c>
      <c r="DC92" s="12" t="n">
        <v>0</v>
      </c>
      <c r="DD92" s="437" t="n">
        <v>0</v>
      </c>
      <c r="DE92" s="437" t="n">
        <v>0</v>
      </c>
      <c r="DF92" s="217" t="n">
        <v>1440</v>
      </c>
      <c r="DG92" s="437">
        <f>IFERROR(ROUND(DD92/DF92,1),"")</f>
        <v/>
      </c>
      <c r="DH92" s="308">
        <f>IFERROR(DB92+DD92,"")</f>
        <v/>
      </c>
      <c r="DI92" s="447">
        <f>IFERROR(DD92/DH92,"")</f>
        <v/>
      </c>
      <c r="DK92" s="12">
        <f>IFERROR(DF92-AP92,"")</f>
        <v/>
      </c>
      <c r="DM92" s="307">
        <f>IFERROR(DA92-L92,"")</f>
        <v/>
      </c>
      <c r="DN92" s="348">
        <f>IF(DE92&gt;AQ92,0,1)</f>
        <v/>
      </c>
      <c r="DO92" s="348">
        <f>IF(DA92&lt;M92,0,1)</f>
        <v/>
      </c>
      <c r="DP92" s="348">
        <f>IF(DA92&gt;N92,0,1)</f>
        <v/>
      </c>
      <c r="DQ92" s="348" t="n"/>
      <c r="DR92" s="348" t="n"/>
      <c r="DS92" s="348" t="n"/>
      <c r="DT92" s="348" t="n"/>
      <c r="DU92" s="348" t="n"/>
      <c r="DV92" s="348" t="n"/>
      <c r="DW92" s="348" t="n"/>
      <c r="DX92" s="348" t="n"/>
      <c r="DY92" s="348" t="n"/>
      <c r="DZ92" s="348" t="n"/>
      <c r="EA92" s="348" t="n"/>
      <c r="EB92" s="348" t="n"/>
      <c r="EC92" s="348" t="n"/>
      <c r="ED92" s="348" t="n"/>
      <c r="EE92" s="348" t="n"/>
      <c r="EF92" s="348" t="n"/>
      <c r="EG92" s="348" t="n"/>
      <c r="EH92" s="348" t="n"/>
      <c r="EI92" s="348" t="n"/>
    </row>
    <row r="93" ht="31.5" customFormat="1" customHeight="1" s="239">
      <c r="A93" s="233" t="n">
        <v>2022</v>
      </c>
      <c r="B93" s="192" t="n">
        <v>5</v>
      </c>
      <c r="C93" s="455" t="n">
        <v>44688</v>
      </c>
      <c r="D93" s="192" t="n">
        <v>395</v>
      </c>
      <c r="E93" s="192" t="n">
        <v>609</v>
      </c>
      <c r="F93" s="192" t="n">
        <v>7</v>
      </c>
      <c r="G93" s="238" t="inlineStr">
        <is>
          <t>قاعدة كولدير منلو</t>
        </is>
      </c>
      <c r="H93" s="437" t="inlineStr">
        <is>
          <t>FMMINI10000044</t>
        </is>
      </c>
      <c r="I93" s="437" t="inlineStr">
        <is>
          <t>1400*1700</t>
        </is>
      </c>
      <c r="J93" s="437" t="n">
        <v>3</v>
      </c>
      <c r="K93" s="437" t="n">
        <v>3</v>
      </c>
      <c r="L93" s="240" t="n">
        <v>35</v>
      </c>
      <c r="M93" s="241" t="n">
        <v>32.6</v>
      </c>
      <c r="N93" s="242" t="n">
        <v>37.5</v>
      </c>
      <c r="O93" s="232" t="n">
        <v>57</v>
      </c>
      <c r="P93" s="232" t="n">
        <v>54</v>
      </c>
      <c r="Q93" s="232" t="n">
        <v>60</v>
      </c>
      <c r="R93" s="232" t="n">
        <v>58</v>
      </c>
      <c r="S93" s="232" t="n">
        <v>62</v>
      </c>
      <c r="T93" s="232" t="n">
        <v>40</v>
      </c>
      <c r="U93" s="232" t="n">
        <v>38</v>
      </c>
      <c r="V93" s="232" t="n">
        <v>41</v>
      </c>
      <c r="W93" s="232" t="n">
        <v>39</v>
      </c>
      <c r="X93" s="232" t="n">
        <v>41</v>
      </c>
      <c r="Y93" s="195" t="n"/>
      <c r="Z93" s="195" t="n"/>
      <c r="AA93" s="232" t="n">
        <v>58</v>
      </c>
      <c r="AB93" s="232" t="n">
        <v>48</v>
      </c>
      <c r="AC93" s="232" t="n">
        <v>47</v>
      </c>
      <c r="AD93" s="232" t="n">
        <v>49</v>
      </c>
      <c r="AE93" s="232" t="n"/>
      <c r="AF93" s="232" t="n">
        <v>42</v>
      </c>
      <c r="AG93" s="232" t="n">
        <v>40</v>
      </c>
      <c r="AH93" s="232" t="n">
        <v>40</v>
      </c>
      <c r="AI93" s="232" t="n">
        <v>39</v>
      </c>
      <c r="AJ93" s="232" t="n"/>
      <c r="AK93" s="195" t="n"/>
      <c r="AL93" s="195" t="n"/>
      <c r="AM93" s="232" t="n">
        <v>54.77777777777778</v>
      </c>
      <c r="AN93" s="232" t="n">
        <v>40</v>
      </c>
      <c r="AO93" s="278" t="n"/>
      <c r="AP93" s="218" t="n">
        <v>86</v>
      </c>
      <c r="AQ93" s="219" t="n">
        <v>126</v>
      </c>
      <c r="AR93" s="217" t="n">
        <v/>
      </c>
      <c r="AS93" s="217" t="n">
        <v/>
      </c>
      <c r="AT93" s="217" t="n"/>
      <c r="AU93" s="217" t="n"/>
      <c r="AV93" s="217" t="n"/>
      <c r="AW93" s="217" t="n"/>
      <c r="AX93" s="217" t="n">
        <v>3</v>
      </c>
      <c r="AY93" s="217" t="n">
        <v>6</v>
      </c>
      <c r="AZ93" s="217" t="n"/>
      <c r="BA93" s="217" t="n"/>
      <c r="BB93" s="217" t="n"/>
      <c r="BC93" s="217" t="n"/>
      <c r="BD93" s="217" t="n"/>
      <c r="BE93" s="217" t="n"/>
      <c r="BF93" s="217" t="n"/>
      <c r="BG93" s="217" t="n">
        <v>0</v>
      </c>
      <c r="BH93" s="217" t="n">
        <v/>
      </c>
      <c r="BI93" s="217" t="n"/>
      <c r="BJ93" s="217" t="n"/>
      <c r="BK93" s="217" t="n">
        <v>1440</v>
      </c>
      <c r="BL93" s="217" t="n">
        <v>10</v>
      </c>
      <c r="BM93" s="217" t="n">
        <v>4</v>
      </c>
      <c r="BN93" s="217" t="n">
        <v>5</v>
      </c>
      <c r="BO93" s="217" t="n"/>
      <c r="BP93" s="217" t="n"/>
      <c r="BQ93" s="217" t="n"/>
      <c r="BR93" s="217" t="n"/>
      <c r="BS93" s="217" t="n"/>
      <c r="BT93" s="217" t="n"/>
      <c r="BU93" s="217" t="n"/>
      <c r="BV93" s="217" t="n">
        <v>0</v>
      </c>
      <c r="BW93" s="217" t="n"/>
      <c r="BX93" s="220" t="n">
        <v>2</v>
      </c>
      <c r="BY93" s="220" t="n">
        <v>3</v>
      </c>
      <c r="BZ93" s="220" t="n"/>
      <c r="CA93" s="220" t="n"/>
      <c r="CB93" s="220" t="n"/>
      <c r="CC93" s="220" t="n"/>
      <c r="CD93" s="220" t="n"/>
      <c r="CE93" s="220" t="n"/>
      <c r="CF93" s="220" t="n">
        <v>0</v>
      </c>
      <c r="CG93" s="221" t="n">
        <v/>
      </c>
      <c r="CH93" s="216" t="n">
        <v>0.015</v>
      </c>
      <c r="CI93" s="456" t="n"/>
      <c r="CJ93" s="223" t="n"/>
      <c r="CK93" s="196" t="n"/>
      <c r="CL93" s="196" t="n"/>
      <c r="CM93" s="196" t="n"/>
      <c r="CN93" s="196" t="n"/>
      <c r="CO93" s="196" t="inlineStr">
        <is>
          <t>ميلو</t>
        </is>
      </c>
      <c r="CP93" s="323" t="inlineStr">
        <is>
          <t>منلو</t>
        </is>
      </c>
      <c r="CQ93" s="348" t="inlineStr"/>
      <c r="CR93" s="348" t="inlineStr"/>
      <c r="CS93" s="348" t="n">
        <v>18</v>
      </c>
      <c r="CT93" s="348" t="inlineStr">
        <is>
          <t>قاعدة وزوايا كولدير ميلو</t>
        </is>
      </c>
      <c r="CU93" s="348" t="inlineStr">
        <is>
          <t>new_machine</t>
        </is>
      </c>
      <c r="CV93" s="348" t="n">
        <v>0</v>
      </c>
      <c r="CW93" s="348" t="n">
        <v>10</v>
      </c>
      <c r="CX93" s="348" t="n">
        <v>7</v>
      </c>
      <c r="CY93" s="348" t="n">
        <v>11</v>
      </c>
      <c r="CZ93" s="232" t="n">
        <v>0</v>
      </c>
      <c r="DA93" s="232" t="n">
        <v>0</v>
      </c>
      <c r="DB93" s="308" t="n">
        <v>0</v>
      </c>
      <c r="DC93" s="12" t="n">
        <v>0</v>
      </c>
      <c r="DD93" s="437" t="n">
        <v>0</v>
      </c>
      <c r="DE93" s="437" t="n">
        <v>0</v>
      </c>
      <c r="DF93" s="217" t="n">
        <v>1440</v>
      </c>
      <c r="DG93" s="437">
        <f>IFERROR(ROUND(DD93/DF93,1),"")</f>
        <v/>
      </c>
      <c r="DH93" s="308">
        <f>IFERROR(DB93+DD93,"")</f>
        <v/>
      </c>
      <c r="DI93" s="447">
        <f>IFERROR(DD93/DH93,"")</f>
        <v/>
      </c>
      <c r="DK93" s="12">
        <f>IFERROR(DF93-AP93,"")</f>
        <v/>
      </c>
      <c r="DM93" s="307">
        <f>IFERROR(DA93-L93,"")</f>
        <v/>
      </c>
      <c r="DN93" s="348">
        <f>IF(DE93&gt;AQ93,0,1)</f>
        <v/>
      </c>
      <c r="DO93" s="348">
        <f>IF(DA93&lt;M93,0,1)</f>
        <v/>
      </c>
      <c r="DP93" s="348">
        <f>IF(DA93&gt;N93,0,1)</f>
        <v/>
      </c>
      <c r="DQ93" s="348" t="n"/>
      <c r="DR93" s="348" t="n"/>
      <c r="DS93" s="348" t="n"/>
      <c r="DT93" s="348" t="n"/>
      <c r="DU93" s="348" t="n"/>
      <c r="DV93" s="348" t="n"/>
      <c r="DW93" s="348" t="n"/>
      <c r="DX93" s="348" t="n"/>
      <c r="DY93" s="348" t="n"/>
      <c r="DZ93" s="348" t="n"/>
      <c r="EA93" s="348" t="n"/>
      <c r="EB93" s="348" t="n"/>
      <c r="EC93" s="348" t="n"/>
      <c r="ED93" s="348" t="n"/>
      <c r="EE93" s="348" t="n"/>
      <c r="EF93" s="348" t="n"/>
      <c r="EG93" s="348" t="n"/>
      <c r="EH93" s="348" t="n"/>
      <c r="EI93" s="348" t="n"/>
    </row>
    <row r="94" ht="31.5" customFormat="1" customHeight="1" s="239">
      <c r="A94" s="233" t="n">
        <v>2022</v>
      </c>
      <c r="B94" s="192" t="n">
        <v>5</v>
      </c>
      <c r="C94" s="455" t="n">
        <v>44688</v>
      </c>
      <c r="D94" s="192" t="n">
        <v>416</v>
      </c>
      <c r="E94" s="192" t="n">
        <v>659</v>
      </c>
      <c r="F94" s="192" t="n">
        <v>7</v>
      </c>
      <c r="G94" s="238" t="inlineStr">
        <is>
          <t>75UP77 MFZ65917901-  FRONT</t>
        </is>
      </c>
      <c r="H94" s="437" t="inlineStr">
        <is>
          <t>FMLGEI375UP770</t>
        </is>
      </c>
      <c r="I94" s="437" t="inlineStr">
        <is>
          <t>1400*1700</t>
        </is>
      </c>
      <c r="J94" s="437" t="n">
        <v>2</v>
      </c>
      <c r="K94" s="437" t="n">
        <v>1</v>
      </c>
      <c r="L94" s="240" t="n">
        <v>301</v>
      </c>
      <c r="M94" s="241" t="n">
        <v>283.241</v>
      </c>
      <c r="N94" s="242" t="n">
        <v>322.371</v>
      </c>
      <c r="O94" s="232" t="n"/>
      <c r="P94" s="232" t="n"/>
      <c r="Q94" s="232" t="n"/>
      <c r="R94" s="232" t="n"/>
      <c r="S94" s="232" t="n"/>
      <c r="T94" s="232" t="n"/>
      <c r="U94" s="232" t="n"/>
      <c r="V94" s="232" t="n"/>
      <c r="W94" s="232" t="n"/>
      <c r="X94" s="232" t="n"/>
      <c r="Y94" s="195" t="n"/>
      <c r="Z94" s="195" t="n"/>
      <c r="AA94" s="232" t="n"/>
      <c r="AB94" s="232" t="n"/>
      <c r="AC94" s="232" t="n"/>
      <c r="AD94" s="232" t="n"/>
      <c r="AE94" s="232" t="n"/>
      <c r="AF94" s="232" t="n"/>
      <c r="AG94" s="232" t="n"/>
      <c r="AH94" s="232" t="n"/>
      <c r="AI94" s="232" t="n"/>
      <c r="AJ94" s="232" t="n"/>
      <c r="AK94" s="195" t="n"/>
      <c r="AL94" s="195" t="n"/>
      <c r="AM94" s="232" t="n">
        <v/>
      </c>
      <c r="AN94" s="232" t="n">
        <v/>
      </c>
      <c r="AO94" s="278" t="n"/>
      <c r="AP94" s="218" t="n">
        <v>55</v>
      </c>
      <c r="AQ94" s="219" t="n">
        <v>131</v>
      </c>
      <c r="AR94" s="217" t="n">
        <v/>
      </c>
      <c r="AS94" s="217" t="n">
        <v/>
      </c>
      <c r="AT94" s="217" t="n"/>
      <c r="AU94" s="217" t="n"/>
      <c r="AV94" s="217" t="n"/>
      <c r="AW94" s="217" t="n"/>
      <c r="AX94" s="217" t="n"/>
      <c r="AY94" s="217" t="n"/>
      <c r="AZ94" s="217" t="n"/>
      <c r="BA94" s="217" t="n"/>
      <c r="BB94" s="217" t="n"/>
      <c r="BC94" s="217" t="n"/>
      <c r="BD94" s="217" t="n"/>
      <c r="BE94" s="217" t="n"/>
      <c r="BF94" s="217" t="n"/>
      <c r="BG94" s="217" t="n">
        <v>0</v>
      </c>
      <c r="BH94" s="217" t="n">
        <v/>
      </c>
      <c r="BI94" s="217" t="n"/>
      <c r="BJ94" s="217" t="n"/>
      <c r="BK94" s="217" t="n"/>
      <c r="BL94" s="217" t="n"/>
      <c r="BM94" s="217" t="n"/>
      <c r="BN94" s="217" t="n"/>
      <c r="BO94" s="217" t="n"/>
      <c r="BP94" s="217" t="n"/>
      <c r="BQ94" s="217" t="n"/>
      <c r="BR94" s="217" t="n"/>
      <c r="BS94" s="217" t="n"/>
      <c r="BT94" s="217" t="n"/>
      <c r="BU94" s="217" t="n"/>
      <c r="BV94" s="217" t="n">
        <v>0</v>
      </c>
      <c r="BW94" s="217" t="n"/>
      <c r="BX94" s="220" t="n"/>
      <c r="BY94" s="220" t="n"/>
      <c r="BZ94" s="220" t="n"/>
      <c r="CA94" s="220" t="n"/>
      <c r="CB94" s="220" t="n"/>
      <c r="CC94" s="220" t="n"/>
      <c r="CD94" s="220" t="n"/>
      <c r="CE94" s="220" t="n"/>
      <c r="CF94" s="220" t="n">
        <v>0</v>
      </c>
      <c r="CG94" s="221" t="n">
        <v/>
      </c>
      <c r="CH94" s="216" t="n">
        <v>0.015</v>
      </c>
      <c r="CI94" s="456" t="n"/>
      <c r="CJ94" s="223" t="n"/>
      <c r="CK94" s="196" t="n"/>
      <c r="CL94" s="196" t="n"/>
      <c r="CM94" s="196" t="n"/>
      <c r="CN94" s="196" t="n"/>
      <c r="CO94" s="196" t="inlineStr">
        <is>
          <t>LG</t>
        </is>
      </c>
      <c r="CP94" s="323" t="inlineStr">
        <is>
          <t>HE</t>
        </is>
      </c>
      <c r="CQ94" s="348" t="inlineStr">
        <is>
          <t>MFZ65917901</t>
        </is>
      </c>
      <c r="CR94" s="348" t="inlineStr">
        <is>
          <t>mma</t>
        </is>
      </c>
      <c r="CS94" s="348" t="n">
        <v>18</v>
      </c>
      <c r="CT94" s="348" t="inlineStr">
        <is>
          <t>LG75UP77-front</t>
        </is>
      </c>
      <c r="CU94" s="348" t="inlineStr">
        <is>
          <t>new_machine</t>
        </is>
      </c>
      <c r="CV94" s="348" t="n">
        <v>0</v>
      </c>
      <c r="CW94" s="348" t="n">
        <v>0</v>
      </c>
      <c r="CX94" s="348" t="n">
        <v>0</v>
      </c>
      <c r="CY94" s="348" t="n">
        <v>0</v>
      </c>
      <c r="CZ94" s="232" t="n">
        <v>0</v>
      </c>
      <c r="DA94" s="232" t="n">
        <v>0</v>
      </c>
      <c r="DB94" s="308" t="n">
        <v>0</v>
      </c>
      <c r="DC94" s="12" t="n">
        <v>0</v>
      </c>
      <c r="DD94" s="437" t="n">
        <v>0</v>
      </c>
      <c r="DE94" s="437" t="n">
        <v>0</v>
      </c>
      <c r="DF94" s="217" t="n">
        <v/>
      </c>
      <c r="DG94" s="437">
        <f>IFERROR(ROUND(DD94/DF94,1),"")</f>
        <v/>
      </c>
      <c r="DH94" s="308">
        <f>IFERROR(DB94+DD94,"")</f>
        <v/>
      </c>
      <c r="DI94" s="447">
        <f>IFERROR(DD94/DH94,"")</f>
        <v/>
      </c>
      <c r="DK94" s="12">
        <f>IFERROR(DF94-AP94,"")</f>
        <v/>
      </c>
      <c r="DM94" s="307">
        <f>IFERROR(DA94-L94,"")</f>
        <v/>
      </c>
      <c r="DN94" s="348">
        <f>IF(DE94&gt;AQ94,0,1)</f>
        <v/>
      </c>
      <c r="DO94" s="348">
        <f>IF(DA94&lt;M94,0,1)</f>
        <v/>
      </c>
      <c r="DP94" s="348">
        <f>IF(DA94&gt;N94,0,1)</f>
        <v/>
      </c>
      <c r="DQ94" s="348" t="n"/>
      <c r="DR94" s="348" t="n"/>
      <c r="DS94" s="348" t="n"/>
      <c r="DT94" s="348" t="n"/>
      <c r="DU94" s="348" t="n"/>
      <c r="DV94" s="348" t="n"/>
      <c r="DW94" s="348" t="n"/>
      <c r="DX94" s="348" t="n"/>
      <c r="DY94" s="348" t="n"/>
      <c r="DZ94" s="348" t="n"/>
      <c r="EA94" s="348" t="n"/>
      <c r="EB94" s="348" t="n"/>
      <c r="EC94" s="348" t="n"/>
      <c r="ED94" s="348" t="n"/>
      <c r="EE94" s="348" t="n"/>
      <c r="EF94" s="348" t="n"/>
      <c r="EG94" s="348" t="n"/>
      <c r="EH94" s="348" t="n"/>
      <c r="EI94" s="348" t="n"/>
    </row>
    <row r="95" ht="31.5" customFormat="1" customHeight="1" s="239">
      <c r="A95" s="233" t="n">
        <v>2022</v>
      </c>
      <c r="B95" s="192" t="n">
        <v>5</v>
      </c>
      <c r="C95" s="455" t="n">
        <v>44688</v>
      </c>
      <c r="D95" s="192" t="n">
        <v>1</v>
      </c>
      <c r="E95" s="192" t="n">
        <v>1</v>
      </c>
      <c r="F95" s="192" t="n">
        <v>8</v>
      </c>
      <c r="G95" s="238" t="inlineStr">
        <is>
          <t>كفر سخان فرنساوي</t>
        </is>
      </c>
      <c r="H95" s="437" t="inlineStr">
        <is>
          <t>FMENCI20000000</t>
        </is>
      </c>
      <c r="I95" s="437" t="inlineStr">
        <is>
          <t>1400*1700</t>
        </is>
      </c>
      <c r="J95" s="437" t="n">
        <v>3</v>
      </c>
      <c r="K95" s="437" t="n">
        <v>2</v>
      </c>
      <c r="L95" s="240" t="n">
        <v>111</v>
      </c>
      <c r="M95" s="241" t="n">
        <v>103.23</v>
      </c>
      <c r="N95" s="242" t="n">
        <v>118.77</v>
      </c>
      <c r="O95" s="232" t="n"/>
      <c r="P95" s="232" t="n"/>
      <c r="Q95" s="232" t="n"/>
      <c r="R95" s="232" t="n"/>
      <c r="S95" s="232" t="n"/>
      <c r="T95" s="232" t="n"/>
      <c r="U95" s="232" t="n"/>
      <c r="V95" s="232" t="n"/>
      <c r="W95" s="232" t="n"/>
      <c r="X95" s="232" t="n"/>
      <c r="Y95" s="195" t="n"/>
      <c r="Z95" s="195" t="n"/>
      <c r="AA95" s="232" t="n">
        <v>152</v>
      </c>
      <c r="AB95" s="232" t="n">
        <v>154</v>
      </c>
      <c r="AC95" s="232" t="n">
        <v>156</v>
      </c>
      <c r="AD95" s="232" t="n">
        <v>157</v>
      </c>
      <c r="AE95" s="232" t="n"/>
      <c r="AF95" s="232" t="n">
        <v>100</v>
      </c>
      <c r="AG95" s="232" t="n">
        <v>108</v>
      </c>
      <c r="AH95" s="232" t="n">
        <v>105</v>
      </c>
      <c r="AI95" s="232" t="n">
        <v>109</v>
      </c>
      <c r="AJ95" s="232" t="n"/>
      <c r="AK95" s="195" t="n"/>
      <c r="AL95" s="195" t="n"/>
      <c r="AM95" s="232" t="n">
        <v>154.75</v>
      </c>
      <c r="AN95" s="232" t="n">
        <v>105.5</v>
      </c>
      <c r="AO95" s="278" t="n"/>
      <c r="AP95" s="218" t="n">
        <v>108</v>
      </c>
      <c r="AQ95" s="219" t="n">
        <v>100</v>
      </c>
      <c r="AR95" s="217" t="n">
        <v/>
      </c>
      <c r="AS95" s="217" t="n">
        <v/>
      </c>
      <c r="AT95" s="217" t="n"/>
      <c r="AU95" s="217" t="n"/>
      <c r="AV95" s="217" t="n"/>
      <c r="AW95" s="217" t="n">
        <v>2</v>
      </c>
      <c r="AX95" s="217" t="n">
        <v>3</v>
      </c>
      <c r="AY95" s="217" t="n">
        <v>4</v>
      </c>
      <c r="AZ95" s="217" t="n"/>
      <c r="BA95" s="217" t="n"/>
      <c r="BB95" s="217" t="n"/>
      <c r="BC95" s="217" t="n"/>
      <c r="BD95" s="217" t="n"/>
      <c r="BE95" s="217" t="n"/>
      <c r="BF95" s="217" t="n"/>
      <c r="BG95" s="217" t="n">
        <v>0</v>
      </c>
      <c r="BH95" s="217" t="n">
        <v/>
      </c>
      <c r="BI95" s="217" t="n"/>
      <c r="BJ95" s="217" t="n"/>
      <c r="BK95" s="217" t="n">
        <v>880</v>
      </c>
      <c r="BL95" s="217" t="n">
        <v>2</v>
      </c>
      <c r="BM95" s="217" t="n">
        <v>1</v>
      </c>
      <c r="BN95" s="217" t="n">
        <v>3</v>
      </c>
      <c r="BO95" s="217" t="n">
        <v>1</v>
      </c>
      <c r="BP95" s="217" t="n"/>
      <c r="BQ95" s="217" t="n"/>
      <c r="BR95" s="217" t="n"/>
      <c r="BS95" s="217" t="n"/>
      <c r="BT95" s="217" t="n"/>
      <c r="BU95" s="217" t="n"/>
      <c r="BV95" s="217" t="n">
        <v>0</v>
      </c>
      <c r="BW95" s="217" t="n">
        <v>2</v>
      </c>
      <c r="BX95" s="220" t="n">
        <v>2</v>
      </c>
      <c r="BY95" s="220" t="n">
        <v>3</v>
      </c>
      <c r="BZ95" s="220" t="n"/>
      <c r="CA95" s="220" t="n"/>
      <c r="CB95" s="220" t="n"/>
      <c r="CC95" s="220" t="n"/>
      <c r="CD95" s="220" t="n"/>
      <c r="CE95" s="220" t="n"/>
      <c r="CF95" s="220" t="n">
        <v>0</v>
      </c>
      <c r="CG95" s="221" t="n">
        <v/>
      </c>
      <c r="CH95" s="216" t="n">
        <v>0.015</v>
      </c>
      <c r="CI95" s="456" t="n"/>
      <c r="CJ95" s="223" t="n"/>
      <c r="CK95" s="196" t="n"/>
      <c r="CL95" s="196" t="n"/>
      <c r="CM95" s="196" t="n"/>
      <c r="CN95" s="196" t="n"/>
      <c r="CO95" s="196" t="inlineStr">
        <is>
          <t>اطلانتيك</t>
        </is>
      </c>
      <c r="CP95" s="323" t="inlineStr">
        <is>
          <t>اطلانتيك</t>
        </is>
      </c>
      <c r="CQ95" s="348" t="inlineStr"/>
      <c r="CR95" s="348" t="inlineStr"/>
      <c r="CS95" s="348" t="n">
        <v>18</v>
      </c>
      <c r="CT95" s="348" t="inlineStr">
        <is>
          <t>كفر سخان فرنساوى 085/قاعده سخان فرنساوى 086</t>
        </is>
      </c>
      <c r="CU95" s="348" t="inlineStr">
        <is>
          <t>new_machine</t>
        </is>
      </c>
      <c r="CV95" s="348" t="n">
        <v>0</v>
      </c>
      <c r="CW95" s="348" t="n">
        <v>4</v>
      </c>
      <c r="CX95" s="348" t="n">
        <v>4</v>
      </c>
      <c r="CY95" s="348" t="n">
        <v>7</v>
      </c>
      <c r="CZ95" s="232" t="n">
        <v>1</v>
      </c>
      <c r="DA95" s="232" t="n">
        <v>0</v>
      </c>
      <c r="DB95" s="308" t="n">
        <v>0</v>
      </c>
      <c r="DC95" s="12" t="n">
        <v>0</v>
      </c>
      <c r="DD95" s="437" t="n">
        <v>0</v>
      </c>
      <c r="DE95" s="437" t="n">
        <v>0</v>
      </c>
      <c r="DF95" s="217" t="n">
        <v>880</v>
      </c>
      <c r="DG95" s="437">
        <f>IFERROR(ROUND(DD95/DF95,1),"")</f>
        <v/>
      </c>
      <c r="DH95" s="308">
        <f>IFERROR(DB95+DD95,"")</f>
        <v/>
      </c>
      <c r="DI95" s="447">
        <f>IFERROR(DD95/DH95,"")</f>
        <v/>
      </c>
      <c r="DK95" s="12">
        <f>IFERROR(DF95-AP95,"")</f>
        <v/>
      </c>
      <c r="DM95" s="307">
        <f>IFERROR(DA95-L95,"")</f>
        <v/>
      </c>
      <c r="DN95" s="348">
        <f>IF(DE95&gt;AQ95,0,1)</f>
        <v/>
      </c>
      <c r="DO95" s="348">
        <f>IF(DA95&lt;M95,0,1)</f>
        <v/>
      </c>
      <c r="DP95" s="348">
        <f>IF(DA95&gt;N95,0,1)</f>
        <v/>
      </c>
      <c r="DQ95" s="348" t="n"/>
      <c r="DR95" s="348" t="n"/>
      <c r="DS95" s="348" t="n"/>
      <c r="DT95" s="348" t="n"/>
      <c r="DU95" s="348" t="n"/>
      <c r="DV95" s="348" t="n"/>
      <c r="DW95" s="348" t="n"/>
      <c r="DX95" s="348" t="n"/>
      <c r="DY95" s="348" t="n"/>
      <c r="DZ95" s="348" t="n"/>
      <c r="EA95" s="348" t="n"/>
      <c r="EB95" s="348" t="n"/>
      <c r="EC95" s="348" t="n"/>
      <c r="ED95" s="348" t="n"/>
      <c r="EE95" s="348" t="n"/>
      <c r="EF95" s="348" t="n"/>
      <c r="EG95" s="348" t="n"/>
      <c r="EH95" s="348" t="n"/>
      <c r="EI95" s="348" t="n"/>
    </row>
    <row r="96" ht="31.5" customFormat="1" customHeight="1" s="239">
      <c r="A96" s="233" t="n">
        <v>2022</v>
      </c>
      <c r="B96" s="192" t="n">
        <v>5</v>
      </c>
      <c r="C96" s="455" t="n">
        <v>44688</v>
      </c>
      <c r="D96" s="192" t="n">
        <v>1</v>
      </c>
      <c r="E96" s="192" t="n">
        <v>2</v>
      </c>
      <c r="F96" s="192" t="n">
        <v>8</v>
      </c>
      <c r="G96" s="238" t="inlineStr">
        <is>
          <t>قاعدة سخان فرنساوي</t>
        </is>
      </c>
      <c r="H96" s="437" t="inlineStr">
        <is>
          <t>FMENCI30000000</t>
        </is>
      </c>
      <c r="I96" s="437" t="inlineStr">
        <is>
          <t>1400*1700</t>
        </is>
      </c>
      <c r="J96" s="437" t="n">
        <v>3</v>
      </c>
      <c r="K96" s="437" t="n">
        <v>2</v>
      </c>
      <c r="L96" s="240" t="n">
        <v>113</v>
      </c>
      <c r="M96" s="241" t="n">
        <v>105.09</v>
      </c>
      <c r="N96" s="242" t="n">
        <v>120.91</v>
      </c>
      <c r="O96" s="232" t="n"/>
      <c r="P96" s="232" t="n"/>
      <c r="Q96" s="232" t="n"/>
      <c r="R96" s="232" t="n"/>
      <c r="S96" s="232" t="n"/>
      <c r="T96" s="232" t="n"/>
      <c r="U96" s="232" t="n"/>
      <c r="V96" s="232" t="n"/>
      <c r="W96" s="232" t="n"/>
      <c r="X96" s="232" t="n"/>
      <c r="Y96" s="195" t="n"/>
      <c r="Z96" s="195" t="n"/>
      <c r="AA96" s="232" t="n">
        <v>132</v>
      </c>
      <c r="AB96" s="232" t="n">
        <v>129</v>
      </c>
      <c r="AC96" s="232" t="n">
        <v>124</v>
      </c>
      <c r="AD96" s="232" t="n">
        <v>125</v>
      </c>
      <c r="AE96" s="232" t="n"/>
      <c r="AF96" s="232" t="n">
        <v>99</v>
      </c>
      <c r="AG96" s="232" t="n">
        <v>100</v>
      </c>
      <c r="AH96" s="232" t="n">
        <v>93</v>
      </c>
      <c r="AI96" s="232" t="n">
        <v>98</v>
      </c>
      <c r="AJ96" s="232" t="n"/>
      <c r="AK96" s="195" t="n"/>
      <c r="AL96" s="195" t="n"/>
      <c r="AM96" s="232" t="n">
        <v>127.5</v>
      </c>
      <c r="AN96" s="232" t="n">
        <v>97.5</v>
      </c>
      <c r="AO96" s="278" t="n"/>
      <c r="AP96" s="218" t="n">
        <v>108</v>
      </c>
      <c r="AQ96" s="219" t="n">
        <v>100</v>
      </c>
      <c r="AR96" s="217" t="n">
        <v/>
      </c>
      <c r="AS96" s="217" t="n">
        <v/>
      </c>
      <c r="AT96" s="217" t="n"/>
      <c r="AU96" s="217" t="n"/>
      <c r="AV96" s="217" t="n">
        <v>1</v>
      </c>
      <c r="AW96" s="217" t="n">
        <v>1</v>
      </c>
      <c r="AX96" s="217" t="n">
        <v>6</v>
      </c>
      <c r="AY96" s="217" t="n"/>
      <c r="AZ96" s="217" t="n"/>
      <c r="BA96" s="217" t="n"/>
      <c r="BB96" s="217" t="n"/>
      <c r="BC96" s="217" t="n"/>
      <c r="BD96" s="217" t="n">
        <v>5</v>
      </c>
      <c r="BE96" s="217" t="n"/>
      <c r="BF96" s="217" t="n"/>
      <c r="BG96" s="217" t="n">
        <v>0</v>
      </c>
      <c r="BH96" s="217" t="n">
        <v>1</v>
      </c>
      <c r="BI96" s="217" t="n"/>
      <c r="BJ96" s="217" t="n"/>
      <c r="BK96" s="217" t="n">
        <v>1014</v>
      </c>
      <c r="BL96" s="217" t="n">
        <v>4</v>
      </c>
      <c r="BM96" s="217" t="n">
        <v>1</v>
      </c>
      <c r="BN96" s="217" t="n">
        <v>1</v>
      </c>
      <c r="BO96" s="217" t="n"/>
      <c r="BP96" s="217" t="n"/>
      <c r="BQ96" s="217" t="n"/>
      <c r="BR96" s="217" t="n"/>
      <c r="BS96" s="217" t="n"/>
      <c r="BT96" s="217" t="n"/>
      <c r="BU96" s="217" t="n"/>
      <c r="BV96" s="217" t="n">
        <v>0</v>
      </c>
      <c r="BW96" s="217" t="n">
        <v>2</v>
      </c>
      <c r="BX96" s="220" t="n">
        <v>3</v>
      </c>
      <c r="BY96" s="220" t="n"/>
      <c r="BZ96" s="220" t="n"/>
      <c r="CA96" s="220" t="n"/>
      <c r="CB96" s="220" t="n"/>
      <c r="CC96" s="220" t="n"/>
      <c r="CD96" s="220" t="n"/>
      <c r="CE96" s="220" t="n"/>
      <c r="CF96" s="220" t="n">
        <v>0</v>
      </c>
      <c r="CG96" s="221" t="n">
        <v>1015</v>
      </c>
      <c r="CH96" s="216" t="n">
        <v>0.015</v>
      </c>
      <c r="CI96" s="456" t="n"/>
      <c r="CJ96" s="223" t="n"/>
      <c r="CK96" s="196" t="n"/>
      <c r="CL96" s="196" t="n"/>
      <c r="CM96" s="196" t="n"/>
      <c r="CN96" s="196" t="n"/>
      <c r="CO96" s="196" t="inlineStr">
        <is>
          <t>اطلانتيك</t>
        </is>
      </c>
      <c r="CP96" s="323" t="inlineStr">
        <is>
          <t>اطلانتيك</t>
        </is>
      </c>
      <c r="CQ96" s="348" t="inlineStr"/>
      <c r="CR96" s="348" t="inlineStr"/>
      <c r="CS96" s="348" t="n">
        <v>18</v>
      </c>
      <c r="CT96" s="348" t="inlineStr">
        <is>
          <t>كفر سخان فرنساوى 085/قاعده سخان فرنساوى 086</t>
        </is>
      </c>
      <c r="CU96" s="348" t="inlineStr">
        <is>
          <t>new_machine</t>
        </is>
      </c>
      <c r="CV96" s="348" t="n">
        <v>0</v>
      </c>
      <c r="CW96" s="348" t="n">
        <v>5</v>
      </c>
      <c r="CX96" s="348" t="n">
        <v>7</v>
      </c>
      <c r="CY96" s="348" t="n">
        <v>1</v>
      </c>
      <c r="CZ96" s="232" t="n">
        <v>0</v>
      </c>
      <c r="DA96" s="232" t="n">
        <v>0</v>
      </c>
      <c r="DB96" s="308" t="n">
        <v>0</v>
      </c>
      <c r="DC96" s="12" t="n">
        <v>0</v>
      </c>
      <c r="DD96" s="437" t="n">
        <v>5</v>
      </c>
      <c r="DE96" s="437" t="n">
        <v>0</v>
      </c>
      <c r="DF96" s="217" t="n">
        <v>1014</v>
      </c>
      <c r="DG96" s="437">
        <f>IFERROR(ROUND(DD96/DF96,1),"")</f>
        <v/>
      </c>
      <c r="DH96" s="308">
        <f>IFERROR(DB96+DD96,"")</f>
        <v/>
      </c>
      <c r="DI96" s="447">
        <f>IFERROR(DD96/DH96,"")</f>
        <v/>
      </c>
      <c r="DK96" s="12">
        <f>IFERROR(DF96-AP96,"")</f>
        <v/>
      </c>
      <c r="DM96" s="307">
        <f>IFERROR(DA96-L96,"")</f>
        <v/>
      </c>
      <c r="DN96" s="348">
        <f>IF(DE96&gt;AQ96,0,1)</f>
        <v/>
      </c>
      <c r="DO96" s="348">
        <f>IF(DA96&lt;M96,0,1)</f>
        <v/>
      </c>
      <c r="DP96" s="348">
        <f>IF(DA96&gt;N96,0,1)</f>
        <v/>
      </c>
      <c r="DQ96" s="348" t="n"/>
      <c r="DR96" s="348" t="n"/>
      <c r="DS96" s="348" t="n"/>
      <c r="DT96" s="348" t="n"/>
      <c r="DU96" s="348" t="n"/>
      <c r="DV96" s="348" t="n"/>
      <c r="DW96" s="348" t="n"/>
      <c r="DX96" s="348" t="n"/>
      <c r="DY96" s="348" t="n"/>
      <c r="DZ96" s="348" t="n"/>
      <c r="EA96" s="348" t="n"/>
      <c r="EB96" s="348" t="n"/>
      <c r="EC96" s="348" t="n"/>
      <c r="ED96" s="348" t="n"/>
      <c r="EE96" s="348" t="n"/>
      <c r="EF96" s="348" t="n"/>
      <c r="EG96" s="348" t="n"/>
      <c r="EH96" s="348" t="n"/>
      <c r="EI96" s="348" t="n"/>
    </row>
    <row r="97" ht="31.5" customFormat="1" customHeight="1" s="239">
      <c r="A97" s="233" t="n">
        <v>2022</v>
      </c>
      <c r="B97" s="192" t="n">
        <v>5</v>
      </c>
      <c r="C97" s="455" t="n">
        <v>44688</v>
      </c>
      <c r="D97" s="192" t="n">
        <v>18</v>
      </c>
      <c r="E97" s="192" t="n">
        <v>50</v>
      </c>
      <c r="F97" s="192" t="n">
        <v>8</v>
      </c>
      <c r="G97" s="238" t="inlineStr">
        <is>
          <t>LgWashing machine (Angels)</t>
        </is>
      </c>
      <c r="H97" s="437" t="inlineStr">
        <is>
          <t>FMLGEI40000000</t>
        </is>
      </c>
      <c r="I97" s="437" t="inlineStr">
        <is>
          <t>1700*1400</t>
        </is>
      </c>
      <c r="J97" s="437" t="n">
        <v>2</v>
      </c>
      <c r="K97" s="437" t="n">
        <v>3</v>
      </c>
      <c r="L97" s="240" t="n">
        <v>54</v>
      </c>
      <c r="M97" s="241" t="n">
        <v>51.57</v>
      </c>
      <c r="N97" s="242" t="n">
        <v>56.43</v>
      </c>
      <c r="O97" s="232" t="n"/>
      <c r="P97" s="232" t="n"/>
      <c r="Q97" s="232" t="n"/>
      <c r="R97" s="232" t="n"/>
      <c r="S97" s="232" t="n"/>
      <c r="T97" s="232" t="n"/>
      <c r="U97" s="232" t="n"/>
      <c r="V97" s="232" t="n"/>
      <c r="W97" s="232" t="n"/>
      <c r="X97" s="232" t="n"/>
      <c r="Y97" s="195" t="n">
        <v>105</v>
      </c>
      <c r="Z97" s="195" t="n">
        <v>108</v>
      </c>
      <c r="AA97" s="232" t="n"/>
      <c r="AB97" s="232" t="n"/>
      <c r="AC97" s="232" t="n"/>
      <c r="AD97" s="232" t="n"/>
      <c r="AE97" s="232" t="n"/>
      <c r="AF97" s="232" t="n"/>
      <c r="AG97" s="232" t="n"/>
      <c r="AH97" s="232" t="n"/>
      <c r="AI97" s="232" t="n"/>
      <c r="AJ97" s="232" t="n"/>
      <c r="AK97" s="195" t="n">
        <v>103</v>
      </c>
      <c r="AL97" s="195" t="n"/>
      <c r="AM97" s="232" t="n">
        <v/>
      </c>
      <c r="AN97" s="232" t="n">
        <v/>
      </c>
      <c r="AO97" s="278" t="n"/>
      <c r="AP97" s="218" t="n">
        <v>101</v>
      </c>
      <c r="AQ97" s="219" t="n">
        <v>107</v>
      </c>
      <c r="AR97" s="217" t="n">
        <v>17.14285714285714</v>
      </c>
      <c r="AS97" s="217" t="n">
        <v>17.14285714285714</v>
      </c>
      <c r="AT97" s="217" t="n"/>
      <c r="AU97" s="217" t="n"/>
      <c r="AV97" s="217" t="n"/>
      <c r="AW97" s="217" t="n"/>
      <c r="AX97" s="217" t="n"/>
      <c r="AY97" s="217" t="n"/>
      <c r="AZ97" s="217" t="n"/>
      <c r="BA97" s="217" t="n"/>
      <c r="BB97" s="217" t="n"/>
      <c r="BC97" s="217" t="n"/>
      <c r="BD97" s="217" t="n"/>
      <c r="BE97" s="217" t="n"/>
      <c r="BF97" s="217" t="n"/>
      <c r="BG97" s="217" t="n">
        <v>0</v>
      </c>
      <c r="BH97" s="217" t="n">
        <v/>
      </c>
      <c r="BI97" s="217" t="n"/>
      <c r="BJ97" s="217" t="n"/>
      <c r="BK97" s="217" t="n"/>
      <c r="BL97" s="217" t="n"/>
      <c r="BM97" s="217" t="n"/>
      <c r="BN97" s="217" t="n"/>
      <c r="BO97" s="217" t="n"/>
      <c r="BP97" s="217" t="n"/>
      <c r="BQ97" s="217" t="n"/>
      <c r="BR97" s="217" t="n"/>
      <c r="BS97" s="217" t="n"/>
      <c r="BT97" s="217" t="n"/>
      <c r="BU97" s="217" t="n"/>
      <c r="BV97" s="217" t="n">
        <v>0</v>
      </c>
      <c r="BW97" s="217" t="n"/>
      <c r="BX97" s="220" t="n"/>
      <c r="BY97" s="220" t="n"/>
      <c r="BZ97" s="220" t="n"/>
      <c r="CA97" s="220" t="n"/>
      <c r="CB97" s="220" t="n"/>
      <c r="CC97" s="220" t="n"/>
      <c r="CD97" s="220" t="n"/>
      <c r="CE97" s="220" t="n"/>
      <c r="CF97" s="220" t="n">
        <v>0</v>
      </c>
      <c r="CG97" s="221" t="n">
        <v/>
      </c>
      <c r="CH97" s="216" t="n">
        <v>0.015</v>
      </c>
      <c r="CI97" s="456" t="n"/>
      <c r="CJ97" s="223" t="n"/>
      <c r="CK97" s="196" t="n"/>
      <c r="CL97" s="196" t="n"/>
      <c r="CM97" s="196" t="n"/>
      <c r="CN97" s="196" t="n"/>
      <c r="CO97" s="196" t="inlineStr">
        <is>
          <t>LG</t>
        </is>
      </c>
      <c r="CP97" s="323" t="inlineStr">
        <is>
          <t>HAE</t>
        </is>
      </c>
      <c r="CQ97" s="348" t="inlineStr">
        <is>
          <t>3920FZ3114C</t>
        </is>
      </c>
      <c r="CR97" s="348" t="inlineStr">
        <is>
          <t>mmf</t>
        </is>
      </c>
      <c r="CS97" s="348" t="n">
        <v>18</v>
      </c>
      <c r="CT97" s="348" t="inlineStr">
        <is>
          <t>كفر غسالة LG/زوايا غسالة LG</t>
        </is>
      </c>
      <c r="CU97" s="348" t="inlineStr">
        <is>
          <t>new_machine</t>
        </is>
      </c>
      <c r="CV97" s="348" t="n">
        <v>0</v>
      </c>
      <c r="CW97" s="348" t="n">
        <v>0</v>
      </c>
      <c r="CX97" s="348" t="n">
        <v>0</v>
      </c>
      <c r="CY97" s="348" t="n">
        <v>0</v>
      </c>
      <c r="CZ97" s="232" t="n">
        <v>0</v>
      </c>
      <c r="DA97" s="232" t="n">
        <v>0</v>
      </c>
      <c r="DB97" s="308" t="n">
        <v>0</v>
      </c>
      <c r="DC97" s="12" t="n">
        <v>0</v>
      </c>
      <c r="DD97" s="437" t="n">
        <v>0</v>
      </c>
      <c r="DE97" s="437" t="n">
        <v>0</v>
      </c>
      <c r="DF97" s="217" t="n">
        <v/>
      </c>
      <c r="DG97" s="437">
        <f>IFERROR(ROUND(DD97/DF97,1),"")</f>
        <v/>
      </c>
      <c r="DH97" s="308">
        <f>IFERROR(DB97+DD97,"")</f>
        <v/>
      </c>
      <c r="DI97" s="447">
        <f>IFERROR(DD97/DH97,"")</f>
        <v/>
      </c>
      <c r="DK97" s="12">
        <f>IFERROR(DF97-AP97,"")</f>
        <v/>
      </c>
      <c r="DM97" s="307">
        <f>IFERROR(DA97-L97,"")</f>
        <v/>
      </c>
      <c r="DN97" s="348">
        <f>IF(DE97&gt;AQ97,0,1)</f>
        <v/>
      </c>
      <c r="DO97" s="348">
        <f>IF(DA97&lt;M97,0,1)</f>
        <v/>
      </c>
      <c r="DP97" s="348">
        <f>IF(DA97&gt;N97,0,1)</f>
        <v/>
      </c>
      <c r="DQ97" s="348" t="n"/>
      <c r="DR97" s="348" t="n"/>
      <c r="DS97" s="348" t="n"/>
      <c r="DT97" s="348" t="n"/>
      <c r="DU97" s="348" t="n"/>
      <c r="DV97" s="348" t="n"/>
      <c r="DW97" s="348" t="n"/>
      <c r="DX97" s="348" t="n"/>
      <c r="DY97" s="348" t="n"/>
      <c r="DZ97" s="348" t="n"/>
      <c r="EA97" s="348" t="n"/>
      <c r="EB97" s="348" t="n"/>
      <c r="EC97" s="348" t="n"/>
      <c r="ED97" s="348" t="n"/>
      <c r="EE97" s="348" t="n"/>
      <c r="EF97" s="348" t="n"/>
      <c r="EG97" s="348" t="n"/>
      <c r="EH97" s="348" t="n"/>
      <c r="EI97" s="348" t="n"/>
    </row>
    <row r="98" ht="31.5" customFormat="1" customHeight="1" s="239">
      <c r="A98" s="233" t="n">
        <v>2022</v>
      </c>
      <c r="B98" s="192" t="n">
        <v>5</v>
      </c>
      <c r="C98" s="455" t="n">
        <v>44688</v>
      </c>
      <c r="D98" s="192" t="n">
        <v>47</v>
      </c>
      <c r="E98" s="192" t="n">
        <v>122</v>
      </c>
      <c r="F98" s="192" t="n">
        <v>8</v>
      </c>
      <c r="G98" s="238" t="inlineStr">
        <is>
          <t>LgWashing Mashine Base</t>
        </is>
      </c>
      <c r="H98" s="437" t="inlineStr">
        <is>
          <t>FMLGEI1000000</t>
        </is>
      </c>
      <c r="I98" s="437" t="inlineStr">
        <is>
          <t>1700*1400</t>
        </is>
      </c>
      <c r="J98" s="437" t="n">
        <v>2</v>
      </c>
      <c r="K98" s="437" t="n">
        <v>1</v>
      </c>
      <c r="L98" s="240" t="n">
        <v>280</v>
      </c>
      <c r="M98" s="241" t="n">
        <v>267.4</v>
      </c>
      <c r="N98" s="242" t="n">
        <v>292.6</v>
      </c>
      <c r="O98" s="232" t="n"/>
      <c r="P98" s="232" t="n"/>
      <c r="Q98" s="232" t="n"/>
      <c r="R98" s="232" t="n"/>
      <c r="S98" s="232" t="n"/>
      <c r="T98" s="232" t="n"/>
      <c r="U98" s="232" t="n"/>
      <c r="V98" s="232" t="n"/>
      <c r="W98" s="232" t="n"/>
      <c r="X98" s="232" t="n"/>
      <c r="Y98" s="195" t="n"/>
      <c r="Z98" s="195" t="n"/>
      <c r="AA98" s="232" t="n"/>
      <c r="AB98" s="232" t="n"/>
      <c r="AC98" s="232" t="n"/>
      <c r="AD98" s="232" t="n"/>
      <c r="AE98" s="232" t="n"/>
      <c r="AF98" s="232" t="n"/>
      <c r="AG98" s="232" t="n"/>
      <c r="AH98" s="232" t="n"/>
      <c r="AI98" s="232" t="n"/>
      <c r="AJ98" s="232" t="n"/>
      <c r="AK98" s="195" t="n"/>
      <c r="AL98" s="195" t="n"/>
      <c r="AM98" s="232" t="n">
        <v/>
      </c>
      <c r="AN98" s="232" t="n">
        <v/>
      </c>
      <c r="AO98" s="278" t="n"/>
      <c r="AP98" s="218" t="n">
        <v>64</v>
      </c>
      <c r="AQ98" s="219" t="n">
        <v>113</v>
      </c>
      <c r="AR98" s="217" t="n">
        <v/>
      </c>
      <c r="AS98" s="217" t="n">
        <v/>
      </c>
      <c r="AT98" s="217" t="n"/>
      <c r="AU98" s="217" t="n"/>
      <c r="AV98" s="217" t="n"/>
      <c r="AW98" s="217" t="n"/>
      <c r="AX98" s="217" t="n"/>
      <c r="AY98" s="217" t="n"/>
      <c r="AZ98" s="217" t="n"/>
      <c r="BA98" s="217" t="n"/>
      <c r="BB98" s="217" t="n"/>
      <c r="BC98" s="217" t="n"/>
      <c r="BD98" s="217" t="n"/>
      <c r="BE98" s="217" t="n"/>
      <c r="BF98" s="217" t="n"/>
      <c r="BG98" s="217" t="n">
        <v>0</v>
      </c>
      <c r="BH98" s="217" t="n">
        <v/>
      </c>
      <c r="BI98" s="217" t="n"/>
      <c r="BJ98" s="217" t="n"/>
      <c r="BK98" s="217" t="n">
        <v>1000</v>
      </c>
      <c r="BL98" s="217" t="n"/>
      <c r="BM98" s="217" t="n"/>
      <c r="BN98" s="217" t="n"/>
      <c r="BO98" s="217" t="n"/>
      <c r="BP98" s="217" t="n"/>
      <c r="BQ98" s="217" t="n"/>
      <c r="BR98" s="217" t="n"/>
      <c r="BS98" s="217" t="n"/>
      <c r="BT98" s="217" t="n"/>
      <c r="BU98" s="217" t="n"/>
      <c r="BV98" s="217" t="n">
        <v>0</v>
      </c>
      <c r="BW98" s="217" t="n"/>
      <c r="BX98" s="220" t="n"/>
      <c r="BY98" s="220" t="n"/>
      <c r="BZ98" s="220" t="n"/>
      <c r="CA98" s="220" t="n"/>
      <c r="CB98" s="220" t="n"/>
      <c r="CC98" s="220" t="n"/>
      <c r="CD98" s="220" t="n"/>
      <c r="CE98" s="220" t="n"/>
      <c r="CF98" s="220" t="n">
        <v>0</v>
      </c>
      <c r="CG98" s="221" t="n">
        <v/>
      </c>
      <c r="CH98" s="216" t="n">
        <v>0.015</v>
      </c>
      <c r="CI98" s="456" t="n"/>
      <c r="CJ98" s="223" t="n"/>
      <c r="CK98" s="196" t="n"/>
      <c r="CL98" s="196" t="n"/>
      <c r="CM98" s="196" t="n"/>
      <c r="CN98" s="196" t="n"/>
      <c r="CO98" s="196" t="inlineStr">
        <is>
          <t>LG</t>
        </is>
      </c>
      <c r="CP98" s="323" t="inlineStr">
        <is>
          <t>HAE</t>
        </is>
      </c>
      <c r="CQ98" s="348" t="inlineStr">
        <is>
          <t>AGG76599801</t>
        </is>
      </c>
      <c r="CR98" s="348" t="inlineStr">
        <is>
          <t>mmf</t>
        </is>
      </c>
      <c r="CS98" s="348" t="n">
        <v>18</v>
      </c>
      <c r="CT98" s="348" t="inlineStr">
        <is>
          <t>قاعدة غسالة LG</t>
        </is>
      </c>
      <c r="CU98" s="348" t="inlineStr">
        <is>
          <t>new_machine</t>
        </is>
      </c>
      <c r="CV98" s="348" t="n">
        <v>0</v>
      </c>
      <c r="CW98" s="348" t="n">
        <v>0</v>
      </c>
      <c r="CX98" s="348" t="n">
        <v>0</v>
      </c>
      <c r="CY98" s="348" t="n">
        <v>0</v>
      </c>
      <c r="CZ98" s="232" t="n">
        <v>0</v>
      </c>
      <c r="DA98" s="232" t="n">
        <v>0</v>
      </c>
      <c r="DB98" s="308" t="n">
        <v>0</v>
      </c>
      <c r="DC98" s="12" t="n">
        <v>0</v>
      </c>
      <c r="DD98" s="437" t="n">
        <v>0</v>
      </c>
      <c r="DE98" s="437" t="n">
        <v>0</v>
      </c>
      <c r="DF98" s="217" t="n">
        <v>1000</v>
      </c>
      <c r="DG98" s="437">
        <f>IFERROR(ROUND(DD98/DF98,1),"")</f>
        <v/>
      </c>
      <c r="DH98" s="308">
        <f>IFERROR(DB98+DD98,"")</f>
        <v/>
      </c>
      <c r="DI98" s="447">
        <f>IFERROR(DD98/DH98,"")</f>
        <v/>
      </c>
      <c r="DK98" s="12">
        <f>IFERROR(DF98-AP98,"")</f>
        <v/>
      </c>
      <c r="DM98" s="307">
        <f>IFERROR(DA98-L98,"")</f>
        <v/>
      </c>
      <c r="DN98" s="348">
        <f>IF(DE98&gt;AQ98,0,1)</f>
        <v/>
      </c>
      <c r="DO98" s="348">
        <f>IF(DA98&lt;M98,0,1)</f>
        <v/>
      </c>
      <c r="DP98" s="348">
        <f>IF(DA98&gt;N98,0,1)</f>
        <v/>
      </c>
      <c r="DQ98" s="348" t="n"/>
      <c r="DR98" s="348" t="n"/>
      <c r="DS98" s="348" t="n"/>
      <c r="DT98" s="348" t="n"/>
      <c r="DU98" s="348" t="n"/>
      <c r="DV98" s="348" t="n"/>
      <c r="DW98" s="348" t="n"/>
      <c r="DX98" s="348" t="n"/>
      <c r="DY98" s="348" t="n"/>
      <c r="DZ98" s="348" t="n"/>
      <c r="EA98" s="348" t="n"/>
      <c r="EB98" s="348" t="n"/>
      <c r="EC98" s="348" t="n"/>
      <c r="ED98" s="348" t="n"/>
      <c r="EE98" s="348" t="n"/>
      <c r="EF98" s="348" t="n"/>
      <c r="EG98" s="348" t="n"/>
      <c r="EH98" s="348" t="n"/>
      <c r="EI98" s="348" t="n"/>
    </row>
    <row r="99" ht="31.5" customFormat="1" customHeight="1" s="239">
      <c r="A99" s="233" t="n">
        <v>2022</v>
      </c>
      <c r="B99" s="192" t="n">
        <v>5</v>
      </c>
      <c r="C99" s="455" t="n">
        <v>44688</v>
      </c>
      <c r="D99" s="192" t="n">
        <v>383</v>
      </c>
      <c r="E99" s="192" t="n">
        <v>550</v>
      </c>
      <c r="F99" s="192" t="n">
        <v>8</v>
      </c>
      <c r="G99" s="238" t="inlineStr">
        <is>
          <t>FRONT 43LM55</t>
        </is>
      </c>
      <c r="H99" s="437" t="inlineStr">
        <is>
          <t>FMLGEI43LM55FR</t>
        </is>
      </c>
      <c r="I99" s="437" t="inlineStr">
        <is>
          <t>1400*1700</t>
        </is>
      </c>
      <c r="J99" s="437" t="n">
        <v>3</v>
      </c>
      <c r="K99" s="437" t="n">
        <v>1</v>
      </c>
      <c r="L99" s="240" t="n">
        <v>35</v>
      </c>
      <c r="M99" s="241" t="n">
        <v>32.025</v>
      </c>
      <c r="N99" s="242" t="n">
        <v>38.045</v>
      </c>
      <c r="O99" s="232" t="n"/>
      <c r="P99" s="232" t="n"/>
      <c r="Q99" s="232" t="n"/>
      <c r="R99" s="232" t="n"/>
      <c r="S99" s="232" t="n"/>
      <c r="T99" s="232" t="n"/>
      <c r="U99" s="232" t="n"/>
      <c r="V99" s="232" t="n"/>
      <c r="W99" s="232" t="n"/>
      <c r="X99" s="232" t="n"/>
      <c r="Y99" s="195" t="n"/>
      <c r="Z99" s="195" t="n"/>
      <c r="AA99" s="232" t="n"/>
      <c r="AB99" s="232" t="n">
        <v>47</v>
      </c>
      <c r="AC99" s="232" t="n">
        <v>68</v>
      </c>
      <c r="AD99" s="232" t="n">
        <v>64</v>
      </c>
      <c r="AE99" s="232" t="n"/>
      <c r="AF99" s="232" t="n"/>
      <c r="AG99" s="232" t="n">
        <v>40</v>
      </c>
      <c r="AH99" s="232" t="n">
        <v>41</v>
      </c>
      <c r="AI99" s="232" t="n">
        <v>38</v>
      </c>
      <c r="AJ99" s="232" t="n"/>
      <c r="AK99" s="195" t="n"/>
      <c r="AL99" s="195" t="n">
        <v>97</v>
      </c>
      <c r="AM99" s="232" t="n">
        <v>59.66666666666666</v>
      </c>
      <c r="AN99" s="232" t="n">
        <v>39.66666666666666</v>
      </c>
      <c r="AO99" s="278" t="n"/>
      <c r="AP99" s="218" t="n">
        <v>114</v>
      </c>
      <c r="AQ99" s="219" t="n">
        <v>95</v>
      </c>
      <c r="AR99" s="217" t="n">
        <v>12.37113402061856</v>
      </c>
      <c r="AS99" s="217" t="n">
        <v>12.37113402061856</v>
      </c>
      <c r="AT99" s="217" t="n"/>
      <c r="AU99" s="217" t="n"/>
      <c r="AV99" s="217" t="n"/>
      <c r="AW99" s="217" t="n"/>
      <c r="AX99" s="217" t="n"/>
      <c r="AY99" s="217" t="n"/>
      <c r="AZ99" s="217" t="n"/>
      <c r="BA99" s="217" t="n"/>
      <c r="BB99" s="217" t="n"/>
      <c r="BC99" s="217" t="n"/>
      <c r="BD99" s="217" t="n"/>
      <c r="BE99" s="217" t="n"/>
      <c r="BF99" s="217" t="n"/>
      <c r="BG99" s="217" t="n">
        <v>0</v>
      </c>
      <c r="BH99" s="217" t="n">
        <v/>
      </c>
      <c r="BI99" s="217" t="n"/>
      <c r="BJ99" s="217" t="n"/>
      <c r="BK99" s="217" t="n"/>
      <c r="BL99" s="217" t="n">
        <v>2</v>
      </c>
      <c r="BM99" s="217" t="n">
        <v>1</v>
      </c>
      <c r="BN99" s="217" t="n">
        <v>1</v>
      </c>
      <c r="BO99" s="217" t="n"/>
      <c r="BP99" s="217" t="n"/>
      <c r="BQ99" s="217" t="n"/>
      <c r="BR99" s="217" t="n"/>
      <c r="BS99" s="217" t="n"/>
      <c r="BT99" s="217" t="n"/>
      <c r="BU99" s="217" t="n"/>
      <c r="BV99" s="217" t="n">
        <v>0</v>
      </c>
      <c r="BW99" s="217" t="n"/>
      <c r="BX99" s="220" t="n"/>
      <c r="BY99" s="220" t="n"/>
      <c r="BZ99" s="220" t="n"/>
      <c r="CA99" s="220" t="n"/>
      <c r="CB99" s="220" t="n"/>
      <c r="CC99" s="220" t="n"/>
      <c r="CD99" s="220" t="n"/>
      <c r="CE99" s="220" t="n"/>
      <c r="CF99" s="220" t="n">
        <v>0</v>
      </c>
      <c r="CG99" s="221" t="n">
        <v/>
      </c>
      <c r="CH99" s="216" t="n">
        <v>0.015</v>
      </c>
      <c r="CI99" s="456" t="n"/>
      <c r="CJ99" s="223" t="n"/>
      <c r="CK99" s="196" t="n"/>
      <c r="CL99" s="196" t="n"/>
      <c r="CM99" s="196" t="n"/>
      <c r="CN99" s="196" t="n"/>
      <c r="CO99" s="196" t="inlineStr">
        <is>
          <t>LG</t>
        </is>
      </c>
      <c r="CP99" s="323" t="inlineStr">
        <is>
          <t>HE</t>
        </is>
      </c>
      <c r="CQ99" s="348" t="inlineStr">
        <is>
          <t>MFZ65262201</t>
        </is>
      </c>
      <c r="CR99" s="348" t="inlineStr">
        <is>
          <t>mma</t>
        </is>
      </c>
      <c r="CS99" s="348" t="n">
        <v>18</v>
      </c>
      <c r="CT99" s="348" t="inlineStr">
        <is>
          <t>FRONT 43LM55</t>
        </is>
      </c>
      <c r="CU99" s="348" t="inlineStr">
        <is>
          <t>new_machine</t>
        </is>
      </c>
      <c r="CV99" s="348" t="n">
        <v>0</v>
      </c>
      <c r="CW99" s="348" t="n">
        <v>2</v>
      </c>
      <c r="CX99" s="348" t="n">
        <v>1</v>
      </c>
      <c r="CY99" s="348" t="n">
        <v>1</v>
      </c>
      <c r="CZ99" s="232" t="n">
        <v>0</v>
      </c>
      <c r="DA99" s="232" t="n">
        <v>0</v>
      </c>
      <c r="DB99" s="308" t="n">
        <v>0</v>
      </c>
      <c r="DC99" s="12" t="n">
        <v>0</v>
      </c>
      <c r="DD99" s="437" t="n">
        <v>0</v>
      </c>
      <c r="DE99" s="437" t="n">
        <v>0</v>
      </c>
      <c r="DF99" s="217" t="n">
        <v/>
      </c>
      <c r="DG99" s="437">
        <f>IFERROR(ROUND(DD99/DF99,1),"")</f>
        <v/>
      </c>
      <c r="DH99" s="308">
        <f>IFERROR(DB99+DD99,"")</f>
        <v/>
      </c>
      <c r="DI99" s="447">
        <f>IFERROR(DD99/DH99,"")</f>
        <v/>
      </c>
      <c r="DK99" s="12">
        <f>IFERROR(DF99-AP99,"")</f>
        <v/>
      </c>
      <c r="DM99" s="307">
        <f>IFERROR(DA99-L99,"")</f>
        <v/>
      </c>
      <c r="DN99" s="348">
        <f>IF(DE99&gt;AQ99,0,1)</f>
        <v/>
      </c>
      <c r="DO99" s="348">
        <f>IF(DA99&lt;M99,0,1)</f>
        <v/>
      </c>
      <c r="DP99" s="348">
        <f>IF(DA99&gt;N99,0,1)</f>
        <v/>
      </c>
      <c r="DQ99" s="348" t="n"/>
      <c r="DR99" s="348" t="n"/>
      <c r="DS99" s="348" t="n"/>
      <c r="DT99" s="348" t="n"/>
      <c r="DU99" s="348" t="n"/>
      <c r="DV99" s="348" t="n"/>
      <c r="DW99" s="348" t="n"/>
      <c r="DX99" s="348" t="n"/>
      <c r="DY99" s="348" t="n"/>
      <c r="DZ99" s="348" t="n"/>
      <c r="EA99" s="348" t="n"/>
      <c r="EB99" s="348" t="n"/>
      <c r="EC99" s="348" t="n"/>
      <c r="ED99" s="348" t="n"/>
      <c r="EE99" s="348" t="n"/>
      <c r="EF99" s="348" t="n"/>
      <c r="EG99" s="348" t="n"/>
      <c r="EH99" s="348" t="n"/>
      <c r="EI99" s="348" t="n"/>
    </row>
    <row r="100" ht="31.5" customFormat="1" customHeight="1" s="239">
      <c r="A100" s="233" t="n">
        <v>2022</v>
      </c>
      <c r="B100" s="192" t="n">
        <v>5</v>
      </c>
      <c r="C100" s="455" t="n">
        <v>44688</v>
      </c>
      <c r="D100" s="192" t="n">
        <v>3</v>
      </c>
      <c r="E100" s="192" t="n">
        <v>9</v>
      </c>
      <c r="F100" s="192" t="n">
        <v>26</v>
      </c>
      <c r="G100" s="238" t="inlineStr">
        <is>
          <t>(إفتا)SAB  2047101</t>
        </is>
      </c>
      <c r="H100" s="437" t="inlineStr">
        <is>
          <t>FMAFTI40000000</t>
        </is>
      </c>
      <c r="I100" s="437" t="inlineStr">
        <is>
          <t>850*650</t>
        </is>
      </c>
      <c r="J100" s="437" t="n">
        <v>2</v>
      </c>
      <c r="K100" s="437" t="n">
        <v>2</v>
      </c>
      <c r="L100" s="240" t="n">
        <v>24</v>
      </c>
      <c r="M100" s="241" t="n">
        <v>22.32</v>
      </c>
      <c r="N100" s="242" t="n">
        <v>25.68</v>
      </c>
      <c r="O100" s="232" t="n"/>
      <c r="P100" s="232" t="n"/>
      <c r="Q100" s="232" t="n"/>
      <c r="R100" s="232" t="n"/>
      <c r="S100" s="232" t="n"/>
      <c r="T100" s="232" t="n"/>
      <c r="U100" s="232" t="n"/>
      <c r="V100" s="232" t="n"/>
      <c r="W100" s="232" t="n"/>
      <c r="X100" s="232" t="n"/>
      <c r="Y100" s="195" t="n"/>
      <c r="Z100" s="195" t="n"/>
      <c r="AA100" s="232" t="n"/>
      <c r="AB100" s="232" t="n"/>
      <c r="AC100" s="232" t="n">
        <v>33</v>
      </c>
      <c r="AD100" s="232" t="n">
        <v>31</v>
      </c>
      <c r="AE100" s="232" t="n"/>
      <c r="AF100" s="232" t="n"/>
      <c r="AG100" s="232" t="n"/>
      <c r="AH100" s="232" t="n">
        <v>26</v>
      </c>
      <c r="AI100" s="232" t="n">
        <v>25</v>
      </c>
      <c r="AJ100" s="232" t="n"/>
      <c r="AK100" s="195" t="n"/>
      <c r="AL100" s="195" t="n"/>
      <c r="AM100" s="232" t="n">
        <v>32</v>
      </c>
      <c r="AN100" s="232" t="n">
        <v>25.5</v>
      </c>
      <c r="AO100" s="278" t="n"/>
      <c r="AP100" s="218" t="n">
        <v>61</v>
      </c>
      <c r="AQ100" s="219" t="n">
        <v>118</v>
      </c>
      <c r="AR100" s="217" t="n">
        <v/>
      </c>
      <c r="AS100" s="217" t="n">
        <v/>
      </c>
      <c r="AT100" s="217" t="n"/>
      <c r="AU100" s="217" t="n"/>
      <c r="AV100" s="217" t="n"/>
      <c r="AW100" s="217" t="n"/>
      <c r="AX100" s="217" t="n"/>
      <c r="AY100" s="217" t="n"/>
      <c r="AZ100" s="217" t="n"/>
      <c r="BA100" s="217" t="n"/>
      <c r="BB100" s="217" t="n"/>
      <c r="BC100" s="217" t="n"/>
      <c r="BD100" s="217" t="n"/>
      <c r="BE100" s="217" t="n"/>
      <c r="BF100" s="217" t="n"/>
      <c r="BG100" s="217" t="n">
        <v>0</v>
      </c>
      <c r="BH100" s="217" t="n">
        <v/>
      </c>
      <c r="BI100" s="217" t="n"/>
      <c r="BJ100" s="217" t="n"/>
      <c r="BK100" s="217" t="n"/>
      <c r="BL100" s="217" t="n">
        <v>5</v>
      </c>
      <c r="BM100" s="217" t="n">
        <v>3</v>
      </c>
      <c r="BN100" s="217" t="n">
        <v>2</v>
      </c>
      <c r="BO100" s="217" t="n">
        <v>8</v>
      </c>
      <c r="BP100" s="217" t="n"/>
      <c r="BQ100" s="217" t="n"/>
      <c r="BR100" s="217" t="n"/>
      <c r="BS100" s="217" t="n"/>
      <c r="BT100" s="217" t="n"/>
      <c r="BU100" s="217" t="n"/>
      <c r="BV100" s="217" t="n">
        <v>0</v>
      </c>
      <c r="BW100" s="217" t="n"/>
      <c r="BX100" s="220" t="n"/>
      <c r="BY100" s="220" t="n"/>
      <c r="BZ100" s="220" t="n"/>
      <c r="CA100" s="220" t="n"/>
      <c r="CB100" s="220" t="n"/>
      <c r="CC100" s="220" t="n"/>
      <c r="CD100" s="220" t="n"/>
      <c r="CE100" s="220" t="n"/>
      <c r="CF100" s="220" t="n">
        <v>0</v>
      </c>
      <c r="CG100" s="221" t="n">
        <v/>
      </c>
      <c r="CH100" s="216" t="n">
        <v>0.02</v>
      </c>
      <c r="CI100" s="456" t="n"/>
      <c r="CJ100" s="223" t="n"/>
      <c r="CK100" s="196" t="n"/>
      <c r="CL100" s="196" t="n"/>
      <c r="CM100" s="196" t="n"/>
      <c r="CN100" s="196" t="n"/>
      <c r="CO100" s="196" t="inlineStr">
        <is>
          <t>افتا</t>
        </is>
      </c>
      <c r="CP100" s="323" t="inlineStr">
        <is>
          <t>شركة افتا</t>
        </is>
      </c>
      <c r="CQ100" s="348" t="inlineStr"/>
      <c r="CR100" s="348" t="inlineStr"/>
      <c r="CS100" s="348" t="n">
        <v>18</v>
      </c>
      <c r="CT100" s="348" t="inlineStr">
        <is>
          <t>(إفتا)SAB</t>
        </is>
      </c>
      <c r="CU100" s="348" t="inlineStr">
        <is>
          <t>old_machine</t>
        </is>
      </c>
      <c r="CV100" s="348" t="n">
        <v>0</v>
      </c>
      <c r="CW100" s="348" t="n">
        <v>5</v>
      </c>
      <c r="CX100" s="348" t="n">
        <v>3</v>
      </c>
      <c r="CY100" s="348" t="n">
        <v>2</v>
      </c>
      <c r="CZ100" s="232" t="n">
        <v>8</v>
      </c>
      <c r="DA100" s="232" t="n">
        <v>0</v>
      </c>
      <c r="DB100" s="308" t="n">
        <v>0</v>
      </c>
      <c r="DC100" s="12" t="n">
        <v>0</v>
      </c>
      <c r="DD100" s="437" t="n">
        <v>0</v>
      </c>
      <c r="DE100" s="437" t="n">
        <v>0</v>
      </c>
      <c r="DF100" s="217" t="n">
        <v/>
      </c>
      <c r="DG100" s="437">
        <f>IFERROR(ROUND(DD100/DF100,1),"")</f>
        <v/>
      </c>
      <c r="DH100" s="308">
        <f>IFERROR(DB100+DD100,"")</f>
        <v/>
      </c>
      <c r="DI100" s="447">
        <f>IFERROR(DD100/DH100,"")</f>
        <v/>
      </c>
      <c r="DK100" s="12">
        <f>IFERROR(DF100-AP100,"")</f>
        <v/>
      </c>
      <c r="DM100" s="307">
        <f>IFERROR(DA100-L100,"")</f>
        <v/>
      </c>
      <c r="DN100" s="348">
        <f>IF(DE100&gt;AQ100,0,1)</f>
        <v/>
      </c>
      <c r="DO100" s="348">
        <f>IF(DA100&lt;M100,0,1)</f>
        <v/>
      </c>
      <c r="DP100" s="348">
        <f>IF(DA100&gt;N100,0,1)</f>
        <v/>
      </c>
      <c r="DQ100" s="348" t="n"/>
      <c r="DR100" s="348" t="n"/>
      <c r="DS100" s="348" t="n"/>
      <c r="DT100" s="348" t="n"/>
      <c r="DU100" s="348" t="n"/>
      <c r="DV100" s="348" t="n"/>
      <c r="DW100" s="348" t="n"/>
      <c r="DX100" s="348" t="n"/>
      <c r="DY100" s="348" t="n"/>
      <c r="DZ100" s="348" t="n"/>
      <c r="EA100" s="348" t="n"/>
      <c r="EB100" s="348" t="n"/>
      <c r="EC100" s="348" t="n"/>
      <c r="ED100" s="348" t="n"/>
      <c r="EE100" s="348" t="n"/>
      <c r="EF100" s="348" t="n"/>
      <c r="EG100" s="348" t="n"/>
      <c r="EH100" s="348" t="n"/>
      <c r="EI100" s="348" t="n"/>
    </row>
    <row r="101" ht="31.5" customFormat="1" customHeight="1" s="239">
      <c r="A101" s="233" t="n">
        <v>2022</v>
      </c>
      <c r="B101" s="192" t="n">
        <v>5</v>
      </c>
      <c r="C101" s="455" t="n">
        <v>44688</v>
      </c>
      <c r="D101" s="192" t="n">
        <v>3</v>
      </c>
      <c r="E101" s="192" t="n">
        <v>10</v>
      </c>
      <c r="F101" s="192" t="n">
        <v>26</v>
      </c>
      <c r="G101" s="238" t="inlineStr">
        <is>
          <t>(إفتا)S1B1 1754501</t>
        </is>
      </c>
      <c r="H101" s="437" t="inlineStr">
        <is>
          <t>FMAFTI10000000</t>
        </is>
      </c>
      <c r="I101" s="437" t="inlineStr">
        <is>
          <t>850*650</t>
        </is>
      </c>
      <c r="J101" s="437" t="n">
        <v>2</v>
      </c>
      <c r="K101" s="437" t="n">
        <v>2</v>
      </c>
      <c r="L101" s="240" t="n">
        <v>48</v>
      </c>
      <c r="M101" s="241" t="n">
        <v>44.64</v>
      </c>
      <c r="N101" s="242" t="n">
        <v>51.36</v>
      </c>
      <c r="O101" s="232" t="n"/>
      <c r="P101" s="232" t="n"/>
      <c r="Q101" s="232" t="n"/>
      <c r="R101" s="232" t="n"/>
      <c r="S101" s="232" t="n"/>
      <c r="T101" s="232" t="n"/>
      <c r="U101" s="232" t="n"/>
      <c r="V101" s="232" t="n"/>
      <c r="W101" s="232" t="n"/>
      <c r="X101" s="232" t="n"/>
      <c r="Y101" s="195" t="n"/>
      <c r="Z101" s="195" t="n"/>
      <c r="AA101" s="232" t="n"/>
      <c r="AB101" s="232" t="n"/>
      <c r="AC101" s="232" t="n">
        <v>59</v>
      </c>
      <c r="AD101" s="232" t="n">
        <v>57</v>
      </c>
      <c r="AE101" s="232" t="n"/>
      <c r="AF101" s="232" t="n"/>
      <c r="AG101" s="232" t="n"/>
      <c r="AH101" s="232" t="n">
        <v>52</v>
      </c>
      <c r="AI101" s="232" t="n">
        <v>51</v>
      </c>
      <c r="AJ101" s="232" t="n"/>
      <c r="AK101" s="195" t="n"/>
      <c r="AL101" s="195" t="n"/>
      <c r="AM101" s="232" t="n">
        <v>58</v>
      </c>
      <c r="AN101" s="232" t="n">
        <v>51.5</v>
      </c>
      <c r="AO101" s="278" t="n"/>
      <c r="AP101" s="218" t="n">
        <v>61</v>
      </c>
      <c r="AQ101" s="219" t="n">
        <v>118</v>
      </c>
      <c r="AR101" s="217" t="n">
        <v/>
      </c>
      <c r="AS101" s="217" t="n">
        <v/>
      </c>
      <c r="AT101" s="217" t="n"/>
      <c r="AU101" s="217" t="n"/>
      <c r="AV101" s="217" t="n"/>
      <c r="AW101" s="217" t="n"/>
      <c r="AX101" s="217" t="n"/>
      <c r="AY101" s="217" t="n"/>
      <c r="AZ101" s="217" t="n"/>
      <c r="BA101" s="217" t="n"/>
      <c r="BB101" s="217" t="n"/>
      <c r="BC101" s="217" t="n"/>
      <c r="BD101" s="217" t="n"/>
      <c r="BE101" s="217" t="n"/>
      <c r="BF101" s="217" t="n"/>
      <c r="BG101" s="217" t="n">
        <v>0</v>
      </c>
      <c r="BH101" s="217" t="n">
        <v/>
      </c>
      <c r="BI101" s="217" t="n"/>
      <c r="BJ101" s="217" t="n"/>
      <c r="BK101" s="217" t="n"/>
      <c r="BL101" s="217" t="n">
        <v>12</v>
      </c>
      <c r="BM101" s="217" t="n">
        <v>8</v>
      </c>
      <c r="BN101" s="217" t="n">
        <v>3</v>
      </c>
      <c r="BO101" s="217" t="n">
        <v>4</v>
      </c>
      <c r="BP101" s="217" t="n"/>
      <c r="BQ101" s="217" t="n"/>
      <c r="BR101" s="217" t="n"/>
      <c r="BS101" s="217" t="n"/>
      <c r="BT101" s="217" t="n"/>
      <c r="BU101" s="217" t="n"/>
      <c r="BV101" s="217" t="n">
        <v>0</v>
      </c>
      <c r="BW101" s="217" t="n"/>
      <c r="BX101" s="220" t="n"/>
      <c r="BY101" s="220" t="n"/>
      <c r="BZ101" s="220" t="n"/>
      <c r="CA101" s="220" t="n"/>
      <c r="CB101" s="220" t="n"/>
      <c r="CC101" s="220" t="n"/>
      <c r="CD101" s="220" t="n"/>
      <c r="CE101" s="220" t="n"/>
      <c r="CF101" s="220" t="n">
        <v>0</v>
      </c>
      <c r="CG101" s="221" t="n">
        <v/>
      </c>
      <c r="CH101" s="216" t="n">
        <v>0.02</v>
      </c>
      <c r="CI101" s="456" t="n"/>
      <c r="CJ101" s="223" t="n"/>
      <c r="CK101" s="196" t="n"/>
      <c r="CL101" s="196" t="n"/>
      <c r="CM101" s="196" t="n"/>
      <c r="CN101" s="196" t="n"/>
      <c r="CO101" s="196" t="inlineStr">
        <is>
          <t>افتا</t>
        </is>
      </c>
      <c r="CP101" s="323" t="inlineStr">
        <is>
          <t>شركة افتا</t>
        </is>
      </c>
      <c r="CQ101" s="348" t="inlineStr"/>
      <c r="CR101" s="348" t="inlineStr"/>
      <c r="CS101" s="348" t="n">
        <v>18</v>
      </c>
      <c r="CT101" s="348" t="inlineStr">
        <is>
          <t>(إفتا)SAB</t>
        </is>
      </c>
      <c r="CU101" s="348" t="inlineStr">
        <is>
          <t>old_machine</t>
        </is>
      </c>
      <c r="CV101" s="348" t="n">
        <v>0</v>
      </c>
      <c r="CW101" s="348" t="n">
        <v>12</v>
      </c>
      <c r="CX101" s="348" t="n">
        <v>8</v>
      </c>
      <c r="CY101" s="348" t="n">
        <v>3</v>
      </c>
      <c r="CZ101" s="232" t="n">
        <v>4</v>
      </c>
      <c r="DA101" s="232" t="n">
        <v>0</v>
      </c>
      <c r="DB101" s="308" t="n">
        <v>0</v>
      </c>
      <c r="DC101" s="12" t="n">
        <v>0</v>
      </c>
      <c r="DD101" s="437" t="n">
        <v>0</v>
      </c>
      <c r="DE101" s="437" t="n">
        <v>0</v>
      </c>
      <c r="DF101" s="217" t="n">
        <v/>
      </c>
      <c r="DG101" s="437">
        <f>IFERROR(ROUND(DD101/DF101,1),"")</f>
        <v/>
      </c>
      <c r="DH101" s="308">
        <f>IFERROR(DB101+DD101,"")</f>
        <v/>
      </c>
      <c r="DI101" s="447">
        <f>IFERROR(DD101/DH101,"")</f>
        <v/>
      </c>
      <c r="DK101" s="12">
        <f>IFERROR(DF101-AP101,"")</f>
        <v/>
      </c>
      <c r="DM101" s="307">
        <f>IFERROR(DA101-L101,"")</f>
        <v/>
      </c>
      <c r="DN101" s="348">
        <f>IF(DE101&gt;AQ101,0,1)</f>
        <v/>
      </c>
      <c r="DO101" s="348">
        <f>IF(DA101&lt;M101,0,1)</f>
        <v/>
      </c>
      <c r="DP101" s="348">
        <f>IF(DA101&gt;N101,0,1)</f>
        <v/>
      </c>
      <c r="DQ101" s="348" t="n"/>
      <c r="DR101" s="348" t="n"/>
      <c r="DS101" s="348" t="n"/>
      <c r="DT101" s="348" t="n"/>
      <c r="DU101" s="348" t="n"/>
      <c r="DV101" s="348" t="n"/>
      <c r="DW101" s="348" t="n"/>
      <c r="DX101" s="348" t="n"/>
      <c r="DY101" s="348" t="n"/>
      <c r="DZ101" s="348" t="n"/>
      <c r="EA101" s="348" t="n"/>
      <c r="EB101" s="348" t="n"/>
      <c r="EC101" s="348" t="n"/>
      <c r="ED101" s="348" t="n"/>
      <c r="EE101" s="348" t="n"/>
      <c r="EF101" s="348" t="n"/>
      <c r="EG101" s="348" t="n"/>
      <c r="EH101" s="348" t="n"/>
      <c r="EI101" s="348" t="n"/>
    </row>
    <row r="102" ht="31.5" customFormat="1" customHeight="1" s="239">
      <c r="A102" s="233" t="n">
        <v>2022</v>
      </c>
      <c r="B102" s="192" t="n">
        <v>5</v>
      </c>
      <c r="C102" s="455" t="n">
        <v>44688</v>
      </c>
      <c r="D102" s="192" t="n">
        <v>53</v>
      </c>
      <c r="E102" s="192" t="n">
        <v>131</v>
      </c>
      <c r="F102" s="192" t="n">
        <v>30</v>
      </c>
      <c r="G102" s="238" t="inlineStr">
        <is>
          <t>فوم كوش 130</t>
        </is>
      </c>
      <c r="H102" s="437" t="inlineStr">
        <is>
          <t>FMDACI51300000</t>
        </is>
      </c>
      <c r="I102" s="437" t="inlineStr">
        <is>
          <t>1100*1200</t>
        </is>
      </c>
      <c r="J102" s="437" t="n">
        <v>25</v>
      </c>
      <c r="K102" s="437" t="n">
        <v>1</v>
      </c>
      <c r="L102" s="240" t="n">
        <v>10</v>
      </c>
      <c r="M102" s="241" t="n">
        <v>9.300000000000001</v>
      </c>
      <c r="N102" s="242" t="n">
        <v>10.7</v>
      </c>
      <c r="O102" s="232" t="n"/>
      <c r="P102" s="232" t="n">
        <v>12</v>
      </c>
      <c r="Q102" s="232" t="n">
        <v>12</v>
      </c>
      <c r="R102" s="232" t="n">
        <v>13</v>
      </c>
      <c r="S102" s="232" t="n">
        <v>12</v>
      </c>
      <c r="T102" s="232" t="n"/>
      <c r="U102" s="232" t="n">
        <v>8</v>
      </c>
      <c r="V102" s="232" t="n">
        <v>9</v>
      </c>
      <c r="W102" s="232" t="n">
        <v>9</v>
      </c>
      <c r="X102" s="232" t="n">
        <v>10</v>
      </c>
      <c r="Y102" s="195" t="n">
        <v>83</v>
      </c>
      <c r="Z102" s="195" t="n">
        <v>82</v>
      </c>
      <c r="AA102" s="232" t="n">
        <v>11</v>
      </c>
      <c r="AB102" s="232" t="n">
        <v>13</v>
      </c>
      <c r="AC102" s="232" t="n">
        <v>13</v>
      </c>
      <c r="AD102" s="232" t="n">
        <v>14</v>
      </c>
      <c r="AE102" s="232" t="n"/>
      <c r="AF102" s="232" t="n">
        <v>8</v>
      </c>
      <c r="AG102" s="232" t="n">
        <v>9</v>
      </c>
      <c r="AH102" s="232" t="n">
        <v>9</v>
      </c>
      <c r="AI102" s="232" t="n">
        <v>10</v>
      </c>
      <c r="AJ102" s="232" t="n"/>
      <c r="AK102" s="195" t="n">
        <v>88</v>
      </c>
      <c r="AL102" s="195" t="n">
        <v>86</v>
      </c>
      <c r="AM102" s="232" t="n">
        <v>12.5</v>
      </c>
      <c r="AN102" s="232" t="n">
        <v>9</v>
      </c>
      <c r="AO102" s="278" t="n"/>
      <c r="AP102" s="218" t="n">
        <v>910</v>
      </c>
      <c r="AQ102" s="219" t="n">
        <v>99</v>
      </c>
      <c r="AR102" s="217" t="n">
        <v>1.714285714285714</v>
      </c>
      <c r="AS102" s="217" t="n">
        <v>1.714285714285714</v>
      </c>
      <c r="AT102" s="217" t="n"/>
      <c r="AU102" s="217" t="n"/>
      <c r="AV102" s="217" t="n"/>
      <c r="AW102" s="217" t="n">
        <v>2</v>
      </c>
      <c r="AX102" s="217" t="n">
        <v>3</v>
      </c>
      <c r="AY102" s="217" t="n">
        <v>10</v>
      </c>
      <c r="AZ102" s="217" t="n"/>
      <c r="BA102" s="217" t="n"/>
      <c r="BB102" s="217" t="n"/>
      <c r="BC102" s="217" t="n"/>
      <c r="BD102" s="217" t="n"/>
      <c r="BE102" s="217" t="n"/>
      <c r="BF102" s="217" t="n"/>
      <c r="BG102" s="217" t="n">
        <v>0</v>
      </c>
      <c r="BH102" s="217" t="n">
        <v/>
      </c>
      <c r="BI102" s="217" t="n"/>
      <c r="BJ102" s="217" t="n"/>
      <c r="BK102" s="217" t="n">
        <v>18800</v>
      </c>
      <c r="BL102" s="217" t="n">
        <v>10</v>
      </c>
      <c r="BM102" s="217" t="n">
        <v>20</v>
      </c>
      <c r="BN102" s="217" t="n">
        <v>20</v>
      </c>
      <c r="BO102" s="217" t="n">
        <v>5</v>
      </c>
      <c r="BP102" s="217" t="n"/>
      <c r="BQ102" s="217" t="n"/>
      <c r="BR102" s="217" t="n"/>
      <c r="BS102" s="217" t="n"/>
      <c r="BT102" s="217" t="n"/>
      <c r="BU102" s="217" t="n"/>
      <c r="BV102" s="217" t="n">
        <v>0</v>
      </c>
      <c r="BW102" s="217" t="n">
        <v>12</v>
      </c>
      <c r="BX102" s="220" t="n">
        <v>23</v>
      </c>
      <c r="BY102" s="220" t="n">
        <v>30</v>
      </c>
      <c r="BZ102" s="220" t="n"/>
      <c r="CA102" s="220" t="n"/>
      <c r="CB102" s="220" t="n"/>
      <c r="CC102" s="220" t="n"/>
      <c r="CD102" s="220" t="n"/>
      <c r="CE102" s="220" t="n"/>
      <c r="CF102" s="220" t="n">
        <v>0</v>
      </c>
      <c r="CG102" s="221" t="n">
        <v/>
      </c>
      <c r="CH102" s="216" t="n">
        <v>0.02</v>
      </c>
      <c r="CI102" s="456" t="n"/>
      <c r="CJ102" s="223" t="n"/>
      <c r="CK102" s="196" t="n"/>
      <c r="CL102" s="196" t="n"/>
      <c r="CM102" s="196" t="n"/>
      <c r="CN102" s="196" t="n"/>
      <c r="CO102" s="196" t="inlineStr">
        <is>
          <t>الكترولوكس</t>
        </is>
      </c>
      <c r="CP102" s="323" t="inlineStr">
        <is>
          <t>القاهرة للصناعات المغذية بوتاجازات</t>
        </is>
      </c>
      <c r="CQ102" s="348" t="inlineStr">
        <is>
          <t>A00467101</t>
        </is>
      </c>
      <c r="CR102" s="348" t="inlineStr"/>
      <c r="CS102" s="348" t="n">
        <v>18</v>
      </c>
      <c r="CT102" s="348" t="inlineStr">
        <is>
          <t>فوم كوش 130</t>
        </is>
      </c>
      <c r="CU102" s="348" t="inlineStr">
        <is>
          <t>old_machine</t>
        </is>
      </c>
      <c r="CV102" s="348" t="n">
        <v>0</v>
      </c>
      <c r="CW102" s="348" t="n">
        <v>12</v>
      </c>
      <c r="CX102" s="348" t="n">
        <v>23</v>
      </c>
      <c r="CY102" s="348" t="n">
        <v>30</v>
      </c>
      <c r="CZ102" s="232" t="n">
        <v>5</v>
      </c>
      <c r="DA102" s="232" t="n">
        <v>0</v>
      </c>
      <c r="DB102" s="308" t="n">
        <v>0</v>
      </c>
      <c r="DC102" s="12" t="n">
        <v>0</v>
      </c>
      <c r="DD102" s="437" t="n">
        <v>0</v>
      </c>
      <c r="DE102" s="437" t="n">
        <v>0</v>
      </c>
      <c r="DF102" s="217" t="n">
        <v>18800</v>
      </c>
      <c r="DG102" s="437">
        <f>IFERROR(ROUND(DD102/DF102,1),"")</f>
        <v/>
      </c>
      <c r="DH102" s="308">
        <f>IFERROR(DB102+DD102,"")</f>
        <v/>
      </c>
      <c r="DI102" s="447">
        <f>IFERROR(DD102/DH102,"")</f>
        <v/>
      </c>
      <c r="DK102" s="12">
        <f>IFERROR(DF102-AP102,"")</f>
        <v/>
      </c>
      <c r="DM102" s="307">
        <f>IFERROR(DA102-L102,"")</f>
        <v/>
      </c>
      <c r="DN102" s="348">
        <f>IF(DE102&gt;AQ102,0,1)</f>
        <v/>
      </c>
      <c r="DO102" s="348">
        <f>IF(DA102&lt;M102,0,1)</f>
        <v/>
      </c>
      <c r="DP102" s="348">
        <f>IF(DA102&gt;N102,0,1)</f>
        <v/>
      </c>
      <c r="DQ102" s="348" t="n"/>
      <c r="DR102" s="348" t="n"/>
      <c r="DS102" s="348" t="n"/>
      <c r="DT102" s="348" t="n"/>
      <c r="DU102" s="348" t="n"/>
      <c r="DV102" s="348" t="n"/>
      <c r="DW102" s="348" t="n"/>
      <c r="DX102" s="348" t="n"/>
      <c r="DY102" s="348" t="n"/>
      <c r="DZ102" s="348" t="n"/>
      <c r="EA102" s="348" t="n"/>
      <c r="EB102" s="348" t="n"/>
      <c r="EC102" s="348" t="n"/>
      <c r="ED102" s="348" t="n"/>
      <c r="EE102" s="348" t="n"/>
      <c r="EF102" s="348" t="n"/>
      <c r="EG102" s="348" t="n"/>
      <c r="EH102" s="348" t="n"/>
      <c r="EI102" s="348" t="n"/>
    </row>
    <row r="103" ht="31.5" customFormat="1" customHeight="1" s="239">
      <c r="A103" s="233" t="n">
        <v>2022</v>
      </c>
      <c r="B103" s="192" t="n">
        <v>5</v>
      </c>
      <c r="C103" s="455" t="n">
        <v>44688</v>
      </c>
      <c r="D103" s="192" t="n">
        <v>4</v>
      </c>
      <c r="E103" s="192" t="n">
        <v>11</v>
      </c>
      <c r="F103" s="192" t="n">
        <v>48</v>
      </c>
      <c r="G103" s="238" t="inlineStr">
        <is>
          <t>فوم جانب حمايه يمين</t>
        </is>
      </c>
      <c r="H103" s="437" t="inlineStr">
        <is>
          <t>FMDACI30000000</t>
        </is>
      </c>
      <c r="I103" s="437" t="inlineStr">
        <is>
          <t>1600*1800</t>
        </is>
      </c>
      <c r="J103" s="437" t="n">
        <v>2</v>
      </c>
      <c r="K103" s="437" t="n">
        <v>2</v>
      </c>
      <c r="L103" s="240" t="n">
        <v>212</v>
      </c>
      <c r="M103" s="241" t="n">
        <v>197.16</v>
      </c>
      <c r="N103" s="242" t="n">
        <v>226.84</v>
      </c>
      <c r="O103" s="232" t="n"/>
      <c r="P103" s="232" t="n"/>
      <c r="Q103" s="232" t="n"/>
      <c r="R103" s="232" t="n"/>
      <c r="S103" s="232" t="n"/>
      <c r="T103" s="232" t="n"/>
      <c r="U103" s="232" t="n"/>
      <c r="V103" s="232" t="n"/>
      <c r="W103" s="232" t="n"/>
      <c r="X103" s="232" t="n"/>
      <c r="Y103" s="195" t="n"/>
      <c r="Z103" s="195" t="n"/>
      <c r="AA103" s="232" t="n"/>
      <c r="AB103" s="232" t="n"/>
      <c r="AC103" s="232" t="n"/>
      <c r="AD103" s="232" t="n"/>
      <c r="AE103" s="232" t="n"/>
      <c r="AF103" s="232" t="n"/>
      <c r="AG103" s="232" t="n"/>
      <c r="AH103" s="232" t="n"/>
      <c r="AI103" s="232" t="n"/>
      <c r="AJ103" s="232" t="n"/>
      <c r="AK103" s="195" t="n"/>
      <c r="AL103" s="195" t="n"/>
      <c r="AM103" s="232" t="n">
        <v/>
      </c>
      <c r="AN103" s="232" t="n">
        <v/>
      </c>
      <c r="AO103" s="278" t="n"/>
      <c r="AP103" s="218" t="n">
        <v>48</v>
      </c>
      <c r="AQ103" s="219" t="n">
        <v>195</v>
      </c>
      <c r="AR103" s="217" t="n">
        <v/>
      </c>
      <c r="AS103" s="217" t="n">
        <v/>
      </c>
      <c r="AT103" s="217" t="n"/>
      <c r="AU103" s="217" t="n"/>
      <c r="AV103" s="217" t="n"/>
      <c r="AW103" s="217" t="n"/>
      <c r="AX103" s="217" t="n"/>
      <c r="AY103" s="217" t="n"/>
      <c r="AZ103" s="217" t="n"/>
      <c r="BA103" s="217" t="n"/>
      <c r="BB103" s="217" t="n"/>
      <c r="BC103" s="217" t="n"/>
      <c r="BD103" s="217" t="n"/>
      <c r="BE103" s="217" t="n"/>
      <c r="BF103" s="217" t="n"/>
      <c r="BG103" s="217" t="n">
        <v>0</v>
      </c>
      <c r="BH103" s="217" t="n">
        <v/>
      </c>
      <c r="BI103" s="217" t="n"/>
      <c r="BJ103" s="217" t="n"/>
      <c r="BK103" s="217" t="n"/>
      <c r="BL103" s="217" t="n"/>
      <c r="BM103" s="217" t="n"/>
      <c r="BN103" s="217" t="n"/>
      <c r="BO103" s="217" t="n"/>
      <c r="BP103" s="217" t="n"/>
      <c r="BQ103" s="217" t="n"/>
      <c r="BR103" s="217" t="n"/>
      <c r="BS103" s="217" t="n"/>
      <c r="BT103" s="217" t="n"/>
      <c r="BU103" s="217" t="n"/>
      <c r="BV103" s="217" t="n">
        <v>0</v>
      </c>
      <c r="BW103" s="217" t="n"/>
      <c r="BX103" s="220" t="n"/>
      <c r="BY103" s="220" t="n"/>
      <c r="BZ103" s="220" t="n"/>
      <c r="CA103" s="220" t="n"/>
      <c r="CB103" s="220" t="n"/>
      <c r="CC103" s="220" t="n"/>
      <c r="CD103" s="220" t="n"/>
      <c r="CE103" s="220" t="n"/>
      <c r="CF103" s="220" t="n">
        <v>0</v>
      </c>
      <c r="CG103" s="221" t="n">
        <v/>
      </c>
      <c r="CH103" s="216" t="n">
        <v>0.02</v>
      </c>
      <c r="CI103" s="456" t="n"/>
      <c r="CJ103" s="223" t="n"/>
      <c r="CK103" s="196" t="n"/>
      <c r="CL103" s="196" t="n"/>
      <c r="CM103" s="196" t="n"/>
      <c r="CN103" s="196" t="n"/>
      <c r="CO103" s="196" t="inlineStr">
        <is>
          <t>الكترولوكس</t>
        </is>
      </c>
      <c r="CP103" s="323" t="inlineStr">
        <is>
          <t>القاهرة للصناعات المغذية بوتاجازات</t>
        </is>
      </c>
      <c r="CQ103" s="348" t="inlineStr">
        <is>
          <t>808902001</t>
        </is>
      </c>
      <c r="CR103" s="348" t="inlineStr"/>
      <c r="CS103" s="348" t="n">
        <v>18</v>
      </c>
      <c r="CT103" s="348" t="inlineStr">
        <is>
          <t>جانب حماية يمين / شمال</t>
        </is>
      </c>
      <c r="CU103" s="348" t="inlineStr">
        <is>
          <t>old_machine</t>
        </is>
      </c>
      <c r="CV103" s="348" t="n">
        <v>0</v>
      </c>
      <c r="CW103" s="348" t="n">
        <v>0</v>
      </c>
      <c r="CX103" s="348" t="n">
        <v>0</v>
      </c>
      <c r="CY103" s="348" t="n">
        <v>0</v>
      </c>
      <c r="CZ103" s="232" t="n">
        <v>0</v>
      </c>
      <c r="DA103" s="232" t="n">
        <v>0</v>
      </c>
      <c r="DB103" s="308" t="n">
        <v>0</v>
      </c>
      <c r="DC103" s="12" t="n">
        <v>0</v>
      </c>
      <c r="DD103" s="437" t="n">
        <v>0</v>
      </c>
      <c r="DE103" s="437" t="n">
        <v>0</v>
      </c>
      <c r="DF103" s="217" t="n">
        <v/>
      </c>
      <c r="DG103" s="437">
        <f>IFERROR(ROUND(DD103/DF103,1),"")</f>
        <v/>
      </c>
      <c r="DH103" s="308">
        <f>IFERROR(DB103+DD103,"")</f>
        <v/>
      </c>
      <c r="DI103" s="447">
        <f>IFERROR(DD103/DH103,"")</f>
        <v/>
      </c>
      <c r="DK103" s="12">
        <f>IFERROR(DF103-AP103,"")</f>
        <v/>
      </c>
      <c r="DM103" s="307">
        <f>IFERROR(DA103-L103,"")</f>
        <v/>
      </c>
      <c r="DN103" s="348">
        <f>IF(DE103&gt;AQ103,0,1)</f>
        <v/>
      </c>
      <c r="DO103" s="348">
        <f>IF(DA103&lt;M103,0,1)</f>
        <v/>
      </c>
      <c r="DP103" s="348">
        <f>IF(DA103&gt;N103,0,1)</f>
        <v/>
      </c>
      <c r="DQ103" s="348" t="n"/>
      <c r="DR103" s="348" t="n"/>
      <c r="DS103" s="348" t="n"/>
      <c r="DT103" s="348" t="n"/>
      <c r="DU103" s="348" t="n"/>
      <c r="DV103" s="348" t="n"/>
      <c r="DW103" s="348" t="n"/>
      <c r="DX103" s="348" t="n"/>
      <c r="DY103" s="348" t="n"/>
      <c r="DZ103" s="348" t="n"/>
      <c r="EA103" s="348" t="n"/>
      <c r="EB103" s="348" t="n"/>
      <c r="EC103" s="348" t="n"/>
      <c r="ED103" s="348" t="n"/>
      <c r="EE103" s="348" t="n"/>
      <c r="EF103" s="348" t="n"/>
      <c r="EG103" s="348" t="n"/>
      <c r="EH103" s="348" t="n"/>
      <c r="EI103" s="348" t="n"/>
    </row>
    <row r="104" ht="31.5" customFormat="1" customHeight="1" s="239">
      <c r="A104" s="233" t="n">
        <v>2022</v>
      </c>
      <c r="B104" s="192" t="n">
        <v>5</v>
      </c>
      <c r="C104" s="455" t="n">
        <v>44688</v>
      </c>
      <c r="D104" s="192" t="n">
        <v>4</v>
      </c>
      <c r="E104" s="192" t="n">
        <v>12</v>
      </c>
      <c r="F104" s="192" t="n">
        <v>48</v>
      </c>
      <c r="G104" s="238" t="inlineStr">
        <is>
          <t>فوم جانب حمايه شمال</t>
        </is>
      </c>
      <c r="H104" s="437" t="inlineStr">
        <is>
          <t>FMDACI40000000</t>
        </is>
      </c>
      <c r="I104" s="437" t="inlineStr">
        <is>
          <t>1600*1800</t>
        </is>
      </c>
      <c r="J104" s="437" t="n">
        <v>2</v>
      </c>
      <c r="K104" s="437" t="n">
        <v>2</v>
      </c>
      <c r="L104" s="240" t="n">
        <v>212</v>
      </c>
      <c r="M104" s="241" t="n">
        <v>197.16</v>
      </c>
      <c r="N104" s="242" t="n">
        <v>226.84</v>
      </c>
      <c r="O104" s="232" t="n"/>
      <c r="P104" s="232" t="n"/>
      <c r="Q104" s="232" t="n"/>
      <c r="R104" s="232" t="n"/>
      <c r="S104" s="232" t="n"/>
      <c r="T104" s="232" t="n"/>
      <c r="U104" s="232" t="n"/>
      <c r="V104" s="232" t="n"/>
      <c r="W104" s="232" t="n"/>
      <c r="X104" s="232" t="n"/>
      <c r="Y104" s="195" t="n"/>
      <c r="Z104" s="195" t="n"/>
      <c r="AA104" s="232" t="n"/>
      <c r="AB104" s="232" t="n"/>
      <c r="AC104" s="232" t="n"/>
      <c r="AD104" s="232" t="n"/>
      <c r="AE104" s="232" t="n"/>
      <c r="AF104" s="232" t="n"/>
      <c r="AG104" s="232" t="n"/>
      <c r="AH104" s="232" t="n"/>
      <c r="AI104" s="232" t="n"/>
      <c r="AJ104" s="232" t="n"/>
      <c r="AK104" s="195" t="n"/>
      <c r="AL104" s="195" t="n"/>
      <c r="AM104" s="232" t="n">
        <v/>
      </c>
      <c r="AN104" s="232" t="n">
        <v/>
      </c>
      <c r="AO104" s="278" t="n"/>
      <c r="AP104" s="218" t="n">
        <v>48</v>
      </c>
      <c r="AQ104" s="219" t="n">
        <v>195</v>
      </c>
      <c r="AR104" s="217" t="n">
        <v/>
      </c>
      <c r="AS104" s="217" t="n">
        <v/>
      </c>
      <c r="AT104" s="217" t="n"/>
      <c r="AU104" s="217" t="n"/>
      <c r="AV104" s="217" t="n"/>
      <c r="AW104" s="217" t="n"/>
      <c r="AX104" s="217" t="n"/>
      <c r="AY104" s="217" t="n"/>
      <c r="AZ104" s="217" t="n"/>
      <c r="BA104" s="217" t="n"/>
      <c r="BB104" s="217" t="n"/>
      <c r="BC104" s="217" t="n"/>
      <c r="BD104" s="217" t="n"/>
      <c r="BE104" s="217" t="n"/>
      <c r="BF104" s="217" t="n"/>
      <c r="BG104" s="217" t="n">
        <v>0</v>
      </c>
      <c r="BH104" s="217" t="n">
        <v/>
      </c>
      <c r="BI104" s="217" t="n"/>
      <c r="BJ104" s="217" t="n"/>
      <c r="BK104" s="217" t="n"/>
      <c r="BL104" s="217" t="n"/>
      <c r="BM104" s="217" t="n"/>
      <c r="BN104" s="217" t="n"/>
      <c r="BO104" s="217" t="n"/>
      <c r="BP104" s="217" t="n"/>
      <c r="BQ104" s="217" t="n"/>
      <c r="BR104" s="217" t="n"/>
      <c r="BS104" s="217" t="n"/>
      <c r="BT104" s="217" t="n"/>
      <c r="BU104" s="217" t="n"/>
      <c r="BV104" s="217" t="n">
        <v>0</v>
      </c>
      <c r="BW104" s="217" t="n"/>
      <c r="BX104" s="220" t="n"/>
      <c r="BY104" s="220" t="n"/>
      <c r="BZ104" s="220" t="n"/>
      <c r="CA104" s="220" t="n"/>
      <c r="CB104" s="220" t="n"/>
      <c r="CC104" s="220" t="n"/>
      <c r="CD104" s="220" t="n"/>
      <c r="CE104" s="220" t="n"/>
      <c r="CF104" s="220" t="n">
        <v>0</v>
      </c>
      <c r="CG104" s="221" t="n">
        <v/>
      </c>
      <c r="CH104" s="216" t="n">
        <v>0.02</v>
      </c>
      <c r="CI104" s="456" t="n"/>
      <c r="CJ104" s="223" t="n"/>
      <c r="CK104" s="196" t="n"/>
      <c r="CL104" s="196" t="n"/>
      <c r="CM104" s="196" t="n"/>
      <c r="CN104" s="196" t="n"/>
      <c r="CO104" s="196" t="inlineStr">
        <is>
          <t>الكترولوكس</t>
        </is>
      </c>
      <c r="CP104" s="323" t="inlineStr">
        <is>
          <t>القاهرة للصناعات المغذية بوتاجازات</t>
        </is>
      </c>
      <c r="CQ104" s="348" t="inlineStr">
        <is>
          <t>808901901</t>
        </is>
      </c>
      <c r="CR104" s="348" t="inlineStr"/>
      <c r="CS104" s="348" t="n">
        <v>18</v>
      </c>
      <c r="CT104" s="348" t="inlineStr">
        <is>
          <t>جانب حماية يمين / شمال</t>
        </is>
      </c>
      <c r="CU104" s="348" t="inlineStr">
        <is>
          <t>old_machine</t>
        </is>
      </c>
      <c r="CV104" s="348" t="n">
        <v>0</v>
      </c>
      <c r="CW104" s="348" t="n">
        <v>0</v>
      </c>
      <c r="CX104" s="348" t="n">
        <v>0</v>
      </c>
      <c r="CY104" s="348" t="n">
        <v>0</v>
      </c>
      <c r="CZ104" s="232" t="n">
        <v>0</v>
      </c>
      <c r="DA104" s="232" t="n">
        <v>0</v>
      </c>
      <c r="DB104" s="308" t="n">
        <v>0</v>
      </c>
      <c r="DC104" s="12" t="n">
        <v>0</v>
      </c>
      <c r="DD104" s="437" t="n">
        <v>0</v>
      </c>
      <c r="DE104" s="437" t="n">
        <v>0</v>
      </c>
      <c r="DF104" s="217" t="n">
        <v/>
      </c>
      <c r="DG104" s="437">
        <f>IFERROR(ROUND(DD104/DF104,1),"")</f>
        <v/>
      </c>
      <c r="DH104" s="308">
        <f>IFERROR(DB104+DD104,"")</f>
        <v/>
      </c>
      <c r="DI104" s="447">
        <f>IFERROR(DD104/DH104,"")</f>
        <v/>
      </c>
      <c r="DK104" s="12">
        <f>IFERROR(DF104-AP104,"")</f>
        <v/>
      </c>
      <c r="DM104" s="307">
        <f>IFERROR(DA104-L104,"")</f>
        <v/>
      </c>
      <c r="DN104" s="348">
        <f>IF(DE104&gt;AQ104,0,1)</f>
        <v/>
      </c>
      <c r="DO104" s="348">
        <f>IF(DA104&lt;M104,0,1)</f>
        <v/>
      </c>
      <c r="DP104" s="348">
        <f>IF(DA104&gt;N104,0,1)</f>
        <v/>
      </c>
      <c r="DQ104" s="348" t="n"/>
      <c r="DR104" s="348" t="n"/>
      <c r="DS104" s="348" t="n"/>
      <c r="DT104" s="348" t="n"/>
      <c r="DU104" s="348" t="n"/>
      <c r="DV104" s="348" t="n"/>
      <c r="DW104" s="348" t="n"/>
      <c r="DX104" s="348" t="n"/>
      <c r="DY104" s="348" t="n"/>
      <c r="DZ104" s="348" t="n"/>
      <c r="EA104" s="348" t="n"/>
      <c r="EB104" s="348" t="n"/>
      <c r="EC104" s="348" t="n"/>
      <c r="ED104" s="348" t="n"/>
      <c r="EE104" s="348" t="n"/>
      <c r="EF104" s="348" t="n"/>
      <c r="EG104" s="348" t="n"/>
      <c r="EH104" s="348" t="n"/>
      <c r="EI104" s="348" t="n"/>
    </row>
    <row r="105" ht="31.5" customFormat="1" customHeight="1" s="239">
      <c r="A105" s="233" t="n">
        <v>2022</v>
      </c>
      <c r="B105" s="192" t="n">
        <v>5</v>
      </c>
      <c r="C105" s="455" t="n">
        <v>44688</v>
      </c>
      <c r="D105" s="192" t="n">
        <v>214</v>
      </c>
      <c r="E105" s="192" t="n">
        <v>142</v>
      </c>
      <c r="F105" s="192" t="n">
        <v>48</v>
      </c>
      <c r="G105" s="238" t="inlineStr">
        <is>
          <t>فوم قاعده 60*60</t>
        </is>
      </c>
      <c r="H105" s="437" t="inlineStr">
        <is>
          <t>FMDACI16060000</t>
        </is>
      </c>
      <c r="I105" s="437" t="inlineStr">
        <is>
          <t>1600*1800</t>
        </is>
      </c>
      <c r="J105" s="437" t="n">
        <v>4</v>
      </c>
      <c r="K105" s="437" t="n">
        <v>1</v>
      </c>
      <c r="L105" s="240" t="n">
        <v>351</v>
      </c>
      <c r="M105" s="241" t="n">
        <v>326.43</v>
      </c>
      <c r="N105" s="242" t="n">
        <v>375.57</v>
      </c>
      <c r="O105" s="232" t="n"/>
      <c r="P105" s="232" t="n"/>
      <c r="Q105" s="232" t="n"/>
      <c r="R105" s="232" t="n"/>
      <c r="S105" s="232" t="n"/>
      <c r="T105" s="232" t="n"/>
      <c r="U105" s="232" t="n"/>
      <c r="V105" s="232" t="n"/>
      <c r="W105" s="232" t="n"/>
      <c r="X105" s="232" t="n"/>
      <c r="Y105" s="195" t="n"/>
      <c r="Z105" s="195" t="n"/>
      <c r="AA105" s="232" t="n"/>
      <c r="AB105" s="232" t="n"/>
      <c r="AC105" s="232" t="n"/>
      <c r="AD105" s="232" t="n"/>
      <c r="AE105" s="232" t="n"/>
      <c r="AF105" s="232" t="n"/>
      <c r="AG105" s="232" t="n"/>
      <c r="AH105" s="232" t="n"/>
      <c r="AI105" s="232" t="n"/>
      <c r="AJ105" s="232" t="n"/>
      <c r="AK105" s="195" t="n"/>
      <c r="AL105" s="195" t="n"/>
      <c r="AM105" s="232" t="n">
        <v/>
      </c>
      <c r="AN105" s="232" t="n">
        <v/>
      </c>
      <c r="AO105" s="278" t="n"/>
      <c r="AP105" s="218" t="n">
        <v>74</v>
      </c>
      <c r="AQ105" s="219" t="n">
        <v>195</v>
      </c>
      <c r="AR105" s="217" t="n">
        <v/>
      </c>
      <c r="AS105" s="217" t="n">
        <v/>
      </c>
      <c r="AT105" s="217" t="n"/>
      <c r="AU105" s="217" t="n"/>
      <c r="AV105" s="217" t="n"/>
      <c r="AW105" s="217" t="n"/>
      <c r="AX105" s="217" t="n"/>
      <c r="AY105" s="217" t="n"/>
      <c r="AZ105" s="217" t="n"/>
      <c r="BA105" s="217" t="n"/>
      <c r="BB105" s="217" t="n"/>
      <c r="BC105" s="217" t="n"/>
      <c r="BD105" s="217" t="n"/>
      <c r="BE105" s="217" t="n"/>
      <c r="BF105" s="217" t="n"/>
      <c r="BG105" s="217" t="n">
        <v>0</v>
      </c>
      <c r="BH105" s="217" t="n">
        <v/>
      </c>
      <c r="BI105" s="217" t="n"/>
      <c r="BJ105" s="217" t="n"/>
      <c r="BK105" s="217" t="n">
        <v>539</v>
      </c>
      <c r="BL105" s="217" t="n"/>
      <c r="BM105" s="217" t="n"/>
      <c r="BN105" s="217" t="n"/>
      <c r="BO105" s="217" t="n"/>
      <c r="BP105" s="217" t="n"/>
      <c r="BQ105" s="217" t="n"/>
      <c r="BR105" s="217" t="n"/>
      <c r="BS105" s="217" t="n"/>
      <c r="BT105" s="217" t="n"/>
      <c r="BU105" s="217" t="n"/>
      <c r="BV105" s="217" t="n">
        <v>0</v>
      </c>
      <c r="BW105" s="217" t="n"/>
      <c r="BX105" s="220" t="n"/>
      <c r="BY105" s="220" t="n"/>
      <c r="BZ105" s="220" t="n"/>
      <c r="CA105" s="220" t="n"/>
      <c r="CB105" s="220" t="n"/>
      <c r="CC105" s="220" t="n"/>
      <c r="CD105" s="220" t="n"/>
      <c r="CE105" s="220" t="n"/>
      <c r="CF105" s="220" t="n">
        <v>0</v>
      </c>
      <c r="CG105" s="221" t="n">
        <v/>
      </c>
      <c r="CH105" s="216" t="n">
        <v>0.02</v>
      </c>
      <c r="CI105" s="456" t="n"/>
      <c r="CJ105" s="223" t="n"/>
      <c r="CK105" s="196" t="n"/>
      <c r="CL105" s="196" t="n"/>
      <c r="CM105" s="196" t="n"/>
      <c r="CN105" s="196" t="n"/>
      <c r="CO105" s="196" t="inlineStr">
        <is>
          <t>الكترولوكس</t>
        </is>
      </c>
      <c r="CP105" s="323" t="inlineStr">
        <is>
          <t>القاهرة للصناعات المغذية بوتاجازات</t>
        </is>
      </c>
      <c r="CQ105" s="348" t="inlineStr">
        <is>
          <t>808901701</t>
        </is>
      </c>
      <c r="CR105" s="348" t="inlineStr"/>
      <c r="CS105" s="348" t="n">
        <v>18</v>
      </c>
      <c r="CT105" s="348" t="inlineStr">
        <is>
          <t>فوم قاعده 60*60</t>
        </is>
      </c>
      <c r="CU105" s="348" t="inlineStr">
        <is>
          <t>old_machine</t>
        </is>
      </c>
      <c r="CV105" s="348" t="n">
        <v>0</v>
      </c>
      <c r="CW105" s="348" t="n">
        <v>0</v>
      </c>
      <c r="CX105" s="348" t="n">
        <v>0</v>
      </c>
      <c r="CY105" s="348" t="n">
        <v>0</v>
      </c>
      <c r="CZ105" s="232" t="n">
        <v>0</v>
      </c>
      <c r="DA105" s="232" t="n">
        <v>0</v>
      </c>
      <c r="DB105" s="308" t="n">
        <v>0</v>
      </c>
      <c r="DC105" s="12" t="n">
        <v>0</v>
      </c>
      <c r="DD105" s="437" t="n">
        <v>0</v>
      </c>
      <c r="DE105" s="437" t="n">
        <v>0</v>
      </c>
      <c r="DF105" s="217" t="n">
        <v>539</v>
      </c>
      <c r="DG105" s="437">
        <f>IFERROR(ROUND(DD105/DF105,1),"")</f>
        <v/>
      </c>
      <c r="DH105" s="308">
        <f>IFERROR(DB105+DD105,"")</f>
        <v/>
      </c>
      <c r="DI105" s="447">
        <f>IFERROR(DD105/DH105,"")</f>
        <v/>
      </c>
      <c r="DK105" s="12">
        <f>IFERROR(DF105-AP105,"")</f>
        <v/>
      </c>
      <c r="DM105" s="307">
        <f>IFERROR(DA105-L105,"")</f>
        <v/>
      </c>
      <c r="DN105" s="348">
        <f>IF(DE105&gt;AQ105,0,1)</f>
        <v/>
      </c>
      <c r="DO105" s="348">
        <f>IF(DA105&lt;M105,0,1)</f>
        <v/>
      </c>
      <c r="DP105" s="348">
        <f>IF(DA105&gt;N105,0,1)</f>
        <v/>
      </c>
      <c r="DQ105" s="348" t="n"/>
      <c r="DR105" s="348" t="n"/>
      <c r="DS105" s="348" t="n"/>
      <c r="DT105" s="348" t="n"/>
      <c r="DU105" s="348" t="n"/>
      <c r="DV105" s="348" t="n"/>
      <c r="DW105" s="348" t="n"/>
      <c r="DX105" s="348" t="n"/>
      <c r="DY105" s="348" t="n"/>
      <c r="DZ105" s="348" t="n"/>
      <c r="EA105" s="348" t="n"/>
      <c r="EB105" s="348" t="n"/>
      <c r="EC105" s="348" t="n"/>
      <c r="ED105" s="348" t="n"/>
      <c r="EE105" s="348" t="n"/>
      <c r="EF105" s="348" t="n"/>
      <c r="EG105" s="348" t="n"/>
      <c r="EH105" s="348" t="n"/>
      <c r="EI105" s="348" t="n"/>
    </row>
    <row r="106" ht="31.5" customFormat="1" customHeight="1" s="239">
      <c r="A106" s="233" t="n">
        <v>2022</v>
      </c>
      <c r="B106" s="192" t="n">
        <v>5</v>
      </c>
      <c r="C106" s="455" t="n">
        <v>44688</v>
      </c>
      <c r="D106" s="192" t="n">
        <v>529</v>
      </c>
      <c r="E106" s="192" t="n">
        <v>937</v>
      </c>
      <c r="F106" s="192" t="n">
        <v/>
      </c>
      <c r="G106" s="238" t="inlineStr">
        <is>
          <t>OLED65A26LA-up-dwon</t>
        </is>
      </c>
      <c r="H106" s="437" t="inlineStr">
        <is>
          <t>FMLGEI0S319401</t>
        </is>
      </c>
      <c r="I106" s="437" t="inlineStr">
        <is>
          <t>1400*1700</t>
        </is>
      </c>
      <c r="J106" s="437" t="n">
        <v>1</v>
      </c>
      <c r="K106" s="437" t="n">
        <v>4</v>
      </c>
      <c r="L106" s="240" t="n">
        <v>1586</v>
      </c>
      <c r="M106" s="241" t="n">
        <v>1492.4</v>
      </c>
      <c r="N106" s="242" t="n">
        <v>1698.6</v>
      </c>
      <c r="O106" s="232" t="n"/>
      <c r="P106" s="232" t="n"/>
      <c r="Q106" s="232" t="n">
        <v>1633</v>
      </c>
      <c r="R106" s="232" t="n">
        <v>1834</v>
      </c>
      <c r="S106" s="232" t="n">
        <v>1799</v>
      </c>
      <c r="T106" s="232" t="n"/>
      <c r="U106" s="232" t="n"/>
      <c r="V106" s="232" t="n">
        <v>1280</v>
      </c>
      <c r="W106" s="232" t="n">
        <v>1335</v>
      </c>
      <c r="X106" s="232" t="n">
        <v>1331</v>
      </c>
      <c r="Y106" s="195" t="n"/>
      <c r="Z106" s="195" t="n"/>
      <c r="AA106" s="232" t="n">
        <v>1684</v>
      </c>
      <c r="AB106" s="232" t="n">
        <v>1675</v>
      </c>
      <c r="AC106" s="232" t="n">
        <v>1570</v>
      </c>
      <c r="AD106" s="232" t="n">
        <v>1584</v>
      </c>
      <c r="AE106" s="232" t="n">
        <v>1725</v>
      </c>
      <c r="AF106" s="232" t="n">
        <v>1304</v>
      </c>
      <c r="AG106" s="232" t="n">
        <v>1267</v>
      </c>
      <c r="AH106" s="232" t="n">
        <v>1266</v>
      </c>
      <c r="AI106" s="232" t="n">
        <v>1241</v>
      </c>
      <c r="AJ106" s="232" t="n">
        <v>1335</v>
      </c>
      <c r="AK106" s="195" t="n"/>
      <c r="AL106" s="195" t="n"/>
      <c r="AM106" s="232" t="n">
        <v>1688</v>
      </c>
      <c r="AN106" s="232" t="n">
        <v>1294.875</v>
      </c>
      <c r="AO106" s="278" t="n"/>
      <c r="AP106" s="218" t="n">
        <v>20</v>
      </c>
      <c r="AQ106" s="219" t="n">
        <v>180</v>
      </c>
      <c r="AR106" s="217" t="n">
        <v/>
      </c>
      <c r="AS106" s="217" t="n">
        <v/>
      </c>
      <c r="AT106" s="217" t="n"/>
      <c r="AU106" s="217" t="n"/>
      <c r="AV106" s="217" t="n"/>
      <c r="AW106" s="217" t="n"/>
      <c r="AX106" s="217" t="n"/>
      <c r="AY106" s="217" t="n"/>
      <c r="AZ106" s="217" t="n"/>
      <c r="BA106" s="217" t="n"/>
      <c r="BB106" s="217" t="n"/>
      <c r="BC106" s="217" t="n"/>
      <c r="BD106" s="217" t="n"/>
      <c r="BE106" s="217" t="n"/>
      <c r="BF106" s="217" t="n"/>
      <c r="BG106" s="217" t="n">
        <v>0</v>
      </c>
      <c r="BH106" s="217" t="n">
        <v/>
      </c>
      <c r="BI106" s="217" t="n"/>
      <c r="BJ106" s="217" t="n"/>
      <c r="BK106" s="217" t="n"/>
      <c r="BL106" s="217" t="n"/>
      <c r="BM106" s="217" t="n"/>
      <c r="BN106" s="217" t="n"/>
      <c r="BO106" s="217" t="n"/>
      <c r="BP106" s="217" t="n"/>
      <c r="BQ106" s="217" t="n"/>
      <c r="BR106" s="217" t="n"/>
      <c r="BS106" s="217" t="n"/>
      <c r="BT106" s="217" t="n"/>
      <c r="BU106" s="217" t="n"/>
      <c r="BV106" s="217" t="n">
        <v>0</v>
      </c>
      <c r="BW106" s="217" t="n"/>
      <c r="BX106" s="220" t="n"/>
      <c r="BY106" s="220" t="n"/>
      <c r="BZ106" s="220" t="n"/>
      <c r="CA106" s="220" t="n"/>
      <c r="CB106" s="220" t="n"/>
      <c r="CC106" s="220" t="n"/>
      <c r="CD106" s="220" t="n"/>
      <c r="CE106" s="220" t="n"/>
      <c r="CF106" s="220" t="n">
        <v>0</v>
      </c>
      <c r="CG106" s="221" t="n">
        <v/>
      </c>
      <c r="CH106" s="216" t="n"/>
      <c r="CI106" s="456" t="n"/>
      <c r="CJ106" s="223" t="n"/>
      <c r="CK106" s="196" t="n"/>
      <c r="CL106" s="196" t="n"/>
      <c r="CM106" s="196" t="n"/>
      <c r="CN106" s="196" t="n"/>
      <c r="CO106" s="196" t="inlineStr">
        <is>
          <t>LG</t>
        </is>
      </c>
      <c r="CP106" s="323" t="n"/>
      <c r="CQ106" s="348" t="inlineStr">
        <is>
          <t>MFZ67319401</t>
        </is>
      </c>
      <c r="CR106" s="348" t="inlineStr"/>
      <c r="CS106" s="348" t="n">
        <v>18</v>
      </c>
      <c r="CT106" s="348" t="inlineStr">
        <is>
          <t>OLED65A2</t>
        </is>
      </c>
      <c r="CU106" s="348" t="n"/>
      <c r="CV106" s="348" t="n">
        <v>0</v>
      </c>
      <c r="CW106" s="348" t="n">
        <v>0</v>
      </c>
      <c r="CX106" s="348" t="n">
        <v>0</v>
      </c>
      <c r="CY106" s="348" t="n">
        <v>0</v>
      </c>
      <c r="CZ106" s="232" t="n">
        <v>0</v>
      </c>
      <c r="DA106" s="232" t="n">
        <v>0</v>
      </c>
      <c r="DB106" s="308" t="n">
        <v>0</v>
      </c>
      <c r="DC106" s="12" t="n">
        <v>0</v>
      </c>
      <c r="DD106" s="437" t="n">
        <v>0</v>
      </c>
      <c r="DE106" s="437" t="n">
        <v>0</v>
      </c>
      <c r="DF106" s="217" t="n">
        <v/>
      </c>
      <c r="DG106" s="437">
        <f>IFERROR(ROUND(DD106/DF106,1),"")</f>
        <v/>
      </c>
      <c r="DH106" s="308">
        <f>IFERROR(DB106+DD106,"")</f>
        <v/>
      </c>
      <c r="DI106" s="447">
        <f>IFERROR(DD106/DH106,"")</f>
        <v/>
      </c>
      <c r="DK106" s="12">
        <f>IFERROR(DF106-AP106,"")</f>
        <v/>
      </c>
      <c r="DM106" s="307">
        <f>IFERROR(DA106-L106,"")</f>
        <v/>
      </c>
      <c r="DN106" s="348">
        <f>IF(DE106&gt;AQ106,0,1)</f>
        <v/>
      </c>
      <c r="DO106" s="348">
        <f>IF(DA106&lt;M106,0,1)</f>
        <v/>
      </c>
      <c r="DP106" s="348">
        <f>IF(DA106&gt;N106,0,1)</f>
        <v/>
      </c>
      <c r="DQ106" s="348" t="n"/>
      <c r="DR106" s="348" t="n"/>
      <c r="DS106" s="348" t="n"/>
      <c r="DT106" s="348" t="n"/>
      <c r="DU106" s="348" t="n"/>
      <c r="DV106" s="348" t="n"/>
      <c r="DW106" s="348" t="n"/>
      <c r="DX106" s="348" t="n"/>
      <c r="DY106" s="348" t="n"/>
      <c r="DZ106" s="348" t="n"/>
      <c r="EA106" s="348" t="n"/>
      <c r="EB106" s="348" t="n"/>
      <c r="EC106" s="348" t="n"/>
      <c r="ED106" s="348" t="n"/>
      <c r="EE106" s="348" t="n"/>
      <c r="EF106" s="348" t="n"/>
      <c r="EG106" s="348" t="n"/>
      <c r="EH106" s="348" t="n"/>
      <c r="EI106" s="348" t="n"/>
    </row>
    <row r="107" ht="31.5" customFormat="1" customHeight="1" s="239">
      <c r="A107" s="233" t="n">
        <v>2022</v>
      </c>
      <c r="B107" s="192" t="n">
        <v>5</v>
      </c>
      <c r="C107" s="455" t="n">
        <v>44688</v>
      </c>
      <c r="D107" s="192" t="n">
        <v>529</v>
      </c>
      <c r="E107" s="192" t="n">
        <v>946</v>
      </c>
      <c r="F107" s="192" t="n">
        <v/>
      </c>
      <c r="G107" s="238" t="inlineStr">
        <is>
          <t>OLED65A26LA-side</t>
        </is>
      </c>
      <c r="H107" s="437" t="inlineStr">
        <is>
          <t>FMLGEI3S319402</t>
        </is>
      </c>
      <c r="I107" s="437" t="inlineStr">
        <is>
          <t>1400*1700</t>
        </is>
      </c>
      <c r="J107" s="437" t="n">
        <v>1</v>
      </c>
      <c r="K107" s="437" t="n">
        <v>4</v>
      </c>
      <c r="L107" s="240" t="n">
        <v>336</v>
      </c>
      <c r="M107" s="241" t="n">
        <v>316.2</v>
      </c>
      <c r="N107" s="242" t="n">
        <v>359.9</v>
      </c>
      <c r="O107" s="232" t="n"/>
      <c r="P107" s="232" t="n"/>
      <c r="Q107" s="232" t="n">
        <v>394</v>
      </c>
      <c r="R107" s="232" t="n">
        <v>426</v>
      </c>
      <c r="S107" s="232" t="n">
        <v>428</v>
      </c>
      <c r="T107" s="232" t="n"/>
      <c r="U107" s="232" t="n"/>
      <c r="V107" s="232" t="n">
        <v>338</v>
      </c>
      <c r="W107" s="232" t="n">
        <v>332</v>
      </c>
      <c r="X107" s="232" t="n">
        <v>336</v>
      </c>
      <c r="Y107" s="195" t="n"/>
      <c r="Z107" s="195" t="n"/>
      <c r="AA107" s="232" t="n">
        <v>426</v>
      </c>
      <c r="AB107" s="232" t="n">
        <v>415</v>
      </c>
      <c r="AC107" s="232" t="n">
        <v>383</v>
      </c>
      <c r="AD107" s="232" t="n">
        <v>395</v>
      </c>
      <c r="AE107" s="232" t="n">
        <v>415</v>
      </c>
      <c r="AF107" s="232" t="n">
        <v>364</v>
      </c>
      <c r="AG107" s="232" t="n">
        <v>320</v>
      </c>
      <c r="AH107" s="232" t="n">
        <v>318</v>
      </c>
      <c r="AI107" s="232" t="n">
        <v>316</v>
      </c>
      <c r="AJ107" s="232" t="n">
        <v>341</v>
      </c>
      <c r="AK107" s="195" t="n"/>
      <c r="AL107" s="195" t="n"/>
      <c r="AM107" s="232" t="n">
        <v>410.25</v>
      </c>
      <c r="AN107" s="232" t="n">
        <v>333.125</v>
      </c>
      <c r="AO107" s="278" t="n"/>
      <c r="AP107" s="218" t="n">
        <v>20</v>
      </c>
      <c r="AQ107" s="219" t="n">
        <v>180</v>
      </c>
      <c r="AR107" s="217" t="n">
        <v/>
      </c>
      <c r="AS107" s="217" t="n">
        <v/>
      </c>
      <c r="AT107" s="217" t="n"/>
      <c r="AU107" s="217" t="n"/>
      <c r="AV107" s="217" t="n"/>
      <c r="AW107" s="217" t="n"/>
      <c r="AX107" s="217" t="n"/>
      <c r="AY107" s="217" t="n"/>
      <c r="AZ107" s="217" t="n"/>
      <c r="BA107" s="217" t="n"/>
      <c r="BB107" s="217" t="n"/>
      <c r="BC107" s="217" t="n"/>
      <c r="BD107" s="217" t="n"/>
      <c r="BE107" s="217" t="n"/>
      <c r="BF107" s="217" t="n"/>
      <c r="BG107" s="217" t="n">
        <v>0</v>
      </c>
      <c r="BH107" s="217" t="n">
        <v/>
      </c>
      <c r="BI107" s="217" t="n"/>
      <c r="BJ107" s="217" t="n"/>
      <c r="BK107" s="217" t="n"/>
      <c r="BL107" s="217" t="n"/>
      <c r="BM107" s="217" t="n"/>
      <c r="BN107" s="217" t="n"/>
      <c r="BO107" s="217" t="n"/>
      <c r="BP107" s="217" t="n"/>
      <c r="BQ107" s="217" t="n"/>
      <c r="BR107" s="217" t="n"/>
      <c r="BS107" s="217" t="n"/>
      <c r="BT107" s="217" t="n"/>
      <c r="BU107" s="217" t="n"/>
      <c r="BV107" s="217" t="n">
        <v>0</v>
      </c>
      <c r="BW107" s="217" t="n"/>
      <c r="BX107" s="220" t="n"/>
      <c r="BY107" s="220" t="n"/>
      <c r="BZ107" s="220" t="n"/>
      <c r="CA107" s="220" t="n"/>
      <c r="CB107" s="220" t="n"/>
      <c r="CC107" s="220" t="n"/>
      <c r="CD107" s="220" t="n"/>
      <c r="CE107" s="220" t="n"/>
      <c r="CF107" s="220" t="n">
        <v>0</v>
      </c>
      <c r="CG107" s="221" t="n">
        <v/>
      </c>
      <c r="CH107" s="216" t="n"/>
      <c r="CI107" s="456" t="n"/>
      <c r="CJ107" s="223" t="n"/>
      <c r="CK107" s="196" t="n"/>
      <c r="CL107" s="196" t="n"/>
      <c r="CM107" s="196" t="n"/>
      <c r="CN107" s="196" t="n"/>
      <c r="CO107" s="196" t="inlineStr">
        <is>
          <t>LG</t>
        </is>
      </c>
      <c r="CP107" s="323" t="n"/>
      <c r="CQ107" s="348" t="inlineStr">
        <is>
          <t>MFZ67319402</t>
        </is>
      </c>
      <c r="CR107" s="348" t="inlineStr"/>
      <c r="CS107" s="348" t="n">
        <v>18</v>
      </c>
      <c r="CT107" s="348" t="inlineStr">
        <is>
          <t>OLED65A2</t>
        </is>
      </c>
      <c r="CU107" s="348" t="n"/>
      <c r="CV107" s="348" t="n">
        <v>0</v>
      </c>
      <c r="CW107" s="348" t="n">
        <v>0</v>
      </c>
      <c r="CX107" s="348" t="n">
        <v>0</v>
      </c>
      <c r="CY107" s="348" t="n">
        <v>0</v>
      </c>
      <c r="CZ107" s="232" t="n">
        <v>0</v>
      </c>
      <c r="DA107" s="232" t="n">
        <v>0</v>
      </c>
      <c r="DB107" s="308" t="n">
        <v>0</v>
      </c>
      <c r="DC107" s="12" t="n">
        <v>0</v>
      </c>
      <c r="DD107" s="437" t="n">
        <v>0</v>
      </c>
      <c r="DE107" s="437" t="n">
        <v>0</v>
      </c>
      <c r="DF107" s="217" t="n">
        <v/>
      </c>
      <c r="DG107" s="437">
        <f>IFERROR(ROUND(DD107/DF107,1),"")</f>
        <v/>
      </c>
      <c r="DH107" s="308">
        <f>IFERROR(DB107+DD107,"")</f>
        <v/>
      </c>
      <c r="DI107" s="447">
        <f>IFERROR(DD107/DH107,"")</f>
        <v/>
      </c>
      <c r="DK107" s="12">
        <f>IFERROR(DF107-AP107,"")</f>
        <v/>
      </c>
      <c r="DM107" s="307">
        <f>IFERROR(DA107-L107,"")</f>
        <v/>
      </c>
      <c r="DN107" s="348">
        <f>IF(DE107&gt;AQ107,0,1)</f>
        <v/>
      </c>
      <c r="DO107" s="348">
        <f>IF(DA107&lt;M107,0,1)</f>
        <v/>
      </c>
      <c r="DP107" s="348">
        <f>IF(DA107&gt;N107,0,1)</f>
        <v/>
      </c>
      <c r="DQ107" s="348" t="n"/>
      <c r="DR107" s="348" t="n"/>
      <c r="DS107" s="348" t="n"/>
      <c r="DT107" s="348" t="n"/>
      <c r="DU107" s="348" t="n"/>
      <c r="DV107" s="348" t="n"/>
      <c r="DW107" s="348" t="n"/>
      <c r="DX107" s="348" t="n"/>
      <c r="DY107" s="348" t="n"/>
      <c r="DZ107" s="348" t="n"/>
      <c r="EA107" s="348" t="n"/>
      <c r="EB107" s="348" t="n"/>
      <c r="EC107" s="348" t="n"/>
      <c r="ED107" s="348" t="n"/>
      <c r="EE107" s="348" t="n"/>
      <c r="EF107" s="348" t="n"/>
      <c r="EG107" s="348" t="n"/>
      <c r="EH107" s="348" t="n"/>
      <c r="EI107" s="348" t="n"/>
    </row>
    <row r="108" ht="31.5" customFormat="1" customHeight="1" s="239">
      <c r="A108" s="233" t="n">
        <v>2022</v>
      </c>
      <c r="B108" s="192" t="n">
        <v>5</v>
      </c>
      <c r="C108" s="455" t="n">
        <v>44689</v>
      </c>
      <c r="D108" s="192" t="n">
        <v>395</v>
      </c>
      <c r="E108" s="192" t="n">
        <v>609</v>
      </c>
      <c r="F108" s="192" t="n">
        <v>2</v>
      </c>
      <c r="G108" s="238" t="inlineStr">
        <is>
          <t>قاعدة كولدير منلو</t>
        </is>
      </c>
      <c r="H108" s="437" t="inlineStr">
        <is>
          <t>FMMINI10000044</t>
        </is>
      </c>
      <c r="I108" s="437" t="inlineStr">
        <is>
          <t>1400*1700</t>
        </is>
      </c>
      <c r="J108" s="437" t="n">
        <v>3</v>
      </c>
      <c r="K108" s="437" t="n">
        <v>3</v>
      </c>
      <c r="L108" s="240" t="n">
        <v>35</v>
      </c>
      <c r="M108" s="241" t="n">
        <v>32.6</v>
      </c>
      <c r="N108" s="242" t="n">
        <v>37.5</v>
      </c>
      <c r="O108" s="232" t="n"/>
      <c r="P108" s="232" t="n"/>
      <c r="Q108" s="232" t="n"/>
      <c r="R108" s="232" t="n"/>
      <c r="S108" s="232" t="n"/>
      <c r="T108" s="232" t="n"/>
      <c r="U108" s="232" t="n"/>
      <c r="V108" s="232" t="n"/>
      <c r="W108" s="232" t="n"/>
      <c r="X108" s="232" t="n"/>
      <c r="Y108" s="195" t="n">
        <v>112</v>
      </c>
      <c r="Z108" s="195" t="n">
        <v>122</v>
      </c>
      <c r="AA108" s="232" t="n"/>
      <c r="AB108" s="232" t="n"/>
      <c r="AC108" s="232" t="n"/>
      <c r="AD108" s="232" t="n"/>
      <c r="AE108" s="232" t="n"/>
      <c r="AF108" s="232" t="n"/>
      <c r="AG108" s="232" t="n"/>
      <c r="AH108" s="232" t="n"/>
      <c r="AI108" s="232" t="n"/>
      <c r="AJ108" s="232" t="n"/>
      <c r="AK108" s="195" t="n">
        <v>122</v>
      </c>
      <c r="AL108" s="195" t="n">
        <v>123</v>
      </c>
      <c r="AM108" s="232" t="n">
        <v/>
      </c>
      <c r="AN108" s="232" t="n">
        <v/>
      </c>
      <c r="AO108" s="278" t="n"/>
      <c r="AP108" s="218" t="n">
        <v>86</v>
      </c>
      <c r="AQ108" s="219" t="n">
        <v>126</v>
      </c>
      <c r="AR108" s="217" t="n">
        <v>10.08403361344538</v>
      </c>
      <c r="AS108" s="217" t="n">
        <v>10.08403361344538</v>
      </c>
      <c r="AT108" s="217" t="n"/>
      <c r="AU108" s="217" t="n"/>
      <c r="AV108" s="217" t="n"/>
      <c r="AW108" s="217" t="n"/>
      <c r="AX108" s="217" t="n"/>
      <c r="AY108" s="217" t="n"/>
      <c r="AZ108" s="217" t="n"/>
      <c r="BA108" s="217" t="n"/>
      <c r="BB108" s="217" t="n"/>
      <c r="BC108" s="217" t="n"/>
      <c r="BD108" s="217" t="n"/>
      <c r="BE108" s="217" t="n"/>
      <c r="BF108" s="217" t="n"/>
      <c r="BG108" s="217" t="n">
        <v>0</v>
      </c>
      <c r="BH108" s="217" t="n">
        <v/>
      </c>
      <c r="BI108" s="217" t="n"/>
      <c r="BJ108" s="217" t="n"/>
      <c r="BK108" s="217" t="n"/>
      <c r="BL108" s="217" t="n"/>
      <c r="BM108" s="217" t="n"/>
      <c r="BN108" s="217" t="n"/>
      <c r="BO108" s="217" t="n"/>
      <c r="BP108" s="217" t="n"/>
      <c r="BQ108" s="217" t="n"/>
      <c r="BR108" s="217" t="n"/>
      <c r="BS108" s="217" t="n"/>
      <c r="BT108" s="217" t="n"/>
      <c r="BU108" s="217" t="n"/>
      <c r="BV108" s="217" t="n">
        <v>0</v>
      </c>
      <c r="BW108" s="217" t="n"/>
      <c r="BX108" s="220" t="n"/>
      <c r="BY108" s="220" t="n"/>
      <c r="BZ108" s="220" t="n"/>
      <c r="CA108" s="220" t="n"/>
      <c r="CB108" s="220" t="n"/>
      <c r="CC108" s="220" t="n"/>
      <c r="CD108" s="220" t="n"/>
      <c r="CE108" s="220" t="n"/>
      <c r="CF108" s="220" t="n">
        <v>0</v>
      </c>
      <c r="CG108" s="221" t="n">
        <v/>
      </c>
      <c r="CH108" s="216" t="n">
        <v>0.015</v>
      </c>
      <c r="CI108" s="456" t="n"/>
      <c r="CJ108" s="223" t="n"/>
      <c r="CK108" s="196" t="n"/>
      <c r="CL108" s="196" t="n"/>
      <c r="CM108" s="196" t="n"/>
      <c r="CN108" s="196" t="n"/>
      <c r="CO108" s="196" t="inlineStr">
        <is>
          <t>ميلو</t>
        </is>
      </c>
      <c r="CP108" s="323" t="inlineStr">
        <is>
          <t>منلو</t>
        </is>
      </c>
      <c r="CQ108" s="348" t="inlineStr"/>
      <c r="CR108" s="348" t="inlineStr"/>
      <c r="CS108" s="348" t="n">
        <v>18</v>
      </c>
      <c r="CT108" s="348" t="inlineStr">
        <is>
          <t>قاعدة وزوايا كولدير ميلو</t>
        </is>
      </c>
      <c r="CU108" s="348" t="inlineStr">
        <is>
          <t>new_machine</t>
        </is>
      </c>
      <c r="CV108" s="348" t="n">
        <v>0</v>
      </c>
      <c r="CW108" s="348" t="n">
        <v>0</v>
      </c>
      <c r="CX108" s="348" t="n">
        <v>0</v>
      </c>
      <c r="CY108" s="348" t="n">
        <v>0</v>
      </c>
      <c r="CZ108" s="232" t="n">
        <v>0</v>
      </c>
      <c r="DA108" s="232" t="n">
        <v>0</v>
      </c>
      <c r="DB108" s="308" t="n">
        <v>0</v>
      </c>
      <c r="DC108" s="12" t="n">
        <v>0</v>
      </c>
      <c r="DD108" s="437" t="n">
        <v>0</v>
      </c>
      <c r="DE108" s="437" t="n">
        <v>0</v>
      </c>
      <c r="DF108" s="217" t="n">
        <v/>
      </c>
      <c r="DG108" s="437">
        <f>IFERROR(ROUND(DD108/DF108,1),"")</f>
        <v/>
      </c>
      <c r="DH108" s="308">
        <f>IFERROR(DB108+DD108,"")</f>
        <v/>
      </c>
      <c r="DI108" s="447">
        <f>IFERROR(DD108/DH108,"")</f>
        <v/>
      </c>
      <c r="DK108" s="12">
        <f>IFERROR(DF108-AP108,"")</f>
        <v/>
      </c>
      <c r="DM108" s="307">
        <f>IFERROR(DA108-L108,"")</f>
        <v/>
      </c>
      <c r="DN108" s="348">
        <f>IF(DE108&gt;AQ108,0,1)</f>
        <v/>
      </c>
      <c r="DO108" s="348">
        <f>IF(DA108&lt;M108,0,1)</f>
        <v/>
      </c>
      <c r="DP108" s="348">
        <f>IF(DA108&gt;N108,0,1)</f>
        <v/>
      </c>
      <c r="DQ108" s="348" t="n"/>
      <c r="DR108" s="348" t="n"/>
      <c r="DS108" s="348" t="n"/>
      <c r="DT108" s="348" t="n"/>
      <c r="DU108" s="348" t="n"/>
      <c r="DV108" s="348" t="n"/>
      <c r="DW108" s="348" t="n"/>
      <c r="DX108" s="348" t="n"/>
      <c r="DY108" s="348" t="n"/>
      <c r="DZ108" s="348" t="n"/>
      <c r="EA108" s="348" t="n"/>
      <c r="EB108" s="348" t="n"/>
      <c r="EC108" s="348" t="n"/>
      <c r="ED108" s="348" t="n"/>
      <c r="EE108" s="348" t="n"/>
      <c r="EF108" s="348" t="n"/>
      <c r="EG108" s="348" t="n"/>
      <c r="EH108" s="348" t="n"/>
      <c r="EI108" s="348" t="n"/>
    </row>
    <row r="109" ht="31.5" customFormat="1" customHeight="1" s="239">
      <c r="A109" s="233" t="n">
        <v>2022</v>
      </c>
      <c r="B109" s="192" t="n">
        <v>5</v>
      </c>
      <c r="C109" s="455" t="n">
        <v>44689</v>
      </c>
      <c r="D109" s="192" t="n">
        <v>419</v>
      </c>
      <c r="E109" s="192" t="n">
        <v>670</v>
      </c>
      <c r="F109" s="192" t="n">
        <v>2</v>
      </c>
      <c r="G109" s="238" t="inlineStr">
        <is>
          <t>LG43UP77</t>
        </is>
      </c>
      <c r="H109" s="437" t="inlineStr">
        <is>
          <t>FMLGEI043UP770</t>
        </is>
      </c>
      <c r="I109" s="437" t="inlineStr">
        <is>
          <t>1400*1700</t>
        </is>
      </c>
      <c r="J109" s="437" t="n">
        <v>4</v>
      </c>
      <c r="K109" s="437" t="n">
        <v>2</v>
      </c>
      <c r="L109" s="240" t="n">
        <v>298</v>
      </c>
      <c r="M109" s="241" t="n">
        <v>280.418</v>
      </c>
      <c r="N109" s="242" t="n">
        <v>319.158</v>
      </c>
      <c r="O109" s="232" t="n">
        <v>394</v>
      </c>
      <c r="P109" s="232" t="n">
        <v>436</v>
      </c>
      <c r="Q109" s="232" t="n"/>
      <c r="R109" s="232" t="n"/>
      <c r="S109" s="232" t="n"/>
      <c r="T109" s="232" t="n">
        <v>315</v>
      </c>
      <c r="U109" s="232" t="n">
        <v>325</v>
      </c>
      <c r="V109" s="232" t="n"/>
      <c r="W109" s="232" t="n"/>
      <c r="X109" s="232" t="n"/>
      <c r="Y109" s="195" t="n"/>
      <c r="Z109" s="195" t="n"/>
      <c r="AA109" s="232" t="n"/>
      <c r="AB109" s="232" t="n"/>
      <c r="AC109" s="232" t="n"/>
      <c r="AD109" s="232" t="n"/>
      <c r="AE109" s="232" t="n"/>
      <c r="AF109" s="232" t="n"/>
      <c r="AG109" s="232" t="n"/>
      <c r="AH109" s="232" t="n"/>
      <c r="AI109" s="232" t="n"/>
      <c r="AJ109" s="232" t="n"/>
      <c r="AK109" s="195" t="n"/>
      <c r="AL109" s="195" t="n"/>
      <c r="AM109" s="232" t="n">
        <v>415</v>
      </c>
      <c r="AN109" s="232" t="n">
        <v>320</v>
      </c>
      <c r="AO109" s="278" t="n"/>
      <c r="AP109" s="218" t="n">
        <v>96</v>
      </c>
      <c r="AQ109" s="219" t="n">
        <v>150</v>
      </c>
      <c r="AR109" s="217" t="n">
        <v/>
      </c>
      <c r="AS109" s="217" t="n">
        <v/>
      </c>
      <c r="AT109" s="217" t="n"/>
      <c r="AU109" s="217" t="n"/>
      <c r="AV109" s="217" t="n"/>
      <c r="AW109" s="217" t="n"/>
      <c r="AX109" s="217" t="n"/>
      <c r="AY109" s="217" t="n"/>
      <c r="AZ109" s="217" t="n"/>
      <c r="BA109" s="217" t="n"/>
      <c r="BB109" s="217" t="n"/>
      <c r="BC109" s="217" t="n"/>
      <c r="BD109" s="217" t="n"/>
      <c r="BE109" s="217" t="n"/>
      <c r="BF109" s="217" t="n"/>
      <c r="BG109" s="217" t="n">
        <v>0</v>
      </c>
      <c r="BH109" s="217" t="n">
        <v/>
      </c>
      <c r="BI109" s="217" t="n"/>
      <c r="BJ109" s="217" t="n"/>
      <c r="BK109" s="217" t="n"/>
      <c r="BL109" s="217" t="n"/>
      <c r="BM109" s="217" t="n"/>
      <c r="BN109" s="217" t="n"/>
      <c r="BO109" s="217" t="n"/>
      <c r="BP109" s="217" t="n"/>
      <c r="BQ109" s="217" t="n"/>
      <c r="BR109" s="217" t="n"/>
      <c r="BS109" s="217" t="n"/>
      <c r="BT109" s="217" t="n"/>
      <c r="BU109" s="217" t="n"/>
      <c r="BV109" s="217" t="n">
        <v>0</v>
      </c>
      <c r="BW109" s="217" t="n"/>
      <c r="BX109" s="220" t="n"/>
      <c r="BY109" s="220" t="n"/>
      <c r="BZ109" s="220" t="n"/>
      <c r="CA109" s="220" t="n"/>
      <c r="CB109" s="220" t="n"/>
      <c r="CC109" s="220" t="n"/>
      <c r="CD109" s="220" t="n"/>
      <c r="CE109" s="220" t="n"/>
      <c r="CF109" s="220" t="n">
        <v>0</v>
      </c>
      <c r="CG109" s="221" t="n">
        <v/>
      </c>
      <c r="CH109" s="216" t="n">
        <v>0.015</v>
      </c>
      <c r="CI109" s="456" t="n"/>
      <c r="CJ109" s="223" t="n"/>
      <c r="CK109" s="196" t="n"/>
      <c r="CL109" s="196" t="n"/>
      <c r="CM109" s="196" t="n"/>
      <c r="CN109" s="196" t="n"/>
      <c r="CO109" s="196" t="inlineStr">
        <is>
          <t>LG</t>
        </is>
      </c>
      <c r="CP109" s="323" t="inlineStr">
        <is>
          <t>HE</t>
        </is>
      </c>
      <c r="CQ109" s="348" t="inlineStr">
        <is>
          <t>MFZ67209801</t>
        </is>
      </c>
      <c r="CR109" s="348" t="inlineStr">
        <is>
          <t>mma</t>
        </is>
      </c>
      <c r="CS109" s="348" t="n">
        <v>18</v>
      </c>
      <c r="CT109" s="348" t="inlineStr">
        <is>
          <t>LG43UP79</t>
        </is>
      </c>
      <c r="CU109" s="348" t="inlineStr">
        <is>
          <t>new_machine</t>
        </is>
      </c>
      <c r="CV109" s="348" t="n">
        <v>0</v>
      </c>
      <c r="CW109" s="348" t="n">
        <v>0</v>
      </c>
      <c r="CX109" s="348" t="n">
        <v>0</v>
      </c>
      <c r="CY109" s="348" t="n">
        <v>0</v>
      </c>
      <c r="CZ109" s="232" t="n">
        <v>0</v>
      </c>
      <c r="DA109" s="232" t="n">
        <v>0</v>
      </c>
      <c r="DB109" s="308" t="n">
        <v>0</v>
      </c>
      <c r="DC109" s="12" t="n">
        <v>0</v>
      </c>
      <c r="DD109" s="437" t="n">
        <v>0</v>
      </c>
      <c r="DE109" s="437" t="n">
        <v>0</v>
      </c>
      <c r="DF109" s="217" t="n">
        <v/>
      </c>
      <c r="DG109" s="437">
        <f>IFERROR(ROUND(DD109/DF109,1),"")</f>
        <v/>
      </c>
      <c r="DH109" s="308">
        <f>IFERROR(DB109+DD109,"")</f>
        <v/>
      </c>
      <c r="DI109" s="447">
        <f>IFERROR(DD109/DH109,"")</f>
        <v/>
      </c>
      <c r="DK109" s="12">
        <f>IFERROR(DF109-AP109,"")</f>
        <v/>
      </c>
      <c r="DM109" s="307">
        <f>IFERROR(DA109-L109,"")</f>
        <v/>
      </c>
      <c r="DN109" s="348">
        <f>IF(DE109&gt;AQ109,0,1)</f>
        <v/>
      </c>
      <c r="DO109" s="348">
        <f>IF(DA109&lt;M109,0,1)</f>
        <v/>
      </c>
      <c r="DP109" s="348">
        <f>IF(DA109&gt;N109,0,1)</f>
        <v/>
      </c>
      <c r="DQ109" s="348" t="n"/>
      <c r="DR109" s="348" t="n"/>
      <c r="DS109" s="348" t="n"/>
      <c r="DT109" s="348" t="n"/>
      <c r="DU109" s="348" t="n"/>
      <c r="DV109" s="348" t="n"/>
      <c r="DW109" s="348" t="n"/>
      <c r="DX109" s="348" t="n"/>
      <c r="DY109" s="348" t="n"/>
      <c r="DZ109" s="348" t="n"/>
      <c r="EA109" s="348" t="n"/>
      <c r="EB109" s="348" t="n"/>
      <c r="EC109" s="348" t="n"/>
      <c r="ED109" s="348" t="n"/>
      <c r="EE109" s="348" t="n"/>
      <c r="EF109" s="348" t="n"/>
      <c r="EG109" s="348" t="n"/>
      <c r="EH109" s="348" t="n"/>
      <c r="EI109" s="348" t="n"/>
    </row>
    <row r="110" ht="31.5" customFormat="1" customHeight="1" s="239">
      <c r="A110" s="233" t="n">
        <v>2022</v>
      </c>
      <c r="B110" s="192" t="n">
        <v>5</v>
      </c>
      <c r="C110" s="455" t="n">
        <v>44689</v>
      </c>
      <c r="D110" s="192" t="n">
        <v>1</v>
      </c>
      <c r="E110" s="192" t="n">
        <v>2</v>
      </c>
      <c r="F110" s="192" t="n">
        <v>3</v>
      </c>
      <c r="G110" s="238" t="inlineStr">
        <is>
          <t>قاعدة سخان فرنساوي</t>
        </is>
      </c>
      <c r="H110" s="437" t="inlineStr">
        <is>
          <t>FMENCI30000000</t>
        </is>
      </c>
      <c r="I110" s="437" t="inlineStr">
        <is>
          <t>1400*1700</t>
        </is>
      </c>
      <c r="J110" s="437" t="n">
        <v>3</v>
      </c>
      <c r="K110" s="437" t="n">
        <v>2</v>
      </c>
      <c r="L110" s="240" t="n">
        <v>113</v>
      </c>
      <c r="M110" s="241" t="n">
        <v>105.09</v>
      </c>
      <c r="N110" s="242" t="n">
        <v>120.91</v>
      </c>
      <c r="O110" s="232" t="n"/>
      <c r="P110" s="232" t="n"/>
      <c r="Q110" s="232" t="n"/>
      <c r="R110" s="232" t="n"/>
      <c r="S110" s="232" t="n"/>
      <c r="T110" s="232" t="n"/>
      <c r="U110" s="232" t="n"/>
      <c r="V110" s="232" t="n"/>
      <c r="W110" s="232" t="n"/>
      <c r="X110" s="232" t="n"/>
      <c r="Y110" s="195" t="n">
        <v>98</v>
      </c>
      <c r="Z110" s="195" t="n">
        <v>103</v>
      </c>
      <c r="AA110" s="232" t="n"/>
      <c r="AB110" s="232" t="n"/>
      <c r="AC110" s="232" t="n"/>
      <c r="AD110" s="232" t="n"/>
      <c r="AE110" s="232" t="n"/>
      <c r="AF110" s="232" t="n"/>
      <c r="AG110" s="232" t="n"/>
      <c r="AH110" s="232" t="n"/>
      <c r="AI110" s="232" t="n"/>
      <c r="AJ110" s="232" t="n"/>
      <c r="AK110" s="195" t="n">
        <v>103</v>
      </c>
      <c r="AL110" s="195" t="n">
        <v>102</v>
      </c>
      <c r="AM110" s="232" t="n">
        <v/>
      </c>
      <c r="AN110" s="232" t="n">
        <v/>
      </c>
      <c r="AO110" s="278" t="n"/>
      <c r="AP110" s="218" t="n">
        <v>108</v>
      </c>
      <c r="AQ110" s="219" t="n">
        <v>100</v>
      </c>
      <c r="AR110" s="217" t="n">
        <v>11.88118811881188</v>
      </c>
      <c r="AS110" s="217" t="n">
        <v>11.88118811881188</v>
      </c>
      <c r="AT110" s="217" t="n"/>
      <c r="AU110" s="217" t="n"/>
      <c r="AV110" s="217" t="n"/>
      <c r="AW110" s="217" t="n"/>
      <c r="AX110" s="217" t="n"/>
      <c r="AY110" s="217" t="n"/>
      <c r="AZ110" s="217" t="n"/>
      <c r="BA110" s="217" t="n"/>
      <c r="BB110" s="217" t="n"/>
      <c r="BC110" s="217" t="n"/>
      <c r="BD110" s="217" t="n"/>
      <c r="BE110" s="217" t="n"/>
      <c r="BF110" s="217" t="n"/>
      <c r="BG110" s="217" t="n">
        <v>0</v>
      </c>
      <c r="BH110" s="217" t="n">
        <v/>
      </c>
      <c r="BI110" s="217" t="n"/>
      <c r="BJ110" s="217" t="n"/>
      <c r="BK110" s="217" t="n"/>
      <c r="BL110" s="217" t="n"/>
      <c r="BM110" s="217" t="n"/>
      <c r="BN110" s="217" t="n"/>
      <c r="BO110" s="217" t="n"/>
      <c r="BP110" s="217" t="n"/>
      <c r="BQ110" s="217" t="n"/>
      <c r="BR110" s="217" t="n"/>
      <c r="BS110" s="217" t="n"/>
      <c r="BT110" s="217" t="n"/>
      <c r="BU110" s="217" t="n"/>
      <c r="BV110" s="217" t="n">
        <v>0</v>
      </c>
      <c r="BW110" s="217" t="n"/>
      <c r="BX110" s="220" t="n"/>
      <c r="BY110" s="220" t="n"/>
      <c r="BZ110" s="220" t="n"/>
      <c r="CA110" s="220" t="n"/>
      <c r="CB110" s="220" t="n"/>
      <c r="CC110" s="220" t="n"/>
      <c r="CD110" s="220" t="n"/>
      <c r="CE110" s="220" t="n"/>
      <c r="CF110" s="220" t="n">
        <v>0</v>
      </c>
      <c r="CG110" s="221" t="n">
        <v/>
      </c>
      <c r="CH110" s="216" t="n">
        <v>0.015</v>
      </c>
      <c r="CI110" s="456" t="n"/>
      <c r="CJ110" s="223" t="n"/>
      <c r="CK110" s="196" t="n"/>
      <c r="CL110" s="196" t="n"/>
      <c r="CM110" s="196" t="n"/>
      <c r="CN110" s="196" t="n"/>
      <c r="CO110" s="196" t="inlineStr">
        <is>
          <t>اطلانتيك</t>
        </is>
      </c>
      <c r="CP110" s="323" t="inlineStr">
        <is>
          <t>اطلانتيك</t>
        </is>
      </c>
      <c r="CQ110" s="348" t="inlineStr"/>
      <c r="CR110" s="348" t="inlineStr"/>
      <c r="CS110" s="348" t="n">
        <v>18</v>
      </c>
      <c r="CT110" s="348" t="inlineStr">
        <is>
          <t>كفر سخان فرنساوى 085/قاعده سخان فرنساوى 086</t>
        </is>
      </c>
      <c r="CU110" s="348" t="inlineStr">
        <is>
          <t>new_machine</t>
        </is>
      </c>
      <c r="CV110" s="348" t="n">
        <v>0</v>
      </c>
      <c r="CW110" s="348" t="n">
        <v>0</v>
      </c>
      <c r="CX110" s="348" t="n">
        <v>0</v>
      </c>
      <c r="CY110" s="348" t="n">
        <v>0</v>
      </c>
      <c r="CZ110" s="232" t="n">
        <v>0</v>
      </c>
      <c r="DA110" s="232" t="n">
        <v>0</v>
      </c>
      <c r="DB110" s="308" t="n">
        <v>0</v>
      </c>
      <c r="DC110" s="12" t="n">
        <v>0</v>
      </c>
      <c r="DD110" s="437" t="n">
        <v>0</v>
      </c>
      <c r="DE110" s="437" t="n">
        <v>0</v>
      </c>
      <c r="DF110" s="217" t="n">
        <v/>
      </c>
      <c r="DG110" s="437">
        <f>IFERROR(ROUND(DD110/DF110,1),"")</f>
        <v/>
      </c>
      <c r="DH110" s="308">
        <f>IFERROR(DB110+DD110,"")</f>
        <v/>
      </c>
      <c r="DI110" s="447">
        <f>IFERROR(DD110/DH110,"")</f>
        <v/>
      </c>
      <c r="DK110" s="12">
        <f>IFERROR(DF110-AP110,"")</f>
        <v/>
      </c>
      <c r="DM110" s="307">
        <f>IFERROR(DA110-L110,"")</f>
        <v/>
      </c>
      <c r="DN110" s="348">
        <f>IF(DE110&gt;AQ110,0,1)</f>
        <v/>
      </c>
      <c r="DO110" s="348">
        <f>IF(DA110&lt;M110,0,1)</f>
        <v/>
      </c>
      <c r="DP110" s="348">
        <f>IF(DA110&gt;N110,0,1)</f>
        <v/>
      </c>
      <c r="DQ110" s="348" t="n"/>
      <c r="DR110" s="348" t="n"/>
      <c r="DS110" s="348" t="n"/>
      <c r="DT110" s="348" t="n"/>
      <c r="DU110" s="348" t="n"/>
      <c r="DV110" s="348" t="n"/>
      <c r="DW110" s="348" t="n"/>
      <c r="DX110" s="348" t="n"/>
      <c r="DY110" s="348" t="n"/>
      <c r="DZ110" s="348" t="n"/>
      <c r="EA110" s="348" t="n"/>
      <c r="EB110" s="348" t="n"/>
      <c r="EC110" s="348" t="n"/>
      <c r="ED110" s="348" t="n"/>
      <c r="EE110" s="348" t="n"/>
      <c r="EF110" s="348" t="n"/>
      <c r="EG110" s="348" t="n"/>
      <c r="EH110" s="348" t="n"/>
      <c r="EI110" s="348" t="n"/>
    </row>
    <row r="111" ht="31.5" customFormat="1" customHeight="1" s="239">
      <c r="A111" s="233" t="n">
        <v>2022</v>
      </c>
      <c r="B111" s="192" t="n">
        <v>5</v>
      </c>
      <c r="C111" s="455" t="n">
        <v>44689</v>
      </c>
      <c r="D111" s="192" t="n">
        <v>125</v>
      </c>
      <c r="E111" s="192" t="n">
        <v>691</v>
      </c>
      <c r="F111" s="192" t="n">
        <v>4</v>
      </c>
      <c r="G111" s="238" t="inlineStr">
        <is>
          <t>زوايا خلفيه كيلوباترا</t>
        </is>
      </c>
      <c r="H111" s="437" t="inlineStr">
        <is>
          <t>FMDAII2RCP0000</t>
        </is>
      </c>
      <c r="I111" s="437" t="inlineStr">
        <is>
          <t>1400*1700</t>
        </is>
      </c>
      <c r="J111" s="437" t="n">
        <v>4</v>
      </c>
      <c r="K111" s="437" t="n">
        <v>4</v>
      </c>
      <c r="L111" s="240" t="n">
        <v>194</v>
      </c>
      <c r="M111" s="241" t="n">
        <v>174.6</v>
      </c>
      <c r="N111" s="242" t="n">
        <v>213.4</v>
      </c>
      <c r="O111" s="232" t="n"/>
      <c r="P111" s="232" t="n"/>
      <c r="Q111" s="232" t="n"/>
      <c r="R111" s="232" t="n"/>
      <c r="S111" s="232" t="n"/>
      <c r="T111" s="232" t="n"/>
      <c r="U111" s="232" t="n"/>
      <c r="V111" s="232" t="n"/>
      <c r="W111" s="232" t="n"/>
      <c r="X111" s="232" t="n"/>
      <c r="Y111" s="195" t="n"/>
      <c r="Z111" s="195" t="n"/>
      <c r="AA111" s="232" t="n"/>
      <c r="AB111" s="232" t="n"/>
      <c r="AC111" s="232" t="n"/>
      <c r="AD111" s="232" t="n"/>
      <c r="AE111" s="232" t="n"/>
      <c r="AF111" s="232" t="n"/>
      <c r="AG111" s="232" t="n"/>
      <c r="AH111" s="232" t="n"/>
      <c r="AI111" s="232" t="n"/>
      <c r="AJ111" s="232" t="n"/>
      <c r="AK111" s="195" t="n"/>
      <c r="AL111" s="195" t="n">
        <v>114</v>
      </c>
      <c r="AM111" s="232" t="n">
        <v/>
      </c>
      <c r="AN111" s="232" t="n">
        <v/>
      </c>
      <c r="AO111" s="278" t="n"/>
      <c r="AP111" s="218" t="n">
        <v>120</v>
      </c>
      <c r="AQ111" s="219" t="n">
        <v>120</v>
      </c>
      <c r="AR111" s="217" t="n">
        <v>7.894736842105263</v>
      </c>
      <c r="AS111" s="217" t="n">
        <v>7.894736842105263</v>
      </c>
      <c r="AT111" s="217" t="n"/>
      <c r="AU111" s="217" t="n"/>
      <c r="AV111" s="217" t="n"/>
      <c r="AW111" s="217" t="n"/>
      <c r="AX111" s="217" t="n"/>
      <c r="AY111" s="217" t="n"/>
      <c r="AZ111" s="217" t="n"/>
      <c r="BA111" s="217" t="n"/>
      <c r="BB111" s="217" t="n"/>
      <c r="BC111" s="217" t="n"/>
      <c r="BD111" s="217" t="n"/>
      <c r="BE111" s="217" t="n"/>
      <c r="BF111" s="217" t="n"/>
      <c r="BG111" s="217" t="n">
        <v>0</v>
      </c>
      <c r="BH111" s="217" t="n">
        <v/>
      </c>
      <c r="BI111" s="217" t="n"/>
      <c r="BJ111" s="217" t="n"/>
      <c r="BK111" s="217" t="n"/>
      <c r="BL111" s="217" t="n"/>
      <c r="BM111" s="217" t="n"/>
      <c r="BN111" s="217" t="n"/>
      <c r="BO111" s="217" t="n"/>
      <c r="BP111" s="217" t="n"/>
      <c r="BQ111" s="217" t="n"/>
      <c r="BR111" s="217" t="n"/>
      <c r="BS111" s="217" t="n"/>
      <c r="BT111" s="217" t="n"/>
      <c r="BU111" s="217" t="n"/>
      <c r="BV111" s="217" t="n">
        <v>0</v>
      </c>
      <c r="BW111" s="217" t="n"/>
      <c r="BX111" s="220" t="n"/>
      <c r="BY111" s="220" t="n"/>
      <c r="BZ111" s="220" t="n"/>
      <c r="CA111" s="220" t="n"/>
      <c r="CB111" s="220" t="n"/>
      <c r="CC111" s="220" t="n"/>
      <c r="CD111" s="220" t="n"/>
      <c r="CE111" s="220" t="n"/>
      <c r="CF111" s="220" t="n">
        <v>0</v>
      </c>
      <c r="CG111" s="221" t="n">
        <v/>
      </c>
      <c r="CH111" s="216" t="n">
        <v>0.015</v>
      </c>
      <c r="CI111" s="456" t="n"/>
      <c r="CJ111" s="223" t="n"/>
      <c r="CK111" s="196" t="n"/>
      <c r="CL111" s="196" t="n"/>
      <c r="CM111" s="196" t="n"/>
      <c r="CN111" s="196" t="n"/>
      <c r="CO111" s="196" t="inlineStr">
        <is>
          <t>Media</t>
        </is>
      </c>
      <c r="CP111" s="323" t="inlineStr">
        <is>
          <t>ميديا</t>
        </is>
      </c>
      <c r="CQ111" s="348" t="inlineStr"/>
      <c r="CR111" s="348" t="inlineStr"/>
      <c r="CS111" s="348" t="n">
        <v>18</v>
      </c>
      <c r="CT111" s="348" t="inlineStr">
        <is>
          <t>زوايا غسالة كليوباترا</t>
        </is>
      </c>
      <c r="CU111" s="348" t="inlineStr">
        <is>
          <t>new_machine</t>
        </is>
      </c>
      <c r="CV111" s="348" t="n">
        <v>0</v>
      </c>
      <c r="CW111" s="348" t="n">
        <v>0</v>
      </c>
      <c r="CX111" s="348" t="n">
        <v>0</v>
      </c>
      <c r="CY111" s="348" t="n">
        <v>0</v>
      </c>
      <c r="CZ111" s="232" t="n">
        <v>0</v>
      </c>
      <c r="DA111" s="232" t="n">
        <v>0</v>
      </c>
      <c r="DB111" s="308" t="n">
        <v>0</v>
      </c>
      <c r="DC111" s="12" t="n">
        <v>0</v>
      </c>
      <c r="DD111" s="437" t="n">
        <v>0</v>
      </c>
      <c r="DE111" s="437" t="n">
        <v>0</v>
      </c>
      <c r="DF111" s="217" t="n">
        <v/>
      </c>
      <c r="DG111" s="437">
        <f>IFERROR(ROUND(DD111/DF111,1),"")</f>
        <v/>
      </c>
      <c r="DH111" s="308">
        <f>IFERROR(DB111+DD111,"")</f>
        <v/>
      </c>
      <c r="DI111" s="447">
        <f>IFERROR(DD111/DH111,"")</f>
        <v/>
      </c>
      <c r="DK111" s="12">
        <f>IFERROR(DF111-AP111,"")</f>
        <v/>
      </c>
      <c r="DM111" s="307">
        <f>IFERROR(DA111-L111,"")</f>
        <v/>
      </c>
      <c r="DN111" s="348">
        <f>IF(DE111&gt;AQ111,0,1)</f>
        <v/>
      </c>
      <c r="DO111" s="348">
        <f>IF(DA111&lt;M111,0,1)</f>
        <v/>
      </c>
      <c r="DP111" s="348">
        <f>IF(DA111&gt;N111,0,1)</f>
        <v/>
      </c>
      <c r="DQ111" s="348" t="n"/>
      <c r="DR111" s="348" t="n"/>
      <c r="DS111" s="348" t="n"/>
      <c r="DT111" s="348" t="n"/>
      <c r="DU111" s="348" t="n"/>
      <c r="DV111" s="348" t="n"/>
      <c r="DW111" s="348" t="n"/>
      <c r="DX111" s="348" t="n"/>
      <c r="DY111" s="348" t="n"/>
      <c r="DZ111" s="348" t="n"/>
      <c r="EA111" s="348" t="n"/>
      <c r="EB111" s="348" t="n"/>
      <c r="EC111" s="348" t="n"/>
      <c r="ED111" s="348" t="n"/>
      <c r="EE111" s="348" t="n"/>
      <c r="EF111" s="348" t="n"/>
      <c r="EG111" s="348" t="n"/>
      <c r="EH111" s="348" t="n"/>
      <c r="EI111" s="348" t="n"/>
    </row>
    <row r="112" ht="31.5" customFormat="1" customHeight="1" s="239">
      <c r="A112" s="233" t="n">
        <v>2022</v>
      </c>
      <c r="B112" s="192" t="n">
        <v>5</v>
      </c>
      <c r="C112" s="455" t="n">
        <v>44689</v>
      </c>
      <c r="D112" s="192" t="n">
        <v>417</v>
      </c>
      <c r="E112" s="192" t="n">
        <v>661</v>
      </c>
      <c r="F112" s="192" t="n">
        <v>4</v>
      </c>
      <c r="G112" s="238" t="inlineStr">
        <is>
          <t>MFZ67207201 75UP77Side</t>
        </is>
      </c>
      <c r="H112" s="437" t="inlineStr">
        <is>
          <t>FMLGEI475UP770</t>
        </is>
      </c>
      <c r="I112" s="437" t="inlineStr">
        <is>
          <t>1400*1700</t>
        </is>
      </c>
      <c r="J112" s="437" t="n">
        <v>1</v>
      </c>
      <c r="K112" s="437" t="n">
        <v>6</v>
      </c>
      <c r="L112" s="240" t="n">
        <v>276</v>
      </c>
      <c r="M112" s="241" t="n">
        <v>259.7</v>
      </c>
      <c r="N112" s="242" t="n">
        <v>295.6</v>
      </c>
      <c r="O112" s="232" t="n"/>
      <c r="P112" s="232" t="n"/>
      <c r="Q112" s="232" t="n"/>
      <c r="R112" s="232" t="n"/>
      <c r="S112" s="232" t="n"/>
      <c r="T112" s="232" t="n"/>
      <c r="U112" s="232" t="n"/>
      <c r="V112" s="232" t="n"/>
      <c r="W112" s="232" t="n"/>
      <c r="X112" s="232" t="n"/>
      <c r="Y112" s="195" t="n"/>
      <c r="Z112" s="195" t="n"/>
      <c r="AA112" s="232" t="n"/>
      <c r="AB112" s="232" t="n"/>
      <c r="AC112" s="232" t="n"/>
      <c r="AD112" s="232" t="n"/>
      <c r="AE112" s="232" t="n"/>
      <c r="AF112" s="232" t="n"/>
      <c r="AG112" s="232" t="n"/>
      <c r="AH112" s="232" t="n"/>
      <c r="AI112" s="232" t="n"/>
      <c r="AJ112" s="232" t="n"/>
      <c r="AK112" s="195" t="n"/>
      <c r="AL112" s="195" t="n"/>
      <c r="AM112" s="232" t="n">
        <v/>
      </c>
      <c r="AN112" s="232" t="n">
        <v/>
      </c>
      <c r="AO112" s="278" t="n"/>
      <c r="AP112" s="218" t="n">
        <v>21</v>
      </c>
      <c r="AQ112" s="219" t="n">
        <v>180</v>
      </c>
      <c r="AR112" s="217" t="n">
        <v/>
      </c>
      <c r="AS112" s="217" t="n">
        <v/>
      </c>
      <c r="AT112" s="217" t="n"/>
      <c r="AU112" s="217" t="n"/>
      <c r="AV112" s="217" t="n"/>
      <c r="AW112" s="217" t="n"/>
      <c r="AX112" s="217" t="n"/>
      <c r="AY112" s="217" t="n"/>
      <c r="AZ112" s="217" t="n"/>
      <c r="BA112" s="217" t="n"/>
      <c r="BB112" s="217" t="n"/>
      <c r="BC112" s="217" t="n"/>
      <c r="BD112" s="217" t="n"/>
      <c r="BE112" s="217" t="n"/>
      <c r="BF112" s="217" t="n"/>
      <c r="BG112" s="217" t="n">
        <v>0</v>
      </c>
      <c r="BH112" s="217" t="n">
        <v/>
      </c>
      <c r="BI112" s="217" t="n"/>
      <c r="BJ112" s="217" t="n"/>
      <c r="BK112" s="217" t="n"/>
      <c r="BL112" s="217" t="n"/>
      <c r="BM112" s="217" t="n"/>
      <c r="BN112" s="217" t="n"/>
      <c r="BO112" s="217" t="n"/>
      <c r="BP112" s="217" t="n"/>
      <c r="BQ112" s="217" t="n"/>
      <c r="BR112" s="217" t="n"/>
      <c r="BS112" s="217" t="n"/>
      <c r="BT112" s="217" t="n"/>
      <c r="BU112" s="217" t="n"/>
      <c r="BV112" s="217" t="n">
        <v>0</v>
      </c>
      <c r="BW112" s="217" t="n"/>
      <c r="BX112" s="220" t="n"/>
      <c r="BY112" s="220" t="n"/>
      <c r="BZ112" s="220" t="n"/>
      <c r="CA112" s="220" t="n"/>
      <c r="CB112" s="220" t="n"/>
      <c r="CC112" s="220" t="n"/>
      <c r="CD112" s="220" t="n"/>
      <c r="CE112" s="220" t="n"/>
      <c r="CF112" s="220" t="n">
        <v>0</v>
      </c>
      <c r="CG112" s="221" t="n">
        <v/>
      </c>
      <c r="CH112" s="216" t="n">
        <v>0.015</v>
      </c>
      <c r="CI112" s="456" t="n"/>
      <c r="CJ112" s="223" t="n"/>
      <c r="CK112" s="196" t="n"/>
      <c r="CL112" s="196" t="n"/>
      <c r="CM112" s="196" t="n"/>
      <c r="CN112" s="196" t="n"/>
      <c r="CO112" s="196" t="inlineStr">
        <is>
          <t>LG</t>
        </is>
      </c>
      <c r="CP112" s="323" t="inlineStr">
        <is>
          <t>HE</t>
        </is>
      </c>
      <c r="CQ112" s="348" t="inlineStr">
        <is>
          <t>MFZ67207202</t>
        </is>
      </c>
      <c r="CR112" s="348" t="inlineStr">
        <is>
          <t>mma</t>
        </is>
      </c>
      <c r="CS112" s="348" t="n">
        <v>18</v>
      </c>
      <c r="CT112" s="348" t="inlineStr">
        <is>
          <t>LG75UP77set</t>
        </is>
      </c>
      <c r="CU112" s="348" t="inlineStr">
        <is>
          <t>new_machine</t>
        </is>
      </c>
      <c r="CV112" s="348" t="n">
        <v>0</v>
      </c>
      <c r="CW112" s="348" t="n">
        <v>0</v>
      </c>
      <c r="CX112" s="348" t="n">
        <v>0</v>
      </c>
      <c r="CY112" s="348" t="n">
        <v>0</v>
      </c>
      <c r="CZ112" s="232" t="n">
        <v>0</v>
      </c>
      <c r="DA112" s="232" t="n">
        <v>0</v>
      </c>
      <c r="DB112" s="308" t="n">
        <v>0</v>
      </c>
      <c r="DC112" s="12" t="n">
        <v>0</v>
      </c>
      <c r="DD112" s="437" t="n">
        <v>0</v>
      </c>
      <c r="DE112" s="437" t="n">
        <v>0</v>
      </c>
      <c r="DF112" s="217" t="n">
        <v/>
      </c>
      <c r="DG112" s="437">
        <f>IFERROR(ROUND(DD112/DF112,1),"")</f>
        <v/>
      </c>
      <c r="DH112" s="308">
        <f>IFERROR(DB112+DD112,"")</f>
        <v/>
      </c>
      <c r="DI112" s="447">
        <f>IFERROR(DD112/DH112,"")</f>
        <v/>
      </c>
      <c r="DK112" s="12">
        <f>IFERROR(DF112-AP112,"")</f>
        <v/>
      </c>
      <c r="DM112" s="307">
        <f>IFERROR(DA112-L112,"")</f>
        <v/>
      </c>
      <c r="DN112" s="348">
        <f>IF(DE112&gt;AQ112,0,1)</f>
        <v/>
      </c>
      <c r="DO112" s="348">
        <f>IF(DA112&lt;M112,0,1)</f>
        <v/>
      </c>
      <c r="DP112" s="348">
        <f>IF(DA112&gt;N112,0,1)</f>
        <v/>
      </c>
      <c r="DQ112" s="348" t="n"/>
      <c r="DR112" s="348" t="n"/>
      <c r="DS112" s="348" t="n"/>
      <c r="DT112" s="348" t="n"/>
      <c r="DU112" s="348" t="n"/>
      <c r="DV112" s="348" t="n"/>
      <c r="DW112" s="348" t="n"/>
      <c r="DX112" s="348" t="n"/>
      <c r="DY112" s="348" t="n"/>
      <c r="DZ112" s="348" t="n"/>
      <c r="EA112" s="348" t="n"/>
      <c r="EB112" s="348" t="n"/>
      <c r="EC112" s="348" t="n"/>
      <c r="ED112" s="348" t="n"/>
      <c r="EE112" s="348" t="n"/>
      <c r="EF112" s="348" t="n"/>
      <c r="EG112" s="348" t="n"/>
      <c r="EH112" s="348" t="n"/>
      <c r="EI112" s="348" t="n"/>
    </row>
    <row r="113" ht="31.5" customFormat="1" customHeight="1" s="239">
      <c r="A113" s="233" t="n">
        <v>2022</v>
      </c>
      <c r="B113" s="192" t="n">
        <v>5</v>
      </c>
      <c r="C113" s="455" t="n">
        <v>44689</v>
      </c>
      <c r="D113" s="192" t="n">
        <v>529</v>
      </c>
      <c r="E113" s="192" t="n">
        <v>937</v>
      </c>
      <c r="F113" s="192" t="n">
        <v>4</v>
      </c>
      <c r="G113" s="238" t="inlineStr">
        <is>
          <t>OLED65A26LA-up-dwon</t>
        </is>
      </c>
      <c r="H113" s="437" t="inlineStr">
        <is>
          <t>FMLGEI0S319401</t>
        </is>
      </c>
      <c r="I113" s="437" t="inlineStr">
        <is>
          <t>1400*1700</t>
        </is>
      </c>
      <c r="J113" s="437" t="n">
        <v>1</v>
      </c>
      <c r="K113" s="437" t="n">
        <v>4</v>
      </c>
      <c r="L113" s="240" t="n">
        <v>1586</v>
      </c>
      <c r="M113" s="241" t="n">
        <v>1492.4</v>
      </c>
      <c r="N113" s="242" t="n">
        <v>1698.6</v>
      </c>
      <c r="O113" s="232" t="n"/>
      <c r="P113" s="232" t="n"/>
      <c r="Q113" s="232" t="n"/>
      <c r="R113" s="232" t="n"/>
      <c r="S113" s="232" t="n"/>
      <c r="T113" s="232" t="n"/>
      <c r="U113" s="232" t="n"/>
      <c r="V113" s="232" t="n"/>
      <c r="W113" s="232" t="n"/>
      <c r="X113" s="232" t="n"/>
      <c r="Y113" s="195" t="n">
        <v>150</v>
      </c>
      <c r="Z113" s="195" t="n">
        <v>149</v>
      </c>
      <c r="AA113" s="232" t="n"/>
      <c r="AB113" s="232" t="n"/>
      <c r="AC113" s="232" t="n"/>
      <c r="AD113" s="232" t="n"/>
      <c r="AE113" s="232" t="n"/>
      <c r="AF113" s="232" t="n"/>
      <c r="AG113" s="232" t="n"/>
      <c r="AH113" s="232" t="n"/>
      <c r="AI113" s="232" t="n"/>
      <c r="AJ113" s="232" t="n"/>
      <c r="AK113" s="195" t="n">
        <v>155</v>
      </c>
      <c r="AL113" s="195" t="n">
        <v>156</v>
      </c>
      <c r="AM113" s="232" t="n">
        <v/>
      </c>
      <c r="AN113" s="232" t="n">
        <v/>
      </c>
      <c r="AO113" s="278" t="n"/>
      <c r="AP113" s="218" t="n">
        <v>20</v>
      </c>
      <c r="AQ113" s="219" t="n">
        <v>180</v>
      </c>
      <c r="AR113" s="217" t="n">
        <v>23.68421052631579</v>
      </c>
      <c r="AS113" s="217" t="n">
        <v>23.68421052631579</v>
      </c>
      <c r="AT113" s="217" t="n"/>
      <c r="AU113" s="217" t="n"/>
      <c r="AV113" s="217" t="n">
        <v>216</v>
      </c>
      <c r="AW113" s="217" t="n"/>
      <c r="AX113" s="217" t="n">
        <v>2</v>
      </c>
      <c r="AY113" s="217" t="n">
        <v>6</v>
      </c>
      <c r="AZ113" s="217" t="n"/>
      <c r="BA113" s="217" t="n"/>
      <c r="BB113" s="217" t="n"/>
      <c r="BC113" s="217" t="n"/>
      <c r="BD113" s="217" t="n"/>
      <c r="BE113" s="217" t="n"/>
      <c r="BF113" s="217" t="n"/>
      <c r="BG113" s="217" t="n">
        <v>0</v>
      </c>
      <c r="BH113" s="217" t="n">
        <v>216</v>
      </c>
      <c r="BI113" s="217" t="n"/>
      <c r="BJ113" s="217" t="n"/>
      <c r="BK113" s="217" t="n"/>
      <c r="BL113" s="217" t="n">
        <v>4</v>
      </c>
      <c r="BM113" s="217" t="n"/>
      <c r="BN113" s="217" t="n"/>
      <c r="BO113" s="217" t="n"/>
      <c r="BP113" s="217" t="n"/>
      <c r="BQ113" s="217" t="n"/>
      <c r="BR113" s="217" t="n"/>
      <c r="BS113" s="217" t="n"/>
      <c r="BT113" s="217" t="n"/>
      <c r="BU113" s="217" t="n"/>
      <c r="BV113" s="217" t="n">
        <v>0</v>
      </c>
      <c r="BW113" s="217" t="n"/>
      <c r="BX113" s="220" t="n"/>
      <c r="BY113" s="220" t="n"/>
      <c r="BZ113" s="220" t="n"/>
      <c r="CA113" s="220" t="n"/>
      <c r="CB113" s="220" t="n"/>
      <c r="CC113" s="220" t="n"/>
      <c r="CD113" s="220" t="n"/>
      <c r="CE113" s="220" t="n"/>
      <c r="CF113" s="220" t="n">
        <v>0</v>
      </c>
      <c r="CG113" s="221" t="n">
        <v/>
      </c>
      <c r="CH113" s="216" t="n">
        <v>0.015</v>
      </c>
      <c r="CI113" s="456" t="n"/>
      <c r="CJ113" s="223" t="n"/>
      <c r="CK113" s="196" t="n"/>
      <c r="CL113" s="196" t="n"/>
      <c r="CM113" s="196" t="n"/>
      <c r="CN113" s="196" t="n"/>
      <c r="CO113" s="196" t="inlineStr">
        <is>
          <t>LG</t>
        </is>
      </c>
      <c r="CP113" s="323" t="n"/>
      <c r="CQ113" s="348" t="inlineStr">
        <is>
          <t>MFZ67319401</t>
        </is>
      </c>
      <c r="CR113" s="348" t="inlineStr"/>
      <c r="CS113" s="348" t="n">
        <v>18</v>
      </c>
      <c r="CT113" s="348" t="inlineStr">
        <is>
          <t>OLED65A2</t>
        </is>
      </c>
      <c r="CU113" s="348" t="inlineStr">
        <is>
          <t>new_machine</t>
        </is>
      </c>
      <c r="CV113" s="348" t="n">
        <v>0</v>
      </c>
      <c r="CW113" s="348" t="n">
        <v>4</v>
      </c>
      <c r="CX113" s="348" t="n">
        <v>2</v>
      </c>
      <c r="CY113" s="348" t="n">
        <v>6</v>
      </c>
      <c r="CZ113" s="232" t="n">
        <v>0</v>
      </c>
      <c r="DA113" s="232" t="n">
        <v>0</v>
      </c>
      <c r="DB113" s="308" t="n">
        <v>0</v>
      </c>
      <c r="DC113" s="12" t="n">
        <v>0</v>
      </c>
      <c r="DD113" s="437" t="n">
        <v>0</v>
      </c>
      <c r="DE113" s="437" t="n">
        <v>0</v>
      </c>
      <c r="DF113" s="217" t="n">
        <v/>
      </c>
      <c r="DG113" s="437">
        <f>IFERROR(ROUND(DD113/DF113,1),"")</f>
        <v/>
      </c>
      <c r="DH113" s="308">
        <f>IFERROR(DB113+DD113,"")</f>
        <v/>
      </c>
      <c r="DI113" s="447">
        <f>IFERROR(DD113/DH113,"")</f>
        <v/>
      </c>
      <c r="DK113" s="12">
        <f>IFERROR(DF113-AP113,"")</f>
        <v/>
      </c>
      <c r="DM113" s="307">
        <f>IFERROR(DA113-L113,"")</f>
        <v/>
      </c>
      <c r="DN113" s="348">
        <f>IF(DE113&gt;AQ113,0,1)</f>
        <v/>
      </c>
      <c r="DO113" s="348">
        <f>IF(DA113&lt;M113,0,1)</f>
        <v/>
      </c>
      <c r="DP113" s="348">
        <f>IF(DA113&gt;N113,0,1)</f>
        <v/>
      </c>
      <c r="DQ113" s="348" t="n"/>
      <c r="DR113" s="348" t="n"/>
      <c r="DS113" s="348" t="n"/>
      <c r="DT113" s="348" t="n"/>
      <c r="DU113" s="348" t="n"/>
      <c r="DV113" s="348" t="n"/>
      <c r="DW113" s="348" t="n"/>
      <c r="DX113" s="348" t="n"/>
      <c r="DY113" s="348" t="n"/>
      <c r="DZ113" s="348" t="n"/>
      <c r="EA113" s="348" t="n"/>
      <c r="EB113" s="348" t="n"/>
      <c r="EC113" s="348" t="n"/>
      <c r="ED113" s="348" t="n"/>
      <c r="EE113" s="348" t="n"/>
      <c r="EF113" s="348" t="n"/>
      <c r="EG113" s="348" t="n"/>
      <c r="EH113" s="348" t="n"/>
      <c r="EI113" s="348" t="n"/>
    </row>
    <row r="114" ht="31.5" customFormat="1" customHeight="1" s="239">
      <c r="A114" s="233" t="n">
        <v>2022</v>
      </c>
      <c r="B114" s="192" t="n">
        <v>5</v>
      </c>
      <c r="C114" s="455" t="n">
        <v>44689</v>
      </c>
      <c r="D114" s="192" t="n">
        <v>124</v>
      </c>
      <c r="E114" s="192" t="n">
        <v>688</v>
      </c>
      <c r="F114" s="192" t="n">
        <v>5</v>
      </c>
      <c r="G114" s="238" t="inlineStr">
        <is>
          <t>قاعدة غسالة كيلوباترا</t>
        </is>
      </c>
      <c r="H114" s="437" t="inlineStr">
        <is>
          <t>FMDAII10CP0000</t>
        </is>
      </c>
      <c r="I114" s="437" t="inlineStr">
        <is>
          <t>1400*1700</t>
        </is>
      </c>
      <c r="J114" s="437" t="n">
        <v>2</v>
      </c>
      <c r="K114" s="437" t="n">
        <v>2</v>
      </c>
      <c r="L114" s="240" t="n">
        <v>200</v>
      </c>
      <c r="M114" s="241" t="n">
        <v>180</v>
      </c>
      <c r="N114" s="242" t="n">
        <v>220</v>
      </c>
      <c r="O114" s="232" t="n"/>
      <c r="P114" s="232" t="n"/>
      <c r="Q114" s="232" t="n"/>
      <c r="R114" s="232" t="n"/>
      <c r="S114" s="232" t="n">
        <v>238</v>
      </c>
      <c r="T114" s="232" t="n"/>
      <c r="U114" s="232" t="n"/>
      <c r="V114" s="232" t="n"/>
      <c r="W114" s="232" t="n"/>
      <c r="X114" s="232" t="n">
        <v>183</v>
      </c>
      <c r="Y114" s="195" t="n"/>
      <c r="Z114" s="195" t="n"/>
      <c r="AA114" s="232" t="n">
        <v>250</v>
      </c>
      <c r="AB114" s="232" t="n">
        <v>244</v>
      </c>
      <c r="AC114" s="232" t="n">
        <v>248</v>
      </c>
      <c r="AD114" s="232" t="n">
        <v>259</v>
      </c>
      <c r="AE114" s="232" t="n">
        <v>260</v>
      </c>
      <c r="AF114" s="232" t="n">
        <v>176</v>
      </c>
      <c r="AG114" s="232" t="n">
        <v>184</v>
      </c>
      <c r="AH114" s="232" t="n">
        <v>166</v>
      </c>
      <c r="AI114" s="232" t="n">
        <v>181</v>
      </c>
      <c r="AJ114" s="232" t="n">
        <v>186</v>
      </c>
      <c r="AK114" s="195" t="n"/>
      <c r="AL114" s="195" t="n"/>
      <c r="AM114" s="232" t="n">
        <v>249.8333333333333</v>
      </c>
      <c r="AN114" s="232" t="n">
        <v>179.3333333333333</v>
      </c>
      <c r="AO114" s="278" t="n"/>
      <c r="AP114" s="218" t="n">
        <v>59</v>
      </c>
      <c r="AQ114" s="219" t="n">
        <v>122</v>
      </c>
      <c r="AR114" s="217" t="n">
        <v/>
      </c>
      <c r="AS114" s="217" t="n">
        <v/>
      </c>
      <c r="AT114" s="217" t="n"/>
      <c r="AU114" s="217" t="n"/>
      <c r="AV114" s="217" t="n"/>
      <c r="AW114" s="217" t="n"/>
      <c r="AX114" s="217" t="n">
        <v>1</v>
      </c>
      <c r="AY114" s="217" t="n">
        <v>4</v>
      </c>
      <c r="AZ114" s="217" t="n"/>
      <c r="BA114" s="217" t="n"/>
      <c r="BB114" s="217" t="n"/>
      <c r="BC114" s="217" t="n"/>
      <c r="BD114" s="217" t="n"/>
      <c r="BE114" s="217" t="n"/>
      <c r="BF114" s="217" t="n"/>
      <c r="BG114" s="217" t="n">
        <v>0</v>
      </c>
      <c r="BH114" s="217" t="n">
        <v/>
      </c>
      <c r="BI114" s="217" t="n"/>
      <c r="BJ114" s="217" t="n"/>
      <c r="BK114" s="217" t="n"/>
      <c r="BL114" s="217" t="n">
        <v>3</v>
      </c>
      <c r="BM114" s="217" t="n">
        <v>3</v>
      </c>
      <c r="BN114" s="217" t="n">
        <v>2</v>
      </c>
      <c r="BO114" s="217" t="n">
        <v>1</v>
      </c>
      <c r="BP114" s="217" t="n"/>
      <c r="BQ114" s="217" t="n"/>
      <c r="BR114" s="217" t="n"/>
      <c r="BS114" s="217" t="n"/>
      <c r="BT114" s="217" t="n"/>
      <c r="BU114" s="217" t="n"/>
      <c r="BV114" s="217" t="n">
        <v>0</v>
      </c>
      <c r="BW114" s="217" t="n"/>
      <c r="BX114" s="220" t="n">
        <v>2</v>
      </c>
      <c r="BY114" s="220" t="n">
        <v>3</v>
      </c>
      <c r="BZ114" s="220" t="n"/>
      <c r="CA114" s="220" t="n"/>
      <c r="CB114" s="220" t="n"/>
      <c r="CC114" s="220" t="n"/>
      <c r="CD114" s="220" t="n"/>
      <c r="CE114" s="220" t="n"/>
      <c r="CF114" s="220" t="n">
        <v>0</v>
      </c>
      <c r="CG114" s="221" t="n">
        <v/>
      </c>
      <c r="CH114" s="216" t="n">
        <v>0.015</v>
      </c>
      <c r="CI114" s="456" t="n"/>
      <c r="CJ114" s="223" t="n"/>
      <c r="CK114" s="196" t="n"/>
      <c r="CL114" s="196" t="n"/>
      <c r="CM114" s="196" t="n"/>
      <c r="CN114" s="196" t="n"/>
      <c r="CO114" s="196" t="inlineStr">
        <is>
          <t>الكترولوكس</t>
        </is>
      </c>
      <c r="CP114" s="323" t="inlineStr">
        <is>
          <t>القاهرة للصناعات المغذية غسالات</t>
        </is>
      </c>
      <c r="CQ114" s="348" t="inlineStr"/>
      <c r="CR114" s="348" t="inlineStr"/>
      <c r="CS114" s="348" t="n">
        <v>18</v>
      </c>
      <c r="CT114" s="348" t="inlineStr">
        <is>
          <t>قاعدة ولوحة تحكم غسالة كيلوباترا</t>
        </is>
      </c>
      <c r="CU114" s="348" t="inlineStr">
        <is>
          <t>new_machine</t>
        </is>
      </c>
      <c r="CV114" s="348" t="n">
        <v>0</v>
      </c>
      <c r="CW114" s="348" t="n">
        <v>3</v>
      </c>
      <c r="CX114" s="348" t="n">
        <v>4</v>
      </c>
      <c r="CY114" s="348" t="n">
        <v>6</v>
      </c>
      <c r="CZ114" s="232" t="n">
        <v>1</v>
      </c>
      <c r="DA114" s="232" t="n">
        <v>0</v>
      </c>
      <c r="DB114" s="308" t="n">
        <v>0</v>
      </c>
      <c r="DC114" s="12" t="n">
        <v>0</v>
      </c>
      <c r="DD114" s="437" t="n">
        <v>0</v>
      </c>
      <c r="DE114" s="437" t="n">
        <v>0</v>
      </c>
      <c r="DF114" s="217" t="n">
        <v/>
      </c>
      <c r="DG114" s="437">
        <f>IFERROR(ROUND(DD114/DF114,1),"")</f>
        <v/>
      </c>
      <c r="DH114" s="308">
        <f>IFERROR(DB114+DD114,"")</f>
        <v/>
      </c>
      <c r="DI114" s="447">
        <f>IFERROR(DD114/DH114,"")</f>
        <v/>
      </c>
      <c r="DK114" s="12">
        <f>IFERROR(DF114-AP114,"")</f>
        <v/>
      </c>
      <c r="DM114" s="307">
        <f>IFERROR(DA114-L114,"")</f>
        <v/>
      </c>
      <c r="DN114" s="348">
        <f>IF(DE114&gt;AQ114,0,1)</f>
        <v/>
      </c>
      <c r="DO114" s="348">
        <f>IF(DA114&lt;M114,0,1)</f>
        <v/>
      </c>
      <c r="DP114" s="348">
        <f>IF(DA114&gt;N114,0,1)</f>
        <v/>
      </c>
      <c r="DQ114" s="348" t="n"/>
      <c r="DR114" s="348" t="n"/>
      <c r="DS114" s="348" t="n"/>
      <c r="DT114" s="348" t="n"/>
      <c r="DU114" s="348" t="n"/>
      <c r="DV114" s="348" t="n"/>
      <c r="DW114" s="348" t="n"/>
      <c r="DX114" s="348" t="n"/>
      <c r="DY114" s="348" t="n"/>
      <c r="DZ114" s="348" t="n"/>
      <c r="EA114" s="348" t="n"/>
      <c r="EB114" s="348" t="n"/>
      <c r="EC114" s="348" t="n"/>
      <c r="ED114" s="348" t="n"/>
      <c r="EE114" s="348" t="n"/>
      <c r="EF114" s="348" t="n"/>
      <c r="EG114" s="348" t="n"/>
      <c r="EH114" s="348" t="n"/>
      <c r="EI114" s="348" t="n"/>
    </row>
    <row r="115" ht="31.5" customFormat="1" customHeight="1" s="239">
      <c r="A115" s="233" t="n">
        <v>2022</v>
      </c>
      <c r="B115" s="192" t="n">
        <v>5</v>
      </c>
      <c r="C115" s="455" t="n">
        <v>44689</v>
      </c>
      <c r="D115" s="192" t="n">
        <v>124</v>
      </c>
      <c r="E115" s="192" t="n">
        <v>689</v>
      </c>
      <c r="F115" s="192" t="n">
        <v>5</v>
      </c>
      <c r="G115" s="238" t="inlineStr">
        <is>
          <t>لوحه غساله كيلوباترا</t>
        </is>
      </c>
      <c r="H115" s="437" t="inlineStr">
        <is>
          <t>FMDAII70CP0000</t>
        </is>
      </c>
      <c r="I115" s="437" t="inlineStr">
        <is>
          <t>1400*1700</t>
        </is>
      </c>
      <c r="J115" s="437" t="n">
        <v>2</v>
      </c>
      <c r="K115" s="437" t="n">
        <v>2</v>
      </c>
      <c r="L115" s="240" t="n">
        <v>75</v>
      </c>
      <c r="M115" s="241" t="n">
        <v>67.5</v>
      </c>
      <c r="N115" s="242" t="n">
        <v>82.5</v>
      </c>
      <c r="O115" s="232" t="n"/>
      <c r="P115" s="232" t="n"/>
      <c r="Q115" s="232" t="n"/>
      <c r="R115" s="232" t="n"/>
      <c r="S115" s="232" t="n">
        <v>85</v>
      </c>
      <c r="T115" s="232" t="n"/>
      <c r="U115" s="232" t="n"/>
      <c r="V115" s="232" t="n"/>
      <c r="W115" s="232" t="n"/>
      <c r="X115" s="232" t="n">
        <v>76</v>
      </c>
      <c r="Y115" s="195" t="n"/>
      <c r="Z115" s="195" t="n"/>
      <c r="AA115" s="232" t="n">
        <v>90</v>
      </c>
      <c r="AB115" s="232" t="n">
        <v>90</v>
      </c>
      <c r="AC115" s="232" t="n">
        <v>92</v>
      </c>
      <c r="AD115" s="232" t="n">
        <v>94</v>
      </c>
      <c r="AE115" s="232" t="n">
        <v>93</v>
      </c>
      <c r="AF115" s="232" t="n">
        <v>70</v>
      </c>
      <c r="AG115" s="232" t="n">
        <v>70</v>
      </c>
      <c r="AH115" s="232" t="n">
        <v>68</v>
      </c>
      <c r="AI115" s="232" t="n">
        <v>71</v>
      </c>
      <c r="AJ115" s="232" t="n">
        <v>73</v>
      </c>
      <c r="AK115" s="195" t="n"/>
      <c r="AL115" s="195" t="n"/>
      <c r="AM115" s="232" t="n">
        <v>90.66666666666667</v>
      </c>
      <c r="AN115" s="232" t="n">
        <v>71.33333333333333</v>
      </c>
      <c r="AO115" s="278" t="n"/>
      <c r="AP115" s="218" t="n">
        <v>59</v>
      </c>
      <c r="AQ115" s="219" t="n">
        <v>122</v>
      </c>
      <c r="AR115" s="217" t="n">
        <v/>
      </c>
      <c r="AS115" s="217" t="n">
        <v/>
      </c>
      <c r="AT115" s="217" t="n"/>
      <c r="AU115" s="217" t="n"/>
      <c r="AV115" s="217" t="n"/>
      <c r="AW115" s="217" t="n"/>
      <c r="AX115" s="217" t="n">
        <v>2</v>
      </c>
      <c r="AY115" s="217" t="n">
        <v>3</v>
      </c>
      <c r="AZ115" s="217" t="n"/>
      <c r="BA115" s="217" t="n"/>
      <c r="BB115" s="217" t="n"/>
      <c r="BC115" s="217" t="n"/>
      <c r="BD115" s="217" t="n"/>
      <c r="BE115" s="217" t="n"/>
      <c r="BF115" s="217" t="n"/>
      <c r="BG115" s="217" t="n">
        <v>0</v>
      </c>
      <c r="BH115" s="217" t="n">
        <v/>
      </c>
      <c r="BI115" s="217" t="n"/>
      <c r="BJ115" s="217" t="n"/>
      <c r="BK115" s="217" t="n"/>
      <c r="BL115" s="217" t="n">
        <v>1</v>
      </c>
      <c r="BM115" s="217" t="n">
        <v>1</v>
      </c>
      <c r="BN115" s="217" t="n"/>
      <c r="BO115" s="217" t="n"/>
      <c r="BP115" s="217" t="n"/>
      <c r="BQ115" s="217" t="n"/>
      <c r="BR115" s="217" t="n"/>
      <c r="BS115" s="217" t="n"/>
      <c r="BT115" s="217" t="n"/>
      <c r="BU115" s="217" t="n"/>
      <c r="BV115" s="217" t="n">
        <v>0</v>
      </c>
      <c r="BW115" s="217" t="n"/>
      <c r="BX115" s="220" t="n">
        <v>1</v>
      </c>
      <c r="BY115" s="220" t="n"/>
      <c r="BZ115" s="220" t="n"/>
      <c r="CA115" s="220" t="n"/>
      <c r="CB115" s="220" t="n"/>
      <c r="CC115" s="220" t="n"/>
      <c r="CD115" s="220" t="n"/>
      <c r="CE115" s="220" t="n"/>
      <c r="CF115" s="220" t="n">
        <v>0</v>
      </c>
      <c r="CG115" s="221" t="n">
        <v/>
      </c>
      <c r="CH115" s="216" t="n">
        <v>0.015</v>
      </c>
      <c r="CI115" s="456" t="n"/>
      <c r="CJ115" s="223" t="n"/>
      <c r="CK115" s="196" t="n"/>
      <c r="CL115" s="196" t="n"/>
      <c r="CM115" s="196" t="n"/>
      <c r="CN115" s="196" t="n"/>
      <c r="CO115" s="196" t="inlineStr">
        <is>
          <t>الكترولوكس</t>
        </is>
      </c>
      <c r="CP115" s="323" t="inlineStr">
        <is>
          <t>القاهرة للصناعات المغذية غسالات</t>
        </is>
      </c>
      <c r="CQ115" s="348" t="inlineStr"/>
      <c r="CR115" s="348" t="inlineStr"/>
      <c r="CS115" s="348" t="n">
        <v>18</v>
      </c>
      <c r="CT115" s="348" t="inlineStr">
        <is>
          <t>قاعدة ولوحة تحكم غسالة كيلوباترا</t>
        </is>
      </c>
      <c r="CU115" s="348" t="inlineStr">
        <is>
          <t>new_machine</t>
        </is>
      </c>
      <c r="CV115" s="348" t="n">
        <v>0</v>
      </c>
      <c r="CW115" s="348" t="n">
        <v>1</v>
      </c>
      <c r="CX115" s="348" t="n">
        <v>3</v>
      </c>
      <c r="CY115" s="348" t="n">
        <v>3</v>
      </c>
      <c r="CZ115" s="232" t="n">
        <v>0</v>
      </c>
      <c r="DA115" s="232" t="n">
        <v>0</v>
      </c>
      <c r="DB115" s="308" t="n">
        <v>0</v>
      </c>
      <c r="DC115" s="12" t="n">
        <v>0</v>
      </c>
      <c r="DD115" s="437" t="n">
        <v>0</v>
      </c>
      <c r="DE115" s="437" t="n">
        <v>0</v>
      </c>
      <c r="DF115" s="217" t="n">
        <v/>
      </c>
      <c r="DG115" s="437">
        <f>IFERROR(ROUND(DD115/DF115,1),"")</f>
        <v/>
      </c>
      <c r="DH115" s="308">
        <f>IFERROR(DB115+DD115,"")</f>
        <v/>
      </c>
      <c r="DI115" s="447">
        <f>IFERROR(DD115/DH115,"")</f>
        <v/>
      </c>
      <c r="DK115" s="12">
        <f>IFERROR(DF115-AP115,"")</f>
        <v/>
      </c>
      <c r="DM115" s="307">
        <f>IFERROR(DA115-L115,"")</f>
        <v/>
      </c>
      <c r="DN115" s="348">
        <f>IF(DE115&gt;AQ115,0,1)</f>
        <v/>
      </c>
      <c r="DO115" s="348">
        <f>IF(DA115&lt;M115,0,1)</f>
        <v/>
      </c>
      <c r="DP115" s="348">
        <f>IF(DA115&gt;N115,0,1)</f>
        <v/>
      </c>
      <c r="DQ115" s="348" t="n"/>
      <c r="DR115" s="348" t="n"/>
      <c r="DS115" s="348" t="n"/>
      <c r="DT115" s="348" t="n"/>
      <c r="DU115" s="348" t="n"/>
      <c r="DV115" s="348" t="n"/>
      <c r="DW115" s="348" t="n"/>
      <c r="DX115" s="348" t="n"/>
      <c r="DY115" s="348" t="n"/>
      <c r="DZ115" s="348" t="n"/>
      <c r="EA115" s="348" t="n"/>
      <c r="EB115" s="348" t="n"/>
      <c r="EC115" s="348" t="n"/>
      <c r="ED115" s="348" t="n"/>
      <c r="EE115" s="348" t="n"/>
      <c r="EF115" s="348" t="n"/>
      <c r="EG115" s="348" t="n"/>
      <c r="EH115" s="348" t="n"/>
      <c r="EI115" s="348" t="n"/>
    </row>
    <row r="116" ht="31.5" customFormat="1" customHeight="1" s="239">
      <c r="A116" s="233" t="n">
        <v>2022</v>
      </c>
      <c r="B116" s="192" t="n">
        <v>5</v>
      </c>
      <c r="C116" s="455" t="n">
        <v>44689</v>
      </c>
      <c r="D116" s="192" t="n">
        <v>212</v>
      </c>
      <c r="E116" s="192" t="n">
        <v>178</v>
      </c>
      <c r="F116" s="192" t="n">
        <v>5</v>
      </c>
      <c r="G116" s="238" t="inlineStr">
        <is>
          <t>فوم دعامه 60*90 (مجمعه)</t>
        </is>
      </c>
      <c r="H116" s="437" t="inlineStr">
        <is>
          <t>FMDACI66090000</t>
        </is>
      </c>
      <c r="I116" s="437" t="inlineStr">
        <is>
          <t>1400*1700</t>
        </is>
      </c>
      <c r="J116" s="437" t="n">
        <v>2</v>
      </c>
      <c r="K116" s="437" t="n">
        <v>2</v>
      </c>
      <c r="L116" s="240" t="n">
        <v>50</v>
      </c>
      <c r="M116" s="241" t="n">
        <v>46.5</v>
      </c>
      <c r="N116" s="242" t="n">
        <v>53.5</v>
      </c>
      <c r="O116" s="232" t="n"/>
      <c r="P116" s="232" t="n"/>
      <c r="Q116" s="232" t="n"/>
      <c r="R116" s="232" t="n"/>
      <c r="S116" s="232" t="n"/>
      <c r="T116" s="232" t="n"/>
      <c r="U116" s="232" t="n"/>
      <c r="V116" s="232" t="n"/>
      <c r="W116" s="232" t="n"/>
      <c r="X116" s="232" t="n"/>
      <c r="Y116" s="195" t="n">
        <v>115</v>
      </c>
      <c r="Z116" s="195" t="n">
        <v>128</v>
      </c>
      <c r="AA116" s="232" t="n"/>
      <c r="AB116" s="232" t="n"/>
      <c r="AC116" s="232" t="n"/>
      <c r="AD116" s="232" t="n"/>
      <c r="AE116" s="232" t="n"/>
      <c r="AF116" s="232" t="n"/>
      <c r="AG116" s="232" t="n"/>
      <c r="AH116" s="232" t="n"/>
      <c r="AI116" s="232" t="n"/>
      <c r="AJ116" s="232" t="n"/>
      <c r="AK116" s="195" t="n">
        <v>128</v>
      </c>
      <c r="AL116" s="195" t="n"/>
      <c r="AM116" s="232" t="n">
        <v/>
      </c>
      <c r="AN116" s="232" t="n">
        <v/>
      </c>
      <c r="AO116" s="278" t="n"/>
      <c r="AP116" s="218" t="n">
        <v>60</v>
      </c>
      <c r="AQ116" s="219" t="n">
        <v>120</v>
      </c>
      <c r="AR116" s="217" t="n">
        <v>14.63414634146342</v>
      </c>
      <c r="AS116" s="217" t="n">
        <v>14.63414634146342</v>
      </c>
      <c r="AT116" s="217" t="n"/>
      <c r="AU116" s="217" t="n"/>
      <c r="AV116" s="217" t="n"/>
      <c r="AW116" s="217" t="n"/>
      <c r="AX116" s="217" t="n"/>
      <c r="AY116" s="217" t="n"/>
      <c r="AZ116" s="217" t="n"/>
      <c r="BA116" s="217" t="n"/>
      <c r="BB116" s="217" t="n"/>
      <c r="BC116" s="217" t="n"/>
      <c r="BD116" s="217" t="n"/>
      <c r="BE116" s="217" t="n"/>
      <c r="BF116" s="217" t="n"/>
      <c r="BG116" s="217" t="n">
        <v>0</v>
      </c>
      <c r="BH116" s="217" t="n">
        <v/>
      </c>
      <c r="BI116" s="217" t="n"/>
      <c r="BJ116" s="217" t="n"/>
      <c r="BK116" s="217" t="n"/>
      <c r="BL116" s="217" t="n"/>
      <c r="BM116" s="217" t="n"/>
      <c r="BN116" s="217" t="n"/>
      <c r="BO116" s="217" t="n"/>
      <c r="BP116" s="217" t="n"/>
      <c r="BQ116" s="217" t="n"/>
      <c r="BR116" s="217" t="n"/>
      <c r="BS116" s="217" t="n"/>
      <c r="BT116" s="217" t="n"/>
      <c r="BU116" s="217" t="n"/>
      <c r="BV116" s="217" t="n">
        <v>0</v>
      </c>
      <c r="BW116" s="217" t="n"/>
      <c r="BX116" s="220" t="n"/>
      <c r="BY116" s="220" t="n"/>
      <c r="BZ116" s="220" t="n"/>
      <c r="CA116" s="220" t="n"/>
      <c r="CB116" s="220" t="n"/>
      <c r="CC116" s="220" t="n"/>
      <c r="CD116" s="220" t="n"/>
      <c r="CE116" s="220" t="n"/>
      <c r="CF116" s="220" t="n">
        <v>0</v>
      </c>
      <c r="CG116" s="221" t="n">
        <v/>
      </c>
      <c r="CH116" s="216" t="n">
        <v>0.015</v>
      </c>
      <c r="CI116" s="456" t="n"/>
      <c r="CJ116" s="223" t="n"/>
      <c r="CK116" s="196" t="n"/>
      <c r="CL116" s="196" t="n"/>
      <c r="CM116" s="196" t="n"/>
      <c r="CN116" s="196" t="n"/>
      <c r="CO116" s="196" t="inlineStr">
        <is>
          <t>الكترولوكس</t>
        </is>
      </c>
      <c r="CP116" s="323" t="inlineStr">
        <is>
          <t>القاهرة للصناعات المغذية بوتاجازات</t>
        </is>
      </c>
      <c r="CQ116" s="348" t="inlineStr">
        <is>
          <t>808902102</t>
        </is>
      </c>
      <c r="CR116" s="348" t="inlineStr"/>
      <c r="CS116" s="348" t="n">
        <v>18</v>
      </c>
      <c r="CT116" s="348" t="inlineStr">
        <is>
          <t>فوم  60*90 (دعامة و قاعدة)</t>
        </is>
      </c>
      <c r="CU116" s="348" t="inlineStr">
        <is>
          <t>new_machine</t>
        </is>
      </c>
      <c r="CV116" s="348" t="n">
        <v>0</v>
      </c>
      <c r="CW116" s="348" t="n">
        <v>0</v>
      </c>
      <c r="CX116" s="348" t="n">
        <v>0</v>
      </c>
      <c r="CY116" s="348" t="n">
        <v>0</v>
      </c>
      <c r="CZ116" s="232" t="n">
        <v>0</v>
      </c>
      <c r="DA116" s="232" t="n">
        <v>0</v>
      </c>
      <c r="DB116" s="308" t="n">
        <v>0</v>
      </c>
      <c r="DC116" s="12" t="n">
        <v>0</v>
      </c>
      <c r="DD116" s="437" t="n">
        <v>0</v>
      </c>
      <c r="DE116" s="437" t="n">
        <v>0</v>
      </c>
      <c r="DF116" s="217" t="n">
        <v/>
      </c>
      <c r="DG116" s="437">
        <f>IFERROR(ROUND(DD116/DF116,1),"")</f>
        <v/>
      </c>
      <c r="DH116" s="308">
        <f>IFERROR(DB116+DD116,"")</f>
        <v/>
      </c>
      <c r="DI116" s="447">
        <f>IFERROR(DD116/DH116,"")</f>
        <v/>
      </c>
      <c r="DK116" s="12">
        <f>IFERROR(DF116-AP116,"")</f>
        <v/>
      </c>
      <c r="DM116" s="307">
        <f>IFERROR(DA116-L116,"")</f>
        <v/>
      </c>
      <c r="DN116" s="348">
        <f>IF(DE116&gt;AQ116,0,1)</f>
        <v/>
      </c>
      <c r="DO116" s="348">
        <f>IF(DA116&lt;M116,0,1)</f>
        <v/>
      </c>
      <c r="DP116" s="348">
        <f>IF(DA116&gt;N116,0,1)</f>
        <v/>
      </c>
      <c r="DQ116" s="348" t="n"/>
      <c r="DR116" s="348" t="n"/>
      <c r="DS116" s="348" t="n"/>
      <c r="DT116" s="348" t="n"/>
      <c r="DU116" s="348" t="n"/>
      <c r="DV116" s="348" t="n"/>
      <c r="DW116" s="348" t="n"/>
      <c r="DX116" s="348" t="n"/>
      <c r="DY116" s="348" t="n"/>
      <c r="DZ116" s="348" t="n"/>
      <c r="EA116" s="348" t="n"/>
      <c r="EB116" s="348" t="n"/>
      <c r="EC116" s="348" t="n"/>
      <c r="ED116" s="348" t="n"/>
      <c r="EE116" s="348" t="n"/>
      <c r="EF116" s="348" t="n"/>
      <c r="EG116" s="348" t="n"/>
      <c r="EH116" s="348" t="n"/>
      <c r="EI116" s="348" t="n"/>
    </row>
    <row r="117" ht="31.5" customFormat="1" customHeight="1" s="239">
      <c r="A117" s="233" t="n">
        <v>2022</v>
      </c>
      <c r="B117" s="192" t="n">
        <v>5</v>
      </c>
      <c r="C117" s="455" t="n">
        <v>44689</v>
      </c>
      <c r="D117" s="192" t="n">
        <v>376</v>
      </c>
      <c r="E117" s="192" t="n">
        <v>438</v>
      </c>
      <c r="F117" s="192" t="n">
        <v>5</v>
      </c>
      <c r="G117" s="238" t="inlineStr">
        <is>
          <t>LG43LM63/UM73</t>
        </is>
      </c>
      <c r="H117" s="437" t="inlineStr">
        <is>
          <t>FMLGEI43LM6373</t>
        </is>
      </c>
      <c r="I117" s="437" t="inlineStr">
        <is>
          <t>1400*1700</t>
        </is>
      </c>
      <c r="J117" s="437" t="n">
        <v>3</v>
      </c>
      <c r="K117" s="437" t="n">
        <v>2</v>
      </c>
      <c r="L117" s="240" t="n">
        <v>335</v>
      </c>
      <c r="M117" s="241" t="n">
        <v>315.235</v>
      </c>
      <c r="N117" s="242" t="n">
        <v>358.785</v>
      </c>
      <c r="O117" s="232" t="n"/>
      <c r="P117" s="232" t="n"/>
      <c r="Q117" s="232" t="n"/>
      <c r="R117" s="232" t="n"/>
      <c r="S117" s="232" t="n"/>
      <c r="T117" s="232" t="n"/>
      <c r="U117" s="232" t="n"/>
      <c r="V117" s="232" t="n"/>
      <c r="W117" s="232" t="n"/>
      <c r="X117" s="232" t="n"/>
      <c r="Y117" s="195" t="n"/>
      <c r="Z117" s="195" t="n"/>
      <c r="AA117" s="232" t="n"/>
      <c r="AB117" s="232" t="n"/>
      <c r="AC117" s="232" t="n"/>
      <c r="AD117" s="232" t="n"/>
      <c r="AE117" s="232" t="n"/>
      <c r="AF117" s="232" t="n"/>
      <c r="AG117" s="232" t="n"/>
      <c r="AH117" s="232" t="n"/>
      <c r="AI117" s="232" t="n"/>
      <c r="AJ117" s="232" t="n"/>
      <c r="AK117" s="195" t="n"/>
      <c r="AL117" s="195" t="n"/>
      <c r="AM117" s="232" t="n">
        <v/>
      </c>
      <c r="AN117" s="232" t="n">
        <v/>
      </c>
      <c r="AO117" s="278" t="n"/>
      <c r="AP117" s="218" t="n">
        <v>75</v>
      </c>
      <c r="AQ117" s="219" t="n">
        <v>144</v>
      </c>
      <c r="AR117" s="217" t="n">
        <v/>
      </c>
      <c r="AS117" s="217" t="n">
        <v/>
      </c>
      <c r="AT117" s="217" t="n"/>
      <c r="AU117" s="217" t="n"/>
      <c r="AV117" s="217" t="n"/>
      <c r="AW117" s="217" t="n"/>
      <c r="AX117" s="217" t="n"/>
      <c r="AY117" s="217" t="n"/>
      <c r="AZ117" s="217" t="n"/>
      <c r="BA117" s="217" t="n"/>
      <c r="BB117" s="217" t="n"/>
      <c r="BC117" s="217" t="n"/>
      <c r="BD117" s="217" t="n"/>
      <c r="BE117" s="217" t="n"/>
      <c r="BF117" s="217" t="n"/>
      <c r="BG117" s="217" t="n">
        <v>0</v>
      </c>
      <c r="BH117" s="217" t="n">
        <v/>
      </c>
      <c r="BI117" s="217" t="n"/>
      <c r="BJ117" s="217" t="n"/>
      <c r="BK117" s="217" t="n"/>
      <c r="BL117" s="217" t="n"/>
      <c r="BM117" s="217" t="n"/>
      <c r="BN117" s="217" t="n"/>
      <c r="BO117" s="217" t="n"/>
      <c r="BP117" s="217" t="n"/>
      <c r="BQ117" s="217" t="n"/>
      <c r="BR117" s="217" t="n"/>
      <c r="BS117" s="217" t="n"/>
      <c r="BT117" s="217" t="n"/>
      <c r="BU117" s="217" t="n"/>
      <c r="BV117" s="217" t="n">
        <v>0</v>
      </c>
      <c r="BW117" s="217" t="n"/>
      <c r="BX117" s="220" t="n"/>
      <c r="BY117" s="220" t="n"/>
      <c r="BZ117" s="220" t="n"/>
      <c r="CA117" s="220" t="n"/>
      <c r="CB117" s="220" t="n"/>
      <c r="CC117" s="220" t="n"/>
      <c r="CD117" s="220" t="n"/>
      <c r="CE117" s="220" t="n"/>
      <c r="CF117" s="220" t="n">
        <v>0</v>
      </c>
      <c r="CG117" s="221" t="n">
        <v/>
      </c>
      <c r="CH117" s="216" t="n">
        <v>0.015</v>
      </c>
      <c r="CI117" s="456" t="n"/>
      <c r="CJ117" s="223" t="n"/>
      <c r="CK117" s="196" t="n"/>
      <c r="CL117" s="196" t="n"/>
      <c r="CM117" s="196" t="n"/>
      <c r="CN117" s="196" t="n"/>
      <c r="CO117" s="196" t="inlineStr">
        <is>
          <t>LG</t>
        </is>
      </c>
      <c r="CP117" s="323" t="inlineStr">
        <is>
          <t>HE</t>
        </is>
      </c>
      <c r="CQ117" s="348" t="inlineStr">
        <is>
          <t>mfz66236501</t>
        </is>
      </c>
      <c r="CR117" s="348" t="inlineStr">
        <is>
          <t>mma</t>
        </is>
      </c>
      <c r="CS117" s="348" t="n">
        <v>18</v>
      </c>
      <c r="CT117" s="348" t="inlineStr">
        <is>
          <t xml:space="preserve">LG43LM63/UM73 </t>
        </is>
      </c>
      <c r="CU117" s="348" t="inlineStr">
        <is>
          <t>new_machine</t>
        </is>
      </c>
      <c r="CV117" s="348" t="n">
        <v>0</v>
      </c>
      <c r="CW117" s="348" t="n">
        <v>0</v>
      </c>
      <c r="CX117" s="348" t="n">
        <v>0</v>
      </c>
      <c r="CY117" s="348" t="n">
        <v>0</v>
      </c>
      <c r="CZ117" s="232" t="n">
        <v>0</v>
      </c>
      <c r="DA117" s="232" t="n">
        <v>0</v>
      </c>
      <c r="DB117" s="308" t="n">
        <v>0</v>
      </c>
      <c r="DC117" s="12" t="n">
        <v>0</v>
      </c>
      <c r="DD117" s="437" t="n">
        <v>0</v>
      </c>
      <c r="DE117" s="437" t="n">
        <v>0</v>
      </c>
      <c r="DF117" s="217" t="n">
        <v/>
      </c>
      <c r="DG117" s="437">
        <f>IFERROR(ROUND(DD117/DF117,1),"")</f>
        <v/>
      </c>
      <c r="DH117" s="308">
        <f>IFERROR(DB117+DD117,"")</f>
        <v/>
      </c>
      <c r="DI117" s="447">
        <f>IFERROR(DD117/DH117,"")</f>
        <v/>
      </c>
      <c r="DK117" s="12">
        <f>IFERROR(DF117-AP117,"")</f>
        <v/>
      </c>
      <c r="DM117" s="307">
        <f>IFERROR(DA117-L117,"")</f>
        <v/>
      </c>
      <c r="DN117" s="348">
        <f>IF(DE117&gt;AQ117,0,1)</f>
        <v/>
      </c>
      <c r="DO117" s="348">
        <f>IF(DA117&lt;M117,0,1)</f>
        <v/>
      </c>
      <c r="DP117" s="348">
        <f>IF(DA117&gt;N117,0,1)</f>
        <v/>
      </c>
      <c r="DQ117" s="348" t="n"/>
      <c r="DR117" s="348" t="n"/>
      <c r="DS117" s="348" t="n"/>
      <c r="DT117" s="348" t="n"/>
      <c r="DU117" s="348" t="n"/>
      <c r="DV117" s="348" t="n"/>
      <c r="DW117" s="348" t="n"/>
      <c r="DX117" s="348" t="n"/>
      <c r="DY117" s="348" t="n"/>
      <c r="DZ117" s="348" t="n"/>
      <c r="EA117" s="348" t="n"/>
      <c r="EB117" s="348" t="n"/>
      <c r="EC117" s="348" t="n"/>
      <c r="ED117" s="348" t="n"/>
      <c r="EE117" s="348" t="n"/>
      <c r="EF117" s="348" t="n"/>
      <c r="EG117" s="348" t="n"/>
      <c r="EH117" s="348" t="n"/>
      <c r="EI117" s="348" t="n"/>
    </row>
    <row r="118" ht="31.5" customFormat="1" customHeight="1" s="239">
      <c r="A118" s="233" t="n">
        <v>2022</v>
      </c>
      <c r="B118" s="192" t="n">
        <v>5</v>
      </c>
      <c r="C118" s="455" t="n">
        <v>44689</v>
      </c>
      <c r="D118" s="192" t="n">
        <v>124</v>
      </c>
      <c r="E118" s="192" t="n">
        <v>689</v>
      </c>
      <c r="F118" s="192" t="n">
        <v>6</v>
      </c>
      <c r="G118" s="238" t="inlineStr">
        <is>
          <t>لوحه غساله كيلوباترا</t>
        </is>
      </c>
      <c r="H118" s="437" t="inlineStr">
        <is>
          <t>FMDAII70CP0000</t>
        </is>
      </c>
      <c r="I118" s="437" t="inlineStr">
        <is>
          <t>1400*1700</t>
        </is>
      </c>
      <c r="J118" s="437" t="n">
        <v>2</v>
      </c>
      <c r="K118" s="437" t="n">
        <v>2</v>
      </c>
      <c r="L118" s="240" t="n">
        <v>75</v>
      </c>
      <c r="M118" s="241" t="n">
        <v>67.5</v>
      </c>
      <c r="N118" s="242" t="n">
        <v>82.5</v>
      </c>
      <c r="O118" s="232" t="n"/>
      <c r="P118" s="232" t="n"/>
      <c r="Q118" s="232" t="n"/>
      <c r="R118" s="232" t="n"/>
      <c r="S118" s="232" t="n"/>
      <c r="T118" s="232" t="n"/>
      <c r="U118" s="232" t="n"/>
      <c r="V118" s="232" t="n"/>
      <c r="W118" s="232" t="n"/>
      <c r="X118" s="232" t="n"/>
      <c r="Y118" s="195" t="n"/>
      <c r="Z118" s="195" t="n">
        <v>100</v>
      </c>
      <c r="AA118" s="232" t="n"/>
      <c r="AB118" s="232" t="n"/>
      <c r="AC118" s="232" t="n"/>
      <c r="AD118" s="232" t="n"/>
      <c r="AE118" s="232" t="n"/>
      <c r="AF118" s="232" t="n"/>
      <c r="AG118" s="232" t="n"/>
      <c r="AH118" s="232" t="n"/>
      <c r="AI118" s="232" t="n"/>
      <c r="AJ118" s="232" t="n"/>
      <c r="AK118" s="195" t="n">
        <v>103</v>
      </c>
      <c r="AL118" s="195" t="n">
        <v>104</v>
      </c>
      <c r="AM118" s="232" t="n">
        <v/>
      </c>
      <c r="AN118" s="232" t="n">
        <v/>
      </c>
      <c r="AO118" s="278" t="n"/>
      <c r="AP118" s="218" t="n">
        <v>59</v>
      </c>
      <c r="AQ118" s="219" t="n">
        <v>122</v>
      </c>
      <c r="AR118" s="217" t="n">
        <v>17.64705882352941</v>
      </c>
      <c r="AS118" s="217" t="n">
        <v>17.64705882352941</v>
      </c>
      <c r="AT118" s="217" t="n"/>
      <c r="AU118" s="217" t="n"/>
      <c r="AV118" s="217" t="n"/>
      <c r="AW118" s="217" t="n"/>
      <c r="AX118" s="217" t="n"/>
      <c r="AY118" s="217" t="n"/>
      <c r="AZ118" s="217" t="n"/>
      <c r="BA118" s="217" t="n"/>
      <c r="BB118" s="217" t="n"/>
      <c r="BC118" s="217" t="n"/>
      <c r="BD118" s="217" t="n"/>
      <c r="BE118" s="217" t="n"/>
      <c r="BF118" s="217" t="n"/>
      <c r="BG118" s="217" t="n">
        <v>0</v>
      </c>
      <c r="BH118" s="217" t="n">
        <v/>
      </c>
      <c r="BI118" s="217" t="n"/>
      <c r="BJ118" s="217" t="n"/>
      <c r="BK118" s="217" t="n"/>
      <c r="BL118" s="217" t="n"/>
      <c r="BM118" s="217" t="n"/>
      <c r="BN118" s="217" t="n"/>
      <c r="BO118" s="217" t="n"/>
      <c r="BP118" s="217" t="n"/>
      <c r="BQ118" s="217" t="n"/>
      <c r="BR118" s="217" t="n"/>
      <c r="BS118" s="217" t="n"/>
      <c r="BT118" s="217" t="n"/>
      <c r="BU118" s="217" t="n"/>
      <c r="BV118" s="217" t="n">
        <v>0</v>
      </c>
      <c r="BW118" s="217" t="n"/>
      <c r="BX118" s="220" t="n"/>
      <c r="BY118" s="220" t="n"/>
      <c r="BZ118" s="220" t="n"/>
      <c r="CA118" s="220" t="n"/>
      <c r="CB118" s="220" t="n"/>
      <c r="CC118" s="220" t="n"/>
      <c r="CD118" s="220" t="n"/>
      <c r="CE118" s="220" t="n"/>
      <c r="CF118" s="220" t="n">
        <v>0</v>
      </c>
      <c r="CG118" s="221" t="n">
        <v/>
      </c>
      <c r="CH118" s="216" t="n">
        <v>0.015</v>
      </c>
      <c r="CI118" s="456" t="n"/>
      <c r="CJ118" s="223" t="n"/>
      <c r="CK118" s="196" t="n"/>
      <c r="CL118" s="196" t="n"/>
      <c r="CM118" s="196" t="n"/>
      <c r="CN118" s="196" t="n"/>
      <c r="CO118" s="196" t="inlineStr">
        <is>
          <t>الكترولوكس</t>
        </is>
      </c>
      <c r="CP118" s="323" t="inlineStr">
        <is>
          <t>القاهرة للصناعات المغذية غسالات</t>
        </is>
      </c>
      <c r="CQ118" s="348" t="inlineStr"/>
      <c r="CR118" s="348" t="inlineStr"/>
      <c r="CS118" s="348" t="n">
        <v>18</v>
      </c>
      <c r="CT118" s="348" t="inlineStr">
        <is>
          <t>قاعدة ولوحة تحكم غسالة كيلوباترا</t>
        </is>
      </c>
      <c r="CU118" s="348" t="inlineStr">
        <is>
          <t>new_machine</t>
        </is>
      </c>
      <c r="CV118" s="348" t="n">
        <v>0</v>
      </c>
      <c r="CW118" s="348" t="n">
        <v>0</v>
      </c>
      <c r="CX118" s="348" t="n">
        <v>0</v>
      </c>
      <c r="CY118" s="348" t="n">
        <v>0</v>
      </c>
      <c r="CZ118" s="232" t="n">
        <v>0</v>
      </c>
      <c r="DA118" s="232" t="n">
        <v>0</v>
      </c>
      <c r="DB118" s="308" t="n">
        <v>0</v>
      </c>
      <c r="DC118" s="12" t="n">
        <v>0</v>
      </c>
      <c r="DD118" s="437" t="n">
        <v>0</v>
      </c>
      <c r="DE118" s="437" t="n">
        <v>0</v>
      </c>
      <c r="DF118" s="217" t="n">
        <v/>
      </c>
      <c r="DG118" s="437">
        <f>IFERROR(ROUND(DD118/DF118,1),"")</f>
        <v/>
      </c>
      <c r="DH118" s="308">
        <f>IFERROR(DB118+DD118,"")</f>
        <v/>
      </c>
      <c r="DI118" s="447">
        <f>IFERROR(DD118/DH118,"")</f>
        <v/>
      </c>
      <c r="DK118" s="12">
        <f>IFERROR(DF118-AP118,"")</f>
        <v/>
      </c>
      <c r="DM118" s="307">
        <f>IFERROR(DA118-L118,"")</f>
        <v/>
      </c>
      <c r="DN118" s="348">
        <f>IF(DE118&gt;AQ118,0,1)</f>
        <v/>
      </c>
      <c r="DO118" s="348">
        <f>IF(DA118&lt;M118,0,1)</f>
        <v/>
      </c>
      <c r="DP118" s="348">
        <f>IF(DA118&gt;N118,0,1)</f>
        <v/>
      </c>
      <c r="DQ118" s="348" t="n"/>
      <c r="DR118" s="348" t="n"/>
      <c r="DS118" s="348" t="n"/>
      <c r="DT118" s="348" t="n"/>
      <c r="DU118" s="348" t="n"/>
      <c r="DV118" s="348" t="n"/>
      <c r="DW118" s="348" t="n"/>
      <c r="DX118" s="348" t="n"/>
      <c r="DY118" s="348" t="n"/>
      <c r="DZ118" s="348" t="n"/>
      <c r="EA118" s="348" t="n"/>
      <c r="EB118" s="348" t="n"/>
      <c r="EC118" s="348" t="n"/>
      <c r="ED118" s="348" t="n"/>
      <c r="EE118" s="348" t="n"/>
      <c r="EF118" s="348" t="n"/>
      <c r="EG118" s="348" t="n"/>
      <c r="EH118" s="348" t="n"/>
      <c r="EI118" s="348" t="n"/>
    </row>
    <row r="119" ht="31.5" customFormat="1" customHeight="1" s="239">
      <c r="A119" s="233" t="n">
        <v>2022</v>
      </c>
      <c r="B119" s="192" t="n">
        <v>5</v>
      </c>
      <c r="C119" s="455" t="n">
        <v>44689</v>
      </c>
      <c r="D119" s="192" t="n">
        <v>212</v>
      </c>
      <c r="E119" s="192" t="n">
        <v>140</v>
      </c>
      <c r="F119" s="192" t="n">
        <v>6</v>
      </c>
      <c r="G119" s="238" t="inlineStr">
        <is>
          <t>فوم قاعده 60*90 (مجمعه)</t>
        </is>
      </c>
      <c r="H119" s="437" t="inlineStr">
        <is>
          <t>FMDACI16090000</t>
        </is>
      </c>
      <c r="I119" s="437" t="inlineStr">
        <is>
          <t>1400*1700</t>
        </is>
      </c>
      <c r="J119" s="437" t="n">
        <v>2</v>
      </c>
      <c r="K119" s="437" t="n">
        <v>2</v>
      </c>
      <c r="L119" s="240" t="n">
        <v>485</v>
      </c>
      <c r="M119" s="241" t="n">
        <v>451.05</v>
      </c>
      <c r="N119" s="242" t="n">
        <v>518.95</v>
      </c>
      <c r="O119" s="232" t="n"/>
      <c r="P119" s="232" t="n">
        <v>610</v>
      </c>
      <c r="Q119" s="232" t="n">
        <v>604</v>
      </c>
      <c r="R119" s="232" t="n">
        <v>624</v>
      </c>
      <c r="S119" s="232" t="n">
        <v>570</v>
      </c>
      <c r="T119" s="232" t="n"/>
      <c r="U119" s="232" t="n">
        <v>501</v>
      </c>
      <c r="V119" s="232" t="n">
        <v>470</v>
      </c>
      <c r="W119" s="232" t="n">
        <v>482</v>
      </c>
      <c r="X119" s="232" t="n">
        <v>454</v>
      </c>
      <c r="Y119" s="195" t="n"/>
      <c r="Z119" s="195" t="n"/>
      <c r="AA119" s="232" t="n">
        <v>601</v>
      </c>
      <c r="AB119" s="232" t="n">
        <v>593</v>
      </c>
      <c r="AC119" s="232" t="n">
        <v>604</v>
      </c>
      <c r="AD119" s="232" t="n"/>
      <c r="AE119" s="232" t="n"/>
      <c r="AF119" s="232" t="n">
        <v>455</v>
      </c>
      <c r="AG119" s="232" t="n">
        <v>443</v>
      </c>
      <c r="AH119" s="232" t="n">
        <v>449</v>
      </c>
      <c r="AI119" s="232" t="n"/>
      <c r="AJ119" s="232" t="n"/>
      <c r="AK119" s="195" t="n"/>
      <c r="AL119" s="195" t="n"/>
      <c r="AM119" s="232" t="n">
        <v>600.8571428571429</v>
      </c>
      <c r="AN119" s="232" t="n">
        <v>464.8571428571428</v>
      </c>
      <c r="AO119" s="278" t="n"/>
      <c r="AP119" s="218" t="n">
        <v>60</v>
      </c>
      <c r="AQ119" s="219" t="n">
        <v>120</v>
      </c>
      <c r="AR119" s="217" t="n">
        <v/>
      </c>
      <c r="AS119" s="217" t="n">
        <v/>
      </c>
      <c r="AT119" s="217" t="n"/>
      <c r="AU119" s="217" t="n"/>
      <c r="AV119" s="217" t="n">
        <v>420</v>
      </c>
      <c r="AW119" s="217" t="n">
        <v>1</v>
      </c>
      <c r="AX119" s="217" t="n">
        <v>1</v>
      </c>
      <c r="AY119" s="217" t="n">
        <v>6</v>
      </c>
      <c r="AZ119" s="217" t="n"/>
      <c r="BA119" s="217" t="n"/>
      <c r="BB119" s="217" t="n"/>
      <c r="BC119" s="217" t="n"/>
      <c r="BD119" s="217" t="n"/>
      <c r="BE119" s="217" t="n"/>
      <c r="BF119" s="217" t="n"/>
      <c r="BG119" s="217" t="n">
        <v>0</v>
      </c>
      <c r="BH119" s="217" t="n">
        <v>420</v>
      </c>
      <c r="BI119" s="217" t="n"/>
      <c r="BJ119" s="217" t="n"/>
      <c r="BK119" s="217" t="n">
        <v>560</v>
      </c>
      <c r="BL119" s="217" t="n">
        <v>8</v>
      </c>
      <c r="BM119" s="217" t="n">
        <v>2</v>
      </c>
      <c r="BN119" s="217" t="n">
        <v>1</v>
      </c>
      <c r="BO119" s="217" t="n">
        <v>2</v>
      </c>
      <c r="BP119" s="217" t="n"/>
      <c r="BQ119" s="217" t="n"/>
      <c r="BR119" s="217" t="n"/>
      <c r="BS119" s="217" t="n"/>
      <c r="BT119" s="217" t="n"/>
      <c r="BU119" s="217" t="n"/>
      <c r="BV119" s="217" t="n">
        <v>0</v>
      </c>
      <c r="BW119" s="217" t="n">
        <v>4</v>
      </c>
      <c r="BX119" s="220" t="n">
        <v>1</v>
      </c>
      <c r="BY119" s="220" t="n">
        <v>3</v>
      </c>
      <c r="BZ119" s="220" t="n"/>
      <c r="CA119" s="220" t="n"/>
      <c r="CB119" s="220" t="n"/>
      <c r="CC119" s="220" t="n"/>
      <c r="CD119" s="220" t="n"/>
      <c r="CE119" s="220" t="n"/>
      <c r="CF119" s="220" t="n">
        <v>0</v>
      </c>
      <c r="CG119" s="221" t="n">
        <v>980</v>
      </c>
      <c r="CH119" s="216" t="n">
        <v>0.015</v>
      </c>
      <c r="CI119" s="456" t="n"/>
      <c r="CJ119" s="223" t="n"/>
      <c r="CK119" s="196" t="n"/>
      <c r="CL119" s="196" t="n"/>
      <c r="CM119" s="196" t="n"/>
      <c r="CN119" s="196" t="n"/>
      <c r="CO119" s="196" t="inlineStr">
        <is>
          <t>الكترولوكس</t>
        </is>
      </c>
      <c r="CP119" s="323" t="inlineStr">
        <is>
          <t>القاهرة للصناعات المغذية بوتاجازات</t>
        </is>
      </c>
      <c r="CQ119" s="348" t="inlineStr">
        <is>
          <t>808901801</t>
        </is>
      </c>
      <c r="CR119" s="348" t="inlineStr"/>
      <c r="CS119" s="348" t="n">
        <v>18</v>
      </c>
      <c r="CT119" s="348" t="inlineStr">
        <is>
          <t>فوم  60*90 (دعامة و قاعدة)</t>
        </is>
      </c>
      <c r="CU119" s="348" t="inlineStr">
        <is>
          <t>new_machine</t>
        </is>
      </c>
      <c r="CV119" s="348" t="n">
        <v>0</v>
      </c>
      <c r="CW119" s="348" t="n">
        <v>9</v>
      </c>
      <c r="CX119" s="348" t="n">
        <v>3</v>
      </c>
      <c r="CY119" s="348" t="n">
        <v>7</v>
      </c>
      <c r="CZ119" s="232" t="n">
        <v>2</v>
      </c>
      <c r="DA119" s="232" t="n">
        <v>0</v>
      </c>
      <c r="DB119" s="308" t="n">
        <v>0</v>
      </c>
      <c r="DC119" s="12" t="n">
        <v>0</v>
      </c>
      <c r="DD119" s="437" t="n">
        <v>0</v>
      </c>
      <c r="DE119" s="437" t="n">
        <v>0</v>
      </c>
      <c r="DF119" s="217" t="n">
        <v>560</v>
      </c>
      <c r="DG119" s="437">
        <f>IFERROR(ROUND(DD119/DF119,1),"")</f>
        <v/>
      </c>
      <c r="DH119" s="308">
        <f>IFERROR(DB119+DD119,"")</f>
        <v/>
      </c>
      <c r="DI119" s="447">
        <f>IFERROR(DD119/DH119,"")</f>
        <v/>
      </c>
      <c r="DK119" s="12">
        <f>IFERROR(DF119-AP119,"")</f>
        <v/>
      </c>
      <c r="DM119" s="307">
        <f>IFERROR(DA119-L119,"")</f>
        <v/>
      </c>
      <c r="DN119" s="348">
        <f>IF(DE119&gt;AQ119,0,1)</f>
        <v/>
      </c>
      <c r="DO119" s="348">
        <f>IF(DA119&lt;M119,0,1)</f>
        <v/>
      </c>
      <c r="DP119" s="348">
        <f>IF(DA119&gt;N119,0,1)</f>
        <v/>
      </c>
      <c r="DQ119" s="348" t="n"/>
      <c r="DR119" s="348" t="n"/>
      <c r="DS119" s="348" t="n"/>
      <c r="DT119" s="348" t="n"/>
      <c r="DU119" s="348" t="n"/>
      <c r="DV119" s="348" t="n"/>
      <c r="DW119" s="348" t="n"/>
      <c r="DX119" s="348" t="n"/>
      <c r="DY119" s="348" t="n"/>
      <c r="DZ119" s="348" t="n"/>
      <c r="EA119" s="348" t="n"/>
      <c r="EB119" s="348" t="n"/>
      <c r="EC119" s="348" t="n"/>
      <c r="ED119" s="348" t="n"/>
      <c r="EE119" s="348" t="n"/>
      <c r="EF119" s="348" t="n"/>
      <c r="EG119" s="348" t="n"/>
      <c r="EH119" s="348" t="n"/>
      <c r="EI119" s="348" t="n"/>
    </row>
    <row r="120" ht="31.5" customFormat="1" customHeight="1" s="239">
      <c r="A120" s="233" t="n">
        <v>2022</v>
      </c>
      <c r="B120" s="192" t="n">
        <v>5</v>
      </c>
      <c r="C120" s="455" t="n">
        <v>44689</v>
      </c>
      <c r="D120" s="192" t="n">
        <v>212</v>
      </c>
      <c r="E120" s="192" t="n">
        <v>178</v>
      </c>
      <c r="F120" s="192" t="n">
        <v>6</v>
      </c>
      <c r="G120" s="238" t="inlineStr">
        <is>
          <t>فوم دعامه 60*90 (مجمعه)</t>
        </is>
      </c>
      <c r="H120" s="437" t="inlineStr">
        <is>
          <t>FMDACI66090000</t>
        </is>
      </c>
      <c r="I120" s="437" t="inlineStr">
        <is>
          <t>1400*1700</t>
        </is>
      </c>
      <c r="J120" s="437" t="n">
        <v>2</v>
      </c>
      <c r="K120" s="437" t="n">
        <v>2</v>
      </c>
      <c r="L120" s="240" t="n">
        <v>50</v>
      </c>
      <c r="M120" s="241" t="n">
        <v>46.5</v>
      </c>
      <c r="N120" s="242" t="n">
        <v>53.5</v>
      </c>
      <c r="O120" s="232" t="n"/>
      <c r="P120" s="232" t="n">
        <v>60</v>
      </c>
      <c r="Q120" s="232" t="n">
        <v>71</v>
      </c>
      <c r="R120" s="232" t="n">
        <v>66</v>
      </c>
      <c r="S120" s="232" t="n">
        <v>80</v>
      </c>
      <c r="T120" s="232" t="n"/>
      <c r="U120" s="232" t="n">
        <v>46</v>
      </c>
      <c r="V120" s="232" t="n">
        <v>49</v>
      </c>
      <c r="W120" s="232" t="n">
        <v>52</v>
      </c>
      <c r="X120" s="232" t="n">
        <v>55</v>
      </c>
      <c r="Y120" s="195" t="n"/>
      <c r="Z120" s="195" t="n"/>
      <c r="AA120" s="232" t="n">
        <v>69</v>
      </c>
      <c r="AB120" s="232" t="n">
        <v>68</v>
      </c>
      <c r="AC120" s="232" t="n">
        <v>68</v>
      </c>
      <c r="AD120" s="232" t="n"/>
      <c r="AE120" s="232" t="n"/>
      <c r="AF120" s="232" t="n">
        <v>48</v>
      </c>
      <c r="AG120" s="232" t="n">
        <v>49</v>
      </c>
      <c r="AH120" s="232" t="n">
        <v>47</v>
      </c>
      <c r="AI120" s="232" t="n"/>
      <c r="AJ120" s="232" t="n"/>
      <c r="AK120" s="195" t="n"/>
      <c r="AL120" s="195" t="n"/>
      <c r="AM120" s="232" t="n">
        <v>68.85714285714286</v>
      </c>
      <c r="AN120" s="232" t="n">
        <v>49.42857142857143</v>
      </c>
      <c r="AO120" s="278" t="n"/>
      <c r="AP120" s="218" t="n">
        <v>60</v>
      </c>
      <c r="AQ120" s="219" t="n">
        <v>120</v>
      </c>
      <c r="AR120" s="217" t="n">
        <v/>
      </c>
      <c r="AS120" s="217" t="n">
        <v/>
      </c>
      <c r="AT120" s="217" t="n"/>
      <c r="AU120" s="217" t="n"/>
      <c r="AV120" s="217" t="n">
        <v>420</v>
      </c>
      <c r="AW120" s="217" t="n"/>
      <c r="AX120" s="217" t="n">
        <v>2</v>
      </c>
      <c r="AY120" s="217" t="n">
        <v>10</v>
      </c>
      <c r="AZ120" s="217" t="n"/>
      <c r="BA120" s="217" t="n"/>
      <c r="BB120" s="217" t="n"/>
      <c r="BC120" s="217" t="n"/>
      <c r="BD120" s="217" t="n"/>
      <c r="BE120" s="217" t="n"/>
      <c r="BF120" s="217" t="n"/>
      <c r="BG120" s="217" t="n">
        <v>0</v>
      </c>
      <c r="BH120" s="217" t="n">
        <v>420</v>
      </c>
      <c r="BI120" s="217" t="n"/>
      <c r="BJ120" s="217" t="n"/>
      <c r="BK120" s="217" t="n">
        <v>560</v>
      </c>
      <c r="BL120" s="217" t="n">
        <v>10</v>
      </c>
      <c r="BM120" s="217" t="n">
        <v>8</v>
      </c>
      <c r="BN120" s="217" t="n">
        <v>2</v>
      </c>
      <c r="BO120" s="217" t="n">
        <v>5</v>
      </c>
      <c r="BP120" s="217" t="n"/>
      <c r="BQ120" s="217" t="n"/>
      <c r="BR120" s="217" t="n"/>
      <c r="BS120" s="217" t="n"/>
      <c r="BT120" s="217" t="n"/>
      <c r="BU120" s="217" t="n"/>
      <c r="BV120" s="217" t="n">
        <v>0</v>
      </c>
      <c r="BW120" s="217" t="n"/>
      <c r="BX120" s="220" t="n">
        <v>5</v>
      </c>
      <c r="BY120" s="220" t="n">
        <v>6</v>
      </c>
      <c r="BZ120" s="220" t="n"/>
      <c r="CA120" s="220" t="n"/>
      <c r="CB120" s="220" t="n"/>
      <c r="CC120" s="220" t="n"/>
      <c r="CD120" s="220" t="n"/>
      <c r="CE120" s="220" t="n"/>
      <c r="CF120" s="220" t="n">
        <v>0</v>
      </c>
      <c r="CG120" s="221" t="n">
        <v>980</v>
      </c>
      <c r="CH120" s="216" t="n">
        <v>0.015</v>
      </c>
      <c r="CI120" s="456" t="n"/>
      <c r="CJ120" s="223" t="n"/>
      <c r="CK120" s="196" t="n"/>
      <c r="CL120" s="196" t="n"/>
      <c r="CM120" s="196" t="n"/>
      <c r="CN120" s="196" t="n"/>
      <c r="CO120" s="196" t="inlineStr">
        <is>
          <t>الكترولوكس</t>
        </is>
      </c>
      <c r="CP120" s="323" t="inlineStr">
        <is>
          <t>القاهرة للصناعات المغذية بوتاجازات</t>
        </is>
      </c>
      <c r="CQ120" s="348" t="inlineStr">
        <is>
          <t>808902102</t>
        </is>
      </c>
      <c r="CR120" s="348" t="inlineStr"/>
      <c r="CS120" s="348" t="n">
        <v>18</v>
      </c>
      <c r="CT120" s="348" t="inlineStr">
        <is>
          <t>فوم  60*90 (دعامة و قاعدة)</t>
        </is>
      </c>
      <c r="CU120" s="348" t="inlineStr">
        <is>
          <t>new_machine</t>
        </is>
      </c>
      <c r="CV120" s="348" t="n">
        <v>0</v>
      </c>
      <c r="CW120" s="348" t="n">
        <v>10</v>
      </c>
      <c r="CX120" s="348" t="n">
        <v>10</v>
      </c>
      <c r="CY120" s="348" t="n">
        <v>12</v>
      </c>
      <c r="CZ120" s="232" t="n">
        <v>5</v>
      </c>
      <c r="DA120" s="232" t="n">
        <v>0</v>
      </c>
      <c r="DB120" s="308" t="n">
        <v>0</v>
      </c>
      <c r="DC120" s="12" t="n">
        <v>0</v>
      </c>
      <c r="DD120" s="437" t="n">
        <v>0</v>
      </c>
      <c r="DE120" s="437" t="n">
        <v>0</v>
      </c>
      <c r="DF120" s="217" t="n">
        <v>560</v>
      </c>
      <c r="DG120" s="437">
        <f>IFERROR(ROUND(DD120/DF120,1),"")</f>
        <v/>
      </c>
      <c r="DH120" s="308">
        <f>IFERROR(DB120+DD120,"")</f>
        <v/>
      </c>
      <c r="DI120" s="447">
        <f>IFERROR(DD120/DH120,"")</f>
        <v/>
      </c>
      <c r="DK120" s="12">
        <f>IFERROR(DF120-AP120,"")</f>
        <v/>
      </c>
      <c r="DM120" s="307">
        <f>IFERROR(DA120-L120,"")</f>
        <v/>
      </c>
      <c r="DN120" s="348">
        <f>IF(DE120&gt;AQ120,0,1)</f>
        <v/>
      </c>
      <c r="DO120" s="348">
        <f>IF(DA120&lt;M120,0,1)</f>
        <v/>
      </c>
      <c r="DP120" s="348">
        <f>IF(DA120&gt;N120,0,1)</f>
        <v/>
      </c>
      <c r="DQ120" s="348" t="n"/>
      <c r="DR120" s="348" t="n"/>
      <c r="DS120" s="348" t="n"/>
      <c r="DT120" s="348" t="n"/>
      <c r="DU120" s="348" t="n"/>
      <c r="DV120" s="348" t="n"/>
      <c r="DW120" s="348" t="n"/>
      <c r="DX120" s="348" t="n"/>
      <c r="DY120" s="348" t="n"/>
      <c r="DZ120" s="348" t="n"/>
      <c r="EA120" s="348" t="n"/>
      <c r="EB120" s="348" t="n"/>
      <c r="EC120" s="348" t="n"/>
      <c r="ED120" s="348" t="n"/>
      <c r="EE120" s="348" t="n"/>
      <c r="EF120" s="348" t="n"/>
      <c r="EG120" s="348" t="n"/>
      <c r="EH120" s="348" t="n"/>
      <c r="EI120" s="348" t="n"/>
    </row>
    <row r="121" ht="31.5" customFormat="1" customHeight="1" s="239">
      <c r="A121" s="233" t="n">
        <v>2022</v>
      </c>
      <c r="B121" s="192" t="n">
        <v>5</v>
      </c>
      <c r="C121" s="455" t="n">
        <v>44689</v>
      </c>
      <c r="D121" s="192" t="n">
        <v>376</v>
      </c>
      <c r="E121" s="192" t="n">
        <v>438</v>
      </c>
      <c r="F121" s="192" t="n">
        <v>6</v>
      </c>
      <c r="G121" s="238" t="inlineStr">
        <is>
          <t>LG43LM63/UM73</t>
        </is>
      </c>
      <c r="H121" s="437" t="inlineStr">
        <is>
          <t>FMLGEI43LM6373</t>
        </is>
      </c>
      <c r="I121" s="437" t="inlineStr">
        <is>
          <t>1400*1700</t>
        </is>
      </c>
      <c r="J121" s="437" t="n">
        <v>3</v>
      </c>
      <c r="K121" s="437" t="n">
        <v>2</v>
      </c>
      <c r="L121" s="240" t="n">
        <v>335</v>
      </c>
      <c r="M121" s="241" t="n">
        <v>315.235</v>
      </c>
      <c r="N121" s="242" t="n">
        <v>358.785</v>
      </c>
      <c r="O121" s="232" t="n"/>
      <c r="P121" s="232" t="n"/>
      <c r="Q121" s="232" t="n"/>
      <c r="R121" s="232" t="n"/>
      <c r="S121" s="232" t="n"/>
      <c r="T121" s="232" t="n"/>
      <c r="U121" s="232" t="n"/>
      <c r="V121" s="232" t="n"/>
      <c r="W121" s="232" t="n"/>
      <c r="X121" s="232" t="n"/>
      <c r="Y121" s="195" t="n"/>
      <c r="Z121" s="195" t="n"/>
      <c r="AA121" s="232" t="n"/>
      <c r="AB121" s="232" t="n"/>
      <c r="AC121" s="232" t="n"/>
      <c r="AD121" s="232" t="n"/>
      <c r="AE121" s="232" t="n"/>
      <c r="AF121" s="232" t="n"/>
      <c r="AG121" s="232" t="n"/>
      <c r="AH121" s="232" t="n"/>
      <c r="AI121" s="232" t="n"/>
      <c r="AJ121" s="232" t="n"/>
      <c r="AK121" s="195" t="n"/>
      <c r="AL121" s="195" t="n"/>
      <c r="AM121" s="232" t="n">
        <v/>
      </c>
      <c r="AN121" s="232" t="n">
        <v/>
      </c>
      <c r="AO121" s="278" t="n"/>
      <c r="AP121" s="218" t="n">
        <v>75</v>
      </c>
      <c r="AQ121" s="219" t="n">
        <v>144</v>
      </c>
      <c r="AR121" s="217" t="n">
        <v/>
      </c>
      <c r="AS121" s="217" t="n">
        <v/>
      </c>
      <c r="AT121" s="217" t="n"/>
      <c r="AU121" s="217" t="n"/>
      <c r="AV121" s="217" t="n">
        <v>744</v>
      </c>
      <c r="AW121" s="217" t="n"/>
      <c r="AX121" s="217" t="n"/>
      <c r="AY121" s="217" t="n"/>
      <c r="AZ121" s="217" t="n"/>
      <c r="BA121" s="217" t="n"/>
      <c r="BB121" s="217" t="n"/>
      <c r="BC121" s="217" t="n"/>
      <c r="BD121" s="217" t="n"/>
      <c r="BE121" s="217" t="n"/>
      <c r="BF121" s="217" t="n"/>
      <c r="BG121" s="217" t="n">
        <v>0</v>
      </c>
      <c r="BH121" s="217" t="n">
        <v>744</v>
      </c>
      <c r="BI121" s="217" t="n"/>
      <c r="BJ121" s="217" t="n"/>
      <c r="BK121" s="217" t="n"/>
      <c r="BL121" s="217" t="n"/>
      <c r="BM121" s="217" t="n"/>
      <c r="BN121" s="217" t="n"/>
      <c r="BO121" s="217" t="n"/>
      <c r="BP121" s="217" t="n"/>
      <c r="BQ121" s="217" t="n"/>
      <c r="BR121" s="217" t="n"/>
      <c r="BS121" s="217" t="n"/>
      <c r="BT121" s="217" t="n"/>
      <c r="BU121" s="217" t="n"/>
      <c r="BV121" s="217" t="n">
        <v>0</v>
      </c>
      <c r="BW121" s="217" t="n"/>
      <c r="BX121" s="220" t="n"/>
      <c r="BY121" s="220" t="n"/>
      <c r="BZ121" s="220" t="n"/>
      <c r="CA121" s="220" t="n"/>
      <c r="CB121" s="220" t="n"/>
      <c r="CC121" s="220" t="n"/>
      <c r="CD121" s="220" t="n"/>
      <c r="CE121" s="220" t="n"/>
      <c r="CF121" s="220" t="n">
        <v>0</v>
      </c>
      <c r="CG121" s="221" t="n">
        <v/>
      </c>
      <c r="CH121" s="216" t="n">
        <v>0.015</v>
      </c>
      <c r="CI121" s="456" t="n"/>
      <c r="CJ121" s="223" t="n"/>
      <c r="CK121" s="196" t="n"/>
      <c r="CL121" s="196" t="n"/>
      <c r="CM121" s="196" t="n"/>
      <c r="CN121" s="196" t="n"/>
      <c r="CO121" s="196" t="inlineStr">
        <is>
          <t>LG</t>
        </is>
      </c>
      <c r="CP121" s="323" t="inlineStr">
        <is>
          <t>HE</t>
        </is>
      </c>
      <c r="CQ121" s="348" t="inlineStr">
        <is>
          <t>mfz66236501</t>
        </is>
      </c>
      <c r="CR121" s="348" t="inlineStr">
        <is>
          <t>mma</t>
        </is>
      </c>
      <c r="CS121" s="348" t="n">
        <v>18</v>
      </c>
      <c r="CT121" s="348" t="inlineStr">
        <is>
          <t xml:space="preserve">LG43LM63/UM73 </t>
        </is>
      </c>
      <c r="CU121" s="348" t="inlineStr">
        <is>
          <t>new_machine</t>
        </is>
      </c>
      <c r="CV121" s="348" t="n">
        <v>0</v>
      </c>
      <c r="CW121" s="348" t="n">
        <v>0</v>
      </c>
      <c r="CX121" s="348" t="n">
        <v>0</v>
      </c>
      <c r="CY121" s="348" t="n">
        <v>0</v>
      </c>
      <c r="CZ121" s="232" t="n">
        <v>0</v>
      </c>
      <c r="DA121" s="232" t="n">
        <v>0</v>
      </c>
      <c r="DB121" s="308" t="n">
        <v>0</v>
      </c>
      <c r="DC121" s="12" t="n">
        <v>0</v>
      </c>
      <c r="DD121" s="437" t="n">
        <v>0</v>
      </c>
      <c r="DE121" s="437" t="n">
        <v>0</v>
      </c>
      <c r="DF121" s="217" t="n">
        <v/>
      </c>
      <c r="DG121" s="437">
        <f>IFERROR(ROUND(DD121/DF121,1),"")</f>
        <v/>
      </c>
      <c r="DH121" s="308">
        <f>IFERROR(DB121+DD121,"")</f>
        <v/>
      </c>
      <c r="DI121" s="447">
        <f>IFERROR(DD121/DH121,"")</f>
        <v/>
      </c>
      <c r="DK121" s="12">
        <f>IFERROR(DF121-AP121,"")</f>
        <v/>
      </c>
      <c r="DM121" s="307">
        <f>IFERROR(DA121-L121,"")</f>
        <v/>
      </c>
      <c r="DN121" s="348">
        <f>IF(DE121&gt;AQ121,0,1)</f>
        <v/>
      </c>
      <c r="DO121" s="348">
        <f>IF(DA121&lt;M121,0,1)</f>
        <v/>
      </c>
      <c r="DP121" s="348">
        <f>IF(DA121&gt;N121,0,1)</f>
        <v/>
      </c>
      <c r="DQ121" s="348" t="n"/>
      <c r="DR121" s="348" t="n"/>
      <c r="DS121" s="348" t="n"/>
      <c r="DT121" s="348" t="n"/>
      <c r="DU121" s="348" t="n"/>
      <c r="DV121" s="348" t="n"/>
      <c r="DW121" s="348" t="n"/>
      <c r="DX121" s="348" t="n"/>
      <c r="DY121" s="348" t="n"/>
      <c r="DZ121" s="348" t="n"/>
      <c r="EA121" s="348" t="n"/>
      <c r="EB121" s="348" t="n"/>
      <c r="EC121" s="348" t="n"/>
      <c r="ED121" s="348" t="n"/>
      <c r="EE121" s="348" t="n"/>
      <c r="EF121" s="348" t="n"/>
      <c r="EG121" s="348" t="n"/>
      <c r="EH121" s="348" t="n"/>
      <c r="EI121" s="348" t="n"/>
    </row>
    <row r="122" ht="31.5" customFormat="1" customHeight="1" s="239">
      <c r="A122" s="233" t="n">
        <v>2022</v>
      </c>
      <c r="B122" s="192" t="n">
        <v>5</v>
      </c>
      <c r="C122" s="455" t="n">
        <v>44689</v>
      </c>
      <c r="D122" s="192" t="n">
        <v>388</v>
      </c>
      <c r="E122" s="192" t="n">
        <v>564</v>
      </c>
      <c r="F122" s="192" t="n">
        <v>6</v>
      </c>
      <c r="G122" s="238" t="inlineStr">
        <is>
          <t>top led 32 l 29 توشيبا HTTEFK520040</t>
        </is>
      </c>
      <c r="H122" s="437" t="inlineStr">
        <is>
          <t>FMTOSI32TL2940</t>
        </is>
      </c>
      <c r="I122" s="437" t="inlineStr">
        <is>
          <t>1400*1700</t>
        </is>
      </c>
      <c r="J122" s="437" t="n">
        <v>3</v>
      </c>
      <c r="K122" s="437" t="n">
        <v>4</v>
      </c>
      <c r="L122" s="240" t="n">
        <v>119</v>
      </c>
      <c r="M122" s="241" t="n">
        <v>109.48</v>
      </c>
      <c r="N122" s="242" t="n">
        <v>128.52</v>
      </c>
      <c r="O122" s="232" t="n">
        <v>129</v>
      </c>
      <c r="P122" s="232" t="n"/>
      <c r="Q122" s="232" t="n"/>
      <c r="R122" s="232" t="n"/>
      <c r="S122" s="232" t="n"/>
      <c r="T122" s="232" t="n">
        <v>110</v>
      </c>
      <c r="U122" s="232" t="n"/>
      <c r="V122" s="232" t="n"/>
      <c r="W122" s="232" t="n"/>
      <c r="X122" s="232" t="n"/>
      <c r="Y122" s="195" t="n"/>
      <c r="Z122" s="195" t="n"/>
      <c r="AA122" s="232" t="n"/>
      <c r="AB122" s="232" t="n"/>
      <c r="AC122" s="232" t="n"/>
      <c r="AD122" s="232" t="n"/>
      <c r="AE122" s="232" t="n"/>
      <c r="AF122" s="232" t="n"/>
      <c r="AG122" s="232" t="n"/>
      <c r="AH122" s="232" t="n"/>
      <c r="AI122" s="232" t="n"/>
      <c r="AJ122" s="232" t="n"/>
      <c r="AK122" s="195" t="n"/>
      <c r="AL122" s="195" t="n"/>
      <c r="AM122" s="232" t="n">
        <v>129</v>
      </c>
      <c r="AN122" s="232" t="n">
        <v>110</v>
      </c>
      <c r="AO122" s="278" t="n"/>
      <c r="AP122" s="218" t="n">
        <v>83</v>
      </c>
      <c r="AQ122" s="219" t="n">
        <v>130</v>
      </c>
      <c r="AR122" s="217" t="n">
        <v/>
      </c>
      <c r="AS122" s="217" t="n">
        <v/>
      </c>
      <c r="AT122" s="217" t="n"/>
      <c r="AU122" s="217" t="n"/>
      <c r="AV122" s="217" t="n">
        <v>1300</v>
      </c>
      <c r="AW122" s="217" t="n">
        <v>3</v>
      </c>
      <c r="AX122" s="217" t="n">
        <v>1</v>
      </c>
      <c r="AY122" s="217" t="n">
        <v>5</v>
      </c>
      <c r="AZ122" s="217" t="n"/>
      <c r="BA122" s="217" t="n"/>
      <c r="BB122" s="217" t="n"/>
      <c r="BC122" s="217" t="n"/>
      <c r="BD122" s="217" t="n"/>
      <c r="BE122" s="217" t="n"/>
      <c r="BF122" s="217" t="n"/>
      <c r="BG122" s="217" t="n">
        <v>0</v>
      </c>
      <c r="BH122" s="217" t="n">
        <v>1300</v>
      </c>
      <c r="BI122" s="217" t="n"/>
      <c r="BJ122" s="217" t="n"/>
      <c r="BK122" s="217" t="n"/>
      <c r="BL122" s="217" t="n"/>
      <c r="BM122" s="217" t="n"/>
      <c r="BN122" s="217" t="n"/>
      <c r="BO122" s="217" t="n"/>
      <c r="BP122" s="217" t="n"/>
      <c r="BQ122" s="217" t="n"/>
      <c r="BR122" s="217" t="n"/>
      <c r="BS122" s="217" t="n"/>
      <c r="BT122" s="217" t="n"/>
      <c r="BU122" s="217" t="n"/>
      <c r="BV122" s="217" t="n">
        <v>0</v>
      </c>
      <c r="BW122" s="217" t="n"/>
      <c r="BX122" s="220" t="n"/>
      <c r="BY122" s="220" t="n"/>
      <c r="BZ122" s="220" t="n"/>
      <c r="CA122" s="220" t="n"/>
      <c r="CB122" s="220" t="n"/>
      <c r="CC122" s="220" t="n"/>
      <c r="CD122" s="220" t="n"/>
      <c r="CE122" s="220" t="n"/>
      <c r="CF122" s="220" t="n">
        <v>0</v>
      </c>
      <c r="CG122" s="221" t="n">
        <v/>
      </c>
      <c r="CH122" s="216" t="n">
        <v>0.015</v>
      </c>
      <c r="CI122" s="456" t="n"/>
      <c r="CJ122" s="223" t="n"/>
      <c r="CK122" s="196" t="n"/>
      <c r="CL122" s="196" t="n"/>
      <c r="CM122" s="196" t="n"/>
      <c r="CN122" s="196" t="n"/>
      <c r="CO122" s="196" t="inlineStr">
        <is>
          <t>توشيبا</t>
        </is>
      </c>
      <c r="CP122" s="323" t="inlineStr">
        <is>
          <t>توشيبا للاجهزة المرئية</t>
        </is>
      </c>
      <c r="CQ122" s="348" t="inlineStr"/>
      <c r="CR122" s="348" t="inlineStr"/>
      <c r="CS122" s="348" t="n">
        <v>18</v>
      </c>
      <c r="CT122" s="348" t="inlineStr">
        <is>
          <t>led32l2900</t>
        </is>
      </c>
      <c r="CU122" s="348" t="inlineStr">
        <is>
          <t>new_machine</t>
        </is>
      </c>
      <c r="CV122" s="348" t="n">
        <v>0</v>
      </c>
      <c r="CW122" s="348" t="n">
        <v>3</v>
      </c>
      <c r="CX122" s="348" t="n">
        <v>1</v>
      </c>
      <c r="CY122" s="348" t="n">
        <v>5</v>
      </c>
      <c r="CZ122" s="232" t="n">
        <v>0</v>
      </c>
      <c r="DA122" s="232" t="n">
        <v>0</v>
      </c>
      <c r="DB122" s="308" t="n">
        <v>0</v>
      </c>
      <c r="DC122" s="12" t="n">
        <v>0</v>
      </c>
      <c r="DD122" s="437" t="n">
        <v>0</v>
      </c>
      <c r="DE122" s="437" t="n">
        <v>0</v>
      </c>
      <c r="DF122" s="217" t="n">
        <v/>
      </c>
      <c r="DG122" s="437">
        <f>IFERROR(ROUND(DD122/DF122,1),"")</f>
        <v/>
      </c>
      <c r="DH122" s="308">
        <f>IFERROR(DB122+DD122,"")</f>
        <v/>
      </c>
      <c r="DI122" s="447">
        <f>IFERROR(DD122/DH122,"")</f>
        <v/>
      </c>
      <c r="DK122" s="12">
        <f>IFERROR(DF122-AP122,"")</f>
        <v/>
      </c>
      <c r="DM122" s="307">
        <f>IFERROR(DA122-L122,"")</f>
        <v/>
      </c>
      <c r="DN122" s="348">
        <f>IF(DE122&gt;AQ122,0,1)</f>
        <v/>
      </c>
      <c r="DO122" s="348">
        <f>IF(DA122&lt;M122,0,1)</f>
        <v/>
      </c>
      <c r="DP122" s="348">
        <f>IF(DA122&gt;N122,0,1)</f>
        <v/>
      </c>
      <c r="DQ122" s="348" t="n"/>
      <c r="DR122" s="348" t="n"/>
      <c r="DS122" s="348" t="n"/>
      <c r="DT122" s="348" t="n"/>
      <c r="DU122" s="348" t="n"/>
      <c r="DV122" s="348" t="n"/>
      <c r="DW122" s="348" t="n"/>
      <c r="DX122" s="348" t="n"/>
      <c r="DY122" s="348" t="n"/>
      <c r="DZ122" s="348" t="n"/>
      <c r="EA122" s="348" t="n"/>
      <c r="EB122" s="348" t="n"/>
      <c r="EC122" s="348" t="n"/>
      <c r="ED122" s="348" t="n"/>
      <c r="EE122" s="348" t="n"/>
      <c r="EF122" s="348" t="n"/>
      <c r="EG122" s="348" t="n"/>
      <c r="EH122" s="348" t="n"/>
      <c r="EI122" s="348" t="n"/>
    </row>
    <row r="123" ht="31.5" customFormat="1" customHeight="1" s="239">
      <c r="A123" s="233" t="n">
        <v>2022</v>
      </c>
      <c r="B123" s="192" t="n">
        <v>5</v>
      </c>
      <c r="C123" s="455" t="n">
        <v>44689</v>
      </c>
      <c r="D123" s="192" t="n">
        <v>388</v>
      </c>
      <c r="E123" s="192" t="n">
        <v>565</v>
      </c>
      <c r="F123" s="192" t="n">
        <v>6</v>
      </c>
      <c r="G123" s="238" t="inlineStr">
        <is>
          <t xml:space="preserve">bottom led 32 l29 توشيبا  HTTEFK520050 </t>
        </is>
      </c>
      <c r="H123" s="437" t="inlineStr">
        <is>
          <t>FMTOSI32BL2950</t>
        </is>
      </c>
      <c r="I123" s="437" t="inlineStr">
        <is>
          <t>1400*1700</t>
        </is>
      </c>
      <c r="J123" s="437" t="n">
        <v>3</v>
      </c>
      <c r="K123" s="437" t="n">
        <v>4</v>
      </c>
      <c r="L123" s="240" t="n">
        <v>91</v>
      </c>
      <c r="M123" s="241" t="n">
        <v>83.72</v>
      </c>
      <c r="N123" s="242" t="n">
        <v>98.28</v>
      </c>
      <c r="O123" s="232" t="n">
        <v>102</v>
      </c>
      <c r="P123" s="232" t="n"/>
      <c r="Q123" s="232" t="n"/>
      <c r="R123" s="232" t="n"/>
      <c r="S123" s="232" t="n"/>
      <c r="T123" s="232" t="n">
        <v>86</v>
      </c>
      <c r="U123" s="232" t="n"/>
      <c r="V123" s="232" t="n"/>
      <c r="W123" s="232" t="n"/>
      <c r="X123" s="232" t="n"/>
      <c r="Y123" s="195" t="n"/>
      <c r="Z123" s="195" t="n"/>
      <c r="AA123" s="232" t="n"/>
      <c r="AB123" s="232" t="n"/>
      <c r="AC123" s="232" t="n"/>
      <c r="AD123" s="232" t="n"/>
      <c r="AE123" s="232" t="n"/>
      <c r="AF123" s="232" t="n"/>
      <c r="AG123" s="232" t="n"/>
      <c r="AH123" s="232" t="n"/>
      <c r="AI123" s="232" t="n"/>
      <c r="AJ123" s="232" t="n"/>
      <c r="AK123" s="195" t="n"/>
      <c r="AL123" s="195" t="n"/>
      <c r="AM123" s="232" t="n">
        <v>102</v>
      </c>
      <c r="AN123" s="232" t="n">
        <v>86</v>
      </c>
      <c r="AO123" s="278" t="n"/>
      <c r="AP123" s="218" t="n">
        <v>83</v>
      </c>
      <c r="AQ123" s="219" t="n">
        <v>130</v>
      </c>
      <c r="AR123" s="217" t="n">
        <v/>
      </c>
      <c r="AS123" s="217" t="n">
        <v/>
      </c>
      <c r="AT123" s="217" t="n"/>
      <c r="AU123" s="217" t="n"/>
      <c r="AV123" s="217" t="n"/>
      <c r="AW123" s="217" t="n"/>
      <c r="AX123" s="217" t="n"/>
      <c r="AY123" s="217" t="n"/>
      <c r="AZ123" s="217" t="n"/>
      <c r="BA123" s="217" t="n"/>
      <c r="BB123" s="217" t="n"/>
      <c r="BC123" s="217" t="n"/>
      <c r="BD123" s="217" t="n"/>
      <c r="BE123" s="217" t="n"/>
      <c r="BF123" s="217" t="n"/>
      <c r="BG123" s="217" t="n">
        <v>0</v>
      </c>
      <c r="BH123" s="217" t="n">
        <v/>
      </c>
      <c r="BI123" s="217" t="n"/>
      <c r="BJ123" s="217" t="n"/>
      <c r="BK123" s="217" t="n"/>
      <c r="BL123" s="217" t="n"/>
      <c r="BM123" s="217" t="n"/>
      <c r="BN123" s="217" t="n"/>
      <c r="BO123" s="217" t="n"/>
      <c r="BP123" s="217" t="n"/>
      <c r="BQ123" s="217" t="n"/>
      <c r="BR123" s="217" t="n"/>
      <c r="BS123" s="217" t="n"/>
      <c r="BT123" s="217" t="n"/>
      <c r="BU123" s="217" t="n"/>
      <c r="BV123" s="217" t="n">
        <v>0</v>
      </c>
      <c r="BW123" s="217" t="n"/>
      <c r="BX123" s="220" t="n"/>
      <c r="BY123" s="220" t="n"/>
      <c r="BZ123" s="220" t="n"/>
      <c r="CA123" s="220" t="n"/>
      <c r="CB123" s="220" t="n"/>
      <c r="CC123" s="220" t="n"/>
      <c r="CD123" s="220" t="n"/>
      <c r="CE123" s="220" t="n"/>
      <c r="CF123" s="220" t="n">
        <v>0</v>
      </c>
      <c r="CG123" s="221" t="n">
        <v/>
      </c>
      <c r="CH123" s="216" t="n">
        <v>0.015</v>
      </c>
      <c r="CI123" s="456" t="n"/>
      <c r="CJ123" s="223" t="n"/>
      <c r="CK123" s="196" t="n"/>
      <c r="CL123" s="196" t="n"/>
      <c r="CM123" s="196" t="n"/>
      <c r="CN123" s="196" t="n"/>
      <c r="CO123" s="196" t="inlineStr">
        <is>
          <t>توشيبا</t>
        </is>
      </c>
      <c r="CP123" s="323" t="inlineStr">
        <is>
          <t>توشيبا للاجهزة المرئية</t>
        </is>
      </c>
      <c r="CQ123" s="348" t="inlineStr"/>
      <c r="CR123" s="348" t="inlineStr"/>
      <c r="CS123" s="348" t="n">
        <v>18</v>
      </c>
      <c r="CT123" s="348" t="inlineStr">
        <is>
          <t>led32l2900</t>
        </is>
      </c>
      <c r="CU123" s="348" t="inlineStr">
        <is>
          <t>new_machine</t>
        </is>
      </c>
      <c r="CV123" s="348" t="n">
        <v>0</v>
      </c>
      <c r="CW123" s="348" t="n">
        <v>0</v>
      </c>
      <c r="CX123" s="348" t="n">
        <v>0</v>
      </c>
      <c r="CY123" s="348" t="n">
        <v>0</v>
      </c>
      <c r="CZ123" s="232" t="n">
        <v>0</v>
      </c>
      <c r="DA123" s="232" t="n">
        <v>0</v>
      </c>
      <c r="DB123" s="308" t="n">
        <v>0</v>
      </c>
      <c r="DC123" s="12" t="n">
        <v>0</v>
      </c>
      <c r="DD123" s="437" t="n">
        <v>0</v>
      </c>
      <c r="DE123" s="437" t="n">
        <v>0</v>
      </c>
      <c r="DF123" s="217" t="n">
        <v/>
      </c>
      <c r="DG123" s="437">
        <f>IFERROR(ROUND(DD123/DF123,1),"")</f>
        <v/>
      </c>
      <c r="DH123" s="308">
        <f>IFERROR(DB123+DD123,"")</f>
        <v/>
      </c>
      <c r="DI123" s="447">
        <f>IFERROR(DD123/DH123,"")</f>
        <v/>
      </c>
      <c r="DK123" s="12">
        <f>IFERROR(DF123-AP123,"")</f>
        <v/>
      </c>
      <c r="DM123" s="307">
        <f>IFERROR(DA123-L123,"")</f>
        <v/>
      </c>
      <c r="DN123" s="348">
        <f>IF(DE123&gt;AQ123,0,1)</f>
        <v/>
      </c>
      <c r="DO123" s="348">
        <f>IF(DA123&lt;M123,0,1)</f>
        <v/>
      </c>
      <c r="DP123" s="348">
        <f>IF(DA123&gt;N123,0,1)</f>
        <v/>
      </c>
      <c r="DQ123" s="348" t="n"/>
      <c r="DR123" s="348" t="n"/>
      <c r="DS123" s="348" t="n"/>
      <c r="DT123" s="348" t="n"/>
      <c r="DU123" s="348" t="n"/>
      <c r="DV123" s="348" t="n"/>
      <c r="DW123" s="348" t="n"/>
      <c r="DX123" s="348" t="n"/>
      <c r="DY123" s="348" t="n"/>
      <c r="DZ123" s="348" t="n"/>
      <c r="EA123" s="348" t="n"/>
      <c r="EB123" s="348" t="n"/>
      <c r="EC123" s="348" t="n"/>
      <c r="ED123" s="348" t="n"/>
      <c r="EE123" s="348" t="n"/>
      <c r="EF123" s="348" t="n"/>
      <c r="EG123" s="348" t="n"/>
      <c r="EH123" s="348" t="n"/>
      <c r="EI123" s="348" t="n"/>
    </row>
    <row r="124" ht="31.5" customFormat="1" customHeight="1" s="239">
      <c r="A124" s="233" t="n">
        <v>2022</v>
      </c>
      <c r="B124" s="192" t="n">
        <v>5</v>
      </c>
      <c r="C124" s="455" t="n">
        <v>44689</v>
      </c>
      <c r="D124" s="192" t="n">
        <v>388</v>
      </c>
      <c r="E124" s="192" t="n">
        <v>566</v>
      </c>
      <c r="F124" s="192" t="n">
        <v>6</v>
      </c>
      <c r="G124" s="238" t="inlineStr">
        <is>
          <t>side L&amp;R led 32 l 29 توشيبا  HTTEFK520060</t>
        </is>
      </c>
      <c r="H124" s="437" t="inlineStr">
        <is>
          <t>FMTOSI32LR2960</t>
        </is>
      </c>
      <c r="I124" s="437" t="inlineStr">
        <is>
          <t>1400*1700</t>
        </is>
      </c>
      <c r="J124" s="437" t="n">
        <v>3</v>
      </c>
      <c r="K124" s="437" t="n">
        <v>4</v>
      </c>
      <c r="L124" s="240" t="n">
        <v>34</v>
      </c>
      <c r="M124" s="241" t="n">
        <v>31.28</v>
      </c>
      <c r="N124" s="242" t="n">
        <v>36.72</v>
      </c>
      <c r="O124" s="232" t="n">
        <v>50</v>
      </c>
      <c r="P124" s="232" t="n"/>
      <c r="Q124" s="232" t="n"/>
      <c r="R124" s="232" t="n"/>
      <c r="S124" s="232" t="n"/>
      <c r="T124" s="232" t="n">
        <v>37</v>
      </c>
      <c r="U124" s="232" t="n"/>
      <c r="V124" s="232" t="n"/>
      <c r="W124" s="232" t="n"/>
      <c r="X124" s="232" t="n"/>
      <c r="Y124" s="195" t="n"/>
      <c r="Z124" s="195" t="n"/>
      <c r="AA124" s="232" t="n"/>
      <c r="AB124" s="232" t="n"/>
      <c r="AC124" s="232" t="n"/>
      <c r="AD124" s="232" t="n"/>
      <c r="AE124" s="232" t="n"/>
      <c r="AF124" s="232" t="n"/>
      <c r="AG124" s="232" t="n"/>
      <c r="AH124" s="232" t="n"/>
      <c r="AI124" s="232" t="n"/>
      <c r="AJ124" s="232" t="n"/>
      <c r="AK124" s="195" t="n"/>
      <c r="AL124" s="195" t="n"/>
      <c r="AM124" s="232" t="n">
        <v>50</v>
      </c>
      <c r="AN124" s="232" t="n">
        <v>37</v>
      </c>
      <c r="AO124" s="278" t="n"/>
      <c r="AP124" s="218" t="n">
        <v>83</v>
      </c>
      <c r="AQ124" s="219" t="n">
        <v>130</v>
      </c>
      <c r="AR124" s="217" t="n">
        <v/>
      </c>
      <c r="AS124" s="217" t="n">
        <v/>
      </c>
      <c r="AT124" s="217" t="n"/>
      <c r="AU124" s="217" t="n"/>
      <c r="AV124" s="217" t="n"/>
      <c r="AW124" s="217" t="n"/>
      <c r="AX124" s="217" t="n"/>
      <c r="AY124" s="217" t="n"/>
      <c r="AZ124" s="217" t="n"/>
      <c r="BA124" s="217" t="n"/>
      <c r="BB124" s="217" t="n"/>
      <c r="BC124" s="217" t="n"/>
      <c r="BD124" s="217" t="n"/>
      <c r="BE124" s="217" t="n"/>
      <c r="BF124" s="217" t="n"/>
      <c r="BG124" s="217" t="n">
        <v>0</v>
      </c>
      <c r="BH124" s="217" t="n">
        <v/>
      </c>
      <c r="BI124" s="217" t="n"/>
      <c r="BJ124" s="217" t="n"/>
      <c r="BK124" s="217" t="n"/>
      <c r="BL124" s="217" t="n"/>
      <c r="BM124" s="217" t="n"/>
      <c r="BN124" s="217" t="n"/>
      <c r="BO124" s="217" t="n"/>
      <c r="BP124" s="217" t="n"/>
      <c r="BQ124" s="217" t="n"/>
      <c r="BR124" s="217" t="n"/>
      <c r="BS124" s="217" t="n"/>
      <c r="BT124" s="217" t="n"/>
      <c r="BU124" s="217" t="n"/>
      <c r="BV124" s="217" t="n">
        <v>0</v>
      </c>
      <c r="BW124" s="217" t="n"/>
      <c r="BX124" s="220" t="n"/>
      <c r="BY124" s="220" t="n"/>
      <c r="BZ124" s="220" t="n"/>
      <c r="CA124" s="220" t="n"/>
      <c r="CB124" s="220" t="n"/>
      <c r="CC124" s="220" t="n"/>
      <c r="CD124" s="220" t="n"/>
      <c r="CE124" s="220" t="n"/>
      <c r="CF124" s="220" t="n">
        <v>0</v>
      </c>
      <c r="CG124" s="221" t="n">
        <v/>
      </c>
      <c r="CH124" s="216" t="n">
        <v>0.015</v>
      </c>
      <c r="CI124" s="456" t="n"/>
      <c r="CJ124" s="223" t="n"/>
      <c r="CK124" s="196" t="n"/>
      <c r="CL124" s="196" t="n"/>
      <c r="CM124" s="196" t="n"/>
      <c r="CN124" s="196" t="n"/>
      <c r="CO124" s="196" t="inlineStr">
        <is>
          <t>توشيبا</t>
        </is>
      </c>
      <c r="CP124" s="323" t="inlineStr">
        <is>
          <t>توشيبا للاجهزة المرئية</t>
        </is>
      </c>
      <c r="CQ124" s="348" t="inlineStr"/>
      <c r="CR124" s="348" t="inlineStr"/>
      <c r="CS124" s="348" t="n">
        <v>18</v>
      </c>
      <c r="CT124" s="348" t="inlineStr">
        <is>
          <t>led32l2900</t>
        </is>
      </c>
      <c r="CU124" s="348" t="inlineStr">
        <is>
          <t>new_machine</t>
        </is>
      </c>
      <c r="CV124" s="348" t="n">
        <v>0</v>
      </c>
      <c r="CW124" s="348" t="n">
        <v>0</v>
      </c>
      <c r="CX124" s="348" t="n">
        <v>0</v>
      </c>
      <c r="CY124" s="348" t="n">
        <v>0</v>
      </c>
      <c r="CZ124" s="232" t="n">
        <v>0</v>
      </c>
      <c r="DA124" s="232" t="n">
        <v>0</v>
      </c>
      <c r="DB124" s="308" t="n">
        <v>0</v>
      </c>
      <c r="DC124" s="12" t="n">
        <v>0</v>
      </c>
      <c r="DD124" s="437" t="n">
        <v>0</v>
      </c>
      <c r="DE124" s="437" t="n">
        <v>0</v>
      </c>
      <c r="DF124" s="217" t="n">
        <v/>
      </c>
      <c r="DG124" s="437">
        <f>IFERROR(ROUND(DD124/DF124,1),"")</f>
        <v/>
      </c>
      <c r="DH124" s="308">
        <f>IFERROR(DB124+DD124,"")</f>
        <v/>
      </c>
      <c r="DI124" s="447">
        <f>IFERROR(DD124/DH124,"")</f>
        <v/>
      </c>
      <c r="DK124" s="12">
        <f>IFERROR(DF124-AP124,"")</f>
        <v/>
      </c>
      <c r="DM124" s="307">
        <f>IFERROR(DA124-L124,"")</f>
        <v/>
      </c>
      <c r="DN124" s="348">
        <f>IF(DE124&gt;AQ124,0,1)</f>
        <v/>
      </c>
      <c r="DO124" s="348">
        <f>IF(DA124&lt;M124,0,1)</f>
        <v/>
      </c>
      <c r="DP124" s="348">
        <f>IF(DA124&gt;N124,0,1)</f>
        <v/>
      </c>
      <c r="DQ124" s="348" t="n"/>
      <c r="DR124" s="348" t="n"/>
      <c r="DS124" s="348" t="n"/>
      <c r="DT124" s="348" t="n"/>
      <c r="DU124" s="348" t="n"/>
      <c r="DV124" s="348" t="n"/>
      <c r="DW124" s="348" t="n"/>
      <c r="DX124" s="348" t="n"/>
      <c r="DY124" s="348" t="n"/>
      <c r="DZ124" s="348" t="n"/>
      <c r="EA124" s="348" t="n"/>
      <c r="EB124" s="348" t="n"/>
      <c r="EC124" s="348" t="n"/>
      <c r="ED124" s="348" t="n"/>
      <c r="EE124" s="348" t="n"/>
      <c r="EF124" s="348" t="n"/>
      <c r="EG124" s="348" t="n"/>
      <c r="EH124" s="348" t="n"/>
      <c r="EI124" s="348" t="n"/>
    </row>
    <row r="125" ht="31.5" customFormat="1" customHeight="1" s="239">
      <c r="A125" s="233" t="n">
        <v>2022</v>
      </c>
      <c r="B125" s="192" t="n">
        <v>5</v>
      </c>
      <c r="C125" s="455" t="n">
        <v>44689</v>
      </c>
      <c r="D125" s="192" t="n">
        <v>419</v>
      </c>
      <c r="E125" s="192" t="n">
        <v>670</v>
      </c>
      <c r="F125" s="192" t="n">
        <v>6</v>
      </c>
      <c r="G125" s="238" t="inlineStr">
        <is>
          <t>LG43UP77</t>
        </is>
      </c>
      <c r="H125" s="437" t="inlineStr">
        <is>
          <t>FMLGEI043UP770</t>
        </is>
      </c>
      <c r="I125" s="437" t="inlineStr">
        <is>
          <t>1400*1700</t>
        </is>
      </c>
      <c r="J125" s="437" t="n">
        <v>4</v>
      </c>
      <c r="K125" s="437" t="n">
        <v>2</v>
      </c>
      <c r="L125" s="240" t="n">
        <v>298</v>
      </c>
      <c r="M125" s="241" t="n">
        <v>280.418</v>
      </c>
      <c r="N125" s="242" t="n">
        <v>319.158</v>
      </c>
      <c r="O125" s="232" t="n"/>
      <c r="P125" s="232" t="n"/>
      <c r="Q125" s="232" t="n"/>
      <c r="R125" s="232" t="n"/>
      <c r="S125" s="232" t="n"/>
      <c r="T125" s="232" t="n"/>
      <c r="U125" s="232" t="n"/>
      <c r="V125" s="232" t="n"/>
      <c r="W125" s="232" t="n"/>
      <c r="X125" s="232" t="n"/>
      <c r="Y125" s="195" t="n">
        <v>166</v>
      </c>
      <c r="Z125" s="195" t="n"/>
      <c r="AA125" s="232" t="n"/>
      <c r="AB125" s="232" t="n"/>
      <c r="AC125" s="232" t="n"/>
      <c r="AD125" s="232" t="n"/>
      <c r="AE125" s="232" t="n"/>
      <c r="AF125" s="232" t="n"/>
      <c r="AG125" s="232" t="n"/>
      <c r="AH125" s="232" t="n"/>
      <c r="AI125" s="232" t="n"/>
      <c r="AJ125" s="232" t="n"/>
      <c r="AK125" s="195" t="n"/>
      <c r="AL125" s="195" t="n"/>
      <c r="AM125" s="232" t="n">
        <v/>
      </c>
      <c r="AN125" s="232" t="n">
        <v/>
      </c>
      <c r="AO125" s="278" t="n"/>
      <c r="AP125" s="218" t="n">
        <v>96</v>
      </c>
      <c r="AQ125" s="219" t="n">
        <v>150</v>
      </c>
      <c r="AR125" s="217" t="n">
        <v>5.421686746987952</v>
      </c>
      <c r="AS125" s="217" t="n">
        <v>5.421686746987952</v>
      </c>
      <c r="AT125" s="217" t="n"/>
      <c r="AU125" s="217" t="n"/>
      <c r="AV125" s="217" t="n">
        <v>1428</v>
      </c>
      <c r="AW125" s="217" t="n">
        <v>5</v>
      </c>
      <c r="AX125" s="217" t="n">
        <v>11</v>
      </c>
      <c r="AY125" s="217" t="n">
        <v>10</v>
      </c>
      <c r="AZ125" s="217" t="n"/>
      <c r="BA125" s="217" t="n"/>
      <c r="BB125" s="217" t="n"/>
      <c r="BC125" s="217" t="n"/>
      <c r="BD125" s="217" t="n">
        <v>6</v>
      </c>
      <c r="BE125" s="217" t="n"/>
      <c r="BF125" s="217" t="n"/>
      <c r="BG125" s="217" t="n">
        <v>0</v>
      </c>
      <c r="BH125" s="217" t="n">
        <v>1428</v>
      </c>
      <c r="BI125" s="217" t="n"/>
      <c r="BJ125" s="217" t="n"/>
      <c r="BK125" s="217" t="n"/>
      <c r="BL125" s="217" t="n"/>
      <c r="BM125" s="217" t="n"/>
      <c r="BN125" s="217" t="n"/>
      <c r="BO125" s="217" t="n"/>
      <c r="BP125" s="217" t="n"/>
      <c r="BQ125" s="217" t="n"/>
      <c r="BR125" s="217" t="n"/>
      <c r="BS125" s="217" t="n"/>
      <c r="BT125" s="217" t="n"/>
      <c r="BU125" s="217" t="n"/>
      <c r="BV125" s="217" t="n">
        <v>0</v>
      </c>
      <c r="BW125" s="217" t="n"/>
      <c r="BX125" s="220" t="n"/>
      <c r="BY125" s="220" t="n"/>
      <c r="BZ125" s="220" t="n"/>
      <c r="CA125" s="220" t="n"/>
      <c r="CB125" s="220" t="n"/>
      <c r="CC125" s="220" t="n"/>
      <c r="CD125" s="220" t="n"/>
      <c r="CE125" s="220" t="n"/>
      <c r="CF125" s="220" t="n">
        <v>0</v>
      </c>
      <c r="CG125" s="221" t="n">
        <v/>
      </c>
      <c r="CH125" s="216" t="n">
        <v>0.015</v>
      </c>
      <c r="CI125" s="456" t="n"/>
      <c r="CJ125" s="223" t="n"/>
      <c r="CK125" s="196" t="n"/>
      <c r="CL125" s="196" t="n"/>
      <c r="CM125" s="196" t="n"/>
      <c r="CN125" s="196" t="n"/>
      <c r="CO125" s="196" t="inlineStr">
        <is>
          <t>LG</t>
        </is>
      </c>
      <c r="CP125" s="323" t="inlineStr">
        <is>
          <t>HE</t>
        </is>
      </c>
      <c r="CQ125" s="348" t="inlineStr">
        <is>
          <t>MFZ67209801</t>
        </is>
      </c>
      <c r="CR125" s="348" t="inlineStr">
        <is>
          <t>mma</t>
        </is>
      </c>
      <c r="CS125" s="348" t="n">
        <v>18</v>
      </c>
      <c r="CT125" s="348" t="inlineStr">
        <is>
          <t>LG43UP79</t>
        </is>
      </c>
      <c r="CU125" s="348" t="inlineStr">
        <is>
          <t>new_machine</t>
        </is>
      </c>
      <c r="CV125" s="348" t="n">
        <v>0</v>
      </c>
      <c r="CW125" s="348" t="n">
        <v>5</v>
      </c>
      <c r="CX125" s="348" t="n">
        <v>11</v>
      </c>
      <c r="CY125" s="348" t="n">
        <v>10</v>
      </c>
      <c r="CZ125" s="232" t="n">
        <v>0</v>
      </c>
      <c r="DA125" s="232" t="n">
        <v>0</v>
      </c>
      <c r="DB125" s="308" t="n">
        <v>0</v>
      </c>
      <c r="DC125" s="12" t="n">
        <v>0</v>
      </c>
      <c r="DD125" s="437" t="n">
        <v>6</v>
      </c>
      <c r="DE125" s="437" t="n">
        <v>0</v>
      </c>
      <c r="DF125" s="217" t="n">
        <v/>
      </c>
      <c r="DG125" s="437">
        <f>IFERROR(ROUND(DD125/DF125,1),"")</f>
        <v/>
      </c>
      <c r="DH125" s="308">
        <f>IFERROR(DB125+DD125,"")</f>
        <v/>
      </c>
      <c r="DI125" s="447">
        <f>IFERROR(DD125/DH125,"")</f>
        <v/>
      </c>
      <c r="DK125" s="12">
        <f>IFERROR(DF125-AP125,"")</f>
        <v/>
      </c>
      <c r="DM125" s="307">
        <f>IFERROR(DA125-L125,"")</f>
        <v/>
      </c>
      <c r="DN125" s="348">
        <f>IF(DE125&gt;AQ125,0,1)</f>
        <v/>
      </c>
      <c r="DO125" s="348">
        <f>IF(DA125&lt;M125,0,1)</f>
        <v/>
      </c>
      <c r="DP125" s="348">
        <f>IF(DA125&gt;N125,0,1)</f>
        <v/>
      </c>
      <c r="DQ125" s="348" t="n"/>
      <c r="DR125" s="348" t="n"/>
      <c r="DS125" s="348" t="n"/>
      <c r="DT125" s="348" t="n"/>
      <c r="DU125" s="348" t="n"/>
      <c r="DV125" s="348" t="n"/>
      <c r="DW125" s="348" t="n"/>
      <c r="DX125" s="348" t="n"/>
      <c r="DY125" s="348" t="n"/>
      <c r="DZ125" s="348" t="n"/>
      <c r="EA125" s="348" t="n"/>
      <c r="EB125" s="348" t="n"/>
      <c r="EC125" s="348" t="n"/>
      <c r="ED125" s="348" t="n"/>
      <c r="EE125" s="348" t="n"/>
      <c r="EF125" s="348" t="n"/>
      <c r="EG125" s="348" t="n"/>
      <c r="EH125" s="348" t="n"/>
      <c r="EI125" s="348" t="n"/>
    </row>
    <row r="126" ht="31.5" customFormat="1" customHeight="1" s="239">
      <c r="A126" s="233" t="n">
        <v>2022</v>
      </c>
      <c r="B126" s="192" t="n">
        <v>5</v>
      </c>
      <c r="C126" s="455" t="n">
        <v>44689</v>
      </c>
      <c r="D126" s="192" t="n">
        <v>378</v>
      </c>
      <c r="E126" s="192" t="n">
        <v>440</v>
      </c>
      <c r="F126" s="192" t="n">
        <v>7</v>
      </c>
      <c r="G126" s="238" t="inlineStr">
        <is>
          <t>فوم طقم سخان زانوسى</t>
        </is>
      </c>
      <c r="H126" s="437" t="inlineStr">
        <is>
          <t>FMDAHIN30000000</t>
        </is>
      </c>
      <c r="I126" s="437" t="inlineStr">
        <is>
          <t>1400*1700</t>
        </is>
      </c>
      <c r="J126" s="437" t="n">
        <v>3</v>
      </c>
      <c r="K126" s="437" t="n">
        <v>2</v>
      </c>
      <c r="L126" s="240" t="n">
        <v>258</v>
      </c>
      <c r="M126" s="241" t="n">
        <v>239.94</v>
      </c>
      <c r="N126" s="242" t="n">
        <v>276.06</v>
      </c>
      <c r="O126" s="232" t="n"/>
      <c r="P126" s="232" t="n"/>
      <c r="Q126" s="232" t="n">
        <v>304</v>
      </c>
      <c r="R126" s="232" t="n">
        <v>322</v>
      </c>
      <c r="S126" s="232" t="n">
        <v>310</v>
      </c>
      <c r="T126" s="232" t="n"/>
      <c r="U126" s="232" t="n"/>
      <c r="V126" s="232" t="n">
        <v>233</v>
      </c>
      <c r="W126" s="232" t="n">
        <v>249</v>
      </c>
      <c r="X126" s="232" t="n">
        <v>267</v>
      </c>
      <c r="Y126" s="195" t="n"/>
      <c r="Z126" s="195" t="n">
        <v>130</v>
      </c>
      <c r="AA126" s="232" t="n">
        <v>380</v>
      </c>
      <c r="AB126" s="232" t="n">
        <v>375</v>
      </c>
      <c r="AC126" s="232" t="n">
        <v>371</v>
      </c>
      <c r="AD126" s="232" t="n">
        <v>390</v>
      </c>
      <c r="AE126" s="232" t="n">
        <v>402</v>
      </c>
      <c r="AF126" s="232" t="n">
        <v>270</v>
      </c>
      <c r="AG126" s="232" t="n">
        <v>255</v>
      </c>
      <c r="AH126" s="232" t="n">
        <v>248</v>
      </c>
      <c r="AI126" s="232" t="n">
        <v>253</v>
      </c>
      <c r="AJ126" s="232" t="n">
        <v>261</v>
      </c>
      <c r="AK126" s="195" t="n">
        <v>130</v>
      </c>
      <c r="AL126" s="195" t="n">
        <v>130</v>
      </c>
      <c r="AM126" s="232" t="n">
        <v>356.75</v>
      </c>
      <c r="AN126" s="232" t="n">
        <v>254.5</v>
      </c>
      <c r="AO126" s="278" t="n"/>
      <c r="AP126" s="218" t="n">
        <v>90</v>
      </c>
      <c r="AQ126" s="219" t="n">
        <v>116</v>
      </c>
      <c r="AR126" s="217" t="n">
        <v>9.23076923076923</v>
      </c>
      <c r="AS126" s="217" t="n">
        <v>9.23076923076923</v>
      </c>
      <c r="AT126" s="217" t="n"/>
      <c r="AU126" s="217" t="n"/>
      <c r="AV126" s="217" t="n"/>
      <c r="AW126" s="217" t="n"/>
      <c r="AX126" s="217" t="n">
        <v>10</v>
      </c>
      <c r="AY126" s="217" t="n">
        <v>12</v>
      </c>
      <c r="AZ126" s="217" t="n"/>
      <c r="BA126" s="217" t="n"/>
      <c r="BB126" s="217" t="n"/>
      <c r="BC126" s="217" t="n"/>
      <c r="BD126" s="217" t="n"/>
      <c r="BE126" s="217" t="n"/>
      <c r="BF126" s="217" t="n"/>
      <c r="BG126" s="217" t="n">
        <v>0</v>
      </c>
      <c r="BH126" s="217" t="n">
        <v/>
      </c>
      <c r="BI126" s="217" t="n"/>
      <c r="BJ126" s="217" t="n"/>
      <c r="BK126" s="217" t="n">
        <v>1170</v>
      </c>
      <c r="BL126" s="217" t="n">
        <v>4</v>
      </c>
      <c r="BM126" s="217" t="n">
        <v>4</v>
      </c>
      <c r="BN126" s="217" t="n">
        <v>4</v>
      </c>
      <c r="BO126" s="217" t="n"/>
      <c r="BP126" s="217" t="n"/>
      <c r="BQ126" s="217" t="n"/>
      <c r="BR126" s="217" t="n"/>
      <c r="BS126" s="217" t="n"/>
      <c r="BT126" s="217" t="n"/>
      <c r="BU126" s="217" t="n"/>
      <c r="BV126" s="217" t="n">
        <v>0</v>
      </c>
      <c r="BW126" s="217" t="n"/>
      <c r="BX126" s="220" t="n">
        <v>7</v>
      </c>
      <c r="BY126" s="220" t="n">
        <v>8</v>
      </c>
      <c r="BZ126" s="220" t="n"/>
      <c r="CA126" s="220" t="n"/>
      <c r="CB126" s="220" t="n"/>
      <c r="CC126" s="220" t="n"/>
      <c r="CD126" s="220" t="n"/>
      <c r="CE126" s="220" t="n"/>
      <c r="CF126" s="220" t="n">
        <v>0</v>
      </c>
      <c r="CG126" s="221" t="n">
        <v/>
      </c>
      <c r="CH126" s="216" t="n">
        <v>0.015</v>
      </c>
      <c r="CI126" s="456" t="n"/>
      <c r="CJ126" s="223" t="n"/>
      <c r="CK126" s="196" t="n"/>
      <c r="CL126" s="196" t="n"/>
      <c r="CM126" s="196" t="n"/>
      <c r="CN126" s="196" t="n"/>
      <c r="CO126" s="196" t="inlineStr">
        <is>
          <t>الكترولوكس</t>
        </is>
      </c>
      <c r="CP126" s="323" t="inlineStr">
        <is>
          <t>القاهرة للصناعات المغذية سخانات</t>
        </is>
      </c>
      <c r="CQ126" s="348" t="inlineStr"/>
      <c r="CR126" s="348" t="inlineStr"/>
      <c r="CS126" s="348" t="n">
        <v>18</v>
      </c>
      <c r="CT126" s="348" t="inlineStr">
        <is>
          <t>فوم طقم سخان زانوسى</t>
        </is>
      </c>
      <c r="CU126" s="348" t="inlineStr">
        <is>
          <t>new_machine</t>
        </is>
      </c>
      <c r="CV126" s="348" t="n">
        <v>0</v>
      </c>
      <c r="CW126" s="348" t="n">
        <v>4</v>
      </c>
      <c r="CX126" s="348" t="n">
        <v>14</v>
      </c>
      <c r="CY126" s="348" t="n">
        <v>16</v>
      </c>
      <c r="CZ126" s="232" t="n">
        <v>0</v>
      </c>
      <c r="DA126" s="232" t="n">
        <v>0</v>
      </c>
      <c r="DB126" s="308" t="n">
        <v>0</v>
      </c>
      <c r="DC126" s="12" t="n">
        <v>0</v>
      </c>
      <c r="DD126" s="437" t="n">
        <v>0</v>
      </c>
      <c r="DE126" s="437" t="n">
        <v>0</v>
      </c>
      <c r="DF126" s="217" t="n">
        <v>1170</v>
      </c>
      <c r="DG126" s="437">
        <f>IFERROR(ROUND(DD126/DF126,1),"")</f>
        <v/>
      </c>
      <c r="DH126" s="308">
        <f>IFERROR(DB126+DD126,"")</f>
        <v/>
      </c>
      <c r="DI126" s="447">
        <f>IFERROR(DD126/DH126,"")</f>
        <v/>
      </c>
      <c r="DK126" s="12">
        <f>IFERROR(DF126-AP126,"")</f>
        <v/>
      </c>
      <c r="DM126" s="307">
        <f>IFERROR(DA126-L126,"")</f>
        <v/>
      </c>
      <c r="DN126" s="348">
        <f>IF(DE126&gt;AQ126,0,1)</f>
        <v/>
      </c>
      <c r="DO126" s="348">
        <f>IF(DA126&lt;M126,0,1)</f>
        <v/>
      </c>
      <c r="DP126" s="348">
        <f>IF(DA126&gt;N126,0,1)</f>
        <v/>
      </c>
      <c r="DQ126" s="348" t="n"/>
      <c r="DR126" s="348" t="n"/>
      <c r="DS126" s="348" t="n"/>
      <c r="DT126" s="348" t="n"/>
      <c r="DU126" s="348" t="n"/>
      <c r="DV126" s="348" t="n"/>
      <c r="DW126" s="348" t="n"/>
      <c r="DX126" s="348" t="n"/>
      <c r="DY126" s="348" t="n"/>
      <c r="DZ126" s="348" t="n"/>
      <c r="EA126" s="348" t="n"/>
      <c r="EB126" s="348" t="n"/>
      <c r="EC126" s="348" t="n"/>
      <c r="ED126" s="348" t="n"/>
      <c r="EE126" s="348" t="n"/>
      <c r="EF126" s="348" t="n"/>
      <c r="EG126" s="348" t="n"/>
      <c r="EH126" s="348" t="n"/>
      <c r="EI126" s="348" t="n"/>
    </row>
    <row r="127" ht="31.5" customFormat="1" customHeight="1" s="239">
      <c r="A127" s="233" t="n">
        <v>2022</v>
      </c>
      <c r="B127" s="192" t="n">
        <v>5</v>
      </c>
      <c r="C127" s="455" t="n">
        <v>44689</v>
      </c>
      <c r="D127" s="192" t="n">
        <v>388</v>
      </c>
      <c r="E127" s="192" t="n">
        <v>566</v>
      </c>
      <c r="F127" s="192" t="n">
        <v>7</v>
      </c>
      <c r="G127" s="238" t="inlineStr">
        <is>
          <t>side L&amp;R led 32 l 29 توشيبا  HTTEFK520060</t>
        </is>
      </c>
      <c r="H127" s="437" t="inlineStr">
        <is>
          <t>FMTOSI32LR2960</t>
        </is>
      </c>
      <c r="I127" s="437" t="inlineStr">
        <is>
          <t>1400*1700</t>
        </is>
      </c>
      <c r="J127" s="437" t="n">
        <v>3</v>
      </c>
      <c r="K127" s="437" t="n">
        <v>4</v>
      </c>
      <c r="L127" s="240" t="n">
        <v>34</v>
      </c>
      <c r="M127" s="241" t="n">
        <v>31.28</v>
      </c>
      <c r="N127" s="242" t="n">
        <v>36.72</v>
      </c>
      <c r="O127" s="232" t="n"/>
      <c r="P127" s="232" t="n"/>
      <c r="Q127" s="232" t="n"/>
      <c r="R127" s="232" t="n"/>
      <c r="S127" s="232" t="n"/>
      <c r="T127" s="232" t="n"/>
      <c r="U127" s="232" t="n"/>
      <c r="V127" s="232" t="n"/>
      <c r="W127" s="232" t="n"/>
      <c r="X127" s="232" t="n"/>
      <c r="Y127" s="195" t="n"/>
      <c r="Z127" s="195" t="n"/>
      <c r="AA127" s="232" t="n"/>
      <c r="AB127" s="232" t="n"/>
      <c r="AC127" s="232" t="n"/>
      <c r="AD127" s="232" t="n"/>
      <c r="AE127" s="232" t="n"/>
      <c r="AF127" s="232" t="n"/>
      <c r="AG127" s="232" t="n"/>
      <c r="AH127" s="232" t="n"/>
      <c r="AI127" s="232" t="n"/>
      <c r="AJ127" s="232" t="n"/>
      <c r="AK127" s="195" t="n"/>
      <c r="AL127" s="195" t="n"/>
      <c r="AM127" s="232" t="n">
        <v/>
      </c>
      <c r="AN127" s="232" t="n">
        <v/>
      </c>
      <c r="AO127" s="278" t="n"/>
      <c r="AP127" s="218" t="n">
        <v>83</v>
      </c>
      <c r="AQ127" s="219" t="n">
        <v>130</v>
      </c>
      <c r="AR127" s="217" t="n">
        <v/>
      </c>
      <c r="AS127" s="217" t="n">
        <v/>
      </c>
      <c r="AT127" s="217" t="n"/>
      <c r="AU127" s="217" t="n"/>
      <c r="AV127" s="217" t="n"/>
      <c r="AW127" s="217" t="n"/>
      <c r="AX127" s="217" t="n"/>
      <c r="AY127" s="217" t="n"/>
      <c r="AZ127" s="217" t="n"/>
      <c r="BA127" s="217" t="n"/>
      <c r="BB127" s="217" t="n"/>
      <c r="BC127" s="217" t="n"/>
      <c r="BD127" s="217" t="n"/>
      <c r="BE127" s="217" t="n"/>
      <c r="BF127" s="217" t="n"/>
      <c r="BG127" s="217" t="n">
        <v>0</v>
      </c>
      <c r="BH127" s="217" t="n">
        <v/>
      </c>
      <c r="BI127" s="217" t="n"/>
      <c r="BJ127" s="217" t="n"/>
      <c r="BK127" s="217" t="n"/>
      <c r="BL127" s="217" t="n"/>
      <c r="BM127" s="217" t="n"/>
      <c r="BN127" s="217" t="n"/>
      <c r="BO127" s="217" t="n"/>
      <c r="BP127" s="217" t="n"/>
      <c r="BQ127" s="217" t="n"/>
      <c r="BR127" s="217" t="n"/>
      <c r="BS127" s="217" t="n"/>
      <c r="BT127" s="217" t="n"/>
      <c r="BU127" s="217" t="n"/>
      <c r="BV127" s="217" t="n">
        <v>0</v>
      </c>
      <c r="BW127" s="217" t="n"/>
      <c r="BX127" s="220" t="n"/>
      <c r="BY127" s="220" t="n"/>
      <c r="BZ127" s="220" t="n"/>
      <c r="CA127" s="220" t="n"/>
      <c r="CB127" s="220" t="n"/>
      <c r="CC127" s="220" t="n"/>
      <c r="CD127" s="220" t="n"/>
      <c r="CE127" s="220" t="n"/>
      <c r="CF127" s="220" t="n">
        <v>0</v>
      </c>
      <c r="CG127" s="221" t="n">
        <v/>
      </c>
      <c r="CH127" s="216" t="n">
        <v>0.015</v>
      </c>
      <c r="CI127" s="456" t="n"/>
      <c r="CJ127" s="223" t="n"/>
      <c r="CK127" s="196" t="n"/>
      <c r="CL127" s="196" t="n"/>
      <c r="CM127" s="196" t="n"/>
      <c r="CN127" s="196" t="n"/>
      <c r="CO127" s="196" t="inlineStr">
        <is>
          <t>توشيبا</t>
        </is>
      </c>
      <c r="CP127" s="323" t="inlineStr">
        <is>
          <t>توشيبا للاجهزة المرئية</t>
        </is>
      </c>
      <c r="CQ127" s="348" t="inlineStr"/>
      <c r="CR127" s="348" t="inlineStr"/>
      <c r="CS127" s="348" t="n">
        <v>18</v>
      </c>
      <c r="CT127" s="348" t="inlineStr">
        <is>
          <t>led32l2900</t>
        </is>
      </c>
      <c r="CU127" s="348" t="inlineStr">
        <is>
          <t>new_machine</t>
        </is>
      </c>
      <c r="CV127" s="348" t="n">
        <v>0</v>
      </c>
      <c r="CW127" s="348" t="n">
        <v>0</v>
      </c>
      <c r="CX127" s="348" t="n">
        <v>0</v>
      </c>
      <c r="CY127" s="348" t="n">
        <v>0</v>
      </c>
      <c r="CZ127" s="232" t="n">
        <v>0</v>
      </c>
      <c r="DA127" s="232" t="n">
        <v>0</v>
      </c>
      <c r="DB127" s="308" t="n">
        <v>0</v>
      </c>
      <c r="DC127" s="12" t="n">
        <v>0</v>
      </c>
      <c r="DD127" s="437" t="n">
        <v>0</v>
      </c>
      <c r="DE127" s="437" t="n">
        <v>0</v>
      </c>
      <c r="DF127" s="217" t="n">
        <v/>
      </c>
      <c r="DG127" s="437">
        <f>IFERROR(ROUND(DD127/DF127,1),"")</f>
        <v/>
      </c>
      <c r="DH127" s="308">
        <f>IFERROR(DB127+DD127,"")</f>
        <v/>
      </c>
      <c r="DI127" s="447">
        <f>IFERROR(DD127/DH127,"")</f>
        <v/>
      </c>
      <c r="DK127" s="12">
        <f>IFERROR(DF127-AP127,"")</f>
        <v/>
      </c>
      <c r="DM127" s="307">
        <f>IFERROR(DA127-L127,"")</f>
        <v/>
      </c>
      <c r="DN127" s="348">
        <f>IF(DE127&gt;AQ127,0,1)</f>
        <v/>
      </c>
      <c r="DO127" s="348">
        <f>IF(DA127&lt;M127,0,1)</f>
        <v/>
      </c>
      <c r="DP127" s="348">
        <f>IF(DA127&gt;N127,0,1)</f>
        <v/>
      </c>
      <c r="DQ127" s="348" t="n"/>
      <c r="DR127" s="348" t="n"/>
      <c r="DS127" s="348" t="n"/>
      <c r="DT127" s="348" t="n"/>
      <c r="DU127" s="348" t="n"/>
      <c r="DV127" s="348" t="n"/>
      <c r="DW127" s="348" t="n"/>
      <c r="DX127" s="348" t="n"/>
      <c r="DY127" s="348" t="n"/>
      <c r="DZ127" s="348" t="n"/>
      <c r="EA127" s="348" t="n"/>
      <c r="EB127" s="348" t="n"/>
      <c r="EC127" s="348" t="n"/>
      <c r="ED127" s="348" t="n"/>
      <c r="EE127" s="348" t="n"/>
      <c r="EF127" s="348" t="n"/>
      <c r="EG127" s="348" t="n"/>
      <c r="EH127" s="348" t="n"/>
      <c r="EI127" s="348" t="n"/>
    </row>
    <row r="128" ht="31.5" customFormat="1" customHeight="1" s="239">
      <c r="A128" s="233" t="n">
        <v>2022</v>
      </c>
      <c r="B128" s="192" t="n">
        <v>5</v>
      </c>
      <c r="C128" s="455" t="n">
        <v>44689</v>
      </c>
      <c r="D128" s="192" t="n">
        <v>395</v>
      </c>
      <c r="E128" s="192" t="n">
        <v>607</v>
      </c>
      <c r="F128" s="192" t="n">
        <v>7</v>
      </c>
      <c r="G128" s="238" t="inlineStr">
        <is>
          <t>زوايا امامية كولدير منلو</t>
        </is>
      </c>
      <c r="H128" s="437" t="inlineStr">
        <is>
          <t>FMMINI20000042</t>
        </is>
      </c>
      <c r="I128" s="437" t="inlineStr">
        <is>
          <t>1400*1700</t>
        </is>
      </c>
      <c r="J128" s="437" t="n">
        <v>3</v>
      </c>
      <c r="K128" s="437" t="n">
        <v>3</v>
      </c>
      <c r="L128" s="240" t="n">
        <v>100</v>
      </c>
      <c r="M128" s="241" t="n">
        <v>93</v>
      </c>
      <c r="N128" s="242" t="n">
        <v>107</v>
      </c>
      <c r="O128" s="232" t="n">
        <v>123</v>
      </c>
      <c r="P128" s="232" t="n">
        <v>131</v>
      </c>
      <c r="Q128" s="232" t="n">
        <v>135</v>
      </c>
      <c r="R128" s="232" t="n">
        <v>130</v>
      </c>
      <c r="S128" s="232" t="n">
        <v>132</v>
      </c>
      <c r="T128" s="232" t="n">
        <v>99</v>
      </c>
      <c r="U128" s="232" t="n">
        <v>103</v>
      </c>
      <c r="V128" s="232" t="n">
        <v>105</v>
      </c>
      <c r="W128" s="232" t="n">
        <v>102</v>
      </c>
      <c r="X128" s="232" t="n">
        <v>112</v>
      </c>
      <c r="Y128" s="195" t="n"/>
      <c r="Z128" s="195" t="n"/>
      <c r="AA128" s="232" t="n">
        <v>124</v>
      </c>
      <c r="AB128" s="232" t="n">
        <v>121</v>
      </c>
      <c r="AC128" s="232" t="n">
        <v>128</v>
      </c>
      <c r="AD128" s="232" t="n">
        <v>130</v>
      </c>
      <c r="AE128" s="232" t="n">
        <v>131</v>
      </c>
      <c r="AF128" s="232" t="n">
        <v>105</v>
      </c>
      <c r="AG128" s="232" t="n">
        <v>104</v>
      </c>
      <c r="AH128" s="232" t="n">
        <v>105</v>
      </c>
      <c r="AI128" s="232" t="n">
        <v>106</v>
      </c>
      <c r="AJ128" s="232" t="n">
        <v>103</v>
      </c>
      <c r="AK128" s="195" t="n"/>
      <c r="AL128" s="195" t="n"/>
      <c r="AM128" s="232" t="n">
        <v>128.5</v>
      </c>
      <c r="AN128" s="232" t="n">
        <v>104.4</v>
      </c>
      <c r="AO128" s="278" t="n"/>
      <c r="AP128" s="218" t="n">
        <v>86</v>
      </c>
      <c r="AQ128" s="219" t="n">
        <v>126</v>
      </c>
      <c r="AR128" s="217" t="n">
        <v/>
      </c>
      <c r="AS128" s="217" t="n">
        <v/>
      </c>
      <c r="AT128" s="217" t="n"/>
      <c r="AU128" s="217" t="n"/>
      <c r="AV128" s="217" t="n">
        <v>936</v>
      </c>
      <c r="AW128" s="217" t="n">
        <v>1</v>
      </c>
      <c r="AX128" s="217" t="n">
        <v>1</v>
      </c>
      <c r="AY128" s="217" t="n">
        <v>5</v>
      </c>
      <c r="AZ128" s="217" t="n"/>
      <c r="BA128" s="217" t="n"/>
      <c r="BB128" s="217" t="n"/>
      <c r="BC128" s="217" t="n"/>
      <c r="BD128" s="217" t="n"/>
      <c r="BE128" s="217" t="n"/>
      <c r="BF128" s="217" t="n"/>
      <c r="BG128" s="217" t="n">
        <v>0</v>
      </c>
      <c r="BH128" s="217" t="n">
        <v>936</v>
      </c>
      <c r="BI128" s="217" t="n"/>
      <c r="BJ128" s="217" t="n"/>
      <c r="BK128" s="217" t="n">
        <v>1330</v>
      </c>
      <c r="BL128" s="217" t="n">
        <v>4</v>
      </c>
      <c r="BM128" s="217" t="n">
        <v>3</v>
      </c>
      <c r="BN128" s="217" t="n">
        <v>1</v>
      </c>
      <c r="BO128" s="217" t="n">
        <v>1</v>
      </c>
      <c r="BP128" s="217" t="n"/>
      <c r="BQ128" s="217" t="n"/>
      <c r="BR128" s="217" t="n"/>
      <c r="BS128" s="217" t="n"/>
      <c r="BT128" s="217" t="n"/>
      <c r="BU128" s="217" t="n"/>
      <c r="BV128" s="217" t="n">
        <v>0</v>
      </c>
      <c r="BW128" s="217" t="n">
        <v>1</v>
      </c>
      <c r="BX128" s="220" t="n">
        <v>1</v>
      </c>
      <c r="BY128" s="220" t="n">
        <v>2</v>
      </c>
      <c r="BZ128" s="220" t="n"/>
      <c r="CA128" s="220" t="n"/>
      <c r="CB128" s="220" t="n"/>
      <c r="CC128" s="220" t="n"/>
      <c r="CD128" s="220" t="n"/>
      <c r="CE128" s="220" t="n"/>
      <c r="CF128" s="220" t="n">
        <v>0</v>
      </c>
      <c r="CG128" s="221" t="n">
        <v>2266</v>
      </c>
      <c r="CH128" s="216" t="n">
        <v>0.015</v>
      </c>
      <c r="CI128" s="456" t="n"/>
      <c r="CJ128" s="223" t="n"/>
      <c r="CK128" s="196" t="n"/>
      <c r="CL128" s="196" t="n"/>
      <c r="CM128" s="196" t="n"/>
      <c r="CN128" s="196" t="n"/>
      <c r="CO128" s="196" t="inlineStr">
        <is>
          <t>ميلو</t>
        </is>
      </c>
      <c r="CP128" s="323" t="inlineStr">
        <is>
          <t>منلو</t>
        </is>
      </c>
      <c r="CQ128" s="348" t="inlineStr"/>
      <c r="CR128" s="348" t="inlineStr"/>
      <c r="CS128" s="348" t="n">
        <v>18</v>
      </c>
      <c r="CT128" s="348" t="inlineStr">
        <is>
          <t>قاعدة وزوايا كولدير ميلو</t>
        </is>
      </c>
      <c r="CU128" s="348" t="inlineStr">
        <is>
          <t>new_machine</t>
        </is>
      </c>
      <c r="CV128" s="348" t="n">
        <v>0</v>
      </c>
      <c r="CW128" s="348" t="n">
        <v>5</v>
      </c>
      <c r="CX128" s="348" t="n">
        <v>4</v>
      </c>
      <c r="CY128" s="348" t="n">
        <v>6</v>
      </c>
      <c r="CZ128" s="232" t="n">
        <v>1</v>
      </c>
      <c r="DA128" s="232" t="n">
        <v>0</v>
      </c>
      <c r="DB128" s="308" t="n">
        <v>0</v>
      </c>
      <c r="DC128" s="12" t="n">
        <v>0</v>
      </c>
      <c r="DD128" s="437" t="n">
        <v>0</v>
      </c>
      <c r="DE128" s="437" t="n">
        <v>0</v>
      </c>
      <c r="DF128" s="217" t="n">
        <v>1330</v>
      </c>
      <c r="DG128" s="437">
        <f>IFERROR(ROUND(DD128/DF128,1),"")</f>
        <v/>
      </c>
      <c r="DH128" s="308">
        <f>IFERROR(DB128+DD128,"")</f>
        <v/>
      </c>
      <c r="DI128" s="447">
        <f>IFERROR(DD128/DH128,"")</f>
        <v/>
      </c>
      <c r="DK128" s="12">
        <f>IFERROR(DF128-AP128,"")</f>
        <v/>
      </c>
      <c r="DM128" s="307">
        <f>IFERROR(DA128-L128,"")</f>
        <v/>
      </c>
      <c r="DN128" s="348">
        <f>IF(DE128&gt;AQ128,0,1)</f>
        <v/>
      </c>
      <c r="DO128" s="348">
        <f>IF(DA128&lt;M128,0,1)</f>
        <v/>
      </c>
      <c r="DP128" s="348">
        <f>IF(DA128&gt;N128,0,1)</f>
        <v/>
      </c>
      <c r="DQ128" s="348" t="n"/>
      <c r="DR128" s="348" t="n"/>
      <c r="DS128" s="348" t="n"/>
      <c r="DT128" s="348" t="n"/>
      <c r="DU128" s="348" t="n"/>
      <c r="DV128" s="348" t="n"/>
      <c r="DW128" s="348" t="n"/>
      <c r="DX128" s="348" t="n"/>
      <c r="DY128" s="348" t="n"/>
      <c r="DZ128" s="348" t="n"/>
      <c r="EA128" s="348" t="n"/>
      <c r="EB128" s="348" t="n"/>
      <c r="EC128" s="348" t="n"/>
      <c r="ED128" s="348" t="n"/>
      <c r="EE128" s="348" t="n"/>
      <c r="EF128" s="348" t="n"/>
      <c r="EG128" s="348" t="n"/>
      <c r="EH128" s="348" t="n"/>
      <c r="EI128" s="348" t="n"/>
    </row>
    <row r="129" ht="31.5" customFormat="1" customHeight="1" s="239">
      <c r="A129" s="233" t="n">
        <v>2022</v>
      </c>
      <c r="B129" s="192" t="n">
        <v>5</v>
      </c>
      <c r="C129" s="455" t="n">
        <v>44689</v>
      </c>
      <c r="D129" s="192" t="n">
        <v>395</v>
      </c>
      <c r="E129" s="192" t="n">
        <v>608</v>
      </c>
      <c r="F129" s="192" t="n">
        <v>7</v>
      </c>
      <c r="G129" s="238" t="inlineStr">
        <is>
          <t>زوايا خلفية كولدير منلو</t>
        </is>
      </c>
      <c r="H129" s="437" t="inlineStr">
        <is>
          <t>FMMINI30000043</t>
        </is>
      </c>
      <c r="I129" s="437" t="inlineStr">
        <is>
          <t>1400*1700</t>
        </is>
      </c>
      <c r="J129" s="437" t="n">
        <v>3</v>
      </c>
      <c r="K129" s="437" t="n">
        <v>3</v>
      </c>
      <c r="L129" s="240" t="n">
        <v>100</v>
      </c>
      <c r="M129" s="241" t="n">
        <v>93</v>
      </c>
      <c r="N129" s="242" t="n">
        <v>107</v>
      </c>
      <c r="O129" s="232" t="n">
        <v>106</v>
      </c>
      <c r="P129" s="232" t="n">
        <v>110</v>
      </c>
      <c r="Q129" s="232" t="n">
        <v>114</v>
      </c>
      <c r="R129" s="232" t="n">
        <v>128</v>
      </c>
      <c r="S129" s="232" t="n">
        <v>113</v>
      </c>
      <c r="T129" s="232" t="n">
        <v>93</v>
      </c>
      <c r="U129" s="232" t="n">
        <v>98</v>
      </c>
      <c r="V129" s="232" t="n">
        <v>96</v>
      </c>
      <c r="W129" s="232" t="n">
        <v>88</v>
      </c>
      <c r="X129" s="232" t="n">
        <v>90</v>
      </c>
      <c r="Y129" s="195" t="n"/>
      <c r="Z129" s="195" t="n"/>
      <c r="AA129" s="232" t="n">
        <v>103</v>
      </c>
      <c r="AB129" s="232" t="n">
        <v>107</v>
      </c>
      <c r="AC129" s="232" t="n">
        <v>109</v>
      </c>
      <c r="AD129" s="232" t="n">
        <v>112</v>
      </c>
      <c r="AE129" s="232" t="n">
        <v>115</v>
      </c>
      <c r="AF129" s="232" t="n">
        <v>88</v>
      </c>
      <c r="AG129" s="232" t="n">
        <v>89</v>
      </c>
      <c r="AH129" s="232" t="n">
        <v>88</v>
      </c>
      <c r="AI129" s="232" t="n">
        <v>90</v>
      </c>
      <c r="AJ129" s="232" t="n">
        <v>92</v>
      </c>
      <c r="AK129" s="195" t="n"/>
      <c r="AL129" s="195" t="n"/>
      <c r="AM129" s="232" t="n">
        <v>111.7</v>
      </c>
      <c r="AN129" s="232" t="n">
        <v>91.2</v>
      </c>
      <c r="AO129" s="278" t="n"/>
      <c r="AP129" s="218" t="n">
        <v>86</v>
      </c>
      <c r="AQ129" s="219" t="n">
        <v>126</v>
      </c>
      <c r="AR129" s="217" t="n">
        <v/>
      </c>
      <c r="AS129" s="217" t="n">
        <v/>
      </c>
      <c r="AT129" s="217" t="n"/>
      <c r="AU129" s="217" t="n"/>
      <c r="AV129" s="217" t="n">
        <v>936</v>
      </c>
      <c r="AW129" s="217" t="n">
        <v>1</v>
      </c>
      <c r="AX129" s="217" t="n">
        <v>2</v>
      </c>
      <c r="AY129" s="217" t="n">
        <v>3</v>
      </c>
      <c r="AZ129" s="217" t="n"/>
      <c r="BA129" s="217" t="n"/>
      <c r="BB129" s="217" t="n"/>
      <c r="BC129" s="217" t="n"/>
      <c r="BD129" s="217" t="n"/>
      <c r="BE129" s="217" t="n"/>
      <c r="BF129" s="217" t="n"/>
      <c r="BG129" s="217" t="n">
        <v>0</v>
      </c>
      <c r="BH129" s="217" t="n">
        <v>936</v>
      </c>
      <c r="BI129" s="217" t="n"/>
      <c r="BJ129" s="217" t="n"/>
      <c r="BK129" s="217" t="n">
        <v>1330</v>
      </c>
      <c r="BL129" s="217" t="n">
        <v>3</v>
      </c>
      <c r="BM129" s="217" t="n">
        <v>3</v>
      </c>
      <c r="BN129" s="217" t="n">
        <v>2</v>
      </c>
      <c r="BO129" s="217" t="n"/>
      <c r="BP129" s="217" t="n"/>
      <c r="BQ129" s="217" t="n"/>
      <c r="BR129" s="217" t="n"/>
      <c r="BS129" s="217" t="n"/>
      <c r="BT129" s="217" t="n"/>
      <c r="BU129" s="217" t="n"/>
      <c r="BV129" s="217" t="n">
        <v>0</v>
      </c>
      <c r="BW129" s="217" t="n">
        <v>1</v>
      </c>
      <c r="BX129" s="220" t="n">
        <v>1</v>
      </c>
      <c r="BY129" s="220" t="n">
        <v>1</v>
      </c>
      <c r="BZ129" s="220" t="n"/>
      <c r="CA129" s="220" t="n"/>
      <c r="CB129" s="220" t="n"/>
      <c r="CC129" s="220" t="n"/>
      <c r="CD129" s="220" t="n"/>
      <c r="CE129" s="220" t="n"/>
      <c r="CF129" s="220" t="n">
        <v>0</v>
      </c>
      <c r="CG129" s="221" t="n">
        <v>2266</v>
      </c>
      <c r="CH129" s="216" t="n">
        <v>0.015</v>
      </c>
      <c r="CI129" s="456" t="n"/>
      <c r="CJ129" s="223" t="n"/>
      <c r="CK129" s="196" t="n"/>
      <c r="CL129" s="196" t="n"/>
      <c r="CM129" s="196" t="n"/>
      <c r="CN129" s="196" t="n"/>
      <c r="CO129" s="196" t="inlineStr">
        <is>
          <t>ميلو</t>
        </is>
      </c>
      <c r="CP129" s="323" t="inlineStr">
        <is>
          <t>منلو</t>
        </is>
      </c>
      <c r="CQ129" s="348" t="inlineStr"/>
      <c r="CR129" s="348" t="inlineStr"/>
      <c r="CS129" s="348" t="n">
        <v>18</v>
      </c>
      <c r="CT129" s="348" t="inlineStr">
        <is>
          <t>قاعدة وزوايا كولدير ميلو</t>
        </is>
      </c>
      <c r="CU129" s="348" t="inlineStr">
        <is>
          <t>new_machine</t>
        </is>
      </c>
      <c r="CV129" s="348" t="n">
        <v>0</v>
      </c>
      <c r="CW129" s="348" t="n">
        <v>4</v>
      </c>
      <c r="CX129" s="348" t="n">
        <v>5</v>
      </c>
      <c r="CY129" s="348" t="n">
        <v>5</v>
      </c>
      <c r="CZ129" s="232" t="n">
        <v>0</v>
      </c>
      <c r="DA129" s="232" t="n">
        <v>0</v>
      </c>
      <c r="DB129" s="308" t="n">
        <v>0</v>
      </c>
      <c r="DC129" s="12" t="n">
        <v>0</v>
      </c>
      <c r="DD129" s="437" t="n">
        <v>0</v>
      </c>
      <c r="DE129" s="437" t="n">
        <v>0</v>
      </c>
      <c r="DF129" s="217" t="n">
        <v>1330</v>
      </c>
      <c r="DG129" s="437">
        <f>IFERROR(ROUND(DD129/DF129,1),"")</f>
        <v/>
      </c>
      <c r="DH129" s="308">
        <f>IFERROR(DB129+DD129,"")</f>
        <v/>
      </c>
      <c r="DI129" s="447">
        <f>IFERROR(DD129/DH129,"")</f>
        <v/>
      </c>
      <c r="DK129" s="12">
        <f>IFERROR(DF129-AP129,"")</f>
        <v/>
      </c>
      <c r="DM129" s="307">
        <f>IFERROR(DA129-L129,"")</f>
        <v/>
      </c>
      <c r="DN129" s="348">
        <f>IF(DE129&gt;AQ129,0,1)</f>
        <v/>
      </c>
      <c r="DO129" s="348">
        <f>IF(DA129&lt;M129,0,1)</f>
        <v/>
      </c>
      <c r="DP129" s="348">
        <f>IF(DA129&gt;N129,0,1)</f>
        <v/>
      </c>
      <c r="DQ129" s="348" t="n"/>
      <c r="DR129" s="348" t="n"/>
      <c r="DS129" s="348" t="n"/>
      <c r="DT129" s="348" t="n"/>
      <c r="DU129" s="348" t="n"/>
      <c r="DV129" s="348" t="n"/>
      <c r="DW129" s="348" t="n"/>
      <c r="DX129" s="348" t="n"/>
      <c r="DY129" s="348" t="n"/>
      <c r="DZ129" s="348" t="n"/>
      <c r="EA129" s="348" t="n"/>
      <c r="EB129" s="348" t="n"/>
      <c r="EC129" s="348" t="n"/>
      <c r="ED129" s="348" t="n"/>
      <c r="EE129" s="348" t="n"/>
      <c r="EF129" s="348" t="n"/>
      <c r="EG129" s="348" t="n"/>
      <c r="EH129" s="348" t="n"/>
      <c r="EI129" s="348" t="n"/>
    </row>
    <row r="130" ht="31.5" customFormat="1" customHeight="1" s="239">
      <c r="A130" s="233" t="n">
        <v>2022</v>
      </c>
      <c r="B130" s="192" t="n">
        <v>5</v>
      </c>
      <c r="C130" s="455" t="n">
        <v>44689</v>
      </c>
      <c r="D130" s="192" t="n">
        <v>395</v>
      </c>
      <c r="E130" s="192" t="n">
        <v>609</v>
      </c>
      <c r="F130" s="192" t="n">
        <v>7</v>
      </c>
      <c r="G130" s="238" t="inlineStr">
        <is>
          <t>قاعدة كولدير منلو</t>
        </is>
      </c>
      <c r="H130" s="437" t="inlineStr">
        <is>
          <t>FMMINI10000044</t>
        </is>
      </c>
      <c r="I130" s="437" t="inlineStr">
        <is>
          <t>1400*1700</t>
        </is>
      </c>
      <c r="J130" s="437" t="n">
        <v>3</v>
      </c>
      <c r="K130" s="437" t="n">
        <v>3</v>
      </c>
      <c r="L130" s="240" t="n">
        <v>35</v>
      </c>
      <c r="M130" s="241" t="n">
        <v>32.6</v>
      </c>
      <c r="N130" s="242" t="n">
        <v>37.5</v>
      </c>
      <c r="O130" s="232" t="n">
        <v>45</v>
      </c>
      <c r="P130" s="232" t="n">
        <v>50</v>
      </c>
      <c r="Q130" s="232" t="n">
        <v>48</v>
      </c>
      <c r="R130" s="232" t="n">
        <v>42</v>
      </c>
      <c r="S130" s="232" t="n">
        <v>50</v>
      </c>
      <c r="T130" s="232" t="n">
        <v>30</v>
      </c>
      <c r="U130" s="232" t="n">
        <v>40</v>
      </c>
      <c r="V130" s="232" t="n">
        <v>38</v>
      </c>
      <c r="W130" s="232" t="n">
        <v>36</v>
      </c>
      <c r="X130" s="232" t="n">
        <v>40</v>
      </c>
      <c r="Y130" s="195" t="n"/>
      <c r="Z130" s="195" t="n"/>
      <c r="AA130" s="232" t="n">
        <v>45</v>
      </c>
      <c r="AB130" s="232" t="n">
        <v>44</v>
      </c>
      <c r="AC130" s="232" t="n">
        <v>46</v>
      </c>
      <c r="AD130" s="232" t="n">
        <v>49</v>
      </c>
      <c r="AE130" s="232" t="n">
        <v>51</v>
      </c>
      <c r="AF130" s="232" t="n">
        <v>39</v>
      </c>
      <c r="AG130" s="232" t="n">
        <v>36</v>
      </c>
      <c r="AH130" s="232" t="n">
        <v>38</v>
      </c>
      <c r="AI130" s="232" t="n">
        <v>40</v>
      </c>
      <c r="AJ130" s="232" t="n">
        <v>38</v>
      </c>
      <c r="AK130" s="195" t="n"/>
      <c r="AL130" s="195" t="n"/>
      <c r="AM130" s="232" t="n">
        <v>47</v>
      </c>
      <c r="AN130" s="232" t="n">
        <v>37.5</v>
      </c>
      <c r="AO130" s="278" t="n"/>
      <c r="AP130" s="218" t="n">
        <v>86</v>
      </c>
      <c r="AQ130" s="219" t="n">
        <v>126</v>
      </c>
      <c r="AR130" s="217" t="n">
        <v/>
      </c>
      <c r="AS130" s="217" t="n">
        <v/>
      </c>
      <c r="AT130" s="217" t="n"/>
      <c r="AU130" s="217" t="n"/>
      <c r="AV130" s="217" t="n">
        <v>936</v>
      </c>
      <c r="AW130" s="217" t="n"/>
      <c r="AX130" s="217" t="n">
        <v>2</v>
      </c>
      <c r="AY130" s="217" t="n">
        <v>4</v>
      </c>
      <c r="AZ130" s="217" t="n"/>
      <c r="BA130" s="217" t="n"/>
      <c r="BB130" s="217" t="n"/>
      <c r="BC130" s="217" t="n"/>
      <c r="BD130" s="217" t="n"/>
      <c r="BE130" s="217" t="n"/>
      <c r="BF130" s="217" t="n"/>
      <c r="BG130" s="217" t="n">
        <v>0</v>
      </c>
      <c r="BH130" s="217" t="n">
        <v>936</v>
      </c>
      <c r="BI130" s="217" t="n"/>
      <c r="BJ130" s="217" t="n"/>
      <c r="BK130" s="217" t="n">
        <v>1330</v>
      </c>
      <c r="BL130" s="217" t="n">
        <v>5</v>
      </c>
      <c r="BM130" s="217" t="n">
        <v>3</v>
      </c>
      <c r="BN130" s="217" t="n">
        <v>3</v>
      </c>
      <c r="BO130" s="217" t="n"/>
      <c r="BP130" s="217" t="n"/>
      <c r="BQ130" s="217" t="n"/>
      <c r="BR130" s="217" t="n"/>
      <c r="BS130" s="217" t="n"/>
      <c r="BT130" s="217" t="n"/>
      <c r="BU130" s="217" t="n"/>
      <c r="BV130" s="217" t="n">
        <v>0</v>
      </c>
      <c r="BW130" s="217" t="n"/>
      <c r="BX130" s="220" t="n">
        <v>1</v>
      </c>
      <c r="BY130" s="220" t="n">
        <v>2</v>
      </c>
      <c r="BZ130" s="220" t="n"/>
      <c r="CA130" s="220" t="n"/>
      <c r="CB130" s="220" t="n"/>
      <c r="CC130" s="220" t="n"/>
      <c r="CD130" s="220" t="n"/>
      <c r="CE130" s="220" t="n"/>
      <c r="CF130" s="220" t="n">
        <v>0</v>
      </c>
      <c r="CG130" s="221" t="n">
        <v>2266</v>
      </c>
      <c r="CH130" s="216" t="n">
        <v>0.015</v>
      </c>
      <c r="CI130" s="456" t="n"/>
      <c r="CJ130" s="223" t="n"/>
      <c r="CK130" s="196" t="n"/>
      <c r="CL130" s="196" t="n"/>
      <c r="CM130" s="196" t="n"/>
      <c r="CN130" s="196" t="n"/>
      <c r="CO130" s="196" t="inlineStr">
        <is>
          <t>ميلو</t>
        </is>
      </c>
      <c r="CP130" s="323" t="inlineStr">
        <is>
          <t>منلو</t>
        </is>
      </c>
      <c r="CQ130" s="348" t="inlineStr"/>
      <c r="CR130" s="348" t="inlineStr"/>
      <c r="CS130" s="348" t="n">
        <v>18</v>
      </c>
      <c r="CT130" s="348" t="inlineStr">
        <is>
          <t>قاعدة وزوايا كولدير ميلو</t>
        </is>
      </c>
      <c r="CU130" s="348" t="inlineStr">
        <is>
          <t>new_machine</t>
        </is>
      </c>
      <c r="CV130" s="348" t="n">
        <v>0</v>
      </c>
      <c r="CW130" s="348" t="n">
        <v>5</v>
      </c>
      <c r="CX130" s="348" t="n">
        <v>5</v>
      </c>
      <c r="CY130" s="348" t="n">
        <v>7</v>
      </c>
      <c r="CZ130" s="232" t="n">
        <v>0</v>
      </c>
      <c r="DA130" s="232" t="n">
        <v>0</v>
      </c>
      <c r="DB130" s="308" t="n">
        <v>0</v>
      </c>
      <c r="DC130" s="12" t="n">
        <v>0</v>
      </c>
      <c r="DD130" s="437" t="n">
        <v>0</v>
      </c>
      <c r="DE130" s="437" t="n">
        <v>0</v>
      </c>
      <c r="DF130" s="217" t="n">
        <v>1330</v>
      </c>
      <c r="DG130" s="437">
        <f>IFERROR(ROUND(DD130/DF130,1),"")</f>
        <v/>
      </c>
      <c r="DH130" s="308">
        <f>IFERROR(DB130+DD130,"")</f>
        <v/>
      </c>
      <c r="DI130" s="447">
        <f>IFERROR(DD130/DH130,"")</f>
        <v/>
      </c>
      <c r="DK130" s="12">
        <f>IFERROR(DF130-AP130,"")</f>
        <v/>
      </c>
      <c r="DM130" s="307">
        <f>IFERROR(DA130-L130,"")</f>
        <v/>
      </c>
      <c r="DN130" s="348">
        <f>IF(DE130&gt;AQ130,0,1)</f>
        <v/>
      </c>
      <c r="DO130" s="348">
        <f>IF(DA130&lt;M130,0,1)</f>
        <v/>
      </c>
      <c r="DP130" s="348">
        <f>IF(DA130&gt;N130,0,1)</f>
        <v/>
      </c>
      <c r="DQ130" s="348" t="n"/>
      <c r="DR130" s="348" t="n"/>
      <c r="DS130" s="348" t="n"/>
      <c r="DT130" s="348" t="n"/>
      <c r="DU130" s="348" t="n"/>
      <c r="DV130" s="348" t="n"/>
      <c r="DW130" s="348" t="n"/>
      <c r="DX130" s="348" t="n"/>
      <c r="DY130" s="348" t="n"/>
      <c r="DZ130" s="348" t="n"/>
      <c r="EA130" s="348" t="n"/>
      <c r="EB130" s="348" t="n"/>
      <c r="EC130" s="348" t="n"/>
      <c r="ED130" s="348" t="n"/>
      <c r="EE130" s="348" t="n"/>
      <c r="EF130" s="348" t="n"/>
      <c r="EG130" s="348" t="n"/>
      <c r="EH130" s="348" t="n"/>
      <c r="EI130" s="348" t="n"/>
    </row>
    <row r="131" ht="31.5" customFormat="1" customHeight="1" s="239">
      <c r="A131" s="233" t="n">
        <v>2022</v>
      </c>
      <c r="B131" s="192" t="n">
        <v>5</v>
      </c>
      <c r="C131" s="455" t="n">
        <v>44689</v>
      </c>
      <c r="D131" s="192" t="n">
        <v>1</v>
      </c>
      <c r="E131" s="192" t="n">
        <v>1</v>
      </c>
      <c r="F131" s="192" t="n">
        <v>8</v>
      </c>
      <c r="G131" s="238" t="inlineStr">
        <is>
          <t>كفر سخان فرنساوي</t>
        </is>
      </c>
      <c r="H131" s="437" t="inlineStr">
        <is>
          <t>FMENCI20000000</t>
        </is>
      </c>
      <c r="I131" s="437" t="inlineStr">
        <is>
          <t>1400*1700</t>
        </is>
      </c>
      <c r="J131" s="437" t="n">
        <v>3</v>
      </c>
      <c r="K131" s="437" t="n">
        <v>2</v>
      </c>
      <c r="L131" s="240" t="n">
        <v>111</v>
      </c>
      <c r="M131" s="241" t="n">
        <v>103.23</v>
      </c>
      <c r="N131" s="242" t="n">
        <v>118.77</v>
      </c>
      <c r="O131" s="232" t="n">
        <v>152</v>
      </c>
      <c r="P131" s="232" t="n">
        <v>159</v>
      </c>
      <c r="Q131" s="232" t="n">
        <v>160</v>
      </c>
      <c r="R131" s="232" t="n">
        <v>172</v>
      </c>
      <c r="S131" s="232" t="n">
        <v>184</v>
      </c>
      <c r="T131" s="232" t="n">
        <v>106</v>
      </c>
      <c r="U131" s="232" t="n">
        <v>111</v>
      </c>
      <c r="V131" s="232" t="n">
        <v>108</v>
      </c>
      <c r="W131" s="232" t="n">
        <v>111</v>
      </c>
      <c r="X131" s="232" t="n">
        <v>114</v>
      </c>
      <c r="Y131" s="195" t="n"/>
      <c r="Z131" s="195" t="n"/>
      <c r="AA131" s="232" t="n">
        <v>165</v>
      </c>
      <c r="AB131" s="232" t="n">
        <v>154</v>
      </c>
      <c r="AC131" s="232" t="n">
        <v>158</v>
      </c>
      <c r="AD131" s="232" t="n">
        <v>172</v>
      </c>
      <c r="AE131" s="232" t="n">
        <v>168</v>
      </c>
      <c r="AF131" s="232" t="n">
        <v>106</v>
      </c>
      <c r="AG131" s="232" t="n">
        <v>105</v>
      </c>
      <c r="AH131" s="232" t="n">
        <v>106</v>
      </c>
      <c r="AI131" s="232" t="n">
        <v>111</v>
      </c>
      <c r="AJ131" s="232" t="n">
        <v>112</v>
      </c>
      <c r="AK131" s="195" t="n"/>
      <c r="AL131" s="195" t="n"/>
      <c r="AM131" s="232" t="n">
        <v>164.4</v>
      </c>
      <c r="AN131" s="232" t="n">
        <v>109</v>
      </c>
      <c r="AO131" s="278" t="n"/>
      <c r="AP131" s="218" t="n">
        <v>108</v>
      </c>
      <c r="AQ131" s="219" t="n">
        <v>100</v>
      </c>
      <c r="AR131" s="217" t="n">
        <v/>
      </c>
      <c r="AS131" s="217" t="n">
        <v/>
      </c>
      <c r="AT131" s="217" t="n"/>
      <c r="AU131" s="217" t="n"/>
      <c r="AV131" s="217" t="n">
        <v>1040</v>
      </c>
      <c r="AW131" s="217" t="n">
        <v>1</v>
      </c>
      <c r="AX131" s="217" t="n"/>
      <c r="AY131" s="217" t="n">
        <v>3</v>
      </c>
      <c r="AZ131" s="217" t="n"/>
      <c r="BA131" s="217" t="n"/>
      <c r="BB131" s="217" t="n"/>
      <c r="BC131" s="217" t="n"/>
      <c r="BD131" s="217" t="n"/>
      <c r="BE131" s="217" t="n"/>
      <c r="BF131" s="217" t="n"/>
      <c r="BG131" s="217" t="n">
        <v>0</v>
      </c>
      <c r="BH131" s="217" t="n">
        <v>1040</v>
      </c>
      <c r="BI131" s="217" t="n"/>
      <c r="BJ131" s="217" t="n"/>
      <c r="BK131" s="217" t="n">
        <v>1328</v>
      </c>
      <c r="BL131" s="217" t="n">
        <v>2</v>
      </c>
      <c r="BM131" s="217" t="n">
        <v>1</v>
      </c>
      <c r="BN131" s="217" t="n">
        <v>2</v>
      </c>
      <c r="BO131" s="217" t="n"/>
      <c r="BP131" s="217" t="n"/>
      <c r="BQ131" s="217" t="n"/>
      <c r="BR131" s="217" t="n"/>
      <c r="BS131" s="217" t="n"/>
      <c r="BT131" s="217" t="n"/>
      <c r="BU131" s="217" t="n"/>
      <c r="BV131" s="217" t="n">
        <v>0</v>
      </c>
      <c r="BW131" s="217" t="n">
        <v>1</v>
      </c>
      <c r="BX131" s="220" t="n"/>
      <c r="BY131" s="220" t="n">
        <v>2</v>
      </c>
      <c r="BZ131" s="220" t="n"/>
      <c r="CA131" s="220" t="n"/>
      <c r="CB131" s="220" t="n"/>
      <c r="CC131" s="220" t="n"/>
      <c r="CD131" s="220" t="n"/>
      <c r="CE131" s="220" t="n"/>
      <c r="CF131" s="220" t="n">
        <v>0</v>
      </c>
      <c r="CG131" s="221" t="n">
        <v>2368</v>
      </c>
      <c r="CH131" s="216" t="n">
        <v>0.015</v>
      </c>
      <c r="CI131" s="456" t="n"/>
      <c r="CJ131" s="223" t="n"/>
      <c r="CK131" s="196" t="n"/>
      <c r="CL131" s="196" t="n"/>
      <c r="CM131" s="196" t="n"/>
      <c r="CN131" s="196" t="n"/>
      <c r="CO131" s="196" t="inlineStr">
        <is>
          <t>اطلانتيك</t>
        </is>
      </c>
      <c r="CP131" s="323" t="inlineStr">
        <is>
          <t>اطلانتيك</t>
        </is>
      </c>
      <c r="CQ131" s="348" t="inlineStr"/>
      <c r="CR131" s="348" t="inlineStr"/>
      <c r="CS131" s="348" t="n">
        <v>18</v>
      </c>
      <c r="CT131" s="348" t="inlineStr">
        <is>
          <t>كفر سخان فرنساوى 085/قاعده سخان فرنساوى 086</t>
        </is>
      </c>
      <c r="CU131" s="348" t="inlineStr">
        <is>
          <t>new_machine</t>
        </is>
      </c>
      <c r="CV131" s="348" t="n">
        <v>0</v>
      </c>
      <c r="CW131" s="348" t="n">
        <v>3</v>
      </c>
      <c r="CX131" s="348" t="n">
        <v>1</v>
      </c>
      <c r="CY131" s="348" t="n">
        <v>5</v>
      </c>
      <c r="CZ131" s="232" t="n">
        <v>0</v>
      </c>
      <c r="DA131" s="232" t="n">
        <v>0</v>
      </c>
      <c r="DB131" s="308" t="n">
        <v>0</v>
      </c>
      <c r="DC131" s="12" t="n">
        <v>0</v>
      </c>
      <c r="DD131" s="437" t="n">
        <v>0</v>
      </c>
      <c r="DE131" s="437" t="n">
        <v>0</v>
      </c>
      <c r="DF131" s="217" t="n">
        <v>1328</v>
      </c>
      <c r="DG131" s="437">
        <f>IFERROR(ROUND(DD131/DF131,1),"")</f>
        <v/>
      </c>
      <c r="DH131" s="308">
        <f>IFERROR(DB131+DD131,"")</f>
        <v/>
      </c>
      <c r="DI131" s="447">
        <f>IFERROR(DD131/DH131,"")</f>
        <v/>
      </c>
      <c r="DK131" s="12">
        <f>IFERROR(DF131-AP131,"")</f>
        <v/>
      </c>
      <c r="DM131" s="307">
        <f>IFERROR(DA131-L131,"")</f>
        <v/>
      </c>
      <c r="DN131" s="348">
        <f>IF(DE131&gt;AQ131,0,1)</f>
        <v/>
      </c>
      <c r="DO131" s="348">
        <f>IF(DA131&lt;M131,0,1)</f>
        <v/>
      </c>
      <c r="DP131" s="348">
        <f>IF(DA131&gt;N131,0,1)</f>
        <v/>
      </c>
      <c r="DQ131" s="348" t="n"/>
      <c r="DR131" s="348" t="n"/>
      <c r="DS131" s="348" t="n"/>
      <c r="DT131" s="348" t="n"/>
      <c r="DU131" s="348" t="n"/>
      <c r="DV131" s="348" t="n"/>
      <c r="DW131" s="348" t="n"/>
      <c r="DX131" s="348" t="n"/>
      <c r="DY131" s="348" t="n"/>
      <c r="DZ131" s="348" t="n"/>
      <c r="EA131" s="348" t="n"/>
      <c r="EB131" s="348" t="n"/>
      <c r="EC131" s="348" t="n"/>
      <c r="ED131" s="348" t="n"/>
      <c r="EE131" s="348" t="n"/>
      <c r="EF131" s="348" t="n"/>
      <c r="EG131" s="348" t="n"/>
      <c r="EH131" s="348" t="n"/>
      <c r="EI131" s="348" t="n"/>
    </row>
    <row r="132" ht="31.5" customFormat="1" customHeight="1" s="239">
      <c r="A132" s="233" t="n">
        <v>2022</v>
      </c>
      <c r="B132" s="192" t="n">
        <v>5</v>
      </c>
      <c r="C132" s="455" t="n">
        <v>44689</v>
      </c>
      <c r="D132" s="192" t="n">
        <v>1</v>
      </c>
      <c r="E132" s="192" t="n">
        <v>2</v>
      </c>
      <c r="F132" s="192" t="n">
        <v>8</v>
      </c>
      <c r="G132" s="238" t="inlineStr">
        <is>
          <t>قاعدة سخان فرنساوي</t>
        </is>
      </c>
      <c r="H132" s="437" t="inlineStr">
        <is>
          <t>FMENCI30000000</t>
        </is>
      </c>
      <c r="I132" s="437" t="inlineStr">
        <is>
          <t>1400*1700</t>
        </is>
      </c>
      <c r="J132" s="437" t="n">
        <v>3</v>
      </c>
      <c r="K132" s="437" t="n">
        <v>2</v>
      </c>
      <c r="L132" s="240" t="n">
        <v>113</v>
      </c>
      <c r="M132" s="241" t="n">
        <v>105.09</v>
      </c>
      <c r="N132" s="242" t="n">
        <v>120.91</v>
      </c>
      <c r="O132" s="232" t="n">
        <v>122</v>
      </c>
      <c r="P132" s="232" t="n">
        <v>127</v>
      </c>
      <c r="Q132" s="232" t="n">
        <v>133</v>
      </c>
      <c r="R132" s="232" t="n">
        <v>126</v>
      </c>
      <c r="S132" s="232" t="n">
        <v>118</v>
      </c>
      <c r="T132" s="232" t="n">
        <v>95</v>
      </c>
      <c r="U132" s="232" t="n">
        <v>99</v>
      </c>
      <c r="V132" s="232" t="n">
        <v>100</v>
      </c>
      <c r="W132" s="232" t="n">
        <v>98</v>
      </c>
      <c r="X132" s="232" t="n">
        <v>96</v>
      </c>
      <c r="Y132" s="195" t="n"/>
      <c r="Z132" s="195" t="n"/>
      <c r="AA132" s="232" t="n">
        <v>109</v>
      </c>
      <c r="AB132" s="232" t="n">
        <v>111</v>
      </c>
      <c r="AC132" s="232" t="n">
        <v>114</v>
      </c>
      <c r="AD132" s="232" t="n">
        <v>150</v>
      </c>
      <c r="AE132" s="232" t="n">
        <v>143</v>
      </c>
      <c r="AF132" s="232" t="n">
        <v>85</v>
      </c>
      <c r="AG132" s="232" t="n">
        <v>96</v>
      </c>
      <c r="AH132" s="232" t="n">
        <v>99</v>
      </c>
      <c r="AI132" s="232" t="n">
        <v>106</v>
      </c>
      <c r="AJ132" s="232" t="n">
        <v>109</v>
      </c>
      <c r="AK132" s="195" t="n"/>
      <c r="AL132" s="195" t="n"/>
      <c r="AM132" s="232" t="n">
        <v>125.3</v>
      </c>
      <c r="AN132" s="232" t="n">
        <v>98.3</v>
      </c>
      <c r="AO132" s="278" t="n"/>
      <c r="AP132" s="218" t="n">
        <v>108</v>
      </c>
      <c r="AQ132" s="219" t="n">
        <v>100</v>
      </c>
      <c r="AR132" s="217" t="n">
        <v/>
      </c>
      <c r="AS132" s="217" t="n">
        <v/>
      </c>
      <c r="AT132" s="217" t="n"/>
      <c r="AU132" s="217" t="n"/>
      <c r="AV132" s="217" t="n">
        <v>1014</v>
      </c>
      <c r="AW132" s="217" t="n"/>
      <c r="AX132" s="217" t="n">
        <v>2</v>
      </c>
      <c r="AY132" s="217" t="n">
        <v>4</v>
      </c>
      <c r="AZ132" s="217" t="n"/>
      <c r="BA132" s="217" t="n"/>
      <c r="BB132" s="217" t="n"/>
      <c r="BC132" s="217" t="n"/>
      <c r="BD132" s="217" t="n"/>
      <c r="BE132" s="217" t="n"/>
      <c r="BF132" s="217" t="n"/>
      <c r="BG132" s="217" t="n">
        <v>0</v>
      </c>
      <c r="BH132" s="217" t="n">
        <v>1014</v>
      </c>
      <c r="BI132" s="217" t="n"/>
      <c r="BJ132" s="217" t="n"/>
      <c r="BK132" s="217" t="n">
        <v>1300</v>
      </c>
      <c r="BL132" s="217" t="n">
        <v>6</v>
      </c>
      <c r="BM132" s="217" t="n">
        <v>4</v>
      </c>
      <c r="BN132" s="217" t="n">
        <v>1</v>
      </c>
      <c r="BO132" s="217" t="n"/>
      <c r="BP132" s="217" t="n"/>
      <c r="BQ132" s="217" t="n"/>
      <c r="BR132" s="217" t="n"/>
      <c r="BS132" s="217" t="n"/>
      <c r="BT132" s="217" t="n"/>
      <c r="BU132" s="217" t="n"/>
      <c r="BV132" s="217" t="n">
        <v>0</v>
      </c>
      <c r="BW132" s="217" t="n"/>
      <c r="BX132" s="220" t="n">
        <v>3</v>
      </c>
      <c r="BY132" s="220" t="n">
        <v>2</v>
      </c>
      <c r="BZ132" s="220" t="n"/>
      <c r="CA132" s="220" t="n"/>
      <c r="CB132" s="220" t="n"/>
      <c r="CC132" s="220" t="n"/>
      <c r="CD132" s="220" t="n"/>
      <c r="CE132" s="220" t="n"/>
      <c r="CF132" s="220" t="n">
        <v>0</v>
      </c>
      <c r="CG132" s="221" t="n">
        <v>2314</v>
      </c>
      <c r="CH132" s="216" t="n">
        <v>0.015</v>
      </c>
      <c r="CI132" s="456" t="n"/>
      <c r="CJ132" s="223" t="n"/>
      <c r="CK132" s="196" t="n"/>
      <c r="CL132" s="196" t="n"/>
      <c r="CM132" s="196" t="n"/>
      <c r="CN132" s="196" t="n"/>
      <c r="CO132" s="196" t="inlineStr">
        <is>
          <t>اطلانتيك</t>
        </is>
      </c>
      <c r="CP132" s="323" t="inlineStr">
        <is>
          <t>اطلانتيك</t>
        </is>
      </c>
      <c r="CQ132" s="348" t="inlineStr"/>
      <c r="CR132" s="348" t="inlineStr"/>
      <c r="CS132" s="348" t="n">
        <v>18</v>
      </c>
      <c r="CT132" s="348" t="inlineStr">
        <is>
          <t>كفر سخان فرنساوى 085/قاعده سخان فرنساوى 086</t>
        </is>
      </c>
      <c r="CU132" s="348" t="inlineStr">
        <is>
          <t>new_machine</t>
        </is>
      </c>
      <c r="CV132" s="348" t="n">
        <v>0</v>
      </c>
      <c r="CW132" s="348" t="n">
        <v>6</v>
      </c>
      <c r="CX132" s="348" t="n">
        <v>6</v>
      </c>
      <c r="CY132" s="348" t="n">
        <v>5</v>
      </c>
      <c r="CZ132" s="232" t="n">
        <v>0</v>
      </c>
      <c r="DA132" s="232" t="n">
        <v>0</v>
      </c>
      <c r="DB132" s="308" t="n">
        <v>0</v>
      </c>
      <c r="DC132" s="12" t="n">
        <v>0</v>
      </c>
      <c r="DD132" s="437" t="n">
        <v>0</v>
      </c>
      <c r="DE132" s="437" t="n">
        <v>0</v>
      </c>
      <c r="DF132" s="217" t="n">
        <v>1300</v>
      </c>
      <c r="DG132" s="437">
        <f>IFERROR(ROUND(DD132/DF132,1),"")</f>
        <v/>
      </c>
      <c r="DH132" s="308">
        <f>IFERROR(DB132+DD132,"")</f>
        <v/>
      </c>
      <c r="DI132" s="447">
        <f>IFERROR(DD132/DH132,"")</f>
        <v/>
      </c>
      <c r="DK132" s="12">
        <f>IFERROR(DF132-AP132,"")</f>
        <v/>
      </c>
      <c r="DM132" s="307">
        <f>IFERROR(DA132-L132,"")</f>
        <v/>
      </c>
      <c r="DN132" s="348">
        <f>IF(DE132&gt;AQ132,0,1)</f>
        <v/>
      </c>
      <c r="DO132" s="348">
        <f>IF(DA132&lt;M132,0,1)</f>
        <v/>
      </c>
      <c r="DP132" s="348">
        <f>IF(DA132&gt;N132,0,1)</f>
        <v/>
      </c>
      <c r="DQ132" s="348" t="n"/>
      <c r="DR132" s="348" t="n"/>
      <c r="DS132" s="348" t="n"/>
      <c r="DT132" s="348" t="n"/>
      <c r="DU132" s="348" t="n"/>
      <c r="DV132" s="348" t="n"/>
      <c r="DW132" s="348" t="n"/>
      <c r="DX132" s="348" t="n"/>
      <c r="DY132" s="348" t="n"/>
      <c r="DZ132" s="348" t="n"/>
      <c r="EA132" s="348" t="n"/>
      <c r="EB132" s="348" t="n"/>
      <c r="EC132" s="348" t="n"/>
      <c r="ED132" s="348" t="n"/>
      <c r="EE132" s="348" t="n"/>
      <c r="EF132" s="348" t="n"/>
      <c r="EG132" s="348" t="n"/>
      <c r="EH132" s="348" t="n"/>
      <c r="EI132" s="348" t="n"/>
    </row>
    <row r="133" ht="31.5" customFormat="1" customHeight="1" s="239">
      <c r="A133" s="233" t="n">
        <v>2022</v>
      </c>
      <c r="B133" s="192" t="n">
        <v>5</v>
      </c>
      <c r="C133" s="455" t="n">
        <v>44689</v>
      </c>
      <c r="D133" s="192" t="n">
        <v>125</v>
      </c>
      <c r="E133" s="192" t="n">
        <v>690</v>
      </c>
      <c r="F133" s="192" t="n">
        <v>8</v>
      </c>
      <c r="G133" s="238" t="inlineStr">
        <is>
          <t>زوايا اماميه كيلوباترا</t>
        </is>
      </c>
      <c r="H133" s="437" t="inlineStr">
        <is>
          <t>FMDAII2FCP0000</t>
        </is>
      </c>
      <c r="I133" s="437" t="inlineStr">
        <is>
          <t>1400*1700</t>
        </is>
      </c>
      <c r="J133" s="437" t="n">
        <v>4</v>
      </c>
      <c r="K133" s="437" t="n">
        <v>4</v>
      </c>
      <c r="L133" s="240" t="n">
        <v>170</v>
      </c>
      <c r="M133" s="241" t="n">
        <v>153</v>
      </c>
      <c r="N133" s="242" t="n">
        <v>187</v>
      </c>
      <c r="O133" s="232" t="n"/>
      <c r="P133" s="232" t="n"/>
      <c r="Q133" s="232" t="n"/>
      <c r="R133" s="232" t="n"/>
      <c r="S133" s="232" t="n"/>
      <c r="T133" s="232" t="n"/>
      <c r="U133" s="232" t="n"/>
      <c r="V133" s="232" t="n"/>
      <c r="W133" s="232" t="n"/>
      <c r="X133" s="232" t="n"/>
      <c r="Y133" s="195" t="n"/>
      <c r="Z133" s="195" t="n"/>
      <c r="AA133" s="232" t="n"/>
      <c r="AB133" s="232" t="n"/>
      <c r="AC133" s="232" t="n"/>
      <c r="AD133" s="232" t="n"/>
      <c r="AE133" s="232" t="n">
        <v>225</v>
      </c>
      <c r="AF133" s="232" t="n"/>
      <c r="AG133" s="232" t="n"/>
      <c r="AH133" s="232" t="n"/>
      <c r="AI133" s="232" t="n"/>
      <c r="AJ133" s="232" t="n">
        <v>157</v>
      </c>
      <c r="AK133" s="195" t="n"/>
      <c r="AL133" s="195" t="n"/>
      <c r="AM133" s="232" t="n">
        <v>225</v>
      </c>
      <c r="AN133" s="232" t="n">
        <v>157</v>
      </c>
      <c r="AO133" s="278" t="n"/>
      <c r="AP133" s="218" t="n">
        <v>120</v>
      </c>
      <c r="AQ133" s="219" t="n">
        <v>120</v>
      </c>
      <c r="AR133" s="217" t="n">
        <v/>
      </c>
      <c r="AS133" s="217" t="n">
        <v/>
      </c>
      <c r="AT133" s="217" t="n"/>
      <c r="AU133" s="217" t="n"/>
      <c r="AV133" s="217" t="n"/>
      <c r="AW133" s="217" t="n"/>
      <c r="AX133" s="217" t="n"/>
      <c r="AY133" s="217" t="n"/>
      <c r="AZ133" s="217" t="n"/>
      <c r="BA133" s="217" t="n"/>
      <c r="BB133" s="217" t="n"/>
      <c r="BC133" s="217" t="n"/>
      <c r="BD133" s="217" t="n"/>
      <c r="BE133" s="217" t="n"/>
      <c r="BF133" s="217" t="n"/>
      <c r="BG133" s="217" t="n">
        <v>0</v>
      </c>
      <c r="BH133" s="217" t="n">
        <v/>
      </c>
      <c r="BI133" s="217" t="n"/>
      <c r="BJ133" s="217" t="n"/>
      <c r="BK133" s="217" t="n"/>
      <c r="BL133" s="217" t="n">
        <v>15</v>
      </c>
      <c r="BM133" s="217" t="n">
        <v>10</v>
      </c>
      <c r="BN133" s="217" t="n">
        <v>10</v>
      </c>
      <c r="BO133" s="217" t="n">
        <v>2</v>
      </c>
      <c r="BP133" s="217" t="n"/>
      <c r="BQ133" s="217" t="n"/>
      <c r="BR133" s="217" t="n"/>
      <c r="BS133" s="217" t="n"/>
      <c r="BT133" s="217" t="n"/>
      <c r="BU133" s="217" t="n"/>
      <c r="BV133" s="217" t="n">
        <v>0</v>
      </c>
      <c r="BW133" s="217" t="n"/>
      <c r="BX133" s="220" t="n"/>
      <c r="BY133" s="220" t="n"/>
      <c r="BZ133" s="220" t="n"/>
      <c r="CA133" s="220" t="n"/>
      <c r="CB133" s="220" t="n"/>
      <c r="CC133" s="220" t="n"/>
      <c r="CD133" s="220" t="n"/>
      <c r="CE133" s="220" t="n"/>
      <c r="CF133" s="220" t="n">
        <v>0</v>
      </c>
      <c r="CG133" s="221" t="n">
        <v/>
      </c>
      <c r="CH133" s="216" t="n">
        <v>0.015</v>
      </c>
      <c r="CI133" s="456" t="n"/>
      <c r="CJ133" s="223" t="n"/>
      <c r="CK133" s="196" t="n"/>
      <c r="CL133" s="196" t="n"/>
      <c r="CM133" s="196" t="n"/>
      <c r="CN133" s="196" t="n"/>
      <c r="CO133" s="196" t="inlineStr">
        <is>
          <t>Media</t>
        </is>
      </c>
      <c r="CP133" s="323" t="inlineStr">
        <is>
          <t>ميديا</t>
        </is>
      </c>
      <c r="CQ133" s="348" t="inlineStr"/>
      <c r="CR133" s="348" t="inlineStr"/>
      <c r="CS133" s="348" t="n">
        <v>18</v>
      </c>
      <c r="CT133" s="348" t="inlineStr">
        <is>
          <t>زوايا غسالة كليوباترا</t>
        </is>
      </c>
      <c r="CU133" s="348" t="inlineStr">
        <is>
          <t>new_machine</t>
        </is>
      </c>
      <c r="CV133" s="348" t="n">
        <v>0</v>
      </c>
      <c r="CW133" s="348" t="n">
        <v>15</v>
      </c>
      <c r="CX133" s="348" t="n">
        <v>10</v>
      </c>
      <c r="CY133" s="348" t="n">
        <v>10</v>
      </c>
      <c r="CZ133" s="232" t="n">
        <v>2</v>
      </c>
      <c r="DA133" s="232" t="n">
        <v>0</v>
      </c>
      <c r="DB133" s="308" t="n">
        <v>0</v>
      </c>
      <c r="DC133" s="12" t="n">
        <v>0</v>
      </c>
      <c r="DD133" s="437" t="n">
        <v>0</v>
      </c>
      <c r="DE133" s="437" t="n">
        <v>0</v>
      </c>
      <c r="DF133" s="217" t="n">
        <v/>
      </c>
      <c r="DG133" s="437">
        <f>IFERROR(ROUND(DD133/DF133,1),"")</f>
        <v/>
      </c>
      <c r="DH133" s="308">
        <f>IFERROR(DB133+DD133,"")</f>
        <v/>
      </c>
      <c r="DI133" s="447">
        <f>IFERROR(DD133/DH133,"")</f>
        <v/>
      </c>
      <c r="DK133" s="12">
        <f>IFERROR(DF133-AP133,"")</f>
        <v/>
      </c>
      <c r="DM133" s="307">
        <f>IFERROR(DA133-L133,"")</f>
        <v/>
      </c>
      <c r="DN133" s="348">
        <f>IF(DE133&gt;AQ133,0,1)</f>
        <v/>
      </c>
      <c r="DO133" s="348">
        <f>IF(DA133&lt;M133,0,1)</f>
        <v/>
      </c>
      <c r="DP133" s="348">
        <f>IF(DA133&gt;N133,0,1)</f>
        <v/>
      </c>
      <c r="DQ133" s="348" t="n"/>
      <c r="DR133" s="348" t="n"/>
      <c r="DS133" s="348" t="n"/>
      <c r="DT133" s="348" t="n"/>
      <c r="DU133" s="348" t="n"/>
      <c r="DV133" s="348" t="n"/>
      <c r="DW133" s="348" t="n"/>
      <c r="DX133" s="348" t="n"/>
      <c r="DY133" s="348" t="n"/>
      <c r="DZ133" s="348" t="n"/>
      <c r="EA133" s="348" t="n"/>
      <c r="EB133" s="348" t="n"/>
      <c r="EC133" s="348" t="n"/>
      <c r="ED133" s="348" t="n"/>
      <c r="EE133" s="348" t="n"/>
      <c r="EF133" s="348" t="n"/>
      <c r="EG133" s="348" t="n"/>
      <c r="EH133" s="348" t="n"/>
      <c r="EI133" s="348" t="n"/>
    </row>
    <row r="134" ht="31.5" customFormat="1" customHeight="1" s="239">
      <c r="A134" s="233" t="n">
        <v>2022</v>
      </c>
      <c r="B134" s="192" t="n">
        <v>5</v>
      </c>
      <c r="C134" s="455" t="n">
        <v>44689</v>
      </c>
      <c r="D134" s="192" t="n">
        <v>125</v>
      </c>
      <c r="E134" s="192" t="n">
        <v>691</v>
      </c>
      <c r="F134" s="192" t="n">
        <v>8</v>
      </c>
      <c r="G134" s="238" t="inlineStr">
        <is>
          <t>زوايا خلفيه كيلوباترا</t>
        </is>
      </c>
      <c r="H134" s="437" t="inlineStr">
        <is>
          <t>FMDAII2RCP0000</t>
        </is>
      </c>
      <c r="I134" s="437" t="inlineStr">
        <is>
          <t>1400*1700</t>
        </is>
      </c>
      <c r="J134" s="437" t="n">
        <v>4</v>
      </c>
      <c r="K134" s="437" t="n">
        <v>4</v>
      </c>
      <c r="L134" s="240" t="n">
        <v>194</v>
      </c>
      <c r="M134" s="241" t="n">
        <v>174.6</v>
      </c>
      <c r="N134" s="242" t="n">
        <v>213.4</v>
      </c>
      <c r="O134" s="232" t="n"/>
      <c r="P134" s="232" t="n"/>
      <c r="Q134" s="232" t="n"/>
      <c r="R134" s="232" t="n"/>
      <c r="S134" s="232" t="n"/>
      <c r="T134" s="232" t="n"/>
      <c r="U134" s="232" t="n"/>
      <c r="V134" s="232" t="n"/>
      <c r="W134" s="232" t="n"/>
      <c r="X134" s="232" t="n"/>
      <c r="Y134" s="195" t="n"/>
      <c r="Z134" s="195" t="n"/>
      <c r="AA134" s="232" t="n"/>
      <c r="AB134" s="232" t="n"/>
      <c r="AC134" s="232" t="n"/>
      <c r="AD134" s="232" t="n"/>
      <c r="AE134" s="232" t="n">
        <v>267</v>
      </c>
      <c r="AF134" s="232" t="n"/>
      <c r="AG134" s="232" t="n"/>
      <c r="AH134" s="232" t="n"/>
      <c r="AI134" s="232" t="n"/>
      <c r="AJ134" s="232" t="n">
        <v>180</v>
      </c>
      <c r="AK134" s="195" t="n"/>
      <c r="AL134" s="195" t="n"/>
      <c r="AM134" s="232" t="n">
        <v>267</v>
      </c>
      <c r="AN134" s="232" t="n">
        <v>180</v>
      </c>
      <c r="AO134" s="278" t="n"/>
      <c r="AP134" s="218" t="n">
        <v>120</v>
      </c>
      <c r="AQ134" s="219" t="n">
        <v>120</v>
      </c>
      <c r="AR134" s="217" t="n">
        <v/>
      </c>
      <c r="AS134" s="217" t="n">
        <v/>
      </c>
      <c r="AT134" s="217" t="n"/>
      <c r="AU134" s="217" t="n"/>
      <c r="AV134" s="217" t="n"/>
      <c r="AW134" s="217" t="n"/>
      <c r="AX134" s="217" t="n"/>
      <c r="AY134" s="217" t="n"/>
      <c r="AZ134" s="217" t="n"/>
      <c r="BA134" s="217" t="n"/>
      <c r="BB134" s="217" t="n"/>
      <c r="BC134" s="217" t="n"/>
      <c r="BD134" s="217" t="n"/>
      <c r="BE134" s="217" t="n"/>
      <c r="BF134" s="217" t="n"/>
      <c r="BG134" s="217" t="n">
        <v>0</v>
      </c>
      <c r="BH134" s="217" t="n">
        <v/>
      </c>
      <c r="BI134" s="217" t="n"/>
      <c r="BJ134" s="217" t="n"/>
      <c r="BK134" s="217" t="n"/>
      <c r="BL134" s="217" t="n">
        <v>18</v>
      </c>
      <c r="BM134" s="217" t="n">
        <v>8</v>
      </c>
      <c r="BN134" s="217" t="n">
        <v>6</v>
      </c>
      <c r="BO134" s="217" t="n">
        <v>3</v>
      </c>
      <c r="BP134" s="217" t="n"/>
      <c r="BQ134" s="217" t="n"/>
      <c r="BR134" s="217" t="n"/>
      <c r="BS134" s="217" t="n"/>
      <c r="BT134" s="217" t="n"/>
      <c r="BU134" s="217" t="n"/>
      <c r="BV134" s="217" t="n">
        <v>0</v>
      </c>
      <c r="BW134" s="217" t="n"/>
      <c r="BX134" s="220" t="n"/>
      <c r="BY134" s="220" t="n"/>
      <c r="BZ134" s="220" t="n"/>
      <c r="CA134" s="220" t="n"/>
      <c r="CB134" s="220" t="n"/>
      <c r="CC134" s="220" t="n"/>
      <c r="CD134" s="220" t="n"/>
      <c r="CE134" s="220" t="n"/>
      <c r="CF134" s="220" t="n">
        <v>0</v>
      </c>
      <c r="CG134" s="221" t="n">
        <v/>
      </c>
      <c r="CH134" s="216" t="n">
        <v>0.015</v>
      </c>
      <c r="CI134" s="456" t="n"/>
      <c r="CJ134" s="223" t="n"/>
      <c r="CK134" s="196" t="n"/>
      <c r="CL134" s="196" t="n"/>
      <c r="CM134" s="196" t="n"/>
      <c r="CN134" s="196" t="n"/>
      <c r="CO134" s="196" t="inlineStr">
        <is>
          <t>Media</t>
        </is>
      </c>
      <c r="CP134" s="323" t="inlineStr">
        <is>
          <t>ميديا</t>
        </is>
      </c>
      <c r="CQ134" s="348" t="inlineStr"/>
      <c r="CR134" s="348" t="inlineStr"/>
      <c r="CS134" s="348" t="n">
        <v>18</v>
      </c>
      <c r="CT134" s="348" t="inlineStr">
        <is>
          <t>زوايا غسالة كليوباترا</t>
        </is>
      </c>
      <c r="CU134" s="348" t="inlineStr">
        <is>
          <t>new_machine</t>
        </is>
      </c>
      <c r="CV134" s="348" t="n">
        <v>0</v>
      </c>
      <c r="CW134" s="348" t="n">
        <v>18</v>
      </c>
      <c r="CX134" s="348" t="n">
        <v>8</v>
      </c>
      <c r="CY134" s="348" t="n">
        <v>6</v>
      </c>
      <c r="CZ134" s="232" t="n">
        <v>3</v>
      </c>
      <c r="DA134" s="232" t="n">
        <v>0</v>
      </c>
      <c r="DB134" s="308" t="n">
        <v>0</v>
      </c>
      <c r="DC134" s="12" t="n">
        <v>0</v>
      </c>
      <c r="DD134" s="437" t="n">
        <v>0</v>
      </c>
      <c r="DE134" s="437" t="n">
        <v>0</v>
      </c>
      <c r="DF134" s="217" t="n">
        <v/>
      </c>
      <c r="DG134" s="437">
        <f>IFERROR(ROUND(DD134/DF134,1),"")</f>
        <v/>
      </c>
      <c r="DH134" s="308">
        <f>IFERROR(DB134+DD134,"")</f>
        <v/>
      </c>
      <c r="DI134" s="447">
        <f>IFERROR(DD134/DH134,"")</f>
        <v/>
      </c>
      <c r="DK134" s="12">
        <f>IFERROR(DF134-AP134,"")</f>
        <v/>
      </c>
      <c r="DM134" s="307">
        <f>IFERROR(DA134-L134,"")</f>
        <v/>
      </c>
      <c r="DN134" s="348">
        <f>IF(DE134&gt;AQ134,0,1)</f>
        <v/>
      </c>
      <c r="DO134" s="348">
        <f>IF(DA134&lt;M134,0,1)</f>
        <v/>
      </c>
      <c r="DP134" s="348">
        <f>IF(DA134&gt;N134,0,1)</f>
        <v/>
      </c>
      <c r="DQ134" s="348" t="n"/>
      <c r="DR134" s="348" t="n"/>
      <c r="DS134" s="348" t="n"/>
      <c r="DT134" s="348" t="n"/>
      <c r="DU134" s="348" t="n"/>
      <c r="DV134" s="348" t="n"/>
      <c r="DW134" s="348" t="n"/>
      <c r="DX134" s="348" t="n"/>
      <c r="DY134" s="348" t="n"/>
      <c r="DZ134" s="348" t="n"/>
      <c r="EA134" s="348" t="n"/>
      <c r="EB134" s="348" t="n"/>
      <c r="EC134" s="348" t="n"/>
      <c r="ED134" s="348" t="n"/>
      <c r="EE134" s="348" t="n"/>
      <c r="EF134" s="348" t="n"/>
      <c r="EG134" s="348" t="n"/>
      <c r="EH134" s="348" t="n"/>
      <c r="EI134" s="348" t="n"/>
    </row>
    <row r="135" ht="31.5" customFormat="1" customHeight="1" s="239">
      <c r="A135" s="233" t="n">
        <v>2022</v>
      </c>
      <c r="B135" s="192" t="n">
        <v>5</v>
      </c>
      <c r="C135" s="455" t="n">
        <v>44689</v>
      </c>
      <c r="D135" s="192" t="n">
        <v>383</v>
      </c>
      <c r="E135" s="192" t="n">
        <v>550</v>
      </c>
      <c r="F135" s="192" t="n">
        <v>8</v>
      </c>
      <c r="G135" s="238" t="inlineStr">
        <is>
          <t>FRONT 43LM55</t>
        </is>
      </c>
      <c r="H135" s="437" t="inlineStr">
        <is>
          <t>FMLGEI43LM55FR</t>
        </is>
      </c>
      <c r="I135" s="437" t="inlineStr">
        <is>
          <t>1400*1700</t>
        </is>
      </c>
      <c r="J135" s="437" t="n">
        <v>3</v>
      </c>
      <c r="K135" s="437" t="n">
        <v>1</v>
      </c>
      <c r="L135" s="240" t="n">
        <v>35</v>
      </c>
      <c r="M135" s="241" t="n">
        <v>32.025</v>
      </c>
      <c r="N135" s="242" t="n">
        <v>38.045</v>
      </c>
      <c r="O135" s="232" t="n">
        <v>53</v>
      </c>
      <c r="P135" s="232" t="n">
        <v>60</v>
      </c>
      <c r="Q135" s="232" t="n">
        <v>57</v>
      </c>
      <c r="R135" s="232" t="n">
        <v>58</v>
      </c>
      <c r="S135" s="232" t="n">
        <v>61</v>
      </c>
      <c r="T135" s="232" t="n">
        <v>41</v>
      </c>
      <c r="U135" s="232" t="n">
        <v>43</v>
      </c>
      <c r="V135" s="232" t="n">
        <v>38</v>
      </c>
      <c r="W135" s="232" t="n">
        <v>39</v>
      </c>
      <c r="X135" s="232" t="n">
        <v>40</v>
      </c>
      <c r="Y135" s="195" t="n">
        <v>91</v>
      </c>
      <c r="Z135" s="195" t="n">
        <v>101</v>
      </c>
      <c r="AA135" s="232" t="n">
        <v>64</v>
      </c>
      <c r="AB135" s="232" t="n">
        <v>64</v>
      </c>
      <c r="AC135" s="232" t="n">
        <v>61</v>
      </c>
      <c r="AD135" s="232" t="n">
        <v>63</v>
      </c>
      <c r="AE135" s="232" t="n">
        <v>64</v>
      </c>
      <c r="AF135" s="232" t="n">
        <v>37</v>
      </c>
      <c r="AG135" s="232" t="n">
        <v>36</v>
      </c>
      <c r="AH135" s="232" t="n">
        <v>38</v>
      </c>
      <c r="AI135" s="232" t="n">
        <v>39</v>
      </c>
      <c r="AJ135" s="232" t="n">
        <v>38</v>
      </c>
      <c r="AK135" s="195" t="n">
        <v>101</v>
      </c>
      <c r="AL135" s="195" t="n">
        <v>103</v>
      </c>
      <c r="AM135" s="232" t="n">
        <v>60.5</v>
      </c>
      <c r="AN135" s="232" t="n">
        <v>38.9</v>
      </c>
      <c r="AO135" s="278" t="n"/>
      <c r="AP135" s="218" t="n">
        <v>114</v>
      </c>
      <c r="AQ135" s="219" t="n">
        <v>95</v>
      </c>
      <c r="AR135" s="217" t="n">
        <v>12.12121212121212</v>
      </c>
      <c r="AS135" s="217" t="n">
        <v>12.12121212121212</v>
      </c>
      <c r="AT135" s="217" t="n"/>
      <c r="AU135" s="217" t="n"/>
      <c r="AV135" s="217" t="n"/>
      <c r="AW135" s="217" t="n">
        <v>2</v>
      </c>
      <c r="AX135" s="217" t="n">
        <v>2</v>
      </c>
      <c r="AY135" s="217" t="n">
        <v>4</v>
      </c>
      <c r="AZ135" s="217" t="n"/>
      <c r="BA135" s="217" t="n"/>
      <c r="BB135" s="217" t="n"/>
      <c r="BC135" s="217" t="n"/>
      <c r="BD135" s="217" t="n"/>
      <c r="BE135" s="217" t="n"/>
      <c r="BF135" s="217" t="n"/>
      <c r="BG135" s="217" t="n">
        <v>0</v>
      </c>
      <c r="BH135" s="217" t="n">
        <v/>
      </c>
      <c r="BI135" s="217" t="n"/>
      <c r="BJ135" s="217" t="n"/>
      <c r="BK135" s="217" t="n">
        <v>1560</v>
      </c>
      <c r="BL135" s="217" t="n">
        <v>4</v>
      </c>
      <c r="BM135" s="217" t="n">
        <v>2</v>
      </c>
      <c r="BN135" s="217" t="n">
        <v>2</v>
      </c>
      <c r="BO135" s="217" t="n"/>
      <c r="BP135" s="217" t="n"/>
      <c r="BQ135" s="217" t="n"/>
      <c r="BR135" s="217" t="n"/>
      <c r="BS135" s="217" t="n"/>
      <c r="BT135" s="217" t="n"/>
      <c r="BU135" s="217" t="n"/>
      <c r="BV135" s="217" t="n">
        <v>0</v>
      </c>
      <c r="BW135" s="217" t="n">
        <v>6</v>
      </c>
      <c r="BX135" s="220" t="n">
        <v>4</v>
      </c>
      <c r="BY135" s="220" t="n">
        <v>6</v>
      </c>
      <c r="BZ135" s="220" t="n"/>
      <c r="CA135" s="220" t="n"/>
      <c r="CB135" s="220" t="n"/>
      <c r="CC135" s="220" t="n"/>
      <c r="CD135" s="220" t="n"/>
      <c r="CE135" s="220" t="n"/>
      <c r="CF135" s="220" t="n">
        <v>0</v>
      </c>
      <c r="CG135" s="221" t="n">
        <v/>
      </c>
      <c r="CH135" s="216" t="n">
        <v>0.015</v>
      </c>
      <c r="CI135" s="456" t="n"/>
      <c r="CJ135" s="223" t="n"/>
      <c r="CK135" s="196" t="n"/>
      <c r="CL135" s="196" t="n"/>
      <c r="CM135" s="196" t="n"/>
      <c r="CN135" s="196" t="n"/>
      <c r="CO135" s="196" t="inlineStr">
        <is>
          <t>LG</t>
        </is>
      </c>
      <c r="CP135" s="323" t="inlineStr">
        <is>
          <t>HE</t>
        </is>
      </c>
      <c r="CQ135" s="348" t="inlineStr">
        <is>
          <t>MFZ65262201</t>
        </is>
      </c>
      <c r="CR135" s="348" t="inlineStr">
        <is>
          <t>mma</t>
        </is>
      </c>
      <c r="CS135" s="348" t="n">
        <v>18</v>
      </c>
      <c r="CT135" s="348" t="inlineStr">
        <is>
          <t>FRONT 43LM55</t>
        </is>
      </c>
      <c r="CU135" s="348" t="inlineStr">
        <is>
          <t>new_machine</t>
        </is>
      </c>
      <c r="CV135" s="348" t="n">
        <v>0</v>
      </c>
      <c r="CW135" s="348" t="n">
        <v>6</v>
      </c>
      <c r="CX135" s="348" t="n">
        <v>4</v>
      </c>
      <c r="CY135" s="348" t="n">
        <v>6</v>
      </c>
      <c r="CZ135" s="232" t="n">
        <v>0</v>
      </c>
      <c r="DA135" s="232" t="n">
        <v>0</v>
      </c>
      <c r="DB135" s="308" t="n">
        <v>0</v>
      </c>
      <c r="DC135" s="12" t="n">
        <v>0</v>
      </c>
      <c r="DD135" s="437" t="n">
        <v>0</v>
      </c>
      <c r="DE135" s="437" t="n">
        <v>0</v>
      </c>
      <c r="DF135" s="217" t="n">
        <v>1560</v>
      </c>
      <c r="DG135" s="437">
        <f>IFERROR(ROUND(DD135/DF135,1),"")</f>
        <v/>
      </c>
      <c r="DH135" s="308">
        <f>IFERROR(DB135+DD135,"")</f>
        <v/>
      </c>
      <c r="DI135" s="447">
        <f>IFERROR(DD135/DH135,"")</f>
        <v/>
      </c>
      <c r="DK135" s="12">
        <f>IFERROR(DF135-AP135,"")</f>
        <v/>
      </c>
      <c r="DM135" s="307">
        <f>IFERROR(DA135-L135,"")</f>
        <v/>
      </c>
      <c r="DN135" s="348">
        <f>IF(DE135&gt;AQ135,0,1)</f>
        <v/>
      </c>
      <c r="DO135" s="348">
        <f>IF(DA135&lt;M135,0,1)</f>
        <v/>
      </c>
      <c r="DP135" s="348">
        <f>IF(DA135&gt;N135,0,1)</f>
        <v/>
      </c>
      <c r="DQ135" s="348" t="n"/>
      <c r="DR135" s="348" t="n"/>
      <c r="DS135" s="348" t="n"/>
      <c r="DT135" s="348" t="n"/>
      <c r="DU135" s="348" t="n"/>
      <c r="DV135" s="348" t="n"/>
      <c r="DW135" s="348" t="n"/>
      <c r="DX135" s="348" t="n"/>
      <c r="DY135" s="348" t="n"/>
      <c r="DZ135" s="348" t="n"/>
      <c r="EA135" s="348" t="n"/>
      <c r="EB135" s="348" t="n"/>
      <c r="EC135" s="348" t="n"/>
      <c r="ED135" s="348" t="n"/>
      <c r="EE135" s="348" t="n"/>
      <c r="EF135" s="348" t="n"/>
      <c r="EG135" s="348" t="n"/>
      <c r="EH135" s="348" t="n"/>
      <c r="EI135" s="348" t="n"/>
    </row>
    <row r="136" ht="31.5" customFormat="1" customHeight="1" s="239">
      <c r="A136" s="233" t="n">
        <v>2022</v>
      </c>
      <c r="B136" s="192" t="n">
        <v>5</v>
      </c>
      <c r="C136" s="455" t="n">
        <v>44689</v>
      </c>
      <c r="D136" s="192" t="n">
        <v>3</v>
      </c>
      <c r="E136" s="192" t="n">
        <v>9</v>
      </c>
      <c r="F136" s="192" t="n">
        <v>26</v>
      </c>
      <c r="G136" s="238" t="inlineStr">
        <is>
          <t>(إفتا)SAB  2047101</t>
        </is>
      </c>
      <c r="H136" s="437" t="inlineStr">
        <is>
          <t>FMAFTI40000000</t>
        </is>
      </c>
      <c r="I136" s="437" t="inlineStr">
        <is>
          <t>850*650</t>
        </is>
      </c>
      <c r="J136" s="437" t="n">
        <v>2</v>
      </c>
      <c r="K136" s="437" t="n">
        <v>2</v>
      </c>
      <c r="L136" s="240" t="n">
        <v>24</v>
      </c>
      <c r="M136" s="241" t="n">
        <v>22.32</v>
      </c>
      <c r="N136" s="242" t="n">
        <v>25.68</v>
      </c>
      <c r="O136" s="232" t="n">
        <v>32</v>
      </c>
      <c r="P136" s="232" t="n">
        <v>34</v>
      </c>
      <c r="Q136" s="232" t="n">
        <v>31</v>
      </c>
      <c r="R136" s="232" t="n">
        <v>32</v>
      </c>
      <c r="S136" s="232" t="n">
        <v>40</v>
      </c>
      <c r="T136" s="232" t="n">
        <v>24</v>
      </c>
      <c r="U136" s="232" t="n">
        <v>27</v>
      </c>
      <c r="V136" s="232" t="n">
        <v>23</v>
      </c>
      <c r="W136" s="232" t="n">
        <v>23</v>
      </c>
      <c r="X136" s="232" t="n">
        <v>26</v>
      </c>
      <c r="Y136" s="195" t="n"/>
      <c r="Z136" s="195" t="n"/>
      <c r="AA136" s="232" t="n">
        <v>48</v>
      </c>
      <c r="AB136" s="232" t="n">
        <v>46</v>
      </c>
      <c r="AC136" s="232" t="n">
        <v>43</v>
      </c>
      <c r="AD136" s="232" t="n">
        <v>40</v>
      </c>
      <c r="AE136" s="232" t="n">
        <v>49</v>
      </c>
      <c r="AF136" s="232" t="n">
        <v>31</v>
      </c>
      <c r="AG136" s="232" t="n">
        <v>27</v>
      </c>
      <c r="AH136" s="232" t="n">
        <v>26</v>
      </c>
      <c r="AI136" s="232" t="n">
        <v>28</v>
      </c>
      <c r="AJ136" s="232" t="n">
        <v>27</v>
      </c>
      <c r="AK136" s="195" t="n"/>
      <c r="AL136" s="195" t="n"/>
      <c r="AM136" s="232" t="n">
        <v>39.5</v>
      </c>
      <c r="AN136" s="232" t="n">
        <v>26.2</v>
      </c>
      <c r="AO136" s="278" t="n"/>
      <c r="AP136" s="218" t="n">
        <v>61</v>
      </c>
      <c r="AQ136" s="219" t="n">
        <v>118</v>
      </c>
      <c r="AR136" s="217" t="n">
        <v/>
      </c>
      <c r="AS136" s="217" t="n">
        <v/>
      </c>
      <c r="AT136" s="217" t="n"/>
      <c r="AU136" s="217" t="n"/>
      <c r="AV136" s="217" t="n"/>
      <c r="AW136" s="217" t="n"/>
      <c r="AX136" s="217" t="n"/>
      <c r="AY136" s="217" t="n">
        <v>3</v>
      </c>
      <c r="AZ136" s="217" t="n"/>
      <c r="BA136" s="217" t="n"/>
      <c r="BB136" s="217" t="n"/>
      <c r="BC136" s="217" t="n"/>
      <c r="BD136" s="217" t="n"/>
      <c r="BE136" s="217" t="n"/>
      <c r="BF136" s="217" t="n"/>
      <c r="BG136" s="217" t="n">
        <v>0</v>
      </c>
      <c r="BH136" s="217" t="n">
        <v/>
      </c>
      <c r="BI136" s="217" t="n"/>
      <c r="BJ136" s="217" t="n"/>
      <c r="BK136" s="217" t="n"/>
      <c r="BL136" s="217" t="n">
        <v>3</v>
      </c>
      <c r="BM136" s="217" t="n">
        <v>3</v>
      </c>
      <c r="BN136" s="217" t="n">
        <v>3</v>
      </c>
      <c r="BO136" s="217" t="n">
        <v>3</v>
      </c>
      <c r="BP136" s="217" t="n"/>
      <c r="BQ136" s="217" t="n"/>
      <c r="BR136" s="217" t="n"/>
      <c r="BS136" s="217" t="n"/>
      <c r="BT136" s="217" t="n"/>
      <c r="BU136" s="217" t="n"/>
      <c r="BV136" s="217" t="n">
        <v>0</v>
      </c>
      <c r="BW136" s="217" t="n"/>
      <c r="BX136" s="220" t="n"/>
      <c r="BY136" s="220" t="n">
        <v>3</v>
      </c>
      <c r="BZ136" s="220" t="n"/>
      <c r="CA136" s="220" t="n"/>
      <c r="CB136" s="220" t="n"/>
      <c r="CC136" s="220" t="n"/>
      <c r="CD136" s="220" t="n"/>
      <c r="CE136" s="220" t="n"/>
      <c r="CF136" s="220" t="n">
        <v>0</v>
      </c>
      <c r="CG136" s="221" t="n">
        <v/>
      </c>
      <c r="CH136" s="216" t="n">
        <v>0.02</v>
      </c>
      <c r="CI136" s="456" t="n"/>
      <c r="CJ136" s="223" t="n"/>
      <c r="CK136" s="196" t="n"/>
      <c r="CL136" s="196" t="n"/>
      <c r="CM136" s="196" t="n"/>
      <c r="CN136" s="196" t="n"/>
      <c r="CO136" s="196" t="inlineStr">
        <is>
          <t>افتا</t>
        </is>
      </c>
      <c r="CP136" s="323" t="inlineStr">
        <is>
          <t>شركة افتا</t>
        </is>
      </c>
      <c r="CQ136" s="348" t="inlineStr"/>
      <c r="CR136" s="348" t="inlineStr"/>
      <c r="CS136" s="348" t="n">
        <v>18</v>
      </c>
      <c r="CT136" s="348" t="inlineStr">
        <is>
          <t>(إفتا)SAB</t>
        </is>
      </c>
      <c r="CU136" s="348" t="inlineStr">
        <is>
          <t>old_machine</t>
        </is>
      </c>
      <c r="CV136" s="348" t="n">
        <v>0</v>
      </c>
      <c r="CW136" s="348" t="n">
        <v>3</v>
      </c>
      <c r="CX136" s="348" t="n">
        <v>3</v>
      </c>
      <c r="CY136" s="348" t="n">
        <v>6</v>
      </c>
      <c r="CZ136" s="232" t="n">
        <v>3</v>
      </c>
      <c r="DA136" s="232" t="n">
        <v>0</v>
      </c>
      <c r="DB136" s="308" t="n">
        <v>0</v>
      </c>
      <c r="DC136" s="12" t="n">
        <v>0</v>
      </c>
      <c r="DD136" s="437" t="n">
        <v>0</v>
      </c>
      <c r="DE136" s="437" t="n">
        <v>0</v>
      </c>
      <c r="DF136" s="217" t="n">
        <v/>
      </c>
      <c r="DG136" s="437">
        <f>IFERROR(ROUND(DD136/DF136,1),"")</f>
        <v/>
      </c>
      <c r="DH136" s="308">
        <f>IFERROR(DB136+DD136,"")</f>
        <v/>
      </c>
      <c r="DI136" s="447">
        <f>IFERROR(DD136/DH136,"")</f>
        <v/>
      </c>
      <c r="DK136" s="12">
        <f>IFERROR(DF136-AP136,"")</f>
        <v/>
      </c>
      <c r="DM136" s="307">
        <f>IFERROR(DA136-L136,"")</f>
        <v/>
      </c>
      <c r="DN136" s="348">
        <f>IF(DE136&gt;AQ136,0,1)</f>
        <v/>
      </c>
      <c r="DO136" s="348">
        <f>IF(DA136&lt;M136,0,1)</f>
        <v/>
      </c>
      <c r="DP136" s="348">
        <f>IF(DA136&gt;N136,0,1)</f>
        <v/>
      </c>
      <c r="DQ136" s="348" t="n"/>
      <c r="DR136" s="348" t="n"/>
      <c r="DS136" s="348" t="n"/>
      <c r="DT136" s="348" t="n"/>
      <c r="DU136" s="348" t="n"/>
      <c r="DV136" s="348" t="n"/>
      <c r="DW136" s="348" t="n"/>
      <c r="DX136" s="348" t="n"/>
      <c r="DY136" s="348" t="n"/>
      <c r="DZ136" s="348" t="n"/>
      <c r="EA136" s="348" t="n"/>
      <c r="EB136" s="348" t="n"/>
      <c r="EC136" s="348" t="n"/>
      <c r="ED136" s="348" t="n"/>
      <c r="EE136" s="348" t="n"/>
      <c r="EF136" s="348" t="n"/>
      <c r="EG136" s="348" t="n"/>
      <c r="EH136" s="348" t="n"/>
      <c r="EI136" s="348" t="n"/>
    </row>
    <row r="137" ht="31.5" customFormat="1" customHeight="1" s="239">
      <c r="A137" s="233" t="n">
        <v>2022</v>
      </c>
      <c r="B137" s="192" t="n">
        <v>5</v>
      </c>
      <c r="C137" s="455" t="n">
        <v>44689</v>
      </c>
      <c r="D137" s="192" t="n">
        <v>3</v>
      </c>
      <c r="E137" s="192" t="n">
        <v>10</v>
      </c>
      <c r="F137" s="192" t="n">
        <v>26</v>
      </c>
      <c r="G137" s="238" t="inlineStr">
        <is>
          <t>(إفتا)S1B1 1754501</t>
        </is>
      </c>
      <c r="H137" s="437" t="inlineStr">
        <is>
          <t>FMAFTI10000000</t>
        </is>
      </c>
      <c r="I137" s="437" t="inlineStr">
        <is>
          <t>850*650</t>
        </is>
      </c>
      <c r="J137" s="437" t="n">
        <v>2</v>
      </c>
      <c r="K137" s="437" t="n">
        <v>2</v>
      </c>
      <c r="L137" s="240" t="n">
        <v>48</v>
      </c>
      <c r="M137" s="241" t="n">
        <v>44.64</v>
      </c>
      <c r="N137" s="242" t="n">
        <v>51.36</v>
      </c>
      <c r="O137" s="232" t="n">
        <v>54</v>
      </c>
      <c r="P137" s="232" t="n">
        <v>75</v>
      </c>
      <c r="Q137" s="232" t="n">
        <v>68</v>
      </c>
      <c r="R137" s="232" t="n">
        <v>58</v>
      </c>
      <c r="S137" s="232" t="n">
        <v>82</v>
      </c>
      <c r="T137" s="232" t="n">
        <v>46</v>
      </c>
      <c r="U137" s="232" t="n">
        <v>50</v>
      </c>
      <c r="V137" s="232" t="n">
        <v>51</v>
      </c>
      <c r="W137" s="232" t="n">
        <v>46</v>
      </c>
      <c r="X137" s="232" t="n">
        <v>60</v>
      </c>
      <c r="Y137" s="195" t="n">
        <v>171</v>
      </c>
      <c r="Z137" s="195" t="n">
        <v>170</v>
      </c>
      <c r="AA137" s="232" t="n">
        <v>92</v>
      </c>
      <c r="AB137" s="232" t="n">
        <v>90</v>
      </c>
      <c r="AC137" s="232" t="n">
        <v>88</v>
      </c>
      <c r="AD137" s="232" t="n">
        <v>58</v>
      </c>
      <c r="AE137" s="232" t="n">
        <v>61</v>
      </c>
      <c r="AF137" s="232" t="n">
        <v>58</v>
      </c>
      <c r="AG137" s="232" t="n">
        <v>54</v>
      </c>
      <c r="AH137" s="232" t="n">
        <v>51</v>
      </c>
      <c r="AI137" s="232" t="n">
        <v>52</v>
      </c>
      <c r="AJ137" s="232" t="n">
        <v>50</v>
      </c>
      <c r="AK137" s="195" t="n">
        <v>146</v>
      </c>
      <c r="AL137" s="195" t="n">
        <v>144</v>
      </c>
      <c r="AM137" s="232" t="n">
        <v>72.59999999999999</v>
      </c>
      <c r="AN137" s="232" t="n">
        <v>51.8</v>
      </c>
      <c r="AO137" s="278" t="n"/>
      <c r="AP137" s="218" t="n">
        <v>61</v>
      </c>
      <c r="AQ137" s="219" t="n">
        <v>118</v>
      </c>
      <c r="AR137" s="217" t="n">
        <v>11.46496815286624</v>
      </c>
      <c r="AS137" s="217" t="n">
        <v>11.46496815286624</v>
      </c>
      <c r="AT137" s="217" t="n"/>
      <c r="AU137" s="217" t="n"/>
      <c r="AV137" s="217" t="n"/>
      <c r="AW137" s="217" t="n">
        <v>2</v>
      </c>
      <c r="AX137" s="217" t="n">
        <v>2</v>
      </c>
      <c r="AY137" s="217" t="n">
        <v>4</v>
      </c>
      <c r="AZ137" s="217" t="n"/>
      <c r="BA137" s="217" t="n"/>
      <c r="BB137" s="217" t="n"/>
      <c r="BC137" s="217" t="n"/>
      <c r="BD137" s="217" t="n"/>
      <c r="BE137" s="217" t="n"/>
      <c r="BF137" s="217" t="n"/>
      <c r="BG137" s="217" t="n">
        <v>0</v>
      </c>
      <c r="BH137" s="217" t="n">
        <v/>
      </c>
      <c r="BI137" s="217" t="n"/>
      <c r="BJ137" s="217" t="n"/>
      <c r="BK137" s="217" t="n"/>
      <c r="BL137" s="217" t="n">
        <v>2</v>
      </c>
      <c r="BM137" s="217" t="n">
        <v>2</v>
      </c>
      <c r="BN137" s="217" t="n">
        <v>1</v>
      </c>
      <c r="BO137" s="217" t="n">
        <v>1</v>
      </c>
      <c r="BP137" s="217" t="n">
        <v>1</v>
      </c>
      <c r="BQ137" s="217" t="n"/>
      <c r="BR137" s="217" t="n"/>
      <c r="BS137" s="217" t="n"/>
      <c r="BT137" s="217" t="n"/>
      <c r="BU137" s="217" t="n"/>
      <c r="BV137" s="217" t="n">
        <v>0</v>
      </c>
      <c r="BW137" s="217" t="n">
        <v>2</v>
      </c>
      <c r="BX137" s="220" t="n">
        <v>2</v>
      </c>
      <c r="BY137" s="220" t="n">
        <v>2</v>
      </c>
      <c r="BZ137" s="220" t="n"/>
      <c r="CA137" s="220" t="n"/>
      <c r="CB137" s="220" t="n"/>
      <c r="CC137" s="220" t="n"/>
      <c r="CD137" s="220" t="n"/>
      <c r="CE137" s="220" t="n"/>
      <c r="CF137" s="220" t="n">
        <v>0</v>
      </c>
      <c r="CG137" s="221" t="n">
        <v/>
      </c>
      <c r="CH137" s="216" t="n">
        <v>0.02</v>
      </c>
      <c r="CI137" s="456" t="n"/>
      <c r="CJ137" s="223" t="n"/>
      <c r="CK137" s="196" t="n"/>
      <c r="CL137" s="196" t="n"/>
      <c r="CM137" s="196" t="n"/>
      <c r="CN137" s="196" t="n"/>
      <c r="CO137" s="196" t="inlineStr">
        <is>
          <t>افتا</t>
        </is>
      </c>
      <c r="CP137" s="323" t="inlineStr">
        <is>
          <t>شركة افتا</t>
        </is>
      </c>
      <c r="CQ137" s="348" t="inlineStr"/>
      <c r="CR137" s="348" t="inlineStr"/>
      <c r="CS137" s="348" t="n">
        <v>18</v>
      </c>
      <c r="CT137" s="348" t="inlineStr">
        <is>
          <t>(إفتا)SAB</t>
        </is>
      </c>
      <c r="CU137" s="348" t="inlineStr">
        <is>
          <t>old_machine</t>
        </is>
      </c>
      <c r="CV137" s="348" t="n">
        <v>0</v>
      </c>
      <c r="CW137" s="348" t="n">
        <v>4</v>
      </c>
      <c r="CX137" s="348" t="n">
        <v>4</v>
      </c>
      <c r="CY137" s="348" t="n">
        <v>5</v>
      </c>
      <c r="CZ137" s="232" t="n">
        <v>1</v>
      </c>
      <c r="DA137" s="232" t="n">
        <v>1</v>
      </c>
      <c r="DB137" s="308" t="n">
        <v>0</v>
      </c>
      <c r="DC137" s="12" t="n">
        <v>0</v>
      </c>
      <c r="DD137" s="437" t="n">
        <v>0</v>
      </c>
      <c r="DE137" s="437" t="n">
        <v>0</v>
      </c>
      <c r="DF137" s="217" t="n">
        <v/>
      </c>
      <c r="DG137" s="437">
        <f>IFERROR(ROUND(DD137/DF137,1),"")</f>
        <v/>
      </c>
      <c r="DH137" s="308">
        <f>IFERROR(DB137+DD137,"")</f>
        <v/>
      </c>
      <c r="DI137" s="447">
        <f>IFERROR(DD137/DH137,"")</f>
        <v/>
      </c>
      <c r="DK137" s="12">
        <f>IFERROR(DF137-AP137,"")</f>
        <v/>
      </c>
      <c r="DM137" s="307">
        <f>IFERROR(DA137-L137,"")</f>
        <v/>
      </c>
      <c r="DN137" s="348">
        <f>IF(DE137&gt;AQ137,0,1)</f>
        <v/>
      </c>
      <c r="DO137" s="348">
        <f>IF(DA137&lt;M137,0,1)</f>
        <v/>
      </c>
      <c r="DP137" s="348">
        <f>IF(DA137&gt;N137,0,1)</f>
        <v/>
      </c>
      <c r="DQ137" s="348" t="n"/>
      <c r="DR137" s="348" t="n"/>
      <c r="DS137" s="348" t="n"/>
      <c r="DT137" s="348" t="n"/>
      <c r="DU137" s="348" t="n"/>
      <c r="DV137" s="348" t="n"/>
      <c r="DW137" s="348" t="n"/>
      <c r="DX137" s="348" t="n"/>
      <c r="DY137" s="348" t="n"/>
      <c r="DZ137" s="348" t="n"/>
      <c r="EA137" s="348" t="n"/>
      <c r="EB137" s="348" t="n"/>
      <c r="EC137" s="348" t="n"/>
      <c r="ED137" s="348" t="n"/>
      <c r="EE137" s="348" t="n"/>
      <c r="EF137" s="348" t="n"/>
      <c r="EG137" s="348" t="n"/>
      <c r="EH137" s="348" t="n"/>
      <c r="EI137" s="348" t="n"/>
    </row>
    <row r="138" ht="31.5" customFormat="1" customHeight="1" s="239">
      <c r="A138" s="233" t="n">
        <v>2022</v>
      </c>
      <c r="B138" s="192" t="n">
        <v>5</v>
      </c>
      <c r="C138" s="455" t="n">
        <v>44689</v>
      </c>
      <c r="D138" s="192" t="n">
        <v>53</v>
      </c>
      <c r="E138" s="192" t="n">
        <v>131</v>
      </c>
      <c r="F138" s="192" t="n">
        <v>30</v>
      </c>
      <c r="G138" s="238" t="inlineStr">
        <is>
          <t>فوم كوش 130</t>
        </is>
      </c>
      <c r="H138" s="437" t="inlineStr">
        <is>
          <t>FMDACI51300000</t>
        </is>
      </c>
      <c r="I138" s="437" t="inlineStr">
        <is>
          <t>1100*1200</t>
        </is>
      </c>
      <c r="J138" s="437" t="n">
        <v>25</v>
      </c>
      <c r="K138" s="437" t="n">
        <v>1</v>
      </c>
      <c r="L138" s="240" t="n">
        <v>10</v>
      </c>
      <c r="M138" s="241" t="n">
        <v>9.300000000000001</v>
      </c>
      <c r="N138" s="242" t="n">
        <v>10.7</v>
      </c>
      <c r="O138" s="232" t="n">
        <v>12</v>
      </c>
      <c r="P138" s="232" t="n">
        <v>16</v>
      </c>
      <c r="Q138" s="232" t="n">
        <v>14</v>
      </c>
      <c r="R138" s="232" t="n">
        <v>13</v>
      </c>
      <c r="S138" s="232" t="n">
        <v>12</v>
      </c>
      <c r="T138" s="232" t="n">
        <v>8</v>
      </c>
      <c r="U138" s="232" t="n">
        <v>10</v>
      </c>
      <c r="V138" s="232" t="n">
        <v>9</v>
      </c>
      <c r="W138" s="232" t="n">
        <v>10</v>
      </c>
      <c r="X138" s="232" t="n">
        <v>8</v>
      </c>
      <c r="Y138" s="195" t="n">
        <v>85</v>
      </c>
      <c r="Z138" s="195" t="n">
        <v>85</v>
      </c>
      <c r="AA138" s="232" t="n">
        <v>12</v>
      </c>
      <c r="AB138" s="232" t="n">
        <v>14</v>
      </c>
      <c r="AC138" s="232" t="n">
        <v>13</v>
      </c>
      <c r="AD138" s="232" t="n">
        <v>15</v>
      </c>
      <c r="AE138" s="232" t="n">
        <v>15</v>
      </c>
      <c r="AF138" s="232" t="n">
        <v>10</v>
      </c>
      <c r="AG138" s="232" t="n">
        <v>10</v>
      </c>
      <c r="AH138" s="232" t="n">
        <v>9</v>
      </c>
      <c r="AI138" s="232" t="n">
        <v>10</v>
      </c>
      <c r="AJ138" s="232" t="n">
        <v>11</v>
      </c>
      <c r="AK138" s="195" t="n">
        <v>81</v>
      </c>
      <c r="AL138" s="195" t="n">
        <v>83</v>
      </c>
      <c r="AM138" s="232" t="n">
        <v>13.6</v>
      </c>
      <c r="AN138" s="232" t="n">
        <v>9.5</v>
      </c>
      <c r="AO138" s="278" t="n"/>
      <c r="AP138" s="218" t="n">
        <v>910</v>
      </c>
      <c r="AQ138" s="219" t="n">
        <v>99</v>
      </c>
      <c r="AR138" s="217" t="n">
        <v>1.734939759036145</v>
      </c>
      <c r="AS138" s="217" t="n">
        <v>1.734939759036145</v>
      </c>
      <c r="AT138" s="217" t="n"/>
      <c r="AU138" s="217" t="n"/>
      <c r="AV138" s="217" t="n">
        <v>8000</v>
      </c>
      <c r="AW138" s="217" t="n">
        <v>2</v>
      </c>
      <c r="AX138" s="217" t="n">
        <v>8</v>
      </c>
      <c r="AY138" s="217" t="n">
        <v>30</v>
      </c>
      <c r="AZ138" s="217" t="n"/>
      <c r="BA138" s="217" t="n"/>
      <c r="BB138" s="217" t="n"/>
      <c r="BC138" s="217" t="n"/>
      <c r="BD138" s="217" t="n"/>
      <c r="BE138" s="217" t="n"/>
      <c r="BF138" s="217" t="n"/>
      <c r="BG138" s="217" t="n">
        <v>0</v>
      </c>
      <c r="BH138" s="217" t="n">
        <v>8000</v>
      </c>
      <c r="BI138" s="217" t="n"/>
      <c r="BJ138" s="217" t="n"/>
      <c r="BK138" s="217" t="n">
        <v>12000</v>
      </c>
      <c r="BL138" s="217" t="n">
        <v>50</v>
      </c>
      <c r="BM138" s="217" t="n">
        <v>60</v>
      </c>
      <c r="BN138" s="217" t="n">
        <v>10</v>
      </c>
      <c r="BO138" s="217" t="n"/>
      <c r="BP138" s="217" t="n"/>
      <c r="BQ138" s="217" t="n"/>
      <c r="BR138" s="217" t="n"/>
      <c r="BS138" s="217" t="n"/>
      <c r="BT138" s="217" t="n"/>
      <c r="BU138" s="217" t="n"/>
      <c r="BV138" s="217" t="n">
        <v>0</v>
      </c>
      <c r="BW138" s="217" t="n">
        <v>52</v>
      </c>
      <c r="BX138" s="220" t="n">
        <v>68</v>
      </c>
      <c r="BY138" s="220" t="n">
        <v>40</v>
      </c>
      <c r="BZ138" s="220" t="n"/>
      <c r="CA138" s="220" t="n"/>
      <c r="CB138" s="220" t="n"/>
      <c r="CC138" s="220" t="n"/>
      <c r="CD138" s="220" t="n"/>
      <c r="CE138" s="220" t="n"/>
      <c r="CF138" s="220" t="n">
        <v>0</v>
      </c>
      <c r="CG138" s="221" t="n">
        <v>20000</v>
      </c>
      <c r="CH138" s="216" t="n">
        <v>0.02</v>
      </c>
      <c r="CI138" s="456" t="n"/>
      <c r="CJ138" s="223" t="n"/>
      <c r="CK138" s="196" t="n"/>
      <c r="CL138" s="196" t="n"/>
      <c r="CM138" s="196" t="n"/>
      <c r="CN138" s="196" t="n"/>
      <c r="CO138" s="196" t="inlineStr">
        <is>
          <t>الكترولوكس</t>
        </is>
      </c>
      <c r="CP138" s="323" t="inlineStr">
        <is>
          <t>القاهرة للصناعات المغذية بوتاجازات</t>
        </is>
      </c>
      <c r="CQ138" s="348" t="inlineStr">
        <is>
          <t>A00467101</t>
        </is>
      </c>
      <c r="CR138" s="348" t="inlineStr"/>
      <c r="CS138" s="348" t="n">
        <v>18</v>
      </c>
      <c r="CT138" s="348" t="inlineStr">
        <is>
          <t>فوم كوش 130</t>
        </is>
      </c>
      <c r="CU138" s="348" t="inlineStr">
        <is>
          <t>old_machine</t>
        </is>
      </c>
      <c r="CV138" s="348" t="n">
        <v>0</v>
      </c>
      <c r="CW138" s="348" t="n">
        <v>52</v>
      </c>
      <c r="CX138" s="348" t="n">
        <v>68</v>
      </c>
      <c r="CY138" s="348" t="n">
        <v>40</v>
      </c>
      <c r="CZ138" s="232" t="n">
        <v>0</v>
      </c>
      <c r="DA138" s="232" t="n">
        <v>0</v>
      </c>
      <c r="DB138" s="308" t="n">
        <v>0</v>
      </c>
      <c r="DC138" s="12" t="n">
        <v>0</v>
      </c>
      <c r="DD138" s="437" t="n">
        <v>0</v>
      </c>
      <c r="DE138" s="437" t="n">
        <v>0</v>
      </c>
      <c r="DF138" s="217" t="n">
        <v>12000</v>
      </c>
      <c r="DG138" s="437">
        <f>IFERROR(ROUND(DD138/DF138,1),"")</f>
        <v/>
      </c>
      <c r="DH138" s="308">
        <f>IFERROR(DB138+DD138,"")</f>
        <v/>
      </c>
      <c r="DI138" s="447">
        <f>IFERROR(DD138/DH138,"")</f>
        <v/>
      </c>
      <c r="DK138" s="12">
        <f>IFERROR(DF138-AP138,"")</f>
        <v/>
      </c>
      <c r="DM138" s="307">
        <f>IFERROR(DA138-L138,"")</f>
        <v/>
      </c>
      <c r="DN138" s="348">
        <f>IF(DE138&gt;AQ138,0,1)</f>
        <v/>
      </c>
      <c r="DO138" s="348">
        <f>IF(DA138&lt;M138,0,1)</f>
        <v/>
      </c>
      <c r="DP138" s="348">
        <f>IF(DA138&gt;N138,0,1)</f>
        <v/>
      </c>
      <c r="DQ138" s="348" t="n"/>
      <c r="DR138" s="348" t="n"/>
      <c r="DS138" s="348" t="n"/>
      <c r="DT138" s="348" t="n"/>
      <c r="DU138" s="348" t="n"/>
      <c r="DV138" s="348" t="n"/>
      <c r="DW138" s="348" t="n"/>
      <c r="DX138" s="348" t="n"/>
      <c r="DY138" s="348" t="n"/>
      <c r="DZ138" s="348" t="n"/>
      <c r="EA138" s="348" t="n"/>
      <c r="EB138" s="348" t="n"/>
      <c r="EC138" s="348" t="n"/>
      <c r="ED138" s="348" t="n"/>
      <c r="EE138" s="348" t="n"/>
      <c r="EF138" s="348" t="n"/>
      <c r="EG138" s="348" t="n"/>
      <c r="EH138" s="348" t="n"/>
      <c r="EI138" s="348" t="n"/>
    </row>
    <row r="139" ht="31.5" customFormat="1" customHeight="1" s="239">
      <c r="A139" s="233" t="n">
        <v>2022</v>
      </c>
      <c r="B139" s="192" t="n">
        <v>5</v>
      </c>
      <c r="C139" s="455" t="n">
        <v>44689</v>
      </c>
      <c r="D139" s="192" t="n">
        <v>4</v>
      </c>
      <c r="E139" s="192" t="n">
        <v>11</v>
      </c>
      <c r="F139" s="192" t="n">
        <v>48</v>
      </c>
      <c r="G139" s="238" t="inlineStr">
        <is>
          <t>فوم جانب حمايه يمين</t>
        </is>
      </c>
      <c r="H139" s="437" t="inlineStr">
        <is>
          <t>FMDACI30000000</t>
        </is>
      </c>
      <c r="I139" s="437" t="inlineStr">
        <is>
          <t>1600*1800</t>
        </is>
      </c>
      <c r="J139" s="437" t="n">
        <v>2</v>
      </c>
      <c r="K139" s="437" t="n">
        <v>2</v>
      </c>
      <c r="L139" s="240" t="n">
        <v>212</v>
      </c>
      <c r="M139" s="241" t="n">
        <v>197.16</v>
      </c>
      <c r="N139" s="242" t="n">
        <v>226.84</v>
      </c>
      <c r="O139" s="232" t="n"/>
      <c r="P139" s="232" t="n"/>
      <c r="Q139" s="232" t="n"/>
      <c r="R139" s="232" t="n"/>
      <c r="S139" s="232" t="n"/>
      <c r="T139" s="232" t="n"/>
      <c r="U139" s="232" t="n"/>
      <c r="V139" s="232" t="n"/>
      <c r="W139" s="232" t="n"/>
      <c r="X139" s="232" t="n"/>
      <c r="Y139" s="195" t="n"/>
      <c r="Z139" s="195" t="n"/>
      <c r="AA139" s="232" t="n"/>
      <c r="AB139" s="232" t="n"/>
      <c r="AC139" s="232" t="n"/>
      <c r="AD139" s="232" t="n"/>
      <c r="AE139" s="232" t="n"/>
      <c r="AF139" s="232" t="n"/>
      <c r="AG139" s="232" t="n"/>
      <c r="AH139" s="232" t="n"/>
      <c r="AI139" s="232" t="n"/>
      <c r="AJ139" s="232" t="n"/>
      <c r="AK139" s="195" t="n"/>
      <c r="AL139" s="195" t="n"/>
      <c r="AM139" s="232" t="n">
        <v/>
      </c>
      <c r="AN139" s="232" t="n">
        <v/>
      </c>
      <c r="AO139" s="278" t="n"/>
      <c r="AP139" s="218" t="n">
        <v>48</v>
      </c>
      <c r="AQ139" s="219" t="n">
        <v>195</v>
      </c>
      <c r="AR139" s="217" t="n">
        <v/>
      </c>
      <c r="AS139" s="217" t="n">
        <v/>
      </c>
      <c r="AT139" s="217" t="n"/>
      <c r="AU139" s="217" t="n"/>
      <c r="AV139" s="217" t="n">
        <v>312</v>
      </c>
      <c r="AW139" s="217" t="n"/>
      <c r="AX139" s="217" t="n"/>
      <c r="AY139" s="217" t="n"/>
      <c r="AZ139" s="217" t="n"/>
      <c r="BA139" s="217" t="n"/>
      <c r="BB139" s="217" t="n"/>
      <c r="BC139" s="217" t="n"/>
      <c r="BD139" s="217" t="n"/>
      <c r="BE139" s="217" t="n"/>
      <c r="BF139" s="217" t="n"/>
      <c r="BG139" s="217" t="n">
        <v>0</v>
      </c>
      <c r="BH139" s="217" t="n">
        <v>312</v>
      </c>
      <c r="BI139" s="217" t="n"/>
      <c r="BJ139" s="217" t="n"/>
      <c r="BK139" s="217" t="n">
        <v>496</v>
      </c>
      <c r="BL139" s="217" t="n"/>
      <c r="BM139" s="217" t="n"/>
      <c r="BN139" s="217" t="n"/>
      <c r="BO139" s="217" t="n"/>
      <c r="BP139" s="217" t="n"/>
      <c r="BQ139" s="217" t="n"/>
      <c r="BR139" s="217" t="n"/>
      <c r="BS139" s="217" t="n"/>
      <c r="BT139" s="217" t="n"/>
      <c r="BU139" s="217" t="n"/>
      <c r="BV139" s="217" t="n">
        <v>0</v>
      </c>
      <c r="BW139" s="217" t="n"/>
      <c r="BX139" s="220" t="n"/>
      <c r="BY139" s="220" t="n"/>
      <c r="BZ139" s="220" t="n"/>
      <c r="CA139" s="220" t="n"/>
      <c r="CB139" s="220" t="n"/>
      <c r="CC139" s="220" t="n"/>
      <c r="CD139" s="220" t="n"/>
      <c r="CE139" s="220" t="n"/>
      <c r="CF139" s="220" t="n">
        <v>0</v>
      </c>
      <c r="CG139" s="221" t="n">
        <v>808</v>
      </c>
      <c r="CH139" s="216" t="n">
        <v>0.02</v>
      </c>
      <c r="CI139" s="456" t="n"/>
      <c r="CJ139" s="223" t="n"/>
      <c r="CK139" s="196" t="n"/>
      <c r="CL139" s="196" t="n"/>
      <c r="CM139" s="196" t="n"/>
      <c r="CN139" s="196" t="n"/>
      <c r="CO139" s="196" t="inlineStr">
        <is>
          <t>الكترولوكس</t>
        </is>
      </c>
      <c r="CP139" s="323" t="inlineStr">
        <is>
          <t>القاهرة للصناعات المغذية بوتاجازات</t>
        </is>
      </c>
      <c r="CQ139" s="348" t="inlineStr">
        <is>
          <t>808902001</t>
        </is>
      </c>
      <c r="CR139" s="348" t="inlineStr"/>
      <c r="CS139" s="348" t="n">
        <v>18</v>
      </c>
      <c r="CT139" s="348" t="inlineStr">
        <is>
          <t>جانب حماية يمين / شمال</t>
        </is>
      </c>
      <c r="CU139" s="348" t="inlineStr">
        <is>
          <t>old_machine</t>
        </is>
      </c>
      <c r="CV139" s="348" t="n">
        <v>0</v>
      </c>
      <c r="CW139" s="348" t="n">
        <v>0</v>
      </c>
      <c r="CX139" s="348" t="n">
        <v>0</v>
      </c>
      <c r="CY139" s="348" t="n">
        <v>0</v>
      </c>
      <c r="CZ139" s="232" t="n">
        <v>0</v>
      </c>
      <c r="DA139" s="232" t="n">
        <v>0</v>
      </c>
      <c r="DB139" s="308" t="n">
        <v>0</v>
      </c>
      <c r="DC139" s="12" t="n">
        <v>0</v>
      </c>
      <c r="DD139" s="437" t="n">
        <v>0</v>
      </c>
      <c r="DE139" s="437" t="n">
        <v>0</v>
      </c>
      <c r="DF139" s="217" t="n">
        <v>496</v>
      </c>
      <c r="DG139" s="437">
        <f>IFERROR(ROUND(DD139/DF139,1),"")</f>
        <v/>
      </c>
      <c r="DH139" s="308">
        <f>IFERROR(DB139+DD139,"")</f>
        <v/>
      </c>
      <c r="DI139" s="447">
        <f>IFERROR(DD139/DH139,"")</f>
        <v/>
      </c>
      <c r="DK139" s="12">
        <f>IFERROR(DF139-AP139,"")</f>
        <v/>
      </c>
      <c r="DM139" s="307">
        <f>IFERROR(DA139-L139,"")</f>
        <v/>
      </c>
      <c r="DN139" s="348">
        <f>IF(DE139&gt;AQ139,0,1)</f>
        <v/>
      </c>
      <c r="DO139" s="348">
        <f>IF(DA139&lt;M139,0,1)</f>
        <v/>
      </c>
      <c r="DP139" s="348">
        <f>IF(DA139&gt;N139,0,1)</f>
        <v/>
      </c>
      <c r="DQ139" s="348" t="n"/>
      <c r="DR139" s="348" t="n"/>
      <c r="DS139" s="348" t="n"/>
      <c r="DT139" s="348" t="n"/>
      <c r="DU139" s="348" t="n"/>
      <c r="DV139" s="348" t="n"/>
      <c r="DW139" s="348" t="n"/>
      <c r="DX139" s="348" t="n"/>
      <c r="DY139" s="348" t="n"/>
      <c r="DZ139" s="348" t="n"/>
      <c r="EA139" s="348" t="n"/>
      <c r="EB139" s="348" t="n"/>
      <c r="EC139" s="348" t="n"/>
      <c r="ED139" s="348" t="n"/>
      <c r="EE139" s="348" t="n"/>
      <c r="EF139" s="348" t="n"/>
      <c r="EG139" s="348" t="n"/>
      <c r="EH139" s="348" t="n"/>
      <c r="EI139" s="348" t="n"/>
    </row>
    <row r="140" ht="31.5" customFormat="1" customHeight="1" s="239">
      <c r="A140" s="233" t="n">
        <v>2022</v>
      </c>
      <c r="B140" s="192" t="n">
        <v>5</v>
      </c>
      <c r="C140" s="455" t="n">
        <v>44689</v>
      </c>
      <c r="D140" s="192" t="n">
        <v>4</v>
      </c>
      <c r="E140" s="192" t="n">
        <v>12</v>
      </c>
      <c r="F140" s="192" t="n">
        <v>48</v>
      </c>
      <c r="G140" s="238" t="inlineStr">
        <is>
          <t>فوم جانب حمايه شمال</t>
        </is>
      </c>
      <c r="H140" s="437" t="inlineStr">
        <is>
          <t>FMDACI40000000</t>
        </is>
      </c>
      <c r="I140" s="437" t="inlineStr">
        <is>
          <t>1600*1800</t>
        </is>
      </c>
      <c r="J140" s="437" t="n">
        <v>2</v>
      </c>
      <c r="K140" s="437" t="n">
        <v>2</v>
      </c>
      <c r="L140" s="240" t="n">
        <v>212</v>
      </c>
      <c r="M140" s="241" t="n">
        <v>197.16</v>
      </c>
      <c r="N140" s="242" t="n">
        <v>226.84</v>
      </c>
      <c r="O140" s="232" t="n"/>
      <c r="P140" s="232" t="n"/>
      <c r="Q140" s="232" t="n"/>
      <c r="R140" s="232" t="n"/>
      <c r="S140" s="232" t="n"/>
      <c r="T140" s="232" t="n"/>
      <c r="U140" s="232" t="n"/>
      <c r="V140" s="232" t="n"/>
      <c r="W140" s="232" t="n"/>
      <c r="X140" s="232" t="n"/>
      <c r="Y140" s="195" t="n"/>
      <c r="Z140" s="195" t="n"/>
      <c r="AA140" s="232" t="n"/>
      <c r="AB140" s="232" t="n"/>
      <c r="AC140" s="232" t="n"/>
      <c r="AD140" s="232" t="n"/>
      <c r="AE140" s="232" t="n"/>
      <c r="AF140" s="232" t="n"/>
      <c r="AG140" s="232" t="n"/>
      <c r="AH140" s="232" t="n"/>
      <c r="AI140" s="232" t="n"/>
      <c r="AJ140" s="232" t="n"/>
      <c r="AK140" s="195" t="n"/>
      <c r="AL140" s="195" t="n"/>
      <c r="AM140" s="232" t="n">
        <v/>
      </c>
      <c r="AN140" s="232" t="n">
        <v/>
      </c>
      <c r="AO140" s="278" t="n"/>
      <c r="AP140" s="218" t="n">
        <v>48</v>
      </c>
      <c r="AQ140" s="219" t="n">
        <v>195</v>
      </c>
      <c r="AR140" s="217" t="n">
        <v/>
      </c>
      <c r="AS140" s="217" t="n">
        <v/>
      </c>
      <c r="AT140" s="217" t="n"/>
      <c r="AU140" s="217" t="n"/>
      <c r="AV140" s="217" t="n">
        <v>312</v>
      </c>
      <c r="AW140" s="217" t="n"/>
      <c r="AX140" s="217" t="n"/>
      <c r="AY140" s="217" t="n"/>
      <c r="AZ140" s="217" t="n"/>
      <c r="BA140" s="217" t="n"/>
      <c r="BB140" s="217" t="n"/>
      <c r="BC140" s="217" t="n"/>
      <c r="BD140" s="217" t="n"/>
      <c r="BE140" s="217" t="n"/>
      <c r="BF140" s="217" t="n"/>
      <c r="BG140" s="217" t="n">
        <v>0</v>
      </c>
      <c r="BH140" s="217" t="n">
        <v>312</v>
      </c>
      <c r="BI140" s="217" t="n"/>
      <c r="BJ140" s="217" t="n"/>
      <c r="BK140" s="217" t="n">
        <v>496</v>
      </c>
      <c r="BL140" s="217" t="n"/>
      <c r="BM140" s="217" t="n"/>
      <c r="BN140" s="217" t="n"/>
      <c r="BO140" s="217" t="n"/>
      <c r="BP140" s="217" t="n"/>
      <c r="BQ140" s="217" t="n"/>
      <c r="BR140" s="217" t="n"/>
      <c r="BS140" s="217" t="n"/>
      <c r="BT140" s="217" t="n"/>
      <c r="BU140" s="217" t="n"/>
      <c r="BV140" s="217" t="n">
        <v>0</v>
      </c>
      <c r="BW140" s="217" t="n"/>
      <c r="BX140" s="220" t="n"/>
      <c r="BY140" s="220" t="n"/>
      <c r="BZ140" s="220" t="n"/>
      <c r="CA140" s="220" t="n"/>
      <c r="CB140" s="220" t="n"/>
      <c r="CC140" s="220" t="n"/>
      <c r="CD140" s="220" t="n"/>
      <c r="CE140" s="220" t="n"/>
      <c r="CF140" s="220" t="n">
        <v>0</v>
      </c>
      <c r="CG140" s="221" t="n">
        <v>808</v>
      </c>
      <c r="CH140" s="216" t="n">
        <v>0.02</v>
      </c>
      <c r="CI140" s="456" t="n"/>
      <c r="CJ140" s="223" t="n"/>
      <c r="CK140" s="196" t="n"/>
      <c r="CL140" s="196" t="n"/>
      <c r="CM140" s="196" t="n"/>
      <c r="CN140" s="196" t="n"/>
      <c r="CO140" s="196" t="inlineStr">
        <is>
          <t>الكترولوكس</t>
        </is>
      </c>
      <c r="CP140" s="323" t="inlineStr">
        <is>
          <t>القاهرة للصناعات المغذية بوتاجازات</t>
        </is>
      </c>
      <c r="CQ140" s="348" t="inlineStr">
        <is>
          <t>808901901</t>
        </is>
      </c>
      <c r="CR140" s="348" t="inlineStr"/>
      <c r="CS140" s="348" t="n">
        <v>18</v>
      </c>
      <c r="CT140" s="348" t="inlineStr">
        <is>
          <t>جانب حماية يمين / شمال</t>
        </is>
      </c>
      <c r="CU140" s="348" t="inlineStr">
        <is>
          <t>old_machine</t>
        </is>
      </c>
      <c r="CV140" s="348" t="n">
        <v>0</v>
      </c>
      <c r="CW140" s="348" t="n">
        <v>0</v>
      </c>
      <c r="CX140" s="348" t="n">
        <v>0</v>
      </c>
      <c r="CY140" s="348" t="n">
        <v>0</v>
      </c>
      <c r="CZ140" s="232" t="n">
        <v>0</v>
      </c>
      <c r="DA140" s="232" t="n">
        <v>0</v>
      </c>
      <c r="DB140" s="308" t="n">
        <v>0</v>
      </c>
      <c r="DC140" s="12" t="n">
        <v>0</v>
      </c>
      <c r="DD140" s="437" t="n">
        <v>0</v>
      </c>
      <c r="DE140" s="437" t="n">
        <v>0</v>
      </c>
      <c r="DF140" s="217" t="n">
        <v>496</v>
      </c>
      <c r="DG140" s="437">
        <f>IFERROR(ROUND(DD140/DF140,1),"")</f>
        <v/>
      </c>
      <c r="DH140" s="308">
        <f>IFERROR(DB140+DD140,"")</f>
        <v/>
      </c>
      <c r="DI140" s="447">
        <f>IFERROR(DD140/DH140,"")</f>
        <v/>
      </c>
      <c r="DK140" s="12">
        <f>IFERROR(DF140-AP140,"")</f>
        <v/>
      </c>
      <c r="DM140" s="307">
        <f>IFERROR(DA140-L140,"")</f>
        <v/>
      </c>
      <c r="DN140" s="348">
        <f>IF(DE140&gt;AQ140,0,1)</f>
        <v/>
      </c>
      <c r="DO140" s="348">
        <f>IF(DA140&lt;M140,0,1)</f>
        <v/>
      </c>
      <c r="DP140" s="348">
        <f>IF(DA140&gt;N140,0,1)</f>
        <v/>
      </c>
      <c r="DQ140" s="348" t="n"/>
      <c r="DR140" s="348" t="n"/>
      <c r="DS140" s="348" t="n"/>
      <c r="DT140" s="348" t="n"/>
      <c r="DU140" s="348" t="n"/>
      <c r="DV140" s="348" t="n"/>
      <c r="DW140" s="348" t="n"/>
      <c r="DX140" s="348" t="n"/>
      <c r="DY140" s="348" t="n"/>
      <c r="DZ140" s="348" t="n"/>
      <c r="EA140" s="348" t="n"/>
      <c r="EB140" s="348" t="n"/>
      <c r="EC140" s="348" t="n"/>
      <c r="ED140" s="348" t="n"/>
      <c r="EE140" s="348" t="n"/>
      <c r="EF140" s="348" t="n"/>
      <c r="EG140" s="348" t="n"/>
      <c r="EH140" s="348" t="n"/>
      <c r="EI140" s="348" t="n"/>
    </row>
    <row r="141" ht="31.5" customFormat="1" customHeight="1" s="239">
      <c r="A141" s="233" t="n">
        <v>2022</v>
      </c>
      <c r="B141" s="192" t="n">
        <v>5</v>
      </c>
      <c r="C141" s="455" t="n">
        <v>44689</v>
      </c>
      <c r="D141" s="192" t="n">
        <v>214</v>
      </c>
      <c r="E141" s="192" t="n">
        <v>142</v>
      </c>
      <c r="F141" s="192" t="n">
        <v>48</v>
      </c>
      <c r="G141" s="238" t="inlineStr">
        <is>
          <t>فوم قاعده 60*60</t>
        </is>
      </c>
      <c r="H141" s="437" t="inlineStr">
        <is>
          <t>FMDACI16060000</t>
        </is>
      </c>
      <c r="I141" s="437" t="inlineStr">
        <is>
          <t>1600*1800</t>
        </is>
      </c>
      <c r="J141" s="437" t="n">
        <v>4</v>
      </c>
      <c r="K141" s="437" t="n">
        <v>1</v>
      </c>
      <c r="L141" s="240" t="n">
        <v>351</v>
      </c>
      <c r="M141" s="241" t="n">
        <v>326.43</v>
      </c>
      <c r="N141" s="242" t="n">
        <v>375.57</v>
      </c>
      <c r="O141" s="232" t="n"/>
      <c r="P141" s="232" t="n"/>
      <c r="Q141" s="232" t="n"/>
      <c r="R141" s="232" t="n"/>
      <c r="S141" s="232" t="n"/>
      <c r="T141" s="232" t="n"/>
      <c r="U141" s="232" t="n"/>
      <c r="V141" s="232" t="n"/>
      <c r="W141" s="232" t="n"/>
      <c r="X141" s="232" t="n"/>
      <c r="Y141" s="195" t="n"/>
      <c r="Z141" s="195" t="n"/>
      <c r="AA141" s="232" t="n"/>
      <c r="AB141" s="232" t="n"/>
      <c r="AC141" s="232" t="n"/>
      <c r="AD141" s="232" t="n"/>
      <c r="AE141" s="232" t="n"/>
      <c r="AF141" s="232" t="n"/>
      <c r="AG141" s="232" t="n"/>
      <c r="AH141" s="232" t="n"/>
      <c r="AI141" s="232" t="n"/>
      <c r="AJ141" s="232" t="n"/>
      <c r="AK141" s="195" t="n"/>
      <c r="AL141" s="195" t="n"/>
      <c r="AM141" s="232" t="n">
        <v/>
      </c>
      <c r="AN141" s="232" t="n">
        <v/>
      </c>
      <c r="AO141" s="278" t="n"/>
      <c r="AP141" s="218" t="n">
        <v>74</v>
      </c>
      <c r="AQ141" s="219" t="n">
        <v>195</v>
      </c>
      <c r="AR141" s="217" t="n">
        <v/>
      </c>
      <c r="AS141" s="217" t="n">
        <v/>
      </c>
      <c r="AT141" s="217" t="n"/>
      <c r="AU141" s="217" t="n"/>
      <c r="AV141" s="217" t="n">
        <v>385</v>
      </c>
      <c r="AW141" s="217" t="n"/>
      <c r="AX141" s="217" t="n"/>
      <c r="AY141" s="217" t="n"/>
      <c r="AZ141" s="217" t="n"/>
      <c r="BA141" s="217" t="n"/>
      <c r="BB141" s="217" t="n"/>
      <c r="BC141" s="217" t="n"/>
      <c r="BD141" s="217" t="n"/>
      <c r="BE141" s="217" t="n"/>
      <c r="BF141" s="217" t="n"/>
      <c r="BG141" s="217" t="n">
        <v>0</v>
      </c>
      <c r="BH141" s="217" t="n">
        <v>385</v>
      </c>
      <c r="BI141" s="217" t="n"/>
      <c r="BJ141" s="217" t="n"/>
      <c r="BK141" s="217" t="n">
        <v>476</v>
      </c>
      <c r="BL141" s="217" t="n"/>
      <c r="BM141" s="217" t="n"/>
      <c r="BN141" s="217" t="n"/>
      <c r="BO141" s="217" t="n"/>
      <c r="BP141" s="217" t="n"/>
      <c r="BQ141" s="217" t="n"/>
      <c r="BR141" s="217" t="n"/>
      <c r="BS141" s="217" t="n"/>
      <c r="BT141" s="217" t="n"/>
      <c r="BU141" s="217" t="n"/>
      <c r="BV141" s="217" t="n">
        <v>0</v>
      </c>
      <c r="BW141" s="217" t="n"/>
      <c r="BX141" s="220" t="n"/>
      <c r="BY141" s="220" t="n"/>
      <c r="BZ141" s="220" t="n"/>
      <c r="CA141" s="220" t="n"/>
      <c r="CB141" s="220" t="n"/>
      <c r="CC141" s="220" t="n"/>
      <c r="CD141" s="220" t="n"/>
      <c r="CE141" s="220" t="n"/>
      <c r="CF141" s="220" t="n">
        <v>0</v>
      </c>
      <c r="CG141" s="221" t="n">
        <v>861</v>
      </c>
      <c r="CH141" s="216" t="n">
        <v>0.02</v>
      </c>
      <c r="CI141" s="456" t="n"/>
      <c r="CJ141" s="223" t="n"/>
      <c r="CK141" s="196" t="n"/>
      <c r="CL141" s="196" t="n"/>
      <c r="CM141" s="196" t="n"/>
      <c r="CN141" s="196" t="n"/>
      <c r="CO141" s="196" t="inlineStr">
        <is>
          <t>الكترولوكس</t>
        </is>
      </c>
      <c r="CP141" s="323" t="inlineStr">
        <is>
          <t>القاهرة للصناعات المغذية بوتاجازات</t>
        </is>
      </c>
      <c r="CQ141" s="348" t="inlineStr">
        <is>
          <t>808901701</t>
        </is>
      </c>
      <c r="CR141" s="348" t="inlineStr"/>
      <c r="CS141" s="348" t="n">
        <v>18</v>
      </c>
      <c r="CT141" s="348" t="inlineStr">
        <is>
          <t>فوم قاعده 60*60</t>
        </is>
      </c>
      <c r="CU141" s="348" t="inlineStr">
        <is>
          <t>old_machine</t>
        </is>
      </c>
      <c r="CV141" s="348" t="n">
        <v>0</v>
      </c>
      <c r="CW141" s="348" t="n">
        <v>0</v>
      </c>
      <c r="CX141" s="348" t="n">
        <v>0</v>
      </c>
      <c r="CY141" s="348" t="n">
        <v>0</v>
      </c>
      <c r="CZ141" s="232" t="n">
        <v>0</v>
      </c>
      <c r="DA141" s="232" t="n">
        <v>0</v>
      </c>
      <c r="DB141" s="308" t="n">
        <v>0</v>
      </c>
      <c r="DC141" s="12" t="n">
        <v>0</v>
      </c>
      <c r="DD141" s="437" t="n">
        <v>0</v>
      </c>
      <c r="DE141" s="437" t="n">
        <v>0</v>
      </c>
      <c r="DF141" s="217" t="n">
        <v>476</v>
      </c>
      <c r="DG141" s="437">
        <f>IFERROR(ROUND(DD141/DF141,1),"")</f>
        <v/>
      </c>
      <c r="DH141" s="308">
        <f>IFERROR(DB141+DD141,"")</f>
        <v/>
      </c>
      <c r="DI141" s="447">
        <f>IFERROR(DD141/DH141,"")</f>
        <v/>
      </c>
      <c r="DK141" s="12">
        <f>IFERROR(DF141-AP141,"")</f>
        <v/>
      </c>
      <c r="DM141" s="307">
        <f>IFERROR(DA141-L141,"")</f>
        <v/>
      </c>
      <c r="DN141" s="348">
        <f>IF(DE141&gt;AQ141,0,1)</f>
        <v/>
      </c>
      <c r="DO141" s="348">
        <f>IF(DA141&lt;M141,0,1)</f>
        <v/>
      </c>
      <c r="DP141" s="348">
        <f>IF(DA141&gt;N141,0,1)</f>
        <v/>
      </c>
      <c r="DQ141" s="348" t="n"/>
      <c r="DR141" s="348" t="n"/>
      <c r="DS141" s="348" t="n"/>
      <c r="DT141" s="348" t="n"/>
      <c r="DU141" s="348" t="n"/>
      <c r="DV141" s="348" t="n"/>
      <c r="DW141" s="348" t="n"/>
      <c r="DX141" s="348" t="n"/>
      <c r="DY141" s="348" t="n"/>
      <c r="DZ141" s="348" t="n"/>
      <c r="EA141" s="348" t="n"/>
      <c r="EB141" s="348" t="n"/>
      <c r="EC141" s="348" t="n"/>
      <c r="ED141" s="348" t="n"/>
      <c r="EE141" s="348" t="n"/>
      <c r="EF141" s="348" t="n"/>
      <c r="EG141" s="348" t="n"/>
      <c r="EH141" s="348" t="n"/>
      <c r="EI141" s="348" t="n"/>
    </row>
    <row r="142" ht="31.5" customFormat="1" customHeight="1" s="239">
      <c r="A142" s="233" t="n">
        <v>2022</v>
      </c>
      <c r="B142" s="192" t="n">
        <v>5</v>
      </c>
      <c r="C142" s="455" t="n">
        <v>44689</v>
      </c>
      <c r="D142" s="192" t="n">
        <v>529</v>
      </c>
      <c r="E142" s="192" t="n">
        <v>937</v>
      </c>
      <c r="F142" s="192" t="n">
        <v/>
      </c>
      <c r="G142" s="238" t="inlineStr">
        <is>
          <t>OLED65A26LA-up-dwon</t>
        </is>
      </c>
      <c r="H142" s="437" t="inlineStr">
        <is>
          <t>FMLGEI0S319401</t>
        </is>
      </c>
      <c r="I142" s="437" t="inlineStr">
        <is>
          <t>1400*1700</t>
        </is>
      </c>
      <c r="J142" s="437" t="n">
        <v>1</v>
      </c>
      <c r="K142" s="437" t="n">
        <v>4</v>
      </c>
      <c r="L142" s="240" t="n">
        <v>1586</v>
      </c>
      <c r="M142" s="241" t="n">
        <v>1492.4</v>
      </c>
      <c r="N142" s="242" t="n">
        <v>1698.6</v>
      </c>
      <c r="O142" s="232" t="n">
        <v>1602</v>
      </c>
      <c r="P142" s="232" t="n">
        <v>1500</v>
      </c>
      <c r="Q142" s="232" t="n">
        <v>1585</v>
      </c>
      <c r="R142" s="232" t="n">
        <v>1655</v>
      </c>
      <c r="S142" s="232" t="n">
        <v>1565</v>
      </c>
      <c r="T142" s="232" t="n">
        <v>1275</v>
      </c>
      <c r="U142" s="232" t="n">
        <v>1233</v>
      </c>
      <c r="V142" s="232" t="n">
        <v>1231</v>
      </c>
      <c r="W142" s="232" t="n">
        <v>1283</v>
      </c>
      <c r="X142" s="232" t="n">
        <v>1312</v>
      </c>
      <c r="Y142" s="195" t="n"/>
      <c r="Z142" s="195" t="n"/>
      <c r="AA142" s="232" t="n">
        <v>1702</v>
      </c>
      <c r="AB142" s="232" t="n">
        <v>1646</v>
      </c>
      <c r="AC142" s="232" t="n">
        <v>1660</v>
      </c>
      <c r="AD142" s="232" t="n">
        <v>1435</v>
      </c>
      <c r="AE142" s="232" t="n">
        <v>1560</v>
      </c>
      <c r="AF142" s="232" t="n">
        <v>1373</v>
      </c>
      <c r="AG142" s="232" t="n">
        <v>1268</v>
      </c>
      <c r="AH142" s="232" t="n">
        <v>1255</v>
      </c>
      <c r="AI142" s="232" t="n">
        <v>1277</v>
      </c>
      <c r="AJ142" s="232" t="n">
        <v>1292</v>
      </c>
      <c r="AK142" s="195" t="n"/>
      <c r="AL142" s="195" t="n"/>
      <c r="AM142" s="232" t="n">
        <v>1591</v>
      </c>
      <c r="AN142" s="232" t="n">
        <v>1279.9</v>
      </c>
      <c r="AO142" s="278" t="n"/>
      <c r="AP142" s="218" t="n">
        <v>20</v>
      </c>
      <c r="AQ142" s="219" t="n">
        <v>180</v>
      </c>
      <c r="AR142" s="217" t="n">
        <v/>
      </c>
      <c r="AS142" s="217" t="n">
        <v/>
      </c>
      <c r="AT142" s="217" t="n"/>
      <c r="AU142" s="217" t="n"/>
      <c r="AV142" s="217" t="n"/>
      <c r="AW142" s="217" t="n"/>
      <c r="AX142" s="217" t="n"/>
      <c r="AY142" s="217" t="n"/>
      <c r="AZ142" s="217" t="n"/>
      <c r="BA142" s="217" t="n"/>
      <c r="BB142" s="217" t="n"/>
      <c r="BC142" s="217" t="n"/>
      <c r="BD142" s="217" t="n"/>
      <c r="BE142" s="217" t="n"/>
      <c r="BF142" s="217" t="n"/>
      <c r="BG142" s="217" t="n">
        <v>0</v>
      </c>
      <c r="BH142" s="217" t="n">
        <v/>
      </c>
      <c r="BI142" s="217" t="n"/>
      <c r="BJ142" s="217" t="n"/>
      <c r="BK142" s="217" t="n"/>
      <c r="BL142" s="217" t="n"/>
      <c r="BM142" s="217" t="n"/>
      <c r="BN142" s="217" t="n"/>
      <c r="BO142" s="217" t="n"/>
      <c r="BP142" s="217" t="n"/>
      <c r="BQ142" s="217" t="n"/>
      <c r="BR142" s="217" t="n"/>
      <c r="BS142" s="217" t="n"/>
      <c r="BT142" s="217" t="n"/>
      <c r="BU142" s="217" t="n"/>
      <c r="BV142" s="217" t="n">
        <v>0</v>
      </c>
      <c r="BW142" s="217" t="n"/>
      <c r="BX142" s="220" t="n"/>
      <c r="BY142" s="220" t="n"/>
      <c r="BZ142" s="220" t="n"/>
      <c r="CA142" s="220" t="n"/>
      <c r="CB142" s="220" t="n"/>
      <c r="CC142" s="220" t="n"/>
      <c r="CD142" s="220" t="n"/>
      <c r="CE142" s="220" t="n"/>
      <c r="CF142" s="220" t="n">
        <v>0</v>
      </c>
      <c r="CG142" s="221" t="n">
        <v/>
      </c>
      <c r="CH142" s="216" t="n"/>
      <c r="CI142" s="456" t="n"/>
      <c r="CJ142" s="223" t="n"/>
      <c r="CK142" s="196" t="n"/>
      <c r="CL142" s="196" t="n"/>
      <c r="CM142" s="196" t="n"/>
      <c r="CN142" s="196" t="n"/>
      <c r="CO142" s="196" t="inlineStr">
        <is>
          <t>LG</t>
        </is>
      </c>
      <c r="CP142" s="323" t="n"/>
      <c r="CQ142" s="348" t="inlineStr">
        <is>
          <t>MFZ67319401</t>
        </is>
      </c>
      <c r="CR142" s="348" t="inlineStr"/>
      <c r="CS142" s="348" t="n">
        <v>18</v>
      </c>
      <c r="CT142" s="348" t="inlineStr">
        <is>
          <t>OLED65A2</t>
        </is>
      </c>
      <c r="CU142" s="348" t="n"/>
      <c r="CV142" s="348" t="n">
        <v>0</v>
      </c>
      <c r="CW142" s="348" t="n">
        <v>0</v>
      </c>
      <c r="CX142" s="348" t="n">
        <v>0</v>
      </c>
      <c r="CY142" s="348" t="n">
        <v>0</v>
      </c>
      <c r="CZ142" s="232" t="n">
        <v>0</v>
      </c>
      <c r="DA142" s="232" t="n">
        <v>0</v>
      </c>
      <c r="DB142" s="308" t="n">
        <v>0</v>
      </c>
      <c r="DC142" s="12" t="n">
        <v>0</v>
      </c>
      <c r="DD142" s="437" t="n">
        <v>0</v>
      </c>
      <c r="DE142" s="437" t="n">
        <v>0</v>
      </c>
      <c r="DF142" s="217" t="n">
        <v/>
      </c>
      <c r="DG142" s="437">
        <f>IFERROR(ROUND(DD142/DF142,1),"")</f>
        <v/>
      </c>
      <c r="DH142" s="308">
        <f>IFERROR(DB142+DD142,"")</f>
        <v/>
      </c>
      <c r="DI142" s="447">
        <f>IFERROR(DD142/DH142,"")</f>
        <v/>
      </c>
      <c r="DK142" s="12">
        <f>IFERROR(DF142-AP142,"")</f>
        <v/>
      </c>
      <c r="DM142" s="307">
        <f>IFERROR(DA142-L142,"")</f>
        <v/>
      </c>
      <c r="DN142" s="348">
        <f>IF(DE142&gt;AQ142,0,1)</f>
        <v/>
      </c>
      <c r="DO142" s="348">
        <f>IF(DA142&lt;M142,0,1)</f>
        <v/>
      </c>
      <c r="DP142" s="348">
        <f>IF(DA142&gt;N142,0,1)</f>
        <v/>
      </c>
      <c r="DQ142" s="348" t="n"/>
      <c r="DR142" s="348" t="n"/>
      <c r="DS142" s="348" t="n"/>
      <c r="DT142" s="348" t="n"/>
      <c r="DU142" s="348" t="n"/>
      <c r="DV142" s="348" t="n"/>
      <c r="DW142" s="348" t="n"/>
      <c r="DX142" s="348" t="n"/>
      <c r="DY142" s="348" t="n"/>
      <c r="DZ142" s="348" t="n"/>
      <c r="EA142" s="348" t="n"/>
      <c r="EB142" s="348" t="n"/>
      <c r="EC142" s="348" t="n"/>
      <c r="ED142" s="348" t="n"/>
      <c r="EE142" s="348" t="n"/>
      <c r="EF142" s="348" t="n"/>
      <c r="EG142" s="348" t="n"/>
      <c r="EH142" s="348" t="n"/>
      <c r="EI142" s="348" t="n"/>
    </row>
    <row r="143" ht="31.5" customFormat="1" customHeight="1" s="239">
      <c r="A143" s="233" t="n">
        <v>2022</v>
      </c>
      <c r="B143" s="192" t="n">
        <v>5</v>
      </c>
      <c r="C143" s="455" t="n">
        <v>44689</v>
      </c>
      <c r="D143" s="192" t="n">
        <v>529</v>
      </c>
      <c r="E143" s="192" t="n">
        <v>946</v>
      </c>
      <c r="F143" s="192" t="n">
        <v/>
      </c>
      <c r="G143" s="238" t="inlineStr">
        <is>
          <t>OLED65A26LA-side</t>
        </is>
      </c>
      <c r="H143" s="437" t="inlineStr">
        <is>
          <t>FMLGEI3S319402</t>
        </is>
      </c>
      <c r="I143" s="437" t="inlineStr">
        <is>
          <t>1400*1700</t>
        </is>
      </c>
      <c r="J143" s="437" t="n">
        <v>1</v>
      </c>
      <c r="K143" s="437" t="n">
        <v>4</v>
      </c>
      <c r="L143" s="240" t="n">
        <v>336</v>
      </c>
      <c r="M143" s="241" t="n">
        <v>316.2</v>
      </c>
      <c r="N143" s="242" t="n">
        <v>359.9</v>
      </c>
      <c r="O143" s="232" t="n">
        <v>385</v>
      </c>
      <c r="P143" s="232" t="n">
        <v>408</v>
      </c>
      <c r="Q143" s="232" t="n">
        <v>394</v>
      </c>
      <c r="R143" s="232" t="n">
        <v>387</v>
      </c>
      <c r="S143" s="232" t="n">
        <v>384</v>
      </c>
      <c r="T143" s="232" t="n">
        <v>336</v>
      </c>
      <c r="U143" s="232" t="n">
        <v>365</v>
      </c>
      <c r="V143" s="232" t="n">
        <v>354</v>
      </c>
      <c r="W143" s="232" t="n">
        <v>341</v>
      </c>
      <c r="X143" s="232" t="n">
        <v>338</v>
      </c>
      <c r="Y143" s="195" t="n"/>
      <c r="Z143" s="195" t="n"/>
      <c r="AA143" s="232" t="n">
        <v>410</v>
      </c>
      <c r="AB143" s="232" t="n">
        <v>408</v>
      </c>
      <c r="AC143" s="232" t="n">
        <v>414</v>
      </c>
      <c r="AD143" s="232" t="n">
        <v>366</v>
      </c>
      <c r="AE143" s="232" t="n">
        <v>381</v>
      </c>
      <c r="AF143" s="232" t="n">
        <v>342</v>
      </c>
      <c r="AG143" s="232" t="n">
        <v>340</v>
      </c>
      <c r="AH143" s="232" t="n">
        <v>340</v>
      </c>
      <c r="AI143" s="232" t="n">
        <v>337</v>
      </c>
      <c r="AJ143" s="232" t="n">
        <v>336</v>
      </c>
      <c r="AK143" s="195" t="n"/>
      <c r="AL143" s="195" t="n"/>
      <c r="AM143" s="232" t="n">
        <v>393.7</v>
      </c>
      <c r="AN143" s="232" t="n">
        <v>342.9</v>
      </c>
      <c r="AO143" s="278" t="n"/>
      <c r="AP143" s="218" t="n">
        <v>20</v>
      </c>
      <c r="AQ143" s="219" t="n">
        <v>180</v>
      </c>
      <c r="AR143" s="217" t="n">
        <v/>
      </c>
      <c r="AS143" s="217" t="n">
        <v/>
      </c>
      <c r="AT143" s="217" t="n"/>
      <c r="AU143" s="217" t="n"/>
      <c r="AV143" s="217" t="n"/>
      <c r="AW143" s="217" t="n"/>
      <c r="AX143" s="217" t="n"/>
      <c r="AY143" s="217" t="n"/>
      <c r="AZ143" s="217" t="n"/>
      <c r="BA143" s="217" t="n"/>
      <c r="BB143" s="217" t="n"/>
      <c r="BC143" s="217" t="n"/>
      <c r="BD143" s="217" t="n"/>
      <c r="BE143" s="217" t="n"/>
      <c r="BF143" s="217" t="n"/>
      <c r="BG143" s="217" t="n">
        <v>0</v>
      </c>
      <c r="BH143" s="217" t="n">
        <v/>
      </c>
      <c r="BI143" s="217" t="n"/>
      <c r="BJ143" s="217" t="n"/>
      <c r="BK143" s="217" t="n"/>
      <c r="BL143" s="217" t="n"/>
      <c r="BM143" s="217" t="n"/>
      <c r="BN143" s="217" t="n"/>
      <c r="BO143" s="217" t="n"/>
      <c r="BP143" s="217" t="n"/>
      <c r="BQ143" s="217" t="n"/>
      <c r="BR143" s="217" t="n"/>
      <c r="BS143" s="217" t="n"/>
      <c r="BT143" s="217" t="n"/>
      <c r="BU143" s="217" t="n"/>
      <c r="BV143" s="217" t="n">
        <v>0</v>
      </c>
      <c r="BW143" s="217" t="n"/>
      <c r="BX143" s="220" t="n"/>
      <c r="BY143" s="220" t="n"/>
      <c r="BZ143" s="220" t="n"/>
      <c r="CA143" s="220" t="n"/>
      <c r="CB143" s="220" t="n"/>
      <c r="CC143" s="220" t="n"/>
      <c r="CD143" s="220" t="n"/>
      <c r="CE143" s="220" t="n"/>
      <c r="CF143" s="220" t="n">
        <v>0</v>
      </c>
      <c r="CG143" s="221" t="n">
        <v/>
      </c>
      <c r="CH143" s="216" t="n"/>
      <c r="CI143" s="456" t="n"/>
      <c r="CJ143" s="223" t="n"/>
      <c r="CK143" s="196" t="n"/>
      <c r="CL143" s="196" t="n"/>
      <c r="CM143" s="196" t="n"/>
      <c r="CN143" s="196" t="n"/>
      <c r="CO143" s="196" t="inlineStr">
        <is>
          <t>LG</t>
        </is>
      </c>
      <c r="CP143" s="323" t="n"/>
      <c r="CQ143" s="348" t="inlineStr">
        <is>
          <t>MFZ67319402</t>
        </is>
      </c>
      <c r="CR143" s="348" t="inlineStr"/>
      <c r="CS143" s="348" t="n">
        <v>18</v>
      </c>
      <c r="CT143" s="348" t="inlineStr">
        <is>
          <t>OLED65A2</t>
        </is>
      </c>
      <c r="CU143" s="348" t="n"/>
      <c r="CV143" s="348" t="n">
        <v>0</v>
      </c>
      <c r="CW143" s="348" t="n">
        <v>0</v>
      </c>
      <c r="CX143" s="348" t="n">
        <v>0</v>
      </c>
      <c r="CY143" s="348" t="n">
        <v>0</v>
      </c>
      <c r="CZ143" s="232" t="n">
        <v>0</v>
      </c>
      <c r="DA143" s="232" t="n">
        <v>0</v>
      </c>
      <c r="DB143" s="308" t="n">
        <v>0</v>
      </c>
      <c r="DC143" s="12" t="n">
        <v>0</v>
      </c>
      <c r="DD143" s="437" t="n">
        <v>0</v>
      </c>
      <c r="DE143" s="437" t="n">
        <v>0</v>
      </c>
      <c r="DF143" s="217" t="n">
        <v/>
      </c>
      <c r="DG143" s="437">
        <f>IFERROR(ROUND(DD143/DF143,1),"")</f>
        <v/>
      </c>
      <c r="DH143" s="308">
        <f>IFERROR(DB143+DD143,"")</f>
        <v/>
      </c>
      <c r="DI143" s="447">
        <f>IFERROR(DD143/DH143,"")</f>
        <v/>
      </c>
      <c r="DK143" s="12">
        <f>IFERROR(DF143-AP143,"")</f>
        <v/>
      </c>
      <c r="DM143" s="307">
        <f>IFERROR(DA143-L143,"")</f>
        <v/>
      </c>
      <c r="DN143" s="348">
        <f>IF(DE143&gt;AQ143,0,1)</f>
        <v/>
      </c>
      <c r="DO143" s="348">
        <f>IF(DA143&lt;M143,0,1)</f>
        <v/>
      </c>
      <c r="DP143" s="348">
        <f>IF(DA143&gt;N143,0,1)</f>
        <v/>
      </c>
      <c r="DQ143" s="348" t="n"/>
      <c r="DR143" s="348" t="n"/>
      <c r="DS143" s="348" t="n"/>
      <c r="DT143" s="348" t="n"/>
      <c r="DU143" s="348" t="n"/>
      <c r="DV143" s="348" t="n"/>
      <c r="DW143" s="348" t="n"/>
      <c r="DX143" s="348" t="n"/>
      <c r="DY143" s="348" t="n"/>
      <c r="DZ143" s="348" t="n"/>
      <c r="EA143" s="348" t="n"/>
      <c r="EB143" s="348" t="n"/>
      <c r="EC143" s="348" t="n"/>
      <c r="ED143" s="348" t="n"/>
      <c r="EE143" s="348" t="n"/>
      <c r="EF143" s="348" t="n"/>
      <c r="EG143" s="348" t="n"/>
      <c r="EH143" s="348" t="n"/>
      <c r="EI143" s="348" t="n"/>
    </row>
    <row r="144" ht="31.5" customFormat="1" customHeight="1" s="239">
      <c r="A144" s="233" t="n"/>
      <c r="B144" s="192" t="n"/>
      <c r="C144" s="455" t="n"/>
      <c r="D144" s="192" t="n"/>
      <c r="E144" s="192" t="n"/>
      <c r="F144" s="192" t="n"/>
      <c r="G144" s="238" t="n"/>
      <c r="H144" s="437" t="n"/>
      <c r="I144" s="437" t="n"/>
      <c r="J144" s="437" t="n"/>
      <c r="K144" s="437" t="n"/>
      <c r="L144" s="240" t="n"/>
      <c r="M144" s="241" t="n"/>
      <c r="N144" s="242" t="n"/>
      <c r="O144" s="232" t="n"/>
      <c r="P144" s="232" t="n"/>
      <c r="Q144" s="232" t="n"/>
      <c r="R144" s="232" t="n"/>
      <c r="S144" s="232" t="n"/>
      <c r="T144" s="232" t="n"/>
      <c r="U144" s="232" t="n"/>
      <c r="V144" s="232" t="n"/>
      <c r="W144" s="232" t="n"/>
      <c r="X144" s="232" t="n"/>
      <c r="Y144" s="195" t="n"/>
      <c r="Z144" s="195" t="n"/>
      <c r="AA144" s="232" t="n"/>
      <c r="AB144" s="232" t="n"/>
      <c r="AC144" s="232" t="n"/>
      <c r="AD144" s="232" t="n"/>
      <c r="AE144" s="232" t="n"/>
      <c r="AF144" s="232" t="n"/>
      <c r="AG144" s="232" t="n"/>
      <c r="AH144" s="232" t="n"/>
      <c r="AI144" s="232" t="n"/>
      <c r="AJ144" s="232" t="n"/>
      <c r="AK144" s="195" t="n"/>
      <c r="AL144" s="195" t="n"/>
      <c r="AM144" s="232">
        <f>IFERROR(ROUND(AVERAGE(O144:S144,AA144:AE144),0),"")</f>
        <v/>
      </c>
      <c r="AN144" s="232">
        <f>IFERROR(ROUND(AVERAGE(T144:X144,AF144:AJ144),0),"")</f>
        <v/>
      </c>
      <c r="AO144" s="278">
        <f>IFERROR((AM144-L144)/L144,"")</f>
        <v/>
      </c>
      <c r="AP144" s="218" t="n"/>
      <c r="AQ144" s="219" t="n"/>
      <c r="AR144" s="217">
        <f>IFERROR(ROUND((3600/AS144*J144),0),"")</f>
        <v/>
      </c>
      <c r="AS144" s="217">
        <f>IFERROR(ROUND(AVERAGE(Y144:Z144,AK144:AL144),0),"")</f>
        <v/>
      </c>
      <c r="AT144" s="217" t="n"/>
      <c r="AU144" s="217" t="n"/>
      <c r="AV144" s="217" t="n"/>
      <c r="AW144" s="217" t="n"/>
      <c r="AX144" s="217" t="n"/>
      <c r="AY144" s="217" t="n"/>
      <c r="AZ144" s="217" t="n"/>
      <c r="BA144" s="217" t="n"/>
      <c r="BB144" s="217" t="n"/>
      <c r="BC144" s="217" t="n"/>
      <c r="BD144" s="217" t="n"/>
      <c r="BE144" s="217" t="n"/>
      <c r="BF144" s="217" t="n"/>
      <c r="BG144" s="217" t="n"/>
      <c r="BH144" s="217" t="n"/>
      <c r="BI144" s="217" t="n"/>
      <c r="BJ144" s="217" t="n"/>
      <c r="BK144" s="217" t="n"/>
      <c r="BL144" s="217" t="n"/>
      <c r="BM144" s="217" t="n"/>
      <c r="BN144" s="217" t="n"/>
      <c r="BO144" s="217" t="n"/>
      <c r="BP144" s="217" t="n"/>
      <c r="BQ144" s="217" t="n"/>
      <c r="BR144" s="217" t="n"/>
      <c r="BS144" s="217" t="n"/>
      <c r="BT144" s="217" t="n"/>
      <c r="BU144" s="217" t="n"/>
      <c r="BV144" s="217" t="n"/>
      <c r="BW144" s="217" t="n"/>
      <c r="BX144" s="220" t="n"/>
      <c r="BY144" s="220" t="n"/>
      <c r="BZ144" s="220" t="n"/>
      <c r="CA144" s="220" t="n"/>
      <c r="CB144" s="220" t="n"/>
      <c r="CC144" s="220" t="n"/>
      <c r="CD144" s="220" t="n"/>
      <c r="CE144" s="220" t="n"/>
      <c r="CF144" s="220" t="n"/>
      <c r="CG144" s="221">
        <f>IFERROR(ROUND((SUM(BX144:CF144)),0),"")</f>
        <v/>
      </c>
      <c r="CH144" s="216" t="n"/>
      <c r="CI144" s="456" t="n"/>
      <c r="CJ144" s="223" t="n"/>
      <c r="CK144" s="196" t="n"/>
      <c r="CL144" s="196" t="n"/>
      <c r="CM144" s="196" t="n"/>
      <c r="CN144" s="196" t="n"/>
      <c r="CO144" s="196" t="n"/>
      <c r="CP144" s="323" t="n"/>
      <c r="CQ144" s="348" t="n"/>
      <c r="CR144" s="348" t="n"/>
      <c r="CS144" s="348" t="n"/>
      <c r="CT144" s="348" t="n"/>
      <c r="CU144" s="348" t="n"/>
      <c r="CV144" s="348" t="n"/>
      <c r="CW144" s="348" t="n"/>
      <c r="CX144" s="348" t="n"/>
      <c r="CY144" s="348">
        <f>IFERROR(ROUND(STDEV(AN144,L144),1),"")</f>
        <v/>
      </c>
      <c r="CZ144" s="232">
        <f>IFERROR(ROUND(AVERAGE(O144:S144,AA144:AE144),0),"")</f>
        <v/>
      </c>
      <c r="DA144" s="232">
        <f>IFERROR(AVERAGE(T144:X144,AF144:AJ144),"")</f>
        <v/>
      </c>
      <c r="DB144" s="308">
        <f>AV144+BK144</f>
        <v/>
      </c>
      <c r="DC144" s="12">
        <f>SUM(BL144:BT144,AW144:BE144)</f>
        <v/>
      </c>
      <c r="DD144" s="437">
        <f>IFERROR(ROUND(DC144/K144,0),"")</f>
        <v/>
      </c>
      <c r="DE144" s="437">
        <f>IFERROR(ROUND(AVERAGE(Y144:Z144,AK144:AL144),0),"")</f>
        <v/>
      </c>
      <c r="DF144" s="217">
        <f>IFERROR(ROUND((3600/DE144*J144),0),"")</f>
        <v/>
      </c>
      <c r="DG144" s="437">
        <f>IFERROR(ROUND(DD144/DF144,1),"")</f>
        <v/>
      </c>
      <c r="DH144" s="308">
        <f>IFERROR(DB144+DD144,"")</f>
        <v/>
      </c>
      <c r="DI144" s="447">
        <f>IFERROR(DD144/DH144,"")</f>
        <v/>
      </c>
      <c r="DK144" s="12">
        <f>IFERROR(DF144-AP144,"")</f>
        <v/>
      </c>
      <c r="DM144" s="307">
        <f>IFERROR(DA144-L144,"")</f>
        <v/>
      </c>
      <c r="DN144" s="348">
        <f>IF(DE144&gt;AQ144,0,1)</f>
        <v/>
      </c>
      <c r="DO144" s="348">
        <f>IF(DA144&lt;M144,0,1)</f>
        <v/>
      </c>
      <c r="DP144" s="348">
        <f>IF(DA144&gt;N144,0,1)</f>
        <v/>
      </c>
      <c r="DQ144" s="348" t="n"/>
      <c r="DR144" s="348" t="n"/>
      <c r="DS144" s="348" t="n"/>
      <c r="DT144" s="348" t="n"/>
      <c r="DU144" s="348" t="n"/>
      <c r="DV144" s="348" t="n"/>
      <c r="DW144" s="348" t="n"/>
      <c r="DX144" s="348" t="n"/>
      <c r="DY144" s="348" t="n"/>
      <c r="DZ144" s="348" t="n"/>
      <c r="EA144" s="348" t="n"/>
      <c r="EB144" s="348" t="n"/>
      <c r="EC144" s="348" t="n"/>
      <c r="ED144" s="348" t="n"/>
      <c r="EE144" s="348" t="n"/>
      <c r="EF144" s="348" t="n"/>
      <c r="EG144" s="348" t="n"/>
      <c r="EH144" s="348" t="n"/>
      <c r="EI144" s="348" t="n"/>
    </row>
    <row r="145" ht="31.5" customFormat="1" customHeight="1" s="239">
      <c r="A145" s="233" t="n"/>
      <c r="B145" s="192" t="n"/>
      <c r="C145" s="455" t="n"/>
      <c r="D145" s="192" t="n"/>
      <c r="E145" s="192" t="n"/>
      <c r="F145" s="192" t="n"/>
      <c r="G145" s="238" t="n"/>
      <c r="H145" s="437" t="n"/>
      <c r="I145" s="437" t="n"/>
      <c r="J145" s="437" t="n"/>
      <c r="K145" s="437" t="n"/>
      <c r="L145" s="240" t="n"/>
      <c r="M145" s="241" t="n"/>
      <c r="N145" s="242" t="n"/>
      <c r="O145" s="232" t="n"/>
      <c r="P145" s="232" t="n"/>
      <c r="Q145" s="232" t="n"/>
      <c r="R145" s="232" t="n"/>
      <c r="S145" s="232" t="n"/>
      <c r="T145" s="232" t="n"/>
      <c r="U145" s="232" t="n"/>
      <c r="V145" s="232" t="n"/>
      <c r="W145" s="232" t="n"/>
      <c r="X145" s="232" t="n"/>
      <c r="Y145" s="195" t="n"/>
      <c r="Z145" s="195" t="n"/>
      <c r="AA145" s="232" t="n"/>
      <c r="AB145" s="232" t="n"/>
      <c r="AC145" s="232" t="n"/>
      <c r="AD145" s="232" t="n"/>
      <c r="AE145" s="232" t="n"/>
      <c r="AF145" s="232" t="n"/>
      <c r="AG145" s="232" t="n"/>
      <c r="AH145" s="232" t="n"/>
      <c r="AI145" s="232" t="n"/>
      <c r="AJ145" s="232" t="n"/>
      <c r="AK145" s="195" t="n"/>
      <c r="AL145" s="195" t="n"/>
      <c r="AM145" s="232">
        <f>IFERROR(ROUND(AVERAGE(O145:S145,AA145:AE145),0),"")</f>
        <v/>
      </c>
      <c r="AN145" s="232">
        <f>IFERROR(ROUND(AVERAGE(T145:X145,AF145:AJ145),0),"")</f>
        <v/>
      </c>
      <c r="AO145" s="278">
        <f>IFERROR((AM145-L145)/L145,"")</f>
        <v/>
      </c>
      <c r="AP145" s="218" t="n"/>
      <c r="AQ145" s="219" t="n"/>
      <c r="AR145" s="217">
        <f>IFERROR(ROUND((3600/AS145*J145),0),"")</f>
        <v/>
      </c>
      <c r="AS145" s="217">
        <f>IFERROR(ROUND(AVERAGE(Y145:Z145,AK145:AL145),0),"")</f>
        <v/>
      </c>
      <c r="AT145" s="217" t="n"/>
      <c r="AU145" s="217" t="n"/>
      <c r="AV145" s="217" t="n"/>
      <c r="AW145" s="217" t="n"/>
      <c r="AX145" s="217" t="n"/>
      <c r="AY145" s="217" t="n"/>
      <c r="AZ145" s="217" t="n"/>
      <c r="BA145" s="217" t="n"/>
      <c r="BB145" s="217" t="n"/>
      <c r="BC145" s="217" t="n"/>
      <c r="BD145" s="217" t="n"/>
      <c r="BE145" s="217" t="n"/>
      <c r="BF145" s="217" t="n"/>
      <c r="BG145" s="217" t="n"/>
      <c r="BH145" s="217" t="n"/>
      <c r="BI145" s="217" t="n"/>
      <c r="BJ145" s="217" t="n"/>
      <c r="BK145" s="217" t="n"/>
      <c r="BL145" s="217" t="n"/>
      <c r="BM145" s="217" t="n"/>
      <c r="BN145" s="217" t="n"/>
      <c r="BO145" s="217" t="n"/>
      <c r="BP145" s="217" t="n"/>
      <c r="BQ145" s="217" t="n"/>
      <c r="BR145" s="217" t="n"/>
      <c r="BS145" s="217" t="n"/>
      <c r="BT145" s="217" t="n"/>
      <c r="BU145" s="217" t="n"/>
      <c r="BV145" s="217" t="n"/>
      <c r="BW145" s="217" t="n"/>
      <c r="BX145" s="220" t="n"/>
      <c r="BY145" s="220" t="n"/>
      <c r="BZ145" s="220" t="n"/>
      <c r="CA145" s="220" t="n"/>
      <c r="CB145" s="220" t="n"/>
      <c r="CC145" s="220" t="n"/>
      <c r="CD145" s="220" t="n"/>
      <c r="CE145" s="220" t="n"/>
      <c r="CF145" s="220" t="n"/>
      <c r="CG145" s="221">
        <f>IFERROR(ROUND((SUM(BX145:CF145)),0),"")</f>
        <v/>
      </c>
      <c r="CH145" s="216" t="n"/>
      <c r="CI145" s="456" t="n"/>
      <c r="CJ145" s="223" t="n"/>
      <c r="CK145" s="196" t="n"/>
      <c r="CL145" s="196" t="n"/>
      <c r="CM145" s="196" t="n"/>
      <c r="CN145" s="196" t="n"/>
      <c r="CO145" s="196" t="n"/>
      <c r="CP145" s="323" t="n"/>
      <c r="CQ145" s="348" t="n"/>
      <c r="CR145" s="348" t="n"/>
      <c r="CS145" s="348" t="n"/>
      <c r="CT145" s="348" t="n"/>
      <c r="CU145" s="348" t="n"/>
      <c r="CV145" s="348" t="n"/>
      <c r="CW145" s="348" t="n"/>
      <c r="CX145" s="348" t="n"/>
      <c r="CY145" s="348">
        <f>IFERROR(ROUND(STDEV(AN145,L145),1),"")</f>
        <v/>
      </c>
      <c r="CZ145" s="232">
        <f>IFERROR(ROUND(AVERAGE(O145:S145,AA145:AE145),0),"")</f>
        <v/>
      </c>
      <c r="DA145" s="232">
        <f>IFERROR(AVERAGE(T145:X145,AF145:AJ145),"")</f>
        <v/>
      </c>
      <c r="DB145" s="308">
        <f>AV145+BK145</f>
        <v/>
      </c>
      <c r="DC145" s="12">
        <f>SUM(BL145:BT145,AW145:BE145)</f>
        <v/>
      </c>
      <c r="DD145" s="437">
        <f>IFERROR(ROUND(DC145/K145,0),"")</f>
        <v/>
      </c>
      <c r="DE145" s="437">
        <f>IFERROR(ROUND(AVERAGE(Y145:Z145,AK145:AL145),0),"")</f>
        <v/>
      </c>
      <c r="DF145" s="217">
        <f>IFERROR(ROUND((3600/DE145*J145),0),"")</f>
        <v/>
      </c>
      <c r="DG145" s="437">
        <f>IFERROR(ROUND(DD145/DF145,1),"")</f>
        <v/>
      </c>
      <c r="DH145" s="308">
        <f>IFERROR(DB145+DD145,"")</f>
        <v/>
      </c>
      <c r="DI145" s="447">
        <f>IFERROR(DD145/DH145,"")</f>
        <v/>
      </c>
      <c r="DK145" s="12">
        <f>IFERROR(DF145-AP145,"")</f>
        <v/>
      </c>
      <c r="DM145" s="307">
        <f>IFERROR(DA145-L145,"")</f>
        <v/>
      </c>
      <c r="DN145" s="348">
        <f>IF(DE145&gt;AQ145,0,1)</f>
        <v/>
      </c>
      <c r="DO145" s="348">
        <f>IF(DA145&lt;M145,0,1)</f>
        <v/>
      </c>
      <c r="DP145" s="348">
        <f>IF(DA145&gt;N145,0,1)</f>
        <v/>
      </c>
      <c r="DQ145" s="348" t="n"/>
      <c r="DR145" s="348" t="n"/>
      <c r="DS145" s="348" t="n"/>
      <c r="DT145" s="348" t="n"/>
      <c r="DU145" s="348" t="n"/>
      <c r="DV145" s="348" t="n"/>
      <c r="DW145" s="348" t="n"/>
      <c r="DX145" s="348" t="n"/>
      <c r="DY145" s="348" t="n"/>
      <c r="DZ145" s="348" t="n"/>
      <c r="EA145" s="348" t="n"/>
      <c r="EB145" s="348" t="n"/>
      <c r="EC145" s="348" t="n"/>
      <c r="ED145" s="348" t="n"/>
      <c r="EE145" s="348" t="n"/>
      <c r="EF145" s="348" t="n"/>
      <c r="EG145" s="348" t="n"/>
      <c r="EH145" s="348" t="n"/>
      <c r="EI145" s="348" t="n"/>
    </row>
    <row r="146" ht="31.5" customFormat="1" customHeight="1" s="239">
      <c r="A146" s="233" t="n"/>
      <c r="B146" s="192" t="n"/>
      <c r="C146" s="455" t="n"/>
      <c r="D146" s="192" t="n"/>
      <c r="E146" s="192" t="n"/>
      <c r="F146" s="192" t="n"/>
      <c r="G146" s="238" t="n"/>
      <c r="H146" s="437" t="n"/>
      <c r="I146" s="437" t="n"/>
      <c r="J146" s="437" t="n"/>
      <c r="K146" s="437" t="n"/>
      <c r="L146" s="240" t="n"/>
      <c r="M146" s="241" t="n"/>
      <c r="N146" s="242" t="n"/>
      <c r="O146" s="232" t="n"/>
      <c r="P146" s="232" t="n"/>
      <c r="Q146" s="232" t="n"/>
      <c r="R146" s="232" t="n"/>
      <c r="S146" s="232" t="n"/>
      <c r="T146" s="232" t="n"/>
      <c r="U146" s="232" t="n"/>
      <c r="V146" s="232" t="n"/>
      <c r="W146" s="232" t="n"/>
      <c r="X146" s="232" t="n"/>
      <c r="Y146" s="195" t="n"/>
      <c r="Z146" s="195" t="n"/>
      <c r="AA146" s="232" t="n"/>
      <c r="AB146" s="232" t="n"/>
      <c r="AC146" s="232" t="n"/>
      <c r="AD146" s="232" t="n"/>
      <c r="AE146" s="232" t="n"/>
      <c r="AF146" s="232" t="n"/>
      <c r="AG146" s="232" t="n"/>
      <c r="AH146" s="232" t="n"/>
      <c r="AI146" s="232" t="n"/>
      <c r="AJ146" s="232" t="n"/>
      <c r="AK146" s="195" t="n"/>
      <c r="AL146" s="195" t="n"/>
      <c r="AM146" s="232">
        <f>IFERROR(ROUND(AVERAGE(O146:S146,AA146:AE146),0),"")</f>
        <v/>
      </c>
      <c r="AN146" s="232">
        <f>IFERROR(ROUND(AVERAGE(T146:X146,AF146:AJ146),0),"")</f>
        <v/>
      </c>
      <c r="AO146" s="278">
        <f>IFERROR((AM146-L146)/L146,"")</f>
        <v/>
      </c>
      <c r="AP146" s="218" t="n"/>
      <c r="AQ146" s="219" t="n"/>
      <c r="AR146" s="217">
        <f>IFERROR(ROUND((3600/AS146*J146),0),"")</f>
        <v/>
      </c>
      <c r="AS146" s="217">
        <f>IFERROR(ROUND(AVERAGE(Y146:Z146,AK146:AL146),0),"")</f>
        <v/>
      </c>
      <c r="AT146" s="217" t="n"/>
      <c r="AU146" s="217" t="n"/>
      <c r="AV146" s="217" t="n"/>
      <c r="AW146" s="217" t="n"/>
      <c r="AX146" s="217" t="n"/>
      <c r="AY146" s="217" t="n"/>
      <c r="AZ146" s="217" t="n"/>
      <c r="BA146" s="217" t="n"/>
      <c r="BB146" s="217" t="n"/>
      <c r="BC146" s="217" t="n"/>
      <c r="BD146" s="217" t="n"/>
      <c r="BE146" s="217" t="n"/>
      <c r="BF146" s="217" t="n"/>
      <c r="BG146" s="217" t="n"/>
      <c r="BH146" s="217" t="n"/>
      <c r="BI146" s="217" t="n"/>
      <c r="BJ146" s="217" t="n"/>
      <c r="BK146" s="217" t="n"/>
      <c r="BL146" s="217" t="n"/>
      <c r="BM146" s="217" t="n"/>
      <c r="BN146" s="217" t="n"/>
      <c r="BO146" s="217" t="n"/>
      <c r="BP146" s="217" t="n"/>
      <c r="BQ146" s="217" t="n"/>
      <c r="BR146" s="217" t="n"/>
      <c r="BS146" s="217" t="n"/>
      <c r="BT146" s="217" t="n"/>
      <c r="BU146" s="217" t="n"/>
      <c r="BV146" s="217" t="n"/>
      <c r="BW146" s="217" t="n"/>
      <c r="BX146" s="220" t="n"/>
      <c r="BY146" s="220" t="n"/>
      <c r="BZ146" s="220" t="n"/>
      <c r="CA146" s="220" t="n"/>
      <c r="CB146" s="220" t="n"/>
      <c r="CC146" s="220" t="n"/>
      <c r="CD146" s="220" t="n"/>
      <c r="CE146" s="220" t="n"/>
      <c r="CF146" s="220" t="n"/>
      <c r="CG146" s="221">
        <f>IFERROR(ROUND((SUM(BX146:CF146)),0),"")</f>
        <v/>
      </c>
      <c r="CH146" s="216" t="n"/>
      <c r="CI146" s="456" t="n"/>
      <c r="CJ146" s="223" t="n"/>
      <c r="CK146" s="196" t="n"/>
      <c r="CL146" s="196" t="n"/>
      <c r="CM146" s="196" t="n"/>
      <c r="CN146" s="196" t="n"/>
      <c r="CO146" s="196" t="n"/>
      <c r="CP146" s="323" t="n"/>
      <c r="CQ146" s="348" t="n"/>
      <c r="CR146" s="348" t="n"/>
      <c r="CS146" s="348" t="n"/>
      <c r="CT146" s="348" t="n"/>
      <c r="CU146" s="348" t="n"/>
      <c r="CV146" s="348" t="n"/>
      <c r="CW146" s="348" t="n"/>
      <c r="CX146" s="348" t="n"/>
      <c r="CY146" s="348">
        <f>IFERROR(ROUND(STDEV(AN146,L146),1),"")</f>
        <v/>
      </c>
      <c r="CZ146" s="232">
        <f>IFERROR(ROUND(AVERAGE(O146:S146,AA146:AE146),0),"")</f>
        <v/>
      </c>
      <c r="DA146" s="232">
        <f>IFERROR(AVERAGE(T146:X146,AF146:AJ146),"")</f>
        <v/>
      </c>
      <c r="DB146" s="308">
        <f>AV146+BK146</f>
        <v/>
      </c>
      <c r="DC146" s="12">
        <f>SUM(BL146:BT146,AW146:BE146)</f>
        <v/>
      </c>
      <c r="DD146" s="437">
        <f>IFERROR(ROUND(DC146/K146,0),"")</f>
        <v/>
      </c>
      <c r="DE146" s="437">
        <f>IFERROR(ROUND(AVERAGE(Y146:Z146,AK146:AL146),0),"")</f>
        <v/>
      </c>
      <c r="DF146" s="217">
        <f>IFERROR(ROUND((3600/DE146*J146),0),"")</f>
        <v/>
      </c>
      <c r="DG146" s="437">
        <f>IFERROR(ROUND(DD146/DF146,1),"")</f>
        <v/>
      </c>
      <c r="DH146" s="308">
        <f>IFERROR(DB146+DD146,"")</f>
        <v/>
      </c>
      <c r="DI146" s="447">
        <f>IFERROR(DD146/DH146,"")</f>
        <v/>
      </c>
      <c r="DK146" s="12">
        <f>IFERROR(DF146-AP146,"")</f>
        <v/>
      </c>
      <c r="DM146" s="307">
        <f>IFERROR(DA146-L146,"")</f>
        <v/>
      </c>
      <c r="DN146" s="348">
        <f>IF(DE146&gt;AQ146,0,1)</f>
        <v/>
      </c>
      <c r="DO146" s="348">
        <f>IF(DA146&lt;M146,0,1)</f>
        <v/>
      </c>
      <c r="DP146" s="348">
        <f>IF(DA146&gt;N146,0,1)</f>
        <v/>
      </c>
      <c r="DQ146" s="348" t="n"/>
      <c r="DR146" s="348" t="n"/>
      <c r="DS146" s="348" t="n"/>
      <c r="DT146" s="348" t="n"/>
      <c r="DU146" s="348" t="n"/>
      <c r="DV146" s="348" t="n"/>
      <c r="DW146" s="348" t="n"/>
      <c r="DX146" s="348" t="n"/>
      <c r="DY146" s="348" t="n"/>
      <c r="DZ146" s="348" t="n"/>
      <c r="EA146" s="348" t="n"/>
      <c r="EB146" s="348" t="n"/>
      <c r="EC146" s="348" t="n"/>
      <c r="ED146" s="348" t="n"/>
      <c r="EE146" s="348" t="n"/>
      <c r="EF146" s="348" t="n"/>
      <c r="EG146" s="348" t="n"/>
      <c r="EH146" s="348" t="n"/>
      <c r="EI146" s="348" t="n"/>
    </row>
    <row r="147" ht="31.5" customFormat="1" customHeight="1" s="239">
      <c r="A147" s="233" t="n"/>
      <c r="B147" s="192" t="n"/>
      <c r="C147" s="455" t="n"/>
      <c r="D147" s="192" t="n"/>
      <c r="E147" s="192" t="n"/>
      <c r="F147" s="192" t="n"/>
      <c r="G147" s="238" t="n"/>
      <c r="H147" s="437" t="n"/>
      <c r="I147" s="437" t="n"/>
      <c r="J147" s="437" t="n"/>
      <c r="K147" s="437" t="n"/>
      <c r="L147" s="240" t="n"/>
      <c r="M147" s="241" t="n"/>
      <c r="N147" s="242" t="n"/>
      <c r="O147" s="232" t="n"/>
      <c r="P147" s="232" t="n"/>
      <c r="Q147" s="232" t="n"/>
      <c r="R147" s="232" t="n"/>
      <c r="S147" s="232" t="n"/>
      <c r="T147" s="232" t="n"/>
      <c r="U147" s="232" t="n"/>
      <c r="V147" s="232" t="n"/>
      <c r="W147" s="232" t="n"/>
      <c r="X147" s="232" t="n"/>
      <c r="Y147" s="195" t="n"/>
      <c r="Z147" s="195" t="n"/>
      <c r="AA147" s="232" t="n"/>
      <c r="AB147" s="232" t="n"/>
      <c r="AC147" s="232" t="n"/>
      <c r="AD147" s="232" t="n"/>
      <c r="AE147" s="232" t="n"/>
      <c r="AF147" s="232" t="n"/>
      <c r="AG147" s="232" t="n"/>
      <c r="AH147" s="232" t="n"/>
      <c r="AI147" s="232" t="n"/>
      <c r="AJ147" s="232" t="n"/>
      <c r="AK147" s="195" t="n"/>
      <c r="AL147" s="195" t="n"/>
      <c r="AM147" s="232">
        <f>IFERROR(ROUND(AVERAGE(O147:S147,AA147:AE147),0),"")</f>
        <v/>
      </c>
      <c r="AN147" s="232">
        <f>IFERROR(ROUND(AVERAGE(T147:X147,AF147:AJ147),0),"")</f>
        <v/>
      </c>
      <c r="AO147" s="278">
        <f>IFERROR((AM147-L147)/L147,"")</f>
        <v/>
      </c>
      <c r="AP147" s="218" t="n"/>
      <c r="AQ147" s="219" t="n"/>
      <c r="AR147" s="217">
        <f>IFERROR(ROUND((3600/AS147*J147),0),"")</f>
        <v/>
      </c>
      <c r="AS147" s="217">
        <f>IFERROR(ROUND(AVERAGE(Y147:Z147,AK147:AL147),0),"")</f>
        <v/>
      </c>
      <c r="AT147" s="217" t="n"/>
      <c r="AU147" s="217" t="n"/>
      <c r="AV147" s="217" t="n"/>
      <c r="AW147" s="217" t="n"/>
      <c r="AX147" s="217" t="n"/>
      <c r="AY147" s="217" t="n"/>
      <c r="AZ147" s="217" t="n"/>
      <c r="BA147" s="217" t="n"/>
      <c r="BB147" s="217" t="n"/>
      <c r="BC147" s="217" t="n"/>
      <c r="BD147" s="217" t="n"/>
      <c r="BE147" s="217" t="n"/>
      <c r="BF147" s="217" t="n"/>
      <c r="BG147" s="217" t="n"/>
      <c r="BH147" s="217" t="n"/>
      <c r="BI147" s="217" t="n"/>
      <c r="BJ147" s="217" t="n"/>
      <c r="BK147" s="217" t="n"/>
      <c r="BL147" s="217" t="n"/>
      <c r="BM147" s="217" t="n"/>
      <c r="BN147" s="217" t="n"/>
      <c r="BO147" s="217" t="n"/>
      <c r="BP147" s="217" t="n"/>
      <c r="BQ147" s="217" t="n"/>
      <c r="BR147" s="217" t="n"/>
      <c r="BS147" s="217" t="n"/>
      <c r="BT147" s="217" t="n"/>
      <c r="BU147" s="217" t="n"/>
      <c r="BV147" s="217" t="n"/>
      <c r="BW147" s="217" t="n"/>
      <c r="BX147" s="220" t="n"/>
      <c r="BY147" s="220" t="n"/>
      <c r="BZ147" s="220" t="n"/>
      <c r="CA147" s="220" t="n"/>
      <c r="CB147" s="220" t="n"/>
      <c r="CC147" s="220" t="n"/>
      <c r="CD147" s="220" t="n"/>
      <c r="CE147" s="220" t="n"/>
      <c r="CF147" s="220" t="n"/>
      <c r="CG147" s="221">
        <f>IFERROR(ROUND((SUM(BX147:CF147)),0),"")</f>
        <v/>
      </c>
      <c r="CH147" s="216" t="n"/>
      <c r="CI147" s="456" t="n"/>
      <c r="CJ147" s="223" t="n"/>
      <c r="CK147" s="196" t="n"/>
      <c r="CL147" s="196" t="n"/>
      <c r="CM147" s="196" t="n"/>
      <c r="CN147" s="196" t="n"/>
      <c r="CO147" s="196" t="n"/>
      <c r="CP147" s="323" t="n"/>
      <c r="CQ147" s="348" t="n"/>
      <c r="CR147" s="348" t="n"/>
      <c r="CS147" s="348" t="n"/>
      <c r="CT147" s="348" t="n"/>
      <c r="CU147" s="348" t="n"/>
      <c r="CV147" s="348" t="n"/>
      <c r="CW147" s="348" t="n"/>
      <c r="CX147" s="348" t="n"/>
      <c r="CY147" s="348">
        <f>IFERROR(ROUND(STDEV(AN147,L147),1),"")</f>
        <v/>
      </c>
      <c r="CZ147" s="232">
        <f>IFERROR(ROUND(AVERAGE(O147:S147,AA147:AE147),0),"")</f>
        <v/>
      </c>
      <c r="DA147" s="232">
        <f>IFERROR(AVERAGE(T147:X147,AF147:AJ147),"")</f>
        <v/>
      </c>
      <c r="DB147" s="308">
        <f>AV147+BK147</f>
        <v/>
      </c>
      <c r="DC147" s="12">
        <f>SUM(BL147:BT147,AW147:BE147)</f>
        <v/>
      </c>
      <c r="DD147" s="437">
        <f>IFERROR(ROUND(DC147/K147,0),"")</f>
        <v/>
      </c>
      <c r="DE147" s="437">
        <f>IFERROR(ROUND(AVERAGE(Y147:Z147,AK147:AL147),0),"")</f>
        <v/>
      </c>
      <c r="DF147" s="217">
        <f>IFERROR(ROUND((3600/DE147*J147),0),"")</f>
        <v/>
      </c>
      <c r="DG147" s="437">
        <f>IFERROR(ROUND(DD147/DF147,1),"")</f>
        <v/>
      </c>
      <c r="DH147" s="308">
        <f>IFERROR(DB147+DD147,"")</f>
        <v/>
      </c>
      <c r="DI147" s="447">
        <f>IFERROR(DD147/DH147,"")</f>
        <v/>
      </c>
      <c r="DK147" s="12">
        <f>IFERROR(DF147-AP147,"")</f>
        <v/>
      </c>
      <c r="DM147" s="307">
        <f>IFERROR(DA147-L147,"")</f>
        <v/>
      </c>
      <c r="DN147" s="348">
        <f>IF(DE147&gt;AQ147,0,1)</f>
        <v/>
      </c>
      <c r="DO147" s="348">
        <f>IF(DA147&lt;M147,0,1)</f>
        <v/>
      </c>
      <c r="DP147" s="348">
        <f>IF(DA147&gt;N147,0,1)</f>
        <v/>
      </c>
      <c r="DQ147" s="348" t="n"/>
      <c r="DR147" s="348" t="n"/>
      <c r="DS147" s="348" t="n"/>
      <c r="DT147" s="348" t="n"/>
      <c r="DU147" s="348" t="n"/>
      <c r="DV147" s="348" t="n"/>
      <c r="DW147" s="348" t="n"/>
      <c r="DX147" s="348" t="n"/>
      <c r="DY147" s="348" t="n"/>
      <c r="DZ147" s="348" t="n"/>
      <c r="EA147" s="348" t="n"/>
      <c r="EB147" s="348" t="n"/>
      <c r="EC147" s="348" t="n"/>
      <c r="ED147" s="348" t="n"/>
      <c r="EE147" s="348" t="n"/>
      <c r="EF147" s="348" t="n"/>
      <c r="EG147" s="348" t="n"/>
      <c r="EH147" s="348" t="n"/>
      <c r="EI147" s="348" t="n"/>
    </row>
    <row r="148" ht="31.5" customFormat="1" customHeight="1" s="239">
      <c r="A148" s="233" t="n"/>
      <c r="B148" s="192" t="n"/>
      <c r="C148" s="455" t="n"/>
      <c r="D148" s="192" t="n"/>
      <c r="E148" s="192" t="n"/>
      <c r="F148" s="192" t="n"/>
      <c r="G148" s="238" t="n"/>
      <c r="H148" s="437" t="n"/>
      <c r="I148" s="437" t="n"/>
      <c r="J148" s="437" t="n"/>
      <c r="K148" s="437" t="n"/>
      <c r="L148" s="240" t="n"/>
      <c r="M148" s="241" t="n"/>
      <c r="N148" s="242" t="n"/>
      <c r="O148" s="232" t="n"/>
      <c r="P148" s="232" t="n"/>
      <c r="Q148" s="232" t="n"/>
      <c r="R148" s="232" t="n"/>
      <c r="S148" s="232" t="n"/>
      <c r="T148" s="232" t="n"/>
      <c r="U148" s="232" t="n"/>
      <c r="V148" s="232" t="n"/>
      <c r="W148" s="232" t="n"/>
      <c r="X148" s="232" t="n"/>
      <c r="Y148" s="195" t="n"/>
      <c r="Z148" s="195" t="n"/>
      <c r="AA148" s="232" t="n"/>
      <c r="AB148" s="232" t="n"/>
      <c r="AC148" s="232" t="n"/>
      <c r="AD148" s="232" t="n"/>
      <c r="AE148" s="232" t="n"/>
      <c r="AF148" s="232" t="n"/>
      <c r="AG148" s="232" t="n"/>
      <c r="AH148" s="232" t="n"/>
      <c r="AI148" s="232" t="n"/>
      <c r="AJ148" s="232" t="n"/>
      <c r="AK148" s="195" t="n"/>
      <c r="AL148" s="195" t="n"/>
      <c r="AM148" s="232">
        <f>IFERROR(ROUND(AVERAGE(O148:S148,AA148:AE148),0),"")</f>
        <v/>
      </c>
      <c r="AN148" s="232">
        <f>IFERROR(ROUND(AVERAGE(T148:X148,AF148:AJ148),0),"")</f>
        <v/>
      </c>
      <c r="AO148" s="278">
        <f>IFERROR((AM148-L148)/L148,"")</f>
        <v/>
      </c>
      <c r="AP148" s="218" t="n"/>
      <c r="AQ148" s="219" t="n"/>
      <c r="AR148" s="217">
        <f>IFERROR(ROUND((3600/AS148*J148),0),"")</f>
        <v/>
      </c>
      <c r="AS148" s="217">
        <f>IFERROR(ROUND(AVERAGE(Y148:Z148,AK148:AL148),0),"")</f>
        <v/>
      </c>
      <c r="AT148" s="217" t="n"/>
      <c r="AU148" s="217" t="n"/>
      <c r="AV148" s="217" t="n"/>
      <c r="AW148" s="217" t="n"/>
      <c r="AX148" s="217" t="n"/>
      <c r="AY148" s="217" t="n"/>
      <c r="AZ148" s="217" t="n"/>
      <c r="BA148" s="217" t="n"/>
      <c r="BB148" s="217" t="n"/>
      <c r="BC148" s="217" t="n"/>
      <c r="BD148" s="217" t="n"/>
      <c r="BE148" s="217" t="n"/>
      <c r="BF148" s="217" t="n"/>
      <c r="BG148" s="217" t="n"/>
      <c r="BH148" s="217" t="n"/>
      <c r="BI148" s="217" t="n"/>
      <c r="BJ148" s="217" t="n"/>
      <c r="BK148" s="217" t="n"/>
      <c r="BL148" s="217" t="n"/>
      <c r="BM148" s="217" t="n"/>
      <c r="BN148" s="217" t="n"/>
      <c r="BO148" s="217" t="n"/>
      <c r="BP148" s="217" t="n"/>
      <c r="BQ148" s="217" t="n"/>
      <c r="BR148" s="217" t="n"/>
      <c r="BS148" s="217" t="n"/>
      <c r="BT148" s="217" t="n"/>
      <c r="BU148" s="217" t="n"/>
      <c r="BV148" s="217" t="n"/>
      <c r="BW148" s="217" t="n"/>
      <c r="BX148" s="220" t="n"/>
      <c r="BY148" s="220" t="n"/>
      <c r="BZ148" s="220" t="n"/>
      <c r="CA148" s="220" t="n"/>
      <c r="CB148" s="220" t="n"/>
      <c r="CC148" s="220" t="n"/>
      <c r="CD148" s="220" t="n"/>
      <c r="CE148" s="220" t="n"/>
      <c r="CF148" s="220" t="n"/>
      <c r="CG148" s="221">
        <f>IFERROR(ROUND((SUM(BX148:CF148)),0),"")</f>
        <v/>
      </c>
      <c r="CH148" s="216" t="n"/>
      <c r="CI148" s="456" t="n"/>
      <c r="CJ148" s="223" t="n"/>
      <c r="CK148" s="196" t="n"/>
      <c r="CL148" s="196" t="n"/>
      <c r="CM148" s="196" t="n"/>
      <c r="CN148" s="196" t="n"/>
      <c r="CO148" s="196" t="n"/>
      <c r="CP148" s="323" t="n"/>
      <c r="CQ148" s="348" t="n"/>
      <c r="CR148" s="348" t="n"/>
      <c r="CS148" s="348" t="n"/>
      <c r="CT148" s="348" t="n"/>
      <c r="CU148" s="348" t="n"/>
      <c r="CV148" s="348" t="n"/>
      <c r="CW148" s="348" t="n"/>
      <c r="CX148" s="348" t="n"/>
      <c r="CY148" s="348">
        <f>IFERROR(ROUND(STDEV(AN148,L148),1),"")</f>
        <v/>
      </c>
      <c r="CZ148" s="232">
        <f>IFERROR(ROUND(AVERAGE(O148:S148,AA148:AE148),0),"")</f>
        <v/>
      </c>
      <c r="DA148" s="232">
        <f>IFERROR(AVERAGE(T148:X148,AF148:AJ148),"")</f>
        <v/>
      </c>
      <c r="DB148" s="308">
        <f>AV148+BK148</f>
        <v/>
      </c>
      <c r="DC148" s="12">
        <f>SUM(BL148:BT148,AW148:BE148)</f>
        <v/>
      </c>
      <c r="DD148" s="437">
        <f>IFERROR(ROUND(DC148/K148,0),"")</f>
        <v/>
      </c>
      <c r="DE148" s="437">
        <f>IFERROR(ROUND(AVERAGE(Y148:Z148,AK148:AL148),0),"")</f>
        <v/>
      </c>
      <c r="DF148" s="217">
        <f>IFERROR(ROUND((3600/DE148*J148),0),"")</f>
        <v/>
      </c>
      <c r="DG148" s="437">
        <f>IFERROR(ROUND(DD148/DF148,1),"")</f>
        <v/>
      </c>
      <c r="DH148" s="308">
        <f>IFERROR(DB148+DD148,"")</f>
        <v/>
      </c>
      <c r="DI148" s="447">
        <f>IFERROR(DD148/DH148,"")</f>
        <v/>
      </c>
      <c r="DK148" s="12">
        <f>IFERROR(DF148-AP148,"")</f>
        <v/>
      </c>
      <c r="DM148" s="307">
        <f>IFERROR(DA148-L148,"")</f>
        <v/>
      </c>
      <c r="DN148" s="348">
        <f>IF(DE148&gt;AQ148,0,1)</f>
        <v/>
      </c>
      <c r="DO148" s="348">
        <f>IF(DA148&lt;M148,0,1)</f>
        <v/>
      </c>
      <c r="DP148" s="348">
        <f>IF(DA148&gt;N148,0,1)</f>
        <v/>
      </c>
      <c r="DQ148" s="348" t="n"/>
      <c r="DR148" s="348" t="n"/>
      <c r="DS148" s="348" t="n"/>
      <c r="DT148" s="348" t="n"/>
      <c r="DU148" s="348" t="n"/>
      <c r="DV148" s="348" t="n"/>
      <c r="DW148" s="348" t="n"/>
      <c r="DX148" s="348" t="n"/>
      <c r="DY148" s="348" t="n"/>
      <c r="DZ148" s="348" t="n"/>
      <c r="EA148" s="348" t="n"/>
      <c r="EB148" s="348" t="n"/>
      <c r="EC148" s="348" t="n"/>
      <c r="ED148" s="348" t="n"/>
      <c r="EE148" s="348" t="n"/>
      <c r="EF148" s="348" t="n"/>
      <c r="EG148" s="348" t="n"/>
      <c r="EH148" s="348" t="n"/>
      <c r="EI148" s="348" t="n"/>
    </row>
    <row r="149" ht="31.5" customFormat="1" customHeight="1" s="239">
      <c r="A149" s="233" t="n"/>
      <c r="B149" s="192" t="n"/>
      <c r="C149" s="455" t="n"/>
      <c r="D149" s="192" t="n"/>
      <c r="E149" s="192" t="n"/>
      <c r="F149" s="192" t="n"/>
      <c r="G149" s="238" t="n"/>
      <c r="H149" s="437" t="n"/>
      <c r="I149" s="437" t="n"/>
      <c r="J149" s="437" t="n"/>
      <c r="K149" s="437" t="n"/>
      <c r="L149" s="240" t="n"/>
      <c r="M149" s="241" t="n"/>
      <c r="N149" s="242" t="n"/>
      <c r="O149" s="232" t="n"/>
      <c r="P149" s="232" t="n"/>
      <c r="Q149" s="232" t="n"/>
      <c r="R149" s="232" t="n"/>
      <c r="S149" s="232" t="n"/>
      <c r="T149" s="232" t="n"/>
      <c r="U149" s="232" t="n"/>
      <c r="V149" s="232" t="n"/>
      <c r="W149" s="232" t="n"/>
      <c r="X149" s="232" t="n"/>
      <c r="Y149" s="195" t="n"/>
      <c r="Z149" s="195" t="n"/>
      <c r="AA149" s="232" t="n"/>
      <c r="AB149" s="232" t="n"/>
      <c r="AC149" s="232" t="n"/>
      <c r="AD149" s="232" t="n"/>
      <c r="AE149" s="232" t="n"/>
      <c r="AF149" s="232" t="n"/>
      <c r="AG149" s="232" t="n"/>
      <c r="AH149" s="232" t="n"/>
      <c r="AI149" s="232" t="n"/>
      <c r="AJ149" s="232" t="n"/>
      <c r="AK149" s="195" t="n"/>
      <c r="AL149" s="195" t="n"/>
      <c r="AM149" s="232">
        <f>IFERROR(ROUND(AVERAGE(O149:S149,AA149:AE149),0),"")</f>
        <v/>
      </c>
      <c r="AN149" s="232">
        <f>IFERROR(ROUND(AVERAGE(T149:X149,AF149:AJ149),0),"")</f>
        <v/>
      </c>
      <c r="AO149" s="278">
        <f>IFERROR((AM149-L149)/L149,"")</f>
        <v/>
      </c>
      <c r="AP149" s="218" t="n"/>
      <c r="AQ149" s="219" t="n"/>
      <c r="AR149" s="217">
        <f>IFERROR(ROUND((3600/AS149*J149),0),"")</f>
        <v/>
      </c>
      <c r="AS149" s="217">
        <f>IFERROR(ROUND(AVERAGE(Y149:Z149,AK149:AL149),0),"")</f>
        <v/>
      </c>
      <c r="AT149" s="217" t="n"/>
      <c r="AU149" s="217" t="n"/>
      <c r="AV149" s="217" t="n"/>
      <c r="AW149" s="217" t="n"/>
      <c r="AX149" s="217" t="n"/>
      <c r="AY149" s="217" t="n"/>
      <c r="AZ149" s="217" t="n"/>
      <c r="BA149" s="217" t="n"/>
      <c r="BB149" s="217" t="n"/>
      <c r="BC149" s="217" t="n"/>
      <c r="BD149" s="217" t="n"/>
      <c r="BE149" s="217" t="n"/>
      <c r="BF149" s="217" t="n"/>
      <c r="BG149" s="217" t="n"/>
      <c r="BH149" s="217" t="n"/>
      <c r="BI149" s="217" t="n"/>
      <c r="BJ149" s="217" t="n"/>
      <c r="BK149" s="217" t="n"/>
      <c r="BL149" s="217" t="n"/>
      <c r="BM149" s="217" t="n"/>
      <c r="BN149" s="217" t="n"/>
      <c r="BO149" s="217" t="n"/>
      <c r="BP149" s="217" t="n"/>
      <c r="BQ149" s="217" t="n"/>
      <c r="BR149" s="217" t="n"/>
      <c r="BS149" s="217" t="n"/>
      <c r="BT149" s="217" t="n"/>
      <c r="BU149" s="217" t="n"/>
      <c r="BV149" s="217" t="n"/>
      <c r="BW149" s="217" t="n"/>
      <c r="BX149" s="220" t="n"/>
      <c r="BY149" s="220" t="n"/>
      <c r="BZ149" s="220" t="n"/>
      <c r="CA149" s="220" t="n"/>
      <c r="CB149" s="220" t="n"/>
      <c r="CC149" s="220" t="n"/>
      <c r="CD149" s="220" t="n"/>
      <c r="CE149" s="220" t="n"/>
      <c r="CF149" s="220" t="n"/>
      <c r="CG149" s="221">
        <f>IFERROR(ROUND((SUM(BX149:CF149)),0),"")</f>
        <v/>
      </c>
      <c r="CH149" s="216" t="n"/>
      <c r="CI149" s="456" t="n"/>
      <c r="CJ149" s="223" t="n"/>
      <c r="CK149" s="196" t="n"/>
      <c r="CL149" s="196" t="n"/>
      <c r="CM149" s="196" t="n"/>
      <c r="CN149" s="196" t="n"/>
      <c r="CO149" s="196" t="n"/>
      <c r="CP149" s="323" t="n"/>
      <c r="CQ149" s="348" t="n"/>
      <c r="CR149" s="348" t="n"/>
      <c r="CS149" s="348" t="n"/>
      <c r="CT149" s="348" t="n"/>
      <c r="CU149" s="348" t="n"/>
      <c r="CV149" s="348" t="n"/>
      <c r="CW149" s="348" t="n"/>
      <c r="CX149" s="348" t="n"/>
      <c r="CY149" s="348">
        <f>IFERROR(ROUND(STDEV(AN149,L149),1),"")</f>
        <v/>
      </c>
      <c r="CZ149" s="232">
        <f>IFERROR(ROUND(AVERAGE(O149:S149,AA149:AE149),0),"")</f>
        <v/>
      </c>
      <c r="DA149" s="232">
        <f>IFERROR(AVERAGE(T149:X149,AF149:AJ149),"")</f>
        <v/>
      </c>
      <c r="DB149" s="308">
        <f>AV149+BK149</f>
        <v/>
      </c>
      <c r="DC149" s="12">
        <f>SUM(BL149:BT149,AW149:BE149)</f>
        <v/>
      </c>
      <c r="DD149" s="437">
        <f>IFERROR(ROUND(DC149/K149,0),"")</f>
        <v/>
      </c>
      <c r="DE149" s="437">
        <f>IFERROR(ROUND(AVERAGE(Y149:Z149,AK149:AL149),0),"")</f>
        <v/>
      </c>
      <c r="DF149" s="217">
        <f>IFERROR(ROUND((3600/DE149*J149),0),"")</f>
        <v/>
      </c>
      <c r="DG149" s="437">
        <f>IFERROR(ROUND(DD149/DF149,1),"")</f>
        <v/>
      </c>
      <c r="DH149" s="308">
        <f>IFERROR(DB149+DD149,"")</f>
        <v/>
      </c>
      <c r="DI149" s="447">
        <f>IFERROR(DD149/DH149,"")</f>
        <v/>
      </c>
      <c r="DK149" s="12">
        <f>IFERROR(DF149-AP149,"")</f>
        <v/>
      </c>
      <c r="DM149" s="307">
        <f>IFERROR(DA149-L149,"")</f>
        <v/>
      </c>
      <c r="DN149" s="348">
        <f>IF(DE149&gt;AQ149,0,1)</f>
        <v/>
      </c>
      <c r="DO149" s="348">
        <f>IF(DA149&lt;M149,0,1)</f>
        <v/>
      </c>
      <c r="DP149" s="348">
        <f>IF(DA149&gt;N149,0,1)</f>
        <v/>
      </c>
      <c r="DQ149" s="348" t="n"/>
      <c r="DR149" s="348" t="n"/>
      <c r="DS149" s="348" t="n"/>
      <c r="DT149" s="348" t="n"/>
      <c r="DU149" s="348" t="n"/>
      <c r="DV149" s="348" t="n"/>
      <c r="DW149" s="348" t="n"/>
      <c r="DX149" s="348" t="n"/>
      <c r="DY149" s="348" t="n"/>
      <c r="DZ149" s="348" t="n"/>
      <c r="EA149" s="348" t="n"/>
      <c r="EB149" s="348" t="n"/>
      <c r="EC149" s="348" t="n"/>
      <c r="ED149" s="348" t="n"/>
      <c r="EE149" s="348" t="n"/>
      <c r="EF149" s="348" t="n"/>
      <c r="EG149" s="348" t="n"/>
      <c r="EH149" s="348" t="n"/>
      <c r="EI149" s="348" t="n"/>
    </row>
    <row r="150" ht="31.5" customFormat="1" customHeight="1" s="239">
      <c r="A150" s="233" t="n"/>
      <c r="B150" s="192" t="n"/>
      <c r="C150" s="455" t="n"/>
      <c r="D150" s="192" t="n"/>
      <c r="E150" s="192" t="n"/>
      <c r="F150" s="192" t="n"/>
      <c r="G150" s="238" t="n"/>
      <c r="H150" s="437" t="n"/>
      <c r="I150" s="437" t="n"/>
      <c r="J150" s="437" t="n"/>
      <c r="K150" s="437" t="n"/>
      <c r="L150" s="240" t="n"/>
      <c r="M150" s="241" t="n"/>
      <c r="N150" s="242" t="n"/>
      <c r="O150" s="232" t="n"/>
      <c r="P150" s="232" t="n"/>
      <c r="Q150" s="232" t="n"/>
      <c r="R150" s="232" t="n"/>
      <c r="S150" s="232" t="n"/>
      <c r="T150" s="232" t="n"/>
      <c r="U150" s="232" t="n"/>
      <c r="V150" s="232" t="n"/>
      <c r="W150" s="232" t="n"/>
      <c r="X150" s="232" t="n"/>
      <c r="Y150" s="195" t="n"/>
      <c r="Z150" s="195" t="n"/>
      <c r="AA150" s="232" t="n"/>
      <c r="AB150" s="232" t="n"/>
      <c r="AC150" s="232" t="n"/>
      <c r="AD150" s="232" t="n"/>
      <c r="AE150" s="232" t="n"/>
      <c r="AF150" s="232" t="n"/>
      <c r="AG150" s="232" t="n"/>
      <c r="AH150" s="232" t="n"/>
      <c r="AI150" s="232" t="n"/>
      <c r="AJ150" s="232" t="n"/>
      <c r="AK150" s="195" t="n"/>
      <c r="AL150" s="195" t="n"/>
      <c r="AM150" s="232">
        <f>IFERROR(ROUND(AVERAGE(O150:S150,AA150:AE150),0),"")</f>
        <v/>
      </c>
      <c r="AN150" s="232">
        <f>IFERROR(ROUND(AVERAGE(T150:X150,AF150:AJ150),0),"")</f>
        <v/>
      </c>
      <c r="AO150" s="278">
        <f>IFERROR((AM150-L150)/L150,"")</f>
        <v/>
      </c>
      <c r="AP150" s="218" t="n"/>
      <c r="AQ150" s="219" t="n"/>
      <c r="AR150" s="217">
        <f>IFERROR(ROUND((3600/AS150*J150),0),"")</f>
        <v/>
      </c>
      <c r="AS150" s="217">
        <f>IFERROR(ROUND(AVERAGE(Y150:Z150,AK150:AL150),0),"")</f>
        <v/>
      </c>
      <c r="AT150" s="217" t="n"/>
      <c r="AU150" s="217" t="n"/>
      <c r="AV150" s="217" t="n"/>
      <c r="AW150" s="217" t="n"/>
      <c r="AX150" s="217" t="n"/>
      <c r="AY150" s="217" t="n"/>
      <c r="AZ150" s="217" t="n"/>
      <c r="BA150" s="217" t="n"/>
      <c r="BB150" s="217" t="n"/>
      <c r="BC150" s="217" t="n"/>
      <c r="BD150" s="217" t="n"/>
      <c r="BE150" s="217" t="n"/>
      <c r="BF150" s="217" t="n"/>
      <c r="BG150" s="217" t="n"/>
      <c r="BH150" s="217" t="n"/>
      <c r="BI150" s="217" t="n"/>
      <c r="BJ150" s="217" t="n"/>
      <c r="BK150" s="217" t="n"/>
      <c r="BL150" s="217" t="n"/>
      <c r="BM150" s="217" t="n"/>
      <c r="BN150" s="217" t="n"/>
      <c r="BO150" s="217" t="n"/>
      <c r="BP150" s="217" t="n"/>
      <c r="BQ150" s="217" t="n"/>
      <c r="BR150" s="217" t="n"/>
      <c r="BS150" s="217" t="n"/>
      <c r="BT150" s="217" t="n"/>
      <c r="BU150" s="217" t="n"/>
      <c r="BV150" s="217" t="n"/>
      <c r="BW150" s="217" t="n"/>
      <c r="BX150" s="220" t="n"/>
      <c r="BY150" s="220" t="n"/>
      <c r="BZ150" s="220" t="n"/>
      <c r="CA150" s="220" t="n"/>
      <c r="CB150" s="220" t="n"/>
      <c r="CC150" s="220" t="n"/>
      <c r="CD150" s="220" t="n"/>
      <c r="CE150" s="220" t="n"/>
      <c r="CF150" s="220" t="n"/>
      <c r="CG150" s="221">
        <f>IFERROR(ROUND((SUM(BX150:CF150)),0),"")</f>
        <v/>
      </c>
      <c r="CH150" s="216" t="n"/>
      <c r="CI150" s="456" t="n"/>
      <c r="CJ150" s="223" t="n"/>
      <c r="CK150" s="196" t="n"/>
      <c r="CL150" s="196" t="n"/>
      <c r="CM150" s="196" t="n"/>
      <c r="CN150" s="196" t="n"/>
      <c r="CO150" s="196" t="n"/>
      <c r="CP150" s="323" t="n"/>
      <c r="CQ150" s="348" t="n"/>
      <c r="CR150" s="348" t="n"/>
      <c r="CS150" s="348" t="n"/>
      <c r="CT150" s="348" t="n"/>
      <c r="CU150" s="348" t="n"/>
      <c r="CV150" s="348" t="n"/>
      <c r="CW150" s="348" t="n"/>
      <c r="CX150" s="348" t="n"/>
      <c r="CY150" s="348">
        <f>IFERROR(ROUND(STDEV(AN150,L150),1),"")</f>
        <v/>
      </c>
      <c r="CZ150" s="232">
        <f>IFERROR(ROUND(AVERAGE(O150:S150,AA150:AE150),0),"")</f>
        <v/>
      </c>
      <c r="DA150" s="232">
        <f>IFERROR(AVERAGE(T150:X150,AF150:AJ150),"")</f>
        <v/>
      </c>
      <c r="DB150" s="308">
        <f>AV150+BK150</f>
        <v/>
      </c>
      <c r="DC150" s="12">
        <f>SUM(BL150:BT150,AW150:BE150)</f>
        <v/>
      </c>
      <c r="DD150" s="437">
        <f>IFERROR(ROUND(DC150/K150,0),"")</f>
        <v/>
      </c>
      <c r="DE150" s="437">
        <f>IFERROR(ROUND(AVERAGE(Y150:Z150,AK150:AL150),0),"")</f>
        <v/>
      </c>
      <c r="DF150" s="217">
        <f>IFERROR(ROUND((3600/DE150*J150),0),"")</f>
        <v/>
      </c>
      <c r="DG150" s="437">
        <f>IFERROR(ROUND(DD150/DF150,1),"")</f>
        <v/>
      </c>
      <c r="DH150" s="308">
        <f>IFERROR(DB150+DD150,"")</f>
        <v/>
      </c>
      <c r="DI150" s="447">
        <f>IFERROR(DD150/DH150,"")</f>
        <v/>
      </c>
      <c r="DK150" s="12">
        <f>IFERROR(DF150-AP150,"")</f>
        <v/>
      </c>
      <c r="DM150" s="307">
        <f>IFERROR(DA150-L150,"")</f>
        <v/>
      </c>
      <c r="DN150" s="348">
        <f>IF(DE150&gt;AQ150,0,1)</f>
        <v/>
      </c>
      <c r="DO150" s="348">
        <f>IF(DA150&lt;M150,0,1)</f>
        <v/>
      </c>
      <c r="DP150" s="348">
        <f>IF(DA150&gt;N150,0,1)</f>
        <v/>
      </c>
      <c r="DQ150" s="348" t="n"/>
      <c r="DR150" s="348" t="n"/>
      <c r="DS150" s="348" t="n"/>
      <c r="DT150" s="348" t="n"/>
      <c r="DU150" s="348" t="n"/>
      <c r="DV150" s="348" t="n"/>
      <c r="DW150" s="348" t="n"/>
      <c r="DX150" s="348" t="n"/>
      <c r="DY150" s="348" t="n"/>
      <c r="DZ150" s="348" t="n"/>
      <c r="EA150" s="348" t="n"/>
      <c r="EB150" s="348" t="n"/>
      <c r="EC150" s="348" t="n"/>
      <c r="ED150" s="348" t="n"/>
      <c r="EE150" s="348" t="n"/>
      <c r="EF150" s="348" t="n"/>
      <c r="EG150" s="348" t="n"/>
      <c r="EH150" s="348" t="n"/>
      <c r="EI150" s="348" t="n"/>
    </row>
    <row r="151" ht="31.5" customFormat="1" customHeight="1" s="239">
      <c r="A151" s="233" t="n"/>
      <c r="B151" s="192" t="n"/>
      <c r="C151" s="455" t="n"/>
      <c r="D151" s="192" t="n"/>
      <c r="E151" s="192" t="n"/>
      <c r="F151" s="192" t="n"/>
      <c r="G151" s="238" t="n"/>
      <c r="H151" s="437" t="n"/>
      <c r="I151" s="437" t="n"/>
      <c r="J151" s="437" t="n"/>
      <c r="K151" s="437" t="n"/>
      <c r="L151" s="240" t="n"/>
      <c r="M151" s="241" t="n"/>
      <c r="N151" s="242" t="n"/>
      <c r="O151" s="232" t="n"/>
      <c r="P151" s="232" t="n"/>
      <c r="Q151" s="232" t="n"/>
      <c r="R151" s="232" t="n"/>
      <c r="S151" s="232" t="n"/>
      <c r="T151" s="232" t="n"/>
      <c r="U151" s="232" t="n"/>
      <c r="V151" s="232" t="n"/>
      <c r="W151" s="232" t="n"/>
      <c r="X151" s="232" t="n"/>
      <c r="Y151" s="195" t="n"/>
      <c r="Z151" s="195" t="n"/>
      <c r="AA151" s="232" t="n"/>
      <c r="AB151" s="232" t="n"/>
      <c r="AC151" s="232" t="n"/>
      <c r="AD151" s="232" t="n"/>
      <c r="AE151" s="232" t="n"/>
      <c r="AF151" s="232" t="n"/>
      <c r="AG151" s="232" t="n"/>
      <c r="AH151" s="232" t="n"/>
      <c r="AI151" s="232" t="n"/>
      <c r="AJ151" s="232" t="n"/>
      <c r="AK151" s="195" t="n"/>
      <c r="AL151" s="195" t="n"/>
      <c r="AM151" s="232">
        <f>IFERROR(ROUND(AVERAGE(O151:S151,AA151:AE151),0),"")</f>
        <v/>
      </c>
      <c r="AN151" s="232">
        <f>IFERROR(ROUND(AVERAGE(T151:X151,AF151:AJ151),0),"")</f>
        <v/>
      </c>
      <c r="AO151" s="278">
        <f>IFERROR((AM151-L151)/L151,"")</f>
        <v/>
      </c>
      <c r="AP151" s="218" t="n"/>
      <c r="AQ151" s="219" t="n"/>
      <c r="AR151" s="217">
        <f>IFERROR(ROUND((3600/AS151*J151),0),"")</f>
        <v/>
      </c>
      <c r="AS151" s="217">
        <f>IFERROR(ROUND(AVERAGE(Y151:Z151,AK151:AL151),0),"")</f>
        <v/>
      </c>
      <c r="AT151" s="217" t="n"/>
      <c r="AU151" s="217" t="n"/>
      <c r="AV151" s="217" t="n"/>
      <c r="AW151" s="217" t="n"/>
      <c r="AX151" s="217" t="n"/>
      <c r="AY151" s="217" t="n"/>
      <c r="AZ151" s="217" t="n"/>
      <c r="BA151" s="217" t="n"/>
      <c r="BB151" s="217" t="n"/>
      <c r="BC151" s="217" t="n"/>
      <c r="BD151" s="217" t="n"/>
      <c r="BE151" s="217" t="n"/>
      <c r="BF151" s="217" t="n"/>
      <c r="BG151" s="217" t="n"/>
      <c r="BH151" s="217" t="n"/>
      <c r="BI151" s="217" t="n"/>
      <c r="BJ151" s="217" t="n"/>
      <c r="BK151" s="217" t="n"/>
      <c r="BL151" s="217" t="n"/>
      <c r="BM151" s="217" t="n"/>
      <c r="BN151" s="217" t="n"/>
      <c r="BO151" s="217" t="n"/>
      <c r="BP151" s="217" t="n"/>
      <c r="BQ151" s="217" t="n"/>
      <c r="BR151" s="217" t="n"/>
      <c r="BS151" s="217" t="n"/>
      <c r="BT151" s="217" t="n"/>
      <c r="BU151" s="217" t="n"/>
      <c r="BV151" s="217" t="n"/>
      <c r="BW151" s="217" t="n"/>
      <c r="BX151" s="220" t="n"/>
      <c r="BY151" s="220" t="n"/>
      <c r="BZ151" s="220" t="n"/>
      <c r="CA151" s="220" t="n"/>
      <c r="CB151" s="220" t="n"/>
      <c r="CC151" s="220" t="n"/>
      <c r="CD151" s="220" t="n"/>
      <c r="CE151" s="220" t="n"/>
      <c r="CF151" s="220" t="n"/>
      <c r="CG151" s="221">
        <f>IFERROR(ROUND((SUM(BX151:CF151)),0),"")</f>
        <v/>
      </c>
      <c r="CH151" s="216" t="n"/>
      <c r="CI151" s="456" t="n"/>
      <c r="CJ151" s="223" t="n"/>
      <c r="CK151" s="196" t="n"/>
      <c r="CL151" s="196" t="n"/>
      <c r="CM151" s="196" t="n"/>
      <c r="CN151" s="196" t="n"/>
      <c r="CO151" s="196" t="n"/>
      <c r="CP151" s="323" t="n"/>
      <c r="CQ151" s="348" t="n"/>
      <c r="CR151" s="348" t="n"/>
      <c r="CS151" s="348" t="n"/>
      <c r="CT151" s="348" t="n"/>
      <c r="CU151" s="348" t="n"/>
      <c r="CV151" s="348" t="n"/>
      <c r="CW151" s="348" t="n"/>
      <c r="CX151" s="348" t="n"/>
      <c r="CY151" s="348">
        <f>IFERROR(ROUND(STDEV(AN151,L151),1),"")</f>
        <v/>
      </c>
      <c r="CZ151" s="232">
        <f>IFERROR(ROUND(AVERAGE(O151:S151,AA151:AE151),0),"")</f>
        <v/>
      </c>
      <c r="DA151" s="232">
        <f>IFERROR(AVERAGE(T151:X151,AF151:AJ151),"")</f>
        <v/>
      </c>
      <c r="DB151" s="308">
        <f>AV151+BK151</f>
        <v/>
      </c>
      <c r="DC151" s="12">
        <f>SUM(BL151:BT151,AW151:BE151)</f>
        <v/>
      </c>
      <c r="DD151" s="437">
        <f>IFERROR(ROUND(DC151/K151,0),"")</f>
        <v/>
      </c>
      <c r="DE151" s="437">
        <f>IFERROR(ROUND(AVERAGE(Y151:Z151,AK151:AL151),0),"")</f>
        <v/>
      </c>
      <c r="DF151" s="217">
        <f>IFERROR(ROUND((3600/DE151*J151),0),"")</f>
        <v/>
      </c>
      <c r="DG151" s="437">
        <f>IFERROR(ROUND(DD151/DF151,1),"")</f>
        <v/>
      </c>
      <c r="DH151" s="308">
        <f>IFERROR(DB151+DD151,"")</f>
        <v/>
      </c>
      <c r="DI151" s="447">
        <f>IFERROR(DD151/DH151,"")</f>
        <v/>
      </c>
      <c r="DK151" s="12">
        <f>IFERROR(DF151-AP151,"")</f>
        <v/>
      </c>
      <c r="DM151" s="307">
        <f>IFERROR(DA151-L151,"")</f>
        <v/>
      </c>
      <c r="DN151" s="348">
        <f>IF(DE151&gt;AQ151,0,1)</f>
        <v/>
      </c>
      <c r="DO151" s="348">
        <f>IF(DA151&lt;M151,0,1)</f>
        <v/>
      </c>
      <c r="DP151" s="348">
        <f>IF(DA151&gt;N151,0,1)</f>
        <v/>
      </c>
      <c r="DQ151" s="348" t="n"/>
      <c r="DR151" s="348" t="n"/>
      <c r="DS151" s="348" t="n"/>
      <c r="DT151" s="348" t="n"/>
      <c r="DU151" s="348" t="n"/>
      <c r="DV151" s="348" t="n"/>
      <c r="DW151" s="348" t="n"/>
      <c r="DX151" s="348" t="n"/>
      <c r="DY151" s="348" t="n"/>
      <c r="DZ151" s="348" t="n"/>
      <c r="EA151" s="348" t="n"/>
      <c r="EB151" s="348" t="n"/>
      <c r="EC151" s="348" t="n"/>
      <c r="ED151" s="348" t="n"/>
      <c r="EE151" s="348" t="n"/>
      <c r="EF151" s="348" t="n"/>
      <c r="EG151" s="348" t="n"/>
      <c r="EH151" s="348" t="n"/>
      <c r="EI151" s="348" t="n"/>
    </row>
    <row r="152" ht="31.5" customFormat="1" customHeight="1" s="239">
      <c r="A152" s="233" t="n"/>
      <c r="B152" s="192" t="n"/>
      <c r="C152" s="455" t="n"/>
      <c r="D152" s="192" t="n"/>
      <c r="E152" s="192" t="n"/>
      <c r="F152" s="192" t="n"/>
      <c r="G152" s="238" t="n"/>
      <c r="H152" s="437" t="n"/>
      <c r="I152" s="437" t="n"/>
      <c r="J152" s="437" t="n"/>
      <c r="K152" s="437" t="n"/>
      <c r="L152" s="240" t="n"/>
      <c r="M152" s="241" t="n"/>
      <c r="N152" s="242" t="n"/>
      <c r="O152" s="232" t="n"/>
      <c r="P152" s="232" t="n"/>
      <c r="Q152" s="232" t="n"/>
      <c r="R152" s="232" t="n"/>
      <c r="S152" s="232" t="n"/>
      <c r="T152" s="232" t="n"/>
      <c r="U152" s="232" t="n"/>
      <c r="V152" s="232" t="n"/>
      <c r="W152" s="232" t="n"/>
      <c r="X152" s="232" t="n"/>
      <c r="Y152" s="195" t="n"/>
      <c r="Z152" s="195" t="n"/>
      <c r="AA152" s="232" t="n"/>
      <c r="AB152" s="232" t="n"/>
      <c r="AC152" s="232" t="n"/>
      <c r="AD152" s="232" t="n"/>
      <c r="AE152" s="232" t="n"/>
      <c r="AF152" s="232" t="n"/>
      <c r="AG152" s="232" t="n"/>
      <c r="AH152" s="232" t="n"/>
      <c r="AI152" s="232" t="n"/>
      <c r="AJ152" s="232" t="n"/>
      <c r="AK152" s="195" t="n"/>
      <c r="AL152" s="195" t="n"/>
      <c r="AM152" s="232">
        <f>IFERROR(ROUND(AVERAGE(O152:S152,AA152:AE152),0),"")</f>
        <v/>
      </c>
      <c r="AN152" s="232">
        <f>IFERROR(ROUND(AVERAGE(T152:X152,AF152:AJ152),0),"")</f>
        <v/>
      </c>
      <c r="AO152" s="278">
        <f>IFERROR((AM152-L152)/L152,"")</f>
        <v/>
      </c>
      <c r="AP152" s="218" t="n"/>
      <c r="AQ152" s="219" t="n"/>
      <c r="AR152" s="217">
        <f>IFERROR(ROUND((3600/AS152*J152),0),"")</f>
        <v/>
      </c>
      <c r="AS152" s="217">
        <f>IFERROR(ROUND(AVERAGE(Y152:Z152,AK152:AL152),0),"")</f>
        <v/>
      </c>
      <c r="AT152" s="217" t="n"/>
      <c r="AU152" s="217" t="n"/>
      <c r="AV152" s="217" t="n"/>
      <c r="AW152" s="217" t="n"/>
      <c r="AX152" s="217" t="n"/>
      <c r="AY152" s="217" t="n"/>
      <c r="AZ152" s="217" t="n"/>
      <c r="BA152" s="217" t="n"/>
      <c r="BB152" s="217" t="n"/>
      <c r="BC152" s="217" t="n"/>
      <c r="BD152" s="217" t="n"/>
      <c r="BE152" s="217" t="n"/>
      <c r="BF152" s="217" t="n"/>
      <c r="BG152" s="217" t="n"/>
      <c r="BH152" s="217" t="n"/>
      <c r="BI152" s="217" t="n"/>
      <c r="BJ152" s="217" t="n"/>
      <c r="BK152" s="217" t="n"/>
      <c r="BL152" s="217" t="n"/>
      <c r="BM152" s="217" t="n"/>
      <c r="BN152" s="217" t="n"/>
      <c r="BO152" s="217" t="n"/>
      <c r="BP152" s="217" t="n"/>
      <c r="BQ152" s="217" t="n"/>
      <c r="BR152" s="217" t="n"/>
      <c r="BS152" s="217" t="n"/>
      <c r="BT152" s="217" t="n"/>
      <c r="BU152" s="217" t="n"/>
      <c r="BV152" s="217" t="n"/>
      <c r="BW152" s="217" t="n"/>
      <c r="BX152" s="220" t="n"/>
      <c r="BY152" s="220" t="n"/>
      <c r="BZ152" s="220" t="n"/>
      <c r="CA152" s="220" t="n"/>
      <c r="CB152" s="220" t="n"/>
      <c r="CC152" s="220" t="n"/>
      <c r="CD152" s="220" t="n"/>
      <c r="CE152" s="220" t="n"/>
      <c r="CF152" s="220" t="n"/>
      <c r="CG152" s="221">
        <f>IFERROR(ROUND((SUM(BX152:CF152)),0),"")</f>
        <v/>
      </c>
      <c r="CH152" s="216" t="n"/>
      <c r="CI152" s="456" t="n"/>
      <c r="CJ152" s="223" t="n"/>
      <c r="CK152" s="196" t="n"/>
      <c r="CL152" s="196" t="n"/>
      <c r="CM152" s="196" t="n"/>
      <c r="CN152" s="196" t="n"/>
      <c r="CO152" s="196" t="n"/>
      <c r="CP152" s="323" t="n"/>
      <c r="CQ152" s="348" t="n"/>
      <c r="CR152" s="348" t="n"/>
      <c r="CS152" s="348" t="n"/>
      <c r="CT152" s="348" t="n"/>
      <c r="CU152" s="348" t="n"/>
      <c r="CV152" s="348" t="n"/>
      <c r="CW152" s="348" t="n"/>
      <c r="CX152" s="348" t="n"/>
      <c r="CY152" s="348">
        <f>IFERROR(ROUND(STDEV(AN152,L152),1),"")</f>
        <v/>
      </c>
      <c r="CZ152" s="232">
        <f>IFERROR(ROUND(AVERAGE(O152:S152,AA152:AE152),0),"")</f>
        <v/>
      </c>
      <c r="DA152" s="232">
        <f>IFERROR(AVERAGE(T152:X152,AF152:AJ152),"")</f>
        <v/>
      </c>
      <c r="DB152" s="308">
        <f>AV152+BK152</f>
        <v/>
      </c>
      <c r="DC152" s="12">
        <f>SUM(BL152:BT152,AW152:BE152)</f>
        <v/>
      </c>
      <c r="DD152" s="437">
        <f>IFERROR(ROUND(DC152/K152,0),"")</f>
        <v/>
      </c>
      <c r="DE152" s="437">
        <f>IFERROR(ROUND(AVERAGE(Y152:Z152,AK152:AL152),0),"")</f>
        <v/>
      </c>
      <c r="DF152" s="217">
        <f>IFERROR(ROUND((3600/DE152*J152),0),"")</f>
        <v/>
      </c>
      <c r="DG152" s="437">
        <f>IFERROR(ROUND(DD152/DF152,1),"")</f>
        <v/>
      </c>
      <c r="DH152" s="308">
        <f>IFERROR(DB152+DD152,"")</f>
        <v/>
      </c>
      <c r="DI152" s="447">
        <f>IFERROR(DD152/DH152,"")</f>
        <v/>
      </c>
      <c r="DK152" s="12">
        <f>IFERROR(DF152-AP152,"")</f>
        <v/>
      </c>
      <c r="DM152" s="307">
        <f>IFERROR(DA152-L152,"")</f>
        <v/>
      </c>
      <c r="DN152" s="348">
        <f>IF(DE152&gt;AQ152,0,1)</f>
        <v/>
      </c>
      <c r="DO152" s="348">
        <f>IF(DA152&lt;M152,0,1)</f>
        <v/>
      </c>
      <c r="DP152" s="348">
        <f>IF(DA152&gt;N152,0,1)</f>
        <v/>
      </c>
      <c r="DQ152" s="348" t="n"/>
      <c r="DR152" s="348" t="n"/>
      <c r="DS152" s="348" t="n"/>
      <c r="DT152" s="348" t="n"/>
      <c r="DU152" s="348" t="n"/>
      <c r="DV152" s="348" t="n"/>
      <c r="DW152" s="348" t="n"/>
      <c r="DX152" s="348" t="n"/>
      <c r="DY152" s="348" t="n"/>
      <c r="DZ152" s="348" t="n"/>
      <c r="EA152" s="348" t="n"/>
      <c r="EB152" s="348" t="n"/>
      <c r="EC152" s="348" t="n"/>
      <c r="ED152" s="348" t="n"/>
      <c r="EE152" s="348" t="n"/>
      <c r="EF152" s="348" t="n"/>
      <c r="EG152" s="348" t="n"/>
      <c r="EH152" s="348" t="n"/>
      <c r="EI152" s="348" t="n"/>
    </row>
    <row r="153" ht="31.5" customFormat="1" customHeight="1" s="239">
      <c r="A153" s="233" t="n"/>
      <c r="B153" s="192" t="n"/>
      <c r="C153" s="455" t="n"/>
      <c r="D153" s="192" t="n"/>
      <c r="E153" s="192" t="n"/>
      <c r="F153" s="192" t="n"/>
      <c r="G153" s="238" t="n"/>
      <c r="H153" s="437" t="n"/>
      <c r="I153" s="437" t="n"/>
      <c r="J153" s="437" t="n"/>
      <c r="K153" s="437" t="n"/>
      <c r="L153" s="240" t="n"/>
      <c r="M153" s="241" t="n"/>
      <c r="N153" s="242" t="n"/>
      <c r="O153" s="232" t="n"/>
      <c r="P153" s="232" t="n"/>
      <c r="Q153" s="232" t="n"/>
      <c r="R153" s="232" t="n"/>
      <c r="S153" s="232" t="n"/>
      <c r="T153" s="232" t="n"/>
      <c r="U153" s="232" t="n"/>
      <c r="V153" s="232" t="n"/>
      <c r="W153" s="232" t="n"/>
      <c r="X153" s="232" t="n"/>
      <c r="Y153" s="195" t="n"/>
      <c r="Z153" s="195" t="n"/>
      <c r="AA153" s="232" t="n"/>
      <c r="AB153" s="232" t="n"/>
      <c r="AC153" s="232" t="n"/>
      <c r="AD153" s="232" t="n"/>
      <c r="AE153" s="232" t="n"/>
      <c r="AF153" s="232" t="n"/>
      <c r="AG153" s="232" t="n"/>
      <c r="AH153" s="232" t="n"/>
      <c r="AI153" s="232" t="n"/>
      <c r="AJ153" s="232" t="n"/>
      <c r="AK153" s="195" t="n"/>
      <c r="AL153" s="195" t="n"/>
      <c r="AM153" s="232">
        <f>IFERROR(ROUND(AVERAGE(O153:S153,AA153:AE153),0),"")</f>
        <v/>
      </c>
      <c r="AN153" s="232">
        <f>IFERROR(ROUND(AVERAGE(T153:X153,AF153:AJ153),0),"")</f>
        <v/>
      </c>
      <c r="AO153" s="278">
        <f>IFERROR((AM153-L153)/L153,"")</f>
        <v/>
      </c>
      <c r="AP153" s="218" t="n"/>
      <c r="AQ153" s="219" t="n"/>
      <c r="AR153" s="217">
        <f>IFERROR(ROUND((3600/AS153*J153),0),"")</f>
        <v/>
      </c>
      <c r="AS153" s="217">
        <f>IFERROR(ROUND(AVERAGE(Y153:Z153,AK153:AL153),0),"")</f>
        <v/>
      </c>
      <c r="AT153" s="217" t="n"/>
      <c r="AU153" s="217" t="n"/>
      <c r="AV153" s="217" t="n"/>
      <c r="AW153" s="217" t="n"/>
      <c r="AX153" s="217" t="n"/>
      <c r="AY153" s="217" t="n"/>
      <c r="AZ153" s="217" t="n"/>
      <c r="BA153" s="217" t="n"/>
      <c r="BB153" s="217" t="n"/>
      <c r="BC153" s="217" t="n"/>
      <c r="BD153" s="217" t="n"/>
      <c r="BE153" s="217" t="n"/>
      <c r="BF153" s="217" t="n"/>
      <c r="BG153" s="217" t="n"/>
      <c r="BH153" s="217" t="n"/>
      <c r="BI153" s="217" t="n"/>
      <c r="BJ153" s="217" t="n"/>
      <c r="BK153" s="217" t="n"/>
      <c r="BL153" s="217" t="n"/>
      <c r="BM153" s="217" t="n"/>
      <c r="BN153" s="217" t="n"/>
      <c r="BO153" s="217" t="n"/>
      <c r="BP153" s="217" t="n"/>
      <c r="BQ153" s="217" t="n"/>
      <c r="BR153" s="217" t="n"/>
      <c r="BS153" s="217" t="n"/>
      <c r="BT153" s="217" t="n"/>
      <c r="BU153" s="217" t="n"/>
      <c r="BV153" s="217" t="n"/>
      <c r="BW153" s="217" t="n"/>
      <c r="BX153" s="220" t="n"/>
      <c r="BY153" s="220" t="n"/>
      <c r="BZ153" s="220" t="n"/>
      <c r="CA153" s="220" t="n"/>
      <c r="CB153" s="220" t="n"/>
      <c r="CC153" s="220" t="n"/>
      <c r="CD153" s="220" t="n"/>
      <c r="CE153" s="220" t="n"/>
      <c r="CF153" s="220" t="n"/>
      <c r="CG153" s="221">
        <f>IFERROR(ROUND((SUM(BX153:CF153)),0),"")</f>
        <v/>
      </c>
      <c r="CH153" s="216" t="n"/>
      <c r="CI153" s="456" t="n"/>
      <c r="CJ153" s="223" t="n"/>
      <c r="CK153" s="196" t="n"/>
      <c r="CL153" s="196" t="n"/>
      <c r="CM153" s="196" t="n"/>
      <c r="CN153" s="196" t="n"/>
      <c r="CO153" s="196" t="n"/>
      <c r="CP153" s="323" t="n"/>
      <c r="CQ153" s="348" t="n"/>
      <c r="CR153" s="348" t="n"/>
      <c r="CS153" s="348" t="n"/>
      <c r="CT153" s="348" t="n"/>
      <c r="CU153" s="348" t="n"/>
      <c r="CV153" s="348" t="n"/>
      <c r="CW153" s="348" t="n"/>
      <c r="CX153" s="348" t="n"/>
      <c r="CY153" s="348">
        <f>IFERROR(ROUND(STDEV(AN153,L153),1),"")</f>
        <v/>
      </c>
      <c r="CZ153" s="232">
        <f>IFERROR(ROUND(AVERAGE(O153:S153,AA153:AE153),0),"")</f>
        <v/>
      </c>
      <c r="DA153" s="232">
        <f>IFERROR(AVERAGE(T153:X153,AF153:AJ153),"")</f>
        <v/>
      </c>
      <c r="DB153" s="308">
        <f>AV153+BK153</f>
        <v/>
      </c>
      <c r="DC153" s="12">
        <f>SUM(BL153:BT153,AW153:BE153)</f>
        <v/>
      </c>
      <c r="DD153" s="437">
        <f>IFERROR(ROUND(DC153/K153,0),"")</f>
        <v/>
      </c>
      <c r="DE153" s="437">
        <f>IFERROR(ROUND(AVERAGE(Y153:Z153,AK153:AL153),0),"")</f>
        <v/>
      </c>
      <c r="DF153" s="217">
        <f>IFERROR(ROUND((3600/DE153*J153),0),"")</f>
        <v/>
      </c>
      <c r="DG153" s="437">
        <f>IFERROR(ROUND(DD153/DF153,1),"")</f>
        <v/>
      </c>
      <c r="DH153" s="308">
        <f>IFERROR(DB153+DD153,"")</f>
        <v/>
      </c>
      <c r="DI153" s="447">
        <f>IFERROR(DD153/DH153,"")</f>
        <v/>
      </c>
      <c r="DK153" s="12">
        <f>IFERROR(DF153-AP153,"")</f>
        <v/>
      </c>
      <c r="DM153" s="307">
        <f>IFERROR(DA153-L153,"")</f>
        <v/>
      </c>
      <c r="DN153" s="348">
        <f>IF(DE153&gt;AQ153,0,1)</f>
        <v/>
      </c>
      <c r="DO153" s="348">
        <f>IF(DA153&lt;M153,0,1)</f>
        <v/>
      </c>
      <c r="DP153" s="348">
        <f>IF(DA153&gt;N153,0,1)</f>
        <v/>
      </c>
      <c r="DQ153" s="348" t="n"/>
      <c r="DR153" s="348" t="n"/>
      <c r="DS153" s="348" t="n"/>
      <c r="DT153" s="348" t="n"/>
      <c r="DU153" s="348" t="n"/>
      <c r="DV153" s="348" t="n"/>
      <c r="DW153" s="348" t="n"/>
      <c r="DX153" s="348" t="n"/>
      <c r="DY153" s="348" t="n"/>
      <c r="DZ153" s="348" t="n"/>
      <c r="EA153" s="348" t="n"/>
      <c r="EB153" s="348" t="n"/>
      <c r="EC153" s="348" t="n"/>
      <c r="ED153" s="348" t="n"/>
      <c r="EE153" s="348" t="n"/>
      <c r="EF153" s="348" t="n"/>
      <c r="EG153" s="348" t="n"/>
      <c r="EH153" s="348" t="n"/>
      <c r="EI153" s="348" t="n"/>
    </row>
    <row r="154" ht="31.5" customFormat="1" customHeight="1" s="239">
      <c r="A154" s="233" t="n"/>
      <c r="B154" s="192" t="n"/>
      <c r="C154" s="455" t="n"/>
      <c r="D154" s="192" t="n"/>
      <c r="E154" s="192" t="n"/>
      <c r="F154" s="192" t="n"/>
      <c r="G154" s="238" t="n"/>
      <c r="H154" s="437" t="n"/>
      <c r="I154" s="437" t="n"/>
      <c r="J154" s="437" t="n"/>
      <c r="K154" s="437" t="n"/>
      <c r="L154" s="240" t="n"/>
      <c r="M154" s="241" t="n"/>
      <c r="N154" s="242" t="n"/>
      <c r="O154" s="232" t="n"/>
      <c r="P154" s="232" t="n"/>
      <c r="Q154" s="232" t="n"/>
      <c r="R154" s="232" t="n"/>
      <c r="S154" s="232" t="n"/>
      <c r="T154" s="232" t="n"/>
      <c r="U154" s="232" t="n"/>
      <c r="V154" s="232" t="n"/>
      <c r="W154" s="232" t="n"/>
      <c r="X154" s="232" t="n"/>
      <c r="Y154" s="195" t="n"/>
      <c r="Z154" s="195" t="n"/>
      <c r="AA154" s="232" t="n"/>
      <c r="AB154" s="232" t="n"/>
      <c r="AC154" s="232" t="n"/>
      <c r="AD154" s="232" t="n"/>
      <c r="AE154" s="232" t="n"/>
      <c r="AF154" s="232" t="n"/>
      <c r="AG154" s="232" t="n"/>
      <c r="AH154" s="232" t="n"/>
      <c r="AI154" s="232" t="n"/>
      <c r="AJ154" s="232" t="n"/>
      <c r="AK154" s="195" t="n"/>
      <c r="AL154" s="195" t="n"/>
      <c r="AM154" s="232">
        <f>IFERROR(ROUND(AVERAGE(O154:S154,AA154:AE154),0),"")</f>
        <v/>
      </c>
      <c r="AN154" s="232">
        <f>IFERROR(ROUND(AVERAGE(T154:X154,AF154:AJ154),0),"")</f>
        <v/>
      </c>
      <c r="AO154" s="278">
        <f>IFERROR((AM154-L154)/L154,"")</f>
        <v/>
      </c>
      <c r="AP154" s="218" t="n"/>
      <c r="AQ154" s="219" t="n"/>
      <c r="AR154" s="217">
        <f>IFERROR(ROUND((3600/AS154*J154),0),"")</f>
        <v/>
      </c>
      <c r="AS154" s="217">
        <f>IFERROR(ROUND(AVERAGE(Y154:Z154,AK154:AL154),0),"")</f>
        <v/>
      </c>
      <c r="AT154" s="217" t="n"/>
      <c r="AU154" s="217" t="n"/>
      <c r="AV154" s="217" t="n"/>
      <c r="AW154" s="217" t="n"/>
      <c r="AX154" s="217" t="n"/>
      <c r="AY154" s="217" t="n"/>
      <c r="AZ154" s="217" t="n"/>
      <c r="BA154" s="217" t="n"/>
      <c r="BB154" s="217" t="n"/>
      <c r="BC154" s="217" t="n"/>
      <c r="BD154" s="217" t="n"/>
      <c r="BE154" s="217" t="n"/>
      <c r="BF154" s="217" t="n"/>
      <c r="BG154" s="217" t="n"/>
      <c r="BH154" s="217" t="n"/>
      <c r="BI154" s="217" t="n"/>
      <c r="BJ154" s="217" t="n"/>
      <c r="BK154" s="217" t="n"/>
      <c r="BL154" s="217" t="n"/>
      <c r="BM154" s="217" t="n"/>
      <c r="BN154" s="217" t="n"/>
      <c r="BO154" s="217" t="n"/>
      <c r="BP154" s="217" t="n"/>
      <c r="BQ154" s="217" t="n"/>
      <c r="BR154" s="217" t="n"/>
      <c r="BS154" s="217" t="n"/>
      <c r="BT154" s="217" t="n"/>
      <c r="BU154" s="217" t="n"/>
      <c r="BV154" s="217" t="n"/>
      <c r="BW154" s="217" t="n"/>
      <c r="BX154" s="220" t="n"/>
      <c r="BY154" s="220" t="n"/>
      <c r="BZ154" s="220" t="n"/>
      <c r="CA154" s="220" t="n"/>
      <c r="CB154" s="220" t="n"/>
      <c r="CC154" s="220" t="n"/>
      <c r="CD154" s="220" t="n"/>
      <c r="CE154" s="220" t="n"/>
      <c r="CF154" s="220" t="n"/>
      <c r="CG154" s="221">
        <f>IFERROR(ROUND((SUM(BX154:CF154)),0),"")</f>
        <v/>
      </c>
      <c r="CH154" s="216" t="n"/>
      <c r="CI154" s="456" t="n"/>
      <c r="CJ154" s="223" t="n"/>
      <c r="CK154" s="196" t="n"/>
      <c r="CL154" s="196" t="n"/>
      <c r="CM154" s="196" t="n"/>
      <c r="CN154" s="196" t="n"/>
      <c r="CO154" s="196" t="n"/>
      <c r="CP154" s="323" t="n"/>
      <c r="CQ154" s="348" t="n"/>
      <c r="CR154" s="348" t="n"/>
      <c r="CS154" s="348" t="n"/>
      <c r="CT154" s="348" t="n"/>
      <c r="CU154" s="348" t="n"/>
      <c r="CV154" s="348" t="n"/>
      <c r="CW154" s="348" t="n"/>
      <c r="CX154" s="348" t="n"/>
      <c r="CY154" s="348">
        <f>IFERROR(ROUND(STDEV(AN154,L154),1),"")</f>
        <v/>
      </c>
      <c r="CZ154" s="232">
        <f>IFERROR(ROUND(AVERAGE(O154:S154,AA154:AE154),0),"")</f>
        <v/>
      </c>
      <c r="DA154" s="232">
        <f>IFERROR(AVERAGE(T154:X154,AF154:AJ154),"")</f>
        <v/>
      </c>
      <c r="DB154" s="308">
        <f>AV154+BK154</f>
        <v/>
      </c>
      <c r="DC154" s="12">
        <f>SUM(BL154:BT154,AW154:BE154)</f>
        <v/>
      </c>
      <c r="DD154" s="437">
        <f>IFERROR(ROUND(DC154/K154,0),"")</f>
        <v/>
      </c>
      <c r="DE154" s="437">
        <f>IFERROR(ROUND(AVERAGE(Y154:Z154,AK154:AL154),0),"")</f>
        <v/>
      </c>
      <c r="DF154" s="217">
        <f>IFERROR(ROUND((3600/DE154*J154),0),"")</f>
        <v/>
      </c>
      <c r="DG154" s="437">
        <f>IFERROR(ROUND(DD154/DF154,1),"")</f>
        <v/>
      </c>
      <c r="DH154" s="308">
        <f>IFERROR(DB154+DD154,"")</f>
        <v/>
      </c>
      <c r="DI154" s="447">
        <f>IFERROR(DD154/DH154,"")</f>
        <v/>
      </c>
      <c r="DK154" s="12">
        <f>IFERROR(DF154-AP154,"")</f>
        <v/>
      </c>
      <c r="DM154" s="307">
        <f>IFERROR(DA154-L154,"")</f>
        <v/>
      </c>
      <c r="DN154" s="348">
        <f>IF(DE154&gt;AQ154,0,1)</f>
        <v/>
      </c>
      <c r="DO154" s="348">
        <f>IF(DA154&lt;M154,0,1)</f>
        <v/>
      </c>
      <c r="DP154" s="348">
        <f>IF(DA154&gt;N154,0,1)</f>
        <v/>
      </c>
      <c r="DQ154" s="348" t="n"/>
      <c r="DR154" s="348" t="n"/>
      <c r="DS154" s="348" t="n"/>
      <c r="DT154" s="348" t="n"/>
      <c r="DU154" s="348" t="n"/>
      <c r="DV154" s="348" t="n"/>
      <c r="DW154" s="348" t="n"/>
      <c r="DX154" s="348" t="n"/>
      <c r="DY154" s="348" t="n"/>
      <c r="DZ154" s="348" t="n"/>
      <c r="EA154" s="348" t="n"/>
      <c r="EB154" s="348" t="n"/>
      <c r="EC154" s="348" t="n"/>
      <c r="ED154" s="348" t="n"/>
      <c r="EE154" s="348" t="n"/>
      <c r="EF154" s="348" t="n"/>
      <c r="EG154" s="348" t="n"/>
      <c r="EH154" s="348" t="n"/>
      <c r="EI154" s="348" t="n"/>
    </row>
    <row r="155" ht="31.5" customFormat="1" customHeight="1" s="239">
      <c r="A155" s="233" t="n"/>
      <c r="B155" s="192" t="n"/>
      <c r="C155" s="455" t="n"/>
      <c r="D155" s="192" t="n"/>
      <c r="E155" s="192" t="n"/>
      <c r="F155" s="192" t="n"/>
      <c r="G155" s="238" t="n"/>
      <c r="H155" s="437" t="n"/>
      <c r="I155" s="437" t="n"/>
      <c r="J155" s="437" t="n"/>
      <c r="K155" s="437" t="n"/>
      <c r="L155" s="240" t="n"/>
      <c r="M155" s="241" t="n"/>
      <c r="N155" s="242" t="n"/>
      <c r="O155" s="232" t="n"/>
      <c r="P155" s="232" t="n"/>
      <c r="Q155" s="232" t="n"/>
      <c r="R155" s="232" t="n"/>
      <c r="S155" s="232" t="n"/>
      <c r="T155" s="232" t="n"/>
      <c r="U155" s="232" t="n"/>
      <c r="V155" s="232" t="n"/>
      <c r="W155" s="232" t="n"/>
      <c r="X155" s="232" t="n"/>
      <c r="Y155" s="195" t="n"/>
      <c r="Z155" s="195" t="n"/>
      <c r="AA155" s="232" t="n"/>
      <c r="AB155" s="232" t="n"/>
      <c r="AC155" s="232" t="n"/>
      <c r="AD155" s="232" t="n"/>
      <c r="AE155" s="232" t="n"/>
      <c r="AF155" s="232" t="n"/>
      <c r="AG155" s="232" t="n"/>
      <c r="AH155" s="232" t="n"/>
      <c r="AI155" s="232" t="n"/>
      <c r="AJ155" s="232" t="n"/>
      <c r="AK155" s="195" t="n"/>
      <c r="AL155" s="195" t="n"/>
      <c r="AM155" s="232">
        <f>IFERROR(ROUND(AVERAGE(O155:S155,AA155:AE155),0),"")</f>
        <v/>
      </c>
      <c r="AN155" s="232">
        <f>IFERROR(ROUND(AVERAGE(T155:X155,AF155:AJ155),0),"")</f>
        <v/>
      </c>
      <c r="AO155" s="278">
        <f>IFERROR((AM155-L155)/L155,"")</f>
        <v/>
      </c>
      <c r="AP155" s="218" t="n"/>
      <c r="AQ155" s="219" t="n"/>
      <c r="AR155" s="217">
        <f>IFERROR(ROUND((3600/AS155*J155),0),"")</f>
        <v/>
      </c>
      <c r="AS155" s="217">
        <f>IFERROR(ROUND(AVERAGE(Y155:Z155,AK155:AL155),0),"")</f>
        <v/>
      </c>
      <c r="AT155" s="217" t="n"/>
      <c r="AU155" s="217" t="n"/>
      <c r="AV155" s="217" t="n"/>
      <c r="AW155" s="217" t="n"/>
      <c r="AX155" s="217" t="n"/>
      <c r="AY155" s="217" t="n"/>
      <c r="AZ155" s="217" t="n"/>
      <c r="BA155" s="217" t="n"/>
      <c r="BB155" s="217" t="n"/>
      <c r="BC155" s="217" t="n"/>
      <c r="BD155" s="217" t="n"/>
      <c r="BE155" s="217" t="n"/>
      <c r="BF155" s="217" t="n"/>
      <c r="BG155" s="217" t="n"/>
      <c r="BH155" s="217" t="n"/>
      <c r="BI155" s="217" t="n"/>
      <c r="BJ155" s="217" t="n"/>
      <c r="BK155" s="217" t="n"/>
      <c r="BL155" s="217" t="n"/>
      <c r="BM155" s="217" t="n"/>
      <c r="BN155" s="217" t="n"/>
      <c r="BO155" s="217" t="n"/>
      <c r="BP155" s="217" t="n"/>
      <c r="BQ155" s="217" t="n"/>
      <c r="BR155" s="217" t="n"/>
      <c r="BS155" s="217" t="n"/>
      <c r="BT155" s="217" t="n"/>
      <c r="BU155" s="217" t="n"/>
      <c r="BV155" s="217" t="n"/>
      <c r="BW155" s="217" t="n"/>
      <c r="BX155" s="220" t="n"/>
      <c r="BY155" s="220" t="n"/>
      <c r="BZ155" s="220" t="n"/>
      <c r="CA155" s="220" t="n"/>
      <c r="CB155" s="220" t="n"/>
      <c r="CC155" s="220" t="n"/>
      <c r="CD155" s="220" t="n"/>
      <c r="CE155" s="220" t="n"/>
      <c r="CF155" s="220" t="n"/>
      <c r="CG155" s="221">
        <f>IFERROR(ROUND((SUM(BX155:CF155)),0),"")</f>
        <v/>
      </c>
      <c r="CH155" s="216" t="n"/>
      <c r="CI155" s="456" t="n"/>
      <c r="CJ155" s="223" t="n"/>
      <c r="CK155" s="196" t="n"/>
      <c r="CL155" s="196" t="n"/>
      <c r="CM155" s="196" t="n"/>
      <c r="CN155" s="196" t="n"/>
      <c r="CO155" s="196" t="n"/>
      <c r="CP155" s="323" t="n"/>
      <c r="CQ155" s="348" t="n"/>
      <c r="CR155" s="348" t="n"/>
      <c r="CS155" s="348" t="n"/>
      <c r="CT155" s="348" t="n"/>
      <c r="CU155" s="348" t="n"/>
      <c r="CV155" s="348" t="n"/>
      <c r="CW155" s="348" t="n"/>
      <c r="CX155" s="348" t="n"/>
      <c r="CY155" s="348">
        <f>IFERROR(ROUND(STDEV(AN155,L155),1),"")</f>
        <v/>
      </c>
      <c r="CZ155" s="232">
        <f>IFERROR(ROUND(AVERAGE(O155:S155,AA155:AE155),0),"")</f>
        <v/>
      </c>
      <c r="DA155" s="232">
        <f>IFERROR(AVERAGE(T155:X155,AF155:AJ155),"")</f>
        <v/>
      </c>
      <c r="DB155" s="308">
        <f>AV155+BK155</f>
        <v/>
      </c>
      <c r="DC155" s="12">
        <f>SUM(BL155:BT155,AW155:BE155)</f>
        <v/>
      </c>
      <c r="DD155" s="437">
        <f>IFERROR(ROUND(DC155/K155,0),"")</f>
        <v/>
      </c>
      <c r="DE155" s="437">
        <f>IFERROR(ROUND(AVERAGE(Y155:Z155,AK155:AL155),0),"")</f>
        <v/>
      </c>
      <c r="DF155" s="217">
        <f>IFERROR(ROUND((3600/DE155*J155),0),"")</f>
        <v/>
      </c>
      <c r="DG155" s="437">
        <f>IFERROR(ROUND(DD155/DF155,1),"")</f>
        <v/>
      </c>
      <c r="DH155" s="308">
        <f>IFERROR(DB155+DD155,"")</f>
        <v/>
      </c>
      <c r="DI155" s="447">
        <f>IFERROR(DD155/DH155,"")</f>
        <v/>
      </c>
      <c r="DK155" s="12">
        <f>IFERROR(DF155-AP155,"")</f>
        <v/>
      </c>
      <c r="DM155" s="307">
        <f>IFERROR(DA155-L155,"")</f>
        <v/>
      </c>
      <c r="DN155" s="348">
        <f>IF(DE155&gt;AQ155,0,1)</f>
        <v/>
      </c>
      <c r="DO155" s="348">
        <f>IF(DA155&lt;M155,0,1)</f>
        <v/>
      </c>
      <c r="DP155" s="348">
        <f>IF(DA155&gt;N155,0,1)</f>
        <v/>
      </c>
      <c r="DQ155" s="348" t="n"/>
      <c r="DR155" s="348" t="n"/>
      <c r="DS155" s="348" t="n"/>
      <c r="DT155" s="348" t="n"/>
      <c r="DU155" s="348" t="n"/>
      <c r="DV155" s="348" t="n"/>
      <c r="DW155" s="348" t="n"/>
      <c r="DX155" s="348" t="n"/>
      <c r="DY155" s="348" t="n"/>
      <c r="DZ155" s="348" t="n"/>
      <c r="EA155" s="348" t="n"/>
      <c r="EB155" s="348" t="n"/>
      <c r="EC155" s="348" t="n"/>
      <c r="ED155" s="348" t="n"/>
      <c r="EE155" s="348" t="n"/>
      <c r="EF155" s="348" t="n"/>
      <c r="EG155" s="348" t="n"/>
      <c r="EH155" s="348" t="n"/>
      <c r="EI155" s="348" t="n"/>
    </row>
    <row r="156" ht="31.5" customFormat="1" customHeight="1" s="239">
      <c r="A156" s="233" t="n"/>
      <c r="B156" s="192" t="n"/>
      <c r="C156" s="455" t="n"/>
      <c r="D156" s="192" t="n"/>
      <c r="E156" s="192" t="n"/>
      <c r="F156" s="192" t="n"/>
      <c r="G156" s="238" t="n"/>
      <c r="H156" s="437" t="n"/>
      <c r="I156" s="437" t="n"/>
      <c r="J156" s="437" t="n"/>
      <c r="K156" s="437" t="n"/>
      <c r="L156" s="240" t="n"/>
      <c r="M156" s="241" t="n"/>
      <c r="N156" s="242" t="n"/>
      <c r="O156" s="232" t="n"/>
      <c r="P156" s="232" t="n"/>
      <c r="Q156" s="232" t="n"/>
      <c r="R156" s="232" t="n"/>
      <c r="S156" s="232" t="n"/>
      <c r="T156" s="232" t="n"/>
      <c r="U156" s="232" t="n"/>
      <c r="V156" s="232" t="n"/>
      <c r="W156" s="232" t="n"/>
      <c r="X156" s="232" t="n"/>
      <c r="Y156" s="195" t="n"/>
      <c r="Z156" s="195" t="n"/>
      <c r="AA156" s="232" t="n"/>
      <c r="AB156" s="232" t="n"/>
      <c r="AC156" s="232" t="n"/>
      <c r="AD156" s="232" t="n"/>
      <c r="AE156" s="232" t="n"/>
      <c r="AF156" s="232" t="n"/>
      <c r="AG156" s="232" t="n"/>
      <c r="AH156" s="232" t="n"/>
      <c r="AI156" s="232" t="n"/>
      <c r="AJ156" s="232" t="n"/>
      <c r="AK156" s="195" t="n"/>
      <c r="AL156" s="195" t="n"/>
      <c r="AM156" s="232">
        <f>IFERROR(ROUND(AVERAGE(O156:S156,AA156:AE156),0),"")</f>
        <v/>
      </c>
      <c r="AN156" s="232">
        <f>IFERROR(ROUND(AVERAGE(T156:X156,AF156:AJ156),0),"")</f>
        <v/>
      </c>
      <c r="AO156" s="278">
        <f>IFERROR((AM156-L156)/L156,"")</f>
        <v/>
      </c>
      <c r="AP156" s="218" t="n"/>
      <c r="AQ156" s="219" t="n"/>
      <c r="AR156" s="217">
        <f>IFERROR(ROUND((3600/AS156*J156),0),"")</f>
        <v/>
      </c>
      <c r="AS156" s="217">
        <f>IFERROR(ROUND(AVERAGE(Y156:Z156,AK156:AL156),0),"")</f>
        <v/>
      </c>
      <c r="AT156" s="217" t="n"/>
      <c r="AU156" s="217" t="n"/>
      <c r="AV156" s="217" t="n"/>
      <c r="AW156" s="217" t="n"/>
      <c r="AX156" s="217" t="n"/>
      <c r="AY156" s="217" t="n"/>
      <c r="AZ156" s="217" t="n"/>
      <c r="BA156" s="217" t="n"/>
      <c r="BB156" s="217" t="n"/>
      <c r="BC156" s="217" t="n"/>
      <c r="BD156" s="217" t="n"/>
      <c r="BE156" s="217" t="n"/>
      <c r="BF156" s="217" t="n"/>
      <c r="BG156" s="217" t="n"/>
      <c r="BH156" s="217" t="n"/>
      <c r="BI156" s="217" t="n"/>
      <c r="BJ156" s="217" t="n"/>
      <c r="BK156" s="217" t="n"/>
      <c r="BL156" s="217" t="n"/>
      <c r="BM156" s="217" t="n"/>
      <c r="BN156" s="217" t="n"/>
      <c r="BO156" s="217" t="n"/>
      <c r="BP156" s="217" t="n"/>
      <c r="BQ156" s="217" t="n"/>
      <c r="BR156" s="217" t="n"/>
      <c r="BS156" s="217" t="n"/>
      <c r="BT156" s="217" t="n"/>
      <c r="BU156" s="217" t="n"/>
      <c r="BV156" s="217" t="n"/>
      <c r="BW156" s="217" t="n"/>
      <c r="BX156" s="220" t="n"/>
      <c r="BY156" s="220" t="n"/>
      <c r="BZ156" s="220" t="n"/>
      <c r="CA156" s="220" t="n"/>
      <c r="CB156" s="220" t="n"/>
      <c r="CC156" s="220" t="n"/>
      <c r="CD156" s="220" t="n"/>
      <c r="CE156" s="220" t="n"/>
      <c r="CF156" s="220" t="n"/>
      <c r="CG156" s="221">
        <f>IFERROR(ROUND((SUM(BX156:CF156)),0),"")</f>
        <v/>
      </c>
      <c r="CH156" s="216" t="n"/>
      <c r="CI156" s="456" t="n"/>
      <c r="CJ156" s="223" t="n"/>
      <c r="CK156" s="196" t="n"/>
      <c r="CL156" s="196" t="n"/>
      <c r="CM156" s="196" t="n"/>
      <c r="CN156" s="196" t="n"/>
      <c r="CO156" s="196" t="n"/>
      <c r="CP156" s="323" t="n"/>
      <c r="CQ156" s="348" t="n"/>
      <c r="CR156" s="348" t="n"/>
      <c r="CS156" s="348" t="n"/>
      <c r="CT156" s="348" t="n"/>
      <c r="CU156" s="348" t="n"/>
      <c r="CV156" s="348" t="n"/>
      <c r="CW156" s="348" t="n"/>
      <c r="CX156" s="348" t="n"/>
      <c r="CY156" s="348">
        <f>IFERROR(ROUND(STDEV(AN156,L156),1),"")</f>
        <v/>
      </c>
      <c r="CZ156" s="232">
        <f>IFERROR(ROUND(AVERAGE(O156:S156,AA156:AE156),0),"")</f>
        <v/>
      </c>
      <c r="DA156" s="232">
        <f>IFERROR(AVERAGE(T156:X156,AF156:AJ156),"")</f>
        <v/>
      </c>
      <c r="DB156" s="308">
        <f>AV156+BK156</f>
        <v/>
      </c>
      <c r="DC156" s="12">
        <f>SUM(BL156:BT156,AW156:BE156)</f>
        <v/>
      </c>
      <c r="DD156" s="437">
        <f>IFERROR(ROUND(DC156/K156,0),"")</f>
        <v/>
      </c>
      <c r="DE156" s="437">
        <f>IFERROR(ROUND(AVERAGE(Y156:Z156,AK156:AL156),0),"")</f>
        <v/>
      </c>
      <c r="DF156" s="217">
        <f>IFERROR(ROUND((3600/DE156*J156),0),"")</f>
        <v/>
      </c>
      <c r="DG156" s="437">
        <f>IFERROR(ROUND(DD156/DF156,1),"")</f>
        <v/>
      </c>
      <c r="DH156" s="308">
        <f>IFERROR(DB156+DD156,"")</f>
        <v/>
      </c>
      <c r="DI156" s="447">
        <f>IFERROR(DD156/DH156,"")</f>
        <v/>
      </c>
      <c r="DK156" s="12">
        <f>IFERROR(DF156-AP156,"")</f>
        <v/>
      </c>
      <c r="DM156" s="307">
        <f>IFERROR(DA156-L156,"")</f>
        <v/>
      </c>
      <c r="DN156" s="348">
        <f>IF(DE156&gt;AQ156,0,1)</f>
        <v/>
      </c>
      <c r="DO156" s="348">
        <f>IF(DA156&lt;M156,0,1)</f>
        <v/>
      </c>
      <c r="DP156" s="348">
        <f>IF(DA156&gt;N156,0,1)</f>
        <v/>
      </c>
      <c r="DQ156" s="348" t="n"/>
      <c r="DR156" s="348" t="n"/>
      <c r="DS156" s="348" t="n"/>
      <c r="DT156" s="348" t="n"/>
      <c r="DU156" s="348" t="n"/>
      <c r="DV156" s="348" t="n"/>
      <c r="DW156" s="348" t="n"/>
      <c r="DX156" s="348" t="n"/>
      <c r="DY156" s="348" t="n"/>
      <c r="DZ156" s="348" t="n"/>
      <c r="EA156" s="348" t="n"/>
      <c r="EB156" s="348" t="n"/>
      <c r="EC156" s="348" t="n"/>
      <c r="ED156" s="348" t="n"/>
      <c r="EE156" s="348" t="n"/>
      <c r="EF156" s="348" t="n"/>
      <c r="EG156" s="348" t="n"/>
      <c r="EH156" s="348" t="n"/>
      <c r="EI156" s="348" t="n"/>
    </row>
    <row r="157" ht="31.5" customFormat="1" customHeight="1" s="239">
      <c r="A157" s="233" t="n"/>
      <c r="B157" s="192" t="n"/>
      <c r="C157" s="455" t="n"/>
      <c r="D157" s="192" t="n"/>
      <c r="E157" s="192" t="n"/>
      <c r="F157" s="192" t="n"/>
      <c r="G157" s="238" t="n"/>
      <c r="H157" s="437" t="n"/>
      <c r="I157" s="437" t="n"/>
      <c r="J157" s="437" t="n"/>
      <c r="K157" s="437" t="n"/>
      <c r="L157" s="240" t="n"/>
      <c r="M157" s="241" t="n"/>
      <c r="N157" s="242" t="n"/>
      <c r="O157" s="232" t="n"/>
      <c r="P157" s="232" t="n"/>
      <c r="Q157" s="232" t="n"/>
      <c r="R157" s="232" t="n"/>
      <c r="S157" s="232" t="n"/>
      <c r="T157" s="232" t="n"/>
      <c r="U157" s="232" t="n"/>
      <c r="V157" s="232" t="n"/>
      <c r="W157" s="232" t="n"/>
      <c r="X157" s="232" t="n"/>
      <c r="Y157" s="195" t="n"/>
      <c r="Z157" s="195" t="n"/>
      <c r="AA157" s="232" t="n"/>
      <c r="AB157" s="232" t="n"/>
      <c r="AC157" s="232" t="n"/>
      <c r="AD157" s="232" t="n"/>
      <c r="AE157" s="232" t="n"/>
      <c r="AF157" s="232" t="n"/>
      <c r="AG157" s="232" t="n"/>
      <c r="AH157" s="232" t="n"/>
      <c r="AI157" s="232" t="n"/>
      <c r="AJ157" s="232" t="n"/>
      <c r="AK157" s="195" t="n"/>
      <c r="AL157" s="195" t="n"/>
      <c r="AM157" s="232">
        <f>IFERROR(ROUND(AVERAGE(O157:S157,AA157:AE157),0),"")</f>
        <v/>
      </c>
      <c r="AN157" s="232">
        <f>IFERROR(ROUND(AVERAGE(T157:X157,AF157:AJ157),0),"")</f>
        <v/>
      </c>
      <c r="AO157" s="278">
        <f>IFERROR((AM157-L157)/L157,"")</f>
        <v/>
      </c>
      <c r="AP157" s="218" t="n"/>
      <c r="AQ157" s="219" t="n"/>
      <c r="AR157" s="217">
        <f>IFERROR(ROUND((3600/AS157*J157),0),"")</f>
        <v/>
      </c>
      <c r="AS157" s="217">
        <f>IFERROR(ROUND(AVERAGE(Y157:Z157,AK157:AL157),0),"")</f>
        <v/>
      </c>
      <c r="AT157" s="217" t="n"/>
      <c r="AU157" s="217" t="n"/>
      <c r="AV157" s="217" t="n"/>
      <c r="AW157" s="217" t="n"/>
      <c r="AX157" s="217" t="n"/>
      <c r="AY157" s="217" t="n"/>
      <c r="AZ157" s="217" t="n"/>
      <c r="BA157" s="217" t="n"/>
      <c r="BB157" s="217" t="n"/>
      <c r="BC157" s="217" t="n"/>
      <c r="BD157" s="217" t="n"/>
      <c r="BE157" s="217" t="n"/>
      <c r="BF157" s="217" t="n"/>
      <c r="BG157" s="217" t="n"/>
      <c r="BH157" s="217" t="n"/>
      <c r="BI157" s="217" t="n"/>
      <c r="BJ157" s="217" t="n"/>
      <c r="BK157" s="217" t="n"/>
      <c r="BL157" s="217" t="n"/>
      <c r="BM157" s="217" t="n"/>
      <c r="BN157" s="217" t="n"/>
      <c r="BO157" s="217" t="n"/>
      <c r="BP157" s="217" t="n"/>
      <c r="BQ157" s="217" t="n"/>
      <c r="BR157" s="217" t="n"/>
      <c r="BS157" s="217" t="n"/>
      <c r="BT157" s="217" t="n"/>
      <c r="BU157" s="217" t="n"/>
      <c r="BV157" s="217" t="n"/>
      <c r="BW157" s="217" t="n"/>
      <c r="BX157" s="220" t="n"/>
      <c r="BY157" s="220" t="n"/>
      <c r="BZ157" s="220" t="n"/>
      <c r="CA157" s="220" t="n"/>
      <c r="CB157" s="220" t="n"/>
      <c r="CC157" s="220" t="n"/>
      <c r="CD157" s="220" t="n"/>
      <c r="CE157" s="220" t="n"/>
      <c r="CF157" s="220" t="n"/>
      <c r="CG157" s="221">
        <f>IFERROR(ROUND((SUM(BX157:CF157)),0),"")</f>
        <v/>
      </c>
      <c r="CH157" s="216" t="n"/>
      <c r="CI157" s="456" t="n"/>
      <c r="CJ157" s="223" t="n"/>
      <c r="CK157" s="196" t="n"/>
      <c r="CL157" s="196" t="n"/>
      <c r="CM157" s="196" t="n"/>
      <c r="CN157" s="196" t="n"/>
      <c r="CO157" s="196" t="n"/>
      <c r="CP157" s="323" t="n"/>
      <c r="CQ157" s="348" t="n"/>
      <c r="CR157" s="348" t="n"/>
      <c r="CS157" s="348" t="n"/>
      <c r="CT157" s="348" t="n"/>
      <c r="CU157" s="348" t="n"/>
      <c r="CV157" s="348" t="n"/>
      <c r="CW157" s="348" t="n"/>
      <c r="CX157" s="348" t="n"/>
      <c r="CY157" s="348">
        <f>IFERROR(ROUND(STDEV(AN157,L157),1),"")</f>
        <v/>
      </c>
      <c r="CZ157" s="232">
        <f>IFERROR(ROUND(AVERAGE(O157:S157,AA157:AE157),0),"")</f>
        <v/>
      </c>
      <c r="DA157" s="232">
        <f>IFERROR(AVERAGE(T157:X157,AF157:AJ157),"")</f>
        <v/>
      </c>
      <c r="DB157" s="308">
        <f>AV157+BK157</f>
        <v/>
      </c>
      <c r="DC157" s="12">
        <f>SUM(BL157:BT157,AW157:BE157)</f>
        <v/>
      </c>
      <c r="DD157" s="437">
        <f>IFERROR(ROUND(DC157/K157,0),"")</f>
        <v/>
      </c>
      <c r="DE157" s="437">
        <f>IFERROR(ROUND(AVERAGE(Y157:Z157,AK157:AL157),0),"")</f>
        <v/>
      </c>
      <c r="DF157" s="217">
        <f>IFERROR(ROUND((3600/DE157*J157),0),"")</f>
        <v/>
      </c>
      <c r="DG157" s="437">
        <f>IFERROR(ROUND(DD157/DF157,1),"")</f>
        <v/>
      </c>
      <c r="DH157" s="308">
        <f>IFERROR(DB157+DD157,"")</f>
        <v/>
      </c>
      <c r="DI157" s="447">
        <f>IFERROR(DD157/DH157,"")</f>
        <v/>
      </c>
      <c r="DK157" s="12">
        <f>IFERROR(DF157-AP157,"")</f>
        <v/>
      </c>
      <c r="DM157" s="307">
        <f>IFERROR(DA157-L157,"")</f>
        <v/>
      </c>
      <c r="DN157" s="348">
        <f>IF(DE157&gt;AQ157,0,1)</f>
        <v/>
      </c>
      <c r="DO157" s="348">
        <f>IF(DA157&lt;M157,0,1)</f>
        <v/>
      </c>
      <c r="DP157" s="348">
        <f>IF(DA157&gt;N157,0,1)</f>
        <v/>
      </c>
      <c r="DQ157" s="348" t="n"/>
      <c r="DR157" s="348" t="n"/>
      <c r="DS157" s="348" t="n"/>
      <c r="DT157" s="348" t="n"/>
      <c r="DU157" s="348" t="n"/>
      <c r="DV157" s="348" t="n"/>
      <c r="DW157" s="348" t="n"/>
      <c r="DX157" s="348" t="n"/>
      <c r="DY157" s="348" t="n"/>
      <c r="DZ157" s="348" t="n"/>
      <c r="EA157" s="348" t="n"/>
      <c r="EB157" s="348" t="n"/>
      <c r="EC157" s="348" t="n"/>
      <c r="ED157" s="348" t="n"/>
      <c r="EE157" s="348" t="n"/>
      <c r="EF157" s="348" t="n"/>
      <c r="EG157" s="348" t="n"/>
      <c r="EH157" s="348" t="n"/>
      <c r="EI157" s="348" t="n"/>
    </row>
    <row r="158" ht="31.5" customFormat="1" customHeight="1" s="239">
      <c r="A158" s="233" t="n"/>
      <c r="B158" s="192" t="n"/>
      <c r="C158" s="455" t="n"/>
      <c r="D158" s="192" t="n"/>
      <c r="E158" s="192" t="n"/>
      <c r="F158" s="192" t="n"/>
      <c r="G158" s="238" t="n"/>
      <c r="H158" s="437" t="n"/>
      <c r="I158" s="437" t="n"/>
      <c r="J158" s="437" t="n"/>
      <c r="K158" s="437" t="n"/>
      <c r="L158" s="240" t="n"/>
      <c r="M158" s="241" t="n"/>
      <c r="N158" s="242" t="n"/>
      <c r="O158" s="232" t="n"/>
      <c r="P158" s="232" t="n"/>
      <c r="Q158" s="232" t="n"/>
      <c r="R158" s="232" t="n"/>
      <c r="S158" s="232" t="n"/>
      <c r="T158" s="232" t="n"/>
      <c r="U158" s="232" t="n"/>
      <c r="V158" s="232" t="n"/>
      <c r="W158" s="232" t="n"/>
      <c r="X158" s="232" t="n"/>
      <c r="Y158" s="195" t="n"/>
      <c r="Z158" s="195" t="n"/>
      <c r="AA158" s="232" t="n"/>
      <c r="AB158" s="232" t="n"/>
      <c r="AC158" s="232" t="n"/>
      <c r="AD158" s="232" t="n"/>
      <c r="AE158" s="232" t="n"/>
      <c r="AF158" s="232" t="n"/>
      <c r="AG158" s="232" t="n"/>
      <c r="AH158" s="232" t="n"/>
      <c r="AI158" s="232" t="n"/>
      <c r="AJ158" s="232" t="n"/>
      <c r="AK158" s="195" t="n"/>
      <c r="AL158" s="195" t="n"/>
      <c r="AM158" s="232">
        <f>IFERROR(ROUND(AVERAGE(O158:S158,AA158:AE158),0),"")</f>
        <v/>
      </c>
      <c r="AN158" s="232">
        <f>IFERROR(ROUND(AVERAGE(T158:X158,AF158:AJ158),0),"")</f>
        <v/>
      </c>
      <c r="AO158" s="278">
        <f>IFERROR((AM158-L158)/L158,"")</f>
        <v/>
      </c>
      <c r="AP158" s="218" t="n"/>
      <c r="AQ158" s="219" t="n"/>
      <c r="AR158" s="217">
        <f>IFERROR(ROUND((3600/AS158*J158),0),"")</f>
        <v/>
      </c>
      <c r="AS158" s="217">
        <f>IFERROR(ROUND(AVERAGE(Y158:Z158,AK158:AL158),0),"")</f>
        <v/>
      </c>
      <c r="AT158" s="217" t="n"/>
      <c r="AU158" s="217" t="n"/>
      <c r="AV158" s="217" t="n"/>
      <c r="AW158" s="217" t="n"/>
      <c r="AX158" s="217" t="n"/>
      <c r="AY158" s="217" t="n"/>
      <c r="AZ158" s="217" t="n"/>
      <c r="BA158" s="217" t="n"/>
      <c r="BB158" s="217" t="n"/>
      <c r="BC158" s="217" t="n"/>
      <c r="BD158" s="217" t="n"/>
      <c r="BE158" s="217" t="n"/>
      <c r="BF158" s="217" t="n"/>
      <c r="BG158" s="217" t="n"/>
      <c r="BH158" s="217" t="n"/>
      <c r="BI158" s="217" t="n"/>
      <c r="BJ158" s="217" t="n"/>
      <c r="BK158" s="217" t="n"/>
      <c r="BL158" s="217" t="n"/>
      <c r="BM158" s="217" t="n"/>
      <c r="BN158" s="217" t="n"/>
      <c r="BO158" s="217" t="n"/>
      <c r="BP158" s="217" t="n"/>
      <c r="BQ158" s="217" t="n"/>
      <c r="BR158" s="217" t="n"/>
      <c r="BS158" s="217" t="n"/>
      <c r="BT158" s="217" t="n"/>
      <c r="BU158" s="217" t="n"/>
      <c r="BV158" s="217" t="n"/>
      <c r="BW158" s="217" t="n"/>
      <c r="BX158" s="220" t="n"/>
      <c r="BY158" s="220" t="n"/>
      <c r="BZ158" s="220" t="n"/>
      <c r="CA158" s="220" t="n"/>
      <c r="CB158" s="220" t="n"/>
      <c r="CC158" s="220" t="n"/>
      <c r="CD158" s="220" t="n"/>
      <c r="CE158" s="220" t="n"/>
      <c r="CF158" s="220" t="n"/>
      <c r="CG158" s="221">
        <f>IFERROR(ROUND((SUM(BX158:CF158)),0),"")</f>
        <v/>
      </c>
      <c r="CH158" s="216" t="n"/>
      <c r="CI158" s="456" t="n"/>
      <c r="CJ158" s="223" t="n"/>
      <c r="CK158" s="196" t="n"/>
      <c r="CL158" s="196" t="n"/>
      <c r="CM158" s="196" t="n"/>
      <c r="CN158" s="196" t="n"/>
      <c r="CO158" s="196" t="n"/>
      <c r="CP158" s="323" t="n"/>
      <c r="CQ158" s="348" t="n"/>
      <c r="CR158" s="348" t="n"/>
      <c r="CS158" s="348" t="n"/>
      <c r="CT158" s="348" t="n"/>
      <c r="CU158" s="348" t="n"/>
      <c r="CV158" s="348" t="n"/>
      <c r="CW158" s="348" t="n"/>
      <c r="CX158" s="348" t="n"/>
      <c r="CY158" s="348">
        <f>IFERROR(ROUND(STDEV(AN158,L158),1),"")</f>
        <v/>
      </c>
      <c r="CZ158" s="232">
        <f>IFERROR(ROUND(AVERAGE(O158:S158,AA158:AE158),0),"")</f>
        <v/>
      </c>
      <c r="DA158" s="232">
        <f>IFERROR(AVERAGE(T158:X158,AF158:AJ158),"")</f>
        <v/>
      </c>
      <c r="DB158" s="308">
        <f>AV158+BK158</f>
        <v/>
      </c>
      <c r="DC158" s="12">
        <f>SUM(BL158:BT158,AW158:BE158)</f>
        <v/>
      </c>
      <c r="DD158" s="437">
        <f>IFERROR(ROUND(DC158/K158,0),"")</f>
        <v/>
      </c>
      <c r="DE158" s="437">
        <f>IFERROR(ROUND(AVERAGE(Y158:Z158,AK158:AL158),0),"")</f>
        <v/>
      </c>
      <c r="DF158" s="217">
        <f>IFERROR(ROUND((3600/DE158*J158),0),"")</f>
        <v/>
      </c>
      <c r="DG158" s="437">
        <f>IFERROR(ROUND(DD158/DF158,1),"")</f>
        <v/>
      </c>
      <c r="DH158" s="308">
        <f>IFERROR(DB158+DD158,"")</f>
        <v/>
      </c>
      <c r="DI158" s="447">
        <f>IFERROR(DD158/DH158,"")</f>
        <v/>
      </c>
      <c r="DK158" s="12">
        <f>IFERROR(DF158-AP158,"")</f>
        <v/>
      </c>
      <c r="DM158" s="307">
        <f>IFERROR(DA158-L158,"")</f>
        <v/>
      </c>
      <c r="DN158" s="348">
        <f>IF(DE158&gt;AQ158,0,1)</f>
        <v/>
      </c>
      <c r="DO158" s="348">
        <f>IF(DA158&lt;M158,0,1)</f>
        <v/>
      </c>
      <c r="DP158" s="348">
        <f>IF(DA158&gt;N158,0,1)</f>
        <v/>
      </c>
      <c r="DQ158" s="348" t="n"/>
      <c r="DR158" s="348" t="n"/>
      <c r="DS158" s="348" t="n"/>
      <c r="DT158" s="348" t="n"/>
      <c r="DU158" s="348" t="n"/>
      <c r="DV158" s="348" t="n"/>
      <c r="DW158" s="348" t="n"/>
      <c r="DX158" s="348" t="n"/>
      <c r="DY158" s="348" t="n"/>
      <c r="DZ158" s="348" t="n"/>
      <c r="EA158" s="348" t="n"/>
      <c r="EB158" s="348" t="n"/>
      <c r="EC158" s="348" t="n"/>
      <c r="ED158" s="348" t="n"/>
      <c r="EE158" s="348" t="n"/>
      <c r="EF158" s="348" t="n"/>
      <c r="EG158" s="348" t="n"/>
      <c r="EH158" s="348" t="n"/>
      <c r="EI158" s="348" t="n"/>
    </row>
    <row r="159" ht="31.5" customFormat="1" customHeight="1" s="239">
      <c r="A159" s="233" t="n"/>
      <c r="B159" s="192" t="n"/>
      <c r="C159" s="455" t="n"/>
      <c r="D159" s="192" t="n"/>
      <c r="E159" s="192" t="n"/>
      <c r="F159" s="192" t="n"/>
      <c r="G159" s="238" t="n"/>
      <c r="H159" s="437" t="n"/>
      <c r="I159" s="437" t="n"/>
      <c r="J159" s="437" t="n"/>
      <c r="K159" s="437" t="n"/>
      <c r="L159" s="240" t="n"/>
      <c r="M159" s="241" t="n"/>
      <c r="N159" s="242" t="n"/>
      <c r="O159" s="232" t="n"/>
      <c r="P159" s="232" t="n"/>
      <c r="Q159" s="232" t="n"/>
      <c r="R159" s="232" t="n"/>
      <c r="S159" s="232" t="n"/>
      <c r="T159" s="232" t="n"/>
      <c r="U159" s="232" t="n"/>
      <c r="V159" s="232" t="n"/>
      <c r="W159" s="232" t="n"/>
      <c r="X159" s="232" t="n"/>
      <c r="Y159" s="195" t="n"/>
      <c r="Z159" s="195" t="n"/>
      <c r="AA159" s="232" t="n"/>
      <c r="AB159" s="232" t="n"/>
      <c r="AC159" s="232" t="n"/>
      <c r="AD159" s="232" t="n"/>
      <c r="AE159" s="232" t="n"/>
      <c r="AF159" s="232" t="n"/>
      <c r="AG159" s="232" t="n"/>
      <c r="AH159" s="232" t="n"/>
      <c r="AI159" s="232" t="n"/>
      <c r="AJ159" s="232" t="n"/>
      <c r="AK159" s="195" t="n"/>
      <c r="AL159" s="195" t="n"/>
      <c r="AM159" s="232">
        <f>IFERROR(ROUND(AVERAGE(O159:S159,AA159:AE159),0),"")</f>
        <v/>
      </c>
      <c r="AN159" s="232">
        <f>IFERROR(ROUND(AVERAGE(T159:X159,AF159:AJ159),0),"")</f>
        <v/>
      </c>
      <c r="AO159" s="278">
        <f>IFERROR((AM159-L159)/L159,"")</f>
        <v/>
      </c>
      <c r="AP159" s="218" t="n"/>
      <c r="AQ159" s="219" t="n"/>
      <c r="AR159" s="217">
        <f>IFERROR(ROUND((3600/AS159*J159),0),"")</f>
        <v/>
      </c>
      <c r="AS159" s="217">
        <f>IFERROR(ROUND(AVERAGE(Y159:Z159,AK159:AL159),0),"")</f>
        <v/>
      </c>
      <c r="AT159" s="217" t="n"/>
      <c r="AU159" s="217" t="n"/>
      <c r="AV159" s="217" t="n"/>
      <c r="AW159" s="217" t="n"/>
      <c r="AX159" s="217" t="n"/>
      <c r="AY159" s="217" t="n"/>
      <c r="AZ159" s="217" t="n"/>
      <c r="BA159" s="217" t="n"/>
      <c r="BB159" s="217" t="n"/>
      <c r="BC159" s="217" t="n"/>
      <c r="BD159" s="217" t="n"/>
      <c r="BE159" s="217" t="n"/>
      <c r="BF159" s="217" t="n"/>
      <c r="BG159" s="217" t="n"/>
      <c r="BH159" s="217" t="n"/>
      <c r="BI159" s="217" t="n"/>
      <c r="BJ159" s="217" t="n"/>
      <c r="BK159" s="217" t="n"/>
      <c r="BL159" s="217" t="n"/>
      <c r="BM159" s="217" t="n"/>
      <c r="BN159" s="217" t="n"/>
      <c r="BO159" s="217" t="n"/>
      <c r="BP159" s="217" t="n"/>
      <c r="BQ159" s="217" t="n"/>
      <c r="BR159" s="217" t="n"/>
      <c r="BS159" s="217" t="n"/>
      <c r="BT159" s="217" t="n"/>
      <c r="BU159" s="217" t="n"/>
      <c r="BV159" s="217" t="n"/>
      <c r="BW159" s="217" t="n"/>
      <c r="BX159" s="220" t="n"/>
      <c r="BY159" s="220" t="n"/>
      <c r="BZ159" s="220" t="n"/>
      <c r="CA159" s="220" t="n"/>
      <c r="CB159" s="220" t="n"/>
      <c r="CC159" s="220" t="n"/>
      <c r="CD159" s="220" t="n"/>
      <c r="CE159" s="220" t="n"/>
      <c r="CF159" s="220" t="n"/>
      <c r="CG159" s="221">
        <f>IFERROR(ROUND((SUM(BX159:CF159)),0),"")</f>
        <v/>
      </c>
      <c r="CH159" s="216" t="n"/>
      <c r="CI159" s="456" t="n"/>
      <c r="CJ159" s="223" t="n"/>
      <c r="CK159" s="196" t="n"/>
      <c r="CL159" s="196" t="n"/>
      <c r="CM159" s="196" t="n"/>
      <c r="CN159" s="196" t="n"/>
      <c r="CO159" s="196" t="n"/>
      <c r="CP159" s="323" t="n"/>
      <c r="CQ159" s="348" t="n"/>
      <c r="CR159" s="348" t="n"/>
      <c r="CS159" s="348" t="n"/>
      <c r="CT159" s="348" t="n"/>
      <c r="CU159" s="348" t="n"/>
      <c r="CV159" s="348" t="n"/>
      <c r="CW159" s="348" t="n"/>
      <c r="CX159" s="348" t="n"/>
      <c r="CY159" s="348">
        <f>IFERROR(ROUND(STDEV(AN159,L159),1),"")</f>
        <v/>
      </c>
      <c r="CZ159" s="232">
        <f>IFERROR(ROUND(AVERAGE(O159:S159,AA159:AE159),0),"")</f>
        <v/>
      </c>
      <c r="DA159" s="232">
        <f>IFERROR(AVERAGE(T159:X159,AF159:AJ159),"")</f>
        <v/>
      </c>
      <c r="DB159" s="308">
        <f>AV159+BK159</f>
        <v/>
      </c>
      <c r="DC159" s="12">
        <f>SUM(BL159:BT159,AW159:BE159)</f>
        <v/>
      </c>
      <c r="DD159" s="437">
        <f>IFERROR(ROUND(DC159/K159,0),"")</f>
        <v/>
      </c>
      <c r="DE159" s="437">
        <f>IFERROR(ROUND(AVERAGE(Y159:Z159,AK159:AL159),0),"")</f>
        <v/>
      </c>
      <c r="DF159" s="217">
        <f>IFERROR(ROUND((3600/DE159*J159),0),"")</f>
        <v/>
      </c>
      <c r="DG159" s="437">
        <f>IFERROR(ROUND(DD159/DF159,1),"")</f>
        <v/>
      </c>
      <c r="DH159" s="308">
        <f>IFERROR(DB159+DD159,"")</f>
        <v/>
      </c>
      <c r="DI159" s="447">
        <f>IFERROR(DD159/DH159,"")</f>
        <v/>
      </c>
      <c r="DK159" s="12">
        <f>IFERROR(DF159-AP159,"")</f>
        <v/>
      </c>
      <c r="DM159" s="307">
        <f>IFERROR(DA159-L159,"")</f>
        <v/>
      </c>
      <c r="DN159" s="348">
        <f>IF(DE159&gt;AQ159,0,1)</f>
        <v/>
      </c>
      <c r="DO159" s="348">
        <f>IF(DA159&lt;M159,0,1)</f>
        <v/>
      </c>
      <c r="DP159" s="348">
        <f>IF(DA159&gt;N159,0,1)</f>
        <v/>
      </c>
      <c r="DQ159" s="348" t="n"/>
      <c r="DR159" s="348" t="n"/>
      <c r="DS159" s="348" t="n"/>
      <c r="DT159" s="348" t="n"/>
      <c r="DU159" s="348" t="n"/>
      <c r="DV159" s="348" t="n"/>
      <c r="DW159" s="348" t="n"/>
      <c r="DX159" s="348" t="n"/>
      <c r="DY159" s="348" t="n"/>
      <c r="DZ159" s="348" t="n"/>
      <c r="EA159" s="348" t="n"/>
      <c r="EB159" s="348" t="n"/>
      <c r="EC159" s="348" t="n"/>
      <c r="ED159" s="348" t="n"/>
      <c r="EE159" s="348" t="n"/>
      <c r="EF159" s="348" t="n"/>
      <c r="EG159" s="348" t="n"/>
      <c r="EH159" s="348" t="n"/>
      <c r="EI159" s="348" t="n"/>
    </row>
    <row r="160" ht="31.5" customFormat="1" customHeight="1" s="239">
      <c r="A160" s="233" t="n"/>
      <c r="B160" s="192" t="n"/>
      <c r="C160" s="455" t="n"/>
      <c r="D160" s="192" t="n"/>
      <c r="E160" s="192" t="n"/>
      <c r="F160" s="192" t="n"/>
      <c r="G160" s="238" t="n"/>
      <c r="H160" s="437" t="n"/>
      <c r="I160" s="437" t="n"/>
      <c r="J160" s="437" t="n"/>
      <c r="K160" s="437" t="n"/>
      <c r="L160" s="240" t="n"/>
      <c r="M160" s="241" t="n"/>
      <c r="N160" s="242" t="n"/>
      <c r="O160" s="232" t="n"/>
      <c r="P160" s="232" t="n"/>
      <c r="Q160" s="232" t="n"/>
      <c r="R160" s="232" t="n"/>
      <c r="S160" s="232" t="n"/>
      <c r="T160" s="232" t="n"/>
      <c r="U160" s="232" t="n"/>
      <c r="V160" s="232" t="n"/>
      <c r="W160" s="232" t="n"/>
      <c r="X160" s="232" t="n"/>
      <c r="Y160" s="195" t="n"/>
      <c r="Z160" s="195" t="n"/>
      <c r="AA160" s="232" t="n"/>
      <c r="AB160" s="232" t="n"/>
      <c r="AC160" s="232" t="n"/>
      <c r="AD160" s="232" t="n"/>
      <c r="AE160" s="232" t="n"/>
      <c r="AF160" s="232" t="n"/>
      <c r="AG160" s="232" t="n"/>
      <c r="AH160" s="232" t="n"/>
      <c r="AI160" s="232" t="n"/>
      <c r="AJ160" s="232" t="n"/>
      <c r="AK160" s="195" t="n"/>
      <c r="AL160" s="195" t="n"/>
      <c r="AM160" s="232">
        <f>IFERROR(ROUND(AVERAGE(O160:S160,AA160:AE160),0),"")</f>
        <v/>
      </c>
      <c r="AN160" s="232">
        <f>IFERROR(ROUND(AVERAGE(T160:X160,AF160:AJ160),0),"")</f>
        <v/>
      </c>
      <c r="AO160" s="278">
        <f>IFERROR((AM160-L160)/L160,"")</f>
        <v/>
      </c>
      <c r="AP160" s="218" t="n"/>
      <c r="AQ160" s="219" t="n"/>
      <c r="AR160" s="217">
        <f>IFERROR(ROUND((3600/AS160*J160),0),"")</f>
        <v/>
      </c>
      <c r="AS160" s="217">
        <f>IFERROR(ROUND(AVERAGE(Y160:Z160,AK160:AL160),0),"")</f>
        <v/>
      </c>
      <c r="AT160" s="217" t="n"/>
      <c r="AU160" s="217" t="n"/>
      <c r="AV160" s="217" t="n"/>
      <c r="AW160" s="217" t="n"/>
      <c r="AX160" s="217" t="n"/>
      <c r="AY160" s="217" t="n"/>
      <c r="AZ160" s="217" t="n"/>
      <c r="BA160" s="217" t="n"/>
      <c r="BB160" s="217" t="n"/>
      <c r="BC160" s="217" t="n"/>
      <c r="BD160" s="217" t="n"/>
      <c r="BE160" s="217" t="n"/>
      <c r="BF160" s="217" t="n"/>
      <c r="BG160" s="217" t="n"/>
      <c r="BH160" s="217" t="n"/>
      <c r="BI160" s="217" t="n"/>
      <c r="BJ160" s="217" t="n"/>
      <c r="BK160" s="217" t="n"/>
      <c r="BL160" s="217" t="n"/>
      <c r="BM160" s="217" t="n"/>
      <c r="BN160" s="217" t="n"/>
      <c r="BO160" s="217" t="n"/>
      <c r="BP160" s="217" t="n"/>
      <c r="BQ160" s="217" t="n"/>
      <c r="BR160" s="217" t="n"/>
      <c r="BS160" s="217" t="n"/>
      <c r="BT160" s="217" t="n"/>
      <c r="BU160" s="217" t="n"/>
      <c r="BV160" s="217" t="n"/>
      <c r="BW160" s="217" t="n"/>
      <c r="BX160" s="220" t="n"/>
      <c r="BY160" s="220" t="n"/>
      <c r="BZ160" s="220" t="n"/>
      <c r="CA160" s="220" t="n"/>
      <c r="CB160" s="220" t="n"/>
      <c r="CC160" s="220" t="n"/>
      <c r="CD160" s="220" t="n"/>
      <c r="CE160" s="220" t="n"/>
      <c r="CF160" s="220" t="n"/>
      <c r="CG160" s="221">
        <f>IFERROR(ROUND((SUM(BX160:CF160)),0),"")</f>
        <v/>
      </c>
      <c r="CH160" s="216" t="n"/>
      <c r="CI160" s="456" t="n"/>
      <c r="CJ160" s="223" t="n"/>
      <c r="CK160" s="196" t="n"/>
      <c r="CL160" s="196" t="n"/>
      <c r="CM160" s="196" t="n"/>
      <c r="CN160" s="196" t="n"/>
      <c r="CO160" s="196" t="n"/>
      <c r="CP160" s="323" t="n"/>
      <c r="CQ160" s="348" t="n"/>
      <c r="CR160" s="348" t="n"/>
      <c r="CS160" s="348" t="n"/>
      <c r="CT160" s="348" t="n"/>
      <c r="CU160" s="348" t="n"/>
      <c r="CV160" s="348" t="n"/>
      <c r="CW160" s="348" t="n"/>
      <c r="CX160" s="348" t="n"/>
      <c r="CY160" s="348">
        <f>IFERROR(ROUND(STDEV(AN160,L160),1),"")</f>
        <v/>
      </c>
      <c r="CZ160" s="232">
        <f>IFERROR(ROUND(AVERAGE(O160:S160,AA160:AE160),0),"")</f>
        <v/>
      </c>
      <c r="DA160" s="232">
        <f>IFERROR(AVERAGE(T160:X160,AF160:AJ160),"")</f>
        <v/>
      </c>
      <c r="DB160" s="308">
        <f>AV160+BK160</f>
        <v/>
      </c>
      <c r="DC160" s="12">
        <f>SUM(BL160:BT160,AW160:BE160)</f>
        <v/>
      </c>
      <c r="DD160" s="437">
        <f>IFERROR(ROUND(DC160/K160,0),"")</f>
        <v/>
      </c>
      <c r="DE160" s="437">
        <f>IFERROR(ROUND(AVERAGE(Y160:Z160,AK160:AL160),0),"")</f>
        <v/>
      </c>
      <c r="DF160" s="217">
        <f>IFERROR(ROUND((3600/DE160*J160),0),"")</f>
        <v/>
      </c>
      <c r="DG160" s="437">
        <f>IFERROR(ROUND(DD160/DF160,1),"")</f>
        <v/>
      </c>
      <c r="DH160" s="308">
        <f>IFERROR(DB160+DD160,"")</f>
        <v/>
      </c>
      <c r="DI160" s="447">
        <f>IFERROR(DD160/DH160,"")</f>
        <v/>
      </c>
      <c r="DK160" s="12">
        <f>IFERROR(DF160-AP160,"")</f>
        <v/>
      </c>
      <c r="DM160" s="307">
        <f>IFERROR(DA160-L160,"")</f>
        <v/>
      </c>
      <c r="DN160" s="348">
        <f>IF(DE160&gt;AQ160,0,1)</f>
        <v/>
      </c>
      <c r="DO160" s="348">
        <f>IF(DA160&lt;M160,0,1)</f>
        <v/>
      </c>
      <c r="DP160" s="348">
        <f>IF(DA160&gt;N160,0,1)</f>
        <v/>
      </c>
      <c r="DQ160" s="348" t="n"/>
      <c r="DR160" s="348" t="n"/>
      <c r="DS160" s="348" t="n"/>
      <c r="DT160" s="348" t="n"/>
      <c r="DU160" s="348" t="n"/>
      <c r="DV160" s="348" t="n"/>
      <c r="DW160" s="348" t="n"/>
      <c r="DX160" s="348" t="n"/>
      <c r="DY160" s="348" t="n"/>
      <c r="DZ160" s="348" t="n"/>
      <c r="EA160" s="348" t="n"/>
      <c r="EB160" s="348" t="n"/>
      <c r="EC160" s="348" t="n"/>
      <c r="ED160" s="348" t="n"/>
      <c r="EE160" s="348" t="n"/>
      <c r="EF160" s="348" t="n"/>
      <c r="EG160" s="348" t="n"/>
      <c r="EH160" s="348" t="n"/>
      <c r="EI160" s="348" t="n"/>
    </row>
    <row r="161" ht="31.5" customFormat="1" customHeight="1" s="239">
      <c r="A161" s="233" t="n"/>
      <c r="B161" s="192" t="n"/>
      <c r="C161" s="455" t="n"/>
      <c r="D161" s="192" t="n"/>
      <c r="E161" s="192" t="n"/>
      <c r="F161" s="192" t="n"/>
      <c r="G161" s="238" t="n"/>
      <c r="H161" s="437" t="n"/>
      <c r="I161" s="437" t="n"/>
      <c r="J161" s="437" t="n"/>
      <c r="K161" s="437" t="n"/>
      <c r="L161" s="240" t="n"/>
      <c r="M161" s="241" t="n"/>
      <c r="N161" s="242" t="n"/>
      <c r="O161" s="232" t="n"/>
      <c r="P161" s="232" t="n"/>
      <c r="Q161" s="232" t="n"/>
      <c r="R161" s="232" t="n"/>
      <c r="S161" s="232" t="n"/>
      <c r="T161" s="232" t="n"/>
      <c r="U161" s="232" t="n"/>
      <c r="V161" s="232" t="n"/>
      <c r="W161" s="232" t="n"/>
      <c r="X161" s="232" t="n"/>
      <c r="Y161" s="195" t="n"/>
      <c r="Z161" s="195" t="n"/>
      <c r="AA161" s="232" t="n"/>
      <c r="AB161" s="232" t="n"/>
      <c r="AC161" s="232" t="n"/>
      <c r="AD161" s="232" t="n"/>
      <c r="AE161" s="232" t="n"/>
      <c r="AF161" s="232" t="n"/>
      <c r="AG161" s="232" t="n"/>
      <c r="AH161" s="232" t="n"/>
      <c r="AI161" s="232" t="n"/>
      <c r="AJ161" s="232" t="n"/>
      <c r="AK161" s="195" t="n"/>
      <c r="AL161" s="195" t="n"/>
      <c r="AM161" s="232">
        <f>IFERROR(ROUND(AVERAGE(O161:S161,AA161:AE161),0),"")</f>
        <v/>
      </c>
      <c r="AN161" s="232">
        <f>IFERROR(ROUND(AVERAGE(T161:X161,AF161:AJ161),0),"")</f>
        <v/>
      </c>
      <c r="AO161" s="278">
        <f>IFERROR((AM161-L161)/L161,"")</f>
        <v/>
      </c>
      <c r="AP161" s="218" t="n"/>
      <c r="AQ161" s="219" t="n"/>
      <c r="AR161" s="217">
        <f>IFERROR(ROUND((3600/AS161*J161),0),"")</f>
        <v/>
      </c>
      <c r="AS161" s="217">
        <f>IFERROR(ROUND(AVERAGE(Y161:Z161,AK161:AL161),0),"")</f>
        <v/>
      </c>
      <c r="AT161" s="217" t="n"/>
      <c r="AU161" s="217" t="n"/>
      <c r="AV161" s="217" t="n"/>
      <c r="AW161" s="217" t="n"/>
      <c r="AX161" s="217" t="n"/>
      <c r="AY161" s="217" t="n"/>
      <c r="AZ161" s="217" t="n"/>
      <c r="BA161" s="217" t="n"/>
      <c r="BB161" s="217" t="n"/>
      <c r="BC161" s="217" t="n"/>
      <c r="BD161" s="217" t="n"/>
      <c r="BE161" s="217" t="n"/>
      <c r="BF161" s="217" t="n"/>
      <c r="BG161" s="217" t="n"/>
      <c r="BH161" s="217" t="n"/>
      <c r="BI161" s="217" t="n"/>
      <c r="BJ161" s="217" t="n"/>
      <c r="BK161" s="217" t="n"/>
      <c r="BL161" s="217" t="n"/>
      <c r="BM161" s="217" t="n"/>
      <c r="BN161" s="217" t="n"/>
      <c r="BO161" s="217" t="n"/>
      <c r="BP161" s="217" t="n"/>
      <c r="BQ161" s="217" t="n"/>
      <c r="BR161" s="217" t="n"/>
      <c r="BS161" s="217" t="n"/>
      <c r="BT161" s="217" t="n"/>
      <c r="BU161" s="217" t="n"/>
      <c r="BV161" s="217" t="n"/>
      <c r="BW161" s="217" t="n"/>
      <c r="BX161" s="220" t="n"/>
      <c r="BY161" s="220" t="n"/>
      <c r="BZ161" s="220" t="n"/>
      <c r="CA161" s="220" t="n"/>
      <c r="CB161" s="220" t="n"/>
      <c r="CC161" s="220" t="n"/>
      <c r="CD161" s="220" t="n"/>
      <c r="CE161" s="220" t="n"/>
      <c r="CF161" s="220" t="n"/>
      <c r="CG161" s="221">
        <f>IFERROR(ROUND((SUM(BX161:CF161)),0),"")</f>
        <v/>
      </c>
      <c r="CH161" s="216" t="n"/>
      <c r="CI161" s="456" t="n"/>
      <c r="CJ161" s="223" t="n"/>
      <c r="CK161" s="196" t="n"/>
      <c r="CL161" s="196" t="n"/>
      <c r="CM161" s="196" t="n"/>
      <c r="CN161" s="196" t="n"/>
      <c r="CO161" s="196" t="n"/>
      <c r="CP161" s="323" t="n"/>
      <c r="CQ161" s="348" t="n"/>
      <c r="CR161" s="348" t="n"/>
      <c r="CS161" s="348" t="n"/>
      <c r="CT161" s="348" t="n"/>
      <c r="CU161" s="348" t="n"/>
      <c r="CV161" s="348" t="n"/>
      <c r="CW161" s="348" t="n"/>
      <c r="CX161" s="348" t="n"/>
      <c r="CY161" s="348">
        <f>IFERROR(ROUND(STDEV(AN161,L161),1),"")</f>
        <v/>
      </c>
      <c r="CZ161" s="232">
        <f>IFERROR(ROUND(AVERAGE(O161:S161,AA161:AE161),0),"")</f>
        <v/>
      </c>
      <c r="DA161" s="232">
        <f>IFERROR(AVERAGE(T161:X161,AF161:AJ161),"")</f>
        <v/>
      </c>
      <c r="DB161" s="308">
        <f>AV161+BK161</f>
        <v/>
      </c>
      <c r="DC161" s="12">
        <f>SUM(BL161:BT161,AW161:BE161)</f>
        <v/>
      </c>
      <c r="DD161" s="437">
        <f>IFERROR(ROUND(DC161/K161,0),"")</f>
        <v/>
      </c>
      <c r="DE161" s="437">
        <f>IFERROR(ROUND(AVERAGE(Y161:Z161,AK161:AL161),0),"")</f>
        <v/>
      </c>
      <c r="DF161" s="217">
        <f>IFERROR(ROUND((3600/DE161*J161),0),"")</f>
        <v/>
      </c>
      <c r="DG161" s="437">
        <f>IFERROR(ROUND(DD161/DF161,1),"")</f>
        <v/>
      </c>
      <c r="DH161" s="308">
        <f>IFERROR(DB161+DD161,"")</f>
        <v/>
      </c>
      <c r="DI161" s="447">
        <f>IFERROR(DD161/DH161,"")</f>
        <v/>
      </c>
      <c r="DK161" s="12">
        <f>IFERROR(DF161-AP161,"")</f>
        <v/>
      </c>
      <c r="DM161" s="307">
        <f>IFERROR(DA161-L161,"")</f>
        <v/>
      </c>
      <c r="DN161" s="348">
        <f>IF(DE161&gt;AQ161,0,1)</f>
        <v/>
      </c>
      <c r="DO161" s="348">
        <f>IF(DA161&lt;M161,0,1)</f>
        <v/>
      </c>
      <c r="DP161" s="348">
        <f>IF(DA161&gt;N161,0,1)</f>
        <v/>
      </c>
      <c r="DQ161" s="348" t="n"/>
      <c r="DR161" s="348" t="n"/>
      <c r="DS161" s="348" t="n"/>
      <c r="DT161" s="348" t="n"/>
      <c r="DU161" s="348" t="n"/>
      <c r="DV161" s="348" t="n"/>
      <c r="DW161" s="348" t="n"/>
      <c r="DX161" s="348" t="n"/>
      <c r="DY161" s="348" t="n"/>
      <c r="DZ161" s="348" t="n"/>
      <c r="EA161" s="348" t="n"/>
      <c r="EB161" s="348" t="n"/>
      <c r="EC161" s="348" t="n"/>
      <c r="ED161" s="348" t="n"/>
      <c r="EE161" s="348" t="n"/>
      <c r="EF161" s="348" t="n"/>
      <c r="EG161" s="348" t="n"/>
      <c r="EH161" s="348" t="n"/>
      <c r="EI161" s="348" t="n"/>
    </row>
    <row r="162" ht="31.5" customFormat="1" customHeight="1" s="239">
      <c r="A162" s="233" t="n"/>
      <c r="B162" s="192" t="n"/>
      <c r="C162" s="455" t="n"/>
      <c r="D162" s="192" t="n"/>
      <c r="E162" s="192" t="n"/>
      <c r="F162" s="192" t="n"/>
      <c r="G162" s="238" t="n"/>
      <c r="H162" s="437" t="n"/>
      <c r="I162" s="437" t="n"/>
      <c r="J162" s="437" t="n"/>
      <c r="K162" s="437" t="n"/>
      <c r="L162" s="240" t="n"/>
      <c r="M162" s="241" t="n"/>
      <c r="N162" s="242" t="n"/>
      <c r="O162" s="232" t="n"/>
      <c r="P162" s="232" t="n"/>
      <c r="Q162" s="232" t="n"/>
      <c r="R162" s="232" t="n"/>
      <c r="S162" s="232" t="n"/>
      <c r="T162" s="232" t="n"/>
      <c r="U162" s="232" t="n"/>
      <c r="V162" s="232" t="n"/>
      <c r="W162" s="232" t="n"/>
      <c r="X162" s="232" t="n"/>
      <c r="Y162" s="195" t="n"/>
      <c r="Z162" s="195" t="n"/>
      <c r="AA162" s="232" t="n"/>
      <c r="AB162" s="232" t="n"/>
      <c r="AC162" s="232" t="n"/>
      <c r="AD162" s="232" t="n"/>
      <c r="AE162" s="232" t="n"/>
      <c r="AF162" s="232" t="n"/>
      <c r="AG162" s="232" t="n"/>
      <c r="AH162" s="232" t="n"/>
      <c r="AI162" s="232" t="n"/>
      <c r="AJ162" s="232" t="n"/>
      <c r="AK162" s="195" t="n"/>
      <c r="AL162" s="195" t="n"/>
      <c r="AM162" s="232">
        <f>IFERROR(ROUND(AVERAGE(O162:S162,AA162:AE162),0),"")</f>
        <v/>
      </c>
      <c r="AN162" s="232">
        <f>IFERROR(ROUND(AVERAGE(T162:X162,AF162:AJ162),0),"")</f>
        <v/>
      </c>
      <c r="AO162" s="278">
        <f>IFERROR((AM162-L162)/L162,"")</f>
        <v/>
      </c>
      <c r="AP162" s="218" t="n"/>
      <c r="AQ162" s="219" t="n"/>
      <c r="AR162" s="217">
        <f>IFERROR(ROUND((3600/AS162*J162),0),"")</f>
        <v/>
      </c>
      <c r="AS162" s="217">
        <f>IFERROR(ROUND(AVERAGE(Y162:Z162,AK162:AL162),0),"")</f>
        <v/>
      </c>
      <c r="AT162" s="217" t="n"/>
      <c r="AU162" s="217" t="n"/>
      <c r="AV162" s="217" t="n"/>
      <c r="AW162" s="217" t="n"/>
      <c r="AX162" s="217" t="n"/>
      <c r="AY162" s="217" t="n"/>
      <c r="AZ162" s="217" t="n"/>
      <c r="BA162" s="217" t="n"/>
      <c r="BB162" s="217" t="n"/>
      <c r="BC162" s="217" t="n"/>
      <c r="BD162" s="217" t="n"/>
      <c r="BE162" s="217" t="n"/>
      <c r="BF162" s="217" t="n"/>
      <c r="BG162" s="217" t="n"/>
      <c r="BH162" s="217" t="n"/>
      <c r="BI162" s="217" t="n"/>
      <c r="BJ162" s="217" t="n"/>
      <c r="BK162" s="217" t="n"/>
      <c r="BL162" s="217" t="n"/>
      <c r="BM162" s="217" t="n"/>
      <c r="BN162" s="217" t="n"/>
      <c r="BO162" s="217" t="n"/>
      <c r="BP162" s="217" t="n"/>
      <c r="BQ162" s="217" t="n"/>
      <c r="BR162" s="217" t="n"/>
      <c r="BS162" s="217" t="n"/>
      <c r="BT162" s="217" t="n"/>
      <c r="BU162" s="217" t="n"/>
      <c r="BV162" s="217" t="n"/>
      <c r="BW162" s="217" t="n"/>
      <c r="BX162" s="220" t="n"/>
      <c r="BY162" s="220" t="n"/>
      <c r="BZ162" s="220" t="n"/>
      <c r="CA162" s="220" t="n"/>
      <c r="CB162" s="220" t="n"/>
      <c r="CC162" s="220" t="n"/>
      <c r="CD162" s="220" t="n"/>
      <c r="CE162" s="220" t="n"/>
      <c r="CF162" s="220" t="n"/>
      <c r="CG162" s="221">
        <f>IFERROR(ROUND((SUM(BX162:CF162)),0),"")</f>
        <v/>
      </c>
      <c r="CH162" s="216" t="n"/>
      <c r="CI162" s="456" t="n"/>
      <c r="CJ162" s="223" t="n"/>
      <c r="CK162" s="196" t="n"/>
      <c r="CL162" s="196" t="n"/>
      <c r="CM162" s="196" t="n"/>
      <c r="CN162" s="196" t="n"/>
      <c r="CO162" s="196" t="n"/>
      <c r="CP162" s="323" t="n"/>
      <c r="CQ162" s="348" t="n"/>
      <c r="CR162" s="348" t="n"/>
      <c r="CS162" s="348" t="n"/>
      <c r="CT162" s="348" t="n"/>
      <c r="CU162" s="348" t="n"/>
      <c r="CV162" s="348" t="n"/>
      <c r="CW162" s="348" t="n"/>
      <c r="CX162" s="348" t="n"/>
      <c r="CY162" s="348">
        <f>IFERROR(ROUND(STDEV(AN162,L162),1),"")</f>
        <v/>
      </c>
      <c r="CZ162" s="232">
        <f>IFERROR(ROUND(AVERAGE(O162:S162,AA162:AE162),0),"")</f>
        <v/>
      </c>
      <c r="DA162" s="232">
        <f>IFERROR(AVERAGE(T162:X162,AF162:AJ162),"")</f>
        <v/>
      </c>
      <c r="DB162" s="308">
        <f>AV162+BK162</f>
        <v/>
      </c>
      <c r="DC162" s="12">
        <f>SUM(BL162:BT162,AW162:BE162)</f>
        <v/>
      </c>
      <c r="DD162" s="437">
        <f>IFERROR(ROUND(DC162/K162,0),"")</f>
        <v/>
      </c>
      <c r="DE162" s="437">
        <f>IFERROR(ROUND(AVERAGE(Y162:Z162,AK162:AL162),0),"")</f>
        <v/>
      </c>
      <c r="DF162" s="217">
        <f>IFERROR(ROUND((3600/DE162*J162),0),"")</f>
        <v/>
      </c>
      <c r="DG162" s="437">
        <f>IFERROR(ROUND(DD162/DF162,1),"")</f>
        <v/>
      </c>
      <c r="DH162" s="308">
        <f>IFERROR(DB162+DD162,"")</f>
        <v/>
      </c>
      <c r="DI162" s="447">
        <f>IFERROR(DD162/DH162,"")</f>
        <v/>
      </c>
      <c r="DK162" s="12">
        <f>IFERROR(DF162-AP162,"")</f>
        <v/>
      </c>
      <c r="DM162" s="307">
        <f>IFERROR(DA162-L162,"")</f>
        <v/>
      </c>
      <c r="DN162" s="348">
        <f>IF(DE162&gt;AQ162,0,1)</f>
        <v/>
      </c>
      <c r="DO162" s="348">
        <f>IF(DA162&lt;M162,0,1)</f>
        <v/>
      </c>
      <c r="DP162" s="348">
        <f>IF(DA162&gt;N162,0,1)</f>
        <v/>
      </c>
      <c r="DQ162" s="348" t="n"/>
      <c r="DR162" s="348" t="n"/>
      <c r="DS162" s="348" t="n"/>
      <c r="DT162" s="348" t="n"/>
      <c r="DU162" s="348" t="n"/>
      <c r="DV162" s="348" t="n"/>
      <c r="DW162" s="348" t="n"/>
      <c r="DX162" s="348" t="n"/>
      <c r="DY162" s="348" t="n"/>
      <c r="DZ162" s="348" t="n"/>
      <c r="EA162" s="348" t="n"/>
      <c r="EB162" s="348" t="n"/>
      <c r="EC162" s="348" t="n"/>
      <c r="ED162" s="348" t="n"/>
      <c r="EE162" s="348" t="n"/>
      <c r="EF162" s="348" t="n"/>
      <c r="EG162" s="348" t="n"/>
      <c r="EH162" s="348" t="n"/>
      <c r="EI162" s="348" t="n"/>
    </row>
    <row r="163" ht="31.5" customFormat="1" customHeight="1" s="239">
      <c r="A163" s="233" t="n"/>
      <c r="B163" s="192" t="n"/>
      <c r="C163" s="455" t="n"/>
      <c r="D163" s="192" t="n"/>
      <c r="E163" s="192" t="n"/>
      <c r="F163" s="192" t="n"/>
      <c r="G163" s="238" t="n"/>
      <c r="H163" s="437" t="n"/>
      <c r="I163" s="437" t="n"/>
      <c r="J163" s="437" t="n"/>
      <c r="K163" s="437" t="n"/>
      <c r="L163" s="240" t="n"/>
      <c r="M163" s="241" t="n"/>
      <c r="N163" s="242" t="n"/>
      <c r="O163" s="232" t="n"/>
      <c r="P163" s="232" t="n"/>
      <c r="Q163" s="232" t="n"/>
      <c r="R163" s="232" t="n"/>
      <c r="S163" s="232" t="n"/>
      <c r="T163" s="232" t="n"/>
      <c r="U163" s="232" t="n"/>
      <c r="V163" s="232" t="n"/>
      <c r="W163" s="232" t="n"/>
      <c r="X163" s="232" t="n"/>
      <c r="Y163" s="195" t="n"/>
      <c r="Z163" s="195" t="n"/>
      <c r="AA163" s="232" t="n"/>
      <c r="AB163" s="232" t="n"/>
      <c r="AC163" s="232" t="n"/>
      <c r="AD163" s="232" t="n"/>
      <c r="AE163" s="232" t="n"/>
      <c r="AF163" s="232" t="n"/>
      <c r="AG163" s="232" t="n"/>
      <c r="AH163" s="232" t="n"/>
      <c r="AI163" s="232" t="n"/>
      <c r="AJ163" s="232" t="n"/>
      <c r="AK163" s="195" t="n"/>
      <c r="AL163" s="195" t="n"/>
      <c r="AM163" s="232">
        <f>IFERROR(ROUND(AVERAGE(O163:S163,AA163:AE163),0),"")</f>
        <v/>
      </c>
      <c r="AN163" s="232">
        <f>IFERROR(ROUND(AVERAGE(T163:X163,AF163:AJ163),0),"")</f>
        <v/>
      </c>
      <c r="AO163" s="278">
        <f>IFERROR((AM163-L163)/L163,"")</f>
        <v/>
      </c>
      <c r="AP163" s="218" t="n"/>
      <c r="AQ163" s="219" t="n"/>
      <c r="AR163" s="217">
        <f>IFERROR(ROUND((3600/AS163*J163),0),"")</f>
        <v/>
      </c>
      <c r="AS163" s="217">
        <f>IFERROR(ROUND(AVERAGE(Y163:Z163,AK163:AL163),0),"")</f>
        <v/>
      </c>
      <c r="AT163" s="217" t="n"/>
      <c r="AU163" s="217" t="n"/>
      <c r="AV163" s="217" t="n"/>
      <c r="AW163" s="217" t="n"/>
      <c r="AX163" s="217" t="n"/>
      <c r="AY163" s="217" t="n"/>
      <c r="AZ163" s="217" t="n"/>
      <c r="BA163" s="217" t="n"/>
      <c r="BB163" s="217" t="n"/>
      <c r="BC163" s="217" t="n"/>
      <c r="BD163" s="217" t="n"/>
      <c r="BE163" s="217" t="n"/>
      <c r="BF163" s="217" t="n"/>
      <c r="BG163" s="217" t="n"/>
      <c r="BH163" s="217" t="n"/>
      <c r="BI163" s="217" t="n"/>
      <c r="BJ163" s="217" t="n"/>
      <c r="BK163" s="217" t="n"/>
      <c r="BL163" s="217" t="n"/>
      <c r="BM163" s="217" t="n"/>
      <c r="BN163" s="217" t="n"/>
      <c r="BO163" s="217" t="n"/>
      <c r="BP163" s="217" t="n"/>
      <c r="BQ163" s="217" t="n"/>
      <c r="BR163" s="217" t="n"/>
      <c r="BS163" s="217" t="n"/>
      <c r="BT163" s="217" t="n"/>
      <c r="BU163" s="217" t="n"/>
      <c r="BV163" s="217" t="n"/>
      <c r="BW163" s="217" t="n"/>
      <c r="BX163" s="220" t="n"/>
      <c r="BY163" s="220" t="n"/>
      <c r="BZ163" s="220" t="n"/>
      <c r="CA163" s="220" t="n"/>
      <c r="CB163" s="220" t="n"/>
      <c r="CC163" s="220" t="n"/>
      <c r="CD163" s="220" t="n"/>
      <c r="CE163" s="220" t="n"/>
      <c r="CF163" s="220" t="n"/>
      <c r="CG163" s="221">
        <f>IFERROR(ROUND((SUM(BX163:CF163)),0),"")</f>
        <v/>
      </c>
      <c r="CH163" s="216" t="n"/>
      <c r="CI163" s="456" t="n"/>
      <c r="CJ163" s="223" t="n"/>
      <c r="CK163" s="196" t="n"/>
      <c r="CL163" s="196" t="n"/>
      <c r="CM163" s="196" t="n"/>
      <c r="CN163" s="196" t="n"/>
      <c r="CO163" s="196" t="n"/>
      <c r="CP163" s="323" t="n"/>
      <c r="CQ163" s="348" t="n"/>
      <c r="CR163" s="348" t="n"/>
      <c r="CS163" s="348" t="n"/>
      <c r="CT163" s="348" t="n"/>
      <c r="CU163" s="348" t="n"/>
      <c r="CV163" s="348" t="n"/>
      <c r="CW163" s="348" t="n"/>
      <c r="CX163" s="348" t="n"/>
      <c r="CY163" s="348">
        <f>IFERROR(ROUND(STDEV(AN163,L163),1),"")</f>
        <v/>
      </c>
      <c r="CZ163" s="232">
        <f>IFERROR(ROUND(AVERAGE(O163:S163,AA163:AE163),0),"")</f>
        <v/>
      </c>
      <c r="DA163" s="232">
        <f>IFERROR(AVERAGE(T163:X163,AF163:AJ163),"")</f>
        <v/>
      </c>
      <c r="DB163" s="308">
        <f>AV163+BK163</f>
        <v/>
      </c>
      <c r="DC163" s="12">
        <f>SUM(BL163:BT163,AW163:BE163)</f>
        <v/>
      </c>
      <c r="DD163" s="437">
        <f>IFERROR(ROUND(DC163/K163,0),"")</f>
        <v/>
      </c>
      <c r="DE163" s="437">
        <f>IFERROR(ROUND(AVERAGE(Y163:Z163,AK163:AL163),0),"")</f>
        <v/>
      </c>
      <c r="DF163" s="217">
        <f>IFERROR(ROUND((3600/DE163*J163),0),"")</f>
        <v/>
      </c>
      <c r="DG163" s="437">
        <f>IFERROR(ROUND(DD163/DF163,1),"")</f>
        <v/>
      </c>
      <c r="DH163" s="308">
        <f>IFERROR(DB163+DD163,"")</f>
        <v/>
      </c>
      <c r="DI163" s="447">
        <f>IFERROR(DD163/DH163,"")</f>
        <v/>
      </c>
      <c r="DK163" s="12">
        <f>IFERROR(DF163-AP163,"")</f>
        <v/>
      </c>
      <c r="DM163" s="307">
        <f>IFERROR(DA163-L163,"")</f>
        <v/>
      </c>
      <c r="DN163" s="348">
        <f>IF(DE163&gt;AQ163,0,1)</f>
        <v/>
      </c>
      <c r="DO163" s="348">
        <f>IF(DA163&lt;M163,0,1)</f>
        <v/>
      </c>
      <c r="DP163" s="348">
        <f>IF(DA163&gt;N163,0,1)</f>
        <v/>
      </c>
      <c r="DQ163" s="348" t="n"/>
      <c r="DR163" s="348" t="n"/>
      <c r="DS163" s="348" t="n"/>
      <c r="DT163" s="348" t="n"/>
      <c r="DU163" s="348" t="n"/>
      <c r="DV163" s="348" t="n"/>
      <c r="DW163" s="348" t="n"/>
      <c r="DX163" s="348" t="n"/>
      <c r="DY163" s="348" t="n"/>
      <c r="DZ163" s="348" t="n"/>
      <c r="EA163" s="348" t="n"/>
      <c r="EB163" s="348" t="n"/>
      <c r="EC163" s="348" t="n"/>
      <c r="ED163" s="348" t="n"/>
      <c r="EE163" s="348" t="n"/>
      <c r="EF163" s="348" t="n"/>
      <c r="EG163" s="348" t="n"/>
      <c r="EH163" s="348" t="n"/>
      <c r="EI163" s="348" t="n"/>
    </row>
    <row r="164" ht="31.5" customFormat="1" customHeight="1" s="239">
      <c r="A164" s="233" t="n"/>
      <c r="B164" s="192" t="n"/>
      <c r="C164" s="455" t="n"/>
      <c r="D164" s="192" t="n"/>
      <c r="E164" s="192" t="n"/>
      <c r="F164" s="192" t="n"/>
      <c r="G164" s="238" t="n"/>
      <c r="H164" s="437" t="n"/>
      <c r="I164" s="437" t="n"/>
      <c r="J164" s="437" t="n"/>
      <c r="K164" s="437" t="n"/>
      <c r="L164" s="240" t="n"/>
      <c r="M164" s="241" t="n"/>
      <c r="N164" s="242" t="n"/>
      <c r="O164" s="232" t="n"/>
      <c r="P164" s="232" t="n"/>
      <c r="Q164" s="232" t="n"/>
      <c r="R164" s="232" t="n"/>
      <c r="S164" s="232" t="n"/>
      <c r="T164" s="232" t="n"/>
      <c r="U164" s="232" t="n"/>
      <c r="V164" s="232" t="n"/>
      <c r="W164" s="232" t="n"/>
      <c r="X164" s="232" t="n"/>
      <c r="Y164" s="195" t="n"/>
      <c r="Z164" s="195" t="n"/>
      <c r="AA164" s="232" t="n"/>
      <c r="AB164" s="232" t="n"/>
      <c r="AC164" s="232" t="n"/>
      <c r="AD164" s="232" t="n"/>
      <c r="AE164" s="232" t="n"/>
      <c r="AF164" s="232" t="n"/>
      <c r="AG164" s="232" t="n"/>
      <c r="AH164" s="232" t="n"/>
      <c r="AI164" s="232" t="n"/>
      <c r="AJ164" s="232" t="n"/>
      <c r="AK164" s="195" t="n"/>
      <c r="AL164" s="195" t="n"/>
      <c r="AM164" s="232">
        <f>IFERROR(ROUND(AVERAGE(O164:S164,AA164:AE164),0),"")</f>
        <v/>
      </c>
      <c r="AN164" s="232">
        <f>IFERROR(ROUND(AVERAGE(T164:X164,AF164:AJ164),0),"")</f>
        <v/>
      </c>
      <c r="AO164" s="278">
        <f>IFERROR((AM164-L164)/L164,"")</f>
        <v/>
      </c>
      <c r="AP164" s="218" t="n"/>
      <c r="AQ164" s="219" t="n"/>
      <c r="AR164" s="217">
        <f>IFERROR(ROUND((3600/AS164*J164),0),"")</f>
        <v/>
      </c>
      <c r="AS164" s="217">
        <f>IFERROR(ROUND(AVERAGE(Y164:Z164,AK164:AL164),0),"")</f>
        <v/>
      </c>
      <c r="AT164" s="217" t="n"/>
      <c r="AU164" s="217" t="n"/>
      <c r="AV164" s="217" t="n"/>
      <c r="AW164" s="217" t="n"/>
      <c r="AX164" s="217" t="n"/>
      <c r="AY164" s="217" t="n"/>
      <c r="AZ164" s="217" t="n"/>
      <c r="BA164" s="217" t="n"/>
      <c r="BB164" s="217" t="n"/>
      <c r="BC164" s="217" t="n"/>
      <c r="BD164" s="217" t="n"/>
      <c r="BE164" s="217" t="n"/>
      <c r="BF164" s="217" t="n"/>
      <c r="BG164" s="217" t="n"/>
      <c r="BH164" s="217" t="n"/>
      <c r="BI164" s="217" t="n"/>
      <c r="BJ164" s="217" t="n"/>
      <c r="BK164" s="217" t="n"/>
      <c r="BL164" s="217" t="n"/>
      <c r="BM164" s="217" t="n"/>
      <c r="BN164" s="217" t="n"/>
      <c r="BO164" s="217" t="n"/>
      <c r="BP164" s="217" t="n"/>
      <c r="BQ164" s="217" t="n"/>
      <c r="BR164" s="217" t="n"/>
      <c r="BS164" s="217" t="n"/>
      <c r="BT164" s="217" t="n"/>
      <c r="BU164" s="217" t="n"/>
      <c r="BV164" s="217" t="n"/>
      <c r="BW164" s="217" t="n"/>
      <c r="BX164" s="220" t="n"/>
      <c r="BY164" s="220" t="n"/>
      <c r="BZ164" s="220" t="n"/>
      <c r="CA164" s="220" t="n"/>
      <c r="CB164" s="220" t="n"/>
      <c r="CC164" s="220" t="n"/>
      <c r="CD164" s="220" t="n"/>
      <c r="CE164" s="220" t="n"/>
      <c r="CF164" s="220" t="n"/>
      <c r="CG164" s="221">
        <f>IFERROR(ROUND((SUM(BX164:CF164)),0),"")</f>
        <v/>
      </c>
      <c r="CH164" s="216" t="n"/>
      <c r="CI164" s="456" t="n"/>
      <c r="CJ164" s="223" t="n"/>
      <c r="CK164" s="196" t="n"/>
      <c r="CL164" s="196" t="n"/>
      <c r="CM164" s="196" t="n"/>
      <c r="CN164" s="196" t="n"/>
      <c r="CO164" s="196" t="n"/>
      <c r="CP164" s="323" t="n"/>
      <c r="CQ164" s="348" t="n"/>
      <c r="CR164" s="348" t="n"/>
      <c r="CS164" s="348" t="n"/>
      <c r="CT164" s="348" t="n"/>
      <c r="CU164" s="348" t="n"/>
      <c r="CV164" s="348" t="n"/>
      <c r="CW164" s="348" t="n"/>
      <c r="CX164" s="348" t="n"/>
      <c r="CY164" s="348">
        <f>IFERROR(ROUND(STDEV(AN164,L164),1),"")</f>
        <v/>
      </c>
      <c r="CZ164" s="232">
        <f>IFERROR(ROUND(AVERAGE(O164:S164,AA164:AE164),0),"")</f>
        <v/>
      </c>
      <c r="DA164" s="232">
        <f>IFERROR(AVERAGE(T164:X164,AF164:AJ164),"")</f>
        <v/>
      </c>
      <c r="DB164" s="308">
        <f>AV164+BK164</f>
        <v/>
      </c>
      <c r="DC164" s="12">
        <f>SUM(BL164:BT164,AW164:BE164)</f>
        <v/>
      </c>
      <c r="DD164" s="437">
        <f>IFERROR(ROUND(DC164/K164,0),"")</f>
        <v/>
      </c>
      <c r="DE164" s="437">
        <f>IFERROR(ROUND(AVERAGE(Y164:Z164,AK164:AL164),0),"")</f>
        <v/>
      </c>
      <c r="DF164" s="217">
        <f>IFERROR(ROUND((3600/DE164*J164),0),"")</f>
        <v/>
      </c>
      <c r="DG164" s="437">
        <f>IFERROR(ROUND(DD164/DF164,1),"")</f>
        <v/>
      </c>
      <c r="DH164" s="308">
        <f>IFERROR(DB164+DD164,"")</f>
        <v/>
      </c>
      <c r="DI164" s="447">
        <f>IFERROR(DD164/DH164,"")</f>
        <v/>
      </c>
      <c r="DK164" s="12">
        <f>IFERROR(DF164-AP164,"")</f>
        <v/>
      </c>
      <c r="DM164" s="307">
        <f>IFERROR(DA164-L164,"")</f>
        <v/>
      </c>
      <c r="DN164" s="348">
        <f>IF(DE164&gt;AQ164,0,1)</f>
        <v/>
      </c>
      <c r="DO164" s="348">
        <f>IF(DA164&lt;M164,0,1)</f>
        <v/>
      </c>
      <c r="DP164" s="348">
        <f>IF(DA164&gt;N164,0,1)</f>
        <v/>
      </c>
      <c r="DQ164" s="348" t="n"/>
      <c r="DR164" s="348" t="n"/>
      <c r="DS164" s="348" t="n"/>
      <c r="DT164" s="348" t="n"/>
      <c r="DU164" s="348" t="n"/>
      <c r="DV164" s="348" t="n"/>
      <c r="DW164" s="348" t="n"/>
      <c r="DX164" s="348" t="n"/>
      <c r="DY164" s="348" t="n"/>
      <c r="DZ164" s="348" t="n"/>
      <c r="EA164" s="348" t="n"/>
      <c r="EB164" s="348" t="n"/>
      <c r="EC164" s="348" t="n"/>
      <c r="ED164" s="348" t="n"/>
      <c r="EE164" s="348" t="n"/>
      <c r="EF164" s="348" t="n"/>
      <c r="EG164" s="348" t="n"/>
      <c r="EH164" s="348" t="n"/>
      <c r="EI164" s="348" t="n"/>
    </row>
    <row r="165" ht="31.5" customFormat="1" customHeight="1" s="239">
      <c r="A165" s="233" t="n"/>
      <c r="B165" s="192" t="n"/>
      <c r="C165" s="455" t="n"/>
      <c r="D165" s="192" t="n"/>
      <c r="E165" s="192" t="n"/>
      <c r="F165" s="192" t="n"/>
      <c r="G165" s="238" t="n"/>
      <c r="H165" s="437" t="n"/>
      <c r="I165" s="437" t="n"/>
      <c r="J165" s="437" t="n"/>
      <c r="K165" s="437" t="n"/>
      <c r="L165" s="240" t="n"/>
      <c r="M165" s="241" t="n"/>
      <c r="N165" s="242" t="n"/>
      <c r="O165" s="232" t="n"/>
      <c r="P165" s="232" t="n"/>
      <c r="Q165" s="232" t="n"/>
      <c r="R165" s="232" t="n"/>
      <c r="S165" s="232" t="n"/>
      <c r="T165" s="232" t="n"/>
      <c r="U165" s="232" t="n"/>
      <c r="V165" s="232" t="n"/>
      <c r="W165" s="232" t="n"/>
      <c r="X165" s="232" t="n"/>
      <c r="Y165" s="195" t="n"/>
      <c r="Z165" s="195" t="n"/>
      <c r="AA165" s="232" t="n"/>
      <c r="AB165" s="232" t="n"/>
      <c r="AC165" s="232" t="n"/>
      <c r="AD165" s="232" t="n"/>
      <c r="AE165" s="232" t="n"/>
      <c r="AF165" s="232" t="n"/>
      <c r="AG165" s="232" t="n"/>
      <c r="AH165" s="232" t="n"/>
      <c r="AI165" s="232" t="n"/>
      <c r="AJ165" s="232" t="n"/>
      <c r="AK165" s="195" t="n"/>
      <c r="AL165" s="195" t="n"/>
      <c r="AM165" s="232">
        <f>IFERROR(ROUND(AVERAGE(O165:S165,AA165:AE165),0),"")</f>
        <v/>
      </c>
      <c r="AN165" s="232">
        <f>IFERROR(ROUND(AVERAGE(T165:X165,AF165:AJ165),0),"")</f>
        <v/>
      </c>
      <c r="AO165" s="278">
        <f>IFERROR((AM165-L165)/L165,"")</f>
        <v/>
      </c>
      <c r="AP165" s="218" t="n"/>
      <c r="AQ165" s="219" t="n"/>
      <c r="AR165" s="217">
        <f>IFERROR(ROUND((3600/AS165*J165),0),"")</f>
        <v/>
      </c>
      <c r="AS165" s="217">
        <f>IFERROR(ROUND(AVERAGE(Y165:Z165,AK165:AL165),0),"")</f>
        <v/>
      </c>
      <c r="AT165" s="217" t="n"/>
      <c r="AU165" s="217" t="n"/>
      <c r="AV165" s="217" t="n"/>
      <c r="AW165" s="217" t="n"/>
      <c r="AX165" s="217" t="n"/>
      <c r="AY165" s="217" t="n"/>
      <c r="AZ165" s="217" t="n"/>
      <c r="BA165" s="217" t="n"/>
      <c r="BB165" s="217" t="n"/>
      <c r="BC165" s="217" t="n"/>
      <c r="BD165" s="217" t="n"/>
      <c r="BE165" s="217" t="n"/>
      <c r="BF165" s="217" t="n"/>
      <c r="BG165" s="217" t="n"/>
      <c r="BH165" s="217" t="n"/>
      <c r="BI165" s="217" t="n"/>
      <c r="BJ165" s="217" t="n"/>
      <c r="BK165" s="217" t="n"/>
      <c r="BL165" s="217" t="n"/>
      <c r="BM165" s="217" t="n"/>
      <c r="BN165" s="217" t="n"/>
      <c r="BO165" s="217" t="n"/>
      <c r="BP165" s="217" t="n"/>
      <c r="BQ165" s="217" t="n"/>
      <c r="BR165" s="217" t="n"/>
      <c r="BS165" s="217" t="n"/>
      <c r="BT165" s="217" t="n"/>
      <c r="BU165" s="217" t="n"/>
      <c r="BV165" s="217" t="n"/>
      <c r="BW165" s="217" t="n"/>
      <c r="BX165" s="220" t="n"/>
      <c r="BY165" s="220" t="n"/>
      <c r="BZ165" s="220" t="n"/>
      <c r="CA165" s="220" t="n"/>
      <c r="CB165" s="220" t="n"/>
      <c r="CC165" s="220" t="n"/>
      <c r="CD165" s="220" t="n"/>
      <c r="CE165" s="220" t="n"/>
      <c r="CF165" s="220" t="n"/>
      <c r="CG165" s="221">
        <f>IFERROR(ROUND((SUM(BX165:CF165)),0),"")</f>
        <v/>
      </c>
      <c r="CH165" s="216" t="n"/>
      <c r="CI165" s="456" t="n"/>
      <c r="CJ165" s="223" t="n"/>
      <c r="CK165" s="196" t="n"/>
      <c r="CL165" s="196" t="n"/>
      <c r="CM165" s="196" t="n"/>
      <c r="CN165" s="196" t="n"/>
      <c r="CO165" s="196" t="n"/>
      <c r="CP165" s="323" t="n"/>
      <c r="CQ165" s="348" t="n"/>
      <c r="CR165" s="348" t="n"/>
      <c r="CS165" s="348" t="n"/>
      <c r="CT165" s="348" t="n"/>
      <c r="CU165" s="348" t="n"/>
      <c r="CV165" s="348" t="n"/>
      <c r="CW165" s="348" t="n"/>
      <c r="CX165" s="348" t="n"/>
      <c r="CY165" s="348">
        <f>IFERROR(ROUND(STDEV(AN165,L165),1),"")</f>
        <v/>
      </c>
      <c r="CZ165" s="232">
        <f>IFERROR(ROUND(AVERAGE(O165:S165,AA165:AE165),0),"")</f>
        <v/>
      </c>
      <c r="DA165" s="232">
        <f>IFERROR(AVERAGE(T165:X165,AF165:AJ165),"")</f>
        <v/>
      </c>
      <c r="DB165" s="308">
        <f>AV165+BK165</f>
        <v/>
      </c>
      <c r="DC165" s="12">
        <f>SUM(BL165:BT165,AW165:BE165)</f>
        <v/>
      </c>
      <c r="DD165" s="437">
        <f>IFERROR(ROUND(DC165/K165,0),"")</f>
        <v/>
      </c>
      <c r="DE165" s="437">
        <f>IFERROR(ROUND(AVERAGE(Y165:Z165,AK165:AL165),0),"")</f>
        <v/>
      </c>
      <c r="DF165" s="217">
        <f>IFERROR(ROUND((3600/DE165*J165),0),"")</f>
        <v/>
      </c>
      <c r="DG165" s="437">
        <f>IFERROR(ROUND(DD165/DF165,1),"")</f>
        <v/>
      </c>
      <c r="DH165" s="308">
        <f>IFERROR(DB165+DD165,"")</f>
        <v/>
      </c>
      <c r="DI165" s="447">
        <f>IFERROR(DD165/DH165,"")</f>
        <v/>
      </c>
      <c r="DK165" s="12">
        <f>IFERROR(DF165-AP165,"")</f>
        <v/>
      </c>
      <c r="DM165" s="307">
        <f>IFERROR(DA165-L165,"")</f>
        <v/>
      </c>
      <c r="DN165" s="348">
        <f>IF(DE165&gt;AQ165,0,1)</f>
        <v/>
      </c>
      <c r="DO165" s="348">
        <f>IF(DA165&lt;M165,0,1)</f>
        <v/>
      </c>
      <c r="DP165" s="348">
        <f>IF(DA165&gt;N165,0,1)</f>
        <v/>
      </c>
      <c r="DQ165" s="348" t="n"/>
      <c r="DR165" s="348" t="n"/>
      <c r="DS165" s="348" t="n"/>
      <c r="DT165" s="348" t="n"/>
      <c r="DU165" s="348" t="n"/>
      <c r="DV165" s="348" t="n"/>
      <c r="DW165" s="348" t="n"/>
      <c r="DX165" s="348" t="n"/>
      <c r="DY165" s="348" t="n"/>
      <c r="DZ165" s="348" t="n"/>
      <c r="EA165" s="348" t="n"/>
      <c r="EB165" s="348" t="n"/>
      <c r="EC165" s="348" t="n"/>
      <c r="ED165" s="348" t="n"/>
      <c r="EE165" s="348" t="n"/>
      <c r="EF165" s="348" t="n"/>
      <c r="EG165" s="348" t="n"/>
      <c r="EH165" s="348" t="n"/>
      <c r="EI165" s="348" t="n"/>
    </row>
    <row r="166" ht="31.5" customFormat="1" customHeight="1" s="239">
      <c r="A166" s="233" t="n"/>
      <c r="B166" s="192" t="n"/>
      <c r="C166" s="455" t="n"/>
      <c r="D166" s="192" t="n"/>
      <c r="E166" s="192" t="n"/>
      <c r="F166" s="192" t="n"/>
      <c r="G166" s="238" t="n"/>
      <c r="H166" s="437" t="n"/>
      <c r="I166" s="437" t="n"/>
      <c r="J166" s="437" t="n"/>
      <c r="K166" s="437" t="n"/>
      <c r="L166" s="240" t="n"/>
      <c r="M166" s="241" t="n"/>
      <c r="N166" s="242" t="n"/>
      <c r="O166" s="232" t="n"/>
      <c r="P166" s="232" t="n"/>
      <c r="Q166" s="232" t="n"/>
      <c r="R166" s="232" t="n"/>
      <c r="S166" s="232" t="n"/>
      <c r="T166" s="232" t="n"/>
      <c r="U166" s="232" t="n"/>
      <c r="V166" s="232" t="n"/>
      <c r="W166" s="232" t="n"/>
      <c r="X166" s="232" t="n"/>
      <c r="Y166" s="195" t="n"/>
      <c r="Z166" s="195" t="n"/>
      <c r="AA166" s="232" t="n"/>
      <c r="AB166" s="232" t="n"/>
      <c r="AC166" s="232" t="n"/>
      <c r="AD166" s="232" t="n"/>
      <c r="AE166" s="232" t="n"/>
      <c r="AF166" s="232" t="n"/>
      <c r="AG166" s="232" t="n"/>
      <c r="AH166" s="232" t="n"/>
      <c r="AI166" s="232" t="n"/>
      <c r="AJ166" s="232" t="n"/>
      <c r="AK166" s="195" t="n"/>
      <c r="AL166" s="195" t="n"/>
      <c r="AM166" s="232">
        <f>IFERROR(ROUND(AVERAGE(O166:S166,AA166:AE166),0),"")</f>
        <v/>
      </c>
      <c r="AN166" s="232">
        <f>IFERROR(ROUND(AVERAGE(T166:X166,AF166:AJ166),0),"")</f>
        <v/>
      </c>
      <c r="AO166" s="278">
        <f>IFERROR((AM166-L166)/L166,"")</f>
        <v/>
      </c>
      <c r="AP166" s="218" t="n"/>
      <c r="AQ166" s="219" t="n"/>
      <c r="AR166" s="217">
        <f>IFERROR(ROUND((3600/AS166*J166),0),"")</f>
        <v/>
      </c>
      <c r="AS166" s="217">
        <f>IFERROR(ROUND(AVERAGE(Y166:Z166,AK166:AL166),0),"")</f>
        <v/>
      </c>
      <c r="AT166" s="217" t="n"/>
      <c r="AU166" s="217" t="n"/>
      <c r="AV166" s="217" t="n"/>
      <c r="AW166" s="217" t="n"/>
      <c r="AX166" s="217" t="n"/>
      <c r="AY166" s="217" t="n"/>
      <c r="AZ166" s="217" t="n"/>
      <c r="BA166" s="217" t="n"/>
      <c r="BB166" s="217" t="n"/>
      <c r="BC166" s="217" t="n"/>
      <c r="BD166" s="217" t="n"/>
      <c r="BE166" s="217" t="n"/>
      <c r="BF166" s="217" t="n"/>
      <c r="BG166" s="217" t="n"/>
      <c r="BH166" s="217" t="n"/>
      <c r="BI166" s="217" t="n"/>
      <c r="BJ166" s="217" t="n"/>
      <c r="BK166" s="217" t="n"/>
      <c r="BL166" s="217" t="n"/>
      <c r="BM166" s="217" t="n"/>
      <c r="BN166" s="217" t="n"/>
      <c r="BO166" s="217" t="n"/>
      <c r="BP166" s="217" t="n"/>
      <c r="BQ166" s="217" t="n"/>
      <c r="BR166" s="217" t="n"/>
      <c r="BS166" s="217" t="n"/>
      <c r="BT166" s="217" t="n"/>
      <c r="BU166" s="217" t="n"/>
      <c r="BV166" s="217" t="n"/>
      <c r="BW166" s="217" t="n"/>
      <c r="BX166" s="220" t="n"/>
      <c r="BY166" s="220" t="n"/>
      <c r="BZ166" s="220" t="n"/>
      <c r="CA166" s="220" t="n"/>
      <c r="CB166" s="220" t="n"/>
      <c r="CC166" s="220" t="n"/>
      <c r="CD166" s="220" t="n"/>
      <c r="CE166" s="220" t="n"/>
      <c r="CF166" s="220" t="n"/>
      <c r="CG166" s="221">
        <f>IFERROR(ROUND((SUM(BX166:CF166)),0),"")</f>
        <v/>
      </c>
      <c r="CH166" s="216" t="n"/>
      <c r="CI166" s="456" t="n"/>
      <c r="CJ166" s="223" t="n"/>
      <c r="CK166" s="196" t="n"/>
      <c r="CL166" s="196" t="n"/>
      <c r="CM166" s="196" t="n"/>
      <c r="CN166" s="196" t="n"/>
      <c r="CO166" s="196" t="n"/>
      <c r="CP166" s="323" t="n"/>
      <c r="CQ166" s="348" t="n"/>
      <c r="CR166" s="348" t="n"/>
      <c r="CS166" s="348" t="n"/>
      <c r="CT166" s="348" t="n"/>
      <c r="CU166" s="348" t="n"/>
      <c r="CV166" s="348" t="n"/>
      <c r="CW166" s="348" t="n"/>
      <c r="CX166" s="348" t="n"/>
      <c r="CY166" s="348">
        <f>IFERROR(ROUND(STDEV(AN166,L166),1),"")</f>
        <v/>
      </c>
      <c r="CZ166" s="232">
        <f>IFERROR(ROUND(AVERAGE(O166:S166,AA166:AE166),0),"")</f>
        <v/>
      </c>
      <c r="DA166" s="232">
        <f>IFERROR(AVERAGE(T166:X166,AF166:AJ166),"")</f>
        <v/>
      </c>
      <c r="DB166" s="308">
        <f>AV166+BK166</f>
        <v/>
      </c>
      <c r="DC166" s="12">
        <f>SUM(BL166:BT166,AW166:BE166)</f>
        <v/>
      </c>
      <c r="DD166" s="437">
        <f>IFERROR(ROUND(DC166/K166,0),"")</f>
        <v/>
      </c>
      <c r="DE166" s="437">
        <f>IFERROR(ROUND(AVERAGE(Y166:Z166,AK166:AL166),0),"")</f>
        <v/>
      </c>
      <c r="DF166" s="217">
        <f>IFERROR(ROUND((3600/DE166*J166),0),"")</f>
        <v/>
      </c>
      <c r="DG166" s="437">
        <f>IFERROR(ROUND(DD166/DF166,1),"")</f>
        <v/>
      </c>
      <c r="DH166" s="308">
        <f>IFERROR(DB166+DD166,"")</f>
        <v/>
      </c>
      <c r="DI166" s="447">
        <f>IFERROR(DD166/DH166,"")</f>
        <v/>
      </c>
      <c r="DK166" s="12">
        <f>IFERROR(DF166-AP166,"")</f>
        <v/>
      </c>
      <c r="DM166" s="307">
        <f>IFERROR(DA166-L166,"")</f>
        <v/>
      </c>
      <c r="DN166" s="348">
        <f>IF(DE166&gt;AQ166,0,1)</f>
        <v/>
      </c>
      <c r="DO166" s="348">
        <f>IF(DA166&lt;M166,0,1)</f>
        <v/>
      </c>
      <c r="DP166" s="348">
        <f>IF(DA166&gt;N166,0,1)</f>
        <v/>
      </c>
      <c r="DQ166" s="348" t="n"/>
      <c r="DR166" s="348" t="n"/>
      <c r="DS166" s="348" t="n"/>
      <c r="DT166" s="348" t="n"/>
      <c r="DU166" s="348" t="n"/>
      <c r="DV166" s="348" t="n"/>
      <c r="DW166" s="348" t="n"/>
      <c r="DX166" s="348" t="n"/>
      <c r="DY166" s="348" t="n"/>
      <c r="DZ166" s="348" t="n"/>
      <c r="EA166" s="348" t="n"/>
      <c r="EB166" s="348" t="n"/>
      <c r="EC166" s="348" t="n"/>
      <c r="ED166" s="348" t="n"/>
      <c r="EE166" s="348" t="n"/>
      <c r="EF166" s="348" t="n"/>
      <c r="EG166" s="348" t="n"/>
      <c r="EH166" s="348" t="n"/>
      <c r="EI166" s="348" t="n"/>
    </row>
    <row r="167" ht="31.5" customFormat="1" customHeight="1" s="239">
      <c r="A167" s="233" t="n"/>
      <c r="B167" s="192" t="n"/>
      <c r="C167" s="455" t="n"/>
      <c r="D167" s="192" t="n"/>
      <c r="E167" s="192" t="n"/>
      <c r="F167" s="192" t="n"/>
      <c r="G167" s="238" t="n"/>
      <c r="H167" s="437" t="n"/>
      <c r="I167" s="437" t="n"/>
      <c r="J167" s="437" t="n"/>
      <c r="K167" s="437" t="n"/>
      <c r="L167" s="240" t="n"/>
      <c r="M167" s="241" t="n"/>
      <c r="N167" s="242" t="n"/>
      <c r="O167" s="232" t="n"/>
      <c r="P167" s="232" t="n"/>
      <c r="Q167" s="232" t="n"/>
      <c r="R167" s="232" t="n"/>
      <c r="S167" s="232" t="n"/>
      <c r="T167" s="232" t="n"/>
      <c r="U167" s="232" t="n"/>
      <c r="V167" s="232" t="n"/>
      <c r="W167" s="232" t="n"/>
      <c r="X167" s="232" t="n"/>
      <c r="Y167" s="195" t="n"/>
      <c r="Z167" s="195" t="n"/>
      <c r="AA167" s="232" t="n"/>
      <c r="AB167" s="232" t="n"/>
      <c r="AC167" s="232" t="n"/>
      <c r="AD167" s="232" t="n"/>
      <c r="AE167" s="232" t="n"/>
      <c r="AF167" s="232" t="n"/>
      <c r="AG167" s="232" t="n"/>
      <c r="AH167" s="232" t="n"/>
      <c r="AI167" s="232" t="n"/>
      <c r="AJ167" s="232" t="n"/>
      <c r="AK167" s="195" t="n"/>
      <c r="AL167" s="195" t="n"/>
      <c r="AM167" s="232">
        <f>IFERROR(ROUND(AVERAGE(O167:S167,AA167:AE167),0),"")</f>
        <v/>
      </c>
      <c r="AN167" s="232">
        <f>IFERROR(ROUND(AVERAGE(T167:X167,AF167:AJ167),0),"")</f>
        <v/>
      </c>
      <c r="AO167" s="278">
        <f>IFERROR((AM167-L167)/L167,"")</f>
        <v/>
      </c>
      <c r="AP167" s="218" t="n"/>
      <c r="AQ167" s="219" t="n"/>
      <c r="AR167" s="217">
        <f>IFERROR(ROUND((3600/AS167*J167),0),"")</f>
        <v/>
      </c>
      <c r="AS167" s="217">
        <f>IFERROR(ROUND(AVERAGE(Y167:Z167,AK167:AL167),0),"")</f>
        <v/>
      </c>
      <c r="AT167" s="217" t="n"/>
      <c r="AU167" s="217" t="n"/>
      <c r="AV167" s="217" t="n"/>
      <c r="AW167" s="217" t="n"/>
      <c r="AX167" s="217" t="n"/>
      <c r="AY167" s="217" t="n"/>
      <c r="AZ167" s="217" t="n"/>
      <c r="BA167" s="217" t="n"/>
      <c r="BB167" s="217" t="n"/>
      <c r="BC167" s="217" t="n"/>
      <c r="BD167" s="217" t="n"/>
      <c r="BE167" s="217" t="n"/>
      <c r="BF167" s="217" t="n"/>
      <c r="BG167" s="217" t="n"/>
      <c r="BH167" s="217" t="n"/>
      <c r="BI167" s="217" t="n"/>
      <c r="BJ167" s="217" t="n"/>
      <c r="BK167" s="217" t="n"/>
      <c r="BL167" s="217" t="n"/>
      <c r="BM167" s="217" t="n"/>
      <c r="BN167" s="217" t="n"/>
      <c r="BO167" s="217" t="n"/>
      <c r="BP167" s="217" t="n"/>
      <c r="BQ167" s="217" t="n"/>
      <c r="BR167" s="217" t="n"/>
      <c r="BS167" s="217" t="n"/>
      <c r="BT167" s="217" t="n"/>
      <c r="BU167" s="217" t="n"/>
      <c r="BV167" s="217" t="n"/>
      <c r="BW167" s="217" t="n"/>
      <c r="BX167" s="220" t="n"/>
      <c r="BY167" s="220" t="n"/>
      <c r="BZ167" s="220" t="n"/>
      <c r="CA167" s="220" t="n"/>
      <c r="CB167" s="220" t="n"/>
      <c r="CC167" s="220" t="n"/>
      <c r="CD167" s="220" t="n"/>
      <c r="CE167" s="220" t="n"/>
      <c r="CF167" s="220" t="n"/>
      <c r="CG167" s="221">
        <f>IFERROR(ROUND((SUM(BX167:CF167)),0),"")</f>
        <v/>
      </c>
      <c r="CH167" s="216" t="n"/>
      <c r="CI167" s="456" t="n"/>
      <c r="CJ167" s="223" t="n"/>
      <c r="CK167" s="196" t="n"/>
      <c r="CL167" s="196" t="n"/>
      <c r="CM167" s="196" t="n"/>
      <c r="CN167" s="196" t="n"/>
      <c r="CO167" s="196" t="n"/>
      <c r="CP167" s="323" t="n"/>
      <c r="CQ167" s="348" t="n"/>
      <c r="CR167" s="348" t="n"/>
      <c r="CS167" s="348" t="n"/>
      <c r="CT167" s="348" t="n"/>
      <c r="CU167" s="348" t="n"/>
      <c r="CV167" s="348" t="n"/>
      <c r="CW167" s="348" t="n"/>
      <c r="CX167" s="348" t="n"/>
      <c r="CY167" s="348">
        <f>IFERROR(ROUND(STDEV(AN167,L167),1),"")</f>
        <v/>
      </c>
      <c r="CZ167" s="232">
        <f>IFERROR(ROUND(AVERAGE(O167:S167,AA167:AE167),0),"")</f>
        <v/>
      </c>
      <c r="DA167" s="232">
        <f>IFERROR(AVERAGE(T167:X167,AF167:AJ167),"")</f>
        <v/>
      </c>
      <c r="DB167" s="308">
        <f>AV167+BK167</f>
        <v/>
      </c>
      <c r="DC167" s="12">
        <f>SUM(BL167:BT167,AW167:BE167)</f>
        <v/>
      </c>
      <c r="DD167" s="437">
        <f>IFERROR(ROUND(DC167/K167,0),"")</f>
        <v/>
      </c>
      <c r="DE167" s="437">
        <f>IFERROR(ROUND(AVERAGE(Y167:Z167,AK167:AL167),0),"")</f>
        <v/>
      </c>
      <c r="DF167" s="217">
        <f>IFERROR(ROUND((3600/DE167*J167),0),"")</f>
        <v/>
      </c>
      <c r="DG167" s="437">
        <f>IFERROR(ROUND(DD167/DF167,1),"")</f>
        <v/>
      </c>
      <c r="DH167" s="308">
        <f>IFERROR(DB167+DD167,"")</f>
        <v/>
      </c>
      <c r="DI167" s="447">
        <f>IFERROR(DD167/DH167,"")</f>
        <v/>
      </c>
      <c r="DK167" s="12">
        <f>IFERROR(DF167-AP167,"")</f>
        <v/>
      </c>
      <c r="DM167" s="307">
        <f>IFERROR(DA167-L167,"")</f>
        <v/>
      </c>
      <c r="DN167" s="348">
        <f>IF(DE167&gt;AQ167,0,1)</f>
        <v/>
      </c>
      <c r="DO167" s="348">
        <f>IF(DA167&lt;M167,0,1)</f>
        <v/>
      </c>
      <c r="DP167" s="348">
        <f>IF(DA167&gt;N167,0,1)</f>
        <v/>
      </c>
      <c r="DQ167" s="348" t="n"/>
      <c r="DR167" s="348" t="n"/>
      <c r="DS167" s="348" t="n"/>
      <c r="DT167" s="348" t="n"/>
      <c r="DU167" s="348" t="n"/>
      <c r="DV167" s="348" t="n"/>
      <c r="DW167" s="348" t="n"/>
      <c r="DX167" s="348" t="n"/>
      <c r="DY167" s="348" t="n"/>
      <c r="DZ167" s="348" t="n"/>
      <c r="EA167" s="348" t="n"/>
      <c r="EB167" s="348" t="n"/>
      <c r="EC167" s="348" t="n"/>
      <c r="ED167" s="348" t="n"/>
      <c r="EE167" s="348" t="n"/>
      <c r="EF167" s="348" t="n"/>
      <c r="EG167" s="348" t="n"/>
      <c r="EH167" s="348" t="n"/>
      <c r="EI167" s="348" t="n"/>
    </row>
    <row r="168" ht="31.5" customFormat="1" customHeight="1" s="239">
      <c r="A168" s="233" t="n"/>
      <c r="B168" s="192" t="n"/>
      <c r="C168" s="455" t="n"/>
      <c r="D168" s="192" t="n"/>
      <c r="E168" s="192" t="n"/>
      <c r="F168" s="192" t="n"/>
      <c r="G168" s="238" t="n"/>
      <c r="H168" s="437" t="n"/>
      <c r="I168" s="437" t="n"/>
      <c r="J168" s="437" t="n"/>
      <c r="K168" s="437" t="n"/>
      <c r="L168" s="240" t="n"/>
      <c r="M168" s="241" t="n"/>
      <c r="N168" s="242" t="n"/>
      <c r="O168" s="232" t="n"/>
      <c r="P168" s="232" t="n"/>
      <c r="Q168" s="232" t="n"/>
      <c r="R168" s="232" t="n"/>
      <c r="S168" s="232" t="n"/>
      <c r="T168" s="232" t="n"/>
      <c r="U168" s="232" t="n"/>
      <c r="V168" s="232" t="n"/>
      <c r="W168" s="232" t="n"/>
      <c r="X168" s="232" t="n"/>
      <c r="Y168" s="195" t="n"/>
      <c r="Z168" s="195" t="n"/>
      <c r="AA168" s="232" t="n"/>
      <c r="AB168" s="232" t="n"/>
      <c r="AC168" s="232" t="n"/>
      <c r="AD168" s="232" t="n"/>
      <c r="AE168" s="232" t="n"/>
      <c r="AF168" s="232" t="n"/>
      <c r="AG168" s="232" t="n"/>
      <c r="AH168" s="232" t="n"/>
      <c r="AI168" s="232" t="n"/>
      <c r="AJ168" s="232" t="n"/>
      <c r="AK168" s="195" t="n"/>
      <c r="AL168" s="195" t="n"/>
      <c r="AM168" s="232">
        <f>IFERROR(ROUND(AVERAGE(O168:S168,AA168:AE168),0),"")</f>
        <v/>
      </c>
      <c r="AN168" s="232">
        <f>IFERROR(ROUND(AVERAGE(T168:X168,AF168:AJ168),0),"")</f>
        <v/>
      </c>
      <c r="AO168" s="278">
        <f>IFERROR((AM168-L168)/L168,"")</f>
        <v/>
      </c>
      <c r="AP168" s="218" t="n"/>
      <c r="AQ168" s="219" t="n"/>
      <c r="AR168" s="217">
        <f>IFERROR(ROUND((3600/AS168*J168),0),"")</f>
        <v/>
      </c>
      <c r="AS168" s="217">
        <f>IFERROR(ROUND(AVERAGE(Y168:Z168,AK168:AL168),0),"")</f>
        <v/>
      </c>
      <c r="AT168" s="217" t="n"/>
      <c r="AU168" s="217" t="n"/>
      <c r="AV168" s="217" t="n"/>
      <c r="AW168" s="217" t="n"/>
      <c r="AX168" s="217" t="n"/>
      <c r="AY168" s="217" t="n"/>
      <c r="AZ168" s="217" t="n"/>
      <c r="BA168" s="217" t="n"/>
      <c r="BB168" s="217" t="n"/>
      <c r="BC168" s="217" t="n"/>
      <c r="BD168" s="217" t="n"/>
      <c r="BE168" s="217" t="n"/>
      <c r="BF168" s="217" t="n"/>
      <c r="BG168" s="217" t="n"/>
      <c r="BH168" s="217" t="n"/>
      <c r="BI168" s="217" t="n"/>
      <c r="BJ168" s="217" t="n"/>
      <c r="BK168" s="217" t="n"/>
      <c r="BL168" s="217" t="n"/>
      <c r="BM168" s="217" t="n"/>
      <c r="BN168" s="217" t="n"/>
      <c r="BO168" s="217" t="n"/>
      <c r="BP168" s="217" t="n"/>
      <c r="BQ168" s="217" t="n"/>
      <c r="BR168" s="217" t="n"/>
      <c r="BS168" s="217" t="n"/>
      <c r="BT168" s="217" t="n"/>
      <c r="BU168" s="217" t="n"/>
      <c r="BV168" s="217" t="n"/>
      <c r="BW168" s="217" t="n"/>
      <c r="BX168" s="220" t="n"/>
      <c r="BY168" s="220" t="n"/>
      <c r="BZ168" s="220" t="n"/>
      <c r="CA168" s="220" t="n"/>
      <c r="CB168" s="220" t="n"/>
      <c r="CC168" s="220" t="n"/>
      <c r="CD168" s="220" t="n"/>
      <c r="CE168" s="220" t="n"/>
      <c r="CF168" s="220" t="n"/>
      <c r="CG168" s="221">
        <f>IFERROR(ROUND((SUM(BX168:CF168)),0),"")</f>
        <v/>
      </c>
      <c r="CH168" s="216" t="n"/>
      <c r="CI168" s="456" t="n"/>
      <c r="CJ168" s="223" t="n"/>
      <c r="CK168" s="196" t="n"/>
      <c r="CL168" s="196" t="n"/>
      <c r="CM168" s="196" t="n"/>
      <c r="CN168" s="196" t="n"/>
      <c r="CO168" s="196" t="n"/>
      <c r="CP168" s="323" t="n"/>
      <c r="CQ168" s="348" t="n"/>
      <c r="CR168" s="348" t="n"/>
      <c r="CS168" s="348" t="n"/>
      <c r="CT168" s="348" t="n"/>
      <c r="CU168" s="348" t="n"/>
      <c r="CV168" s="348" t="n"/>
      <c r="CW168" s="348" t="n"/>
      <c r="CX168" s="348" t="n"/>
      <c r="CY168" s="348">
        <f>IFERROR(ROUND(STDEV(AN168,L168),1),"")</f>
        <v/>
      </c>
      <c r="CZ168" s="232">
        <f>IFERROR(ROUND(AVERAGE(O168:S168,AA168:AE168),0),"")</f>
        <v/>
      </c>
      <c r="DA168" s="232">
        <f>IFERROR(AVERAGE(T168:X168,AF168:AJ168),"")</f>
        <v/>
      </c>
      <c r="DB168" s="308">
        <f>AV168+BK168</f>
        <v/>
      </c>
      <c r="DC168" s="12">
        <f>SUM(BL168:BT168,AW168:BE168)</f>
        <v/>
      </c>
      <c r="DD168" s="437">
        <f>IFERROR(ROUND(DC168/K168,0),"")</f>
        <v/>
      </c>
      <c r="DE168" s="437">
        <f>IFERROR(ROUND(AVERAGE(Y168:Z168,AK168:AL168),0),"")</f>
        <v/>
      </c>
      <c r="DF168" s="217">
        <f>IFERROR(ROUND((3600/DE168*J168),0),"")</f>
        <v/>
      </c>
      <c r="DG168" s="437">
        <f>IFERROR(ROUND(DD168/DF168,1),"")</f>
        <v/>
      </c>
      <c r="DH168" s="308">
        <f>IFERROR(DB168+DD168,"")</f>
        <v/>
      </c>
      <c r="DI168" s="447">
        <f>IFERROR(DD168/DH168,"")</f>
        <v/>
      </c>
      <c r="DK168" s="12">
        <f>IFERROR(DF168-AP168,"")</f>
        <v/>
      </c>
      <c r="DM168" s="307">
        <f>IFERROR(DA168-L168,"")</f>
        <v/>
      </c>
      <c r="DN168" s="348">
        <f>IF(DE168&gt;AQ168,0,1)</f>
        <v/>
      </c>
      <c r="DO168" s="348">
        <f>IF(DA168&lt;M168,0,1)</f>
        <v/>
      </c>
      <c r="DP168" s="348">
        <f>IF(DA168&gt;N168,0,1)</f>
        <v/>
      </c>
      <c r="DQ168" s="348" t="n"/>
      <c r="DR168" s="348" t="n"/>
      <c r="DS168" s="348" t="n"/>
      <c r="DT168" s="348" t="n"/>
      <c r="DU168" s="348" t="n"/>
      <c r="DV168" s="348" t="n"/>
      <c r="DW168" s="348" t="n"/>
      <c r="DX168" s="348" t="n"/>
      <c r="DY168" s="348" t="n"/>
      <c r="DZ168" s="348" t="n"/>
      <c r="EA168" s="348" t="n"/>
      <c r="EB168" s="348" t="n"/>
      <c r="EC168" s="348" t="n"/>
      <c r="ED168" s="348" t="n"/>
      <c r="EE168" s="348" t="n"/>
      <c r="EF168" s="348" t="n"/>
      <c r="EG168" s="348" t="n"/>
      <c r="EH168" s="348" t="n"/>
      <c r="EI168" s="348" t="n"/>
    </row>
    <row r="169" ht="31.5" customFormat="1" customHeight="1" s="239">
      <c r="A169" s="233" t="n"/>
      <c r="B169" s="192" t="n"/>
      <c r="C169" s="455" t="n"/>
      <c r="D169" s="192" t="n"/>
      <c r="E169" s="192" t="n"/>
      <c r="F169" s="192" t="n"/>
      <c r="G169" s="238" t="n"/>
      <c r="H169" s="437" t="n"/>
      <c r="I169" s="437" t="n"/>
      <c r="J169" s="437" t="n"/>
      <c r="K169" s="437" t="n"/>
      <c r="L169" s="240" t="n"/>
      <c r="M169" s="241" t="n"/>
      <c r="N169" s="242" t="n"/>
      <c r="O169" s="232" t="n"/>
      <c r="P169" s="232" t="n"/>
      <c r="Q169" s="232" t="n"/>
      <c r="R169" s="232" t="n"/>
      <c r="S169" s="232" t="n"/>
      <c r="T169" s="232" t="n"/>
      <c r="U169" s="232" t="n"/>
      <c r="V169" s="232" t="n"/>
      <c r="W169" s="232" t="n"/>
      <c r="X169" s="232" t="n"/>
      <c r="Y169" s="195" t="n"/>
      <c r="Z169" s="195" t="n"/>
      <c r="AA169" s="232" t="n"/>
      <c r="AB169" s="232" t="n"/>
      <c r="AC169" s="232" t="n"/>
      <c r="AD169" s="232" t="n"/>
      <c r="AE169" s="232" t="n"/>
      <c r="AF169" s="232" t="n"/>
      <c r="AG169" s="232" t="n"/>
      <c r="AH169" s="232" t="n"/>
      <c r="AI169" s="232" t="n"/>
      <c r="AJ169" s="232" t="n"/>
      <c r="AK169" s="195" t="n"/>
      <c r="AL169" s="195" t="n"/>
      <c r="AM169" s="232">
        <f>IFERROR(ROUND(AVERAGE(O169:S169,AA169:AE169),0),"")</f>
        <v/>
      </c>
      <c r="AN169" s="232">
        <f>IFERROR(ROUND(AVERAGE(T169:X169,AF169:AJ169),0),"")</f>
        <v/>
      </c>
      <c r="AO169" s="278">
        <f>IFERROR((AM169-L169)/L169,"")</f>
        <v/>
      </c>
      <c r="AP169" s="218" t="n"/>
      <c r="AQ169" s="219" t="n"/>
      <c r="AR169" s="217">
        <f>IFERROR(ROUND((3600/AS169*J169),0),"")</f>
        <v/>
      </c>
      <c r="AS169" s="217">
        <f>IFERROR(ROUND(AVERAGE(Y169:Z169,AK169:AL169),0),"")</f>
        <v/>
      </c>
      <c r="AT169" s="217" t="n"/>
      <c r="AU169" s="217" t="n"/>
      <c r="AV169" s="217" t="n"/>
      <c r="AW169" s="217" t="n"/>
      <c r="AX169" s="217" t="n"/>
      <c r="AY169" s="217" t="n"/>
      <c r="AZ169" s="217" t="n"/>
      <c r="BA169" s="217" t="n"/>
      <c r="BB169" s="217" t="n"/>
      <c r="BC169" s="217" t="n"/>
      <c r="BD169" s="217" t="n"/>
      <c r="BE169" s="217" t="n"/>
      <c r="BF169" s="217" t="n"/>
      <c r="BG169" s="217" t="n"/>
      <c r="BH169" s="217" t="n"/>
      <c r="BI169" s="217" t="n"/>
      <c r="BJ169" s="217" t="n"/>
      <c r="BK169" s="217" t="n"/>
      <c r="BL169" s="217" t="n"/>
      <c r="BM169" s="217" t="n"/>
      <c r="BN169" s="217" t="n"/>
      <c r="BO169" s="217" t="n"/>
      <c r="BP169" s="217" t="n"/>
      <c r="BQ169" s="217" t="n"/>
      <c r="BR169" s="217" t="n"/>
      <c r="BS169" s="217" t="n"/>
      <c r="BT169" s="217" t="n"/>
      <c r="BU169" s="217" t="n"/>
      <c r="BV169" s="217" t="n"/>
      <c r="BW169" s="217" t="n"/>
      <c r="BX169" s="220" t="n"/>
      <c r="BY169" s="220" t="n"/>
      <c r="BZ169" s="220" t="n"/>
      <c r="CA169" s="220" t="n"/>
      <c r="CB169" s="220" t="n"/>
      <c r="CC169" s="220" t="n"/>
      <c r="CD169" s="220" t="n"/>
      <c r="CE169" s="220" t="n"/>
      <c r="CF169" s="220" t="n"/>
      <c r="CG169" s="221">
        <f>IFERROR(ROUND((SUM(BX169:CF169)),0),"")</f>
        <v/>
      </c>
      <c r="CH169" s="216" t="n"/>
      <c r="CI169" s="456" t="n"/>
      <c r="CJ169" s="223" t="n"/>
      <c r="CK169" s="196" t="n"/>
      <c r="CL169" s="196" t="n"/>
      <c r="CM169" s="196" t="n"/>
      <c r="CN169" s="196" t="n"/>
      <c r="CO169" s="196" t="n"/>
      <c r="CP169" s="323" t="n"/>
      <c r="CQ169" s="348" t="n"/>
      <c r="CR169" s="348" t="n"/>
      <c r="CS169" s="348" t="n"/>
      <c r="CT169" s="348" t="n"/>
      <c r="CU169" s="348" t="n"/>
      <c r="CV169" s="348" t="n"/>
      <c r="CW169" s="348" t="n"/>
      <c r="CX169" s="348" t="n"/>
      <c r="CY169" s="348">
        <f>IFERROR(ROUND(STDEV(AN169,L169),1),"")</f>
        <v/>
      </c>
      <c r="CZ169" s="232">
        <f>IFERROR(ROUND(AVERAGE(O169:S169,AA169:AE169),0),"")</f>
        <v/>
      </c>
      <c r="DA169" s="232">
        <f>IFERROR(AVERAGE(T169:X169,AF169:AJ169),"")</f>
        <v/>
      </c>
      <c r="DB169" s="308">
        <f>AV169+BK169</f>
        <v/>
      </c>
      <c r="DC169" s="12">
        <f>SUM(BL169:BT169,AW169:BE169)</f>
        <v/>
      </c>
      <c r="DD169" s="437">
        <f>IFERROR(ROUND(DC169/K169,0),"")</f>
        <v/>
      </c>
      <c r="DE169" s="437">
        <f>IFERROR(ROUND(AVERAGE(Y169:Z169,AK169:AL169),0),"")</f>
        <v/>
      </c>
      <c r="DF169" s="217">
        <f>IFERROR(ROUND((3600/DE169*J169),0),"")</f>
        <v/>
      </c>
      <c r="DG169" s="437">
        <f>IFERROR(ROUND(DD169/DF169,1),"")</f>
        <v/>
      </c>
      <c r="DH169" s="308">
        <f>IFERROR(DB169+DD169,"")</f>
        <v/>
      </c>
      <c r="DI169" s="447">
        <f>IFERROR(DD169/DH169,"")</f>
        <v/>
      </c>
      <c r="DK169" s="12">
        <f>IFERROR(DF169-AP169,"")</f>
        <v/>
      </c>
      <c r="DM169" s="307">
        <f>IFERROR(DA169-L169,"")</f>
        <v/>
      </c>
      <c r="DN169" s="348">
        <f>IF(DE169&gt;AQ169,0,1)</f>
        <v/>
      </c>
      <c r="DO169" s="348">
        <f>IF(DA169&lt;M169,0,1)</f>
        <v/>
      </c>
      <c r="DP169" s="348">
        <f>IF(DA169&gt;N169,0,1)</f>
        <v/>
      </c>
      <c r="DQ169" s="348" t="n"/>
      <c r="DR169" s="348" t="n"/>
      <c r="DS169" s="348" t="n"/>
      <c r="DT169" s="348" t="n"/>
      <c r="DU169" s="348" t="n"/>
      <c r="DV169" s="348" t="n"/>
      <c r="DW169" s="348" t="n"/>
      <c r="DX169" s="348" t="n"/>
      <c r="DY169" s="348" t="n"/>
      <c r="DZ169" s="348" t="n"/>
      <c r="EA169" s="348" t="n"/>
      <c r="EB169" s="348" t="n"/>
      <c r="EC169" s="348" t="n"/>
      <c r="ED169" s="348" t="n"/>
      <c r="EE169" s="348" t="n"/>
      <c r="EF169" s="348" t="n"/>
      <c r="EG169" s="348" t="n"/>
      <c r="EH169" s="348" t="n"/>
      <c r="EI169" s="348" t="n"/>
    </row>
    <row r="170" ht="31.5" customFormat="1" customHeight="1" s="239">
      <c r="A170" s="233" t="n"/>
      <c r="B170" s="192" t="n"/>
      <c r="C170" s="455" t="n"/>
      <c r="D170" s="192" t="n"/>
      <c r="E170" s="192" t="n"/>
      <c r="F170" s="192" t="n"/>
      <c r="G170" s="238" t="n"/>
      <c r="H170" s="437" t="n"/>
      <c r="I170" s="437" t="n"/>
      <c r="J170" s="437" t="n"/>
      <c r="K170" s="437" t="n"/>
      <c r="L170" s="240" t="n"/>
      <c r="M170" s="241" t="n"/>
      <c r="N170" s="242" t="n"/>
      <c r="O170" s="232" t="n"/>
      <c r="P170" s="232" t="n"/>
      <c r="Q170" s="232" t="n"/>
      <c r="R170" s="232" t="n"/>
      <c r="S170" s="232" t="n"/>
      <c r="T170" s="232" t="n"/>
      <c r="U170" s="232" t="n"/>
      <c r="V170" s="232" t="n"/>
      <c r="W170" s="232" t="n"/>
      <c r="X170" s="232" t="n"/>
      <c r="Y170" s="195" t="n"/>
      <c r="Z170" s="195" t="n"/>
      <c r="AA170" s="232" t="n"/>
      <c r="AB170" s="232" t="n"/>
      <c r="AC170" s="232" t="n"/>
      <c r="AD170" s="232" t="n"/>
      <c r="AE170" s="232" t="n"/>
      <c r="AF170" s="232" t="n"/>
      <c r="AG170" s="232" t="n"/>
      <c r="AH170" s="232" t="n"/>
      <c r="AI170" s="232" t="n"/>
      <c r="AJ170" s="232" t="n"/>
      <c r="AK170" s="195" t="n"/>
      <c r="AL170" s="195" t="n"/>
      <c r="AM170" s="232">
        <f>IFERROR(ROUND(AVERAGE(O170:S170,AA170:AE170),0),"")</f>
        <v/>
      </c>
      <c r="AN170" s="232">
        <f>IFERROR(ROUND(AVERAGE(T170:X170,AF170:AJ170),0),"")</f>
        <v/>
      </c>
      <c r="AO170" s="278">
        <f>IFERROR((AM170-L170)/L170,"")</f>
        <v/>
      </c>
      <c r="AP170" s="218" t="n"/>
      <c r="AQ170" s="219" t="n"/>
      <c r="AR170" s="217">
        <f>IFERROR(ROUND((3600/AS170*J170),0),"")</f>
        <v/>
      </c>
      <c r="AS170" s="217">
        <f>IFERROR(ROUND(AVERAGE(Y170:Z170,AK170:AL170),0),"")</f>
        <v/>
      </c>
      <c r="AT170" s="217" t="n"/>
      <c r="AU170" s="217" t="n"/>
      <c r="AV170" s="217" t="n"/>
      <c r="AW170" s="217" t="n"/>
      <c r="AX170" s="217" t="n"/>
      <c r="AY170" s="217" t="n"/>
      <c r="AZ170" s="217" t="n"/>
      <c r="BA170" s="217" t="n"/>
      <c r="BB170" s="217" t="n"/>
      <c r="BC170" s="217" t="n"/>
      <c r="BD170" s="217" t="n"/>
      <c r="BE170" s="217" t="n"/>
      <c r="BF170" s="217" t="n"/>
      <c r="BG170" s="217" t="n"/>
      <c r="BH170" s="217" t="n"/>
      <c r="BI170" s="217" t="n"/>
      <c r="BJ170" s="217" t="n"/>
      <c r="BK170" s="217" t="n"/>
      <c r="BL170" s="217" t="n"/>
      <c r="BM170" s="217" t="n"/>
      <c r="BN170" s="217" t="n"/>
      <c r="BO170" s="217" t="n"/>
      <c r="BP170" s="217" t="n"/>
      <c r="BQ170" s="217" t="n"/>
      <c r="BR170" s="217" t="n"/>
      <c r="BS170" s="217" t="n"/>
      <c r="BT170" s="217" t="n"/>
      <c r="BU170" s="217" t="n"/>
      <c r="BV170" s="217" t="n"/>
      <c r="BW170" s="217" t="n"/>
      <c r="BX170" s="220" t="n"/>
      <c r="BY170" s="220" t="n"/>
      <c r="BZ170" s="220" t="n"/>
      <c r="CA170" s="220" t="n"/>
      <c r="CB170" s="220" t="n"/>
      <c r="CC170" s="220" t="n"/>
      <c r="CD170" s="220" t="n"/>
      <c r="CE170" s="220" t="n"/>
      <c r="CF170" s="220" t="n"/>
      <c r="CG170" s="221">
        <f>IFERROR(ROUND((SUM(BX170:CF170)),0),"")</f>
        <v/>
      </c>
      <c r="CH170" s="216" t="n"/>
      <c r="CI170" s="456" t="n"/>
      <c r="CJ170" s="223" t="n"/>
      <c r="CK170" s="196" t="n"/>
      <c r="CL170" s="196" t="n"/>
      <c r="CM170" s="196" t="n"/>
      <c r="CN170" s="196" t="n"/>
      <c r="CO170" s="196" t="n"/>
      <c r="CP170" s="323" t="n"/>
      <c r="CQ170" s="348" t="n"/>
      <c r="CR170" s="348" t="n"/>
      <c r="CS170" s="348" t="n"/>
      <c r="CT170" s="348" t="n"/>
      <c r="CU170" s="348" t="n"/>
      <c r="CV170" s="348" t="n"/>
      <c r="CW170" s="348" t="n"/>
      <c r="CX170" s="348" t="n"/>
      <c r="CY170" s="348">
        <f>IFERROR(ROUND(STDEV(AN170,L170),1),"")</f>
        <v/>
      </c>
      <c r="CZ170" s="232">
        <f>IFERROR(ROUND(AVERAGE(O170:S170,AA170:AE170),0),"")</f>
        <v/>
      </c>
      <c r="DA170" s="232">
        <f>IFERROR(AVERAGE(T170:X170,AF170:AJ170),"")</f>
        <v/>
      </c>
      <c r="DB170" s="308">
        <f>AV170+BK170</f>
        <v/>
      </c>
      <c r="DC170" s="12">
        <f>SUM(BL170:BT170,AW170:BE170)</f>
        <v/>
      </c>
      <c r="DD170" s="437">
        <f>IFERROR(ROUND(DC170/K170,0),"")</f>
        <v/>
      </c>
      <c r="DE170" s="437">
        <f>IFERROR(ROUND(AVERAGE(Y170:Z170,AK170:AL170),0),"")</f>
        <v/>
      </c>
      <c r="DF170" s="217">
        <f>IFERROR(ROUND((3600/DE170*J170),0),"")</f>
        <v/>
      </c>
      <c r="DG170" s="437">
        <f>IFERROR(ROUND(DD170/DF170,1),"")</f>
        <v/>
      </c>
      <c r="DH170" s="308">
        <f>IFERROR(DB170+DD170,"")</f>
        <v/>
      </c>
      <c r="DI170" s="447">
        <f>IFERROR(DD170/DH170,"")</f>
        <v/>
      </c>
      <c r="DK170" s="12">
        <f>IFERROR(DF170-AP170,"")</f>
        <v/>
      </c>
      <c r="DM170" s="307">
        <f>IFERROR(DA170-L170,"")</f>
        <v/>
      </c>
      <c r="DN170" s="348">
        <f>IF(DE170&gt;AQ170,0,1)</f>
        <v/>
      </c>
      <c r="DO170" s="348">
        <f>IF(DA170&lt;M170,0,1)</f>
        <v/>
      </c>
      <c r="DP170" s="348">
        <f>IF(DA170&gt;N170,0,1)</f>
        <v/>
      </c>
      <c r="DQ170" s="348" t="n"/>
      <c r="DR170" s="348" t="n"/>
      <c r="DS170" s="348" t="n"/>
      <c r="DT170" s="348" t="n"/>
      <c r="DU170" s="348" t="n"/>
      <c r="DV170" s="348" t="n"/>
      <c r="DW170" s="348" t="n"/>
      <c r="DX170" s="348" t="n"/>
      <c r="DY170" s="348" t="n"/>
      <c r="DZ170" s="348" t="n"/>
      <c r="EA170" s="348" t="n"/>
      <c r="EB170" s="348" t="n"/>
      <c r="EC170" s="348" t="n"/>
      <c r="ED170" s="348" t="n"/>
      <c r="EE170" s="348" t="n"/>
      <c r="EF170" s="348" t="n"/>
      <c r="EG170" s="348" t="n"/>
      <c r="EH170" s="348" t="n"/>
      <c r="EI170" s="348" t="n"/>
    </row>
    <row r="171" ht="31.5" customFormat="1" customHeight="1" s="239">
      <c r="A171" s="233" t="n"/>
      <c r="B171" s="192" t="n"/>
      <c r="C171" s="455" t="n"/>
      <c r="D171" s="192" t="n"/>
      <c r="E171" s="192" t="n"/>
      <c r="F171" s="192" t="n"/>
      <c r="G171" s="238" t="n"/>
      <c r="H171" s="437" t="n"/>
      <c r="I171" s="437" t="n"/>
      <c r="J171" s="437" t="n"/>
      <c r="K171" s="437" t="n"/>
      <c r="L171" s="240" t="n"/>
      <c r="M171" s="241" t="n"/>
      <c r="N171" s="242" t="n"/>
      <c r="O171" s="232" t="n"/>
      <c r="P171" s="232" t="n"/>
      <c r="Q171" s="232" t="n"/>
      <c r="R171" s="232" t="n"/>
      <c r="S171" s="232" t="n"/>
      <c r="T171" s="232" t="n"/>
      <c r="U171" s="232" t="n"/>
      <c r="V171" s="232" t="n"/>
      <c r="W171" s="232" t="n"/>
      <c r="X171" s="232" t="n"/>
      <c r="Y171" s="195" t="n"/>
      <c r="Z171" s="195" t="n"/>
      <c r="AA171" s="232" t="n"/>
      <c r="AB171" s="232" t="n"/>
      <c r="AC171" s="232" t="n"/>
      <c r="AD171" s="232" t="n"/>
      <c r="AE171" s="232" t="n"/>
      <c r="AF171" s="232" t="n"/>
      <c r="AG171" s="232" t="n"/>
      <c r="AH171" s="232" t="n"/>
      <c r="AI171" s="232" t="n"/>
      <c r="AJ171" s="232" t="n"/>
      <c r="AK171" s="195" t="n"/>
      <c r="AL171" s="195" t="n"/>
      <c r="AM171" s="232">
        <f>IFERROR(ROUND(AVERAGE(O171:S171,AA171:AE171),0),"")</f>
        <v/>
      </c>
      <c r="AN171" s="232">
        <f>IFERROR(ROUND(AVERAGE(T171:X171,AF171:AJ171),0),"")</f>
        <v/>
      </c>
      <c r="AO171" s="278">
        <f>IFERROR((AM171-L171)/L171,"")</f>
        <v/>
      </c>
      <c r="AP171" s="218" t="n"/>
      <c r="AQ171" s="219" t="n"/>
      <c r="AR171" s="217">
        <f>IFERROR(ROUND((3600/AS171*J171),0),"")</f>
        <v/>
      </c>
      <c r="AS171" s="217">
        <f>IFERROR(ROUND(AVERAGE(Y171:Z171,AK171:AL171),0),"")</f>
        <v/>
      </c>
      <c r="AT171" s="217" t="n"/>
      <c r="AU171" s="217" t="n"/>
      <c r="AV171" s="217" t="n"/>
      <c r="AW171" s="217" t="n"/>
      <c r="AX171" s="217" t="n"/>
      <c r="AY171" s="217" t="n"/>
      <c r="AZ171" s="217" t="n"/>
      <c r="BA171" s="217" t="n"/>
      <c r="BB171" s="217" t="n"/>
      <c r="BC171" s="217" t="n"/>
      <c r="BD171" s="217" t="n"/>
      <c r="BE171" s="217" t="n"/>
      <c r="BF171" s="217" t="n"/>
      <c r="BG171" s="217" t="n"/>
      <c r="BH171" s="217" t="n"/>
      <c r="BI171" s="217" t="n"/>
      <c r="BJ171" s="217" t="n"/>
      <c r="BK171" s="217" t="n"/>
      <c r="BL171" s="217" t="n"/>
      <c r="BM171" s="217" t="n"/>
      <c r="BN171" s="217" t="n"/>
      <c r="BO171" s="217" t="n"/>
      <c r="BP171" s="217" t="n"/>
      <c r="BQ171" s="217" t="n"/>
      <c r="BR171" s="217" t="n"/>
      <c r="BS171" s="217" t="n"/>
      <c r="BT171" s="217" t="n"/>
      <c r="BU171" s="217" t="n"/>
      <c r="BV171" s="217" t="n"/>
      <c r="BW171" s="217" t="n"/>
      <c r="BX171" s="220" t="n"/>
      <c r="BY171" s="220" t="n"/>
      <c r="BZ171" s="220" t="n"/>
      <c r="CA171" s="220" t="n"/>
      <c r="CB171" s="220" t="n"/>
      <c r="CC171" s="220" t="n"/>
      <c r="CD171" s="220" t="n"/>
      <c r="CE171" s="220" t="n"/>
      <c r="CF171" s="220" t="n"/>
      <c r="CG171" s="221">
        <f>IFERROR(ROUND((SUM(BX171:CF171)),0),"")</f>
        <v/>
      </c>
      <c r="CH171" s="216" t="n"/>
      <c r="CI171" s="456" t="n"/>
      <c r="CJ171" s="223" t="n"/>
      <c r="CK171" s="196" t="n"/>
      <c r="CL171" s="196" t="n"/>
      <c r="CM171" s="196" t="n"/>
      <c r="CN171" s="196" t="n"/>
      <c r="CO171" s="196" t="n"/>
      <c r="CP171" s="323" t="n"/>
      <c r="CQ171" s="348" t="n"/>
      <c r="CR171" s="348" t="n"/>
      <c r="CS171" s="348" t="n"/>
      <c r="CT171" s="348" t="n"/>
      <c r="CU171" s="348" t="n"/>
      <c r="CV171" s="348" t="n"/>
      <c r="CW171" s="348" t="n"/>
      <c r="CX171" s="348" t="n"/>
      <c r="CY171" s="348">
        <f>IFERROR(ROUND(STDEV(AN171,L171),1),"")</f>
        <v/>
      </c>
      <c r="CZ171" s="232">
        <f>IFERROR(ROUND(AVERAGE(O171:S171,AA171:AE171),0),"")</f>
        <v/>
      </c>
      <c r="DA171" s="232">
        <f>IFERROR(AVERAGE(T171:X171,AF171:AJ171),"")</f>
        <v/>
      </c>
      <c r="DB171" s="308">
        <f>AV171+BK171</f>
        <v/>
      </c>
      <c r="DC171" s="12">
        <f>SUM(BL171:BT171,AW171:BE171)</f>
        <v/>
      </c>
      <c r="DD171" s="437">
        <f>IFERROR(ROUND(DC171/K171,0),"")</f>
        <v/>
      </c>
      <c r="DE171" s="437">
        <f>IFERROR(ROUND(AVERAGE(Y171:Z171,AK171:AL171),0),"")</f>
        <v/>
      </c>
      <c r="DF171" s="217">
        <f>IFERROR(ROUND((3600/DE171*J171),0),"")</f>
        <v/>
      </c>
      <c r="DG171" s="437">
        <f>IFERROR(ROUND(DD171/DF171,1),"")</f>
        <v/>
      </c>
      <c r="DH171" s="308">
        <f>IFERROR(DB171+DD171,"")</f>
        <v/>
      </c>
      <c r="DI171" s="447">
        <f>IFERROR(DD171/DH171,"")</f>
        <v/>
      </c>
      <c r="DK171" s="12">
        <f>IFERROR(DF171-AP171,"")</f>
        <v/>
      </c>
      <c r="DM171" s="307">
        <f>IFERROR(DA171-L171,"")</f>
        <v/>
      </c>
      <c r="DN171" s="348">
        <f>IF(DE171&gt;AQ171,0,1)</f>
        <v/>
      </c>
      <c r="DO171" s="348">
        <f>IF(DA171&lt;M171,0,1)</f>
        <v/>
      </c>
      <c r="DP171" s="348">
        <f>IF(DA171&gt;N171,0,1)</f>
        <v/>
      </c>
      <c r="DQ171" s="348" t="n"/>
      <c r="DR171" s="348" t="n"/>
      <c r="DS171" s="348" t="n"/>
      <c r="DT171" s="348" t="n"/>
      <c r="DU171" s="348" t="n"/>
      <c r="DV171" s="348" t="n"/>
      <c r="DW171" s="348" t="n"/>
      <c r="DX171" s="348" t="n"/>
      <c r="DY171" s="348" t="n"/>
      <c r="DZ171" s="348" t="n"/>
      <c r="EA171" s="348" t="n"/>
      <c r="EB171" s="348" t="n"/>
      <c r="EC171" s="348" t="n"/>
      <c r="ED171" s="348" t="n"/>
      <c r="EE171" s="348" t="n"/>
      <c r="EF171" s="348" t="n"/>
      <c r="EG171" s="348" t="n"/>
      <c r="EH171" s="348" t="n"/>
      <c r="EI171" s="348" t="n"/>
    </row>
    <row r="172" ht="31.5" customFormat="1" customHeight="1" s="239">
      <c r="A172" s="233" t="n"/>
      <c r="B172" s="192" t="n"/>
      <c r="C172" s="455" t="n"/>
      <c r="D172" s="192" t="n"/>
      <c r="E172" s="192" t="n"/>
      <c r="F172" s="192" t="n"/>
      <c r="G172" s="238" t="n"/>
      <c r="H172" s="437" t="n"/>
      <c r="I172" s="437" t="n"/>
      <c r="J172" s="437" t="n"/>
      <c r="K172" s="437" t="n"/>
      <c r="L172" s="240" t="n"/>
      <c r="M172" s="241" t="n"/>
      <c r="N172" s="242" t="n"/>
      <c r="O172" s="232" t="n"/>
      <c r="P172" s="232" t="n"/>
      <c r="Q172" s="232" t="n"/>
      <c r="R172" s="232" t="n"/>
      <c r="S172" s="232" t="n"/>
      <c r="T172" s="232" t="n"/>
      <c r="U172" s="232" t="n"/>
      <c r="V172" s="232" t="n"/>
      <c r="W172" s="232" t="n"/>
      <c r="X172" s="232" t="n"/>
      <c r="Y172" s="195" t="n"/>
      <c r="Z172" s="195" t="n"/>
      <c r="AA172" s="232" t="n"/>
      <c r="AB172" s="232" t="n"/>
      <c r="AC172" s="232" t="n"/>
      <c r="AD172" s="232" t="n"/>
      <c r="AE172" s="232" t="n"/>
      <c r="AF172" s="232" t="n"/>
      <c r="AG172" s="232" t="n"/>
      <c r="AH172" s="232" t="n"/>
      <c r="AI172" s="232" t="n"/>
      <c r="AJ172" s="232" t="n"/>
      <c r="AK172" s="195" t="n"/>
      <c r="AL172" s="195" t="n"/>
      <c r="AM172" s="232">
        <f>IFERROR(ROUND(AVERAGE(O172:S172,AA172:AE172),0),"")</f>
        <v/>
      </c>
      <c r="AN172" s="232">
        <f>IFERROR(ROUND(AVERAGE(T172:X172,AF172:AJ172),0),"")</f>
        <v/>
      </c>
      <c r="AO172" s="278">
        <f>IFERROR((AM172-L172)/L172,"")</f>
        <v/>
      </c>
      <c r="AP172" s="218" t="n"/>
      <c r="AQ172" s="219" t="n"/>
      <c r="AR172" s="217">
        <f>IFERROR(ROUND((3600/AS172*J172),0),"")</f>
        <v/>
      </c>
      <c r="AS172" s="217">
        <f>IFERROR(ROUND(AVERAGE(Y172:Z172,AK172:AL172),0),"")</f>
        <v/>
      </c>
      <c r="AT172" s="217" t="n"/>
      <c r="AU172" s="217" t="n"/>
      <c r="AV172" s="217" t="n"/>
      <c r="AW172" s="217" t="n"/>
      <c r="AX172" s="217" t="n"/>
      <c r="AY172" s="217" t="n"/>
      <c r="AZ172" s="217" t="n"/>
      <c r="BA172" s="217" t="n"/>
      <c r="BB172" s="217" t="n"/>
      <c r="BC172" s="217" t="n"/>
      <c r="BD172" s="217" t="n"/>
      <c r="BE172" s="217" t="n"/>
      <c r="BF172" s="217" t="n"/>
      <c r="BG172" s="217" t="n"/>
      <c r="BH172" s="217" t="n"/>
      <c r="BI172" s="217" t="n"/>
      <c r="BJ172" s="217" t="n"/>
      <c r="BK172" s="217" t="n"/>
      <c r="BL172" s="217" t="n"/>
      <c r="BM172" s="217" t="n"/>
      <c r="BN172" s="217" t="n"/>
      <c r="BO172" s="217" t="n"/>
      <c r="BP172" s="217" t="n"/>
      <c r="BQ172" s="217" t="n"/>
      <c r="BR172" s="217" t="n"/>
      <c r="BS172" s="217" t="n"/>
      <c r="BT172" s="217" t="n"/>
      <c r="BU172" s="217" t="n"/>
      <c r="BV172" s="217" t="n"/>
      <c r="BW172" s="217" t="n"/>
      <c r="BX172" s="220" t="n"/>
      <c r="BY172" s="220" t="n"/>
      <c r="BZ172" s="220" t="n"/>
      <c r="CA172" s="220" t="n"/>
      <c r="CB172" s="220" t="n"/>
      <c r="CC172" s="220" t="n"/>
      <c r="CD172" s="220" t="n"/>
      <c r="CE172" s="220" t="n"/>
      <c r="CF172" s="220" t="n"/>
      <c r="CG172" s="221">
        <f>IFERROR(ROUND((SUM(BX172:CF172)),0),"")</f>
        <v/>
      </c>
      <c r="CH172" s="216" t="n"/>
      <c r="CI172" s="456" t="n"/>
      <c r="CJ172" s="223" t="n"/>
      <c r="CK172" s="196" t="n"/>
      <c r="CL172" s="196" t="n"/>
      <c r="CM172" s="196" t="n"/>
      <c r="CN172" s="196" t="n"/>
      <c r="CO172" s="196" t="n"/>
      <c r="CP172" s="323" t="n"/>
      <c r="CQ172" s="348" t="n"/>
      <c r="CR172" s="348" t="n"/>
      <c r="CS172" s="348" t="n"/>
      <c r="CT172" s="348" t="n"/>
      <c r="CU172" s="348" t="n"/>
      <c r="CV172" s="348" t="n"/>
      <c r="CW172" s="348" t="n"/>
      <c r="CX172" s="348" t="n"/>
      <c r="CY172" s="348">
        <f>IFERROR(ROUND(STDEV(AN172,L172),1),"")</f>
        <v/>
      </c>
      <c r="CZ172" s="232">
        <f>IFERROR(ROUND(AVERAGE(O172:S172,AA172:AE172),0),"")</f>
        <v/>
      </c>
      <c r="DA172" s="232">
        <f>IFERROR(AVERAGE(T172:X172,AF172:AJ172),"")</f>
        <v/>
      </c>
      <c r="DB172" s="308">
        <f>AV172+BK172</f>
        <v/>
      </c>
      <c r="DC172" s="12">
        <f>SUM(BL172:BT172,AW172:BE172)</f>
        <v/>
      </c>
      <c r="DD172" s="437">
        <f>IFERROR(ROUND(DC172/K172,0),"")</f>
        <v/>
      </c>
      <c r="DE172" s="437">
        <f>IFERROR(ROUND(AVERAGE(Y172:Z172,AK172:AL172),0),"")</f>
        <v/>
      </c>
      <c r="DF172" s="217">
        <f>IFERROR(ROUND((3600/DE172*J172),0),"")</f>
        <v/>
      </c>
      <c r="DG172" s="437">
        <f>IFERROR(ROUND(DD172/DF172,1),"")</f>
        <v/>
      </c>
      <c r="DH172" s="308">
        <f>IFERROR(DB172+DD172,"")</f>
        <v/>
      </c>
      <c r="DI172" s="447">
        <f>IFERROR(DD172/DH172,"")</f>
        <v/>
      </c>
      <c r="DK172" s="12">
        <f>IFERROR(DF172-AP172,"")</f>
        <v/>
      </c>
      <c r="DM172" s="307">
        <f>IFERROR(DA172-L172,"")</f>
        <v/>
      </c>
      <c r="DN172" s="348">
        <f>IF(DE172&gt;AQ172,0,1)</f>
        <v/>
      </c>
      <c r="DO172" s="348">
        <f>IF(DA172&lt;M172,0,1)</f>
        <v/>
      </c>
      <c r="DP172" s="348">
        <f>IF(DA172&gt;N172,0,1)</f>
        <v/>
      </c>
      <c r="DQ172" s="348" t="n"/>
      <c r="DR172" s="348" t="n"/>
      <c r="DS172" s="348" t="n"/>
      <c r="DT172" s="348" t="n"/>
      <c r="DU172" s="348" t="n"/>
      <c r="DV172" s="348" t="n"/>
      <c r="DW172" s="348" t="n"/>
      <c r="DX172" s="348" t="n"/>
      <c r="DY172" s="348" t="n"/>
      <c r="DZ172" s="348" t="n"/>
      <c r="EA172" s="348" t="n"/>
      <c r="EB172" s="348" t="n"/>
      <c r="EC172" s="348" t="n"/>
      <c r="ED172" s="348" t="n"/>
      <c r="EE172" s="348" t="n"/>
      <c r="EF172" s="348" t="n"/>
      <c r="EG172" s="348" t="n"/>
      <c r="EH172" s="348" t="n"/>
      <c r="EI172" s="348" t="n"/>
    </row>
    <row r="173" ht="31.5" customFormat="1" customHeight="1" s="239">
      <c r="A173" s="233" t="n"/>
      <c r="B173" s="192" t="n"/>
      <c r="C173" s="455" t="n"/>
      <c r="D173" s="192" t="n"/>
      <c r="E173" s="192" t="n"/>
      <c r="F173" s="192" t="n"/>
      <c r="G173" s="238" t="n"/>
      <c r="H173" s="437" t="n"/>
      <c r="I173" s="437" t="n"/>
      <c r="J173" s="437" t="n"/>
      <c r="K173" s="437" t="n"/>
      <c r="L173" s="240" t="n"/>
      <c r="M173" s="241" t="n"/>
      <c r="N173" s="242" t="n"/>
      <c r="O173" s="232" t="n"/>
      <c r="P173" s="232" t="n"/>
      <c r="Q173" s="232" t="n"/>
      <c r="R173" s="232" t="n"/>
      <c r="S173" s="232" t="n"/>
      <c r="T173" s="232" t="n"/>
      <c r="U173" s="232" t="n"/>
      <c r="V173" s="232" t="n"/>
      <c r="W173" s="232" t="n"/>
      <c r="X173" s="232" t="n"/>
      <c r="Y173" s="195" t="n"/>
      <c r="Z173" s="195" t="n"/>
      <c r="AA173" s="232" t="n"/>
      <c r="AB173" s="232" t="n"/>
      <c r="AC173" s="232" t="n"/>
      <c r="AD173" s="232" t="n"/>
      <c r="AE173" s="232" t="n"/>
      <c r="AF173" s="232" t="n"/>
      <c r="AG173" s="232" t="n"/>
      <c r="AH173" s="232" t="n"/>
      <c r="AI173" s="232" t="n"/>
      <c r="AJ173" s="232" t="n"/>
      <c r="AK173" s="195" t="n"/>
      <c r="AL173" s="195" t="n"/>
      <c r="AM173" s="232">
        <f>IFERROR(ROUND(AVERAGE(O173:S173,AA173:AE173),0),"")</f>
        <v/>
      </c>
      <c r="AN173" s="232">
        <f>IFERROR(ROUND(AVERAGE(T173:X173,AF173:AJ173),0),"")</f>
        <v/>
      </c>
      <c r="AO173" s="278">
        <f>IFERROR((AM173-L173)/L173,"")</f>
        <v/>
      </c>
      <c r="AP173" s="218" t="n"/>
      <c r="AQ173" s="219" t="n"/>
      <c r="AR173" s="217">
        <f>IFERROR(ROUND((3600/AS173*J173),0),"")</f>
        <v/>
      </c>
      <c r="AS173" s="217">
        <f>IFERROR(ROUND(AVERAGE(Y173:Z173,AK173:AL173),0),"")</f>
        <v/>
      </c>
      <c r="AT173" s="217" t="n"/>
      <c r="AU173" s="217" t="n"/>
      <c r="AV173" s="217" t="n"/>
      <c r="AW173" s="217" t="n"/>
      <c r="AX173" s="217" t="n"/>
      <c r="AY173" s="217" t="n"/>
      <c r="AZ173" s="217" t="n"/>
      <c r="BA173" s="217" t="n"/>
      <c r="BB173" s="217" t="n"/>
      <c r="BC173" s="217" t="n"/>
      <c r="BD173" s="217" t="n"/>
      <c r="BE173" s="217" t="n"/>
      <c r="BF173" s="217" t="n"/>
      <c r="BG173" s="217" t="n"/>
      <c r="BH173" s="217" t="n"/>
      <c r="BI173" s="217" t="n"/>
      <c r="BJ173" s="217" t="n"/>
      <c r="BK173" s="217" t="n"/>
      <c r="BL173" s="217" t="n"/>
      <c r="BM173" s="217" t="n"/>
      <c r="BN173" s="217" t="n"/>
      <c r="BO173" s="217" t="n"/>
      <c r="BP173" s="217" t="n"/>
      <c r="BQ173" s="217" t="n"/>
      <c r="BR173" s="217" t="n"/>
      <c r="BS173" s="217" t="n"/>
      <c r="BT173" s="217" t="n"/>
      <c r="BU173" s="217" t="n"/>
      <c r="BV173" s="217" t="n"/>
      <c r="BW173" s="217" t="n"/>
      <c r="BX173" s="220" t="n"/>
      <c r="BY173" s="220" t="n"/>
      <c r="BZ173" s="220" t="n"/>
      <c r="CA173" s="220" t="n"/>
      <c r="CB173" s="220" t="n"/>
      <c r="CC173" s="220" t="n"/>
      <c r="CD173" s="220" t="n"/>
      <c r="CE173" s="220" t="n"/>
      <c r="CF173" s="220" t="n"/>
      <c r="CG173" s="221">
        <f>IFERROR(ROUND((SUM(BX173:CF173)),0),"")</f>
        <v/>
      </c>
      <c r="CH173" s="216" t="n"/>
      <c r="CI173" s="456" t="n"/>
      <c r="CJ173" s="223" t="n"/>
      <c r="CK173" s="196" t="n"/>
      <c r="CL173" s="196" t="n"/>
      <c r="CM173" s="196" t="n"/>
      <c r="CN173" s="196" t="n"/>
      <c r="CO173" s="196" t="n"/>
      <c r="CP173" s="323" t="n"/>
      <c r="CQ173" s="348" t="n"/>
      <c r="CR173" s="348" t="n"/>
      <c r="CS173" s="348" t="n"/>
      <c r="CT173" s="348" t="n"/>
      <c r="CU173" s="348" t="n"/>
      <c r="CV173" s="348" t="n"/>
      <c r="CW173" s="348" t="n"/>
      <c r="CX173" s="348" t="n"/>
      <c r="CY173" s="348">
        <f>IFERROR(ROUND(STDEV(AN173,L173),1),"")</f>
        <v/>
      </c>
      <c r="CZ173" s="232">
        <f>IFERROR(ROUND(AVERAGE(O173:S173,AA173:AE173),0),"")</f>
        <v/>
      </c>
      <c r="DA173" s="232">
        <f>IFERROR(AVERAGE(T173:X173,AF173:AJ173),"")</f>
        <v/>
      </c>
      <c r="DB173" s="308">
        <f>AV173+BK173</f>
        <v/>
      </c>
      <c r="DC173" s="12">
        <f>SUM(BL173:BT173,AW173:BE173)</f>
        <v/>
      </c>
      <c r="DD173" s="437">
        <f>IFERROR(ROUND(DC173/K173,0),"")</f>
        <v/>
      </c>
      <c r="DE173" s="437">
        <f>IFERROR(ROUND(AVERAGE(Y173:Z173,AK173:AL173),0),"")</f>
        <v/>
      </c>
      <c r="DF173" s="217">
        <f>IFERROR(ROUND((3600/DE173*J173),0),"")</f>
        <v/>
      </c>
      <c r="DG173" s="437">
        <f>IFERROR(ROUND(DD173/DF173,1),"")</f>
        <v/>
      </c>
      <c r="DH173" s="308">
        <f>IFERROR(DB173+DD173,"")</f>
        <v/>
      </c>
      <c r="DI173" s="447">
        <f>IFERROR(DD173/DH173,"")</f>
        <v/>
      </c>
      <c r="DK173" s="12">
        <f>IFERROR(DF173-AP173,"")</f>
        <v/>
      </c>
      <c r="DM173" s="307">
        <f>IFERROR(DA173-L173,"")</f>
        <v/>
      </c>
      <c r="DN173" s="348">
        <f>IF(DE173&gt;AQ173,0,1)</f>
        <v/>
      </c>
      <c r="DO173" s="348">
        <f>IF(DA173&lt;M173,0,1)</f>
        <v/>
      </c>
      <c r="DP173" s="348">
        <f>IF(DA173&gt;N173,0,1)</f>
        <v/>
      </c>
      <c r="DQ173" s="348" t="n"/>
      <c r="DR173" s="348" t="n"/>
      <c r="DS173" s="348" t="n"/>
      <c r="DT173" s="348" t="n"/>
      <c r="DU173" s="348" t="n"/>
      <c r="DV173" s="348" t="n"/>
      <c r="DW173" s="348" t="n"/>
      <c r="DX173" s="348" t="n"/>
      <c r="DY173" s="348" t="n"/>
      <c r="DZ173" s="348" t="n"/>
      <c r="EA173" s="348" t="n"/>
      <c r="EB173" s="348" t="n"/>
      <c r="EC173" s="348" t="n"/>
      <c r="ED173" s="348" t="n"/>
      <c r="EE173" s="348" t="n"/>
      <c r="EF173" s="348" t="n"/>
      <c r="EG173" s="348" t="n"/>
      <c r="EH173" s="348" t="n"/>
      <c r="EI173" s="348" t="n"/>
    </row>
    <row r="174" ht="31.5" customFormat="1" customHeight="1" s="239">
      <c r="A174" s="233" t="n"/>
      <c r="B174" s="192" t="n"/>
      <c r="C174" s="455" t="n"/>
      <c r="D174" s="192" t="n"/>
      <c r="E174" s="192" t="n"/>
      <c r="F174" s="192" t="n"/>
      <c r="G174" s="238" t="n"/>
      <c r="H174" s="437" t="n"/>
      <c r="I174" s="437" t="n"/>
      <c r="J174" s="437" t="n"/>
      <c r="K174" s="437" t="n"/>
      <c r="L174" s="240" t="n"/>
      <c r="M174" s="241" t="n"/>
      <c r="N174" s="242" t="n"/>
      <c r="O174" s="232" t="n"/>
      <c r="P174" s="232" t="n"/>
      <c r="Q174" s="232" t="n"/>
      <c r="R174" s="232" t="n"/>
      <c r="S174" s="232" t="n"/>
      <c r="T174" s="232" t="n"/>
      <c r="U174" s="232" t="n"/>
      <c r="V174" s="232" t="n"/>
      <c r="W174" s="232" t="n"/>
      <c r="X174" s="232" t="n"/>
      <c r="Y174" s="195" t="n"/>
      <c r="Z174" s="195" t="n"/>
      <c r="AA174" s="232" t="n"/>
      <c r="AB174" s="232" t="n"/>
      <c r="AC174" s="232" t="n"/>
      <c r="AD174" s="232" t="n"/>
      <c r="AE174" s="232" t="n"/>
      <c r="AF174" s="232" t="n"/>
      <c r="AG174" s="232" t="n"/>
      <c r="AH174" s="232" t="n"/>
      <c r="AI174" s="232" t="n"/>
      <c r="AJ174" s="232" t="n"/>
      <c r="AK174" s="195" t="n"/>
      <c r="AL174" s="195" t="n"/>
      <c r="AM174" s="232">
        <f>IFERROR(ROUND(AVERAGE(O174:S174,AA174:AE174),0),"")</f>
        <v/>
      </c>
      <c r="AN174" s="232">
        <f>IFERROR(ROUND(AVERAGE(T174:X174,AF174:AJ174),0),"")</f>
        <v/>
      </c>
      <c r="AO174" s="278">
        <f>IFERROR((AM174-L174)/L174,"")</f>
        <v/>
      </c>
      <c r="AP174" s="218" t="n"/>
      <c r="AQ174" s="219" t="n"/>
      <c r="AR174" s="217">
        <f>IFERROR(ROUND((3600/AS174*J174),0),"")</f>
        <v/>
      </c>
      <c r="AS174" s="217">
        <f>IFERROR(ROUND(AVERAGE(Y174:Z174,AK174:AL174),0),"")</f>
        <v/>
      </c>
      <c r="AT174" s="217" t="n"/>
      <c r="AU174" s="217" t="n"/>
      <c r="AV174" s="217" t="n"/>
      <c r="AW174" s="217" t="n"/>
      <c r="AX174" s="217" t="n"/>
      <c r="AY174" s="217" t="n"/>
      <c r="AZ174" s="217" t="n"/>
      <c r="BA174" s="217" t="n"/>
      <c r="BB174" s="217" t="n"/>
      <c r="BC174" s="217" t="n"/>
      <c r="BD174" s="217" t="n"/>
      <c r="BE174" s="217" t="n"/>
      <c r="BF174" s="217" t="n"/>
      <c r="BG174" s="217" t="n"/>
      <c r="BH174" s="217" t="n"/>
      <c r="BI174" s="217" t="n"/>
      <c r="BJ174" s="217" t="n"/>
      <c r="BK174" s="217" t="n"/>
      <c r="BL174" s="217" t="n"/>
      <c r="BM174" s="217" t="n"/>
      <c r="BN174" s="217" t="n"/>
      <c r="BO174" s="217" t="n"/>
      <c r="BP174" s="217" t="n"/>
      <c r="BQ174" s="217" t="n"/>
      <c r="BR174" s="217" t="n"/>
      <c r="BS174" s="217" t="n"/>
      <c r="BT174" s="217" t="n"/>
      <c r="BU174" s="217" t="n"/>
      <c r="BV174" s="217" t="n"/>
      <c r="BW174" s="217" t="n"/>
      <c r="BX174" s="220" t="n"/>
      <c r="BY174" s="220" t="n"/>
      <c r="BZ174" s="220" t="n"/>
      <c r="CA174" s="220" t="n"/>
      <c r="CB174" s="220" t="n"/>
      <c r="CC174" s="220" t="n"/>
      <c r="CD174" s="220" t="n"/>
      <c r="CE174" s="220" t="n"/>
      <c r="CF174" s="220" t="n"/>
      <c r="CG174" s="221">
        <f>IFERROR(ROUND((SUM(BX174:CF174)),0),"")</f>
        <v/>
      </c>
      <c r="CH174" s="216" t="n"/>
      <c r="CI174" s="456" t="n"/>
      <c r="CJ174" s="223" t="n"/>
      <c r="CK174" s="196" t="n"/>
      <c r="CL174" s="196" t="n"/>
      <c r="CM174" s="196" t="n"/>
      <c r="CN174" s="196" t="n"/>
      <c r="CO174" s="196" t="n"/>
      <c r="CP174" s="323" t="n"/>
      <c r="CQ174" s="348" t="n"/>
      <c r="CR174" s="348" t="n"/>
      <c r="CS174" s="348" t="n"/>
      <c r="CT174" s="348" t="n"/>
      <c r="CU174" s="348" t="n"/>
      <c r="CV174" s="348" t="n"/>
      <c r="CW174" s="348" t="n"/>
      <c r="CX174" s="348" t="n"/>
      <c r="CY174" s="348">
        <f>IFERROR(ROUND(STDEV(AN174,L174),1),"")</f>
        <v/>
      </c>
      <c r="CZ174" s="232">
        <f>IFERROR(ROUND(AVERAGE(O174:S174,AA174:AE174),0),"")</f>
        <v/>
      </c>
      <c r="DA174" s="232">
        <f>IFERROR(AVERAGE(T174:X174,AF174:AJ174),"")</f>
        <v/>
      </c>
      <c r="DB174" s="308">
        <f>AV174+BK174</f>
        <v/>
      </c>
      <c r="DC174" s="12">
        <f>SUM(BL174:BT174,AW174:BE174)</f>
        <v/>
      </c>
      <c r="DD174" s="437">
        <f>IFERROR(ROUND(DC174/K174,0),"")</f>
        <v/>
      </c>
      <c r="DE174" s="437">
        <f>IFERROR(ROUND(AVERAGE(Y174:Z174,AK174:AL174),0),"")</f>
        <v/>
      </c>
      <c r="DF174" s="217">
        <f>IFERROR(ROUND((3600/DE174*J174),0),"")</f>
        <v/>
      </c>
      <c r="DG174" s="437">
        <f>IFERROR(ROUND(DD174/DF174,1),"")</f>
        <v/>
      </c>
      <c r="DH174" s="308">
        <f>IFERROR(DB174+DD174,"")</f>
        <v/>
      </c>
      <c r="DI174" s="447">
        <f>IFERROR(DD174/DH174,"")</f>
        <v/>
      </c>
      <c r="DK174" s="12">
        <f>IFERROR(DF174-AP174,"")</f>
        <v/>
      </c>
      <c r="DM174" s="307">
        <f>IFERROR(DA174-L174,"")</f>
        <v/>
      </c>
      <c r="DN174" s="348">
        <f>IF(DE174&gt;AQ174,0,1)</f>
        <v/>
      </c>
      <c r="DO174" s="348">
        <f>IF(DA174&lt;M174,0,1)</f>
        <v/>
      </c>
      <c r="DP174" s="348">
        <f>IF(DA174&gt;N174,0,1)</f>
        <v/>
      </c>
      <c r="DQ174" s="348" t="n"/>
      <c r="DR174" s="348" t="n"/>
      <c r="DS174" s="348" t="n"/>
      <c r="DT174" s="348" t="n"/>
      <c r="DU174" s="348" t="n"/>
      <c r="DV174" s="348" t="n"/>
      <c r="DW174" s="348" t="n"/>
      <c r="DX174" s="348" t="n"/>
      <c r="DY174" s="348" t="n"/>
      <c r="DZ174" s="348" t="n"/>
      <c r="EA174" s="348" t="n"/>
      <c r="EB174" s="348" t="n"/>
      <c r="EC174" s="348" t="n"/>
      <c r="ED174" s="348" t="n"/>
      <c r="EE174" s="348" t="n"/>
      <c r="EF174" s="348" t="n"/>
      <c r="EG174" s="348" t="n"/>
      <c r="EH174" s="348" t="n"/>
      <c r="EI174" s="348" t="n"/>
    </row>
    <row r="175" ht="31.5" customFormat="1" customHeight="1" s="239">
      <c r="A175" s="233" t="n"/>
      <c r="B175" s="192" t="n"/>
      <c r="C175" s="455" t="n"/>
      <c r="D175" s="192" t="n"/>
      <c r="E175" s="192" t="n"/>
      <c r="F175" s="192" t="n"/>
      <c r="G175" s="238" t="n"/>
      <c r="H175" s="437" t="n"/>
      <c r="I175" s="437" t="n"/>
      <c r="J175" s="437" t="n"/>
      <c r="K175" s="437" t="n"/>
      <c r="L175" s="240" t="n"/>
      <c r="M175" s="241" t="n"/>
      <c r="N175" s="242" t="n"/>
      <c r="O175" s="232" t="n"/>
      <c r="P175" s="232" t="n"/>
      <c r="Q175" s="232" t="n"/>
      <c r="R175" s="232" t="n"/>
      <c r="S175" s="232" t="n"/>
      <c r="T175" s="232" t="n"/>
      <c r="U175" s="232" t="n"/>
      <c r="V175" s="232" t="n"/>
      <c r="W175" s="232" t="n"/>
      <c r="X175" s="232" t="n"/>
      <c r="Y175" s="195" t="n"/>
      <c r="Z175" s="195" t="n"/>
      <c r="AA175" s="232" t="n"/>
      <c r="AB175" s="232" t="n"/>
      <c r="AC175" s="232" t="n"/>
      <c r="AD175" s="232" t="n"/>
      <c r="AE175" s="232" t="n"/>
      <c r="AF175" s="232" t="n"/>
      <c r="AG175" s="232" t="n"/>
      <c r="AH175" s="232" t="n"/>
      <c r="AI175" s="232" t="n"/>
      <c r="AJ175" s="232" t="n"/>
      <c r="AK175" s="195" t="n"/>
      <c r="AL175" s="195" t="n"/>
      <c r="AM175" s="232">
        <f>IFERROR(ROUND(AVERAGE(O175:S175,AA175:AE175),0),"")</f>
        <v/>
      </c>
      <c r="AN175" s="232">
        <f>IFERROR(ROUND(AVERAGE(T175:X175,AF175:AJ175),0),"")</f>
        <v/>
      </c>
      <c r="AO175" s="278">
        <f>IFERROR((AM175-L175)/L175,"")</f>
        <v/>
      </c>
      <c r="AP175" s="218" t="n"/>
      <c r="AQ175" s="219" t="n"/>
      <c r="AR175" s="217">
        <f>IFERROR(ROUND((3600/AS175*J175),0),"")</f>
        <v/>
      </c>
      <c r="AS175" s="217">
        <f>IFERROR(ROUND(AVERAGE(Y175:Z175,AK175:AL175),0),"")</f>
        <v/>
      </c>
      <c r="AT175" s="217" t="n"/>
      <c r="AU175" s="217" t="n"/>
      <c r="AV175" s="217" t="n"/>
      <c r="AW175" s="217" t="n"/>
      <c r="AX175" s="217" t="n"/>
      <c r="AY175" s="217" t="n"/>
      <c r="AZ175" s="217" t="n"/>
      <c r="BA175" s="217" t="n"/>
      <c r="BB175" s="217" t="n"/>
      <c r="BC175" s="217" t="n"/>
      <c r="BD175" s="217" t="n"/>
      <c r="BE175" s="217" t="n"/>
      <c r="BF175" s="217" t="n"/>
      <c r="BG175" s="217" t="n"/>
      <c r="BH175" s="217" t="n"/>
      <c r="BI175" s="217" t="n"/>
      <c r="BJ175" s="217" t="n"/>
      <c r="BK175" s="217" t="n"/>
      <c r="BL175" s="217" t="n"/>
      <c r="BM175" s="217" t="n"/>
      <c r="BN175" s="217" t="n"/>
      <c r="BO175" s="217" t="n"/>
      <c r="BP175" s="217" t="n"/>
      <c r="BQ175" s="217" t="n"/>
      <c r="BR175" s="217" t="n"/>
      <c r="BS175" s="217" t="n"/>
      <c r="BT175" s="217" t="n"/>
      <c r="BU175" s="217" t="n"/>
      <c r="BV175" s="217" t="n"/>
      <c r="BW175" s="217" t="n"/>
      <c r="BX175" s="220" t="n"/>
      <c r="BY175" s="220" t="n"/>
      <c r="BZ175" s="220" t="n"/>
      <c r="CA175" s="220" t="n"/>
      <c r="CB175" s="220" t="n"/>
      <c r="CC175" s="220" t="n"/>
      <c r="CD175" s="220" t="n"/>
      <c r="CE175" s="220" t="n"/>
      <c r="CF175" s="220" t="n"/>
      <c r="CG175" s="221">
        <f>IFERROR(ROUND((SUM(BX175:CF175)),0),"")</f>
        <v/>
      </c>
      <c r="CH175" s="216" t="n"/>
      <c r="CI175" s="456" t="n"/>
      <c r="CJ175" s="223" t="n"/>
      <c r="CK175" s="196" t="n"/>
      <c r="CL175" s="196" t="n"/>
      <c r="CM175" s="196" t="n"/>
      <c r="CN175" s="196" t="n"/>
      <c r="CO175" s="196" t="n"/>
      <c r="CP175" s="323" t="n"/>
      <c r="CQ175" s="348" t="n"/>
      <c r="CR175" s="348" t="n"/>
      <c r="CS175" s="348" t="n"/>
      <c r="CT175" s="348" t="n"/>
      <c r="CU175" s="348" t="n"/>
      <c r="CV175" s="348" t="n"/>
      <c r="CW175" s="348" t="n"/>
      <c r="CX175" s="348" t="n"/>
      <c r="CY175" s="348">
        <f>IFERROR(ROUND(STDEV(AN175,L175),1),"")</f>
        <v/>
      </c>
      <c r="CZ175" s="232">
        <f>IFERROR(ROUND(AVERAGE(O175:S175,AA175:AE175),0),"")</f>
        <v/>
      </c>
      <c r="DA175" s="232">
        <f>IFERROR(AVERAGE(T175:X175,AF175:AJ175),"")</f>
        <v/>
      </c>
      <c r="DB175" s="308">
        <f>AV175+BK175</f>
        <v/>
      </c>
      <c r="DC175" s="12">
        <f>SUM(BL175:BT175,AW175:BE175)</f>
        <v/>
      </c>
      <c r="DD175" s="437">
        <f>IFERROR(ROUND(DC175/K175,0),"")</f>
        <v/>
      </c>
      <c r="DE175" s="437">
        <f>IFERROR(ROUND(AVERAGE(Y175:Z175,AK175:AL175),0),"")</f>
        <v/>
      </c>
      <c r="DF175" s="217">
        <f>IFERROR(ROUND((3600/DE175*J175),0),"")</f>
        <v/>
      </c>
      <c r="DG175" s="437">
        <f>IFERROR(ROUND(DD175/DF175,1),"")</f>
        <v/>
      </c>
      <c r="DH175" s="308">
        <f>IFERROR(DB175+DD175,"")</f>
        <v/>
      </c>
      <c r="DI175" s="447">
        <f>IFERROR(DD175/DH175,"")</f>
        <v/>
      </c>
      <c r="DK175" s="12">
        <f>IFERROR(DF175-AP175,"")</f>
        <v/>
      </c>
      <c r="DM175" s="307">
        <f>IFERROR(DA175-L175,"")</f>
        <v/>
      </c>
      <c r="DN175" s="348">
        <f>IF(DE175&gt;AQ175,0,1)</f>
        <v/>
      </c>
      <c r="DO175" s="348">
        <f>IF(DA175&lt;M175,0,1)</f>
        <v/>
      </c>
      <c r="DP175" s="348">
        <f>IF(DA175&gt;N175,0,1)</f>
        <v/>
      </c>
      <c r="DQ175" s="348" t="n"/>
      <c r="DR175" s="348" t="n"/>
      <c r="DS175" s="348" t="n"/>
      <c r="DT175" s="348" t="n"/>
      <c r="DU175" s="348" t="n"/>
      <c r="DV175" s="348" t="n"/>
      <c r="DW175" s="348" t="n"/>
      <c r="DX175" s="348" t="n"/>
      <c r="DY175" s="348" t="n"/>
      <c r="DZ175" s="348" t="n"/>
      <c r="EA175" s="348" t="n"/>
      <c r="EB175" s="348" t="n"/>
      <c r="EC175" s="348" t="n"/>
      <c r="ED175" s="348" t="n"/>
      <c r="EE175" s="348" t="n"/>
      <c r="EF175" s="348" t="n"/>
      <c r="EG175" s="348" t="n"/>
      <c r="EH175" s="348" t="n"/>
      <c r="EI175" s="348" t="n"/>
    </row>
    <row r="176" ht="31.5" customFormat="1" customHeight="1" s="239">
      <c r="A176" s="233" t="n"/>
      <c r="B176" s="192" t="n"/>
      <c r="C176" s="455" t="n"/>
      <c r="D176" s="192" t="n"/>
      <c r="E176" s="192" t="n"/>
      <c r="F176" s="192" t="n"/>
      <c r="G176" s="238" t="n"/>
      <c r="H176" s="437" t="n"/>
      <c r="I176" s="437" t="n"/>
      <c r="J176" s="437" t="n"/>
      <c r="K176" s="437" t="n"/>
      <c r="L176" s="240" t="n"/>
      <c r="M176" s="241" t="n"/>
      <c r="N176" s="242" t="n"/>
      <c r="O176" s="232" t="n"/>
      <c r="P176" s="232" t="n"/>
      <c r="Q176" s="232" t="n"/>
      <c r="R176" s="232" t="n"/>
      <c r="S176" s="232" t="n"/>
      <c r="T176" s="232" t="n"/>
      <c r="U176" s="232" t="n"/>
      <c r="V176" s="232" t="n"/>
      <c r="W176" s="232" t="n"/>
      <c r="X176" s="232" t="n"/>
      <c r="Y176" s="195" t="n"/>
      <c r="Z176" s="195" t="n"/>
      <c r="AA176" s="232" t="n"/>
      <c r="AB176" s="232" t="n"/>
      <c r="AC176" s="232" t="n"/>
      <c r="AD176" s="232" t="n"/>
      <c r="AE176" s="232" t="n"/>
      <c r="AF176" s="232" t="n"/>
      <c r="AG176" s="232" t="n"/>
      <c r="AH176" s="232" t="n"/>
      <c r="AI176" s="232" t="n"/>
      <c r="AJ176" s="232" t="n"/>
      <c r="AK176" s="195" t="n"/>
      <c r="AL176" s="195" t="n"/>
      <c r="AM176" s="232">
        <f>IFERROR(ROUND(AVERAGE(O176:S176,AA176:AE176),0),"")</f>
        <v/>
      </c>
      <c r="AN176" s="232">
        <f>IFERROR(ROUND(AVERAGE(T176:X176,AF176:AJ176),0),"")</f>
        <v/>
      </c>
      <c r="AO176" s="278">
        <f>IFERROR((AM176-L176)/L176,"")</f>
        <v/>
      </c>
      <c r="AP176" s="218" t="n"/>
      <c r="AQ176" s="219" t="n"/>
      <c r="AR176" s="217">
        <f>IFERROR(ROUND((3600/AS176*J176),0),"")</f>
        <v/>
      </c>
      <c r="AS176" s="217">
        <f>IFERROR(ROUND(AVERAGE(Y176:Z176,AK176:AL176),0),"")</f>
        <v/>
      </c>
      <c r="AT176" s="217" t="n"/>
      <c r="AU176" s="217" t="n"/>
      <c r="AV176" s="217" t="n"/>
      <c r="AW176" s="217" t="n"/>
      <c r="AX176" s="217" t="n"/>
      <c r="AY176" s="217" t="n"/>
      <c r="AZ176" s="217" t="n"/>
      <c r="BA176" s="217" t="n"/>
      <c r="BB176" s="217" t="n"/>
      <c r="BC176" s="217" t="n"/>
      <c r="BD176" s="217" t="n"/>
      <c r="BE176" s="217" t="n"/>
      <c r="BF176" s="217" t="n"/>
      <c r="BG176" s="217" t="n"/>
      <c r="BH176" s="217" t="n"/>
      <c r="BI176" s="217" t="n"/>
      <c r="BJ176" s="217" t="n"/>
      <c r="BK176" s="217" t="n"/>
      <c r="BL176" s="217" t="n"/>
      <c r="BM176" s="217" t="n"/>
      <c r="BN176" s="217" t="n"/>
      <c r="BO176" s="217" t="n"/>
      <c r="BP176" s="217" t="n"/>
      <c r="BQ176" s="217" t="n"/>
      <c r="BR176" s="217" t="n"/>
      <c r="BS176" s="217" t="n"/>
      <c r="BT176" s="217" t="n"/>
      <c r="BU176" s="217" t="n"/>
      <c r="BV176" s="217" t="n"/>
      <c r="BW176" s="217" t="n"/>
      <c r="BX176" s="220" t="n"/>
      <c r="BY176" s="220" t="n"/>
      <c r="BZ176" s="220" t="n"/>
      <c r="CA176" s="220" t="n"/>
      <c r="CB176" s="220" t="n"/>
      <c r="CC176" s="220" t="n"/>
      <c r="CD176" s="220" t="n"/>
      <c r="CE176" s="220" t="n"/>
      <c r="CF176" s="220" t="n"/>
      <c r="CG176" s="221">
        <f>IFERROR(ROUND((SUM(BX176:CF176)),0),"")</f>
        <v/>
      </c>
      <c r="CH176" s="216" t="n"/>
      <c r="CI176" s="456" t="n"/>
      <c r="CJ176" s="223" t="n"/>
      <c r="CK176" s="196" t="n"/>
      <c r="CL176" s="196" t="n"/>
      <c r="CM176" s="196" t="n"/>
      <c r="CN176" s="196" t="n"/>
      <c r="CO176" s="196" t="n"/>
      <c r="CP176" s="323" t="n"/>
      <c r="CQ176" s="348" t="n"/>
      <c r="CR176" s="348" t="n"/>
      <c r="CS176" s="348" t="n"/>
      <c r="CT176" s="348" t="n"/>
      <c r="CU176" s="348" t="n"/>
      <c r="CV176" s="348" t="n"/>
      <c r="CW176" s="348" t="n"/>
      <c r="CX176" s="348" t="n"/>
      <c r="CY176" s="348">
        <f>IFERROR(ROUND(STDEV(AN176,L176),1),"")</f>
        <v/>
      </c>
      <c r="CZ176" s="232">
        <f>IFERROR(ROUND(AVERAGE(O176:S176,AA176:AE176),0),"")</f>
        <v/>
      </c>
      <c r="DA176" s="232">
        <f>IFERROR(AVERAGE(T176:X176,AF176:AJ176),"")</f>
        <v/>
      </c>
      <c r="DB176" s="308">
        <f>AV176+BK176</f>
        <v/>
      </c>
      <c r="DC176" s="12">
        <f>SUM(BL176:BT176,AW176:BE176)</f>
        <v/>
      </c>
      <c r="DD176" s="437">
        <f>IFERROR(ROUND(DC176/K176,0),"")</f>
        <v/>
      </c>
      <c r="DE176" s="437">
        <f>IFERROR(ROUND(AVERAGE(Y176:Z176,AK176:AL176),0),"")</f>
        <v/>
      </c>
      <c r="DF176" s="217">
        <f>IFERROR(ROUND((3600/DE176*J176),0),"")</f>
        <v/>
      </c>
      <c r="DG176" s="437">
        <f>IFERROR(ROUND(DD176/DF176,1),"")</f>
        <v/>
      </c>
      <c r="DH176" s="308">
        <f>IFERROR(DB176+DD176,"")</f>
        <v/>
      </c>
      <c r="DI176" s="447">
        <f>IFERROR(DD176/DH176,"")</f>
        <v/>
      </c>
      <c r="DK176" s="12">
        <f>IFERROR(DF176-AP176,"")</f>
        <v/>
      </c>
      <c r="DM176" s="307">
        <f>IFERROR(DA176-L176,"")</f>
        <v/>
      </c>
      <c r="DN176" s="348">
        <f>IF(DE176&gt;AQ176,0,1)</f>
        <v/>
      </c>
      <c r="DO176" s="348">
        <f>IF(DA176&lt;M176,0,1)</f>
        <v/>
      </c>
      <c r="DP176" s="348">
        <f>IF(DA176&gt;N176,0,1)</f>
        <v/>
      </c>
      <c r="DQ176" s="348" t="n"/>
      <c r="DR176" s="348" t="n"/>
      <c r="DS176" s="348" t="n"/>
      <c r="DT176" s="348" t="n"/>
      <c r="DU176" s="348" t="n"/>
      <c r="DV176" s="348" t="n"/>
      <c r="DW176" s="348" t="n"/>
      <c r="DX176" s="348" t="n"/>
      <c r="DY176" s="348" t="n"/>
      <c r="DZ176" s="348" t="n"/>
      <c r="EA176" s="348" t="n"/>
      <c r="EB176" s="348" t="n"/>
      <c r="EC176" s="348" t="n"/>
      <c r="ED176" s="348" t="n"/>
      <c r="EE176" s="348" t="n"/>
      <c r="EF176" s="348" t="n"/>
      <c r="EG176" s="348" t="n"/>
      <c r="EH176" s="348" t="n"/>
      <c r="EI176" s="348" t="n"/>
    </row>
    <row r="177" ht="31.5" customFormat="1" customHeight="1" s="239">
      <c r="A177" s="233" t="n"/>
      <c r="B177" s="192" t="n"/>
      <c r="C177" s="455" t="n"/>
      <c r="D177" s="192" t="n"/>
      <c r="E177" s="192" t="n"/>
      <c r="F177" s="192" t="n"/>
      <c r="G177" s="238" t="n"/>
      <c r="H177" s="437" t="n"/>
      <c r="I177" s="437" t="n"/>
      <c r="J177" s="437" t="n"/>
      <c r="K177" s="437" t="n"/>
      <c r="L177" s="240" t="n"/>
      <c r="M177" s="241" t="n"/>
      <c r="N177" s="242" t="n"/>
      <c r="O177" s="232" t="n"/>
      <c r="P177" s="232" t="n"/>
      <c r="Q177" s="232" t="n"/>
      <c r="R177" s="232" t="n"/>
      <c r="S177" s="232" t="n"/>
      <c r="T177" s="232" t="n"/>
      <c r="U177" s="232" t="n"/>
      <c r="V177" s="232" t="n"/>
      <c r="W177" s="232" t="n"/>
      <c r="X177" s="232" t="n"/>
      <c r="Y177" s="195" t="n"/>
      <c r="Z177" s="195" t="n"/>
      <c r="AA177" s="232" t="n"/>
      <c r="AB177" s="232" t="n"/>
      <c r="AC177" s="232" t="n"/>
      <c r="AD177" s="232" t="n"/>
      <c r="AE177" s="232" t="n"/>
      <c r="AF177" s="232" t="n"/>
      <c r="AG177" s="232" t="n"/>
      <c r="AH177" s="232" t="n"/>
      <c r="AI177" s="232" t="n"/>
      <c r="AJ177" s="232" t="n"/>
      <c r="AK177" s="195" t="n"/>
      <c r="AL177" s="195" t="n"/>
      <c r="AM177" s="232">
        <f>IFERROR(ROUND(AVERAGE(O177:S177,AA177:AE177),0),"")</f>
        <v/>
      </c>
      <c r="AN177" s="232">
        <f>IFERROR(ROUND(AVERAGE(T177:X177,AF177:AJ177),0),"")</f>
        <v/>
      </c>
      <c r="AO177" s="278">
        <f>IFERROR((AM177-L177)/L177,"")</f>
        <v/>
      </c>
      <c r="AP177" s="218" t="n"/>
      <c r="AQ177" s="219" t="n"/>
      <c r="AR177" s="217">
        <f>IFERROR(ROUND((3600/AS177*J177),0),"")</f>
        <v/>
      </c>
      <c r="AS177" s="217">
        <f>IFERROR(ROUND(AVERAGE(Y177:Z177,AK177:AL177),0),"")</f>
        <v/>
      </c>
      <c r="AT177" s="217" t="n"/>
      <c r="AU177" s="217" t="n"/>
      <c r="AV177" s="217" t="n"/>
      <c r="AW177" s="217" t="n"/>
      <c r="AX177" s="217" t="n"/>
      <c r="AY177" s="217" t="n"/>
      <c r="AZ177" s="217" t="n"/>
      <c r="BA177" s="217" t="n"/>
      <c r="BB177" s="217" t="n"/>
      <c r="BC177" s="217" t="n"/>
      <c r="BD177" s="217" t="n"/>
      <c r="BE177" s="217" t="n"/>
      <c r="BF177" s="217" t="n"/>
      <c r="BG177" s="217" t="n"/>
      <c r="BH177" s="217" t="n"/>
      <c r="BI177" s="217" t="n"/>
      <c r="BJ177" s="217" t="n"/>
      <c r="BK177" s="217" t="n"/>
      <c r="BL177" s="217" t="n"/>
      <c r="BM177" s="217" t="n"/>
      <c r="BN177" s="217" t="n"/>
      <c r="BO177" s="217" t="n"/>
      <c r="BP177" s="217" t="n"/>
      <c r="BQ177" s="217" t="n"/>
      <c r="BR177" s="217" t="n"/>
      <c r="BS177" s="217" t="n"/>
      <c r="BT177" s="217" t="n"/>
      <c r="BU177" s="217" t="n"/>
      <c r="BV177" s="217" t="n"/>
      <c r="BW177" s="217" t="n"/>
      <c r="BX177" s="220" t="n"/>
      <c r="BY177" s="220" t="n"/>
      <c r="BZ177" s="220" t="n"/>
      <c r="CA177" s="220" t="n"/>
      <c r="CB177" s="220" t="n"/>
      <c r="CC177" s="220" t="n"/>
      <c r="CD177" s="220" t="n"/>
      <c r="CE177" s="220" t="n"/>
      <c r="CF177" s="220" t="n"/>
      <c r="CG177" s="221">
        <f>IFERROR(ROUND((SUM(BX177:CF177)),0),"")</f>
        <v/>
      </c>
      <c r="CH177" s="216" t="n"/>
      <c r="CI177" s="456" t="n"/>
      <c r="CJ177" s="223" t="n"/>
      <c r="CK177" s="196" t="n"/>
      <c r="CL177" s="196" t="n"/>
      <c r="CM177" s="196" t="n"/>
      <c r="CN177" s="196" t="n"/>
      <c r="CO177" s="196" t="n"/>
      <c r="CP177" s="323" t="n"/>
      <c r="CQ177" s="348" t="n"/>
      <c r="CR177" s="348" t="n"/>
      <c r="CS177" s="348" t="n"/>
      <c r="CT177" s="348" t="n"/>
      <c r="CU177" s="348" t="n"/>
      <c r="CV177" s="348" t="n"/>
      <c r="CW177" s="348" t="n"/>
      <c r="CX177" s="348" t="n"/>
      <c r="CY177" s="348">
        <f>IFERROR(ROUND(STDEV(AN177,L177),1),"")</f>
        <v/>
      </c>
      <c r="CZ177" s="232">
        <f>IFERROR(ROUND(AVERAGE(O177:S177,AA177:AE177),0),"")</f>
        <v/>
      </c>
      <c r="DA177" s="232">
        <f>IFERROR(AVERAGE(T177:X177,AF177:AJ177),"")</f>
        <v/>
      </c>
      <c r="DB177" s="308">
        <f>AV177+BK177</f>
        <v/>
      </c>
      <c r="DC177" s="12">
        <f>SUM(BL177:BT177,AW177:BE177)</f>
        <v/>
      </c>
      <c r="DD177" s="437">
        <f>IFERROR(ROUND(DC177/K177,0),"")</f>
        <v/>
      </c>
      <c r="DE177" s="437">
        <f>IFERROR(ROUND(AVERAGE(Y177:Z177,AK177:AL177),0),"")</f>
        <v/>
      </c>
      <c r="DF177" s="217">
        <f>IFERROR(ROUND((3600/DE177*J177),0),"")</f>
        <v/>
      </c>
      <c r="DG177" s="437">
        <f>IFERROR(ROUND(DD177/DF177,1),"")</f>
        <v/>
      </c>
      <c r="DH177" s="308">
        <f>IFERROR(DB177+DD177,"")</f>
        <v/>
      </c>
      <c r="DI177" s="447">
        <f>IFERROR(DD177/DH177,"")</f>
        <v/>
      </c>
      <c r="DK177" s="12">
        <f>IFERROR(DF177-AP177,"")</f>
        <v/>
      </c>
      <c r="DM177" s="307">
        <f>IFERROR(DA177-L177,"")</f>
        <v/>
      </c>
      <c r="DN177" s="348">
        <f>IF(DE177&gt;AQ177,0,1)</f>
        <v/>
      </c>
      <c r="DO177" s="348">
        <f>IF(DA177&lt;M177,0,1)</f>
        <v/>
      </c>
      <c r="DP177" s="348">
        <f>IF(DA177&gt;N177,0,1)</f>
        <v/>
      </c>
      <c r="DQ177" s="348" t="n"/>
      <c r="DR177" s="348" t="n"/>
      <c r="DS177" s="348" t="n"/>
      <c r="DT177" s="348" t="n"/>
      <c r="DU177" s="348" t="n"/>
      <c r="DV177" s="348" t="n"/>
      <c r="DW177" s="348" t="n"/>
      <c r="DX177" s="348" t="n"/>
      <c r="DY177" s="348" t="n"/>
      <c r="DZ177" s="348" t="n"/>
      <c r="EA177" s="348" t="n"/>
      <c r="EB177" s="348" t="n"/>
      <c r="EC177" s="348" t="n"/>
      <c r="ED177" s="348" t="n"/>
      <c r="EE177" s="348" t="n"/>
      <c r="EF177" s="348" t="n"/>
      <c r="EG177" s="348" t="n"/>
      <c r="EH177" s="348" t="n"/>
      <c r="EI177" s="348" t="n"/>
    </row>
    <row r="178" ht="31.5" customFormat="1" customHeight="1" s="239">
      <c r="A178" s="233" t="n"/>
      <c r="B178" s="192" t="n"/>
      <c r="C178" s="455" t="n"/>
      <c r="D178" s="192" t="n"/>
      <c r="E178" s="192" t="n"/>
      <c r="F178" s="192" t="n"/>
      <c r="G178" s="238" t="n"/>
      <c r="H178" s="437" t="n"/>
      <c r="I178" s="437" t="n"/>
      <c r="J178" s="437" t="n"/>
      <c r="K178" s="437" t="n"/>
      <c r="L178" s="240" t="n"/>
      <c r="M178" s="241" t="n"/>
      <c r="N178" s="242" t="n"/>
      <c r="O178" s="232" t="n"/>
      <c r="P178" s="232" t="n"/>
      <c r="Q178" s="232" t="n"/>
      <c r="R178" s="232" t="n"/>
      <c r="S178" s="232" t="n"/>
      <c r="T178" s="232" t="n"/>
      <c r="U178" s="232" t="n"/>
      <c r="V178" s="232" t="n"/>
      <c r="W178" s="232" t="n"/>
      <c r="X178" s="232" t="n"/>
      <c r="Y178" s="195" t="n"/>
      <c r="Z178" s="195" t="n"/>
      <c r="AA178" s="232" t="n"/>
      <c r="AB178" s="232" t="n"/>
      <c r="AC178" s="232" t="n"/>
      <c r="AD178" s="232" t="n"/>
      <c r="AE178" s="232" t="n"/>
      <c r="AF178" s="232" t="n"/>
      <c r="AG178" s="232" t="n"/>
      <c r="AH178" s="232" t="n"/>
      <c r="AI178" s="232" t="n"/>
      <c r="AJ178" s="232" t="n"/>
      <c r="AK178" s="195" t="n"/>
      <c r="AL178" s="195" t="n"/>
      <c r="AM178" s="232">
        <f>IFERROR(ROUND(AVERAGE(O178:S178,AA178:AE178),0),"")</f>
        <v/>
      </c>
      <c r="AN178" s="232">
        <f>IFERROR(ROUND(AVERAGE(T178:X178,AF178:AJ178),0),"")</f>
        <v/>
      </c>
      <c r="AO178" s="278">
        <f>IFERROR((AM178-L178)/L178,"")</f>
        <v/>
      </c>
      <c r="AP178" s="218" t="n"/>
      <c r="AQ178" s="219" t="n"/>
      <c r="AR178" s="217">
        <f>IFERROR(ROUND((3600/AS178*J178),0),"")</f>
        <v/>
      </c>
      <c r="AS178" s="217">
        <f>IFERROR(ROUND(AVERAGE(Y178:Z178,AK178:AL178),0),"")</f>
        <v/>
      </c>
      <c r="AT178" s="217" t="n"/>
      <c r="AU178" s="217" t="n"/>
      <c r="AV178" s="217" t="n"/>
      <c r="AW178" s="217" t="n"/>
      <c r="AX178" s="217" t="n"/>
      <c r="AY178" s="217" t="n"/>
      <c r="AZ178" s="217" t="n"/>
      <c r="BA178" s="217" t="n"/>
      <c r="BB178" s="217" t="n"/>
      <c r="BC178" s="217" t="n"/>
      <c r="BD178" s="217" t="n"/>
      <c r="BE178" s="217" t="n"/>
      <c r="BF178" s="217" t="n"/>
      <c r="BG178" s="217" t="n"/>
      <c r="BH178" s="217" t="n"/>
      <c r="BI178" s="217" t="n"/>
      <c r="BJ178" s="217" t="n"/>
      <c r="BK178" s="217" t="n"/>
      <c r="BL178" s="217" t="n"/>
      <c r="BM178" s="217" t="n"/>
      <c r="BN178" s="217" t="n"/>
      <c r="BO178" s="217" t="n"/>
      <c r="BP178" s="217" t="n"/>
      <c r="BQ178" s="217" t="n"/>
      <c r="BR178" s="217" t="n"/>
      <c r="BS178" s="217" t="n"/>
      <c r="BT178" s="217" t="n"/>
      <c r="BU178" s="217" t="n"/>
      <c r="BV178" s="217" t="n"/>
      <c r="BW178" s="217" t="n"/>
      <c r="BX178" s="220" t="n"/>
      <c r="BY178" s="220" t="n"/>
      <c r="BZ178" s="220" t="n"/>
      <c r="CA178" s="220" t="n"/>
      <c r="CB178" s="220" t="n"/>
      <c r="CC178" s="220" t="n"/>
      <c r="CD178" s="220" t="n"/>
      <c r="CE178" s="220" t="n"/>
      <c r="CF178" s="220" t="n"/>
      <c r="CG178" s="221">
        <f>IFERROR(ROUND((SUM(BX178:CF178)),0),"")</f>
        <v/>
      </c>
      <c r="CH178" s="216" t="n"/>
      <c r="CI178" s="456" t="n"/>
      <c r="CJ178" s="223" t="n"/>
      <c r="CK178" s="196" t="n"/>
      <c r="CL178" s="196" t="n"/>
      <c r="CM178" s="196" t="n"/>
      <c r="CN178" s="196" t="n"/>
      <c r="CO178" s="196" t="n"/>
      <c r="CP178" s="323" t="n"/>
      <c r="CQ178" s="348" t="n"/>
      <c r="CR178" s="348" t="n"/>
      <c r="CS178" s="348" t="n"/>
      <c r="CT178" s="348" t="n"/>
      <c r="CU178" s="348" t="n"/>
      <c r="CV178" s="348" t="n"/>
      <c r="CW178" s="348" t="n"/>
      <c r="CX178" s="348" t="n"/>
      <c r="CY178" s="348">
        <f>IFERROR(ROUND(STDEV(AN178,L178),1),"")</f>
        <v/>
      </c>
      <c r="CZ178" s="232">
        <f>IFERROR(ROUND(AVERAGE(O178:S178,AA178:AE178),0),"")</f>
        <v/>
      </c>
      <c r="DA178" s="232">
        <f>IFERROR(AVERAGE(T178:X178,AF178:AJ178),"")</f>
        <v/>
      </c>
      <c r="DB178" s="308">
        <f>AV178+BK178</f>
        <v/>
      </c>
      <c r="DC178" s="12">
        <f>SUM(BL178:BT178,AW178:BE178)</f>
        <v/>
      </c>
      <c r="DD178" s="437">
        <f>IFERROR(ROUND(DC178/K178,0),"")</f>
        <v/>
      </c>
      <c r="DE178" s="437">
        <f>IFERROR(ROUND(AVERAGE(Y178:Z178,AK178:AL178),0),"")</f>
        <v/>
      </c>
      <c r="DF178" s="217">
        <f>IFERROR(ROUND((3600/DE178*J178),0),"")</f>
        <v/>
      </c>
      <c r="DG178" s="437">
        <f>IFERROR(ROUND(DD178/DF178,1),"")</f>
        <v/>
      </c>
      <c r="DH178" s="308">
        <f>IFERROR(DB178+DD178,"")</f>
        <v/>
      </c>
      <c r="DI178" s="447">
        <f>IFERROR(DD178/DH178,"")</f>
        <v/>
      </c>
      <c r="DK178" s="12">
        <f>IFERROR(DF178-AP178,"")</f>
        <v/>
      </c>
      <c r="DM178" s="307">
        <f>IFERROR(DA178-L178,"")</f>
        <v/>
      </c>
      <c r="DN178" s="348">
        <f>IF(DE178&gt;AQ178,0,1)</f>
        <v/>
      </c>
      <c r="DO178" s="348">
        <f>IF(DA178&lt;M178,0,1)</f>
        <v/>
      </c>
      <c r="DP178" s="348">
        <f>IF(DA178&gt;N178,0,1)</f>
        <v/>
      </c>
      <c r="DQ178" s="348" t="n"/>
      <c r="DR178" s="348" t="n"/>
      <c r="DS178" s="348" t="n"/>
      <c r="DT178" s="348" t="n"/>
      <c r="DU178" s="348" t="n"/>
      <c r="DV178" s="348" t="n"/>
      <c r="DW178" s="348" t="n"/>
      <c r="DX178" s="348" t="n"/>
      <c r="DY178" s="348" t="n"/>
      <c r="DZ178" s="348" t="n"/>
      <c r="EA178" s="348" t="n"/>
      <c r="EB178" s="348" t="n"/>
      <c r="EC178" s="348" t="n"/>
      <c r="ED178" s="348" t="n"/>
      <c r="EE178" s="348" t="n"/>
      <c r="EF178" s="348" t="n"/>
      <c r="EG178" s="348" t="n"/>
      <c r="EH178" s="348" t="n"/>
      <c r="EI178" s="348" t="n"/>
    </row>
    <row r="179" ht="31.5" customFormat="1" customHeight="1" s="239">
      <c r="A179" s="233" t="n"/>
      <c r="B179" s="192" t="n"/>
      <c r="C179" s="455" t="n"/>
      <c r="D179" s="192" t="n"/>
      <c r="E179" s="192" t="n"/>
      <c r="F179" s="192" t="n"/>
      <c r="G179" s="238" t="n"/>
      <c r="H179" s="437" t="n"/>
      <c r="I179" s="437" t="n"/>
      <c r="J179" s="437" t="n"/>
      <c r="K179" s="437" t="n"/>
      <c r="L179" s="240" t="n"/>
      <c r="M179" s="241" t="n"/>
      <c r="N179" s="242" t="n"/>
      <c r="O179" s="232" t="n"/>
      <c r="P179" s="232" t="n"/>
      <c r="Q179" s="232" t="n"/>
      <c r="R179" s="232" t="n"/>
      <c r="S179" s="232" t="n"/>
      <c r="T179" s="232" t="n"/>
      <c r="U179" s="232" t="n"/>
      <c r="V179" s="232" t="n"/>
      <c r="W179" s="232" t="n"/>
      <c r="X179" s="232" t="n"/>
      <c r="Y179" s="195" t="n"/>
      <c r="Z179" s="195" t="n"/>
      <c r="AA179" s="232" t="n"/>
      <c r="AB179" s="232" t="n"/>
      <c r="AC179" s="232" t="n"/>
      <c r="AD179" s="232" t="n"/>
      <c r="AE179" s="232" t="n"/>
      <c r="AF179" s="232" t="n"/>
      <c r="AG179" s="232" t="n"/>
      <c r="AH179" s="232" t="n"/>
      <c r="AI179" s="232" t="n"/>
      <c r="AJ179" s="232" t="n"/>
      <c r="AK179" s="195" t="n"/>
      <c r="AL179" s="195" t="n"/>
      <c r="AM179" s="232">
        <f>IFERROR(ROUND(AVERAGE(O179:S179,AA179:AE179),0),"")</f>
        <v/>
      </c>
      <c r="AN179" s="232">
        <f>IFERROR(ROUND(AVERAGE(T179:X179,AF179:AJ179),0),"")</f>
        <v/>
      </c>
      <c r="AO179" s="278">
        <f>IFERROR((AM179-L179)/L179,"")</f>
        <v/>
      </c>
      <c r="AP179" s="218" t="n"/>
      <c r="AQ179" s="219" t="n"/>
      <c r="AR179" s="217">
        <f>IFERROR(ROUND((3600/AS179*J179),0),"")</f>
        <v/>
      </c>
      <c r="AS179" s="217">
        <f>IFERROR(ROUND(AVERAGE(Y179:Z179,AK179:AL179),0),"")</f>
        <v/>
      </c>
      <c r="AT179" s="217" t="n"/>
      <c r="AU179" s="217" t="n"/>
      <c r="AV179" s="217" t="n"/>
      <c r="AW179" s="217" t="n"/>
      <c r="AX179" s="217" t="n"/>
      <c r="AY179" s="217" t="n"/>
      <c r="AZ179" s="217" t="n"/>
      <c r="BA179" s="217" t="n"/>
      <c r="BB179" s="217" t="n"/>
      <c r="BC179" s="217" t="n"/>
      <c r="BD179" s="217" t="n"/>
      <c r="BE179" s="217" t="n"/>
      <c r="BF179" s="217" t="n"/>
      <c r="BG179" s="217" t="n"/>
      <c r="BH179" s="217" t="n"/>
      <c r="BI179" s="217" t="n"/>
      <c r="BJ179" s="217" t="n"/>
      <c r="BK179" s="217" t="n"/>
      <c r="BL179" s="217" t="n"/>
      <c r="BM179" s="217" t="n"/>
      <c r="BN179" s="217" t="n"/>
      <c r="BO179" s="217" t="n"/>
      <c r="BP179" s="217" t="n"/>
      <c r="BQ179" s="217" t="n"/>
      <c r="BR179" s="217" t="n"/>
      <c r="BS179" s="217" t="n"/>
      <c r="BT179" s="217" t="n"/>
      <c r="BU179" s="217" t="n"/>
      <c r="BV179" s="217" t="n"/>
      <c r="BW179" s="217" t="n"/>
      <c r="BX179" s="220" t="n"/>
      <c r="BY179" s="220" t="n"/>
      <c r="BZ179" s="220" t="n"/>
      <c r="CA179" s="220" t="n"/>
      <c r="CB179" s="220" t="n"/>
      <c r="CC179" s="220" t="n"/>
      <c r="CD179" s="220" t="n"/>
      <c r="CE179" s="220" t="n"/>
      <c r="CF179" s="220" t="n"/>
      <c r="CG179" s="221">
        <f>IFERROR(ROUND((SUM(BX179:CF179)),0),"")</f>
        <v/>
      </c>
      <c r="CH179" s="216" t="n"/>
      <c r="CI179" s="456" t="n"/>
      <c r="CJ179" s="223" t="n"/>
      <c r="CK179" s="196" t="n"/>
      <c r="CL179" s="196" t="n"/>
      <c r="CM179" s="196" t="n"/>
      <c r="CN179" s="196" t="n"/>
      <c r="CO179" s="196" t="n"/>
      <c r="CP179" s="323" t="n"/>
      <c r="CQ179" s="348" t="n"/>
      <c r="CR179" s="348" t="n"/>
      <c r="CS179" s="348" t="n"/>
      <c r="CT179" s="348" t="n"/>
      <c r="CU179" s="348" t="n"/>
      <c r="CV179" s="348" t="n"/>
      <c r="CW179" s="348" t="n"/>
      <c r="CX179" s="348" t="n"/>
      <c r="CY179" s="348">
        <f>IFERROR(ROUND(STDEV(AN179,L179),1),"")</f>
        <v/>
      </c>
      <c r="CZ179" s="232">
        <f>IFERROR(ROUND(AVERAGE(O179:S179,AA179:AE179),0),"")</f>
        <v/>
      </c>
      <c r="DA179" s="232">
        <f>IFERROR(AVERAGE(T179:X179,AF179:AJ179),"")</f>
        <v/>
      </c>
      <c r="DB179" s="308">
        <f>AV179+BK179</f>
        <v/>
      </c>
      <c r="DC179" s="12">
        <f>SUM(BL179:BT179,AW179:BE179)</f>
        <v/>
      </c>
      <c r="DD179" s="437">
        <f>IFERROR(ROUND(DC179/K179,0),"")</f>
        <v/>
      </c>
      <c r="DE179" s="437">
        <f>IFERROR(ROUND(AVERAGE(Y179:Z179,AK179:AL179),0),"")</f>
        <v/>
      </c>
      <c r="DF179" s="217">
        <f>IFERROR(ROUND((3600/DE179*J179),0),"")</f>
        <v/>
      </c>
      <c r="DG179" s="437">
        <f>IFERROR(ROUND(DD179/DF179,1),"")</f>
        <v/>
      </c>
      <c r="DH179" s="308">
        <f>IFERROR(DB179+DD179,"")</f>
        <v/>
      </c>
      <c r="DI179" s="447">
        <f>IFERROR(DD179/DH179,"")</f>
        <v/>
      </c>
      <c r="DK179" s="12">
        <f>IFERROR(DF179-AP179,"")</f>
        <v/>
      </c>
      <c r="DM179" s="307">
        <f>IFERROR(DA179-L179,"")</f>
        <v/>
      </c>
      <c r="DN179" s="348">
        <f>IF(DE179&gt;AQ179,0,1)</f>
        <v/>
      </c>
      <c r="DO179" s="348">
        <f>IF(DA179&lt;M179,0,1)</f>
        <v/>
      </c>
      <c r="DP179" s="348">
        <f>IF(DA179&gt;N179,0,1)</f>
        <v/>
      </c>
      <c r="DQ179" s="348" t="n"/>
      <c r="DR179" s="348" t="n"/>
      <c r="DS179" s="348" t="n"/>
      <c r="DT179" s="348" t="n"/>
      <c r="DU179" s="348" t="n"/>
      <c r="DV179" s="348" t="n"/>
      <c r="DW179" s="348" t="n"/>
      <c r="DX179" s="348" t="n"/>
      <c r="DY179" s="348" t="n"/>
      <c r="DZ179" s="348" t="n"/>
      <c r="EA179" s="348" t="n"/>
      <c r="EB179" s="348" t="n"/>
      <c r="EC179" s="348" t="n"/>
      <c r="ED179" s="348" t="n"/>
      <c r="EE179" s="348" t="n"/>
      <c r="EF179" s="348" t="n"/>
      <c r="EG179" s="348" t="n"/>
      <c r="EH179" s="348" t="n"/>
      <c r="EI179" s="348" t="n"/>
    </row>
    <row r="180" ht="31.5" customFormat="1" customHeight="1" s="239">
      <c r="A180" s="233" t="n"/>
      <c r="B180" s="192" t="n"/>
      <c r="C180" s="455" t="n"/>
      <c r="D180" s="192" t="n"/>
      <c r="E180" s="192" t="n"/>
      <c r="F180" s="192" t="n"/>
      <c r="G180" s="238" t="n"/>
      <c r="H180" s="437" t="n"/>
      <c r="I180" s="437" t="n"/>
      <c r="J180" s="437" t="n"/>
      <c r="K180" s="437" t="n"/>
      <c r="L180" s="240" t="n"/>
      <c r="M180" s="241" t="n"/>
      <c r="N180" s="242" t="n"/>
      <c r="O180" s="232" t="n"/>
      <c r="P180" s="232" t="n"/>
      <c r="Q180" s="232" t="n"/>
      <c r="R180" s="232" t="n"/>
      <c r="S180" s="232" t="n"/>
      <c r="T180" s="232" t="n"/>
      <c r="U180" s="232" t="n"/>
      <c r="V180" s="232" t="n"/>
      <c r="W180" s="232" t="n"/>
      <c r="X180" s="232" t="n"/>
      <c r="Y180" s="195" t="n"/>
      <c r="Z180" s="195" t="n"/>
      <c r="AA180" s="232" t="n"/>
      <c r="AB180" s="232" t="n"/>
      <c r="AC180" s="232" t="n"/>
      <c r="AD180" s="232" t="n"/>
      <c r="AE180" s="232" t="n"/>
      <c r="AF180" s="232" t="n"/>
      <c r="AG180" s="232" t="n"/>
      <c r="AH180" s="232" t="n"/>
      <c r="AI180" s="232" t="n"/>
      <c r="AJ180" s="232" t="n"/>
      <c r="AK180" s="195" t="n"/>
      <c r="AL180" s="195" t="n"/>
      <c r="AM180" s="232">
        <f>IFERROR(ROUND(AVERAGE(O180:S180,AA180:AE180),0),"")</f>
        <v/>
      </c>
      <c r="AN180" s="232">
        <f>IFERROR(ROUND(AVERAGE(T180:X180,AF180:AJ180),0),"")</f>
        <v/>
      </c>
      <c r="AO180" s="278">
        <f>IFERROR((AM180-L180)/L180,"")</f>
        <v/>
      </c>
      <c r="AP180" s="218" t="n"/>
      <c r="AQ180" s="219" t="n"/>
      <c r="AR180" s="217">
        <f>IFERROR(ROUND((3600/AS180*J180),0),"")</f>
        <v/>
      </c>
      <c r="AS180" s="217">
        <f>IFERROR(ROUND(AVERAGE(Y180:Z180,AK180:AL180),0),"")</f>
        <v/>
      </c>
      <c r="AT180" s="217" t="n"/>
      <c r="AU180" s="217" t="n"/>
      <c r="AV180" s="217" t="n"/>
      <c r="AW180" s="217" t="n"/>
      <c r="AX180" s="217" t="n"/>
      <c r="AY180" s="217" t="n"/>
      <c r="AZ180" s="217" t="n"/>
      <c r="BA180" s="217" t="n"/>
      <c r="BB180" s="217" t="n"/>
      <c r="BC180" s="217" t="n"/>
      <c r="BD180" s="217" t="n"/>
      <c r="BE180" s="217" t="n"/>
      <c r="BF180" s="217" t="n"/>
      <c r="BG180" s="217" t="n"/>
      <c r="BH180" s="217" t="n"/>
      <c r="BI180" s="217" t="n"/>
      <c r="BJ180" s="217" t="n"/>
      <c r="BK180" s="217" t="n"/>
      <c r="BL180" s="217" t="n"/>
      <c r="BM180" s="217" t="n"/>
      <c r="BN180" s="217" t="n"/>
      <c r="BO180" s="217" t="n"/>
      <c r="BP180" s="217" t="n"/>
      <c r="BQ180" s="217" t="n"/>
      <c r="BR180" s="217" t="n"/>
      <c r="BS180" s="217" t="n"/>
      <c r="BT180" s="217" t="n"/>
      <c r="BU180" s="217" t="n"/>
      <c r="BV180" s="217" t="n"/>
      <c r="BW180" s="217" t="n"/>
      <c r="BX180" s="220" t="n"/>
      <c r="BY180" s="220" t="n"/>
      <c r="BZ180" s="220" t="n"/>
      <c r="CA180" s="220" t="n"/>
      <c r="CB180" s="220" t="n"/>
      <c r="CC180" s="220" t="n"/>
      <c r="CD180" s="220" t="n"/>
      <c r="CE180" s="220" t="n"/>
      <c r="CF180" s="220" t="n"/>
      <c r="CG180" s="221">
        <f>IFERROR(ROUND((SUM(BX180:CF180)),0),"")</f>
        <v/>
      </c>
      <c r="CH180" s="216" t="n"/>
      <c r="CI180" s="456" t="n"/>
      <c r="CJ180" s="223" t="n"/>
      <c r="CK180" s="196" t="n"/>
      <c r="CL180" s="196" t="n"/>
      <c r="CM180" s="196" t="n"/>
      <c r="CN180" s="196" t="n"/>
      <c r="CO180" s="196" t="n"/>
      <c r="CP180" s="323" t="n"/>
      <c r="CQ180" s="348" t="n"/>
      <c r="CR180" s="348" t="n"/>
      <c r="CS180" s="348" t="n"/>
      <c r="CT180" s="348" t="n"/>
      <c r="CU180" s="348" t="n"/>
      <c r="CV180" s="348" t="n"/>
      <c r="CW180" s="348" t="n"/>
      <c r="CX180" s="348" t="n"/>
      <c r="CY180" s="348">
        <f>IFERROR(ROUND(STDEV(AN180,L180),1),"")</f>
        <v/>
      </c>
      <c r="CZ180" s="232">
        <f>IFERROR(ROUND(AVERAGE(O180:S180,AA180:AE180),0),"")</f>
        <v/>
      </c>
      <c r="DA180" s="232">
        <f>IFERROR(AVERAGE(T180:X180,AF180:AJ180),"")</f>
        <v/>
      </c>
      <c r="DB180" s="308">
        <f>AV180+BK180</f>
        <v/>
      </c>
      <c r="DC180" s="12">
        <f>SUM(BL180:BT180,AW180:BE180)</f>
        <v/>
      </c>
      <c r="DD180" s="437">
        <f>IFERROR(ROUND(DC180/K180,0),"")</f>
        <v/>
      </c>
      <c r="DE180" s="437">
        <f>IFERROR(ROUND(AVERAGE(Y180:Z180,AK180:AL180),0),"")</f>
        <v/>
      </c>
      <c r="DF180" s="217">
        <f>IFERROR(ROUND((3600/DE180*J180),0),"")</f>
        <v/>
      </c>
      <c r="DG180" s="437">
        <f>IFERROR(ROUND(DD180/DF180,1),"")</f>
        <v/>
      </c>
      <c r="DH180" s="308">
        <f>IFERROR(DB180+DD180,"")</f>
        <v/>
      </c>
      <c r="DI180" s="447">
        <f>IFERROR(DD180/DH180,"")</f>
        <v/>
      </c>
      <c r="DK180" s="12">
        <f>IFERROR(DF180-AP180,"")</f>
        <v/>
      </c>
      <c r="DM180" s="307">
        <f>IFERROR(DA180-L180,"")</f>
        <v/>
      </c>
      <c r="DN180" s="348">
        <f>IF(DE180&gt;AQ180,0,1)</f>
        <v/>
      </c>
      <c r="DO180" s="348">
        <f>IF(DA180&lt;M180,0,1)</f>
        <v/>
      </c>
      <c r="DP180" s="348">
        <f>IF(DA180&gt;N180,0,1)</f>
        <v/>
      </c>
      <c r="DQ180" s="348" t="n"/>
      <c r="DR180" s="348" t="n"/>
      <c r="DS180" s="348" t="n"/>
      <c r="DT180" s="348" t="n"/>
      <c r="DU180" s="348" t="n"/>
      <c r="DV180" s="348" t="n"/>
      <c r="DW180" s="348" t="n"/>
      <c r="DX180" s="348" t="n"/>
      <c r="DY180" s="348" t="n"/>
      <c r="DZ180" s="348" t="n"/>
      <c r="EA180" s="348" t="n"/>
      <c r="EB180" s="348" t="n"/>
      <c r="EC180" s="348" t="n"/>
      <c r="ED180" s="348" t="n"/>
      <c r="EE180" s="348" t="n"/>
      <c r="EF180" s="348" t="n"/>
      <c r="EG180" s="348" t="n"/>
      <c r="EH180" s="348" t="n"/>
      <c r="EI180" s="348" t="n"/>
    </row>
    <row r="181" ht="31.5" customFormat="1" customHeight="1" s="239">
      <c r="A181" s="233" t="n"/>
      <c r="B181" s="192" t="n"/>
      <c r="C181" s="455" t="n"/>
      <c r="D181" s="192" t="n"/>
      <c r="E181" s="192" t="n"/>
      <c r="F181" s="192" t="n"/>
      <c r="G181" s="238" t="n"/>
      <c r="H181" s="437" t="n"/>
      <c r="I181" s="437" t="n"/>
      <c r="J181" s="437" t="n"/>
      <c r="K181" s="437" t="n"/>
      <c r="L181" s="240" t="n"/>
      <c r="M181" s="241" t="n"/>
      <c r="N181" s="242" t="n"/>
      <c r="O181" s="232" t="n"/>
      <c r="P181" s="232" t="n"/>
      <c r="Q181" s="232" t="n"/>
      <c r="R181" s="232" t="n"/>
      <c r="S181" s="232" t="n"/>
      <c r="T181" s="232" t="n"/>
      <c r="U181" s="232" t="n"/>
      <c r="V181" s="232" t="n"/>
      <c r="W181" s="232" t="n"/>
      <c r="X181" s="232" t="n"/>
      <c r="Y181" s="195" t="n"/>
      <c r="Z181" s="195" t="n"/>
      <c r="AA181" s="232" t="n"/>
      <c r="AB181" s="232" t="n"/>
      <c r="AC181" s="232" t="n"/>
      <c r="AD181" s="232" t="n"/>
      <c r="AE181" s="232" t="n"/>
      <c r="AF181" s="232" t="n"/>
      <c r="AG181" s="232" t="n"/>
      <c r="AH181" s="232" t="n"/>
      <c r="AI181" s="232" t="n"/>
      <c r="AJ181" s="232" t="n"/>
      <c r="AK181" s="195" t="n"/>
      <c r="AL181" s="195" t="n"/>
      <c r="AM181" s="232">
        <f>IFERROR(ROUND(AVERAGE(O181:S181,AA181:AE181),0),"")</f>
        <v/>
      </c>
      <c r="AN181" s="232">
        <f>IFERROR(ROUND(AVERAGE(T181:X181,AF181:AJ181),0),"")</f>
        <v/>
      </c>
      <c r="AO181" s="278">
        <f>IFERROR((AM181-L181)/L181,"")</f>
        <v/>
      </c>
      <c r="AP181" s="218" t="n"/>
      <c r="AQ181" s="219" t="n"/>
      <c r="AR181" s="217">
        <f>IFERROR(ROUND((3600/AS181*J181),0),"")</f>
        <v/>
      </c>
      <c r="AS181" s="217">
        <f>IFERROR(ROUND(AVERAGE(Y181:Z181,AK181:AL181),0),"")</f>
        <v/>
      </c>
      <c r="AT181" s="217" t="n"/>
      <c r="AU181" s="217" t="n"/>
      <c r="AV181" s="217" t="n"/>
      <c r="AW181" s="217" t="n"/>
      <c r="AX181" s="217" t="n"/>
      <c r="AY181" s="217" t="n"/>
      <c r="AZ181" s="217" t="n"/>
      <c r="BA181" s="217" t="n"/>
      <c r="BB181" s="217" t="n"/>
      <c r="BC181" s="217" t="n"/>
      <c r="BD181" s="217" t="n"/>
      <c r="BE181" s="217" t="n"/>
      <c r="BF181" s="217" t="n"/>
      <c r="BG181" s="217" t="n"/>
      <c r="BH181" s="217" t="n"/>
      <c r="BI181" s="217" t="n"/>
      <c r="BJ181" s="217" t="n"/>
      <c r="BK181" s="217" t="n"/>
      <c r="BL181" s="217" t="n"/>
      <c r="BM181" s="217" t="n"/>
      <c r="BN181" s="217" t="n"/>
      <c r="BO181" s="217" t="n"/>
      <c r="BP181" s="217" t="n"/>
      <c r="BQ181" s="217" t="n"/>
      <c r="BR181" s="217" t="n"/>
      <c r="BS181" s="217" t="n"/>
      <c r="BT181" s="217" t="n"/>
      <c r="BU181" s="217" t="n"/>
      <c r="BV181" s="217" t="n"/>
      <c r="BW181" s="217" t="n"/>
      <c r="BX181" s="220" t="n"/>
      <c r="BY181" s="220" t="n"/>
      <c r="BZ181" s="220" t="n"/>
      <c r="CA181" s="220" t="n"/>
      <c r="CB181" s="220" t="n"/>
      <c r="CC181" s="220" t="n"/>
      <c r="CD181" s="220" t="n"/>
      <c r="CE181" s="220" t="n"/>
      <c r="CF181" s="220" t="n"/>
      <c r="CG181" s="221">
        <f>IFERROR(ROUND((SUM(BX181:CF181)),0),"")</f>
        <v/>
      </c>
      <c r="CH181" s="216" t="n"/>
      <c r="CI181" s="456" t="n"/>
      <c r="CJ181" s="223" t="n"/>
      <c r="CK181" s="196" t="n"/>
      <c r="CL181" s="196" t="n"/>
      <c r="CM181" s="196" t="n"/>
      <c r="CN181" s="196" t="n"/>
      <c r="CO181" s="196" t="n"/>
      <c r="CP181" s="323" t="n"/>
      <c r="CQ181" s="348" t="n"/>
      <c r="CR181" s="348" t="n"/>
      <c r="CS181" s="348" t="n"/>
      <c r="CT181" s="348" t="n"/>
      <c r="CU181" s="348" t="n"/>
      <c r="CV181" s="348" t="n"/>
      <c r="CW181" s="348" t="n"/>
      <c r="CX181" s="348" t="n"/>
      <c r="CY181" s="348">
        <f>IFERROR(ROUND(STDEV(AN181,L181),1),"")</f>
        <v/>
      </c>
      <c r="CZ181" s="232">
        <f>IFERROR(ROUND(AVERAGE(O181:S181,AA181:AE181),0),"")</f>
        <v/>
      </c>
      <c r="DA181" s="232">
        <f>IFERROR(AVERAGE(T181:X181,AF181:AJ181),"")</f>
        <v/>
      </c>
      <c r="DB181" s="308">
        <f>AV181+BK181</f>
        <v/>
      </c>
      <c r="DC181" s="12">
        <f>SUM(BL181:BT181,AW181:BE181)</f>
        <v/>
      </c>
      <c r="DD181" s="437">
        <f>IFERROR(ROUND(DC181/K181,0),"")</f>
        <v/>
      </c>
      <c r="DE181" s="437">
        <f>IFERROR(ROUND(AVERAGE(Y181:Z181,AK181:AL181),0),"")</f>
        <v/>
      </c>
      <c r="DF181" s="217">
        <f>IFERROR(ROUND((3600/DE181*J181),0),"")</f>
        <v/>
      </c>
      <c r="DG181" s="437">
        <f>IFERROR(ROUND(DD181/DF181,1),"")</f>
        <v/>
      </c>
      <c r="DH181" s="308">
        <f>IFERROR(DB181+DD181,"")</f>
        <v/>
      </c>
      <c r="DI181" s="447">
        <f>IFERROR(DD181/DH181,"")</f>
        <v/>
      </c>
      <c r="DK181" s="12">
        <f>IFERROR(DF181-AP181,"")</f>
        <v/>
      </c>
      <c r="DM181" s="307">
        <f>IFERROR(DA181-L181,"")</f>
        <v/>
      </c>
      <c r="DN181" s="348">
        <f>IF(DE181&gt;AQ181,0,1)</f>
        <v/>
      </c>
      <c r="DO181" s="348">
        <f>IF(DA181&lt;M181,0,1)</f>
        <v/>
      </c>
      <c r="DP181" s="348">
        <f>IF(DA181&gt;N181,0,1)</f>
        <v/>
      </c>
      <c r="DQ181" s="348" t="n"/>
      <c r="DR181" s="348" t="n"/>
      <c r="DS181" s="348" t="n"/>
      <c r="DT181" s="348" t="n"/>
      <c r="DU181" s="348" t="n"/>
      <c r="DV181" s="348" t="n"/>
      <c r="DW181" s="348" t="n"/>
      <c r="DX181" s="348" t="n"/>
      <c r="DY181" s="348" t="n"/>
      <c r="DZ181" s="348" t="n"/>
      <c r="EA181" s="348" t="n"/>
      <c r="EB181" s="348" t="n"/>
      <c r="EC181" s="348" t="n"/>
      <c r="ED181" s="348" t="n"/>
      <c r="EE181" s="348" t="n"/>
      <c r="EF181" s="348" t="n"/>
      <c r="EG181" s="348" t="n"/>
      <c r="EH181" s="348" t="n"/>
      <c r="EI181" s="348" t="n"/>
    </row>
    <row r="182" ht="31.5" customFormat="1" customHeight="1" s="239">
      <c r="A182" s="233" t="n"/>
      <c r="B182" s="192" t="n"/>
      <c r="C182" s="455" t="n"/>
      <c r="D182" s="192" t="n"/>
      <c r="E182" s="192" t="n"/>
      <c r="F182" s="192" t="n"/>
      <c r="G182" s="238" t="n"/>
      <c r="H182" s="437" t="n"/>
      <c r="I182" s="437" t="n"/>
      <c r="J182" s="437" t="n"/>
      <c r="K182" s="437" t="n"/>
      <c r="L182" s="240" t="n"/>
      <c r="M182" s="241" t="n"/>
      <c r="N182" s="242" t="n"/>
      <c r="O182" s="232" t="n"/>
      <c r="P182" s="232" t="n"/>
      <c r="Q182" s="232" t="n"/>
      <c r="R182" s="232" t="n"/>
      <c r="S182" s="232" t="n"/>
      <c r="T182" s="232" t="n"/>
      <c r="U182" s="232" t="n"/>
      <c r="V182" s="232" t="n"/>
      <c r="W182" s="232" t="n"/>
      <c r="X182" s="232" t="n"/>
      <c r="Y182" s="195" t="n"/>
      <c r="Z182" s="195" t="n"/>
      <c r="AA182" s="232" t="n"/>
      <c r="AB182" s="232" t="n"/>
      <c r="AC182" s="232" t="n"/>
      <c r="AD182" s="232" t="n"/>
      <c r="AE182" s="232" t="n"/>
      <c r="AF182" s="232" t="n"/>
      <c r="AG182" s="232" t="n"/>
      <c r="AH182" s="232" t="n"/>
      <c r="AI182" s="232" t="n"/>
      <c r="AJ182" s="232" t="n"/>
      <c r="AK182" s="195" t="n"/>
      <c r="AL182" s="195" t="n"/>
      <c r="AM182" s="232">
        <f>IFERROR(ROUND(AVERAGE(O182:S182,AA182:AE182),0),"")</f>
        <v/>
      </c>
      <c r="AN182" s="232">
        <f>IFERROR(ROUND(AVERAGE(T182:X182,AF182:AJ182),0),"")</f>
        <v/>
      </c>
      <c r="AO182" s="278">
        <f>IFERROR((AM182-L182)/L182,"")</f>
        <v/>
      </c>
      <c r="AP182" s="218" t="n"/>
      <c r="AQ182" s="219" t="n"/>
      <c r="AR182" s="217">
        <f>IFERROR(ROUND((3600/AS182*J182),0),"")</f>
        <v/>
      </c>
      <c r="AS182" s="217">
        <f>IFERROR(ROUND(AVERAGE(Y182:Z182,AK182:AL182),0),"")</f>
        <v/>
      </c>
      <c r="AT182" s="217" t="n"/>
      <c r="AU182" s="217" t="n"/>
      <c r="AV182" s="217" t="n"/>
      <c r="AW182" s="217" t="n"/>
      <c r="AX182" s="217" t="n"/>
      <c r="AY182" s="217" t="n"/>
      <c r="AZ182" s="217" t="n"/>
      <c r="BA182" s="217" t="n"/>
      <c r="BB182" s="217" t="n"/>
      <c r="BC182" s="217" t="n"/>
      <c r="BD182" s="217" t="n"/>
      <c r="BE182" s="217" t="n"/>
      <c r="BF182" s="217" t="n"/>
      <c r="BG182" s="217" t="n"/>
      <c r="BH182" s="217" t="n"/>
      <c r="BI182" s="217" t="n"/>
      <c r="BJ182" s="217" t="n"/>
      <c r="BK182" s="217" t="n"/>
      <c r="BL182" s="217" t="n"/>
      <c r="BM182" s="217" t="n"/>
      <c r="BN182" s="217" t="n"/>
      <c r="BO182" s="217" t="n"/>
      <c r="BP182" s="217" t="n"/>
      <c r="BQ182" s="217" t="n"/>
      <c r="BR182" s="217" t="n"/>
      <c r="BS182" s="217" t="n"/>
      <c r="BT182" s="217" t="n"/>
      <c r="BU182" s="217" t="n"/>
      <c r="BV182" s="217" t="n"/>
      <c r="BW182" s="217" t="n"/>
      <c r="BX182" s="220" t="n"/>
      <c r="BY182" s="220" t="n"/>
      <c r="BZ182" s="220" t="n"/>
      <c r="CA182" s="220" t="n"/>
      <c r="CB182" s="220" t="n"/>
      <c r="CC182" s="220" t="n"/>
      <c r="CD182" s="220" t="n"/>
      <c r="CE182" s="220" t="n"/>
      <c r="CF182" s="220" t="n"/>
      <c r="CG182" s="221">
        <f>IFERROR(ROUND((SUM(BX182:CF182)),0),"")</f>
        <v/>
      </c>
      <c r="CH182" s="216" t="n"/>
      <c r="CI182" s="456" t="n"/>
      <c r="CJ182" s="223" t="n"/>
      <c r="CK182" s="196" t="n"/>
      <c r="CL182" s="196" t="n"/>
      <c r="CM182" s="196" t="n"/>
      <c r="CN182" s="196" t="n"/>
      <c r="CO182" s="196" t="n"/>
      <c r="CP182" s="323" t="n"/>
      <c r="CQ182" s="348" t="n"/>
      <c r="CR182" s="348" t="n"/>
      <c r="CS182" s="348" t="n"/>
      <c r="CT182" s="348" t="n"/>
      <c r="CU182" s="348" t="n"/>
      <c r="CV182" s="348" t="n"/>
      <c r="CW182" s="348" t="n"/>
      <c r="CX182" s="348" t="n"/>
      <c r="CY182" s="348">
        <f>IFERROR(ROUND(STDEV(AN182,L182),1),"")</f>
        <v/>
      </c>
      <c r="CZ182" s="232">
        <f>IFERROR(ROUND(AVERAGE(O182:S182,AA182:AE182),0),"")</f>
        <v/>
      </c>
      <c r="DA182" s="232">
        <f>IFERROR(AVERAGE(T182:X182,AF182:AJ182),"")</f>
        <v/>
      </c>
      <c r="DB182" s="308">
        <f>AV182+BK182</f>
        <v/>
      </c>
      <c r="DC182" s="12">
        <f>SUM(BL182:BT182,AW182:BE182)</f>
        <v/>
      </c>
      <c r="DD182" s="437">
        <f>IFERROR(ROUND(DC182/K182,0),"")</f>
        <v/>
      </c>
      <c r="DE182" s="437">
        <f>IFERROR(ROUND(AVERAGE(Y182:Z182,AK182:AL182),0),"")</f>
        <v/>
      </c>
      <c r="DF182" s="217">
        <f>IFERROR(ROUND((3600/DE182*J182),0),"")</f>
        <v/>
      </c>
      <c r="DG182" s="437">
        <f>IFERROR(ROUND(DD182/DF182,1),"")</f>
        <v/>
      </c>
      <c r="DH182" s="308">
        <f>IFERROR(DB182+DD182,"")</f>
        <v/>
      </c>
      <c r="DI182" s="447">
        <f>IFERROR(DD182/DH182,"")</f>
        <v/>
      </c>
      <c r="DK182" s="12">
        <f>IFERROR(DF182-AP182,"")</f>
        <v/>
      </c>
      <c r="DM182" s="307">
        <f>IFERROR(DA182-L182,"")</f>
        <v/>
      </c>
      <c r="DN182" s="348">
        <f>IF(DE182&gt;AQ182,0,1)</f>
        <v/>
      </c>
      <c r="DO182" s="348">
        <f>IF(DA182&lt;M182,0,1)</f>
        <v/>
      </c>
      <c r="DP182" s="348">
        <f>IF(DA182&gt;N182,0,1)</f>
        <v/>
      </c>
      <c r="DQ182" s="348" t="n"/>
      <c r="DR182" s="348" t="n"/>
      <c r="DS182" s="348" t="n"/>
      <c r="DT182" s="348" t="n"/>
      <c r="DU182" s="348" t="n"/>
      <c r="DV182" s="348" t="n"/>
      <c r="DW182" s="348" t="n"/>
      <c r="DX182" s="348" t="n"/>
      <c r="DY182" s="348" t="n"/>
      <c r="DZ182" s="348" t="n"/>
      <c r="EA182" s="348" t="n"/>
      <c r="EB182" s="348" t="n"/>
      <c r="EC182" s="348" t="n"/>
      <c r="ED182" s="348" t="n"/>
      <c r="EE182" s="348" t="n"/>
      <c r="EF182" s="348" t="n"/>
      <c r="EG182" s="348" t="n"/>
      <c r="EH182" s="348" t="n"/>
      <c r="EI182" s="348" t="n"/>
    </row>
    <row r="183" ht="31.5" customFormat="1" customHeight="1" s="239">
      <c r="A183" s="233" t="n"/>
      <c r="B183" s="192" t="n"/>
      <c r="C183" s="455" t="n"/>
      <c r="D183" s="192" t="n"/>
      <c r="E183" s="192" t="n"/>
      <c r="F183" s="192" t="n"/>
      <c r="G183" s="238" t="n"/>
      <c r="H183" s="437" t="n"/>
      <c r="I183" s="437" t="n"/>
      <c r="J183" s="437" t="n"/>
      <c r="K183" s="437" t="n"/>
      <c r="L183" s="240" t="n"/>
      <c r="M183" s="241" t="n"/>
      <c r="N183" s="242" t="n"/>
      <c r="O183" s="232" t="n"/>
      <c r="P183" s="232" t="n"/>
      <c r="Q183" s="232" t="n"/>
      <c r="R183" s="232" t="n"/>
      <c r="S183" s="232" t="n"/>
      <c r="T183" s="232" t="n"/>
      <c r="U183" s="232" t="n"/>
      <c r="V183" s="232" t="n"/>
      <c r="W183" s="232" t="n"/>
      <c r="X183" s="232" t="n"/>
      <c r="Y183" s="195" t="n"/>
      <c r="Z183" s="195" t="n"/>
      <c r="AA183" s="232" t="n"/>
      <c r="AB183" s="232" t="n"/>
      <c r="AC183" s="232" t="n"/>
      <c r="AD183" s="232" t="n"/>
      <c r="AE183" s="232" t="n"/>
      <c r="AF183" s="232" t="n"/>
      <c r="AG183" s="232" t="n"/>
      <c r="AH183" s="232" t="n"/>
      <c r="AI183" s="232" t="n"/>
      <c r="AJ183" s="232" t="n"/>
      <c r="AK183" s="195" t="n"/>
      <c r="AL183" s="195" t="n"/>
      <c r="AM183" s="232">
        <f>IFERROR(ROUND(AVERAGE(O183:S183,AA183:AE183),0),"")</f>
        <v/>
      </c>
      <c r="AN183" s="232">
        <f>IFERROR(ROUND(AVERAGE(T183:X183,AF183:AJ183),0),"")</f>
        <v/>
      </c>
      <c r="AO183" s="278">
        <f>IFERROR((AM183-L183)/L183,"")</f>
        <v/>
      </c>
      <c r="AP183" s="218" t="n"/>
      <c r="AQ183" s="219" t="n"/>
      <c r="AR183" s="217">
        <f>IFERROR(ROUND((3600/AS183*J183),0),"")</f>
        <v/>
      </c>
      <c r="AS183" s="217">
        <f>IFERROR(ROUND(AVERAGE(Y183:Z183,AK183:AL183),0),"")</f>
        <v/>
      </c>
      <c r="AT183" s="217" t="n"/>
      <c r="AU183" s="217" t="n"/>
      <c r="AV183" s="217" t="n"/>
      <c r="AW183" s="217" t="n"/>
      <c r="AX183" s="217" t="n"/>
      <c r="AY183" s="217" t="n"/>
      <c r="AZ183" s="217" t="n"/>
      <c r="BA183" s="217" t="n"/>
      <c r="BB183" s="217" t="n"/>
      <c r="BC183" s="217" t="n"/>
      <c r="BD183" s="217" t="n"/>
      <c r="BE183" s="217" t="n"/>
      <c r="BF183" s="217" t="n"/>
      <c r="BG183" s="217" t="n"/>
      <c r="BH183" s="217" t="n"/>
      <c r="BI183" s="217" t="n"/>
      <c r="BJ183" s="217" t="n"/>
      <c r="BK183" s="217" t="n"/>
      <c r="BL183" s="217" t="n"/>
      <c r="BM183" s="217" t="n"/>
      <c r="BN183" s="217" t="n"/>
      <c r="BO183" s="217" t="n"/>
      <c r="BP183" s="217" t="n"/>
      <c r="BQ183" s="217" t="n"/>
      <c r="BR183" s="217" t="n"/>
      <c r="BS183" s="217" t="n"/>
      <c r="BT183" s="217" t="n"/>
      <c r="BU183" s="217" t="n"/>
      <c r="BV183" s="217" t="n"/>
      <c r="BW183" s="217" t="n"/>
      <c r="BX183" s="220" t="n"/>
      <c r="BY183" s="220" t="n"/>
      <c r="BZ183" s="220" t="n"/>
      <c r="CA183" s="220" t="n"/>
      <c r="CB183" s="220" t="n"/>
      <c r="CC183" s="220" t="n"/>
      <c r="CD183" s="220" t="n"/>
      <c r="CE183" s="220" t="n"/>
      <c r="CF183" s="220" t="n"/>
      <c r="CG183" s="221">
        <f>IFERROR(ROUND((SUM(BX183:CF183)),0),"")</f>
        <v/>
      </c>
      <c r="CH183" s="216" t="n"/>
      <c r="CI183" s="456" t="n"/>
      <c r="CJ183" s="223" t="n"/>
      <c r="CK183" s="196" t="n"/>
      <c r="CL183" s="196" t="n"/>
      <c r="CM183" s="196" t="n"/>
      <c r="CN183" s="196" t="n"/>
      <c r="CO183" s="196" t="n"/>
      <c r="CP183" s="323" t="n"/>
      <c r="CQ183" s="348" t="n"/>
      <c r="CR183" s="348" t="n"/>
      <c r="CS183" s="348" t="n"/>
      <c r="CT183" s="348" t="n"/>
      <c r="CU183" s="348" t="n"/>
      <c r="CV183" s="348" t="n"/>
      <c r="CW183" s="348" t="n"/>
      <c r="CX183" s="348" t="n"/>
      <c r="CY183" s="348">
        <f>IFERROR(ROUND(STDEV(AN183,L183),1),"")</f>
        <v/>
      </c>
      <c r="CZ183" s="232">
        <f>IFERROR(ROUND(AVERAGE(O183:S183,AA183:AE183),0),"")</f>
        <v/>
      </c>
      <c r="DA183" s="232">
        <f>IFERROR(AVERAGE(T183:X183,AF183:AJ183),"")</f>
        <v/>
      </c>
      <c r="DB183" s="308">
        <f>AV183+BK183</f>
        <v/>
      </c>
      <c r="DC183" s="12">
        <f>SUM(BL183:BT183,AW183:BE183)</f>
        <v/>
      </c>
      <c r="DD183" s="437">
        <f>IFERROR(ROUND(DC183/K183,0),"")</f>
        <v/>
      </c>
      <c r="DE183" s="437">
        <f>IFERROR(ROUND(AVERAGE(Y183:Z183,AK183:AL183),0),"")</f>
        <v/>
      </c>
      <c r="DF183" s="217">
        <f>IFERROR(ROUND((3600/DE183*J183),0),"")</f>
        <v/>
      </c>
      <c r="DG183" s="437">
        <f>IFERROR(ROUND(DD183/DF183,1),"")</f>
        <v/>
      </c>
      <c r="DH183" s="308">
        <f>IFERROR(DB183+DD183,"")</f>
        <v/>
      </c>
      <c r="DI183" s="447">
        <f>IFERROR(DD183/DH183,"")</f>
        <v/>
      </c>
      <c r="DK183" s="12">
        <f>IFERROR(DF183-AP183,"")</f>
        <v/>
      </c>
      <c r="DM183" s="307">
        <f>IFERROR(DA183-L183,"")</f>
        <v/>
      </c>
      <c r="DN183" s="348">
        <f>IF(DE183&gt;AQ183,0,1)</f>
        <v/>
      </c>
      <c r="DO183" s="348">
        <f>IF(DA183&lt;M183,0,1)</f>
        <v/>
      </c>
      <c r="DP183" s="348">
        <f>IF(DA183&gt;N183,0,1)</f>
        <v/>
      </c>
      <c r="DQ183" s="348" t="n"/>
      <c r="DR183" s="348" t="n"/>
      <c r="DS183" s="348" t="n"/>
      <c r="DT183" s="348" t="n"/>
      <c r="DU183" s="348" t="n"/>
      <c r="DV183" s="348" t="n"/>
      <c r="DW183" s="348" t="n"/>
      <c r="DX183" s="348" t="n"/>
      <c r="DY183" s="348" t="n"/>
      <c r="DZ183" s="348" t="n"/>
      <c r="EA183" s="348" t="n"/>
      <c r="EB183" s="348" t="n"/>
      <c r="EC183" s="348" t="n"/>
      <c r="ED183" s="348" t="n"/>
      <c r="EE183" s="348" t="n"/>
      <c r="EF183" s="348" t="n"/>
      <c r="EG183" s="348" t="n"/>
      <c r="EH183" s="348" t="n"/>
      <c r="EI183" s="348" t="n"/>
    </row>
    <row r="184" ht="31.5" customFormat="1" customHeight="1" s="239">
      <c r="A184" s="233" t="n"/>
      <c r="B184" s="192" t="n"/>
      <c r="C184" s="455" t="n"/>
      <c r="D184" s="192" t="n"/>
      <c r="E184" s="192" t="n"/>
      <c r="F184" s="192" t="n"/>
      <c r="G184" s="238" t="n"/>
      <c r="H184" s="437" t="n"/>
      <c r="I184" s="437" t="n"/>
      <c r="J184" s="437" t="n"/>
      <c r="K184" s="437" t="n"/>
      <c r="L184" s="240" t="n"/>
      <c r="M184" s="241" t="n"/>
      <c r="N184" s="242" t="n"/>
      <c r="O184" s="232" t="n"/>
      <c r="P184" s="232" t="n"/>
      <c r="Q184" s="232" t="n"/>
      <c r="R184" s="232" t="n"/>
      <c r="S184" s="232" t="n"/>
      <c r="T184" s="232" t="n"/>
      <c r="U184" s="232" t="n"/>
      <c r="V184" s="232" t="n"/>
      <c r="W184" s="232" t="n"/>
      <c r="X184" s="232" t="n"/>
      <c r="Y184" s="195" t="n"/>
      <c r="Z184" s="195" t="n"/>
      <c r="AA184" s="232" t="n"/>
      <c r="AB184" s="232" t="n"/>
      <c r="AC184" s="232" t="n"/>
      <c r="AD184" s="232" t="n"/>
      <c r="AE184" s="232" t="n"/>
      <c r="AF184" s="232" t="n"/>
      <c r="AG184" s="232" t="n"/>
      <c r="AH184" s="232" t="n"/>
      <c r="AI184" s="232" t="n"/>
      <c r="AJ184" s="232" t="n"/>
      <c r="AK184" s="195" t="n"/>
      <c r="AL184" s="195" t="n"/>
      <c r="AM184" s="232">
        <f>IFERROR(ROUND(AVERAGE(O184:S184,AA184:AE184),0),"")</f>
        <v/>
      </c>
      <c r="AN184" s="232">
        <f>IFERROR(ROUND(AVERAGE(T184:X184,AF184:AJ184),0),"")</f>
        <v/>
      </c>
      <c r="AO184" s="278">
        <f>IFERROR((AM184-L184)/L184,"")</f>
        <v/>
      </c>
      <c r="AP184" s="218" t="n"/>
      <c r="AQ184" s="219" t="n"/>
      <c r="AR184" s="217">
        <f>IFERROR(ROUND((3600/AS184*J184),0),"")</f>
        <v/>
      </c>
      <c r="AS184" s="217">
        <f>IFERROR(ROUND(AVERAGE(Y184:Z184,AK184:AL184),0),"")</f>
        <v/>
      </c>
      <c r="AT184" s="217" t="n"/>
      <c r="AU184" s="217" t="n"/>
      <c r="AV184" s="217" t="n"/>
      <c r="AW184" s="217" t="n"/>
      <c r="AX184" s="217" t="n"/>
      <c r="AY184" s="217" t="n"/>
      <c r="AZ184" s="217" t="n"/>
      <c r="BA184" s="217" t="n"/>
      <c r="BB184" s="217" t="n"/>
      <c r="BC184" s="217" t="n"/>
      <c r="BD184" s="217" t="n"/>
      <c r="BE184" s="217" t="n"/>
      <c r="BF184" s="217" t="n"/>
      <c r="BG184" s="217" t="n"/>
      <c r="BH184" s="217" t="n"/>
      <c r="BI184" s="217" t="n"/>
      <c r="BJ184" s="217" t="n"/>
      <c r="BK184" s="217" t="n"/>
      <c r="BL184" s="217" t="n"/>
      <c r="BM184" s="217" t="n"/>
      <c r="BN184" s="217" t="n"/>
      <c r="BO184" s="217" t="n"/>
      <c r="BP184" s="217" t="n"/>
      <c r="BQ184" s="217" t="n"/>
      <c r="BR184" s="217" t="n"/>
      <c r="BS184" s="217" t="n"/>
      <c r="BT184" s="217" t="n"/>
      <c r="BU184" s="217" t="n"/>
      <c r="BV184" s="217" t="n"/>
      <c r="BW184" s="217" t="n"/>
      <c r="BX184" s="220" t="n"/>
      <c r="BY184" s="220" t="n"/>
      <c r="BZ184" s="220" t="n"/>
      <c r="CA184" s="220" t="n"/>
      <c r="CB184" s="220" t="n"/>
      <c r="CC184" s="220" t="n"/>
      <c r="CD184" s="220" t="n"/>
      <c r="CE184" s="220" t="n"/>
      <c r="CF184" s="220" t="n"/>
      <c r="CG184" s="221">
        <f>IFERROR(ROUND((SUM(BX184:CF184)),0),"")</f>
        <v/>
      </c>
      <c r="CH184" s="216" t="n"/>
      <c r="CI184" s="456" t="n"/>
      <c r="CJ184" s="223" t="n"/>
      <c r="CK184" s="196" t="n"/>
      <c r="CL184" s="196" t="n"/>
      <c r="CM184" s="196" t="n"/>
      <c r="CN184" s="196" t="n"/>
      <c r="CO184" s="196" t="n"/>
      <c r="CP184" s="323" t="n"/>
      <c r="CQ184" s="348" t="n"/>
      <c r="CR184" s="348" t="n"/>
      <c r="CS184" s="348" t="n"/>
      <c r="CT184" s="348" t="n"/>
      <c r="CU184" s="348" t="n"/>
      <c r="CV184" s="348" t="n"/>
      <c r="CW184" s="348" t="n"/>
      <c r="CX184" s="348" t="n"/>
      <c r="CY184" s="348">
        <f>IFERROR(ROUND(STDEV(AN184,L184),1),"")</f>
        <v/>
      </c>
      <c r="CZ184" s="232">
        <f>IFERROR(ROUND(AVERAGE(O184:S184,AA184:AE184),0),"")</f>
        <v/>
      </c>
      <c r="DA184" s="232">
        <f>IFERROR(AVERAGE(T184:X184,AF184:AJ184),"")</f>
        <v/>
      </c>
      <c r="DB184" s="308">
        <f>AV184+BK184</f>
        <v/>
      </c>
      <c r="DC184" s="12">
        <f>SUM(BL184:BT184,AW184:BE184)</f>
        <v/>
      </c>
      <c r="DD184" s="437">
        <f>IFERROR(ROUND(DC184/K184,0),"")</f>
        <v/>
      </c>
      <c r="DE184" s="437">
        <f>IFERROR(ROUND(AVERAGE(Y184:Z184,AK184:AL184),0),"")</f>
        <v/>
      </c>
      <c r="DF184" s="217">
        <f>IFERROR(ROUND((3600/DE184*J184),0),"")</f>
        <v/>
      </c>
      <c r="DG184" s="437">
        <f>IFERROR(ROUND(DD184/DF184,1),"")</f>
        <v/>
      </c>
      <c r="DH184" s="308">
        <f>IFERROR(DB184+DD184,"")</f>
        <v/>
      </c>
      <c r="DI184" s="447">
        <f>IFERROR(DD184/DH184,"")</f>
        <v/>
      </c>
      <c r="DK184" s="12">
        <f>IFERROR(DF184-AP184,"")</f>
        <v/>
      </c>
      <c r="DM184" s="307">
        <f>IFERROR(DA184-L184,"")</f>
        <v/>
      </c>
      <c r="DN184" s="348">
        <f>IF(DE184&gt;AQ184,0,1)</f>
        <v/>
      </c>
      <c r="DO184" s="348">
        <f>IF(DA184&lt;M184,0,1)</f>
        <v/>
      </c>
      <c r="DP184" s="348">
        <f>IF(DA184&gt;N184,0,1)</f>
        <v/>
      </c>
      <c r="DQ184" s="348" t="n"/>
      <c r="DR184" s="348" t="n"/>
      <c r="DS184" s="348" t="n"/>
      <c r="DT184" s="348" t="n"/>
      <c r="DU184" s="348" t="n"/>
      <c r="DV184" s="348" t="n"/>
      <c r="DW184" s="348" t="n"/>
      <c r="DX184" s="348" t="n"/>
      <c r="DY184" s="348" t="n"/>
      <c r="DZ184" s="348" t="n"/>
      <c r="EA184" s="348" t="n"/>
      <c r="EB184" s="348" t="n"/>
      <c r="EC184" s="348" t="n"/>
      <c r="ED184" s="348" t="n"/>
      <c r="EE184" s="348" t="n"/>
      <c r="EF184" s="348" t="n"/>
      <c r="EG184" s="348" t="n"/>
      <c r="EH184" s="348" t="n"/>
      <c r="EI184" s="348" t="n"/>
    </row>
    <row r="185" ht="31.5" customFormat="1" customHeight="1" s="239">
      <c r="A185" s="233" t="n"/>
      <c r="B185" s="192" t="n"/>
      <c r="C185" s="455" t="n"/>
      <c r="D185" s="192" t="n"/>
      <c r="E185" s="192" t="n"/>
      <c r="F185" s="192" t="n"/>
      <c r="G185" s="238" t="n"/>
      <c r="H185" s="437" t="n"/>
      <c r="I185" s="437" t="n"/>
      <c r="J185" s="437" t="n"/>
      <c r="K185" s="437" t="n"/>
      <c r="L185" s="240" t="n"/>
      <c r="M185" s="241" t="n"/>
      <c r="N185" s="242" t="n"/>
      <c r="O185" s="232" t="n"/>
      <c r="P185" s="232" t="n"/>
      <c r="Q185" s="232" t="n"/>
      <c r="R185" s="232" t="n"/>
      <c r="S185" s="232" t="n"/>
      <c r="T185" s="232" t="n"/>
      <c r="U185" s="232" t="n"/>
      <c r="V185" s="232" t="n"/>
      <c r="W185" s="232" t="n"/>
      <c r="X185" s="232" t="n"/>
      <c r="Y185" s="195" t="n"/>
      <c r="Z185" s="195" t="n"/>
      <c r="AA185" s="232" t="n"/>
      <c r="AB185" s="232" t="n"/>
      <c r="AC185" s="232" t="n"/>
      <c r="AD185" s="232" t="n"/>
      <c r="AE185" s="232" t="n"/>
      <c r="AF185" s="232" t="n"/>
      <c r="AG185" s="232" t="n"/>
      <c r="AH185" s="232" t="n"/>
      <c r="AI185" s="232" t="n"/>
      <c r="AJ185" s="232" t="n"/>
      <c r="AK185" s="195" t="n"/>
      <c r="AL185" s="195" t="n"/>
      <c r="AM185" s="232">
        <f>IFERROR(ROUND(AVERAGE(O185:S185,AA185:AE185),0),"")</f>
        <v/>
      </c>
      <c r="AN185" s="232">
        <f>IFERROR(ROUND(AVERAGE(T185:X185,AF185:AJ185),0),"")</f>
        <v/>
      </c>
      <c r="AO185" s="278">
        <f>IFERROR((AM185-L185)/L185,"")</f>
        <v/>
      </c>
      <c r="AP185" s="218" t="n"/>
      <c r="AQ185" s="219" t="n"/>
      <c r="AR185" s="217">
        <f>IFERROR(ROUND((3600/AS185*J185),0),"")</f>
        <v/>
      </c>
      <c r="AS185" s="217">
        <f>IFERROR(ROUND(AVERAGE(Y185:Z185,AK185:AL185),0),"")</f>
        <v/>
      </c>
      <c r="AT185" s="217" t="n"/>
      <c r="AU185" s="217" t="n"/>
      <c r="AV185" s="217" t="n"/>
      <c r="AW185" s="217" t="n"/>
      <c r="AX185" s="217" t="n"/>
      <c r="AY185" s="217" t="n"/>
      <c r="AZ185" s="217" t="n"/>
      <c r="BA185" s="217" t="n"/>
      <c r="BB185" s="217" t="n"/>
      <c r="BC185" s="217" t="n"/>
      <c r="BD185" s="217" t="n"/>
      <c r="BE185" s="217" t="n"/>
      <c r="BF185" s="217" t="n"/>
      <c r="BG185" s="217" t="n"/>
      <c r="BH185" s="217" t="n"/>
      <c r="BI185" s="217" t="n"/>
      <c r="BJ185" s="217" t="n"/>
      <c r="BK185" s="217" t="n"/>
      <c r="BL185" s="217" t="n"/>
      <c r="BM185" s="217" t="n"/>
      <c r="BN185" s="217" t="n"/>
      <c r="BO185" s="217" t="n"/>
      <c r="BP185" s="217" t="n"/>
      <c r="BQ185" s="217" t="n"/>
      <c r="BR185" s="217" t="n"/>
      <c r="BS185" s="217" t="n"/>
      <c r="BT185" s="217" t="n"/>
      <c r="BU185" s="217" t="n"/>
      <c r="BV185" s="217" t="n"/>
      <c r="BW185" s="217" t="n"/>
      <c r="BX185" s="220" t="n"/>
      <c r="BY185" s="220" t="n"/>
      <c r="BZ185" s="220" t="n"/>
      <c r="CA185" s="220" t="n"/>
      <c r="CB185" s="220" t="n"/>
      <c r="CC185" s="220" t="n"/>
      <c r="CD185" s="220" t="n"/>
      <c r="CE185" s="220" t="n"/>
      <c r="CF185" s="220" t="n"/>
      <c r="CG185" s="221">
        <f>IFERROR(ROUND((SUM(BX185:CF185)),0),"")</f>
        <v/>
      </c>
      <c r="CH185" s="216" t="n"/>
      <c r="CI185" s="456" t="n"/>
      <c r="CJ185" s="223" t="n"/>
      <c r="CK185" s="196" t="n"/>
      <c r="CL185" s="196" t="n"/>
      <c r="CM185" s="196" t="n"/>
      <c r="CN185" s="196" t="n"/>
      <c r="CO185" s="196" t="n"/>
      <c r="CP185" s="323" t="n"/>
      <c r="CQ185" s="348" t="n"/>
      <c r="CR185" s="348" t="n"/>
      <c r="CS185" s="348" t="n"/>
      <c r="CT185" s="348" t="n"/>
      <c r="CU185" s="348" t="n"/>
      <c r="CV185" s="348" t="n"/>
      <c r="CW185" s="348" t="n"/>
      <c r="CX185" s="348" t="n"/>
      <c r="CY185" s="348">
        <f>IFERROR(ROUND(STDEV(AN185,L185),1),"")</f>
        <v/>
      </c>
      <c r="CZ185" s="232">
        <f>IFERROR(ROUND(AVERAGE(O185:S185,AA185:AE185),0),"")</f>
        <v/>
      </c>
      <c r="DA185" s="232">
        <f>IFERROR(AVERAGE(T185:X185,AF185:AJ185),"")</f>
        <v/>
      </c>
      <c r="DB185" s="308">
        <f>AV185+BK185</f>
        <v/>
      </c>
      <c r="DC185" s="12">
        <f>SUM(BL185:BT185,AW185:BE185)</f>
        <v/>
      </c>
      <c r="DD185" s="437">
        <f>IFERROR(ROUND(DC185/K185,0),"")</f>
        <v/>
      </c>
      <c r="DE185" s="437">
        <f>IFERROR(ROUND(AVERAGE(Y185:Z185,AK185:AL185),0),"")</f>
        <v/>
      </c>
      <c r="DF185" s="217">
        <f>IFERROR(ROUND((3600/DE185*J185),0),"")</f>
        <v/>
      </c>
      <c r="DG185" s="437">
        <f>IFERROR(ROUND(DD185/DF185,1),"")</f>
        <v/>
      </c>
      <c r="DH185" s="308">
        <f>IFERROR(DB185+DD185,"")</f>
        <v/>
      </c>
      <c r="DI185" s="447">
        <f>IFERROR(DD185/DH185,"")</f>
        <v/>
      </c>
      <c r="DK185" s="12">
        <f>IFERROR(DF185-AP185,"")</f>
        <v/>
      </c>
      <c r="DM185" s="307">
        <f>IFERROR(DA185-L185,"")</f>
        <v/>
      </c>
      <c r="DN185" s="348">
        <f>IF(DE185&gt;AQ185,0,1)</f>
        <v/>
      </c>
      <c r="DO185" s="348">
        <f>IF(DA185&lt;M185,0,1)</f>
        <v/>
      </c>
      <c r="DP185" s="348">
        <f>IF(DA185&gt;N185,0,1)</f>
        <v/>
      </c>
      <c r="DQ185" s="348" t="n"/>
      <c r="DR185" s="348" t="n"/>
      <c r="DS185" s="348" t="n"/>
      <c r="DT185" s="348" t="n"/>
      <c r="DU185" s="348" t="n"/>
      <c r="DV185" s="348" t="n"/>
      <c r="DW185" s="348" t="n"/>
      <c r="DX185" s="348" t="n"/>
      <c r="DY185" s="348" t="n"/>
      <c r="DZ185" s="348" t="n"/>
      <c r="EA185" s="348" t="n"/>
      <c r="EB185" s="348" t="n"/>
      <c r="EC185" s="348" t="n"/>
      <c r="ED185" s="348" t="n"/>
      <c r="EE185" s="348" t="n"/>
      <c r="EF185" s="348" t="n"/>
      <c r="EG185" s="348" t="n"/>
      <c r="EH185" s="348" t="n"/>
      <c r="EI185" s="348" t="n"/>
    </row>
    <row r="186" ht="31.5" customFormat="1" customHeight="1" s="239">
      <c r="A186" s="233" t="n"/>
      <c r="B186" s="192" t="n"/>
      <c r="C186" s="455" t="n"/>
      <c r="D186" s="192" t="n"/>
      <c r="E186" s="192" t="n"/>
      <c r="F186" s="192" t="n"/>
      <c r="G186" s="238" t="n"/>
      <c r="H186" s="437" t="n"/>
      <c r="I186" s="437" t="n"/>
      <c r="J186" s="437" t="n"/>
      <c r="K186" s="437" t="n"/>
      <c r="L186" s="240" t="n"/>
      <c r="M186" s="241" t="n"/>
      <c r="N186" s="242" t="n"/>
      <c r="O186" s="232" t="n"/>
      <c r="P186" s="232" t="n"/>
      <c r="Q186" s="232" t="n"/>
      <c r="R186" s="232" t="n"/>
      <c r="S186" s="232" t="n"/>
      <c r="T186" s="232" t="n"/>
      <c r="U186" s="232" t="n"/>
      <c r="V186" s="232" t="n"/>
      <c r="W186" s="232" t="n"/>
      <c r="X186" s="232" t="n"/>
      <c r="Y186" s="195" t="n"/>
      <c r="Z186" s="195" t="n"/>
      <c r="AA186" s="232" t="n"/>
      <c r="AB186" s="232" t="n"/>
      <c r="AC186" s="232" t="n"/>
      <c r="AD186" s="232" t="n"/>
      <c r="AE186" s="232" t="n"/>
      <c r="AF186" s="232" t="n"/>
      <c r="AG186" s="232" t="n"/>
      <c r="AH186" s="232" t="n"/>
      <c r="AI186" s="232" t="n"/>
      <c r="AJ186" s="232" t="n"/>
      <c r="AK186" s="195" t="n"/>
      <c r="AL186" s="195" t="n"/>
      <c r="AM186" s="232">
        <f>IFERROR(ROUND(AVERAGE(O186:S186,AA186:AE186),0),"")</f>
        <v/>
      </c>
      <c r="AN186" s="232">
        <f>IFERROR(ROUND(AVERAGE(T186:X186,AF186:AJ186),0),"")</f>
        <v/>
      </c>
      <c r="AO186" s="278">
        <f>IFERROR((AM186-L186)/L186,"")</f>
        <v/>
      </c>
      <c r="AP186" s="218" t="n"/>
      <c r="AQ186" s="219" t="n"/>
      <c r="AR186" s="217">
        <f>IFERROR(ROUND((3600/AS186*J186),0),"")</f>
        <v/>
      </c>
      <c r="AS186" s="217">
        <f>IFERROR(ROUND(AVERAGE(Y186:Z186,AK186:AL186),0),"")</f>
        <v/>
      </c>
      <c r="AT186" s="217" t="n"/>
      <c r="AU186" s="217" t="n"/>
      <c r="AV186" s="217" t="n"/>
      <c r="AW186" s="217" t="n"/>
      <c r="AX186" s="217" t="n"/>
      <c r="AY186" s="217" t="n"/>
      <c r="AZ186" s="217" t="n"/>
      <c r="BA186" s="217" t="n"/>
      <c r="BB186" s="217" t="n"/>
      <c r="BC186" s="217" t="n"/>
      <c r="BD186" s="217" t="n"/>
      <c r="BE186" s="217" t="n"/>
      <c r="BF186" s="217" t="n"/>
      <c r="BG186" s="217" t="n"/>
      <c r="BH186" s="217" t="n"/>
      <c r="BI186" s="217" t="n"/>
      <c r="BJ186" s="217" t="n"/>
      <c r="BK186" s="217" t="n"/>
      <c r="BL186" s="217" t="n"/>
      <c r="BM186" s="217" t="n"/>
      <c r="BN186" s="217" t="n"/>
      <c r="BO186" s="217" t="n"/>
      <c r="BP186" s="217" t="n"/>
      <c r="BQ186" s="217" t="n"/>
      <c r="BR186" s="217" t="n"/>
      <c r="BS186" s="217" t="n"/>
      <c r="BT186" s="217" t="n"/>
      <c r="BU186" s="217" t="n"/>
      <c r="BV186" s="217" t="n"/>
      <c r="BW186" s="217" t="n"/>
      <c r="BX186" s="220" t="n"/>
      <c r="BY186" s="220" t="n"/>
      <c r="BZ186" s="220" t="n"/>
      <c r="CA186" s="220" t="n"/>
      <c r="CB186" s="220" t="n"/>
      <c r="CC186" s="220" t="n"/>
      <c r="CD186" s="220" t="n"/>
      <c r="CE186" s="220" t="n"/>
      <c r="CF186" s="220" t="n"/>
      <c r="CG186" s="221">
        <f>IFERROR(ROUND((SUM(BX186:CF186)),0),"")</f>
        <v/>
      </c>
      <c r="CH186" s="216" t="n"/>
      <c r="CI186" s="456" t="n"/>
      <c r="CJ186" s="223" t="n"/>
      <c r="CK186" s="196" t="n"/>
      <c r="CL186" s="196" t="n"/>
      <c r="CM186" s="196" t="n"/>
      <c r="CN186" s="196" t="n"/>
      <c r="CO186" s="196" t="n"/>
      <c r="CP186" s="323" t="n"/>
      <c r="CQ186" s="348" t="n"/>
      <c r="CR186" s="348" t="n"/>
      <c r="CS186" s="348" t="n"/>
      <c r="CT186" s="348" t="n"/>
      <c r="CU186" s="348" t="n"/>
      <c r="CV186" s="348" t="n"/>
      <c r="CW186" s="348" t="n"/>
      <c r="CX186" s="348" t="n"/>
      <c r="CY186" s="348">
        <f>IFERROR(ROUND(STDEV(AN186,L186),1),"")</f>
        <v/>
      </c>
      <c r="CZ186" s="232">
        <f>IFERROR(ROUND(AVERAGE(O186:S186,AA186:AE186),0),"")</f>
        <v/>
      </c>
      <c r="DA186" s="232">
        <f>IFERROR(AVERAGE(T186:X186,AF186:AJ186),"")</f>
        <v/>
      </c>
      <c r="DB186" s="308">
        <f>AV186+BK186</f>
        <v/>
      </c>
      <c r="DC186" s="12">
        <f>SUM(BL186:BT186,AW186:BE186)</f>
        <v/>
      </c>
      <c r="DD186" s="437">
        <f>IFERROR(ROUND(DC186/K186,0),"")</f>
        <v/>
      </c>
      <c r="DE186" s="437">
        <f>IFERROR(ROUND(AVERAGE(Y186:Z186,AK186:AL186),0),"")</f>
        <v/>
      </c>
      <c r="DF186" s="217">
        <f>IFERROR(ROUND((3600/DE186*J186),0),"")</f>
        <v/>
      </c>
      <c r="DG186" s="437">
        <f>IFERROR(ROUND(DD186/DF186,1),"")</f>
        <v/>
      </c>
      <c r="DH186" s="308">
        <f>IFERROR(DB186+DD186,"")</f>
        <v/>
      </c>
      <c r="DI186" s="447">
        <f>IFERROR(DD186/DH186,"")</f>
        <v/>
      </c>
      <c r="DK186" s="12">
        <f>IFERROR(DF186-AP186,"")</f>
        <v/>
      </c>
      <c r="DM186" s="307">
        <f>IFERROR(DA186-L186,"")</f>
        <v/>
      </c>
      <c r="DN186" s="348">
        <f>IF(DE186&gt;AQ186,0,1)</f>
        <v/>
      </c>
      <c r="DO186" s="348">
        <f>IF(DA186&lt;M186,0,1)</f>
        <v/>
      </c>
      <c r="DP186" s="348">
        <f>IF(DA186&gt;N186,0,1)</f>
        <v/>
      </c>
      <c r="DQ186" s="348" t="n"/>
      <c r="DR186" s="348" t="n"/>
      <c r="DS186" s="348" t="n"/>
      <c r="DT186" s="348" t="n"/>
      <c r="DU186" s="348" t="n"/>
      <c r="DV186" s="348" t="n"/>
      <c r="DW186" s="348" t="n"/>
      <c r="DX186" s="348" t="n"/>
      <c r="DY186" s="348" t="n"/>
      <c r="DZ186" s="348" t="n"/>
      <c r="EA186" s="348" t="n"/>
      <c r="EB186" s="348" t="n"/>
      <c r="EC186" s="348" t="n"/>
      <c r="ED186" s="348" t="n"/>
      <c r="EE186" s="348" t="n"/>
      <c r="EF186" s="348" t="n"/>
      <c r="EG186" s="348" t="n"/>
      <c r="EH186" s="348" t="n"/>
      <c r="EI186" s="348" t="n"/>
    </row>
    <row r="187" ht="31.5" customFormat="1" customHeight="1" s="239">
      <c r="A187" s="233" t="n"/>
      <c r="B187" s="192" t="n"/>
      <c r="C187" s="455" t="n"/>
      <c r="D187" s="192" t="n"/>
      <c r="E187" s="192" t="n"/>
      <c r="F187" s="192" t="n"/>
      <c r="G187" s="238" t="n"/>
      <c r="H187" s="437" t="n"/>
      <c r="I187" s="437" t="n"/>
      <c r="J187" s="437" t="n"/>
      <c r="K187" s="437" t="n"/>
      <c r="L187" s="240" t="n"/>
      <c r="M187" s="241" t="n"/>
      <c r="N187" s="242" t="n"/>
      <c r="O187" s="232" t="n"/>
      <c r="P187" s="232" t="n"/>
      <c r="Q187" s="232" t="n"/>
      <c r="R187" s="232" t="n"/>
      <c r="S187" s="232" t="n"/>
      <c r="T187" s="232" t="n"/>
      <c r="U187" s="232" t="n"/>
      <c r="V187" s="232" t="n"/>
      <c r="W187" s="232" t="n"/>
      <c r="X187" s="232" t="n"/>
      <c r="Y187" s="195" t="n"/>
      <c r="Z187" s="195" t="n"/>
      <c r="AA187" s="232" t="n"/>
      <c r="AB187" s="232" t="n"/>
      <c r="AC187" s="232" t="n"/>
      <c r="AD187" s="232" t="n"/>
      <c r="AE187" s="232" t="n"/>
      <c r="AF187" s="232" t="n"/>
      <c r="AG187" s="232" t="n"/>
      <c r="AH187" s="232" t="n"/>
      <c r="AI187" s="232" t="n"/>
      <c r="AJ187" s="232" t="n"/>
      <c r="AK187" s="195" t="n"/>
      <c r="AL187" s="195" t="n"/>
      <c r="AM187" s="232">
        <f>IFERROR(ROUND(AVERAGE(O187:S187,AA187:AE187),0),"")</f>
        <v/>
      </c>
      <c r="AN187" s="232">
        <f>IFERROR(ROUND(AVERAGE(T187:X187,AF187:AJ187),0),"")</f>
        <v/>
      </c>
      <c r="AO187" s="278">
        <f>IFERROR((AM187-L187)/L187,"")</f>
        <v/>
      </c>
      <c r="AP187" s="218" t="n"/>
      <c r="AQ187" s="219" t="n"/>
      <c r="AR187" s="217">
        <f>IFERROR(ROUND((3600/AS187*J187),0),"")</f>
        <v/>
      </c>
      <c r="AS187" s="217">
        <f>IFERROR(ROUND(AVERAGE(Y187:Z187,AK187:AL187),0),"")</f>
        <v/>
      </c>
      <c r="AT187" s="217" t="n"/>
      <c r="AU187" s="217" t="n"/>
      <c r="AV187" s="217" t="n"/>
      <c r="AW187" s="217" t="n"/>
      <c r="AX187" s="217" t="n"/>
      <c r="AY187" s="217" t="n"/>
      <c r="AZ187" s="217" t="n"/>
      <c r="BA187" s="217" t="n"/>
      <c r="BB187" s="217" t="n"/>
      <c r="BC187" s="217" t="n"/>
      <c r="BD187" s="217" t="n"/>
      <c r="BE187" s="217" t="n"/>
      <c r="BF187" s="217" t="n"/>
      <c r="BG187" s="217" t="n"/>
      <c r="BH187" s="217" t="n"/>
      <c r="BI187" s="217" t="n"/>
      <c r="BJ187" s="217" t="n"/>
      <c r="BK187" s="217" t="n"/>
      <c r="BL187" s="217" t="n"/>
      <c r="BM187" s="217" t="n"/>
      <c r="BN187" s="217" t="n"/>
      <c r="BO187" s="217" t="n"/>
      <c r="BP187" s="217" t="n"/>
      <c r="BQ187" s="217" t="n"/>
      <c r="BR187" s="217" t="n"/>
      <c r="BS187" s="217" t="n"/>
      <c r="BT187" s="217" t="n"/>
      <c r="BU187" s="217" t="n"/>
      <c r="BV187" s="217" t="n"/>
      <c r="BW187" s="217" t="n"/>
      <c r="BX187" s="220" t="n"/>
      <c r="BY187" s="220" t="n"/>
      <c r="BZ187" s="220" t="n"/>
      <c r="CA187" s="220" t="n"/>
      <c r="CB187" s="220" t="n"/>
      <c r="CC187" s="220" t="n"/>
      <c r="CD187" s="220" t="n"/>
      <c r="CE187" s="220" t="n"/>
      <c r="CF187" s="220" t="n"/>
      <c r="CG187" s="221">
        <f>IFERROR(ROUND((SUM(BX187:CF187)),0),"")</f>
        <v/>
      </c>
      <c r="CH187" s="216" t="n"/>
      <c r="CI187" s="456" t="n"/>
      <c r="CJ187" s="223" t="n"/>
      <c r="CK187" s="196" t="n"/>
      <c r="CL187" s="196" t="n"/>
      <c r="CM187" s="196" t="n"/>
      <c r="CN187" s="196" t="n"/>
      <c r="CO187" s="196" t="n"/>
      <c r="CP187" s="323" t="n"/>
      <c r="CQ187" s="348" t="n"/>
      <c r="CR187" s="348" t="n"/>
      <c r="CS187" s="348" t="n"/>
      <c r="CT187" s="348" t="n"/>
      <c r="CU187" s="348" t="n"/>
      <c r="CV187" s="348" t="n"/>
      <c r="CW187" s="348" t="n"/>
      <c r="CX187" s="348" t="n"/>
      <c r="CY187" s="348">
        <f>IFERROR(ROUND(STDEV(AN187,L187),1),"")</f>
        <v/>
      </c>
      <c r="CZ187" s="232">
        <f>IFERROR(ROUND(AVERAGE(O187:S187,AA187:AE187),0),"")</f>
        <v/>
      </c>
      <c r="DA187" s="232">
        <f>IFERROR(AVERAGE(T187:X187,AF187:AJ187),"")</f>
        <v/>
      </c>
      <c r="DB187" s="308">
        <f>AV187+BK187</f>
        <v/>
      </c>
      <c r="DC187" s="12">
        <f>SUM(BL187:BT187,AW187:BE187)</f>
        <v/>
      </c>
      <c r="DD187" s="437">
        <f>IFERROR(ROUND(DC187/K187,0),"")</f>
        <v/>
      </c>
      <c r="DE187" s="437">
        <f>IFERROR(ROUND(AVERAGE(Y187:Z187,AK187:AL187),0),"")</f>
        <v/>
      </c>
      <c r="DF187" s="217">
        <f>IFERROR(ROUND((3600/DE187*J187),0),"")</f>
        <v/>
      </c>
      <c r="DG187" s="437">
        <f>IFERROR(ROUND(DD187/DF187,1),"")</f>
        <v/>
      </c>
      <c r="DH187" s="308">
        <f>IFERROR(DB187+DD187,"")</f>
        <v/>
      </c>
      <c r="DI187" s="447">
        <f>IFERROR(DD187/DH187,"")</f>
        <v/>
      </c>
      <c r="DK187" s="12">
        <f>IFERROR(DF187-AP187,"")</f>
        <v/>
      </c>
      <c r="DM187" s="307">
        <f>IFERROR(DA187-L187,"")</f>
        <v/>
      </c>
      <c r="DN187" s="348">
        <f>IF(DE187&gt;AQ187,0,1)</f>
        <v/>
      </c>
      <c r="DO187" s="348">
        <f>IF(DA187&lt;M187,0,1)</f>
        <v/>
      </c>
      <c r="DP187" s="348">
        <f>IF(DA187&gt;N187,0,1)</f>
        <v/>
      </c>
      <c r="DQ187" s="348" t="n"/>
      <c r="DR187" s="348" t="n"/>
      <c r="DS187" s="348" t="n"/>
      <c r="DT187" s="348" t="n"/>
      <c r="DU187" s="348" t="n"/>
      <c r="DV187" s="348" t="n"/>
      <c r="DW187" s="348" t="n"/>
      <c r="DX187" s="348" t="n"/>
      <c r="DY187" s="348" t="n"/>
      <c r="DZ187" s="348" t="n"/>
      <c r="EA187" s="348" t="n"/>
      <c r="EB187" s="348" t="n"/>
      <c r="EC187" s="348" t="n"/>
      <c r="ED187" s="348" t="n"/>
      <c r="EE187" s="348" t="n"/>
      <c r="EF187" s="348" t="n"/>
      <c r="EG187" s="348" t="n"/>
      <c r="EH187" s="348" t="n"/>
      <c r="EI187" s="348" t="n"/>
    </row>
    <row r="188" ht="31.5" customFormat="1" customHeight="1" s="239">
      <c r="A188" s="233" t="n"/>
      <c r="B188" s="192" t="n"/>
      <c r="C188" s="455" t="n"/>
      <c r="D188" s="192" t="n"/>
      <c r="E188" s="192" t="n"/>
      <c r="F188" s="192" t="n"/>
      <c r="G188" s="238" t="n"/>
      <c r="H188" s="437" t="n"/>
      <c r="I188" s="437" t="n"/>
      <c r="J188" s="437" t="n"/>
      <c r="K188" s="437" t="n"/>
      <c r="L188" s="240" t="n"/>
      <c r="M188" s="241" t="n"/>
      <c r="N188" s="242" t="n"/>
      <c r="O188" s="232" t="n"/>
      <c r="P188" s="232" t="n"/>
      <c r="Q188" s="232" t="n"/>
      <c r="R188" s="232" t="n"/>
      <c r="S188" s="232" t="n"/>
      <c r="T188" s="232" t="n"/>
      <c r="U188" s="232" t="n"/>
      <c r="V188" s="232" t="n"/>
      <c r="W188" s="232" t="n"/>
      <c r="X188" s="232" t="n"/>
      <c r="Y188" s="195" t="n"/>
      <c r="Z188" s="195" t="n"/>
      <c r="AA188" s="232" t="n"/>
      <c r="AB188" s="232" t="n"/>
      <c r="AC188" s="232" t="n"/>
      <c r="AD188" s="232" t="n"/>
      <c r="AE188" s="232" t="n"/>
      <c r="AF188" s="232" t="n"/>
      <c r="AG188" s="232" t="n"/>
      <c r="AH188" s="232" t="n"/>
      <c r="AI188" s="232" t="n"/>
      <c r="AJ188" s="232" t="n"/>
      <c r="AK188" s="195" t="n"/>
      <c r="AL188" s="195" t="n"/>
      <c r="AM188" s="232">
        <f>IFERROR(ROUND(AVERAGE(O188:S188,AA188:AE188),0),"")</f>
        <v/>
      </c>
      <c r="AN188" s="232">
        <f>IFERROR(ROUND(AVERAGE(T188:X188,AF188:AJ188),0),"")</f>
        <v/>
      </c>
      <c r="AO188" s="278">
        <f>IFERROR((AM188-L188)/L188,"")</f>
        <v/>
      </c>
      <c r="AP188" s="218" t="n"/>
      <c r="AQ188" s="219" t="n"/>
      <c r="AR188" s="217">
        <f>IFERROR(ROUND((3600/AS188*J188),0),"")</f>
        <v/>
      </c>
      <c r="AS188" s="217">
        <f>IFERROR(ROUND(AVERAGE(Y188:Z188,AK188:AL188),0),"")</f>
        <v/>
      </c>
      <c r="AT188" s="217" t="n"/>
      <c r="AU188" s="217" t="n"/>
      <c r="AV188" s="217" t="n"/>
      <c r="AW188" s="217" t="n"/>
      <c r="AX188" s="217" t="n"/>
      <c r="AY188" s="217" t="n"/>
      <c r="AZ188" s="217" t="n"/>
      <c r="BA188" s="217" t="n"/>
      <c r="BB188" s="217" t="n"/>
      <c r="BC188" s="217" t="n"/>
      <c r="BD188" s="217" t="n"/>
      <c r="BE188" s="217" t="n"/>
      <c r="BF188" s="217" t="n"/>
      <c r="BG188" s="217" t="n"/>
      <c r="BH188" s="217" t="n"/>
      <c r="BI188" s="217" t="n"/>
      <c r="BJ188" s="217" t="n"/>
      <c r="BK188" s="217" t="n"/>
      <c r="BL188" s="217" t="n"/>
      <c r="BM188" s="217" t="n"/>
      <c r="BN188" s="217" t="n"/>
      <c r="BO188" s="217" t="n"/>
      <c r="BP188" s="217" t="n"/>
      <c r="BQ188" s="217" t="n"/>
      <c r="BR188" s="217" t="n"/>
      <c r="BS188" s="217" t="n"/>
      <c r="BT188" s="217" t="n"/>
      <c r="BU188" s="217" t="n"/>
      <c r="BV188" s="217" t="n"/>
      <c r="BW188" s="217" t="n"/>
      <c r="BX188" s="220" t="n"/>
      <c r="BY188" s="220" t="n"/>
      <c r="BZ188" s="220" t="n"/>
      <c r="CA188" s="220" t="n"/>
      <c r="CB188" s="220" t="n"/>
      <c r="CC188" s="220" t="n"/>
      <c r="CD188" s="220" t="n"/>
      <c r="CE188" s="220" t="n"/>
      <c r="CF188" s="220" t="n"/>
      <c r="CG188" s="221">
        <f>IFERROR(ROUND((SUM(BX188:CF188)),0),"")</f>
        <v/>
      </c>
      <c r="CH188" s="216" t="n"/>
      <c r="CI188" s="456" t="n"/>
      <c r="CJ188" s="223" t="n"/>
      <c r="CK188" s="196" t="n"/>
      <c r="CL188" s="196" t="n"/>
      <c r="CM188" s="196" t="n"/>
      <c r="CN188" s="196" t="n"/>
      <c r="CO188" s="196" t="n"/>
      <c r="CP188" s="323" t="n"/>
      <c r="CQ188" s="348" t="n"/>
      <c r="CR188" s="348" t="n"/>
      <c r="CS188" s="348" t="n"/>
      <c r="CT188" s="348" t="n"/>
      <c r="CU188" s="348" t="n"/>
      <c r="CV188" s="348" t="n"/>
      <c r="CW188" s="348" t="n"/>
      <c r="CX188" s="348" t="n"/>
      <c r="CY188" s="348">
        <f>IFERROR(ROUND(STDEV(AN188,L188),1),"")</f>
        <v/>
      </c>
      <c r="CZ188" s="232">
        <f>IFERROR(ROUND(AVERAGE(O188:S188,AA188:AE188),0),"")</f>
        <v/>
      </c>
      <c r="DA188" s="232">
        <f>IFERROR(AVERAGE(T188:X188,AF188:AJ188),"")</f>
        <v/>
      </c>
      <c r="DB188" s="308">
        <f>AV188+BK188</f>
        <v/>
      </c>
      <c r="DC188" s="12">
        <f>SUM(BL188:BT188,AW188:BE188)</f>
        <v/>
      </c>
      <c r="DD188" s="437">
        <f>IFERROR(ROUND(DC188/K188,0),"")</f>
        <v/>
      </c>
      <c r="DE188" s="437">
        <f>IFERROR(ROUND(AVERAGE(Y188:Z188,AK188:AL188),0),"")</f>
        <v/>
      </c>
      <c r="DF188" s="217">
        <f>IFERROR(ROUND((3600/DE188*J188),0),"")</f>
        <v/>
      </c>
      <c r="DG188" s="437">
        <f>IFERROR(ROUND(DD188/DF188,1),"")</f>
        <v/>
      </c>
      <c r="DH188" s="308">
        <f>IFERROR(DB188+DD188,"")</f>
        <v/>
      </c>
      <c r="DI188" s="447">
        <f>IFERROR(DD188/DH188,"")</f>
        <v/>
      </c>
      <c r="DK188" s="12">
        <f>IFERROR(DF188-AP188,"")</f>
        <v/>
      </c>
      <c r="DM188" s="307">
        <f>IFERROR(DA188-L188,"")</f>
        <v/>
      </c>
      <c r="DN188" s="348">
        <f>IF(DE188&gt;AQ188,0,1)</f>
        <v/>
      </c>
      <c r="DO188" s="348">
        <f>IF(DA188&lt;M188,0,1)</f>
        <v/>
      </c>
      <c r="DP188" s="348">
        <f>IF(DA188&gt;N188,0,1)</f>
        <v/>
      </c>
      <c r="DQ188" s="348" t="n"/>
      <c r="DR188" s="348" t="n"/>
      <c r="DS188" s="348" t="n"/>
      <c r="DT188" s="348" t="n"/>
      <c r="DU188" s="348" t="n"/>
      <c r="DV188" s="348" t="n"/>
      <c r="DW188" s="348" t="n"/>
      <c r="DX188" s="348" t="n"/>
      <c r="DY188" s="348" t="n"/>
      <c r="DZ188" s="348" t="n"/>
      <c r="EA188" s="348" t="n"/>
      <c r="EB188" s="348" t="n"/>
      <c r="EC188" s="348" t="n"/>
      <c r="ED188" s="348" t="n"/>
      <c r="EE188" s="348" t="n"/>
      <c r="EF188" s="348" t="n"/>
      <c r="EG188" s="348" t="n"/>
      <c r="EH188" s="348" t="n"/>
      <c r="EI188" s="348" t="n"/>
    </row>
    <row r="189" ht="31.5" customFormat="1" customHeight="1" s="239">
      <c r="A189" s="233" t="n"/>
      <c r="B189" s="192" t="n"/>
      <c r="C189" s="455" t="n"/>
      <c r="D189" s="192" t="n"/>
      <c r="E189" s="192" t="n"/>
      <c r="F189" s="192" t="n"/>
      <c r="G189" s="238" t="n"/>
      <c r="H189" s="437" t="n"/>
      <c r="I189" s="437" t="n"/>
      <c r="J189" s="437" t="n"/>
      <c r="K189" s="437" t="n"/>
      <c r="L189" s="240" t="n"/>
      <c r="M189" s="241" t="n"/>
      <c r="N189" s="242" t="n"/>
      <c r="O189" s="232" t="n"/>
      <c r="P189" s="232" t="n"/>
      <c r="Q189" s="232" t="n"/>
      <c r="R189" s="232" t="n"/>
      <c r="S189" s="232" t="n"/>
      <c r="T189" s="232" t="n"/>
      <c r="U189" s="232" t="n"/>
      <c r="V189" s="232" t="n"/>
      <c r="W189" s="232" t="n"/>
      <c r="X189" s="232" t="n"/>
      <c r="Y189" s="195" t="n"/>
      <c r="Z189" s="195" t="n"/>
      <c r="AA189" s="232" t="n"/>
      <c r="AB189" s="232" t="n"/>
      <c r="AC189" s="232" t="n"/>
      <c r="AD189" s="232" t="n"/>
      <c r="AE189" s="232" t="n"/>
      <c r="AF189" s="232" t="n"/>
      <c r="AG189" s="232" t="n"/>
      <c r="AH189" s="232" t="n"/>
      <c r="AI189" s="232" t="n"/>
      <c r="AJ189" s="232" t="n"/>
      <c r="AK189" s="195" t="n"/>
      <c r="AL189" s="195" t="n"/>
      <c r="AM189" s="232">
        <f>IFERROR(ROUND(AVERAGE(O189:S189,AA189:AE189),0),"")</f>
        <v/>
      </c>
      <c r="AN189" s="232">
        <f>IFERROR(ROUND(AVERAGE(T189:X189,AF189:AJ189),0),"")</f>
        <v/>
      </c>
      <c r="AO189" s="278">
        <f>IFERROR((AM189-L189)/L189,"")</f>
        <v/>
      </c>
      <c r="AP189" s="218" t="n"/>
      <c r="AQ189" s="219" t="n"/>
      <c r="AR189" s="217">
        <f>IFERROR(ROUND((3600/AS189*J189),0),"")</f>
        <v/>
      </c>
      <c r="AS189" s="217">
        <f>IFERROR(ROUND(AVERAGE(Y189:Z189,AK189:AL189),0),"")</f>
        <v/>
      </c>
      <c r="AT189" s="217" t="n"/>
      <c r="AU189" s="217" t="n"/>
      <c r="AV189" s="217" t="n"/>
      <c r="AW189" s="217" t="n"/>
      <c r="AX189" s="217" t="n"/>
      <c r="AY189" s="217" t="n"/>
      <c r="AZ189" s="217" t="n"/>
      <c r="BA189" s="217" t="n"/>
      <c r="BB189" s="217" t="n"/>
      <c r="BC189" s="217" t="n"/>
      <c r="BD189" s="217" t="n"/>
      <c r="BE189" s="217" t="n"/>
      <c r="BF189" s="217" t="n"/>
      <c r="BG189" s="217" t="n"/>
      <c r="BH189" s="217" t="n"/>
      <c r="BI189" s="217" t="n"/>
      <c r="BJ189" s="217" t="n"/>
      <c r="BK189" s="217" t="n"/>
      <c r="BL189" s="217" t="n"/>
      <c r="BM189" s="217" t="n"/>
      <c r="BN189" s="217" t="n"/>
      <c r="BO189" s="217" t="n"/>
      <c r="BP189" s="217" t="n"/>
      <c r="BQ189" s="217" t="n"/>
      <c r="BR189" s="217" t="n"/>
      <c r="BS189" s="217" t="n"/>
      <c r="BT189" s="217" t="n"/>
      <c r="BU189" s="217" t="n"/>
      <c r="BV189" s="217" t="n"/>
      <c r="BW189" s="217" t="n"/>
      <c r="BX189" s="220" t="n"/>
      <c r="BY189" s="220" t="n"/>
      <c r="BZ189" s="220" t="n"/>
      <c r="CA189" s="220" t="n"/>
      <c r="CB189" s="220" t="n"/>
      <c r="CC189" s="220" t="n"/>
      <c r="CD189" s="220" t="n"/>
      <c r="CE189" s="220" t="n"/>
      <c r="CF189" s="220" t="n"/>
      <c r="CG189" s="221">
        <f>IFERROR(ROUND((SUM(BX189:CF189)),0),"")</f>
        <v/>
      </c>
      <c r="CH189" s="216" t="n"/>
      <c r="CI189" s="456" t="n"/>
      <c r="CJ189" s="223" t="n"/>
      <c r="CK189" s="196" t="n"/>
      <c r="CL189" s="196" t="n"/>
      <c r="CM189" s="196" t="n"/>
      <c r="CN189" s="196" t="n"/>
      <c r="CO189" s="196" t="n"/>
      <c r="CP189" s="323" t="n"/>
      <c r="CQ189" s="348" t="n"/>
      <c r="CR189" s="348" t="n"/>
      <c r="CS189" s="348" t="n"/>
      <c r="CT189" s="348" t="n"/>
      <c r="CU189" s="348" t="n"/>
      <c r="CV189" s="348" t="n"/>
      <c r="CW189" s="348" t="n"/>
      <c r="CX189" s="348" t="n"/>
      <c r="CY189" s="348">
        <f>IFERROR(ROUND(STDEV(AN189,L189),1),"")</f>
        <v/>
      </c>
      <c r="CZ189" s="232">
        <f>IFERROR(ROUND(AVERAGE(O189:S189,AA189:AE189),0),"")</f>
        <v/>
      </c>
      <c r="DA189" s="232">
        <f>IFERROR(AVERAGE(T189:X189,AF189:AJ189),"")</f>
        <v/>
      </c>
      <c r="DB189" s="308">
        <f>AV189+BK189</f>
        <v/>
      </c>
      <c r="DC189" s="12">
        <f>SUM(BL189:BT189,AW189:BE189)</f>
        <v/>
      </c>
      <c r="DD189" s="437">
        <f>IFERROR(ROUND(DC189/K189,0),"")</f>
        <v/>
      </c>
      <c r="DE189" s="437">
        <f>IFERROR(ROUND(AVERAGE(Y189:Z189,AK189:AL189),0),"")</f>
        <v/>
      </c>
      <c r="DF189" s="217">
        <f>IFERROR(ROUND((3600/DE189*J189),0),"")</f>
        <v/>
      </c>
      <c r="DG189" s="437">
        <f>IFERROR(ROUND(DD189/DF189,1),"")</f>
        <v/>
      </c>
      <c r="DH189" s="308">
        <f>IFERROR(DB189+DD189,"")</f>
        <v/>
      </c>
      <c r="DI189" s="447">
        <f>IFERROR(DD189/DH189,"")</f>
        <v/>
      </c>
      <c r="DK189" s="12">
        <f>IFERROR(DF189-AP189,"")</f>
        <v/>
      </c>
      <c r="DM189" s="307">
        <f>IFERROR(DA189-L189,"")</f>
        <v/>
      </c>
      <c r="DN189" s="348">
        <f>IF(DE189&gt;AQ189,0,1)</f>
        <v/>
      </c>
      <c r="DO189" s="348">
        <f>IF(DA189&lt;M189,0,1)</f>
        <v/>
      </c>
      <c r="DP189" s="348">
        <f>IF(DA189&gt;N189,0,1)</f>
        <v/>
      </c>
      <c r="DQ189" s="348" t="n"/>
      <c r="DR189" s="348" t="n"/>
      <c r="DS189" s="348" t="n"/>
      <c r="DT189" s="348" t="n"/>
      <c r="DU189" s="348" t="n"/>
      <c r="DV189" s="348" t="n"/>
      <c r="DW189" s="348" t="n"/>
      <c r="DX189" s="348" t="n"/>
      <c r="DY189" s="348" t="n"/>
      <c r="DZ189" s="348" t="n"/>
      <c r="EA189" s="348" t="n"/>
      <c r="EB189" s="348" t="n"/>
      <c r="EC189" s="348" t="n"/>
      <c r="ED189" s="348" t="n"/>
      <c r="EE189" s="348" t="n"/>
      <c r="EF189" s="348" t="n"/>
      <c r="EG189" s="348" t="n"/>
      <c r="EH189" s="348" t="n"/>
      <c r="EI189" s="348" t="n"/>
    </row>
    <row r="190" ht="31.5" customFormat="1" customHeight="1" s="239">
      <c r="A190" s="233" t="n"/>
      <c r="B190" s="192" t="n"/>
      <c r="C190" s="455" t="n"/>
      <c r="D190" s="192" t="n"/>
      <c r="E190" s="192" t="n"/>
      <c r="F190" s="192" t="n"/>
      <c r="G190" s="238" t="n"/>
      <c r="H190" s="437" t="n"/>
      <c r="I190" s="437" t="n"/>
      <c r="J190" s="437" t="n"/>
      <c r="K190" s="437" t="n"/>
      <c r="L190" s="240" t="n"/>
      <c r="M190" s="241" t="n"/>
      <c r="N190" s="242" t="n"/>
      <c r="O190" s="232" t="n"/>
      <c r="P190" s="232" t="n"/>
      <c r="Q190" s="232" t="n"/>
      <c r="R190" s="232" t="n"/>
      <c r="S190" s="232" t="n"/>
      <c r="T190" s="232" t="n"/>
      <c r="U190" s="232" t="n"/>
      <c r="V190" s="232" t="n"/>
      <c r="W190" s="232" t="n"/>
      <c r="X190" s="232" t="n"/>
      <c r="Y190" s="195" t="n"/>
      <c r="Z190" s="195" t="n"/>
      <c r="AA190" s="232" t="n"/>
      <c r="AB190" s="232" t="n"/>
      <c r="AC190" s="232" t="n"/>
      <c r="AD190" s="232" t="n"/>
      <c r="AE190" s="232" t="n"/>
      <c r="AF190" s="232" t="n"/>
      <c r="AG190" s="232" t="n"/>
      <c r="AH190" s="232" t="n"/>
      <c r="AI190" s="232" t="n"/>
      <c r="AJ190" s="232" t="n"/>
      <c r="AK190" s="195" t="n"/>
      <c r="AL190" s="195" t="n"/>
      <c r="AM190" s="232">
        <f>IFERROR(ROUND(AVERAGE(O190:S190,AA190:AE190),0),"")</f>
        <v/>
      </c>
      <c r="AN190" s="232">
        <f>IFERROR(ROUND(AVERAGE(T190:X190,AF190:AJ190),0),"")</f>
        <v/>
      </c>
      <c r="AO190" s="278">
        <f>IFERROR((AM190-L190)/L190,"")</f>
        <v/>
      </c>
      <c r="AP190" s="218" t="n"/>
      <c r="AQ190" s="219" t="n"/>
      <c r="AR190" s="217">
        <f>IFERROR(ROUND((3600/AS190*J190),0),"")</f>
        <v/>
      </c>
      <c r="AS190" s="217">
        <f>IFERROR(ROUND(AVERAGE(Y190:Z190,AK190:AL190),0),"")</f>
        <v/>
      </c>
      <c r="AT190" s="217" t="n"/>
      <c r="AU190" s="217" t="n"/>
      <c r="AV190" s="217" t="n"/>
      <c r="AW190" s="217" t="n"/>
      <c r="AX190" s="217" t="n"/>
      <c r="AY190" s="217" t="n"/>
      <c r="AZ190" s="217" t="n"/>
      <c r="BA190" s="217" t="n"/>
      <c r="BB190" s="217" t="n"/>
      <c r="BC190" s="217" t="n"/>
      <c r="BD190" s="217" t="n"/>
      <c r="BE190" s="217" t="n"/>
      <c r="BF190" s="217" t="n"/>
      <c r="BG190" s="217" t="n"/>
      <c r="BH190" s="217" t="n"/>
      <c r="BI190" s="217" t="n"/>
      <c r="BJ190" s="217" t="n"/>
      <c r="BK190" s="217" t="n"/>
      <c r="BL190" s="217" t="n"/>
      <c r="BM190" s="217" t="n"/>
      <c r="BN190" s="217" t="n"/>
      <c r="BO190" s="217" t="n"/>
      <c r="BP190" s="217" t="n"/>
      <c r="BQ190" s="217" t="n"/>
      <c r="BR190" s="217" t="n"/>
      <c r="BS190" s="217" t="n"/>
      <c r="BT190" s="217" t="n"/>
      <c r="BU190" s="217" t="n"/>
      <c r="BV190" s="217" t="n"/>
      <c r="BW190" s="217" t="n"/>
      <c r="BX190" s="220" t="n"/>
      <c r="BY190" s="220" t="n"/>
      <c r="BZ190" s="220" t="n"/>
      <c r="CA190" s="220" t="n"/>
      <c r="CB190" s="220" t="n"/>
      <c r="CC190" s="220" t="n"/>
      <c r="CD190" s="220" t="n"/>
      <c r="CE190" s="220" t="n"/>
      <c r="CF190" s="220" t="n"/>
      <c r="CG190" s="221">
        <f>IFERROR(ROUND((SUM(BX190:CF190)),0),"")</f>
        <v/>
      </c>
      <c r="CH190" s="216" t="n"/>
      <c r="CI190" s="456" t="n"/>
      <c r="CJ190" s="223" t="n"/>
      <c r="CK190" s="196" t="n"/>
      <c r="CL190" s="196" t="n"/>
      <c r="CM190" s="196" t="n"/>
      <c r="CN190" s="196" t="n"/>
      <c r="CO190" s="196" t="n"/>
      <c r="CP190" s="323" t="n"/>
      <c r="CQ190" s="348" t="n"/>
      <c r="CR190" s="348" t="n"/>
      <c r="CS190" s="348" t="n"/>
      <c r="CT190" s="348" t="n"/>
      <c r="CU190" s="348" t="n"/>
      <c r="CV190" s="348" t="n"/>
      <c r="CW190" s="348" t="n"/>
      <c r="CX190" s="348" t="n"/>
      <c r="CY190" s="348">
        <f>IFERROR(ROUND(STDEV(AN190,L190),1),"")</f>
        <v/>
      </c>
      <c r="CZ190" s="232">
        <f>IFERROR(ROUND(AVERAGE(O190:S190,AA190:AE190),0),"")</f>
        <v/>
      </c>
      <c r="DA190" s="232">
        <f>IFERROR(AVERAGE(T190:X190,AF190:AJ190),"")</f>
        <v/>
      </c>
      <c r="DB190" s="308">
        <f>AV190+BK190</f>
        <v/>
      </c>
      <c r="DC190" s="12">
        <f>SUM(BL190:BT190,AW190:BE190)</f>
        <v/>
      </c>
      <c r="DD190" s="437">
        <f>IFERROR(ROUND(DC190/K190,0),"")</f>
        <v/>
      </c>
      <c r="DE190" s="437">
        <f>IFERROR(ROUND(AVERAGE(Y190:Z190,AK190:AL190),0),"")</f>
        <v/>
      </c>
      <c r="DF190" s="217">
        <f>IFERROR(ROUND((3600/DE190*J190),0),"")</f>
        <v/>
      </c>
      <c r="DG190" s="437">
        <f>IFERROR(ROUND(DD190/DF190,1),"")</f>
        <v/>
      </c>
      <c r="DH190" s="308">
        <f>IFERROR(DB190+DD190,"")</f>
        <v/>
      </c>
      <c r="DI190" s="447">
        <f>IFERROR(DD190/DH190,"")</f>
        <v/>
      </c>
      <c r="DK190" s="12">
        <f>IFERROR(DF190-AP190,"")</f>
        <v/>
      </c>
      <c r="DM190" s="307">
        <f>IFERROR(DA190-L190,"")</f>
        <v/>
      </c>
      <c r="DN190" s="348">
        <f>IF(DE190&gt;AQ190,0,1)</f>
        <v/>
      </c>
      <c r="DO190" s="348">
        <f>IF(DA190&lt;M190,0,1)</f>
        <v/>
      </c>
      <c r="DP190" s="348">
        <f>IF(DA190&gt;N190,0,1)</f>
        <v/>
      </c>
      <c r="DQ190" s="348" t="n"/>
      <c r="DR190" s="348" t="n"/>
      <c r="DS190" s="348" t="n"/>
      <c r="DT190" s="348" t="n"/>
      <c r="DU190" s="348" t="n"/>
      <c r="DV190" s="348" t="n"/>
      <c r="DW190" s="348" t="n"/>
      <c r="DX190" s="348" t="n"/>
      <c r="DY190" s="348" t="n"/>
      <c r="DZ190" s="348" t="n"/>
      <c r="EA190" s="348" t="n"/>
      <c r="EB190" s="348" t="n"/>
      <c r="EC190" s="348" t="n"/>
      <c r="ED190" s="348" t="n"/>
      <c r="EE190" s="348" t="n"/>
      <c r="EF190" s="348" t="n"/>
      <c r="EG190" s="348" t="n"/>
      <c r="EH190" s="348" t="n"/>
      <c r="EI190" s="348" t="n"/>
    </row>
    <row r="191" ht="31.5" customFormat="1" customHeight="1" s="239">
      <c r="A191" s="233" t="n"/>
      <c r="B191" s="192" t="n"/>
      <c r="C191" s="455" t="n"/>
      <c r="D191" s="192" t="n"/>
      <c r="E191" s="192" t="n"/>
      <c r="F191" s="192" t="n"/>
      <c r="G191" s="238" t="n"/>
      <c r="H191" s="437" t="n"/>
      <c r="I191" s="437" t="n"/>
      <c r="J191" s="437" t="n"/>
      <c r="K191" s="437" t="n"/>
      <c r="L191" s="240" t="n"/>
      <c r="M191" s="241" t="n"/>
      <c r="N191" s="242" t="n"/>
      <c r="O191" s="232" t="n"/>
      <c r="P191" s="232" t="n"/>
      <c r="Q191" s="232" t="n"/>
      <c r="R191" s="232" t="n"/>
      <c r="S191" s="232" t="n"/>
      <c r="T191" s="232" t="n"/>
      <c r="U191" s="232" t="n"/>
      <c r="V191" s="232" t="n"/>
      <c r="W191" s="232" t="n"/>
      <c r="X191" s="232" t="n"/>
      <c r="Y191" s="195" t="n"/>
      <c r="Z191" s="195" t="n"/>
      <c r="AA191" s="232" t="n"/>
      <c r="AB191" s="232" t="n"/>
      <c r="AC191" s="232" t="n"/>
      <c r="AD191" s="232" t="n"/>
      <c r="AE191" s="232" t="n"/>
      <c r="AF191" s="232" t="n"/>
      <c r="AG191" s="232" t="n"/>
      <c r="AH191" s="232" t="n"/>
      <c r="AI191" s="232" t="n"/>
      <c r="AJ191" s="232" t="n"/>
      <c r="AK191" s="195" t="n"/>
      <c r="AL191" s="195" t="n"/>
      <c r="AM191" s="232">
        <f>IFERROR(ROUND(AVERAGE(O191:S191,AA191:AE191),0),"")</f>
        <v/>
      </c>
      <c r="AN191" s="232">
        <f>IFERROR(ROUND(AVERAGE(T191:X191,AF191:AJ191),0),"")</f>
        <v/>
      </c>
      <c r="AO191" s="278">
        <f>IFERROR((AM191-L191)/L191,"")</f>
        <v/>
      </c>
      <c r="AP191" s="218" t="n"/>
      <c r="AQ191" s="219" t="n"/>
      <c r="AR191" s="217">
        <f>IFERROR(ROUND((3600/AS191*J191),0),"")</f>
        <v/>
      </c>
      <c r="AS191" s="217">
        <f>IFERROR(ROUND(AVERAGE(Y191:Z191,AK191:AL191),0),"")</f>
        <v/>
      </c>
      <c r="AT191" s="217" t="n"/>
      <c r="AU191" s="217" t="n"/>
      <c r="AV191" s="217" t="n"/>
      <c r="AW191" s="217" t="n"/>
      <c r="AX191" s="217" t="n"/>
      <c r="AY191" s="217" t="n"/>
      <c r="AZ191" s="217" t="n"/>
      <c r="BA191" s="217" t="n"/>
      <c r="BB191" s="217" t="n"/>
      <c r="BC191" s="217" t="n"/>
      <c r="BD191" s="217" t="n"/>
      <c r="BE191" s="217" t="n"/>
      <c r="BF191" s="217" t="n"/>
      <c r="BG191" s="217" t="n"/>
      <c r="BH191" s="217" t="n"/>
      <c r="BI191" s="217" t="n"/>
      <c r="BJ191" s="217" t="n"/>
      <c r="BK191" s="217" t="n"/>
      <c r="BL191" s="217" t="n"/>
      <c r="BM191" s="217" t="n"/>
      <c r="BN191" s="217" t="n"/>
      <c r="BO191" s="217" t="n"/>
      <c r="BP191" s="217" t="n"/>
      <c r="BQ191" s="217" t="n"/>
      <c r="BR191" s="217" t="n"/>
      <c r="BS191" s="217" t="n"/>
      <c r="BT191" s="217" t="n"/>
      <c r="BU191" s="217" t="n"/>
      <c r="BV191" s="217" t="n"/>
      <c r="BW191" s="217" t="n"/>
      <c r="BX191" s="220" t="n"/>
      <c r="BY191" s="220" t="n"/>
      <c r="BZ191" s="220" t="n"/>
      <c r="CA191" s="220" t="n"/>
      <c r="CB191" s="220" t="n"/>
      <c r="CC191" s="220" t="n"/>
      <c r="CD191" s="220" t="n"/>
      <c r="CE191" s="220" t="n"/>
      <c r="CF191" s="220" t="n"/>
      <c r="CG191" s="221">
        <f>IFERROR(ROUND((SUM(BX191:CF191)),0),"")</f>
        <v/>
      </c>
      <c r="CH191" s="216" t="n"/>
      <c r="CI191" s="456" t="n"/>
      <c r="CJ191" s="223" t="n"/>
      <c r="CK191" s="196" t="n"/>
      <c r="CL191" s="196" t="n"/>
      <c r="CM191" s="196" t="n"/>
      <c r="CN191" s="196" t="n"/>
      <c r="CO191" s="196" t="n"/>
      <c r="CP191" s="323" t="n"/>
      <c r="CQ191" s="348" t="n"/>
      <c r="CR191" s="348" t="n"/>
      <c r="CS191" s="348" t="n"/>
      <c r="CT191" s="348" t="n"/>
      <c r="CU191" s="348" t="n"/>
      <c r="CV191" s="348" t="n"/>
      <c r="CW191" s="348" t="n"/>
      <c r="CX191" s="348" t="n"/>
      <c r="CY191" s="348">
        <f>IFERROR(ROUND(STDEV(AN191,L191),1),"")</f>
        <v/>
      </c>
      <c r="CZ191" s="232">
        <f>IFERROR(ROUND(AVERAGE(O191:S191,AA191:AE191),0),"")</f>
        <v/>
      </c>
      <c r="DA191" s="232">
        <f>IFERROR(AVERAGE(T191:X191,AF191:AJ191),"")</f>
        <v/>
      </c>
      <c r="DB191" s="308">
        <f>AV191+BK191</f>
        <v/>
      </c>
      <c r="DC191" s="12">
        <f>SUM(BL191:BT191,AW191:BE191)</f>
        <v/>
      </c>
      <c r="DD191" s="437">
        <f>IFERROR(ROUND(DC191/K191,0),"")</f>
        <v/>
      </c>
      <c r="DE191" s="437">
        <f>IFERROR(ROUND(AVERAGE(Y191:Z191,AK191:AL191),0),"")</f>
        <v/>
      </c>
      <c r="DF191" s="217">
        <f>IFERROR(ROUND((3600/DE191*J191),0),"")</f>
        <v/>
      </c>
      <c r="DG191" s="437">
        <f>IFERROR(ROUND(DD191/DF191,1),"")</f>
        <v/>
      </c>
      <c r="DH191" s="308">
        <f>IFERROR(DB191+DD191,"")</f>
        <v/>
      </c>
      <c r="DI191" s="447">
        <f>IFERROR(DD191/DH191,"")</f>
        <v/>
      </c>
      <c r="DK191" s="12">
        <f>IFERROR(DF191-AP191,"")</f>
        <v/>
      </c>
      <c r="DM191" s="307">
        <f>IFERROR(DA191-L191,"")</f>
        <v/>
      </c>
      <c r="DN191" s="348">
        <f>IF(DE191&gt;AQ191,0,1)</f>
        <v/>
      </c>
      <c r="DO191" s="348">
        <f>IF(DA191&lt;M191,0,1)</f>
        <v/>
      </c>
      <c r="DP191" s="348">
        <f>IF(DA191&gt;N191,0,1)</f>
        <v/>
      </c>
      <c r="DQ191" s="348" t="n"/>
      <c r="DR191" s="348" t="n"/>
      <c r="DS191" s="348" t="n"/>
      <c r="DT191" s="348" t="n"/>
      <c r="DU191" s="348" t="n"/>
      <c r="DV191" s="348" t="n"/>
      <c r="DW191" s="348" t="n"/>
      <c r="DX191" s="348" t="n"/>
      <c r="DY191" s="348" t="n"/>
      <c r="DZ191" s="348" t="n"/>
      <c r="EA191" s="348" t="n"/>
      <c r="EB191" s="348" t="n"/>
      <c r="EC191" s="348" t="n"/>
      <c r="ED191" s="348" t="n"/>
      <c r="EE191" s="348" t="n"/>
      <c r="EF191" s="348" t="n"/>
      <c r="EG191" s="348" t="n"/>
      <c r="EH191" s="348" t="n"/>
      <c r="EI191" s="348" t="n"/>
    </row>
    <row r="192" ht="31.5" customFormat="1" customHeight="1" s="239">
      <c r="A192" s="233" t="n"/>
      <c r="B192" s="192" t="n"/>
      <c r="C192" s="455" t="n"/>
      <c r="D192" s="192" t="n"/>
      <c r="E192" s="192" t="n"/>
      <c r="F192" s="192" t="n"/>
      <c r="G192" s="238" t="n"/>
      <c r="H192" s="437" t="n"/>
      <c r="I192" s="437" t="n"/>
      <c r="J192" s="437" t="n"/>
      <c r="K192" s="437" t="n"/>
      <c r="L192" s="240" t="n"/>
      <c r="M192" s="241" t="n"/>
      <c r="N192" s="242" t="n"/>
      <c r="O192" s="232" t="n"/>
      <c r="P192" s="232" t="n"/>
      <c r="Q192" s="232" t="n"/>
      <c r="R192" s="232" t="n"/>
      <c r="S192" s="232" t="n"/>
      <c r="T192" s="232" t="n"/>
      <c r="U192" s="232" t="n"/>
      <c r="V192" s="232" t="n"/>
      <c r="W192" s="232" t="n"/>
      <c r="X192" s="232" t="n"/>
      <c r="Y192" s="195" t="n"/>
      <c r="Z192" s="195" t="n"/>
      <c r="AA192" s="232" t="n"/>
      <c r="AB192" s="232" t="n"/>
      <c r="AC192" s="232" t="n"/>
      <c r="AD192" s="232" t="n"/>
      <c r="AE192" s="232" t="n"/>
      <c r="AF192" s="232" t="n"/>
      <c r="AG192" s="232" t="n"/>
      <c r="AH192" s="232" t="n"/>
      <c r="AI192" s="232" t="n"/>
      <c r="AJ192" s="232" t="n"/>
      <c r="AK192" s="195" t="n"/>
      <c r="AL192" s="195" t="n"/>
      <c r="AM192" s="232">
        <f>IFERROR(ROUND(AVERAGE(O192:S192,AA192:AE192),0),"")</f>
        <v/>
      </c>
      <c r="AN192" s="232">
        <f>IFERROR(ROUND(AVERAGE(T192:X192,AF192:AJ192),0),"")</f>
        <v/>
      </c>
      <c r="AO192" s="278">
        <f>IFERROR((AM192-L192)/L192,"")</f>
        <v/>
      </c>
      <c r="AP192" s="218" t="n"/>
      <c r="AQ192" s="219" t="n"/>
      <c r="AR192" s="217">
        <f>IFERROR(ROUND((3600/AS192*J192),0),"")</f>
        <v/>
      </c>
      <c r="AS192" s="217">
        <f>IFERROR(ROUND(AVERAGE(Y192:Z192,AK192:AL192),0),"")</f>
        <v/>
      </c>
      <c r="AT192" s="217" t="n"/>
      <c r="AU192" s="217" t="n"/>
      <c r="AV192" s="217" t="n"/>
      <c r="AW192" s="217" t="n"/>
      <c r="AX192" s="217" t="n"/>
      <c r="AY192" s="217" t="n"/>
      <c r="AZ192" s="217" t="n"/>
      <c r="BA192" s="217" t="n"/>
      <c r="BB192" s="217" t="n"/>
      <c r="BC192" s="217" t="n"/>
      <c r="BD192" s="217" t="n"/>
      <c r="BE192" s="217" t="n"/>
      <c r="BF192" s="217" t="n"/>
      <c r="BG192" s="217" t="n"/>
      <c r="BH192" s="217" t="n"/>
      <c r="BI192" s="217" t="n"/>
      <c r="BJ192" s="217" t="n"/>
      <c r="BK192" s="217" t="n"/>
      <c r="BL192" s="217" t="n"/>
      <c r="BM192" s="217" t="n"/>
      <c r="BN192" s="217" t="n"/>
      <c r="BO192" s="217" t="n"/>
      <c r="BP192" s="217" t="n"/>
      <c r="BQ192" s="217" t="n"/>
      <c r="BR192" s="217" t="n"/>
      <c r="BS192" s="217" t="n"/>
      <c r="BT192" s="217" t="n"/>
      <c r="BU192" s="217" t="n"/>
      <c r="BV192" s="217" t="n"/>
      <c r="BW192" s="217" t="n"/>
      <c r="BX192" s="220" t="n"/>
      <c r="BY192" s="220" t="n"/>
      <c r="BZ192" s="220" t="n"/>
      <c r="CA192" s="220" t="n"/>
      <c r="CB192" s="220" t="n"/>
      <c r="CC192" s="220" t="n"/>
      <c r="CD192" s="220" t="n"/>
      <c r="CE192" s="220" t="n"/>
      <c r="CF192" s="220" t="n"/>
      <c r="CG192" s="221">
        <f>IFERROR(ROUND((SUM(BX192:CF192)),0),"")</f>
        <v/>
      </c>
      <c r="CH192" s="216" t="n"/>
      <c r="CI192" s="456" t="n"/>
      <c r="CJ192" s="223" t="n"/>
      <c r="CK192" s="196" t="n"/>
      <c r="CL192" s="196" t="n"/>
      <c r="CM192" s="196" t="n"/>
      <c r="CN192" s="196" t="n"/>
      <c r="CO192" s="196" t="n"/>
      <c r="CP192" s="323" t="n"/>
      <c r="CQ192" s="348" t="n"/>
      <c r="CR192" s="348" t="n"/>
      <c r="CS192" s="348" t="n"/>
      <c r="CT192" s="348" t="n"/>
      <c r="CU192" s="348" t="n"/>
      <c r="CV192" s="348" t="n"/>
      <c r="CW192" s="348" t="n"/>
      <c r="CX192" s="348" t="n"/>
      <c r="CY192" s="348">
        <f>IFERROR(ROUND(STDEV(AN192,L192),1),"")</f>
        <v/>
      </c>
      <c r="CZ192" s="232">
        <f>IFERROR(ROUND(AVERAGE(O192:S192,AA192:AE192),0),"")</f>
        <v/>
      </c>
      <c r="DA192" s="232">
        <f>IFERROR(AVERAGE(T192:X192,AF192:AJ192),"")</f>
        <v/>
      </c>
      <c r="DB192" s="308">
        <f>AV192+BK192</f>
        <v/>
      </c>
      <c r="DC192" s="12">
        <f>SUM(BL192:BT192,AW192:BE192)</f>
        <v/>
      </c>
      <c r="DD192" s="437">
        <f>IFERROR(ROUND(DC192/K192,0),"")</f>
        <v/>
      </c>
      <c r="DE192" s="437">
        <f>IFERROR(ROUND(AVERAGE(Y192:Z192,AK192:AL192),0),"")</f>
        <v/>
      </c>
      <c r="DF192" s="217">
        <f>IFERROR(ROUND((3600/DE192*J192),0),"")</f>
        <v/>
      </c>
      <c r="DG192" s="437">
        <f>IFERROR(ROUND(DD192/DF192,1),"")</f>
        <v/>
      </c>
      <c r="DH192" s="308">
        <f>IFERROR(DB192+DD192,"")</f>
        <v/>
      </c>
      <c r="DI192" s="447">
        <f>IFERROR(DD192/DH192,"")</f>
        <v/>
      </c>
      <c r="DK192" s="12">
        <f>IFERROR(DF192-AP192,"")</f>
        <v/>
      </c>
      <c r="DM192" s="307">
        <f>IFERROR(DA192-L192,"")</f>
        <v/>
      </c>
      <c r="DN192" s="348">
        <f>IF(DE192&gt;AQ192,0,1)</f>
        <v/>
      </c>
      <c r="DO192" s="348">
        <f>IF(DA192&lt;M192,0,1)</f>
        <v/>
      </c>
      <c r="DP192" s="348">
        <f>IF(DA192&gt;N192,0,1)</f>
        <v/>
      </c>
      <c r="DQ192" s="348" t="n"/>
      <c r="DR192" s="348" t="n"/>
      <c r="DS192" s="348" t="n"/>
      <c r="DT192" s="348" t="n"/>
      <c r="DU192" s="348" t="n"/>
      <c r="DV192" s="348" t="n"/>
      <c r="DW192" s="348" t="n"/>
      <c r="DX192" s="348" t="n"/>
      <c r="DY192" s="348" t="n"/>
      <c r="DZ192" s="348" t="n"/>
      <c r="EA192" s="348" t="n"/>
      <c r="EB192" s="348" t="n"/>
      <c r="EC192" s="348" t="n"/>
      <c r="ED192" s="348" t="n"/>
      <c r="EE192" s="348" t="n"/>
      <c r="EF192" s="348" t="n"/>
      <c r="EG192" s="348" t="n"/>
      <c r="EH192" s="348" t="n"/>
      <c r="EI192" s="348" t="n"/>
    </row>
    <row r="193" ht="31.5" customFormat="1" customHeight="1" s="239">
      <c r="A193" s="233" t="n"/>
      <c r="B193" s="192" t="n"/>
      <c r="C193" s="455" t="n"/>
      <c r="D193" s="192" t="n"/>
      <c r="E193" s="192" t="n"/>
      <c r="F193" s="192" t="n"/>
      <c r="G193" s="238" t="n"/>
      <c r="H193" s="437" t="n"/>
      <c r="I193" s="437" t="n"/>
      <c r="J193" s="437" t="n"/>
      <c r="K193" s="437" t="n"/>
      <c r="L193" s="240" t="n"/>
      <c r="M193" s="241" t="n"/>
      <c r="N193" s="242" t="n"/>
      <c r="O193" s="232" t="n"/>
      <c r="P193" s="232" t="n"/>
      <c r="Q193" s="232" t="n"/>
      <c r="R193" s="232" t="n"/>
      <c r="S193" s="232" t="n"/>
      <c r="T193" s="232" t="n"/>
      <c r="U193" s="232" t="n"/>
      <c r="V193" s="232" t="n"/>
      <c r="W193" s="232" t="n"/>
      <c r="X193" s="232" t="n"/>
      <c r="Y193" s="195" t="n"/>
      <c r="Z193" s="195" t="n"/>
      <c r="AA193" s="232" t="n"/>
      <c r="AB193" s="232" t="n"/>
      <c r="AC193" s="232" t="n"/>
      <c r="AD193" s="232" t="n"/>
      <c r="AE193" s="232" t="n"/>
      <c r="AF193" s="232" t="n"/>
      <c r="AG193" s="232" t="n"/>
      <c r="AH193" s="232" t="n"/>
      <c r="AI193" s="232" t="n"/>
      <c r="AJ193" s="232" t="n"/>
      <c r="AK193" s="195" t="n"/>
      <c r="AL193" s="195" t="n"/>
      <c r="AM193" s="232">
        <f>IFERROR(ROUND(AVERAGE(O193:S193,AA193:AE193),0),"")</f>
        <v/>
      </c>
      <c r="AN193" s="232">
        <f>IFERROR(ROUND(AVERAGE(T193:X193,AF193:AJ193),0),"")</f>
        <v/>
      </c>
      <c r="AO193" s="278">
        <f>IFERROR((AM193-L193)/L193,"")</f>
        <v/>
      </c>
      <c r="AP193" s="218" t="n"/>
      <c r="AQ193" s="219" t="n"/>
      <c r="AR193" s="217">
        <f>IFERROR(ROUND((3600/AS193*J193),0),"")</f>
        <v/>
      </c>
      <c r="AS193" s="217">
        <f>IFERROR(ROUND(AVERAGE(Y193:Z193,AK193:AL193),0),"")</f>
        <v/>
      </c>
      <c r="AT193" s="217" t="n"/>
      <c r="AU193" s="217" t="n"/>
      <c r="AV193" s="217" t="n"/>
      <c r="AW193" s="217" t="n"/>
      <c r="AX193" s="217" t="n"/>
      <c r="AY193" s="217" t="n"/>
      <c r="AZ193" s="217" t="n"/>
      <c r="BA193" s="217" t="n"/>
      <c r="BB193" s="217" t="n"/>
      <c r="BC193" s="217" t="n"/>
      <c r="BD193" s="217" t="n"/>
      <c r="BE193" s="217" t="n"/>
      <c r="BF193" s="217" t="n"/>
      <c r="BG193" s="217" t="n"/>
      <c r="BH193" s="217" t="n"/>
      <c r="BI193" s="217" t="n"/>
      <c r="BJ193" s="217" t="n"/>
      <c r="BK193" s="217" t="n"/>
      <c r="BL193" s="217" t="n"/>
      <c r="BM193" s="217" t="n"/>
      <c r="BN193" s="217" t="n"/>
      <c r="BO193" s="217" t="n"/>
      <c r="BP193" s="217" t="n"/>
      <c r="BQ193" s="217" t="n"/>
      <c r="BR193" s="217" t="n"/>
      <c r="BS193" s="217" t="n"/>
      <c r="BT193" s="217" t="n"/>
      <c r="BU193" s="217" t="n"/>
      <c r="BV193" s="217" t="n"/>
      <c r="BW193" s="217" t="n"/>
      <c r="BX193" s="220" t="n"/>
      <c r="BY193" s="220" t="n"/>
      <c r="BZ193" s="220" t="n"/>
      <c r="CA193" s="220" t="n"/>
      <c r="CB193" s="220" t="n"/>
      <c r="CC193" s="220" t="n"/>
      <c r="CD193" s="220" t="n"/>
      <c r="CE193" s="220" t="n"/>
      <c r="CF193" s="220" t="n"/>
      <c r="CG193" s="221">
        <f>IFERROR(ROUND((SUM(BX193:CF193)),0),"")</f>
        <v/>
      </c>
      <c r="CH193" s="216" t="n"/>
      <c r="CI193" s="456" t="n"/>
      <c r="CJ193" s="223" t="n"/>
      <c r="CK193" s="196" t="n"/>
      <c r="CL193" s="196" t="n"/>
      <c r="CM193" s="196" t="n"/>
      <c r="CN193" s="196" t="n"/>
      <c r="CO193" s="196" t="n"/>
      <c r="CP193" s="323" t="n"/>
      <c r="CQ193" s="348" t="n"/>
      <c r="CR193" s="348" t="n"/>
      <c r="CS193" s="348" t="n"/>
      <c r="CT193" s="348" t="n"/>
      <c r="CU193" s="348" t="n"/>
      <c r="CV193" s="348" t="n"/>
      <c r="CW193" s="348" t="n"/>
      <c r="CX193" s="348" t="n"/>
      <c r="CY193" s="348">
        <f>IFERROR(ROUND(STDEV(AN193,L193),1),"")</f>
        <v/>
      </c>
      <c r="CZ193" s="232">
        <f>IFERROR(ROUND(AVERAGE(O193:S193,AA193:AE193),0),"")</f>
        <v/>
      </c>
      <c r="DA193" s="232">
        <f>IFERROR(AVERAGE(T193:X193,AF193:AJ193),"")</f>
        <v/>
      </c>
      <c r="DB193" s="308">
        <f>AV193+BK193</f>
        <v/>
      </c>
      <c r="DC193" s="12">
        <f>SUM(BL193:BT193,AW193:BE193)</f>
        <v/>
      </c>
      <c r="DD193" s="437">
        <f>IFERROR(ROUND(DC193/K193,0),"")</f>
        <v/>
      </c>
      <c r="DE193" s="437">
        <f>IFERROR(ROUND(AVERAGE(Y193:Z193,AK193:AL193),0),"")</f>
        <v/>
      </c>
      <c r="DF193" s="217">
        <f>IFERROR(ROUND((3600/DE193*J193),0),"")</f>
        <v/>
      </c>
      <c r="DG193" s="437">
        <f>IFERROR(ROUND(DD193/DF193,1),"")</f>
        <v/>
      </c>
      <c r="DH193" s="308">
        <f>IFERROR(DB193+DD193,"")</f>
        <v/>
      </c>
      <c r="DI193" s="447">
        <f>IFERROR(DD193/DH193,"")</f>
        <v/>
      </c>
      <c r="DK193" s="12">
        <f>IFERROR(DF193-AP193,"")</f>
        <v/>
      </c>
      <c r="DM193" s="307">
        <f>IFERROR(DA193-L193,"")</f>
        <v/>
      </c>
      <c r="DN193" s="348">
        <f>IF(DE193&gt;AQ193,0,1)</f>
        <v/>
      </c>
      <c r="DO193" s="348">
        <f>IF(DA193&lt;M193,0,1)</f>
        <v/>
      </c>
      <c r="DP193" s="348">
        <f>IF(DA193&gt;N193,0,1)</f>
        <v/>
      </c>
      <c r="DQ193" s="348" t="n"/>
      <c r="DR193" s="348" t="n"/>
      <c r="DS193" s="348" t="n"/>
      <c r="DT193" s="348" t="n"/>
      <c r="DU193" s="348" t="n"/>
      <c r="DV193" s="348" t="n"/>
      <c r="DW193" s="348" t="n"/>
      <c r="DX193" s="348" t="n"/>
      <c r="DY193" s="348" t="n"/>
      <c r="DZ193" s="348" t="n"/>
      <c r="EA193" s="348" t="n"/>
      <c r="EB193" s="348" t="n"/>
      <c r="EC193" s="348" t="n"/>
      <c r="ED193" s="348" t="n"/>
      <c r="EE193" s="348" t="n"/>
      <c r="EF193" s="348" t="n"/>
      <c r="EG193" s="348" t="n"/>
      <c r="EH193" s="348" t="n"/>
      <c r="EI193" s="348" t="n"/>
    </row>
    <row r="194" ht="31.5" customFormat="1" customHeight="1" s="239">
      <c r="A194" s="233" t="n"/>
      <c r="B194" s="192" t="n"/>
      <c r="C194" s="455" t="n"/>
      <c r="D194" s="192" t="n"/>
      <c r="E194" s="192" t="n"/>
      <c r="F194" s="192" t="n"/>
      <c r="G194" s="238" t="n"/>
      <c r="H194" s="437" t="n"/>
      <c r="I194" s="437" t="n"/>
      <c r="J194" s="437" t="n"/>
      <c r="K194" s="437" t="n"/>
      <c r="L194" s="240" t="n"/>
      <c r="M194" s="241" t="n"/>
      <c r="N194" s="242" t="n"/>
      <c r="O194" s="232" t="n"/>
      <c r="P194" s="232" t="n"/>
      <c r="Q194" s="232" t="n"/>
      <c r="R194" s="232" t="n"/>
      <c r="S194" s="232" t="n"/>
      <c r="T194" s="232" t="n"/>
      <c r="U194" s="232" t="n"/>
      <c r="V194" s="232" t="n"/>
      <c r="W194" s="232" t="n"/>
      <c r="X194" s="232" t="n"/>
      <c r="Y194" s="195" t="n"/>
      <c r="Z194" s="195" t="n"/>
      <c r="AA194" s="232" t="n"/>
      <c r="AB194" s="232" t="n"/>
      <c r="AC194" s="232" t="n"/>
      <c r="AD194" s="232" t="n"/>
      <c r="AE194" s="232" t="n"/>
      <c r="AF194" s="232" t="n"/>
      <c r="AG194" s="232" t="n"/>
      <c r="AH194" s="232" t="n"/>
      <c r="AI194" s="232" t="n"/>
      <c r="AJ194" s="232" t="n"/>
      <c r="AK194" s="195" t="n"/>
      <c r="AL194" s="195" t="n"/>
      <c r="AM194" s="232">
        <f>IFERROR(ROUND(AVERAGE(O194:S194,AA194:AE194),0),"")</f>
        <v/>
      </c>
      <c r="AN194" s="232">
        <f>IFERROR(ROUND(AVERAGE(T194:X194,AF194:AJ194),0),"")</f>
        <v/>
      </c>
      <c r="AO194" s="278">
        <f>IFERROR((AM194-L194)/L194,"")</f>
        <v/>
      </c>
      <c r="AP194" s="218" t="n"/>
      <c r="AQ194" s="219" t="n"/>
      <c r="AR194" s="217">
        <f>IFERROR(ROUND((3600/AS194*J194),0),"")</f>
        <v/>
      </c>
      <c r="AS194" s="217">
        <f>IFERROR(ROUND(AVERAGE(Y194:Z194,AK194:AL194),0),"")</f>
        <v/>
      </c>
      <c r="AT194" s="217" t="n"/>
      <c r="AU194" s="217" t="n"/>
      <c r="AV194" s="217" t="n"/>
      <c r="AW194" s="217" t="n"/>
      <c r="AX194" s="217" t="n"/>
      <c r="AY194" s="217" t="n"/>
      <c r="AZ194" s="217" t="n"/>
      <c r="BA194" s="217" t="n"/>
      <c r="BB194" s="217" t="n"/>
      <c r="BC194" s="217" t="n"/>
      <c r="BD194" s="217" t="n"/>
      <c r="BE194" s="217" t="n"/>
      <c r="BF194" s="217" t="n"/>
      <c r="BG194" s="217" t="n"/>
      <c r="BH194" s="217" t="n"/>
      <c r="BI194" s="217" t="n"/>
      <c r="BJ194" s="217" t="n"/>
      <c r="BK194" s="217" t="n"/>
      <c r="BL194" s="217" t="n"/>
      <c r="BM194" s="217" t="n"/>
      <c r="BN194" s="217" t="n"/>
      <c r="BO194" s="217" t="n"/>
      <c r="BP194" s="217" t="n"/>
      <c r="BQ194" s="217" t="n"/>
      <c r="BR194" s="217" t="n"/>
      <c r="BS194" s="217" t="n"/>
      <c r="BT194" s="217" t="n"/>
      <c r="BU194" s="217" t="n"/>
      <c r="BV194" s="217" t="n"/>
      <c r="BW194" s="217" t="n"/>
      <c r="BX194" s="220" t="n"/>
      <c r="BY194" s="220" t="n"/>
      <c r="BZ194" s="220" t="n"/>
      <c r="CA194" s="220" t="n"/>
      <c r="CB194" s="220" t="n"/>
      <c r="CC194" s="220" t="n"/>
      <c r="CD194" s="220" t="n"/>
      <c r="CE194" s="220" t="n"/>
      <c r="CF194" s="220" t="n"/>
      <c r="CG194" s="221">
        <f>IFERROR(ROUND((SUM(BX194:CF194)),0),"")</f>
        <v/>
      </c>
      <c r="CH194" s="216" t="n"/>
      <c r="CI194" s="456" t="n"/>
      <c r="CJ194" s="223" t="n"/>
      <c r="CK194" s="196" t="n"/>
      <c r="CL194" s="196" t="n"/>
      <c r="CM194" s="196" t="n"/>
      <c r="CN194" s="196" t="n"/>
      <c r="CO194" s="196" t="n"/>
      <c r="CP194" s="323" t="n"/>
      <c r="CQ194" s="348" t="n"/>
      <c r="CR194" s="348" t="n"/>
      <c r="CS194" s="348" t="n"/>
      <c r="CT194" s="348" t="n"/>
      <c r="CU194" s="348" t="n"/>
      <c r="CV194" s="348" t="n"/>
      <c r="CW194" s="348" t="n"/>
      <c r="CX194" s="348" t="n"/>
      <c r="CY194" s="348">
        <f>IFERROR(ROUND(STDEV(AN194,L194),1),"")</f>
        <v/>
      </c>
      <c r="CZ194" s="232">
        <f>IFERROR(ROUND(AVERAGE(O194:S194,AA194:AE194),0),"")</f>
        <v/>
      </c>
      <c r="DA194" s="232">
        <f>IFERROR(AVERAGE(T194:X194,AF194:AJ194),"")</f>
        <v/>
      </c>
      <c r="DB194" s="308">
        <f>AV194+BK194</f>
        <v/>
      </c>
      <c r="DC194" s="12">
        <f>SUM(BL194:BT194,AW194:BE194)</f>
        <v/>
      </c>
      <c r="DD194" s="437">
        <f>IFERROR(ROUND(DC194/K194,0),"")</f>
        <v/>
      </c>
      <c r="DE194" s="437">
        <f>IFERROR(ROUND(AVERAGE(Y194:Z194,AK194:AL194),0),"")</f>
        <v/>
      </c>
      <c r="DF194" s="217">
        <f>IFERROR(ROUND((3600/DE194*J194),0),"")</f>
        <v/>
      </c>
      <c r="DG194" s="437">
        <f>IFERROR(ROUND(DD194/DF194,1),"")</f>
        <v/>
      </c>
      <c r="DH194" s="308">
        <f>IFERROR(DB194+DD194,"")</f>
        <v/>
      </c>
      <c r="DI194" s="447">
        <f>IFERROR(DD194/DH194,"")</f>
        <v/>
      </c>
      <c r="DK194" s="12">
        <f>IFERROR(DF194-AP194,"")</f>
        <v/>
      </c>
      <c r="DM194" s="307">
        <f>IFERROR(DA194-L194,"")</f>
        <v/>
      </c>
      <c r="DN194" s="348">
        <f>IF(DE194&gt;AQ194,0,1)</f>
        <v/>
      </c>
      <c r="DO194" s="348">
        <f>IF(DA194&lt;M194,0,1)</f>
        <v/>
      </c>
      <c r="DP194" s="348">
        <f>IF(DA194&gt;N194,0,1)</f>
        <v/>
      </c>
      <c r="DQ194" s="348" t="n"/>
      <c r="DR194" s="348" t="n"/>
      <c r="DS194" s="348" t="n"/>
      <c r="DT194" s="348" t="n"/>
      <c r="DU194" s="348" t="n"/>
      <c r="DV194" s="348" t="n"/>
      <c r="DW194" s="348" t="n"/>
      <c r="DX194" s="348" t="n"/>
      <c r="DY194" s="348" t="n"/>
      <c r="DZ194" s="348" t="n"/>
      <c r="EA194" s="348" t="n"/>
      <c r="EB194" s="348" t="n"/>
      <c r="EC194" s="348" t="n"/>
      <c r="ED194" s="348" t="n"/>
      <c r="EE194" s="348" t="n"/>
      <c r="EF194" s="348" t="n"/>
      <c r="EG194" s="348" t="n"/>
      <c r="EH194" s="348" t="n"/>
      <c r="EI194" s="348" t="n"/>
    </row>
    <row r="195" ht="31.5" customFormat="1" customHeight="1" s="239">
      <c r="A195" s="233" t="n"/>
      <c r="B195" s="192" t="n"/>
      <c r="C195" s="455" t="n"/>
      <c r="D195" s="192" t="n"/>
      <c r="E195" s="192" t="n"/>
      <c r="F195" s="192" t="n"/>
      <c r="G195" s="238" t="n"/>
      <c r="H195" s="437" t="n"/>
      <c r="I195" s="437" t="n"/>
      <c r="J195" s="437" t="n"/>
      <c r="K195" s="437" t="n"/>
      <c r="L195" s="240" t="n"/>
      <c r="M195" s="241" t="n"/>
      <c r="N195" s="242" t="n"/>
      <c r="O195" s="232" t="n"/>
      <c r="P195" s="232" t="n"/>
      <c r="Q195" s="232" t="n"/>
      <c r="R195" s="232" t="n"/>
      <c r="S195" s="232" t="n"/>
      <c r="T195" s="232" t="n"/>
      <c r="U195" s="232" t="n"/>
      <c r="V195" s="232" t="n"/>
      <c r="W195" s="232" t="n"/>
      <c r="X195" s="232" t="n"/>
      <c r="Y195" s="195" t="n"/>
      <c r="Z195" s="195" t="n"/>
      <c r="AA195" s="232" t="n"/>
      <c r="AB195" s="232" t="n"/>
      <c r="AC195" s="232" t="n"/>
      <c r="AD195" s="232" t="n"/>
      <c r="AE195" s="232" t="n"/>
      <c r="AF195" s="232" t="n"/>
      <c r="AG195" s="232" t="n"/>
      <c r="AH195" s="232" t="n"/>
      <c r="AI195" s="232" t="n"/>
      <c r="AJ195" s="232" t="n"/>
      <c r="AK195" s="195" t="n"/>
      <c r="AL195" s="195" t="n"/>
      <c r="AM195" s="232">
        <f>IFERROR(ROUND(AVERAGE(O195:S195,AA195:AE195),0),"")</f>
        <v/>
      </c>
      <c r="AN195" s="232">
        <f>IFERROR(ROUND(AVERAGE(T195:X195,AF195:AJ195),0),"")</f>
        <v/>
      </c>
      <c r="AO195" s="278">
        <f>IFERROR((AM195-L195)/L195,"")</f>
        <v/>
      </c>
      <c r="AP195" s="218" t="n"/>
      <c r="AQ195" s="219" t="n"/>
      <c r="AR195" s="217">
        <f>IFERROR(ROUND((3600/AS195*J195),0),"")</f>
        <v/>
      </c>
      <c r="AS195" s="217">
        <f>IFERROR(ROUND(AVERAGE(Y195:Z195,AK195:AL195),0),"")</f>
        <v/>
      </c>
      <c r="AT195" s="217" t="n"/>
      <c r="AU195" s="217" t="n"/>
      <c r="AV195" s="217" t="n"/>
      <c r="AW195" s="217" t="n"/>
      <c r="AX195" s="217" t="n"/>
      <c r="AY195" s="217" t="n"/>
      <c r="AZ195" s="217" t="n"/>
      <c r="BA195" s="217" t="n"/>
      <c r="BB195" s="217" t="n"/>
      <c r="BC195" s="217" t="n"/>
      <c r="BD195" s="217" t="n"/>
      <c r="BE195" s="217" t="n"/>
      <c r="BF195" s="217" t="n"/>
      <c r="BG195" s="217" t="n"/>
      <c r="BH195" s="217" t="n"/>
      <c r="BI195" s="217" t="n"/>
      <c r="BJ195" s="217" t="n"/>
      <c r="BK195" s="217" t="n"/>
      <c r="BL195" s="217" t="n"/>
      <c r="BM195" s="217" t="n"/>
      <c r="BN195" s="217" t="n"/>
      <c r="BO195" s="217" t="n"/>
      <c r="BP195" s="217" t="n"/>
      <c r="BQ195" s="217" t="n"/>
      <c r="BR195" s="217" t="n"/>
      <c r="BS195" s="217" t="n"/>
      <c r="BT195" s="217" t="n"/>
      <c r="BU195" s="217" t="n"/>
      <c r="BV195" s="217" t="n"/>
      <c r="BW195" s="217" t="n"/>
      <c r="BX195" s="220" t="n"/>
      <c r="BY195" s="220" t="n"/>
      <c r="BZ195" s="220" t="n"/>
      <c r="CA195" s="220" t="n"/>
      <c r="CB195" s="220" t="n"/>
      <c r="CC195" s="220" t="n"/>
      <c r="CD195" s="220" t="n"/>
      <c r="CE195" s="220" t="n"/>
      <c r="CF195" s="220" t="n"/>
      <c r="CG195" s="221">
        <f>IFERROR(ROUND((SUM(BX195:CF195)),0),"")</f>
        <v/>
      </c>
      <c r="CH195" s="216" t="n"/>
      <c r="CI195" s="456" t="n"/>
      <c r="CJ195" s="223" t="n"/>
      <c r="CK195" s="196" t="n"/>
      <c r="CL195" s="196" t="n"/>
      <c r="CM195" s="196" t="n"/>
      <c r="CN195" s="196" t="n"/>
      <c r="CO195" s="196" t="n"/>
      <c r="CP195" s="323" t="n"/>
      <c r="CQ195" s="348" t="n"/>
      <c r="CR195" s="348" t="n"/>
      <c r="CS195" s="348" t="n"/>
      <c r="CT195" s="348" t="n"/>
      <c r="CU195" s="348" t="n"/>
      <c r="CV195" s="348" t="n"/>
      <c r="CW195" s="348" t="n"/>
      <c r="CX195" s="348" t="n"/>
      <c r="CY195" s="348">
        <f>IFERROR(ROUND(STDEV(AN195,L195),1),"")</f>
        <v/>
      </c>
      <c r="CZ195" s="232">
        <f>IFERROR(ROUND(AVERAGE(O195:S195,AA195:AE195),0),"")</f>
        <v/>
      </c>
      <c r="DA195" s="232">
        <f>IFERROR(AVERAGE(T195:X195,AF195:AJ195),"")</f>
        <v/>
      </c>
      <c r="DB195" s="308">
        <f>AV195+BK195</f>
        <v/>
      </c>
      <c r="DC195" s="12">
        <f>SUM(BL195:BT195,AW195:BE195)</f>
        <v/>
      </c>
      <c r="DD195" s="437">
        <f>IFERROR(ROUND(DC195/K195,0),"")</f>
        <v/>
      </c>
      <c r="DE195" s="437">
        <f>IFERROR(ROUND(AVERAGE(Y195:Z195,AK195:AL195),0),"")</f>
        <v/>
      </c>
      <c r="DF195" s="217">
        <f>IFERROR(ROUND((3600/DE195*J195),0),"")</f>
        <v/>
      </c>
      <c r="DG195" s="437">
        <f>IFERROR(ROUND(DD195/DF195,1),"")</f>
        <v/>
      </c>
      <c r="DH195" s="308">
        <f>IFERROR(DB195+DD195,"")</f>
        <v/>
      </c>
      <c r="DI195" s="447">
        <f>IFERROR(DD195/DH195,"")</f>
        <v/>
      </c>
      <c r="DK195" s="12">
        <f>IFERROR(DF195-AP195,"")</f>
        <v/>
      </c>
      <c r="DM195" s="307">
        <f>IFERROR(DA195-L195,"")</f>
        <v/>
      </c>
      <c r="DN195" s="348">
        <f>IF(DE195&gt;AQ195,0,1)</f>
        <v/>
      </c>
      <c r="DO195" s="348">
        <f>IF(DA195&lt;M195,0,1)</f>
        <v/>
      </c>
      <c r="DP195" s="348">
        <f>IF(DA195&gt;N195,0,1)</f>
        <v/>
      </c>
      <c r="DQ195" s="348" t="n"/>
      <c r="DR195" s="348" t="n"/>
      <c r="DS195" s="348" t="n"/>
      <c r="DT195" s="348" t="n"/>
      <c r="DU195" s="348" t="n"/>
      <c r="DV195" s="348" t="n"/>
      <c r="DW195" s="348" t="n"/>
      <c r="DX195" s="348" t="n"/>
      <c r="DY195" s="348" t="n"/>
      <c r="DZ195" s="348" t="n"/>
      <c r="EA195" s="348" t="n"/>
      <c r="EB195" s="348" t="n"/>
      <c r="EC195" s="348" t="n"/>
      <c r="ED195" s="348" t="n"/>
      <c r="EE195" s="348" t="n"/>
      <c r="EF195" s="348" t="n"/>
      <c r="EG195" s="348" t="n"/>
      <c r="EH195" s="348" t="n"/>
      <c r="EI195" s="348" t="n"/>
    </row>
    <row r="196" ht="31.5" customFormat="1" customHeight="1" s="239">
      <c r="A196" s="233" t="n"/>
      <c r="B196" s="192" t="n"/>
      <c r="C196" s="455" t="n"/>
      <c r="D196" s="192" t="n"/>
      <c r="E196" s="192" t="n"/>
      <c r="F196" s="192" t="n"/>
      <c r="G196" s="238" t="n"/>
      <c r="H196" s="437" t="n"/>
      <c r="I196" s="437" t="n"/>
      <c r="J196" s="437" t="n"/>
      <c r="K196" s="437" t="n"/>
      <c r="L196" s="240" t="n"/>
      <c r="M196" s="241" t="n"/>
      <c r="N196" s="242" t="n"/>
      <c r="O196" s="232" t="n"/>
      <c r="P196" s="232" t="n"/>
      <c r="Q196" s="232" t="n"/>
      <c r="R196" s="232" t="n"/>
      <c r="S196" s="232" t="n"/>
      <c r="T196" s="232" t="n"/>
      <c r="U196" s="232" t="n"/>
      <c r="V196" s="232" t="n"/>
      <c r="W196" s="232" t="n"/>
      <c r="X196" s="232" t="n"/>
      <c r="Y196" s="195" t="n"/>
      <c r="Z196" s="195" t="n"/>
      <c r="AA196" s="232" t="n"/>
      <c r="AB196" s="232" t="n"/>
      <c r="AC196" s="232" t="n"/>
      <c r="AD196" s="232" t="n"/>
      <c r="AE196" s="232" t="n"/>
      <c r="AF196" s="232" t="n"/>
      <c r="AG196" s="232" t="n"/>
      <c r="AH196" s="232" t="n"/>
      <c r="AI196" s="232" t="n"/>
      <c r="AJ196" s="232" t="n"/>
      <c r="AK196" s="195" t="n"/>
      <c r="AL196" s="195" t="n"/>
      <c r="AM196" s="232">
        <f>IFERROR(ROUND(AVERAGE(O196:S196,AA196:AE196),0),"")</f>
        <v/>
      </c>
      <c r="AN196" s="232">
        <f>IFERROR(ROUND(AVERAGE(T196:X196,AF196:AJ196),0),"")</f>
        <v/>
      </c>
      <c r="AO196" s="278">
        <f>IFERROR((AM196-L196)/L196,"")</f>
        <v/>
      </c>
      <c r="AP196" s="218" t="n"/>
      <c r="AQ196" s="219" t="n"/>
      <c r="AR196" s="217">
        <f>IFERROR(ROUND((3600/AS196*J196),0),"")</f>
        <v/>
      </c>
      <c r="AS196" s="217">
        <f>IFERROR(ROUND(AVERAGE(Y196:Z196,AK196:AL196),0),"")</f>
        <v/>
      </c>
      <c r="AT196" s="217" t="n"/>
      <c r="AU196" s="217" t="n"/>
      <c r="AV196" s="217" t="n"/>
      <c r="AW196" s="217" t="n"/>
      <c r="AX196" s="217" t="n"/>
      <c r="AY196" s="217" t="n"/>
      <c r="AZ196" s="217" t="n"/>
      <c r="BA196" s="217" t="n"/>
      <c r="BB196" s="217" t="n"/>
      <c r="BC196" s="217" t="n"/>
      <c r="BD196" s="217" t="n"/>
      <c r="BE196" s="217" t="n"/>
      <c r="BF196" s="217" t="n"/>
      <c r="BG196" s="217" t="n"/>
      <c r="BH196" s="217" t="n"/>
      <c r="BI196" s="217" t="n"/>
      <c r="BJ196" s="217" t="n"/>
      <c r="BK196" s="217" t="n"/>
      <c r="BL196" s="217" t="n"/>
      <c r="BM196" s="217" t="n"/>
      <c r="BN196" s="217" t="n"/>
      <c r="BO196" s="217" t="n"/>
      <c r="BP196" s="217" t="n"/>
      <c r="BQ196" s="217" t="n"/>
      <c r="BR196" s="217" t="n"/>
      <c r="BS196" s="217" t="n"/>
      <c r="BT196" s="217" t="n"/>
      <c r="BU196" s="217" t="n"/>
      <c r="BV196" s="217" t="n"/>
      <c r="BW196" s="217" t="n"/>
      <c r="BX196" s="220" t="n"/>
      <c r="BY196" s="220" t="n"/>
      <c r="BZ196" s="220" t="n"/>
      <c r="CA196" s="220" t="n"/>
      <c r="CB196" s="220" t="n"/>
      <c r="CC196" s="220" t="n"/>
      <c r="CD196" s="220" t="n"/>
      <c r="CE196" s="220" t="n"/>
      <c r="CF196" s="220" t="n"/>
      <c r="CG196" s="221">
        <f>IFERROR(ROUND((SUM(BX196:CF196)),0),"")</f>
        <v/>
      </c>
      <c r="CH196" s="216" t="n"/>
      <c r="CI196" s="456" t="n"/>
      <c r="CJ196" s="223" t="n"/>
      <c r="CK196" s="196" t="n"/>
      <c r="CL196" s="196" t="n"/>
      <c r="CM196" s="196" t="n"/>
      <c r="CN196" s="196" t="n"/>
      <c r="CO196" s="196" t="n"/>
      <c r="CP196" s="323" t="n"/>
      <c r="CQ196" s="348" t="n"/>
      <c r="CR196" s="348" t="n"/>
      <c r="CS196" s="348" t="n"/>
      <c r="CT196" s="348" t="n"/>
      <c r="CU196" s="348" t="n"/>
      <c r="CV196" s="348" t="n"/>
      <c r="CW196" s="348" t="n"/>
      <c r="CX196" s="348" t="n"/>
      <c r="CY196" s="348">
        <f>IFERROR(ROUND(STDEV(AN196,L196),1),"")</f>
        <v/>
      </c>
      <c r="CZ196" s="232">
        <f>IFERROR(ROUND(AVERAGE(O196:S196,AA196:AE196),0),"")</f>
        <v/>
      </c>
      <c r="DA196" s="232">
        <f>IFERROR(AVERAGE(T196:X196,AF196:AJ196),"")</f>
        <v/>
      </c>
      <c r="DB196" s="308">
        <f>AV196+BK196</f>
        <v/>
      </c>
      <c r="DC196" s="12">
        <f>SUM(BL196:BT196,AW196:BE196)</f>
        <v/>
      </c>
      <c r="DD196" s="437">
        <f>IFERROR(ROUND(DC196/K196,0),"")</f>
        <v/>
      </c>
      <c r="DE196" s="437">
        <f>IFERROR(ROUND(AVERAGE(Y196:Z196,AK196:AL196),0),"")</f>
        <v/>
      </c>
      <c r="DF196" s="217">
        <f>IFERROR(ROUND((3600/DE196*J196),0),"")</f>
        <v/>
      </c>
      <c r="DG196" s="437">
        <f>IFERROR(ROUND(DD196/DF196,1),"")</f>
        <v/>
      </c>
      <c r="DH196" s="308">
        <f>IFERROR(DB196+DD196,"")</f>
        <v/>
      </c>
      <c r="DI196" s="447">
        <f>IFERROR(DD196/DH196,"")</f>
        <v/>
      </c>
      <c r="DK196" s="12">
        <f>IFERROR(DF196-AP196,"")</f>
        <v/>
      </c>
      <c r="DM196" s="307">
        <f>IFERROR(DA196-L196,"")</f>
        <v/>
      </c>
      <c r="DN196" s="348">
        <f>IF(DE196&gt;AQ196,0,1)</f>
        <v/>
      </c>
      <c r="DO196" s="348">
        <f>IF(DA196&lt;M196,0,1)</f>
        <v/>
      </c>
      <c r="DP196" s="348">
        <f>IF(DA196&gt;N196,0,1)</f>
        <v/>
      </c>
      <c r="DQ196" s="348" t="n"/>
      <c r="DR196" s="348" t="n"/>
      <c r="DS196" s="348" t="n"/>
      <c r="DT196" s="348" t="n"/>
      <c r="DU196" s="348" t="n"/>
      <c r="DV196" s="348" t="n"/>
      <c r="DW196" s="348" t="n"/>
      <c r="DX196" s="348" t="n"/>
      <c r="DY196" s="348" t="n"/>
      <c r="DZ196" s="348" t="n"/>
      <c r="EA196" s="348" t="n"/>
      <c r="EB196" s="348" t="n"/>
      <c r="EC196" s="348" t="n"/>
      <c r="ED196" s="348" t="n"/>
      <c r="EE196" s="348" t="n"/>
      <c r="EF196" s="348" t="n"/>
      <c r="EG196" s="348" t="n"/>
      <c r="EH196" s="348" t="n"/>
      <c r="EI196" s="348" t="n"/>
    </row>
    <row r="197" ht="31.5" customFormat="1" customHeight="1" s="239">
      <c r="A197" s="233" t="n"/>
      <c r="B197" s="192" t="n"/>
      <c r="C197" s="455" t="n"/>
      <c r="D197" s="192" t="n"/>
      <c r="E197" s="192" t="n"/>
      <c r="F197" s="192" t="n"/>
      <c r="G197" s="238" t="n"/>
      <c r="H197" s="437" t="n"/>
      <c r="I197" s="437" t="n"/>
      <c r="J197" s="437" t="n"/>
      <c r="K197" s="437" t="n"/>
      <c r="L197" s="240" t="n"/>
      <c r="M197" s="241" t="n"/>
      <c r="N197" s="242" t="n"/>
      <c r="O197" s="232" t="n"/>
      <c r="P197" s="232" t="n"/>
      <c r="Q197" s="232" t="n"/>
      <c r="R197" s="232" t="n"/>
      <c r="S197" s="232" t="n"/>
      <c r="T197" s="232" t="n"/>
      <c r="U197" s="232" t="n"/>
      <c r="V197" s="232" t="n"/>
      <c r="W197" s="232" t="n"/>
      <c r="X197" s="232" t="n"/>
      <c r="Y197" s="195" t="n"/>
      <c r="Z197" s="195" t="n"/>
      <c r="AA197" s="232" t="n"/>
      <c r="AB197" s="232" t="n"/>
      <c r="AC197" s="232" t="n"/>
      <c r="AD197" s="232" t="n"/>
      <c r="AE197" s="232" t="n"/>
      <c r="AF197" s="232" t="n"/>
      <c r="AG197" s="232" t="n"/>
      <c r="AH197" s="232" t="n"/>
      <c r="AI197" s="232" t="n"/>
      <c r="AJ197" s="232" t="n"/>
      <c r="AK197" s="195" t="n"/>
      <c r="AL197" s="195" t="n"/>
      <c r="AM197" s="232">
        <f>IFERROR(ROUND(AVERAGE(O197:S197,AA197:AE197),0),"")</f>
        <v/>
      </c>
      <c r="AN197" s="232">
        <f>IFERROR(ROUND(AVERAGE(T197:X197,AF197:AJ197),0),"")</f>
        <v/>
      </c>
      <c r="AO197" s="278">
        <f>IFERROR((AM197-L197)/L197,"")</f>
        <v/>
      </c>
      <c r="AP197" s="218" t="n"/>
      <c r="AQ197" s="219" t="n"/>
      <c r="AR197" s="217">
        <f>IFERROR(ROUND((3600/AS197*J197),0),"")</f>
        <v/>
      </c>
      <c r="AS197" s="217">
        <f>IFERROR(ROUND(AVERAGE(Y197:Z197,AK197:AL197),0),"")</f>
        <v/>
      </c>
      <c r="AT197" s="217" t="n"/>
      <c r="AU197" s="217" t="n"/>
      <c r="AV197" s="217" t="n"/>
      <c r="AW197" s="217" t="n"/>
      <c r="AX197" s="217" t="n"/>
      <c r="AY197" s="217" t="n"/>
      <c r="AZ197" s="217" t="n"/>
      <c r="BA197" s="217" t="n"/>
      <c r="BB197" s="217" t="n"/>
      <c r="BC197" s="217" t="n"/>
      <c r="BD197" s="217" t="n"/>
      <c r="BE197" s="217" t="n"/>
      <c r="BF197" s="217" t="n"/>
      <c r="BG197" s="217" t="n"/>
      <c r="BH197" s="217" t="n"/>
      <c r="BI197" s="217" t="n"/>
      <c r="BJ197" s="217" t="n"/>
      <c r="BK197" s="217" t="n"/>
      <c r="BL197" s="217" t="n"/>
      <c r="BM197" s="217" t="n"/>
      <c r="BN197" s="217" t="n"/>
      <c r="BO197" s="217" t="n"/>
      <c r="BP197" s="217" t="n"/>
      <c r="BQ197" s="217" t="n"/>
      <c r="BR197" s="217" t="n"/>
      <c r="BS197" s="217" t="n"/>
      <c r="BT197" s="217" t="n"/>
      <c r="BU197" s="217" t="n"/>
      <c r="BV197" s="217" t="n"/>
      <c r="BW197" s="217" t="n"/>
      <c r="BX197" s="220" t="n"/>
      <c r="BY197" s="220" t="n"/>
      <c r="BZ197" s="220" t="n"/>
      <c r="CA197" s="220" t="n"/>
      <c r="CB197" s="220" t="n"/>
      <c r="CC197" s="220" t="n"/>
      <c r="CD197" s="220" t="n"/>
      <c r="CE197" s="220" t="n"/>
      <c r="CF197" s="220" t="n"/>
      <c r="CG197" s="221">
        <f>IFERROR(ROUND((SUM(BX197:CF197)),0),"")</f>
        <v/>
      </c>
      <c r="CH197" s="216" t="n"/>
      <c r="CI197" s="456" t="n"/>
      <c r="CJ197" s="223" t="n"/>
      <c r="CK197" s="196" t="n"/>
      <c r="CL197" s="196" t="n"/>
      <c r="CM197" s="196" t="n"/>
      <c r="CN197" s="196" t="n"/>
      <c r="CO197" s="196" t="n"/>
      <c r="CP197" s="323" t="n"/>
      <c r="CQ197" s="348" t="n"/>
      <c r="CR197" s="348" t="n"/>
      <c r="CS197" s="348" t="n"/>
      <c r="CT197" s="348" t="n"/>
      <c r="CU197" s="348" t="n"/>
      <c r="CV197" s="348" t="n"/>
      <c r="CW197" s="348" t="n"/>
      <c r="CX197" s="348" t="n"/>
      <c r="CY197" s="348">
        <f>IFERROR(ROUND(STDEV(AN197,L197),1),"")</f>
        <v/>
      </c>
      <c r="CZ197" s="232">
        <f>IFERROR(ROUND(AVERAGE(O197:S197,AA197:AE197),0),"")</f>
        <v/>
      </c>
      <c r="DA197" s="232">
        <f>IFERROR(AVERAGE(T197:X197,AF197:AJ197),"")</f>
        <v/>
      </c>
      <c r="DB197" s="308">
        <f>AV197+BK197</f>
        <v/>
      </c>
      <c r="DC197" s="12">
        <f>SUM(BL197:BT197,AW197:BE197)</f>
        <v/>
      </c>
      <c r="DD197" s="437">
        <f>IFERROR(ROUND(DC197/K197,0),"")</f>
        <v/>
      </c>
      <c r="DE197" s="437">
        <f>IFERROR(ROUND(AVERAGE(Y197:Z197,AK197:AL197),0),"")</f>
        <v/>
      </c>
      <c r="DF197" s="217">
        <f>IFERROR(ROUND((3600/DE197*J197),0),"")</f>
        <v/>
      </c>
      <c r="DG197" s="437">
        <f>IFERROR(ROUND(DD197/DF197,1),"")</f>
        <v/>
      </c>
      <c r="DH197" s="308">
        <f>IFERROR(DB197+DD197,"")</f>
        <v/>
      </c>
      <c r="DI197" s="447">
        <f>IFERROR(DD197/DH197,"")</f>
        <v/>
      </c>
      <c r="DK197" s="12">
        <f>IFERROR(DF197-AP197,"")</f>
        <v/>
      </c>
      <c r="DM197" s="307">
        <f>IFERROR(DA197-L197,"")</f>
        <v/>
      </c>
      <c r="DN197" s="348">
        <f>IF(DE197&gt;AQ197,0,1)</f>
        <v/>
      </c>
      <c r="DO197" s="348">
        <f>IF(DA197&lt;M197,0,1)</f>
        <v/>
      </c>
      <c r="DP197" s="348">
        <f>IF(DA197&gt;N197,0,1)</f>
        <v/>
      </c>
      <c r="DQ197" s="348" t="n"/>
      <c r="DR197" s="348" t="n"/>
      <c r="DS197" s="348" t="n"/>
      <c r="DT197" s="348" t="n"/>
      <c r="DU197" s="348" t="n"/>
      <c r="DV197" s="348" t="n"/>
      <c r="DW197" s="348" t="n"/>
      <c r="DX197" s="348" t="n"/>
      <c r="DY197" s="348" t="n"/>
      <c r="DZ197" s="348" t="n"/>
      <c r="EA197" s="348" t="n"/>
      <c r="EB197" s="348" t="n"/>
      <c r="EC197" s="348" t="n"/>
      <c r="ED197" s="348" t="n"/>
      <c r="EE197" s="348" t="n"/>
      <c r="EF197" s="348" t="n"/>
      <c r="EG197" s="348" t="n"/>
      <c r="EH197" s="348" t="n"/>
      <c r="EI197" s="348" t="n"/>
    </row>
    <row r="198" ht="31.5" customFormat="1" customHeight="1" s="239">
      <c r="A198" s="233" t="n"/>
      <c r="B198" s="192" t="n"/>
      <c r="C198" s="455" t="n"/>
      <c r="D198" s="192" t="n"/>
      <c r="E198" s="192" t="n"/>
      <c r="F198" s="192" t="n"/>
      <c r="G198" s="238" t="n"/>
      <c r="H198" s="437" t="n"/>
      <c r="I198" s="437" t="n"/>
      <c r="J198" s="437" t="n"/>
      <c r="K198" s="437" t="n"/>
      <c r="L198" s="240" t="n"/>
      <c r="M198" s="241" t="n"/>
      <c r="N198" s="242" t="n"/>
      <c r="O198" s="232" t="n"/>
      <c r="P198" s="232" t="n"/>
      <c r="Q198" s="232" t="n"/>
      <c r="R198" s="232" t="n"/>
      <c r="S198" s="232" t="n"/>
      <c r="T198" s="232" t="n"/>
      <c r="U198" s="232" t="n"/>
      <c r="V198" s="232" t="n"/>
      <c r="W198" s="232" t="n"/>
      <c r="X198" s="232" t="n"/>
      <c r="Y198" s="195" t="n"/>
      <c r="Z198" s="195" t="n"/>
      <c r="AA198" s="232" t="n"/>
      <c r="AB198" s="232" t="n"/>
      <c r="AC198" s="232" t="n"/>
      <c r="AD198" s="232" t="n"/>
      <c r="AE198" s="232" t="n"/>
      <c r="AF198" s="232" t="n"/>
      <c r="AG198" s="232" t="n"/>
      <c r="AH198" s="232" t="n"/>
      <c r="AI198" s="232" t="n"/>
      <c r="AJ198" s="232" t="n"/>
      <c r="AK198" s="195" t="n"/>
      <c r="AL198" s="195" t="n"/>
      <c r="AM198" s="232">
        <f>IFERROR(ROUND(AVERAGE(O198:S198,AA198:AE198),0),"")</f>
        <v/>
      </c>
      <c r="AN198" s="232">
        <f>IFERROR(ROUND(AVERAGE(T198:X198,AF198:AJ198),0),"")</f>
        <v/>
      </c>
      <c r="AO198" s="278">
        <f>IFERROR((AM198-L198)/L198,"")</f>
        <v/>
      </c>
      <c r="AP198" s="218" t="n"/>
      <c r="AQ198" s="219" t="n"/>
      <c r="AR198" s="217">
        <f>IFERROR(ROUND((3600/AS198*J198),0),"")</f>
        <v/>
      </c>
      <c r="AS198" s="217">
        <f>IFERROR(ROUND(AVERAGE(Y198:Z198,AK198:AL198),0),"")</f>
        <v/>
      </c>
      <c r="AT198" s="217" t="n"/>
      <c r="AU198" s="217" t="n"/>
      <c r="AV198" s="217" t="n"/>
      <c r="AW198" s="217" t="n"/>
      <c r="AX198" s="217" t="n"/>
      <c r="AY198" s="217" t="n"/>
      <c r="AZ198" s="217" t="n"/>
      <c r="BA198" s="217" t="n"/>
      <c r="BB198" s="217" t="n"/>
      <c r="BC198" s="217" t="n"/>
      <c r="BD198" s="217" t="n"/>
      <c r="BE198" s="217" t="n"/>
      <c r="BF198" s="217" t="n"/>
      <c r="BG198" s="217" t="n"/>
      <c r="BH198" s="217" t="n"/>
      <c r="BI198" s="217" t="n"/>
      <c r="BJ198" s="217" t="n"/>
      <c r="BK198" s="217" t="n"/>
      <c r="BL198" s="217" t="n"/>
      <c r="BM198" s="217" t="n"/>
      <c r="BN198" s="217" t="n"/>
      <c r="BO198" s="217" t="n"/>
      <c r="BP198" s="217" t="n"/>
      <c r="BQ198" s="217" t="n"/>
      <c r="BR198" s="217" t="n"/>
      <c r="BS198" s="217" t="n"/>
      <c r="BT198" s="217" t="n"/>
      <c r="BU198" s="217" t="n"/>
      <c r="BV198" s="217" t="n"/>
      <c r="BW198" s="217" t="n"/>
      <c r="BX198" s="220" t="n"/>
      <c r="BY198" s="220" t="n"/>
      <c r="BZ198" s="220" t="n"/>
      <c r="CA198" s="220" t="n"/>
      <c r="CB198" s="220" t="n"/>
      <c r="CC198" s="220" t="n"/>
      <c r="CD198" s="220" t="n"/>
      <c r="CE198" s="220" t="n"/>
      <c r="CF198" s="220" t="n"/>
      <c r="CG198" s="221">
        <f>IFERROR(ROUND((SUM(BX198:CF198)),0),"")</f>
        <v/>
      </c>
      <c r="CH198" s="216" t="n"/>
      <c r="CI198" s="456" t="n"/>
      <c r="CJ198" s="223" t="n"/>
      <c r="CK198" s="196" t="n"/>
      <c r="CL198" s="196" t="n"/>
      <c r="CM198" s="196" t="n"/>
      <c r="CN198" s="196" t="n"/>
      <c r="CO198" s="196" t="n"/>
      <c r="CP198" s="323" t="n"/>
      <c r="CQ198" s="348" t="n"/>
      <c r="CR198" s="348" t="n"/>
      <c r="CS198" s="348" t="n"/>
      <c r="CT198" s="348" t="n"/>
      <c r="CU198" s="348" t="n"/>
      <c r="CV198" s="348" t="n"/>
      <c r="CW198" s="348" t="n"/>
      <c r="CX198" s="348" t="n"/>
      <c r="CY198" s="348">
        <f>IFERROR(ROUND(STDEV(AN198,L198),1),"")</f>
        <v/>
      </c>
      <c r="CZ198" s="232">
        <f>IFERROR(ROUND(AVERAGE(O198:S198,AA198:AE198),0),"")</f>
        <v/>
      </c>
      <c r="DA198" s="232">
        <f>IFERROR(AVERAGE(T198:X198,AF198:AJ198),"")</f>
        <v/>
      </c>
      <c r="DB198" s="308">
        <f>AV198+BK198</f>
        <v/>
      </c>
      <c r="DC198" s="12">
        <f>SUM(BL198:BT198,AW198:BE198)</f>
        <v/>
      </c>
      <c r="DD198" s="437">
        <f>IFERROR(ROUND(DC198/K198,0),"")</f>
        <v/>
      </c>
      <c r="DE198" s="437">
        <f>IFERROR(ROUND(AVERAGE(Y198:Z198,AK198:AL198),0),"")</f>
        <v/>
      </c>
      <c r="DF198" s="217">
        <f>IFERROR(ROUND((3600/DE198*J198),0),"")</f>
        <v/>
      </c>
      <c r="DG198" s="437">
        <f>IFERROR(ROUND(DD198/DF198,1),"")</f>
        <v/>
      </c>
      <c r="DH198" s="308">
        <f>IFERROR(DB198+DD198,"")</f>
        <v/>
      </c>
      <c r="DI198" s="447">
        <f>IFERROR(DD198/DH198,"")</f>
        <v/>
      </c>
      <c r="DK198" s="12">
        <f>IFERROR(DF198-AP198,"")</f>
        <v/>
      </c>
      <c r="DM198" s="307">
        <f>IFERROR(DA198-L198,"")</f>
        <v/>
      </c>
      <c r="DN198" s="348">
        <f>IF(DE198&gt;AQ198,0,1)</f>
        <v/>
      </c>
      <c r="DO198" s="348">
        <f>IF(DA198&lt;M198,0,1)</f>
        <v/>
      </c>
      <c r="DP198" s="348">
        <f>IF(DA198&gt;N198,0,1)</f>
        <v/>
      </c>
      <c r="DQ198" s="348" t="n"/>
      <c r="DR198" s="348" t="n"/>
      <c r="DS198" s="348" t="n"/>
      <c r="DT198" s="348" t="n"/>
      <c r="DU198" s="348" t="n"/>
      <c r="DV198" s="348" t="n"/>
      <c r="DW198" s="348" t="n"/>
      <c r="DX198" s="348" t="n"/>
      <c r="DY198" s="348" t="n"/>
      <c r="DZ198" s="348" t="n"/>
      <c r="EA198" s="348" t="n"/>
      <c r="EB198" s="348" t="n"/>
      <c r="EC198" s="348" t="n"/>
      <c r="ED198" s="348" t="n"/>
      <c r="EE198" s="348" t="n"/>
      <c r="EF198" s="348" t="n"/>
      <c r="EG198" s="348" t="n"/>
      <c r="EH198" s="348" t="n"/>
      <c r="EI198" s="348" t="n"/>
    </row>
    <row r="199" ht="31.5" customFormat="1" customHeight="1" s="239">
      <c r="A199" s="233" t="n"/>
      <c r="B199" s="192" t="n"/>
      <c r="C199" s="455" t="n"/>
      <c r="D199" s="192" t="n"/>
      <c r="E199" s="192" t="n"/>
      <c r="F199" s="192" t="n"/>
      <c r="G199" s="238" t="n"/>
      <c r="H199" s="437" t="n"/>
      <c r="I199" s="437" t="n"/>
      <c r="J199" s="437" t="n"/>
      <c r="K199" s="437" t="n"/>
      <c r="L199" s="240" t="n"/>
      <c r="M199" s="241" t="n"/>
      <c r="N199" s="242" t="n"/>
      <c r="O199" s="232" t="n"/>
      <c r="P199" s="232" t="n"/>
      <c r="Q199" s="232" t="n"/>
      <c r="R199" s="232" t="n"/>
      <c r="S199" s="232" t="n"/>
      <c r="T199" s="232" t="n"/>
      <c r="U199" s="232" t="n"/>
      <c r="V199" s="232" t="n"/>
      <c r="W199" s="232" t="n"/>
      <c r="X199" s="232" t="n"/>
      <c r="Y199" s="195" t="n"/>
      <c r="Z199" s="195" t="n"/>
      <c r="AA199" s="232" t="n"/>
      <c r="AB199" s="232" t="n"/>
      <c r="AC199" s="232" t="n"/>
      <c r="AD199" s="232" t="n"/>
      <c r="AE199" s="232" t="n"/>
      <c r="AF199" s="232" t="n"/>
      <c r="AG199" s="232" t="n"/>
      <c r="AH199" s="232" t="n"/>
      <c r="AI199" s="232" t="n"/>
      <c r="AJ199" s="232" t="n"/>
      <c r="AK199" s="195" t="n"/>
      <c r="AL199" s="195" t="n"/>
      <c r="AM199" s="232">
        <f>IFERROR(ROUND(AVERAGE(O199:S199,AA199:AE199),0),"")</f>
        <v/>
      </c>
      <c r="AN199" s="232">
        <f>IFERROR(ROUND(AVERAGE(T199:X199,AF199:AJ199),0),"")</f>
        <v/>
      </c>
      <c r="AO199" s="278">
        <f>IFERROR((AM199-L199)/L199,"")</f>
        <v/>
      </c>
      <c r="AP199" s="218" t="n"/>
      <c r="AQ199" s="219" t="n"/>
      <c r="AR199" s="217">
        <f>IFERROR(ROUND((3600/AS199*J199),0),"")</f>
        <v/>
      </c>
      <c r="AS199" s="217">
        <f>IFERROR(ROUND(AVERAGE(Y199:Z199,AK199:AL199),0),"")</f>
        <v/>
      </c>
      <c r="AT199" s="217" t="n"/>
      <c r="AU199" s="217" t="n"/>
      <c r="AV199" s="217" t="n"/>
      <c r="AW199" s="217" t="n"/>
      <c r="AX199" s="217" t="n"/>
      <c r="AY199" s="217" t="n"/>
      <c r="AZ199" s="217" t="n"/>
      <c r="BA199" s="217" t="n"/>
      <c r="BB199" s="217" t="n"/>
      <c r="BC199" s="217" t="n"/>
      <c r="BD199" s="217" t="n"/>
      <c r="BE199" s="217" t="n"/>
      <c r="BF199" s="217" t="n"/>
      <c r="BG199" s="217" t="n"/>
      <c r="BH199" s="217" t="n"/>
      <c r="BI199" s="217" t="n"/>
      <c r="BJ199" s="217" t="n"/>
      <c r="BK199" s="217" t="n"/>
      <c r="BL199" s="217" t="n"/>
      <c r="BM199" s="217" t="n"/>
      <c r="BN199" s="217" t="n"/>
      <c r="BO199" s="217" t="n"/>
      <c r="BP199" s="217" t="n"/>
      <c r="BQ199" s="217" t="n"/>
      <c r="BR199" s="217" t="n"/>
      <c r="BS199" s="217" t="n"/>
      <c r="BT199" s="217" t="n"/>
      <c r="BU199" s="217" t="n"/>
      <c r="BV199" s="217" t="n"/>
      <c r="BW199" s="217" t="n"/>
      <c r="BX199" s="220" t="n"/>
      <c r="BY199" s="220" t="n"/>
      <c r="BZ199" s="220" t="n"/>
      <c r="CA199" s="220" t="n"/>
      <c r="CB199" s="220" t="n"/>
      <c r="CC199" s="220" t="n"/>
      <c r="CD199" s="220" t="n"/>
      <c r="CE199" s="220" t="n"/>
      <c r="CF199" s="220" t="n"/>
      <c r="CG199" s="221">
        <f>IFERROR(ROUND((SUM(BX199:CF199)),0),"")</f>
        <v/>
      </c>
      <c r="CH199" s="216" t="n"/>
      <c r="CI199" s="456" t="n"/>
      <c r="CJ199" s="223" t="n"/>
      <c r="CK199" s="196" t="n"/>
      <c r="CL199" s="196" t="n"/>
      <c r="CM199" s="196" t="n"/>
      <c r="CN199" s="196" t="n"/>
      <c r="CO199" s="196" t="n"/>
      <c r="CP199" s="323" t="n"/>
      <c r="CQ199" s="348" t="n"/>
      <c r="CR199" s="348" t="n"/>
      <c r="CS199" s="348" t="n"/>
      <c r="CT199" s="348" t="n"/>
      <c r="CU199" s="348" t="n"/>
      <c r="CV199" s="348" t="n"/>
      <c r="CW199" s="348" t="n"/>
      <c r="CX199" s="348" t="n"/>
      <c r="CY199" s="348">
        <f>IFERROR(ROUND(STDEV(AN199,L199),1),"")</f>
        <v/>
      </c>
      <c r="CZ199" s="232">
        <f>IFERROR(ROUND(AVERAGE(O199:S199,AA199:AE199),0),"")</f>
        <v/>
      </c>
      <c r="DA199" s="232">
        <f>IFERROR(AVERAGE(T199:X199,AF199:AJ199),"")</f>
        <v/>
      </c>
      <c r="DB199" s="308">
        <f>AV199+BK199</f>
        <v/>
      </c>
      <c r="DC199" s="12">
        <f>SUM(BL199:BT199,AW199:BE199)</f>
        <v/>
      </c>
      <c r="DD199" s="437">
        <f>IFERROR(ROUND(DC199/K199,0),"")</f>
        <v/>
      </c>
      <c r="DE199" s="437">
        <f>IFERROR(ROUND(AVERAGE(Y199:Z199,AK199:AL199),0),"")</f>
        <v/>
      </c>
      <c r="DF199" s="217">
        <f>IFERROR(ROUND((3600/DE199*J199),0),"")</f>
        <v/>
      </c>
      <c r="DG199" s="437">
        <f>IFERROR(ROUND(DD199/DF199,1),"")</f>
        <v/>
      </c>
      <c r="DH199" s="308">
        <f>IFERROR(DB199+DD199,"")</f>
        <v/>
      </c>
      <c r="DI199" s="447">
        <f>IFERROR(DD199/DH199,"")</f>
        <v/>
      </c>
      <c r="DK199" s="12">
        <f>IFERROR(DF199-AP199,"")</f>
        <v/>
      </c>
      <c r="DM199" s="307">
        <f>IFERROR(DA199-L199,"")</f>
        <v/>
      </c>
      <c r="DN199" s="348">
        <f>IF(DE199&gt;AQ199,0,1)</f>
        <v/>
      </c>
      <c r="DO199" s="348">
        <f>IF(DA199&lt;M199,0,1)</f>
        <v/>
      </c>
      <c r="DP199" s="348">
        <f>IF(DA199&gt;N199,0,1)</f>
        <v/>
      </c>
      <c r="DQ199" s="348" t="n"/>
      <c r="DR199" s="348" t="n"/>
      <c r="DS199" s="348" t="n"/>
      <c r="DT199" s="348" t="n"/>
      <c r="DU199" s="348" t="n"/>
      <c r="DV199" s="348" t="n"/>
      <c r="DW199" s="348" t="n"/>
      <c r="DX199" s="348" t="n"/>
      <c r="DY199" s="348" t="n"/>
      <c r="DZ199" s="348" t="n"/>
      <c r="EA199" s="348" t="n"/>
      <c r="EB199" s="348" t="n"/>
      <c r="EC199" s="348" t="n"/>
      <c r="ED199" s="348" t="n"/>
      <c r="EE199" s="348" t="n"/>
      <c r="EF199" s="348" t="n"/>
      <c r="EG199" s="348" t="n"/>
      <c r="EH199" s="348" t="n"/>
      <c r="EI199" s="348" t="n"/>
    </row>
    <row r="200" ht="31.5" customFormat="1" customHeight="1" s="239">
      <c r="A200" s="233" t="n"/>
      <c r="B200" s="192" t="n"/>
      <c r="C200" s="455" t="n"/>
      <c r="D200" s="192" t="n"/>
      <c r="E200" s="192" t="n"/>
      <c r="F200" s="192" t="n"/>
      <c r="G200" s="238" t="n"/>
      <c r="H200" s="437" t="n"/>
      <c r="I200" s="437" t="n"/>
      <c r="J200" s="437" t="n"/>
      <c r="K200" s="437" t="n"/>
      <c r="L200" s="240" t="n"/>
      <c r="M200" s="241" t="n"/>
      <c r="N200" s="242" t="n"/>
      <c r="O200" s="232" t="n"/>
      <c r="P200" s="232" t="n"/>
      <c r="Q200" s="232" t="n"/>
      <c r="R200" s="232" t="n"/>
      <c r="S200" s="232" t="n"/>
      <c r="T200" s="232" t="n"/>
      <c r="U200" s="232" t="n"/>
      <c r="V200" s="232" t="n"/>
      <c r="W200" s="232" t="n"/>
      <c r="X200" s="232" t="n"/>
      <c r="Y200" s="195" t="n"/>
      <c r="Z200" s="195" t="n"/>
      <c r="AA200" s="232" t="n"/>
      <c r="AB200" s="232" t="n"/>
      <c r="AC200" s="232" t="n"/>
      <c r="AD200" s="232" t="n"/>
      <c r="AE200" s="232" t="n"/>
      <c r="AF200" s="232" t="n"/>
      <c r="AG200" s="232" t="n"/>
      <c r="AH200" s="232" t="n"/>
      <c r="AI200" s="232" t="n"/>
      <c r="AJ200" s="232" t="n"/>
      <c r="AK200" s="195" t="n"/>
      <c r="AL200" s="195" t="n"/>
      <c r="AM200" s="232">
        <f>IFERROR(ROUND(AVERAGE(O200:S200,AA200:AE200),0),"")</f>
        <v/>
      </c>
      <c r="AN200" s="232">
        <f>IFERROR(ROUND(AVERAGE(T200:X200,AF200:AJ200),0),"")</f>
        <v/>
      </c>
      <c r="AO200" s="278">
        <f>IFERROR((AM200-L200)/L200,"")</f>
        <v/>
      </c>
      <c r="AP200" s="218" t="n"/>
      <c r="AQ200" s="219" t="n"/>
      <c r="AR200" s="217">
        <f>IFERROR(ROUND((3600/AS200*J200),0),"")</f>
        <v/>
      </c>
      <c r="AS200" s="217">
        <f>IFERROR(ROUND(AVERAGE(Y200:Z200,AK200:AL200),0),"")</f>
        <v/>
      </c>
      <c r="AT200" s="217" t="n"/>
      <c r="AU200" s="217" t="n"/>
      <c r="AV200" s="217" t="n"/>
      <c r="AW200" s="217" t="n"/>
      <c r="AX200" s="217" t="n"/>
      <c r="AY200" s="217" t="n"/>
      <c r="AZ200" s="217" t="n"/>
      <c r="BA200" s="217" t="n"/>
      <c r="BB200" s="217" t="n"/>
      <c r="BC200" s="217" t="n"/>
      <c r="BD200" s="217" t="n"/>
      <c r="BE200" s="217" t="n"/>
      <c r="BF200" s="217" t="n"/>
      <c r="BG200" s="217" t="n"/>
      <c r="BH200" s="217" t="n"/>
      <c r="BI200" s="217" t="n"/>
      <c r="BJ200" s="217" t="n"/>
      <c r="BK200" s="217" t="n"/>
      <c r="BL200" s="217" t="n"/>
      <c r="BM200" s="217" t="n"/>
      <c r="BN200" s="217" t="n"/>
      <c r="BO200" s="217" t="n"/>
      <c r="BP200" s="217" t="n"/>
      <c r="BQ200" s="217" t="n"/>
      <c r="BR200" s="217" t="n"/>
      <c r="BS200" s="217" t="n"/>
      <c r="BT200" s="217" t="n"/>
      <c r="BU200" s="217" t="n"/>
      <c r="BV200" s="217" t="n"/>
      <c r="BW200" s="217" t="n"/>
      <c r="BX200" s="220" t="n"/>
      <c r="BY200" s="220" t="n"/>
      <c r="BZ200" s="220" t="n"/>
      <c r="CA200" s="220" t="n"/>
      <c r="CB200" s="220" t="n"/>
      <c r="CC200" s="220" t="n"/>
      <c r="CD200" s="220" t="n"/>
      <c r="CE200" s="220" t="n"/>
      <c r="CF200" s="220" t="n"/>
      <c r="CG200" s="221">
        <f>IFERROR(ROUND((SUM(BX200:CF200)),0),"")</f>
        <v/>
      </c>
      <c r="CH200" s="216" t="n"/>
      <c r="CI200" s="456" t="n"/>
      <c r="CJ200" s="223" t="n"/>
      <c r="CK200" s="196" t="n"/>
      <c r="CL200" s="196" t="n"/>
      <c r="CM200" s="196" t="n"/>
      <c r="CN200" s="196" t="n"/>
      <c r="CO200" s="196" t="n"/>
      <c r="CP200" s="323" t="n"/>
      <c r="CQ200" s="348" t="n"/>
      <c r="CR200" s="348" t="n"/>
      <c r="CS200" s="348" t="n"/>
      <c r="CT200" s="348" t="n"/>
      <c r="CU200" s="348" t="n"/>
      <c r="CV200" s="348" t="n"/>
      <c r="CW200" s="348" t="n"/>
      <c r="CX200" s="348" t="n"/>
      <c r="CY200" s="348">
        <f>IFERROR(ROUND(STDEV(AN200,L200),1),"")</f>
        <v/>
      </c>
      <c r="CZ200" s="232">
        <f>IFERROR(ROUND(AVERAGE(O200:S200,AA200:AE200),0),"")</f>
        <v/>
      </c>
      <c r="DA200" s="232">
        <f>IFERROR(AVERAGE(T200:X200,AF200:AJ200),"")</f>
        <v/>
      </c>
      <c r="DB200" s="308">
        <f>AV200+BK200</f>
        <v/>
      </c>
      <c r="DC200" s="12">
        <f>SUM(BL200:BT200,AW200:BE200)</f>
        <v/>
      </c>
      <c r="DD200" s="437">
        <f>IFERROR(ROUND(DC200/K200,0),"")</f>
        <v/>
      </c>
      <c r="DE200" s="437">
        <f>IFERROR(ROUND(AVERAGE(Y200:Z200,AK200:AL200),0),"")</f>
        <v/>
      </c>
      <c r="DF200" s="217">
        <f>IFERROR(ROUND((3600/DE200*J200),0),"")</f>
        <v/>
      </c>
      <c r="DG200" s="437">
        <f>IFERROR(ROUND(DD200/DF200,1),"")</f>
        <v/>
      </c>
      <c r="DH200" s="308">
        <f>IFERROR(DB200+DD200,"")</f>
        <v/>
      </c>
      <c r="DI200" s="447">
        <f>IFERROR(DD200/DH200,"")</f>
        <v/>
      </c>
      <c r="DK200" s="12">
        <f>IFERROR(DF200-AP200,"")</f>
        <v/>
      </c>
      <c r="DM200" s="307">
        <f>IFERROR(DA200-L200,"")</f>
        <v/>
      </c>
      <c r="DN200" s="348">
        <f>IF(DE200&gt;AQ200,0,1)</f>
        <v/>
      </c>
      <c r="DO200" s="348">
        <f>IF(DA200&lt;M200,0,1)</f>
        <v/>
      </c>
      <c r="DP200" s="348">
        <f>IF(DA200&gt;N200,0,1)</f>
        <v/>
      </c>
      <c r="DQ200" s="348" t="n"/>
      <c r="DR200" s="348" t="n"/>
      <c r="DS200" s="348" t="n"/>
      <c r="DT200" s="348" t="n"/>
      <c r="DU200" s="348" t="n"/>
      <c r="DV200" s="348" t="n"/>
      <c r="DW200" s="348" t="n"/>
      <c r="DX200" s="348" t="n"/>
      <c r="DY200" s="348" t="n"/>
      <c r="DZ200" s="348" t="n"/>
      <c r="EA200" s="348" t="n"/>
      <c r="EB200" s="348" t="n"/>
      <c r="EC200" s="348" t="n"/>
      <c r="ED200" s="348" t="n"/>
      <c r="EE200" s="348" t="n"/>
      <c r="EF200" s="348" t="n"/>
      <c r="EG200" s="348" t="n"/>
      <c r="EH200" s="348" t="n"/>
      <c r="EI200" s="348" t="n"/>
    </row>
    <row r="201" ht="31.5" customFormat="1" customHeight="1" s="239">
      <c r="A201" s="233" t="n"/>
      <c r="B201" s="192" t="n"/>
      <c r="C201" s="455" t="n"/>
      <c r="D201" s="192" t="n"/>
      <c r="E201" s="192" t="n"/>
      <c r="F201" s="192" t="n"/>
      <c r="G201" s="238" t="n"/>
      <c r="H201" s="437" t="n"/>
      <c r="I201" s="437" t="n"/>
      <c r="J201" s="437" t="n"/>
      <c r="K201" s="437" t="n"/>
      <c r="L201" s="240" t="n"/>
      <c r="M201" s="241" t="n"/>
      <c r="N201" s="242" t="n"/>
      <c r="O201" s="232" t="n"/>
      <c r="P201" s="232" t="n"/>
      <c r="Q201" s="232" t="n"/>
      <c r="R201" s="232" t="n"/>
      <c r="S201" s="232" t="n"/>
      <c r="T201" s="232" t="n"/>
      <c r="U201" s="232" t="n"/>
      <c r="V201" s="232" t="n"/>
      <c r="W201" s="232" t="n"/>
      <c r="X201" s="232" t="n"/>
      <c r="Y201" s="195" t="n"/>
      <c r="Z201" s="195" t="n"/>
      <c r="AA201" s="232" t="n"/>
      <c r="AB201" s="232" t="n"/>
      <c r="AC201" s="232" t="n"/>
      <c r="AD201" s="232" t="n"/>
      <c r="AE201" s="232" t="n"/>
      <c r="AF201" s="232" t="n"/>
      <c r="AG201" s="232" t="n"/>
      <c r="AH201" s="232" t="n"/>
      <c r="AI201" s="232" t="n"/>
      <c r="AJ201" s="232" t="n"/>
      <c r="AK201" s="195" t="n"/>
      <c r="AL201" s="195" t="n"/>
      <c r="AM201" s="232">
        <f>IFERROR(ROUND(AVERAGE(O201:S201,AA201:AE201),0),"")</f>
        <v/>
      </c>
      <c r="AN201" s="232">
        <f>IFERROR(ROUND(AVERAGE(T201:X201,AF201:AJ201),0),"")</f>
        <v/>
      </c>
      <c r="AO201" s="278">
        <f>IFERROR((AM201-L201)/L201,"")</f>
        <v/>
      </c>
      <c r="AP201" s="218" t="n"/>
      <c r="AQ201" s="219" t="n"/>
      <c r="AR201" s="217">
        <f>IFERROR(ROUND((3600/AS201*J201),0),"")</f>
        <v/>
      </c>
      <c r="AS201" s="217">
        <f>IFERROR(ROUND(AVERAGE(Y201:Z201,AK201:AL201),0),"")</f>
        <v/>
      </c>
      <c r="AT201" s="217" t="n"/>
      <c r="AU201" s="217" t="n"/>
      <c r="AV201" s="217" t="n"/>
      <c r="AW201" s="217" t="n"/>
      <c r="AX201" s="217" t="n"/>
      <c r="AY201" s="217" t="n"/>
      <c r="AZ201" s="217" t="n"/>
      <c r="BA201" s="217" t="n"/>
      <c r="BB201" s="217" t="n"/>
      <c r="BC201" s="217" t="n"/>
      <c r="BD201" s="217" t="n"/>
      <c r="BE201" s="217" t="n"/>
      <c r="BF201" s="217" t="n"/>
      <c r="BG201" s="217" t="n"/>
      <c r="BH201" s="217" t="n"/>
      <c r="BI201" s="217" t="n"/>
      <c r="BJ201" s="217" t="n"/>
      <c r="BK201" s="217" t="n"/>
      <c r="BL201" s="217" t="n"/>
      <c r="BM201" s="217" t="n"/>
      <c r="BN201" s="217" t="n"/>
      <c r="BO201" s="217" t="n"/>
      <c r="BP201" s="217" t="n"/>
      <c r="BQ201" s="217" t="n"/>
      <c r="BR201" s="217" t="n"/>
      <c r="BS201" s="217" t="n"/>
      <c r="BT201" s="217" t="n"/>
      <c r="BU201" s="217" t="n"/>
      <c r="BV201" s="217" t="n"/>
      <c r="BW201" s="217" t="n"/>
      <c r="BX201" s="220" t="n"/>
      <c r="BY201" s="220" t="n"/>
      <c r="BZ201" s="220" t="n"/>
      <c r="CA201" s="220" t="n"/>
      <c r="CB201" s="220" t="n"/>
      <c r="CC201" s="220" t="n"/>
      <c r="CD201" s="220" t="n"/>
      <c r="CE201" s="220" t="n"/>
      <c r="CF201" s="220" t="n"/>
      <c r="CG201" s="221">
        <f>IFERROR(ROUND((SUM(BX201:CF201)),0),"")</f>
        <v/>
      </c>
      <c r="CH201" s="216" t="n"/>
      <c r="CI201" s="456" t="n"/>
      <c r="CJ201" s="223" t="n"/>
      <c r="CK201" s="196" t="n"/>
      <c r="CL201" s="196" t="n"/>
      <c r="CM201" s="196" t="n"/>
      <c r="CN201" s="196" t="n"/>
      <c r="CO201" s="196" t="n"/>
      <c r="CP201" s="323" t="n"/>
      <c r="CQ201" s="348" t="n"/>
      <c r="CR201" s="348" t="n"/>
      <c r="CS201" s="348" t="n"/>
      <c r="CT201" s="348" t="n"/>
      <c r="CU201" s="348" t="n"/>
      <c r="CV201" s="348" t="n"/>
      <c r="CW201" s="348" t="n"/>
      <c r="CX201" s="348" t="n"/>
      <c r="CY201" s="348">
        <f>IFERROR(ROUND(STDEV(AN201,L201),1),"")</f>
        <v/>
      </c>
      <c r="CZ201" s="232">
        <f>IFERROR(ROUND(AVERAGE(O201:S201,AA201:AE201),0),"")</f>
        <v/>
      </c>
      <c r="DA201" s="232">
        <f>IFERROR(AVERAGE(T201:X201,AF201:AJ201),"")</f>
        <v/>
      </c>
      <c r="DB201" s="308">
        <f>AV201+BK201</f>
        <v/>
      </c>
      <c r="DC201" s="12">
        <f>SUM(BL201:BT201,AW201:BE201)</f>
        <v/>
      </c>
      <c r="DD201" s="437">
        <f>IFERROR(ROUND(DC201/K201,0),"")</f>
        <v/>
      </c>
      <c r="DE201" s="437">
        <f>IFERROR(ROUND(AVERAGE(Y201:Z201,AK201:AL201),0),"")</f>
        <v/>
      </c>
      <c r="DF201" s="217">
        <f>IFERROR(ROUND((3600/DE201*J201),0),"")</f>
        <v/>
      </c>
      <c r="DG201" s="437">
        <f>IFERROR(ROUND(DD201/DF201,1),"")</f>
        <v/>
      </c>
      <c r="DH201" s="308">
        <f>IFERROR(DB201+DD201,"")</f>
        <v/>
      </c>
      <c r="DI201" s="447">
        <f>IFERROR(DD201/DH201,"")</f>
        <v/>
      </c>
      <c r="DK201" s="12">
        <f>IFERROR(DF201-AP201,"")</f>
        <v/>
      </c>
      <c r="DM201" s="307">
        <f>IFERROR(DA201-L201,"")</f>
        <v/>
      </c>
      <c r="DN201" s="348">
        <f>IF(DE201&gt;AQ201,0,1)</f>
        <v/>
      </c>
      <c r="DO201" s="348">
        <f>IF(DA201&lt;M201,0,1)</f>
        <v/>
      </c>
      <c r="DP201" s="348">
        <f>IF(DA201&gt;N201,0,1)</f>
        <v/>
      </c>
      <c r="DQ201" s="348" t="n"/>
      <c r="DR201" s="348" t="n"/>
      <c r="DS201" s="348" t="n"/>
      <c r="DT201" s="348" t="n"/>
      <c r="DU201" s="348" t="n"/>
      <c r="DV201" s="348" t="n"/>
      <c r="DW201" s="348" t="n"/>
      <c r="DX201" s="348" t="n"/>
      <c r="DY201" s="348" t="n"/>
      <c r="DZ201" s="348" t="n"/>
      <c r="EA201" s="348" t="n"/>
      <c r="EB201" s="348" t="n"/>
      <c r="EC201" s="348" t="n"/>
      <c r="ED201" s="348" t="n"/>
      <c r="EE201" s="348" t="n"/>
      <c r="EF201" s="348" t="n"/>
      <c r="EG201" s="348" t="n"/>
      <c r="EH201" s="348" t="n"/>
      <c r="EI201" s="348" t="n"/>
    </row>
    <row r="202" ht="31.5" customFormat="1" customHeight="1" s="239">
      <c r="A202" s="233" t="n"/>
      <c r="B202" s="192" t="n"/>
      <c r="C202" s="455" t="n"/>
      <c r="D202" s="192" t="n"/>
      <c r="E202" s="192" t="n"/>
      <c r="F202" s="192" t="n"/>
      <c r="G202" s="238" t="n"/>
      <c r="H202" s="437" t="n"/>
      <c r="I202" s="437" t="n"/>
      <c r="J202" s="437" t="n"/>
      <c r="K202" s="437" t="n"/>
      <c r="L202" s="240" t="n"/>
      <c r="M202" s="241" t="n"/>
      <c r="N202" s="242" t="n"/>
      <c r="O202" s="232" t="n"/>
      <c r="P202" s="232" t="n"/>
      <c r="Q202" s="232" t="n"/>
      <c r="R202" s="232" t="n"/>
      <c r="S202" s="232" t="n"/>
      <c r="T202" s="232" t="n"/>
      <c r="U202" s="232" t="n"/>
      <c r="V202" s="232" t="n"/>
      <c r="W202" s="232" t="n"/>
      <c r="X202" s="232" t="n"/>
      <c r="Y202" s="195" t="n"/>
      <c r="Z202" s="195" t="n"/>
      <c r="AA202" s="232" t="n"/>
      <c r="AB202" s="232" t="n"/>
      <c r="AC202" s="232" t="n"/>
      <c r="AD202" s="232" t="n"/>
      <c r="AE202" s="232" t="n"/>
      <c r="AF202" s="232" t="n"/>
      <c r="AG202" s="232" t="n"/>
      <c r="AH202" s="232" t="n"/>
      <c r="AI202" s="232" t="n"/>
      <c r="AJ202" s="232" t="n"/>
      <c r="AK202" s="195" t="n"/>
      <c r="AL202" s="195" t="n"/>
      <c r="AM202" s="232">
        <f>IFERROR(ROUND(AVERAGE(O202:S202,AA202:AE202),0),"")</f>
        <v/>
      </c>
      <c r="AN202" s="232">
        <f>IFERROR(ROUND(AVERAGE(T202:X202,AF202:AJ202),0),"")</f>
        <v/>
      </c>
      <c r="AO202" s="278">
        <f>IFERROR((AM202-L202)/L202,"")</f>
        <v/>
      </c>
      <c r="AP202" s="218" t="n"/>
      <c r="AQ202" s="219" t="n"/>
      <c r="AR202" s="217">
        <f>IFERROR(ROUND((3600/AS202*J202),0),"")</f>
        <v/>
      </c>
      <c r="AS202" s="217">
        <f>IFERROR(ROUND(AVERAGE(Y202:Z202,AK202:AL202),0),"")</f>
        <v/>
      </c>
      <c r="AT202" s="217" t="n"/>
      <c r="AU202" s="217" t="n"/>
      <c r="AV202" s="217" t="n"/>
      <c r="AW202" s="217" t="n"/>
      <c r="AX202" s="217" t="n"/>
      <c r="AY202" s="217" t="n"/>
      <c r="AZ202" s="217" t="n"/>
      <c r="BA202" s="217" t="n"/>
      <c r="BB202" s="217" t="n"/>
      <c r="BC202" s="217" t="n"/>
      <c r="BD202" s="217" t="n"/>
      <c r="BE202" s="217" t="n"/>
      <c r="BF202" s="217" t="n"/>
      <c r="BG202" s="217" t="n"/>
      <c r="BH202" s="217" t="n"/>
      <c r="BI202" s="217" t="n"/>
      <c r="BJ202" s="217" t="n"/>
      <c r="BK202" s="217" t="n"/>
      <c r="BL202" s="217" t="n"/>
      <c r="BM202" s="217" t="n"/>
      <c r="BN202" s="217" t="n"/>
      <c r="BO202" s="217" t="n"/>
      <c r="BP202" s="217" t="n"/>
      <c r="BQ202" s="217" t="n"/>
      <c r="BR202" s="217" t="n"/>
      <c r="BS202" s="217" t="n"/>
      <c r="BT202" s="217" t="n"/>
      <c r="BU202" s="217" t="n"/>
      <c r="BV202" s="217" t="n"/>
      <c r="BW202" s="217" t="n"/>
      <c r="BX202" s="220" t="n"/>
      <c r="BY202" s="220" t="n"/>
      <c r="BZ202" s="220" t="n"/>
      <c r="CA202" s="220" t="n"/>
      <c r="CB202" s="220" t="n"/>
      <c r="CC202" s="220" t="n"/>
      <c r="CD202" s="220" t="n"/>
      <c r="CE202" s="220" t="n"/>
      <c r="CF202" s="220" t="n"/>
      <c r="CG202" s="221">
        <f>IFERROR(ROUND((SUM(BX202:CF202)),0),"")</f>
        <v/>
      </c>
      <c r="CH202" s="216" t="n"/>
      <c r="CI202" s="456" t="n"/>
      <c r="CJ202" s="223" t="n"/>
      <c r="CK202" s="196" t="n"/>
      <c r="CL202" s="196" t="n"/>
      <c r="CM202" s="196" t="n"/>
      <c r="CN202" s="196" t="n"/>
      <c r="CO202" s="196" t="n"/>
      <c r="CP202" s="323" t="n"/>
      <c r="CQ202" s="348" t="n"/>
      <c r="CR202" s="348" t="n"/>
      <c r="CS202" s="348" t="n"/>
      <c r="CT202" s="348" t="n"/>
      <c r="CU202" s="348" t="n"/>
      <c r="CV202" s="348" t="n"/>
      <c r="CW202" s="348" t="n"/>
      <c r="CX202" s="348" t="n"/>
      <c r="CY202" s="348">
        <f>IFERROR(ROUND(STDEV(AN202,L202),1),"")</f>
        <v/>
      </c>
      <c r="CZ202" s="232">
        <f>IFERROR(ROUND(AVERAGE(O202:S202,AA202:AE202),0),"")</f>
        <v/>
      </c>
      <c r="DA202" s="232">
        <f>IFERROR(AVERAGE(T202:X202,AF202:AJ202),"")</f>
        <v/>
      </c>
      <c r="DB202" s="308">
        <f>AV202+BK202</f>
        <v/>
      </c>
      <c r="DC202" s="12">
        <f>SUM(BL202:BT202,AW202:BE202)</f>
        <v/>
      </c>
      <c r="DD202" s="437">
        <f>IFERROR(ROUND(DC202/K202,0),"")</f>
        <v/>
      </c>
      <c r="DE202" s="437">
        <f>IFERROR(ROUND(AVERAGE(Y202:Z202,AK202:AL202),0),"")</f>
        <v/>
      </c>
      <c r="DF202" s="217">
        <f>IFERROR(ROUND((3600/DE202*J202),0),"")</f>
        <v/>
      </c>
      <c r="DG202" s="437">
        <f>IFERROR(ROUND(DD202/DF202,1),"")</f>
        <v/>
      </c>
      <c r="DH202" s="308">
        <f>IFERROR(DB202+DD202,"")</f>
        <v/>
      </c>
      <c r="DI202" s="447">
        <f>IFERROR(DD202/DH202,"")</f>
        <v/>
      </c>
      <c r="DK202" s="12">
        <f>IFERROR(DF202-AP202,"")</f>
        <v/>
      </c>
      <c r="DM202" s="307">
        <f>IFERROR(DA202-L202,"")</f>
        <v/>
      </c>
      <c r="DN202" s="348">
        <f>IF(DE202&gt;AQ202,0,1)</f>
        <v/>
      </c>
      <c r="DO202" s="348">
        <f>IF(DA202&lt;M202,0,1)</f>
        <v/>
      </c>
      <c r="DP202" s="348">
        <f>IF(DA202&gt;N202,0,1)</f>
        <v/>
      </c>
      <c r="DQ202" s="348" t="n"/>
      <c r="DR202" s="348" t="n"/>
      <c r="DS202" s="348" t="n"/>
      <c r="DT202" s="348" t="n"/>
      <c r="DU202" s="348" t="n"/>
      <c r="DV202" s="348" t="n"/>
      <c r="DW202" s="348" t="n"/>
      <c r="DX202" s="348" t="n"/>
      <c r="DY202" s="348" t="n"/>
      <c r="DZ202" s="348" t="n"/>
      <c r="EA202" s="348" t="n"/>
      <c r="EB202" s="348" t="n"/>
      <c r="EC202" s="348" t="n"/>
      <c r="ED202" s="348" t="n"/>
      <c r="EE202" s="348" t="n"/>
      <c r="EF202" s="348" t="n"/>
      <c r="EG202" s="348" t="n"/>
      <c r="EH202" s="348" t="n"/>
      <c r="EI202" s="348" t="n"/>
    </row>
    <row r="203" ht="31.5" customFormat="1" customHeight="1" s="239">
      <c r="A203" s="233" t="n"/>
      <c r="B203" s="192" t="n"/>
      <c r="C203" s="455" t="n"/>
      <c r="D203" s="192" t="n"/>
      <c r="E203" s="192" t="n"/>
      <c r="F203" s="192" t="n"/>
      <c r="G203" s="238" t="n"/>
      <c r="H203" s="437" t="n"/>
      <c r="I203" s="437" t="n"/>
      <c r="J203" s="437" t="n"/>
      <c r="K203" s="437" t="n"/>
      <c r="L203" s="240" t="n"/>
      <c r="M203" s="241" t="n"/>
      <c r="N203" s="242" t="n"/>
      <c r="O203" s="232" t="n"/>
      <c r="P203" s="232" t="n"/>
      <c r="Q203" s="232" t="n"/>
      <c r="R203" s="232" t="n"/>
      <c r="S203" s="232" t="n"/>
      <c r="T203" s="232" t="n"/>
      <c r="U203" s="232" t="n"/>
      <c r="V203" s="232" t="n"/>
      <c r="W203" s="232" t="n"/>
      <c r="X203" s="232" t="n"/>
      <c r="Y203" s="195" t="n"/>
      <c r="Z203" s="195" t="n"/>
      <c r="AA203" s="232" t="n"/>
      <c r="AB203" s="232" t="n"/>
      <c r="AC203" s="232" t="n"/>
      <c r="AD203" s="232" t="n"/>
      <c r="AE203" s="232" t="n"/>
      <c r="AF203" s="232" t="n"/>
      <c r="AG203" s="232" t="n"/>
      <c r="AH203" s="232" t="n"/>
      <c r="AI203" s="232" t="n"/>
      <c r="AJ203" s="232" t="n"/>
      <c r="AK203" s="195" t="n"/>
      <c r="AL203" s="195" t="n"/>
      <c r="AM203" s="232">
        <f>IFERROR(ROUND(AVERAGE(O203:S203,AA203:AE203),0),"")</f>
        <v/>
      </c>
      <c r="AN203" s="232">
        <f>IFERROR(ROUND(AVERAGE(T203:X203,AF203:AJ203),0),"")</f>
        <v/>
      </c>
      <c r="AO203" s="278">
        <f>IFERROR((AM203-L203)/L203,"")</f>
        <v/>
      </c>
      <c r="AP203" s="218" t="n"/>
      <c r="AQ203" s="219" t="n"/>
      <c r="AR203" s="217">
        <f>IFERROR(ROUND((3600/AS203*J203),0),"")</f>
        <v/>
      </c>
      <c r="AS203" s="217">
        <f>IFERROR(ROUND(AVERAGE(Y203:Z203,AK203:AL203),0),"")</f>
        <v/>
      </c>
      <c r="AT203" s="217" t="n"/>
      <c r="AU203" s="217" t="n"/>
      <c r="AV203" s="217" t="n"/>
      <c r="AW203" s="217" t="n"/>
      <c r="AX203" s="217" t="n"/>
      <c r="AY203" s="217" t="n"/>
      <c r="AZ203" s="217" t="n"/>
      <c r="BA203" s="217" t="n"/>
      <c r="BB203" s="217" t="n"/>
      <c r="BC203" s="217" t="n"/>
      <c r="BD203" s="217" t="n"/>
      <c r="BE203" s="217" t="n"/>
      <c r="BF203" s="217" t="n"/>
      <c r="BG203" s="217" t="n"/>
      <c r="BH203" s="217" t="n"/>
      <c r="BI203" s="217" t="n"/>
      <c r="BJ203" s="217" t="n"/>
      <c r="BK203" s="217" t="n"/>
      <c r="BL203" s="217" t="n"/>
      <c r="BM203" s="217" t="n"/>
      <c r="BN203" s="217" t="n"/>
      <c r="BO203" s="217" t="n"/>
      <c r="BP203" s="217" t="n"/>
      <c r="BQ203" s="217" t="n"/>
      <c r="BR203" s="217" t="n"/>
      <c r="BS203" s="217" t="n"/>
      <c r="BT203" s="217" t="n"/>
      <c r="BU203" s="217" t="n"/>
      <c r="BV203" s="217" t="n"/>
      <c r="BW203" s="217" t="n"/>
      <c r="BX203" s="220" t="n"/>
      <c r="BY203" s="220" t="n"/>
      <c r="BZ203" s="220" t="n"/>
      <c r="CA203" s="220" t="n"/>
      <c r="CB203" s="220" t="n"/>
      <c r="CC203" s="220" t="n"/>
      <c r="CD203" s="220" t="n"/>
      <c r="CE203" s="220" t="n"/>
      <c r="CF203" s="220" t="n"/>
      <c r="CG203" s="221">
        <f>IFERROR(ROUND((SUM(BX203:CF203)),0),"")</f>
        <v/>
      </c>
      <c r="CH203" s="216" t="n"/>
      <c r="CI203" s="456" t="n"/>
      <c r="CJ203" s="223" t="n"/>
      <c r="CK203" s="196" t="n"/>
      <c r="CL203" s="196" t="n"/>
      <c r="CM203" s="196" t="n"/>
      <c r="CN203" s="196" t="n"/>
      <c r="CO203" s="196" t="n"/>
      <c r="CP203" s="323" t="n"/>
      <c r="CQ203" s="348" t="n"/>
      <c r="CR203" s="348" t="n"/>
      <c r="CS203" s="348" t="n"/>
      <c r="CT203" s="348" t="n"/>
      <c r="CU203" s="348" t="n"/>
      <c r="CV203" s="348" t="n"/>
      <c r="CW203" s="348" t="n"/>
      <c r="CX203" s="348" t="n"/>
      <c r="CY203" s="348">
        <f>IFERROR(ROUND(STDEV(AN203,L203),1),"")</f>
        <v/>
      </c>
      <c r="CZ203" s="232">
        <f>IFERROR(ROUND(AVERAGE(O203:S203,AA203:AE203),0),"")</f>
        <v/>
      </c>
      <c r="DA203" s="232">
        <f>IFERROR(AVERAGE(T203:X203,AF203:AJ203),"")</f>
        <v/>
      </c>
      <c r="DB203" s="308">
        <f>AV203+BK203</f>
        <v/>
      </c>
      <c r="DC203" s="12">
        <f>SUM(BL203:BT203,AW203:BE203)</f>
        <v/>
      </c>
      <c r="DD203" s="437">
        <f>IFERROR(ROUND(DC203/K203,0),"")</f>
        <v/>
      </c>
      <c r="DE203" s="437">
        <f>IFERROR(ROUND(AVERAGE(Y203:Z203,AK203:AL203),0),"")</f>
        <v/>
      </c>
      <c r="DF203" s="217">
        <f>IFERROR(ROUND((3600/DE203*J203),0),"")</f>
        <v/>
      </c>
      <c r="DG203" s="437">
        <f>IFERROR(ROUND(DD203/DF203,1),"")</f>
        <v/>
      </c>
      <c r="DH203" s="308">
        <f>IFERROR(DB203+DD203,"")</f>
        <v/>
      </c>
      <c r="DI203" s="447">
        <f>IFERROR(DD203/DH203,"")</f>
        <v/>
      </c>
      <c r="DK203" s="12">
        <f>IFERROR(DF203-AP203,"")</f>
        <v/>
      </c>
      <c r="DM203" s="307">
        <f>IFERROR(DA203-L203,"")</f>
        <v/>
      </c>
      <c r="DN203" s="348">
        <f>IF(DE203&gt;AQ203,0,1)</f>
        <v/>
      </c>
      <c r="DO203" s="348">
        <f>IF(DA203&lt;M203,0,1)</f>
        <v/>
      </c>
      <c r="DP203" s="348">
        <f>IF(DA203&gt;N203,0,1)</f>
        <v/>
      </c>
      <c r="DQ203" s="348" t="n"/>
      <c r="DR203" s="348" t="n"/>
      <c r="DS203" s="348" t="n"/>
      <c r="DT203" s="348" t="n"/>
      <c r="DU203" s="348" t="n"/>
      <c r="DV203" s="348" t="n"/>
      <c r="DW203" s="348" t="n"/>
      <c r="DX203" s="348" t="n"/>
      <c r="DY203" s="348" t="n"/>
      <c r="DZ203" s="348" t="n"/>
      <c r="EA203" s="348" t="n"/>
      <c r="EB203" s="348" t="n"/>
      <c r="EC203" s="348" t="n"/>
      <c r="ED203" s="348" t="n"/>
      <c r="EE203" s="348" t="n"/>
      <c r="EF203" s="348" t="n"/>
      <c r="EG203" s="348" t="n"/>
      <c r="EH203" s="348" t="n"/>
      <c r="EI203" s="348" t="n"/>
    </row>
    <row r="204" ht="31.5" customFormat="1" customHeight="1" s="239">
      <c r="A204" s="233" t="n"/>
      <c r="B204" s="192" t="n"/>
      <c r="C204" s="455" t="n"/>
      <c r="D204" s="192" t="n"/>
      <c r="E204" s="192" t="n"/>
      <c r="F204" s="192" t="n"/>
      <c r="G204" s="238" t="n"/>
      <c r="H204" s="437" t="n"/>
      <c r="I204" s="437" t="n"/>
      <c r="J204" s="437" t="n"/>
      <c r="K204" s="437" t="n"/>
      <c r="L204" s="240" t="n"/>
      <c r="M204" s="241" t="n"/>
      <c r="N204" s="242" t="n"/>
      <c r="O204" s="232" t="n"/>
      <c r="P204" s="232" t="n"/>
      <c r="Q204" s="232" t="n"/>
      <c r="R204" s="232" t="n"/>
      <c r="S204" s="232" t="n"/>
      <c r="T204" s="232" t="n"/>
      <c r="U204" s="232" t="n"/>
      <c r="V204" s="232" t="n"/>
      <c r="W204" s="232" t="n"/>
      <c r="X204" s="232" t="n"/>
      <c r="Y204" s="195" t="n"/>
      <c r="Z204" s="195" t="n"/>
      <c r="AA204" s="232" t="n"/>
      <c r="AB204" s="232" t="n"/>
      <c r="AC204" s="232" t="n"/>
      <c r="AD204" s="232" t="n"/>
      <c r="AE204" s="232" t="n"/>
      <c r="AF204" s="232" t="n"/>
      <c r="AG204" s="232" t="n"/>
      <c r="AH204" s="232" t="n"/>
      <c r="AI204" s="232" t="n"/>
      <c r="AJ204" s="232" t="n"/>
      <c r="AK204" s="195" t="n"/>
      <c r="AL204" s="195" t="n"/>
      <c r="AM204" s="232">
        <f>IFERROR(ROUND(AVERAGE(O204:S204,AA204:AE204),0),"")</f>
        <v/>
      </c>
      <c r="AN204" s="232">
        <f>IFERROR(ROUND(AVERAGE(T204:X204,AF204:AJ204),0),"")</f>
        <v/>
      </c>
      <c r="AO204" s="278">
        <f>IFERROR((AM204-L204)/L204,"")</f>
        <v/>
      </c>
      <c r="AP204" s="218" t="n"/>
      <c r="AQ204" s="219" t="n"/>
      <c r="AR204" s="217">
        <f>IFERROR(ROUND((3600/AS204*J204),0),"")</f>
        <v/>
      </c>
      <c r="AS204" s="217">
        <f>IFERROR(ROUND(AVERAGE(Y204:Z204,AK204:AL204),0),"")</f>
        <v/>
      </c>
      <c r="AT204" s="217" t="n"/>
      <c r="AU204" s="217" t="n"/>
      <c r="AV204" s="217" t="n"/>
      <c r="AW204" s="217" t="n"/>
      <c r="AX204" s="217" t="n"/>
      <c r="AY204" s="217" t="n"/>
      <c r="AZ204" s="217" t="n"/>
      <c r="BA204" s="217" t="n"/>
      <c r="BB204" s="217" t="n"/>
      <c r="BC204" s="217" t="n"/>
      <c r="BD204" s="217" t="n"/>
      <c r="BE204" s="217" t="n"/>
      <c r="BF204" s="217" t="n"/>
      <c r="BG204" s="217" t="n"/>
      <c r="BH204" s="217" t="n"/>
      <c r="BI204" s="217" t="n"/>
      <c r="BJ204" s="217" t="n"/>
      <c r="BK204" s="217" t="n"/>
      <c r="BL204" s="217" t="n"/>
      <c r="BM204" s="217" t="n"/>
      <c r="BN204" s="217" t="n"/>
      <c r="BO204" s="217" t="n"/>
      <c r="BP204" s="217" t="n"/>
      <c r="BQ204" s="217" t="n"/>
      <c r="BR204" s="217" t="n"/>
      <c r="BS204" s="217" t="n"/>
      <c r="BT204" s="217" t="n"/>
      <c r="BU204" s="217" t="n"/>
      <c r="BV204" s="217" t="n"/>
      <c r="BW204" s="217" t="n"/>
      <c r="BX204" s="220" t="n"/>
      <c r="BY204" s="220" t="n"/>
      <c r="BZ204" s="220" t="n"/>
      <c r="CA204" s="220" t="n"/>
      <c r="CB204" s="220" t="n"/>
      <c r="CC204" s="220" t="n"/>
      <c r="CD204" s="220" t="n"/>
      <c r="CE204" s="220" t="n"/>
      <c r="CF204" s="220" t="n"/>
      <c r="CG204" s="221">
        <f>IFERROR(ROUND((SUM(BX204:CF204)),0),"")</f>
        <v/>
      </c>
      <c r="CH204" s="216" t="n"/>
      <c r="CI204" s="456" t="n"/>
      <c r="CJ204" s="223" t="n"/>
      <c r="CK204" s="196" t="n"/>
      <c r="CL204" s="196" t="n"/>
      <c r="CM204" s="196" t="n"/>
      <c r="CN204" s="196" t="n"/>
      <c r="CO204" s="196" t="n"/>
      <c r="CP204" s="323" t="n"/>
      <c r="CQ204" s="348" t="n"/>
      <c r="CR204" s="348" t="n"/>
      <c r="CS204" s="348" t="n"/>
      <c r="CT204" s="348" t="n"/>
      <c r="CU204" s="348" t="n"/>
      <c r="CV204" s="348" t="n"/>
      <c r="CW204" s="348" t="n"/>
      <c r="CX204" s="348" t="n"/>
      <c r="CY204" s="348">
        <f>IFERROR(ROUND(STDEV(AN204,L204),1),"")</f>
        <v/>
      </c>
      <c r="CZ204" s="232">
        <f>IFERROR(ROUND(AVERAGE(O204:S204,AA204:AE204),0),"")</f>
        <v/>
      </c>
      <c r="DA204" s="232">
        <f>IFERROR(AVERAGE(T204:X204,AF204:AJ204),"")</f>
        <v/>
      </c>
      <c r="DB204" s="308">
        <f>AV204+BK204</f>
        <v/>
      </c>
      <c r="DC204" s="12">
        <f>SUM(BL204:BT204,AW204:BE204)</f>
        <v/>
      </c>
      <c r="DD204" s="437">
        <f>IFERROR(ROUND(DC204/K204,0),"")</f>
        <v/>
      </c>
      <c r="DE204" s="437">
        <f>IFERROR(ROUND(AVERAGE(Y204:Z204,AK204:AL204),0),"")</f>
        <v/>
      </c>
      <c r="DF204" s="217">
        <f>IFERROR(ROUND((3600/DE204*J204),0),"")</f>
        <v/>
      </c>
      <c r="DG204" s="437">
        <f>IFERROR(ROUND(DD204/DF204,1),"")</f>
        <v/>
      </c>
      <c r="DH204" s="308">
        <f>IFERROR(DB204+DD204,"")</f>
        <v/>
      </c>
      <c r="DI204" s="447">
        <f>IFERROR(DD204/DH204,"")</f>
        <v/>
      </c>
      <c r="DK204" s="12">
        <f>IFERROR(DF204-AP204,"")</f>
        <v/>
      </c>
      <c r="DM204" s="307">
        <f>IFERROR(DA204-L204,"")</f>
        <v/>
      </c>
      <c r="DN204" s="348">
        <f>IF(DE204&gt;AQ204,0,1)</f>
        <v/>
      </c>
      <c r="DO204" s="348">
        <f>IF(DA204&lt;M204,0,1)</f>
        <v/>
      </c>
      <c r="DP204" s="348">
        <f>IF(DA204&gt;N204,0,1)</f>
        <v/>
      </c>
      <c r="DQ204" s="348" t="n"/>
      <c r="DR204" s="348" t="n"/>
      <c r="DS204" s="348" t="n"/>
      <c r="DT204" s="348" t="n"/>
      <c r="DU204" s="348" t="n"/>
      <c r="DV204" s="348" t="n"/>
      <c r="DW204" s="348" t="n"/>
      <c r="DX204" s="348" t="n"/>
      <c r="DY204" s="348" t="n"/>
      <c r="DZ204" s="348" t="n"/>
      <c r="EA204" s="348" t="n"/>
      <c r="EB204" s="348" t="n"/>
      <c r="EC204" s="348" t="n"/>
      <c r="ED204" s="348" t="n"/>
      <c r="EE204" s="348" t="n"/>
      <c r="EF204" s="348" t="n"/>
      <c r="EG204" s="348" t="n"/>
      <c r="EH204" s="348" t="n"/>
      <c r="EI204" s="348" t="n"/>
    </row>
    <row r="205" ht="31.5" customFormat="1" customHeight="1" s="239">
      <c r="A205" s="233" t="n"/>
      <c r="B205" s="192" t="n"/>
      <c r="C205" s="455" t="n"/>
      <c r="D205" s="192" t="n"/>
      <c r="E205" s="192" t="n"/>
      <c r="F205" s="192" t="n"/>
      <c r="G205" s="238" t="n"/>
      <c r="H205" s="437" t="n"/>
      <c r="I205" s="437" t="n"/>
      <c r="J205" s="437" t="n"/>
      <c r="K205" s="437" t="n"/>
      <c r="L205" s="240" t="n"/>
      <c r="M205" s="241" t="n"/>
      <c r="N205" s="242" t="n"/>
      <c r="O205" s="232" t="n"/>
      <c r="P205" s="232" t="n"/>
      <c r="Q205" s="232" t="n"/>
      <c r="R205" s="232" t="n"/>
      <c r="S205" s="232" t="n"/>
      <c r="T205" s="232" t="n"/>
      <c r="U205" s="232" t="n"/>
      <c r="V205" s="232" t="n"/>
      <c r="W205" s="232" t="n"/>
      <c r="X205" s="232" t="n"/>
      <c r="Y205" s="195" t="n"/>
      <c r="Z205" s="195" t="n"/>
      <c r="AA205" s="232" t="n"/>
      <c r="AB205" s="232" t="n"/>
      <c r="AC205" s="232" t="n"/>
      <c r="AD205" s="232" t="n"/>
      <c r="AE205" s="232" t="n"/>
      <c r="AF205" s="232" t="n"/>
      <c r="AG205" s="232" t="n"/>
      <c r="AH205" s="232" t="n"/>
      <c r="AI205" s="232" t="n"/>
      <c r="AJ205" s="232" t="n"/>
      <c r="AK205" s="195" t="n"/>
      <c r="AL205" s="195" t="n"/>
      <c r="AM205" s="232">
        <f>IFERROR(ROUND(AVERAGE(O205:S205,AA205:AE205),0),"")</f>
        <v/>
      </c>
      <c r="AN205" s="232">
        <f>IFERROR(ROUND(AVERAGE(T205:X205,AF205:AJ205),0),"")</f>
        <v/>
      </c>
      <c r="AO205" s="278">
        <f>IFERROR((AM205-L205)/L205,"")</f>
        <v/>
      </c>
      <c r="AP205" s="218" t="n"/>
      <c r="AQ205" s="219" t="n"/>
      <c r="AR205" s="217">
        <f>IFERROR(ROUND((3600/AS205*J205),0),"")</f>
        <v/>
      </c>
      <c r="AS205" s="217">
        <f>IFERROR(ROUND(AVERAGE(Y205:Z205,AK205:AL205),0),"")</f>
        <v/>
      </c>
      <c r="AT205" s="217" t="n"/>
      <c r="AU205" s="217" t="n"/>
      <c r="AV205" s="217" t="n"/>
      <c r="AW205" s="217" t="n"/>
      <c r="AX205" s="217" t="n"/>
      <c r="AY205" s="217" t="n"/>
      <c r="AZ205" s="217" t="n"/>
      <c r="BA205" s="217" t="n"/>
      <c r="BB205" s="217" t="n"/>
      <c r="BC205" s="217" t="n"/>
      <c r="BD205" s="217" t="n"/>
      <c r="BE205" s="217" t="n"/>
      <c r="BF205" s="217" t="n"/>
      <c r="BG205" s="217" t="n"/>
      <c r="BH205" s="217" t="n"/>
      <c r="BI205" s="217" t="n"/>
      <c r="BJ205" s="217" t="n"/>
      <c r="BK205" s="217" t="n"/>
      <c r="BL205" s="217" t="n"/>
      <c r="BM205" s="217" t="n"/>
      <c r="BN205" s="217" t="n"/>
      <c r="BO205" s="217" t="n"/>
      <c r="BP205" s="217" t="n"/>
      <c r="BQ205" s="217" t="n"/>
      <c r="BR205" s="217" t="n"/>
      <c r="BS205" s="217" t="n"/>
      <c r="BT205" s="217" t="n"/>
      <c r="BU205" s="217" t="n"/>
      <c r="BV205" s="217" t="n"/>
      <c r="BW205" s="217" t="n"/>
      <c r="BX205" s="220" t="n"/>
      <c r="BY205" s="220" t="n"/>
      <c r="BZ205" s="220" t="n"/>
      <c r="CA205" s="220" t="n"/>
      <c r="CB205" s="220" t="n"/>
      <c r="CC205" s="220" t="n"/>
      <c r="CD205" s="220" t="n"/>
      <c r="CE205" s="220" t="n"/>
      <c r="CF205" s="220" t="n"/>
      <c r="CG205" s="221">
        <f>IFERROR(ROUND((SUM(BX205:CF205)),0),"")</f>
        <v/>
      </c>
      <c r="CH205" s="216" t="n"/>
      <c r="CI205" s="456" t="n"/>
      <c r="CJ205" s="223" t="n"/>
      <c r="CK205" s="196" t="n"/>
      <c r="CL205" s="196" t="n"/>
      <c r="CM205" s="196" t="n"/>
      <c r="CN205" s="196" t="n"/>
      <c r="CO205" s="196" t="n"/>
      <c r="CP205" s="323" t="n"/>
      <c r="CQ205" s="348" t="n"/>
      <c r="CR205" s="348" t="n"/>
      <c r="CS205" s="348" t="n"/>
      <c r="CT205" s="348" t="n"/>
      <c r="CU205" s="348" t="n"/>
      <c r="CV205" s="348" t="n"/>
      <c r="CW205" s="348" t="n"/>
      <c r="CX205" s="348" t="n"/>
      <c r="CY205" s="348">
        <f>IFERROR(ROUND(STDEV(AN205,L205),1),"")</f>
        <v/>
      </c>
      <c r="CZ205" s="232">
        <f>IFERROR(ROUND(AVERAGE(O205:S205,AA205:AE205),0),"")</f>
        <v/>
      </c>
      <c r="DA205" s="232">
        <f>IFERROR(AVERAGE(T205:X205,AF205:AJ205),"")</f>
        <v/>
      </c>
      <c r="DB205" s="308">
        <f>AV205+BK205</f>
        <v/>
      </c>
      <c r="DC205" s="12">
        <f>SUM(BL205:BT205,AW205:BE205)</f>
        <v/>
      </c>
      <c r="DD205" s="437">
        <f>IFERROR(ROUND(DC205/K205,0),"")</f>
        <v/>
      </c>
      <c r="DE205" s="437">
        <f>IFERROR(ROUND(AVERAGE(Y205:Z205,AK205:AL205),0),"")</f>
        <v/>
      </c>
      <c r="DF205" s="217">
        <f>IFERROR(ROUND((3600/DE205*J205),0),"")</f>
        <v/>
      </c>
      <c r="DG205" s="437">
        <f>IFERROR(ROUND(DD205/DF205,1),"")</f>
        <v/>
      </c>
      <c r="DH205" s="308">
        <f>IFERROR(DB205+DD205,"")</f>
        <v/>
      </c>
      <c r="DI205" s="447">
        <f>IFERROR(DD205/DH205,"")</f>
        <v/>
      </c>
      <c r="DK205" s="12">
        <f>IFERROR(DF205-AP205,"")</f>
        <v/>
      </c>
      <c r="DM205" s="307">
        <f>IFERROR(DA205-L205,"")</f>
        <v/>
      </c>
      <c r="DN205" s="348">
        <f>IF(DE205&gt;AQ205,0,1)</f>
        <v/>
      </c>
      <c r="DO205" s="348">
        <f>IF(DA205&lt;M205,0,1)</f>
        <v/>
      </c>
      <c r="DP205" s="348">
        <f>IF(DA205&gt;N205,0,1)</f>
        <v/>
      </c>
      <c r="DQ205" s="348" t="n"/>
      <c r="DR205" s="348" t="n"/>
      <c r="DS205" s="348" t="n"/>
      <c r="DT205" s="348" t="n"/>
      <c r="DU205" s="348" t="n"/>
      <c r="DV205" s="348" t="n"/>
      <c r="DW205" s="348" t="n"/>
      <c r="DX205" s="348" t="n"/>
      <c r="DY205" s="348" t="n"/>
      <c r="DZ205" s="348" t="n"/>
      <c r="EA205" s="348" t="n"/>
      <c r="EB205" s="348" t="n"/>
      <c r="EC205" s="348" t="n"/>
      <c r="ED205" s="348" t="n"/>
      <c r="EE205" s="348" t="n"/>
      <c r="EF205" s="348" t="n"/>
      <c r="EG205" s="348" t="n"/>
      <c r="EH205" s="348" t="n"/>
      <c r="EI205" s="348" t="n"/>
    </row>
    <row r="206" ht="31.5" customFormat="1" customHeight="1" s="239">
      <c r="A206" s="233" t="n"/>
      <c r="B206" s="192" t="n"/>
      <c r="C206" s="455" t="n"/>
      <c r="D206" s="192" t="n"/>
      <c r="E206" s="192" t="n"/>
      <c r="F206" s="192" t="n"/>
      <c r="G206" s="238" t="n"/>
      <c r="H206" s="437" t="n"/>
      <c r="I206" s="437" t="n"/>
      <c r="J206" s="437" t="n"/>
      <c r="K206" s="437" t="n"/>
      <c r="L206" s="240" t="n"/>
      <c r="M206" s="241" t="n"/>
      <c r="N206" s="242" t="n"/>
      <c r="O206" s="232" t="n"/>
      <c r="P206" s="232" t="n"/>
      <c r="Q206" s="232" t="n"/>
      <c r="R206" s="232" t="n"/>
      <c r="S206" s="232" t="n"/>
      <c r="T206" s="232" t="n"/>
      <c r="U206" s="232" t="n"/>
      <c r="V206" s="232" t="n"/>
      <c r="W206" s="232" t="n"/>
      <c r="X206" s="232" t="n"/>
      <c r="Y206" s="195" t="n"/>
      <c r="Z206" s="195" t="n"/>
      <c r="AA206" s="232" t="n"/>
      <c r="AB206" s="232" t="n"/>
      <c r="AC206" s="232" t="n"/>
      <c r="AD206" s="232" t="n"/>
      <c r="AE206" s="232" t="n"/>
      <c r="AF206" s="232" t="n"/>
      <c r="AG206" s="232" t="n"/>
      <c r="AH206" s="232" t="n"/>
      <c r="AI206" s="232" t="n"/>
      <c r="AJ206" s="232" t="n"/>
      <c r="AK206" s="195" t="n"/>
      <c r="AL206" s="195" t="n"/>
      <c r="AM206" s="232">
        <f>IFERROR(ROUND(AVERAGE(O206:S206,AA206:AE206),0),"")</f>
        <v/>
      </c>
      <c r="AN206" s="232">
        <f>IFERROR(ROUND(AVERAGE(T206:X206,AF206:AJ206),0),"")</f>
        <v/>
      </c>
      <c r="AO206" s="278">
        <f>IFERROR((AM206-L206)/L206,"")</f>
        <v/>
      </c>
      <c r="AP206" s="218" t="n"/>
      <c r="AQ206" s="219" t="n"/>
      <c r="AR206" s="217">
        <f>IFERROR(ROUND((3600/AS206*J206),0),"")</f>
        <v/>
      </c>
      <c r="AS206" s="217">
        <f>IFERROR(ROUND(AVERAGE(Y206:Z206,AK206:AL206),0),"")</f>
        <v/>
      </c>
      <c r="AT206" s="217" t="n"/>
      <c r="AU206" s="217" t="n"/>
      <c r="AV206" s="217" t="n"/>
      <c r="AW206" s="217" t="n"/>
      <c r="AX206" s="217" t="n"/>
      <c r="AY206" s="217" t="n"/>
      <c r="AZ206" s="217" t="n"/>
      <c r="BA206" s="217" t="n"/>
      <c r="BB206" s="217" t="n"/>
      <c r="BC206" s="217" t="n"/>
      <c r="BD206" s="217" t="n"/>
      <c r="BE206" s="217" t="n"/>
      <c r="BF206" s="217" t="n"/>
      <c r="BG206" s="217" t="n"/>
      <c r="BH206" s="217" t="n"/>
      <c r="BI206" s="217" t="n"/>
      <c r="BJ206" s="217" t="n"/>
      <c r="BK206" s="217" t="n"/>
      <c r="BL206" s="217" t="n"/>
      <c r="BM206" s="217" t="n"/>
      <c r="BN206" s="217" t="n"/>
      <c r="BO206" s="217" t="n"/>
      <c r="BP206" s="217" t="n"/>
      <c r="BQ206" s="217" t="n"/>
      <c r="BR206" s="217" t="n"/>
      <c r="BS206" s="217" t="n"/>
      <c r="BT206" s="217" t="n"/>
      <c r="BU206" s="217" t="n"/>
      <c r="BV206" s="217" t="n"/>
      <c r="BW206" s="217" t="n"/>
      <c r="BX206" s="220" t="n"/>
      <c r="BY206" s="220" t="n"/>
      <c r="BZ206" s="220" t="n"/>
      <c r="CA206" s="220" t="n"/>
      <c r="CB206" s="220" t="n"/>
      <c r="CC206" s="220" t="n"/>
      <c r="CD206" s="220" t="n"/>
      <c r="CE206" s="220" t="n"/>
      <c r="CF206" s="220" t="n"/>
      <c r="CG206" s="221">
        <f>IFERROR(ROUND((SUM(BX206:CF206)),0),"")</f>
        <v/>
      </c>
      <c r="CH206" s="216" t="n"/>
      <c r="CI206" s="456" t="n"/>
      <c r="CJ206" s="223" t="n"/>
      <c r="CK206" s="196" t="n"/>
      <c r="CL206" s="196" t="n"/>
      <c r="CM206" s="196" t="n"/>
      <c r="CN206" s="196" t="n"/>
      <c r="CO206" s="196" t="n"/>
      <c r="CP206" s="323" t="n"/>
      <c r="CQ206" s="348" t="n"/>
      <c r="CR206" s="348" t="n"/>
      <c r="CS206" s="348" t="n"/>
      <c r="CT206" s="348" t="n"/>
      <c r="CU206" s="348" t="n"/>
      <c r="CV206" s="348" t="n"/>
      <c r="CW206" s="348" t="n"/>
      <c r="CX206" s="348" t="n"/>
      <c r="CY206" s="348">
        <f>IFERROR(ROUND(STDEV(AN206,L206),1),"")</f>
        <v/>
      </c>
      <c r="CZ206" s="232">
        <f>IFERROR(ROUND(AVERAGE(O206:S206,AA206:AE206),0),"")</f>
        <v/>
      </c>
      <c r="DA206" s="232">
        <f>IFERROR(AVERAGE(T206:X206,AF206:AJ206),"")</f>
        <v/>
      </c>
      <c r="DB206" s="308">
        <f>AV206+BK206</f>
        <v/>
      </c>
      <c r="DC206" s="12">
        <f>SUM(BL206:BT206,AW206:BE206)</f>
        <v/>
      </c>
      <c r="DD206" s="437">
        <f>IFERROR(ROUND(DC206/K206,0),"")</f>
        <v/>
      </c>
      <c r="DE206" s="437">
        <f>IFERROR(ROUND(AVERAGE(Y206:Z206,AK206:AL206),0),"")</f>
        <v/>
      </c>
      <c r="DF206" s="217">
        <f>IFERROR(ROUND((3600/DE206*J206),0),"")</f>
        <v/>
      </c>
      <c r="DG206" s="437">
        <f>IFERROR(ROUND(DD206/DF206,1),"")</f>
        <v/>
      </c>
      <c r="DH206" s="308">
        <f>IFERROR(DB206+DD206,"")</f>
        <v/>
      </c>
      <c r="DI206" s="447">
        <f>IFERROR(DD206/DH206,"")</f>
        <v/>
      </c>
      <c r="DK206" s="12">
        <f>IFERROR(DF206-AP206,"")</f>
        <v/>
      </c>
      <c r="DM206" s="307">
        <f>IFERROR(DA206-L206,"")</f>
        <v/>
      </c>
      <c r="DN206" s="348">
        <f>IF(DE206&gt;AQ206,0,1)</f>
        <v/>
      </c>
      <c r="DO206" s="348">
        <f>IF(DA206&lt;M206,0,1)</f>
        <v/>
      </c>
      <c r="DP206" s="348">
        <f>IF(DA206&gt;N206,0,1)</f>
        <v/>
      </c>
      <c r="DQ206" s="348" t="n"/>
      <c r="DR206" s="348" t="n"/>
      <c r="DS206" s="348" t="n"/>
      <c r="DT206" s="348" t="n"/>
      <c r="DU206" s="348" t="n"/>
      <c r="DV206" s="348" t="n"/>
      <c r="DW206" s="348" t="n"/>
      <c r="DX206" s="348" t="n"/>
      <c r="DY206" s="348" t="n"/>
      <c r="DZ206" s="348" t="n"/>
      <c r="EA206" s="348" t="n"/>
      <c r="EB206" s="348" t="n"/>
      <c r="EC206" s="348" t="n"/>
      <c r="ED206" s="348" t="n"/>
      <c r="EE206" s="348" t="n"/>
      <c r="EF206" s="348" t="n"/>
      <c r="EG206" s="348" t="n"/>
      <c r="EH206" s="348" t="n"/>
      <c r="EI206" s="348" t="n"/>
    </row>
    <row r="207" ht="31.5" customFormat="1" customHeight="1" s="239">
      <c r="A207" s="233" t="n"/>
      <c r="B207" s="192" t="n"/>
      <c r="C207" s="455" t="n"/>
      <c r="D207" s="192" t="n"/>
      <c r="E207" s="192" t="n"/>
      <c r="F207" s="192" t="n"/>
      <c r="G207" s="238" t="n"/>
      <c r="H207" s="437" t="n"/>
      <c r="I207" s="437" t="n"/>
      <c r="J207" s="437" t="n"/>
      <c r="K207" s="437" t="n"/>
      <c r="L207" s="240" t="n"/>
      <c r="M207" s="241" t="n"/>
      <c r="N207" s="242" t="n"/>
      <c r="O207" s="232" t="n"/>
      <c r="P207" s="232" t="n"/>
      <c r="Q207" s="232" t="n"/>
      <c r="R207" s="232" t="n"/>
      <c r="S207" s="232" t="n"/>
      <c r="T207" s="232" t="n"/>
      <c r="U207" s="232" t="n"/>
      <c r="V207" s="232" t="n"/>
      <c r="W207" s="232" t="n"/>
      <c r="X207" s="232" t="n"/>
      <c r="Y207" s="195" t="n"/>
      <c r="Z207" s="195" t="n"/>
      <c r="AA207" s="232" t="n"/>
      <c r="AB207" s="232" t="n"/>
      <c r="AC207" s="232" t="n"/>
      <c r="AD207" s="232" t="n"/>
      <c r="AE207" s="232" t="n"/>
      <c r="AF207" s="232" t="n"/>
      <c r="AG207" s="232" t="n"/>
      <c r="AH207" s="232" t="n"/>
      <c r="AI207" s="232" t="n"/>
      <c r="AJ207" s="232" t="n"/>
      <c r="AK207" s="195" t="n"/>
      <c r="AL207" s="195" t="n"/>
      <c r="AM207" s="232">
        <f>IFERROR(ROUND(AVERAGE(O207:S207,AA207:AE207),0),"")</f>
        <v/>
      </c>
      <c r="AN207" s="232">
        <f>IFERROR(ROUND(AVERAGE(T207:X207,AF207:AJ207),0),"")</f>
        <v/>
      </c>
      <c r="AO207" s="278">
        <f>IFERROR((AM207-L207)/L207,"")</f>
        <v/>
      </c>
      <c r="AP207" s="218" t="n"/>
      <c r="AQ207" s="219" t="n"/>
      <c r="AR207" s="217">
        <f>IFERROR(ROUND((3600/AS207*J207),0),"")</f>
        <v/>
      </c>
      <c r="AS207" s="217">
        <f>IFERROR(ROUND(AVERAGE(Y207:Z207,AK207:AL207),0),"")</f>
        <v/>
      </c>
      <c r="AT207" s="217" t="n"/>
      <c r="AU207" s="217" t="n"/>
      <c r="AV207" s="217" t="n"/>
      <c r="AW207" s="217" t="n"/>
      <c r="AX207" s="217" t="n"/>
      <c r="AY207" s="217" t="n"/>
      <c r="AZ207" s="217" t="n"/>
      <c r="BA207" s="217" t="n"/>
      <c r="BB207" s="217" t="n"/>
      <c r="BC207" s="217" t="n"/>
      <c r="BD207" s="217" t="n"/>
      <c r="BE207" s="217" t="n"/>
      <c r="BF207" s="217" t="n"/>
      <c r="BG207" s="217" t="n"/>
      <c r="BH207" s="217" t="n"/>
      <c r="BI207" s="217" t="n"/>
      <c r="BJ207" s="217" t="n"/>
      <c r="BK207" s="217" t="n"/>
      <c r="BL207" s="217" t="n"/>
      <c r="BM207" s="217" t="n"/>
      <c r="BN207" s="217" t="n"/>
      <c r="BO207" s="217" t="n"/>
      <c r="BP207" s="217" t="n"/>
      <c r="BQ207" s="217" t="n"/>
      <c r="BR207" s="217" t="n"/>
      <c r="BS207" s="217" t="n"/>
      <c r="BT207" s="217" t="n"/>
      <c r="BU207" s="217" t="n"/>
      <c r="BV207" s="217" t="n"/>
      <c r="BW207" s="217" t="n"/>
      <c r="BX207" s="220" t="n"/>
      <c r="BY207" s="220" t="n"/>
      <c r="BZ207" s="220" t="n"/>
      <c r="CA207" s="220" t="n"/>
      <c r="CB207" s="220" t="n"/>
      <c r="CC207" s="220" t="n"/>
      <c r="CD207" s="220" t="n"/>
      <c r="CE207" s="220" t="n"/>
      <c r="CF207" s="220" t="n"/>
      <c r="CG207" s="221">
        <f>IFERROR(ROUND((SUM(BX207:CF207)),0),"")</f>
        <v/>
      </c>
      <c r="CH207" s="216" t="n"/>
      <c r="CI207" s="456" t="n"/>
      <c r="CJ207" s="223" t="n"/>
      <c r="CK207" s="196" t="n"/>
      <c r="CL207" s="196" t="n"/>
      <c r="CM207" s="196" t="n"/>
      <c r="CN207" s="196" t="n"/>
      <c r="CO207" s="196" t="n"/>
      <c r="CP207" s="323" t="n"/>
      <c r="CQ207" s="348" t="n"/>
      <c r="CR207" s="348" t="n"/>
      <c r="CS207" s="348" t="n"/>
      <c r="CT207" s="348" t="n"/>
      <c r="CU207" s="348" t="n"/>
      <c r="CV207" s="348" t="n"/>
      <c r="CW207" s="348" t="n"/>
      <c r="CX207" s="348" t="n"/>
      <c r="CY207" s="348">
        <f>IFERROR(ROUND(STDEV(AN207,L207),1),"")</f>
        <v/>
      </c>
      <c r="CZ207" s="232">
        <f>IFERROR(ROUND(AVERAGE(O207:S207,AA207:AE207),0),"")</f>
        <v/>
      </c>
      <c r="DA207" s="232">
        <f>IFERROR(AVERAGE(T207:X207,AF207:AJ207),"")</f>
        <v/>
      </c>
      <c r="DB207" s="308">
        <f>AV207+BK207</f>
        <v/>
      </c>
      <c r="DC207" s="12">
        <f>SUM(BL207:BT207,AW207:BE207)</f>
        <v/>
      </c>
      <c r="DD207" s="437">
        <f>IFERROR(ROUND(DC207/K207,0),"")</f>
        <v/>
      </c>
      <c r="DE207" s="437">
        <f>IFERROR(ROUND(AVERAGE(Y207:Z207,AK207:AL207),0),"")</f>
        <v/>
      </c>
      <c r="DF207" s="217">
        <f>IFERROR(ROUND((3600/DE207*J207),0),"")</f>
        <v/>
      </c>
      <c r="DG207" s="437">
        <f>IFERROR(ROUND(DD207/DF207,1),"")</f>
        <v/>
      </c>
      <c r="DH207" s="308">
        <f>IFERROR(DB207+DD207,"")</f>
        <v/>
      </c>
      <c r="DI207" s="447">
        <f>IFERROR(DD207/DH207,"")</f>
        <v/>
      </c>
      <c r="DK207" s="12">
        <f>IFERROR(DF207-AP207,"")</f>
        <v/>
      </c>
      <c r="DM207" s="307">
        <f>IFERROR(DA207-L207,"")</f>
        <v/>
      </c>
      <c r="DN207" s="348">
        <f>IF(DE207&gt;AQ207,0,1)</f>
        <v/>
      </c>
      <c r="DO207" s="348">
        <f>IF(DA207&lt;M207,0,1)</f>
        <v/>
      </c>
      <c r="DP207" s="348">
        <f>IF(DA207&gt;N207,0,1)</f>
        <v/>
      </c>
      <c r="DQ207" s="348" t="n"/>
      <c r="DR207" s="348" t="n"/>
      <c r="DS207" s="348" t="n"/>
      <c r="DT207" s="348" t="n"/>
      <c r="DU207" s="348" t="n"/>
      <c r="DV207" s="348" t="n"/>
      <c r="DW207" s="348" t="n"/>
      <c r="DX207" s="348" t="n"/>
      <c r="DY207" s="348" t="n"/>
      <c r="DZ207" s="348" t="n"/>
      <c r="EA207" s="348" t="n"/>
      <c r="EB207" s="348" t="n"/>
      <c r="EC207" s="348" t="n"/>
      <c r="ED207" s="348" t="n"/>
      <c r="EE207" s="348" t="n"/>
      <c r="EF207" s="348" t="n"/>
      <c r="EG207" s="348" t="n"/>
      <c r="EH207" s="348" t="n"/>
      <c r="EI207" s="348" t="n"/>
    </row>
    <row r="208" ht="31.5" customFormat="1" customHeight="1" s="239">
      <c r="A208" s="233" t="n"/>
      <c r="B208" s="192" t="n"/>
      <c r="C208" s="455" t="n"/>
      <c r="D208" s="192" t="n"/>
      <c r="E208" s="192" t="n"/>
      <c r="F208" s="192" t="n"/>
      <c r="G208" s="238" t="n"/>
      <c r="H208" s="437" t="n"/>
      <c r="I208" s="437" t="n"/>
      <c r="J208" s="437" t="n"/>
      <c r="K208" s="437" t="n"/>
      <c r="L208" s="240" t="n"/>
      <c r="M208" s="241" t="n"/>
      <c r="N208" s="242" t="n"/>
      <c r="O208" s="232" t="n"/>
      <c r="P208" s="232" t="n"/>
      <c r="Q208" s="232" t="n"/>
      <c r="R208" s="232" t="n"/>
      <c r="S208" s="232" t="n"/>
      <c r="T208" s="232" t="n"/>
      <c r="U208" s="232" t="n"/>
      <c r="V208" s="232" t="n"/>
      <c r="W208" s="232" t="n"/>
      <c r="X208" s="232" t="n"/>
      <c r="Y208" s="195" t="n"/>
      <c r="Z208" s="195" t="n"/>
      <c r="AA208" s="232" t="n"/>
      <c r="AB208" s="232" t="n"/>
      <c r="AC208" s="232" t="n"/>
      <c r="AD208" s="232" t="n"/>
      <c r="AE208" s="232" t="n"/>
      <c r="AF208" s="232" t="n"/>
      <c r="AG208" s="232" t="n"/>
      <c r="AH208" s="232" t="n"/>
      <c r="AI208" s="232" t="n"/>
      <c r="AJ208" s="232" t="n"/>
      <c r="AK208" s="195" t="n"/>
      <c r="AL208" s="195" t="n"/>
      <c r="AM208" s="232">
        <f>IFERROR(ROUND(AVERAGE(O208:S208,AA208:AE208),0),"")</f>
        <v/>
      </c>
      <c r="AN208" s="232">
        <f>IFERROR(ROUND(AVERAGE(T208:X208,AF208:AJ208),0),"")</f>
        <v/>
      </c>
      <c r="AO208" s="278">
        <f>IFERROR((AM208-L208)/L208,"")</f>
        <v/>
      </c>
      <c r="AP208" s="218" t="n"/>
      <c r="AQ208" s="219" t="n"/>
      <c r="AR208" s="217">
        <f>IFERROR(ROUND((3600/AS208*J208),0),"")</f>
        <v/>
      </c>
      <c r="AS208" s="217">
        <f>IFERROR(ROUND(AVERAGE(Y208:Z208,AK208:AL208),0),"")</f>
        <v/>
      </c>
      <c r="AT208" s="217" t="n"/>
      <c r="AU208" s="217" t="n"/>
      <c r="AV208" s="217" t="n"/>
      <c r="AW208" s="217" t="n"/>
      <c r="AX208" s="217" t="n"/>
      <c r="AY208" s="217" t="n"/>
      <c r="AZ208" s="217" t="n"/>
      <c r="BA208" s="217" t="n"/>
      <c r="BB208" s="217" t="n"/>
      <c r="BC208" s="217" t="n"/>
      <c r="BD208" s="217" t="n"/>
      <c r="BE208" s="217" t="n"/>
      <c r="BF208" s="217" t="n"/>
      <c r="BG208" s="217" t="n"/>
      <c r="BH208" s="217" t="n"/>
      <c r="BI208" s="217" t="n"/>
      <c r="BJ208" s="217" t="n"/>
      <c r="BK208" s="217" t="n"/>
      <c r="BL208" s="217" t="n"/>
      <c r="BM208" s="217" t="n"/>
      <c r="BN208" s="217" t="n"/>
      <c r="BO208" s="217" t="n"/>
      <c r="BP208" s="217" t="n"/>
      <c r="BQ208" s="217" t="n"/>
      <c r="BR208" s="217" t="n"/>
      <c r="BS208" s="217" t="n"/>
      <c r="BT208" s="217" t="n"/>
      <c r="BU208" s="217" t="n"/>
      <c r="BV208" s="217" t="n"/>
      <c r="BW208" s="217" t="n"/>
      <c r="BX208" s="220" t="n"/>
      <c r="BY208" s="220" t="n"/>
      <c r="BZ208" s="220" t="n"/>
      <c r="CA208" s="220" t="n"/>
      <c r="CB208" s="220" t="n"/>
      <c r="CC208" s="220" t="n"/>
      <c r="CD208" s="220" t="n"/>
      <c r="CE208" s="220" t="n"/>
      <c r="CF208" s="220" t="n"/>
      <c r="CG208" s="221">
        <f>IFERROR(ROUND((SUM(BX208:CF208)),0),"")</f>
        <v/>
      </c>
      <c r="CH208" s="216" t="n"/>
      <c r="CI208" s="456" t="n"/>
      <c r="CJ208" s="223" t="n"/>
      <c r="CK208" s="196" t="n"/>
      <c r="CL208" s="196" t="n"/>
      <c r="CM208" s="196" t="n"/>
      <c r="CN208" s="196" t="n"/>
      <c r="CO208" s="196" t="n"/>
      <c r="CP208" s="323" t="n"/>
      <c r="CQ208" s="348" t="n"/>
      <c r="CR208" s="348" t="n"/>
      <c r="CS208" s="348" t="n"/>
      <c r="CT208" s="348" t="n"/>
      <c r="CU208" s="348" t="n"/>
      <c r="CV208" s="348" t="n"/>
      <c r="CW208" s="348" t="n"/>
      <c r="CX208" s="348" t="n"/>
      <c r="CY208" s="348">
        <f>IFERROR(ROUND(STDEV(AN208,L208),1),"")</f>
        <v/>
      </c>
      <c r="CZ208" s="232">
        <f>IFERROR(ROUND(AVERAGE(O208:S208,AA208:AE208),0),"")</f>
        <v/>
      </c>
      <c r="DA208" s="232">
        <f>IFERROR(AVERAGE(T208:X208,AF208:AJ208),"")</f>
        <v/>
      </c>
      <c r="DB208" s="308">
        <f>AV208+BK208</f>
        <v/>
      </c>
      <c r="DC208" s="12">
        <f>SUM(BL208:BT208,AW208:BE208)</f>
        <v/>
      </c>
      <c r="DD208" s="437">
        <f>IFERROR(ROUND(DC208/K208,0),"")</f>
        <v/>
      </c>
      <c r="DE208" s="437">
        <f>IFERROR(ROUND(AVERAGE(Y208:Z208,AK208:AL208),0),"")</f>
        <v/>
      </c>
      <c r="DF208" s="217">
        <f>IFERROR(ROUND((3600/DE208*J208),0),"")</f>
        <v/>
      </c>
      <c r="DG208" s="437">
        <f>IFERROR(ROUND(DD208/DF208,1),"")</f>
        <v/>
      </c>
      <c r="DH208" s="308">
        <f>IFERROR(DB208+DD208,"")</f>
        <v/>
      </c>
      <c r="DI208" s="447">
        <f>IFERROR(DD208/DH208,"")</f>
        <v/>
      </c>
      <c r="DK208" s="12">
        <f>IFERROR(DF208-AP208,"")</f>
        <v/>
      </c>
      <c r="DM208" s="307">
        <f>IFERROR(DA208-L208,"")</f>
        <v/>
      </c>
      <c r="DN208" s="348">
        <f>IF(DE208&gt;AQ208,0,1)</f>
        <v/>
      </c>
      <c r="DO208" s="348">
        <f>IF(DA208&lt;M208,0,1)</f>
        <v/>
      </c>
      <c r="DP208" s="348">
        <f>IF(DA208&gt;N208,0,1)</f>
        <v/>
      </c>
      <c r="DQ208" s="348" t="n"/>
      <c r="DR208" s="348" t="n"/>
      <c r="DS208" s="348" t="n"/>
      <c r="DT208" s="348" t="n"/>
      <c r="DU208" s="348" t="n"/>
      <c r="DV208" s="348" t="n"/>
      <c r="DW208" s="348" t="n"/>
      <c r="DX208" s="348" t="n"/>
      <c r="DY208" s="348" t="n"/>
      <c r="DZ208" s="348" t="n"/>
      <c r="EA208" s="348" t="n"/>
      <c r="EB208" s="348" t="n"/>
      <c r="EC208" s="348" t="n"/>
      <c r="ED208" s="348" t="n"/>
      <c r="EE208" s="348" t="n"/>
      <c r="EF208" s="348" t="n"/>
      <c r="EG208" s="348" t="n"/>
      <c r="EH208" s="348" t="n"/>
      <c r="EI208" s="348" t="n"/>
    </row>
    <row r="209" ht="31.5" customFormat="1" customHeight="1" s="239">
      <c r="A209" s="233" t="n"/>
      <c r="B209" s="192" t="n"/>
      <c r="C209" s="455" t="n"/>
      <c r="D209" s="192" t="n"/>
      <c r="E209" s="192" t="n"/>
      <c r="F209" s="192" t="n"/>
      <c r="G209" s="238" t="n"/>
      <c r="H209" s="437" t="n"/>
      <c r="I209" s="437" t="n"/>
      <c r="J209" s="437" t="n"/>
      <c r="K209" s="437" t="n"/>
      <c r="L209" s="240" t="n"/>
      <c r="M209" s="241" t="n"/>
      <c r="N209" s="242" t="n"/>
      <c r="O209" s="232" t="n"/>
      <c r="P209" s="232" t="n"/>
      <c r="Q209" s="232" t="n"/>
      <c r="R209" s="232" t="n"/>
      <c r="S209" s="232" t="n"/>
      <c r="T209" s="232" t="n"/>
      <c r="U209" s="232" t="n"/>
      <c r="V209" s="232" t="n"/>
      <c r="W209" s="232" t="n"/>
      <c r="X209" s="232" t="n"/>
      <c r="Y209" s="195" t="n"/>
      <c r="Z209" s="195" t="n"/>
      <c r="AA209" s="232" t="n"/>
      <c r="AB209" s="232" t="n"/>
      <c r="AC209" s="232" t="n"/>
      <c r="AD209" s="232" t="n"/>
      <c r="AE209" s="232" t="n"/>
      <c r="AF209" s="232" t="n"/>
      <c r="AG209" s="232" t="n"/>
      <c r="AH209" s="232" t="n"/>
      <c r="AI209" s="232" t="n"/>
      <c r="AJ209" s="232" t="n"/>
      <c r="AK209" s="195" t="n"/>
      <c r="AL209" s="195" t="n"/>
      <c r="AM209" s="232">
        <f>IFERROR(ROUND(AVERAGE(O209:S209,AA209:AE209),0),"")</f>
        <v/>
      </c>
      <c r="AN209" s="232">
        <f>IFERROR(ROUND(AVERAGE(T209:X209,AF209:AJ209),0),"")</f>
        <v/>
      </c>
      <c r="AO209" s="278">
        <f>IFERROR((AM209-L209)/L209,"")</f>
        <v/>
      </c>
      <c r="AP209" s="218" t="n"/>
      <c r="AQ209" s="219" t="n"/>
      <c r="AR209" s="217">
        <f>IFERROR(ROUND((3600/AS209*J209),0),"")</f>
        <v/>
      </c>
      <c r="AS209" s="217">
        <f>IFERROR(ROUND(AVERAGE(Y209:Z209,AK209:AL209),0),"")</f>
        <v/>
      </c>
      <c r="AT209" s="217" t="n"/>
      <c r="AU209" s="217" t="n"/>
      <c r="AV209" s="217" t="n"/>
      <c r="AW209" s="217" t="n"/>
      <c r="AX209" s="217" t="n"/>
      <c r="AY209" s="217" t="n"/>
      <c r="AZ209" s="217" t="n"/>
      <c r="BA209" s="217" t="n"/>
      <c r="BB209" s="217" t="n"/>
      <c r="BC209" s="217" t="n"/>
      <c r="BD209" s="217" t="n"/>
      <c r="BE209" s="217" t="n"/>
      <c r="BF209" s="217" t="n"/>
      <c r="BG209" s="217" t="n"/>
      <c r="BH209" s="217" t="n"/>
      <c r="BI209" s="217" t="n"/>
      <c r="BJ209" s="217" t="n"/>
      <c r="BK209" s="217" t="n"/>
      <c r="BL209" s="217" t="n"/>
      <c r="BM209" s="217" t="n"/>
      <c r="BN209" s="217" t="n"/>
      <c r="BO209" s="217" t="n"/>
      <c r="BP209" s="217" t="n"/>
      <c r="BQ209" s="217" t="n"/>
      <c r="BR209" s="217" t="n"/>
      <c r="BS209" s="217" t="n"/>
      <c r="BT209" s="217" t="n"/>
      <c r="BU209" s="217" t="n"/>
      <c r="BV209" s="217" t="n"/>
      <c r="BW209" s="217" t="n"/>
      <c r="BX209" s="220" t="n"/>
      <c r="BY209" s="220" t="n"/>
      <c r="BZ209" s="220" t="n"/>
      <c r="CA209" s="220" t="n"/>
      <c r="CB209" s="220" t="n"/>
      <c r="CC209" s="220" t="n"/>
      <c r="CD209" s="220" t="n"/>
      <c r="CE209" s="220" t="n"/>
      <c r="CF209" s="220" t="n"/>
      <c r="CG209" s="221">
        <f>IFERROR(ROUND((SUM(BX209:CF209)),0),"")</f>
        <v/>
      </c>
      <c r="CH209" s="216" t="n"/>
      <c r="CI209" s="456" t="n"/>
      <c r="CJ209" s="223" t="n"/>
      <c r="CK209" s="196" t="n"/>
      <c r="CL209" s="196" t="n"/>
      <c r="CM209" s="196" t="n"/>
      <c r="CN209" s="196" t="n"/>
      <c r="CO209" s="196" t="n"/>
      <c r="CP209" s="323" t="n"/>
      <c r="CQ209" s="348" t="n"/>
      <c r="CR209" s="348" t="n"/>
      <c r="CS209" s="348" t="n"/>
      <c r="CT209" s="348" t="n"/>
      <c r="CU209" s="348" t="n"/>
      <c r="CV209" s="348" t="n"/>
      <c r="CW209" s="348" t="n"/>
      <c r="CX209" s="348" t="n"/>
      <c r="CY209" s="348">
        <f>IFERROR(ROUND(STDEV(AN209,L209),1),"")</f>
        <v/>
      </c>
      <c r="CZ209" s="232">
        <f>IFERROR(ROUND(AVERAGE(O209:S209,AA209:AE209),0),"")</f>
        <v/>
      </c>
      <c r="DA209" s="232">
        <f>IFERROR(AVERAGE(T209:X209,AF209:AJ209),"")</f>
        <v/>
      </c>
      <c r="DB209" s="308">
        <f>AV209+BK209</f>
        <v/>
      </c>
      <c r="DC209" s="12">
        <f>SUM(BL209:BT209,AW209:BE209)</f>
        <v/>
      </c>
      <c r="DD209" s="437">
        <f>IFERROR(ROUND(DC209/K209,0),"")</f>
        <v/>
      </c>
      <c r="DE209" s="437">
        <f>IFERROR(ROUND(AVERAGE(Y209:Z209,AK209:AL209),0),"")</f>
        <v/>
      </c>
      <c r="DF209" s="217">
        <f>IFERROR(ROUND((3600/DE209*J209),0),"")</f>
        <v/>
      </c>
      <c r="DG209" s="437">
        <f>IFERROR(ROUND(DD209/DF209,1),"")</f>
        <v/>
      </c>
      <c r="DH209" s="308">
        <f>IFERROR(DB209+DD209,"")</f>
        <v/>
      </c>
      <c r="DI209" s="447">
        <f>IFERROR(DD209/DH209,"")</f>
        <v/>
      </c>
      <c r="DK209" s="12">
        <f>IFERROR(DF209-AP209,"")</f>
        <v/>
      </c>
      <c r="DM209" s="307">
        <f>IFERROR(DA209-L209,"")</f>
        <v/>
      </c>
      <c r="DN209" s="348">
        <f>IF(DE209&gt;AQ209,0,1)</f>
        <v/>
      </c>
      <c r="DO209" s="348">
        <f>IF(DA209&lt;M209,0,1)</f>
        <v/>
      </c>
      <c r="DP209" s="348">
        <f>IF(DA209&gt;N209,0,1)</f>
        <v/>
      </c>
      <c r="DQ209" s="348" t="n"/>
      <c r="DR209" s="348" t="n"/>
      <c r="DS209" s="348" t="n"/>
      <c r="DT209" s="348" t="n"/>
      <c r="DU209" s="348" t="n"/>
      <c r="DV209" s="348" t="n"/>
      <c r="DW209" s="348" t="n"/>
      <c r="DX209" s="348" t="n"/>
      <c r="DY209" s="348" t="n"/>
      <c r="DZ209" s="348" t="n"/>
      <c r="EA209" s="348" t="n"/>
      <c r="EB209" s="348" t="n"/>
      <c r="EC209" s="348" t="n"/>
      <c r="ED209" s="348" t="n"/>
      <c r="EE209" s="348" t="n"/>
      <c r="EF209" s="348" t="n"/>
      <c r="EG209" s="348" t="n"/>
      <c r="EH209" s="348" t="n"/>
      <c r="EI209" s="348" t="n"/>
    </row>
    <row r="210" ht="31.5" customFormat="1" customHeight="1" s="239">
      <c r="A210" s="233" t="n"/>
      <c r="B210" s="192" t="n"/>
      <c r="C210" s="455" t="n"/>
      <c r="D210" s="192" t="n"/>
      <c r="E210" s="192" t="n"/>
      <c r="F210" s="192" t="n"/>
      <c r="G210" s="238" t="n"/>
      <c r="H210" s="437" t="n"/>
      <c r="I210" s="437" t="n"/>
      <c r="J210" s="437" t="n"/>
      <c r="K210" s="437" t="n"/>
      <c r="L210" s="240" t="n"/>
      <c r="M210" s="241" t="n"/>
      <c r="N210" s="242" t="n"/>
      <c r="O210" s="232" t="n"/>
      <c r="P210" s="232" t="n"/>
      <c r="Q210" s="232" t="n"/>
      <c r="R210" s="232" t="n"/>
      <c r="S210" s="232" t="n"/>
      <c r="T210" s="232" t="n"/>
      <c r="U210" s="232" t="n"/>
      <c r="V210" s="232" t="n"/>
      <c r="W210" s="232" t="n"/>
      <c r="X210" s="232" t="n"/>
      <c r="Y210" s="195" t="n"/>
      <c r="Z210" s="195" t="n"/>
      <c r="AA210" s="232" t="n"/>
      <c r="AB210" s="232" t="n"/>
      <c r="AC210" s="232" t="n"/>
      <c r="AD210" s="232" t="n"/>
      <c r="AE210" s="232" t="n"/>
      <c r="AF210" s="232" t="n"/>
      <c r="AG210" s="232" t="n"/>
      <c r="AH210" s="232" t="n"/>
      <c r="AI210" s="232" t="n"/>
      <c r="AJ210" s="232" t="n"/>
      <c r="AK210" s="195" t="n"/>
      <c r="AL210" s="195" t="n"/>
      <c r="AM210" s="232">
        <f>IFERROR(ROUND(AVERAGE(O210:S210,AA210:AE210),0),"")</f>
        <v/>
      </c>
      <c r="AN210" s="232">
        <f>IFERROR(ROUND(AVERAGE(T210:X210,AF210:AJ210),0),"")</f>
        <v/>
      </c>
      <c r="AO210" s="278">
        <f>IFERROR((AM210-L210)/L210,"")</f>
        <v/>
      </c>
      <c r="AP210" s="218" t="n"/>
      <c r="AQ210" s="219" t="n"/>
      <c r="AR210" s="217">
        <f>IFERROR(ROUND((3600/AS210*J210),0),"")</f>
        <v/>
      </c>
      <c r="AS210" s="217">
        <f>IFERROR(ROUND(AVERAGE(Y210:Z210,AK210:AL210),0),"")</f>
        <v/>
      </c>
      <c r="AT210" s="217" t="n"/>
      <c r="AU210" s="217" t="n"/>
      <c r="AV210" s="217" t="n"/>
      <c r="AW210" s="217" t="n"/>
      <c r="AX210" s="217" t="n"/>
      <c r="AY210" s="217" t="n"/>
      <c r="AZ210" s="217" t="n"/>
      <c r="BA210" s="217" t="n"/>
      <c r="BB210" s="217" t="n"/>
      <c r="BC210" s="217" t="n"/>
      <c r="BD210" s="217" t="n"/>
      <c r="BE210" s="217" t="n"/>
      <c r="BF210" s="217" t="n"/>
      <c r="BG210" s="217" t="n"/>
      <c r="BH210" s="217" t="n"/>
      <c r="BI210" s="217" t="n"/>
      <c r="BJ210" s="217" t="n"/>
      <c r="BK210" s="217" t="n"/>
      <c r="BL210" s="217" t="n"/>
      <c r="BM210" s="217" t="n"/>
      <c r="BN210" s="217" t="n"/>
      <c r="BO210" s="217" t="n"/>
      <c r="BP210" s="217" t="n"/>
      <c r="BQ210" s="217" t="n"/>
      <c r="BR210" s="217" t="n"/>
      <c r="BS210" s="217" t="n"/>
      <c r="BT210" s="217" t="n"/>
      <c r="BU210" s="217" t="n"/>
      <c r="BV210" s="217" t="n"/>
      <c r="BW210" s="217" t="n"/>
      <c r="BX210" s="220" t="n"/>
      <c r="BY210" s="220" t="n"/>
      <c r="BZ210" s="220" t="n"/>
      <c r="CA210" s="220" t="n"/>
      <c r="CB210" s="220" t="n"/>
      <c r="CC210" s="220" t="n"/>
      <c r="CD210" s="220" t="n"/>
      <c r="CE210" s="220" t="n"/>
      <c r="CF210" s="220" t="n"/>
      <c r="CG210" s="221">
        <f>IFERROR(ROUND((SUM(BX210:CF210)),0),"")</f>
        <v/>
      </c>
      <c r="CH210" s="216" t="n"/>
      <c r="CI210" s="456" t="n"/>
      <c r="CJ210" s="223" t="n"/>
      <c r="CK210" s="196" t="n"/>
      <c r="CL210" s="196" t="n"/>
      <c r="CM210" s="196" t="n"/>
      <c r="CN210" s="196" t="n"/>
      <c r="CO210" s="196" t="n"/>
      <c r="CP210" s="323" t="n"/>
      <c r="CQ210" s="348" t="n"/>
      <c r="CR210" s="348" t="n"/>
      <c r="CS210" s="348" t="n"/>
      <c r="CT210" s="348" t="n"/>
      <c r="CU210" s="348" t="n"/>
      <c r="CV210" s="348" t="n"/>
      <c r="CW210" s="348" t="n"/>
      <c r="CX210" s="348" t="n"/>
      <c r="CY210" s="348">
        <f>IFERROR(ROUND(STDEV(AN210,L210),1),"")</f>
        <v/>
      </c>
      <c r="CZ210" s="232">
        <f>IFERROR(ROUND(AVERAGE(O210:S210,AA210:AE210),0),"")</f>
        <v/>
      </c>
      <c r="DA210" s="232">
        <f>IFERROR(AVERAGE(T210:X210,AF210:AJ210),"")</f>
        <v/>
      </c>
      <c r="DB210" s="308">
        <f>AV210+BK210</f>
        <v/>
      </c>
      <c r="DC210" s="12">
        <f>SUM(BL210:BT210,AW210:BE210)</f>
        <v/>
      </c>
      <c r="DD210" s="437">
        <f>IFERROR(ROUND(DC210/K210,0),"")</f>
        <v/>
      </c>
      <c r="DE210" s="437">
        <f>IFERROR(ROUND(AVERAGE(Y210:Z210,AK210:AL210),0),"")</f>
        <v/>
      </c>
      <c r="DF210" s="217">
        <f>IFERROR(ROUND((3600/DE210*J210),0),"")</f>
        <v/>
      </c>
      <c r="DG210" s="437">
        <f>IFERROR(ROUND(DD210/DF210,1),"")</f>
        <v/>
      </c>
      <c r="DH210" s="308">
        <f>IFERROR(DB210+DD210,"")</f>
        <v/>
      </c>
      <c r="DI210" s="447">
        <f>IFERROR(DD210/DH210,"")</f>
        <v/>
      </c>
      <c r="DK210" s="12">
        <f>IFERROR(DF210-AP210,"")</f>
        <v/>
      </c>
      <c r="DM210" s="307">
        <f>IFERROR(DA210-L210,"")</f>
        <v/>
      </c>
      <c r="DN210" s="348">
        <f>IF(DE210&gt;AQ210,0,1)</f>
        <v/>
      </c>
      <c r="DO210" s="348">
        <f>IF(DA210&lt;M210,0,1)</f>
        <v/>
      </c>
      <c r="DP210" s="348">
        <f>IF(DA210&gt;N210,0,1)</f>
        <v/>
      </c>
      <c r="DQ210" s="348" t="n"/>
      <c r="DR210" s="348" t="n"/>
      <c r="DS210" s="348" t="n"/>
      <c r="DT210" s="348" t="n"/>
      <c r="DU210" s="348" t="n"/>
      <c r="DV210" s="348" t="n"/>
      <c r="DW210" s="348" t="n"/>
      <c r="DX210" s="348" t="n"/>
      <c r="DY210" s="348" t="n"/>
      <c r="DZ210" s="348" t="n"/>
      <c r="EA210" s="348" t="n"/>
      <c r="EB210" s="348" t="n"/>
      <c r="EC210" s="348" t="n"/>
      <c r="ED210" s="348" t="n"/>
      <c r="EE210" s="348" t="n"/>
      <c r="EF210" s="348" t="n"/>
      <c r="EG210" s="348" t="n"/>
      <c r="EH210" s="348" t="n"/>
      <c r="EI210" s="348" t="n"/>
    </row>
    <row r="211" ht="31.5" customFormat="1" customHeight="1" s="239">
      <c r="A211" s="233" t="n"/>
      <c r="B211" s="192" t="n"/>
      <c r="C211" s="455" t="n"/>
      <c r="D211" s="192" t="n"/>
      <c r="E211" s="192" t="n"/>
      <c r="F211" s="192" t="n"/>
      <c r="G211" s="238" t="n"/>
      <c r="H211" s="437" t="n"/>
      <c r="I211" s="437" t="n"/>
      <c r="J211" s="437" t="n"/>
      <c r="K211" s="437" t="n"/>
      <c r="L211" s="240" t="n"/>
      <c r="M211" s="241" t="n"/>
      <c r="N211" s="242" t="n"/>
      <c r="O211" s="232" t="n"/>
      <c r="P211" s="232" t="n"/>
      <c r="Q211" s="232" t="n"/>
      <c r="R211" s="232" t="n"/>
      <c r="S211" s="232" t="n"/>
      <c r="T211" s="232" t="n"/>
      <c r="U211" s="232" t="n"/>
      <c r="V211" s="232" t="n"/>
      <c r="W211" s="232" t="n"/>
      <c r="X211" s="232" t="n"/>
      <c r="Y211" s="195" t="n"/>
      <c r="Z211" s="195" t="n"/>
      <c r="AA211" s="232" t="n"/>
      <c r="AB211" s="232" t="n"/>
      <c r="AC211" s="232" t="n"/>
      <c r="AD211" s="232" t="n"/>
      <c r="AE211" s="232" t="n"/>
      <c r="AF211" s="232" t="n"/>
      <c r="AG211" s="232" t="n"/>
      <c r="AH211" s="232" t="n"/>
      <c r="AI211" s="232" t="n"/>
      <c r="AJ211" s="232" t="n"/>
      <c r="AK211" s="195" t="n"/>
      <c r="AL211" s="195" t="n"/>
      <c r="AM211" s="232">
        <f>IFERROR(ROUND(AVERAGE(O211:S211,AA211:AE211),0),"")</f>
        <v/>
      </c>
      <c r="AN211" s="232">
        <f>IFERROR(ROUND(AVERAGE(T211:X211,AF211:AJ211),0),"")</f>
        <v/>
      </c>
      <c r="AO211" s="278">
        <f>IFERROR((AM211-L211)/L211,"")</f>
        <v/>
      </c>
      <c r="AP211" s="218" t="n"/>
      <c r="AQ211" s="219" t="n"/>
      <c r="AR211" s="217">
        <f>IFERROR(ROUND((3600/AS211*J211),0),"")</f>
        <v/>
      </c>
      <c r="AS211" s="217">
        <f>IFERROR(ROUND(AVERAGE(Y211:Z211,AK211:AL211),0),"")</f>
        <v/>
      </c>
      <c r="AT211" s="217" t="n"/>
      <c r="AU211" s="217" t="n"/>
      <c r="AV211" s="217" t="n"/>
      <c r="AW211" s="217" t="n"/>
      <c r="AX211" s="217" t="n"/>
      <c r="AY211" s="217" t="n"/>
      <c r="AZ211" s="217" t="n"/>
      <c r="BA211" s="217" t="n"/>
      <c r="BB211" s="217" t="n"/>
      <c r="BC211" s="217" t="n"/>
      <c r="BD211" s="217" t="n"/>
      <c r="BE211" s="217" t="n"/>
      <c r="BF211" s="217" t="n"/>
      <c r="BG211" s="217" t="n"/>
      <c r="BH211" s="217" t="n"/>
      <c r="BI211" s="217" t="n"/>
      <c r="BJ211" s="217" t="n"/>
      <c r="BK211" s="217" t="n"/>
      <c r="BL211" s="217" t="n"/>
      <c r="BM211" s="217" t="n"/>
      <c r="BN211" s="217" t="n"/>
      <c r="BO211" s="217" t="n"/>
      <c r="BP211" s="217" t="n"/>
      <c r="BQ211" s="217" t="n"/>
      <c r="BR211" s="217" t="n"/>
      <c r="BS211" s="217" t="n"/>
      <c r="BT211" s="217" t="n"/>
      <c r="BU211" s="217" t="n"/>
      <c r="BV211" s="217" t="n"/>
      <c r="BW211" s="217" t="n"/>
      <c r="BX211" s="220" t="n"/>
      <c r="BY211" s="220" t="n"/>
      <c r="BZ211" s="220" t="n"/>
      <c r="CA211" s="220" t="n"/>
      <c r="CB211" s="220" t="n"/>
      <c r="CC211" s="220" t="n"/>
      <c r="CD211" s="220" t="n"/>
      <c r="CE211" s="220" t="n"/>
      <c r="CF211" s="220" t="n"/>
      <c r="CG211" s="221">
        <f>IFERROR(ROUND((SUM(BX211:CF211)),0),"")</f>
        <v/>
      </c>
      <c r="CH211" s="216" t="n"/>
      <c r="CI211" s="456" t="n"/>
      <c r="CJ211" s="223" t="n"/>
      <c r="CK211" s="196" t="n"/>
      <c r="CL211" s="196" t="n"/>
      <c r="CM211" s="196" t="n"/>
      <c r="CN211" s="196" t="n"/>
      <c r="CO211" s="196" t="n"/>
      <c r="CP211" s="323" t="n"/>
      <c r="CQ211" s="348" t="n"/>
      <c r="CR211" s="348" t="n"/>
      <c r="CS211" s="348" t="n"/>
      <c r="CT211" s="348" t="n"/>
      <c r="CU211" s="348" t="n"/>
      <c r="CV211" s="348" t="n"/>
      <c r="CW211" s="348" t="n"/>
      <c r="CX211" s="348" t="n"/>
      <c r="CY211" s="348">
        <f>IFERROR(ROUND(STDEV(AN211,L211),1),"")</f>
        <v/>
      </c>
      <c r="CZ211" s="232">
        <f>IFERROR(ROUND(AVERAGE(O211:S211,AA211:AE211),0),"")</f>
        <v/>
      </c>
      <c r="DA211" s="232">
        <f>IFERROR(AVERAGE(T211:X211,AF211:AJ211),"")</f>
        <v/>
      </c>
      <c r="DB211" s="308">
        <f>AV211+BK211</f>
        <v/>
      </c>
      <c r="DC211" s="12">
        <f>SUM(BL211:BT211,AW211:BE211)</f>
        <v/>
      </c>
      <c r="DD211" s="437">
        <f>IFERROR(ROUND(DC211/K211,0),"")</f>
        <v/>
      </c>
      <c r="DE211" s="437">
        <f>IFERROR(ROUND(AVERAGE(Y211:Z211,AK211:AL211),0),"")</f>
        <v/>
      </c>
      <c r="DF211" s="217">
        <f>IFERROR(ROUND((3600/DE211*J211),0),"")</f>
        <v/>
      </c>
      <c r="DG211" s="437">
        <f>IFERROR(ROUND(DD211/DF211,1),"")</f>
        <v/>
      </c>
      <c r="DH211" s="308">
        <f>IFERROR(DB211+DD211,"")</f>
        <v/>
      </c>
      <c r="DI211" s="447">
        <f>IFERROR(DD211/DH211,"")</f>
        <v/>
      </c>
      <c r="DK211" s="12">
        <f>IFERROR(DF211-AP211,"")</f>
        <v/>
      </c>
      <c r="DM211" s="307">
        <f>IFERROR(DA211-L211,"")</f>
        <v/>
      </c>
      <c r="DN211" s="348">
        <f>IF(DE211&gt;AQ211,0,1)</f>
        <v/>
      </c>
      <c r="DO211" s="348">
        <f>IF(DA211&lt;M211,0,1)</f>
        <v/>
      </c>
      <c r="DP211" s="348">
        <f>IF(DA211&gt;N211,0,1)</f>
        <v/>
      </c>
      <c r="DQ211" s="348" t="n"/>
      <c r="DR211" s="348" t="n"/>
      <c r="DS211" s="348" t="n"/>
      <c r="DT211" s="348" t="n"/>
      <c r="DU211" s="348" t="n"/>
      <c r="DV211" s="348" t="n"/>
      <c r="DW211" s="348" t="n"/>
      <c r="DX211" s="348" t="n"/>
      <c r="DY211" s="348" t="n"/>
      <c r="DZ211" s="348" t="n"/>
      <c r="EA211" s="348" t="n"/>
      <c r="EB211" s="348" t="n"/>
      <c r="EC211" s="348" t="n"/>
      <c r="ED211" s="348" t="n"/>
      <c r="EE211" s="348" t="n"/>
      <c r="EF211" s="348" t="n"/>
      <c r="EG211" s="348" t="n"/>
      <c r="EH211" s="348" t="n"/>
      <c r="EI211" s="348" t="n"/>
    </row>
    <row r="212" ht="31.5" customFormat="1" customHeight="1" s="239">
      <c r="A212" s="233" t="n"/>
      <c r="B212" s="192" t="n"/>
      <c r="C212" s="455" t="n"/>
      <c r="D212" s="192" t="n"/>
      <c r="E212" s="192" t="n"/>
      <c r="F212" s="192" t="n"/>
      <c r="G212" s="238" t="n"/>
      <c r="H212" s="437" t="n"/>
      <c r="I212" s="437" t="n"/>
      <c r="J212" s="437" t="n"/>
      <c r="K212" s="437" t="n"/>
      <c r="L212" s="240" t="n"/>
      <c r="M212" s="241" t="n"/>
      <c r="N212" s="242" t="n"/>
      <c r="O212" s="232" t="n"/>
      <c r="P212" s="232" t="n"/>
      <c r="Q212" s="232" t="n"/>
      <c r="R212" s="232" t="n"/>
      <c r="S212" s="232" t="n"/>
      <c r="T212" s="232" t="n"/>
      <c r="U212" s="232" t="n"/>
      <c r="V212" s="232" t="n"/>
      <c r="W212" s="232" t="n"/>
      <c r="X212" s="232" t="n"/>
      <c r="Y212" s="195" t="n"/>
      <c r="Z212" s="195" t="n"/>
      <c r="AA212" s="232" t="n"/>
      <c r="AB212" s="232" t="n"/>
      <c r="AC212" s="232" t="n"/>
      <c r="AD212" s="232" t="n"/>
      <c r="AE212" s="232" t="n"/>
      <c r="AF212" s="232" t="n"/>
      <c r="AG212" s="232" t="n"/>
      <c r="AH212" s="232" t="n"/>
      <c r="AI212" s="232" t="n"/>
      <c r="AJ212" s="232" t="n"/>
      <c r="AK212" s="195" t="n"/>
      <c r="AL212" s="195" t="n"/>
      <c r="AM212" s="232">
        <f>IFERROR(ROUND(AVERAGE(O212:S212,AA212:AE212),0),"")</f>
        <v/>
      </c>
      <c r="AN212" s="232">
        <f>IFERROR(ROUND(AVERAGE(T212:X212,AF212:AJ212),0),"")</f>
        <v/>
      </c>
      <c r="AO212" s="278">
        <f>IFERROR((AM212-L212)/L212,"")</f>
        <v/>
      </c>
      <c r="AP212" s="218" t="n"/>
      <c r="AQ212" s="219" t="n"/>
      <c r="AR212" s="217">
        <f>IFERROR(ROUND((3600/AS212*J212),0),"")</f>
        <v/>
      </c>
      <c r="AS212" s="217">
        <f>IFERROR(ROUND(AVERAGE(Y212:Z212,AK212:AL212),0),"")</f>
        <v/>
      </c>
      <c r="AT212" s="217" t="n"/>
      <c r="AU212" s="217" t="n"/>
      <c r="AV212" s="217" t="n"/>
      <c r="AW212" s="217" t="n"/>
      <c r="AX212" s="217" t="n"/>
      <c r="AY212" s="217" t="n"/>
      <c r="AZ212" s="217" t="n"/>
      <c r="BA212" s="217" t="n"/>
      <c r="BB212" s="217" t="n"/>
      <c r="BC212" s="217" t="n"/>
      <c r="BD212" s="217" t="n"/>
      <c r="BE212" s="217" t="n"/>
      <c r="BF212" s="217" t="n"/>
      <c r="BG212" s="217" t="n"/>
      <c r="BH212" s="217" t="n"/>
      <c r="BI212" s="217" t="n"/>
      <c r="BJ212" s="217" t="n"/>
      <c r="BK212" s="217" t="n"/>
      <c r="BL212" s="217" t="n"/>
      <c r="BM212" s="217" t="n"/>
      <c r="BN212" s="217" t="n"/>
      <c r="BO212" s="217" t="n"/>
      <c r="BP212" s="217" t="n"/>
      <c r="BQ212" s="217" t="n"/>
      <c r="BR212" s="217" t="n"/>
      <c r="BS212" s="217" t="n"/>
      <c r="BT212" s="217" t="n"/>
      <c r="BU212" s="217" t="n"/>
      <c r="BV212" s="217" t="n"/>
      <c r="BW212" s="217" t="n"/>
      <c r="BX212" s="220" t="n"/>
      <c r="BY212" s="220" t="n"/>
      <c r="BZ212" s="220" t="n"/>
      <c r="CA212" s="220" t="n"/>
      <c r="CB212" s="220" t="n"/>
      <c r="CC212" s="220" t="n"/>
      <c r="CD212" s="220" t="n"/>
      <c r="CE212" s="220" t="n"/>
      <c r="CF212" s="220" t="n"/>
      <c r="CG212" s="221">
        <f>IFERROR(ROUND((SUM(BX212:CF212)),0),"")</f>
        <v/>
      </c>
      <c r="CH212" s="216" t="n"/>
      <c r="CI212" s="456" t="n"/>
      <c r="CJ212" s="223" t="n"/>
      <c r="CK212" s="196" t="n"/>
      <c r="CL212" s="196" t="n"/>
      <c r="CM212" s="196" t="n"/>
      <c r="CN212" s="196" t="n"/>
      <c r="CO212" s="196" t="n"/>
      <c r="CP212" s="323" t="n"/>
      <c r="CQ212" s="348" t="n"/>
      <c r="CR212" s="348" t="n"/>
      <c r="CS212" s="348" t="n"/>
      <c r="CT212" s="348" t="n"/>
      <c r="CU212" s="348" t="n"/>
      <c r="CV212" s="348" t="n"/>
      <c r="CW212" s="348" t="n"/>
      <c r="CX212" s="348" t="n"/>
      <c r="CY212" s="348">
        <f>IFERROR(ROUND(STDEV(AN212,L212),1),"")</f>
        <v/>
      </c>
      <c r="CZ212" s="232">
        <f>IFERROR(ROUND(AVERAGE(O212:S212,AA212:AE212),0),"")</f>
        <v/>
      </c>
      <c r="DA212" s="232">
        <f>IFERROR(AVERAGE(T212:X212,AF212:AJ212),"")</f>
        <v/>
      </c>
      <c r="DB212" s="308">
        <f>AV212+BK212</f>
        <v/>
      </c>
      <c r="DC212" s="12">
        <f>SUM(BL212:BT212,AW212:BE212)</f>
        <v/>
      </c>
      <c r="DD212" s="437">
        <f>IFERROR(ROUND(DC212/K212,0),"")</f>
        <v/>
      </c>
      <c r="DE212" s="437">
        <f>IFERROR(ROUND(AVERAGE(Y212:Z212,AK212:AL212),0),"")</f>
        <v/>
      </c>
      <c r="DF212" s="217">
        <f>IFERROR(ROUND((3600/DE212*J212),0),"")</f>
        <v/>
      </c>
      <c r="DG212" s="437">
        <f>IFERROR(ROUND(DD212/DF212,1),"")</f>
        <v/>
      </c>
      <c r="DH212" s="308">
        <f>IFERROR(DB212+DD212,"")</f>
        <v/>
      </c>
      <c r="DI212" s="447">
        <f>IFERROR(DD212/DH212,"")</f>
        <v/>
      </c>
      <c r="DK212" s="12">
        <f>IFERROR(DF212-AP212,"")</f>
        <v/>
      </c>
      <c r="DM212" s="307">
        <f>IFERROR(DA212-L212,"")</f>
        <v/>
      </c>
      <c r="DN212" s="348">
        <f>IF(DE212&gt;AQ212,0,1)</f>
        <v/>
      </c>
      <c r="DO212" s="348">
        <f>IF(DA212&lt;M212,0,1)</f>
        <v/>
      </c>
      <c r="DP212" s="348">
        <f>IF(DA212&gt;N212,0,1)</f>
        <v/>
      </c>
      <c r="DQ212" s="348" t="n"/>
      <c r="DR212" s="348" t="n"/>
      <c r="DS212" s="348" t="n"/>
      <c r="DT212" s="348" t="n"/>
      <c r="DU212" s="348" t="n"/>
      <c r="DV212" s="348" t="n"/>
      <c r="DW212" s="348" t="n"/>
      <c r="DX212" s="348" t="n"/>
      <c r="DY212" s="348" t="n"/>
      <c r="DZ212" s="348" t="n"/>
      <c r="EA212" s="348" t="n"/>
      <c r="EB212" s="348" t="n"/>
      <c r="EC212" s="348" t="n"/>
      <c r="ED212" s="348" t="n"/>
      <c r="EE212" s="348" t="n"/>
      <c r="EF212" s="348" t="n"/>
      <c r="EG212" s="348" t="n"/>
      <c r="EH212" s="348" t="n"/>
      <c r="EI212" s="348" t="n"/>
    </row>
    <row r="213" ht="31.5" customFormat="1" customHeight="1" s="239">
      <c r="A213" s="233" t="n"/>
      <c r="B213" s="192" t="n"/>
      <c r="C213" s="455" t="n"/>
      <c r="D213" s="192" t="n"/>
      <c r="E213" s="192" t="n"/>
      <c r="F213" s="192" t="n"/>
      <c r="G213" s="238" t="n"/>
      <c r="H213" s="437" t="n"/>
      <c r="I213" s="437" t="n"/>
      <c r="J213" s="437" t="n"/>
      <c r="K213" s="437" t="n"/>
      <c r="L213" s="240" t="n"/>
      <c r="M213" s="241" t="n"/>
      <c r="N213" s="242" t="n"/>
      <c r="O213" s="232" t="n"/>
      <c r="P213" s="232" t="n"/>
      <c r="Q213" s="232" t="n"/>
      <c r="R213" s="232" t="n"/>
      <c r="S213" s="232" t="n"/>
      <c r="T213" s="232" t="n"/>
      <c r="U213" s="232" t="n"/>
      <c r="V213" s="232" t="n"/>
      <c r="W213" s="232" t="n"/>
      <c r="X213" s="232" t="n"/>
      <c r="Y213" s="195" t="n"/>
      <c r="Z213" s="195" t="n"/>
      <c r="AA213" s="232" t="n"/>
      <c r="AB213" s="232" t="n"/>
      <c r="AC213" s="232" t="n"/>
      <c r="AD213" s="232" t="n"/>
      <c r="AE213" s="232" t="n"/>
      <c r="AF213" s="232" t="n"/>
      <c r="AG213" s="232" t="n"/>
      <c r="AH213" s="232" t="n"/>
      <c r="AI213" s="232" t="n"/>
      <c r="AJ213" s="232" t="n"/>
      <c r="AK213" s="195" t="n"/>
      <c r="AL213" s="195" t="n"/>
      <c r="AM213" s="232">
        <f>IFERROR(ROUND(AVERAGE(O213:S213,AA213:AE213),0),"")</f>
        <v/>
      </c>
      <c r="AN213" s="232">
        <f>IFERROR(ROUND(AVERAGE(T213:X213,AF213:AJ213),0),"")</f>
        <v/>
      </c>
      <c r="AO213" s="278">
        <f>IFERROR((AM213-L213)/L213,"")</f>
        <v/>
      </c>
      <c r="AP213" s="218" t="n"/>
      <c r="AQ213" s="219" t="n"/>
      <c r="AR213" s="217">
        <f>IFERROR(ROUND((3600/AS213*J213),0),"")</f>
        <v/>
      </c>
      <c r="AS213" s="217">
        <f>IFERROR(ROUND(AVERAGE(Y213:Z213,AK213:AL213),0),"")</f>
        <v/>
      </c>
      <c r="AT213" s="217" t="n"/>
      <c r="AU213" s="217" t="n"/>
      <c r="AV213" s="217" t="n"/>
      <c r="AW213" s="217" t="n"/>
      <c r="AX213" s="217" t="n"/>
      <c r="AY213" s="217" t="n"/>
      <c r="AZ213" s="217" t="n"/>
      <c r="BA213" s="217" t="n"/>
      <c r="BB213" s="217" t="n"/>
      <c r="BC213" s="217" t="n"/>
      <c r="BD213" s="217" t="n"/>
      <c r="BE213" s="217" t="n"/>
      <c r="BF213" s="217" t="n"/>
      <c r="BG213" s="217" t="n"/>
      <c r="BH213" s="217" t="n"/>
      <c r="BI213" s="217" t="n"/>
      <c r="BJ213" s="217" t="n"/>
      <c r="BK213" s="217" t="n"/>
      <c r="BL213" s="217" t="n"/>
      <c r="BM213" s="217" t="n"/>
      <c r="BN213" s="217" t="n"/>
      <c r="BO213" s="217" t="n"/>
      <c r="BP213" s="217" t="n"/>
      <c r="BQ213" s="217" t="n"/>
      <c r="BR213" s="217" t="n"/>
      <c r="BS213" s="217" t="n"/>
      <c r="BT213" s="217" t="n"/>
      <c r="BU213" s="217" t="n"/>
      <c r="BV213" s="217" t="n"/>
      <c r="BW213" s="217" t="n"/>
      <c r="BX213" s="220" t="n"/>
      <c r="BY213" s="220" t="n"/>
      <c r="BZ213" s="220" t="n"/>
      <c r="CA213" s="220" t="n"/>
      <c r="CB213" s="220" t="n"/>
      <c r="CC213" s="220" t="n"/>
      <c r="CD213" s="220" t="n"/>
      <c r="CE213" s="220" t="n"/>
      <c r="CF213" s="220" t="n"/>
      <c r="CG213" s="221">
        <f>IFERROR(ROUND((SUM(BX213:CF213)),0),"")</f>
        <v/>
      </c>
      <c r="CH213" s="216" t="n"/>
      <c r="CI213" s="456" t="n"/>
      <c r="CJ213" s="223" t="n"/>
      <c r="CK213" s="196" t="n"/>
      <c r="CL213" s="196" t="n"/>
      <c r="CM213" s="196" t="n"/>
      <c r="CN213" s="196" t="n"/>
      <c r="CO213" s="196" t="n"/>
      <c r="CP213" s="323" t="n"/>
      <c r="CQ213" s="348" t="n"/>
      <c r="CR213" s="348" t="n"/>
      <c r="CS213" s="348" t="n"/>
      <c r="CT213" s="348" t="n"/>
      <c r="CU213" s="348" t="n"/>
      <c r="CV213" s="348" t="n"/>
      <c r="CW213" s="348" t="n"/>
      <c r="CX213" s="348" t="n"/>
      <c r="CY213" s="348">
        <f>IFERROR(ROUND(STDEV(AN213,L213),1),"")</f>
        <v/>
      </c>
      <c r="CZ213" s="232">
        <f>IFERROR(ROUND(AVERAGE(O213:S213,AA213:AE213),0),"")</f>
        <v/>
      </c>
      <c r="DA213" s="232">
        <f>IFERROR(AVERAGE(T213:X213,AF213:AJ213),"")</f>
        <v/>
      </c>
      <c r="DB213" s="308">
        <f>AV213+BK213</f>
        <v/>
      </c>
      <c r="DC213" s="12">
        <f>SUM(BL213:BT213,AW213:BE213)</f>
        <v/>
      </c>
      <c r="DD213" s="437">
        <f>IFERROR(ROUND(DC213/K213,0),"")</f>
        <v/>
      </c>
      <c r="DE213" s="437">
        <f>IFERROR(ROUND(AVERAGE(Y213:Z213,AK213:AL213),0),"")</f>
        <v/>
      </c>
      <c r="DF213" s="217">
        <f>IFERROR(ROUND((3600/DE213*J213),0),"")</f>
        <v/>
      </c>
      <c r="DG213" s="437">
        <f>IFERROR(ROUND(DD213/DF213,1),"")</f>
        <v/>
      </c>
      <c r="DH213" s="308">
        <f>IFERROR(DB213+DD213,"")</f>
        <v/>
      </c>
      <c r="DI213" s="447">
        <f>IFERROR(DD213/DH213,"")</f>
        <v/>
      </c>
      <c r="DK213" s="12">
        <f>IFERROR(DF213-AP213,"")</f>
        <v/>
      </c>
      <c r="DM213" s="307">
        <f>IFERROR(DA213-L213,"")</f>
        <v/>
      </c>
      <c r="DN213" s="348">
        <f>IF(DE213&gt;AQ213,0,1)</f>
        <v/>
      </c>
      <c r="DO213" s="348">
        <f>IF(DA213&lt;M213,0,1)</f>
        <v/>
      </c>
      <c r="DP213" s="348">
        <f>IF(DA213&gt;N213,0,1)</f>
        <v/>
      </c>
      <c r="DQ213" s="348" t="n"/>
      <c r="DR213" s="348" t="n"/>
      <c r="DS213" s="348" t="n"/>
      <c r="DT213" s="348" t="n"/>
      <c r="DU213" s="348" t="n"/>
      <c r="DV213" s="348" t="n"/>
      <c r="DW213" s="348" t="n"/>
      <c r="DX213" s="348" t="n"/>
      <c r="DY213" s="348" t="n"/>
      <c r="DZ213" s="348" t="n"/>
      <c r="EA213" s="348" t="n"/>
      <c r="EB213" s="348" t="n"/>
      <c r="EC213" s="348" t="n"/>
      <c r="ED213" s="348" t="n"/>
      <c r="EE213" s="348" t="n"/>
      <c r="EF213" s="348" t="n"/>
      <c r="EG213" s="348" t="n"/>
      <c r="EH213" s="348" t="n"/>
      <c r="EI213" s="348" t="n"/>
    </row>
    <row r="214" ht="31.5" customFormat="1" customHeight="1" s="239">
      <c r="A214" s="233" t="n"/>
      <c r="B214" s="192" t="n"/>
      <c r="C214" s="455" t="n"/>
      <c r="D214" s="192" t="n"/>
      <c r="E214" s="192" t="n"/>
      <c r="F214" s="192" t="n"/>
      <c r="G214" s="238" t="n"/>
      <c r="H214" s="437" t="n"/>
      <c r="I214" s="437" t="n"/>
      <c r="J214" s="437" t="n"/>
      <c r="K214" s="437" t="n"/>
      <c r="L214" s="240" t="n"/>
      <c r="M214" s="241" t="n"/>
      <c r="N214" s="242" t="n"/>
      <c r="O214" s="232" t="n"/>
      <c r="P214" s="232" t="n"/>
      <c r="Q214" s="232" t="n"/>
      <c r="R214" s="232" t="n"/>
      <c r="S214" s="232" t="n"/>
      <c r="T214" s="232" t="n"/>
      <c r="U214" s="232" t="n"/>
      <c r="V214" s="232" t="n"/>
      <c r="W214" s="232" t="n"/>
      <c r="X214" s="232" t="n"/>
      <c r="Y214" s="195" t="n"/>
      <c r="Z214" s="195" t="n"/>
      <c r="AA214" s="232" t="n"/>
      <c r="AB214" s="232" t="n"/>
      <c r="AC214" s="232" t="n"/>
      <c r="AD214" s="232" t="n"/>
      <c r="AE214" s="232" t="n"/>
      <c r="AF214" s="232" t="n"/>
      <c r="AG214" s="232" t="n"/>
      <c r="AH214" s="232" t="n"/>
      <c r="AI214" s="232" t="n"/>
      <c r="AJ214" s="232" t="n"/>
      <c r="AK214" s="195" t="n"/>
      <c r="AL214" s="195" t="n"/>
      <c r="AM214" s="232">
        <f>IFERROR(ROUND(AVERAGE(O214:S214,AA214:AE214),0),"")</f>
        <v/>
      </c>
      <c r="AN214" s="232">
        <f>IFERROR(ROUND(AVERAGE(T214:X214,AF214:AJ214),0),"")</f>
        <v/>
      </c>
      <c r="AO214" s="278">
        <f>IFERROR((AM214-L214)/L214,"")</f>
        <v/>
      </c>
      <c r="AP214" s="218" t="n"/>
      <c r="AQ214" s="219" t="n"/>
      <c r="AR214" s="217">
        <f>IFERROR(ROUND((3600/AS214*J214),0),"")</f>
        <v/>
      </c>
      <c r="AS214" s="217">
        <f>IFERROR(ROUND(AVERAGE(Y214:Z214,AK214:AL214),0),"")</f>
        <v/>
      </c>
      <c r="AT214" s="217" t="n"/>
      <c r="AU214" s="217" t="n"/>
      <c r="AV214" s="217" t="n"/>
      <c r="AW214" s="217" t="n"/>
      <c r="AX214" s="217" t="n"/>
      <c r="AY214" s="217" t="n"/>
      <c r="AZ214" s="217" t="n"/>
      <c r="BA214" s="217" t="n"/>
      <c r="BB214" s="217" t="n"/>
      <c r="BC214" s="217" t="n"/>
      <c r="BD214" s="217" t="n"/>
      <c r="BE214" s="217" t="n"/>
      <c r="BF214" s="217" t="n"/>
      <c r="BG214" s="217" t="n"/>
      <c r="BH214" s="217" t="n"/>
      <c r="BI214" s="217" t="n"/>
      <c r="BJ214" s="217" t="n"/>
      <c r="BK214" s="217" t="n"/>
      <c r="BL214" s="217" t="n"/>
      <c r="BM214" s="217" t="n"/>
      <c r="BN214" s="217" t="n"/>
      <c r="BO214" s="217" t="n"/>
      <c r="BP214" s="217" t="n"/>
      <c r="BQ214" s="217" t="n"/>
      <c r="BR214" s="217" t="n"/>
      <c r="BS214" s="217" t="n"/>
      <c r="BT214" s="217" t="n"/>
      <c r="BU214" s="217" t="n"/>
      <c r="BV214" s="217" t="n"/>
      <c r="BW214" s="217" t="n"/>
      <c r="BX214" s="220" t="n"/>
      <c r="BY214" s="220" t="n"/>
      <c r="BZ214" s="220" t="n"/>
      <c r="CA214" s="220" t="n"/>
      <c r="CB214" s="220" t="n"/>
      <c r="CC214" s="220" t="n"/>
      <c r="CD214" s="220" t="n"/>
      <c r="CE214" s="220" t="n"/>
      <c r="CF214" s="220" t="n"/>
      <c r="CG214" s="221">
        <f>IFERROR(ROUND((SUM(BX214:CF214)),0),"")</f>
        <v/>
      </c>
      <c r="CH214" s="216" t="n"/>
      <c r="CI214" s="456" t="n"/>
      <c r="CJ214" s="223" t="n"/>
      <c r="CK214" s="196" t="n"/>
      <c r="CL214" s="196" t="n"/>
      <c r="CM214" s="196" t="n"/>
      <c r="CN214" s="196" t="n"/>
      <c r="CO214" s="196" t="n"/>
      <c r="CP214" s="323" t="n"/>
      <c r="CQ214" s="348" t="n"/>
      <c r="CR214" s="348" t="n"/>
      <c r="CS214" s="348" t="n"/>
      <c r="CT214" s="348" t="n"/>
      <c r="CU214" s="348" t="n"/>
      <c r="CV214" s="348" t="n"/>
      <c r="CW214" s="348" t="n"/>
      <c r="CX214" s="348" t="n"/>
      <c r="CY214" s="348">
        <f>IFERROR(ROUND(STDEV(AN214,L214),1),"")</f>
        <v/>
      </c>
      <c r="CZ214" s="232">
        <f>IFERROR(ROUND(AVERAGE(O214:S214,AA214:AE214),0),"")</f>
        <v/>
      </c>
      <c r="DA214" s="232">
        <f>IFERROR(AVERAGE(T214:X214,AF214:AJ214),"")</f>
        <v/>
      </c>
      <c r="DB214" s="308">
        <f>AV214+BK214</f>
        <v/>
      </c>
      <c r="DC214" s="12">
        <f>SUM(BL214:BT214,AW214:BE214)</f>
        <v/>
      </c>
      <c r="DD214" s="437">
        <f>IFERROR(ROUND(DC214/K214,0),"")</f>
        <v/>
      </c>
      <c r="DE214" s="437">
        <f>IFERROR(ROUND(AVERAGE(Y214:Z214,AK214:AL214),0),"")</f>
        <v/>
      </c>
      <c r="DF214" s="217">
        <f>IFERROR(ROUND((3600/DE214*J214),0),"")</f>
        <v/>
      </c>
      <c r="DG214" s="437">
        <f>IFERROR(ROUND(DD214/DF214,1),"")</f>
        <v/>
      </c>
      <c r="DH214" s="308">
        <f>IFERROR(DB214+DD214,"")</f>
        <v/>
      </c>
      <c r="DI214" s="447">
        <f>IFERROR(DD214/DH214,"")</f>
        <v/>
      </c>
      <c r="DK214" s="12">
        <f>IFERROR(DF214-AP214,"")</f>
        <v/>
      </c>
      <c r="DM214" s="307">
        <f>IFERROR(DA214-L214,"")</f>
        <v/>
      </c>
      <c r="DN214" s="348">
        <f>IF(DE214&gt;AQ214,0,1)</f>
        <v/>
      </c>
      <c r="DO214" s="348">
        <f>IF(DA214&lt;M214,0,1)</f>
        <v/>
      </c>
      <c r="DP214" s="348">
        <f>IF(DA214&gt;N214,0,1)</f>
        <v/>
      </c>
      <c r="DQ214" s="348" t="n"/>
      <c r="DR214" s="348" t="n"/>
      <c r="DS214" s="348" t="n"/>
      <c r="DT214" s="348" t="n"/>
      <c r="DU214" s="348" t="n"/>
      <c r="DV214" s="348" t="n"/>
      <c r="DW214" s="348" t="n"/>
      <c r="DX214" s="348" t="n"/>
      <c r="DY214" s="348" t="n"/>
      <c r="DZ214" s="348" t="n"/>
      <c r="EA214" s="348" t="n"/>
      <c r="EB214" s="348" t="n"/>
      <c r="EC214" s="348" t="n"/>
      <c r="ED214" s="348" t="n"/>
      <c r="EE214" s="348" t="n"/>
      <c r="EF214" s="348" t="n"/>
      <c r="EG214" s="348" t="n"/>
      <c r="EH214" s="348" t="n"/>
      <c r="EI214" s="348" t="n"/>
    </row>
    <row r="215" ht="31.5" customFormat="1" customHeight="1" s="239">
      <c r="A215" s="233" t="n"/>
      <c r="B215" s="192" t="n"/>
      <c r="C215" s="455" t="n"/>
      <c r="D215" s="192" t="n"/>
      <c r="E215" s="192" t="n"/>
      <c r="F215" s="192" t="n"/>
      <c r="G215" s="238" t="n"/>
      <c r="H215" s="437" t="n"/>
      <c r="I215" s="437" t="n"/>
      <c r="J215" s="437" t="n"/>
      <c r="K215" s="437" t="n"/>
      <c r="L215" s="240" t="n"/>
      <c r="M215" s="241" t="n"/>
      <c r="N215" s="242" t="n"/>
      <c r="O215" s="232" t="n"/>
      <c r="P215" s="232" t="n"/>
      <c r="Q215" s="232" t="n"/>
      <c r="R215" s="232" t="n"/>
      <c r="S215" s="232" t="n"/>
      <c r="T215" s="232" t="n"/>
      <c r="U215" s="232" t="n"/>
      <c r="V215" s="232" t="n"/>
      <c r="W215" s="232" t="n"/>
      <c r="X215" s="232" t="n"/>
      <c r="Y215" s="195" t="n"/>
      <c r="Z215" s="195" t="n"/>
      <c r="AA215" s="232" t="n"/>
      <c r="AB215" s="232" t="n"/>
      <c r="AC215" s="232" t="n"/>
      <c r="AD215" s="232" t="n"/>
      <c r="AE215" s="232" t="n"/>
      <c r="AF215" s="232" t="n"/>
      <c r="AG215" s="232" t="n"/>
      <c r="AH215" s="232" t="n"/>
      <c r="AI215" s="232" t="n"/>
      <c r="AJ215" s="232" t="n"/>
      <c r="AK215" s="195" t="n"/>
      <c r="AL215" s="195" t="n"/>
      <c r="AM215" s="232">
        <f>IFERROR(ROUND(AVERAGE(O215:S215,AA215:AE215),0),"")</f>
        <v/>
      </c>
      <c r="AN215" s="232">
        <f>IFERROR(ROUND(AVERAGE(T215:X215,AF215:AJ215),0),"")</f>
        <v/>
      </c>
      <c r="AO215" s="278">
        <f>IFERROR((AM215-L215)/L215,"")</f>
        <v/>
      </c>
      <c r="AP215" s="218" t="n"/>
      <c r="AQ215" s="219" t="n"/>
      <c r="AR215" s="217">
        <f>IFERROR(ROUND((3600/AS215*J215),0),"")</f>
        <v/>
      </c>
      <c r="AS215" s="217">
        <f>IFERROR(ROUND(AVERAGE(Y215:Z215,AK215:AL215),0),"")</f>
        <v/>
      </c>
      <c r="AT215" s="217" t="n"/>
      <c r="AU215" s="217" t="n"/>
      <c r="AV215" s="217" t="n"/>
      <c r="AW215" s="217" t="n"/>
      <c r="AX215" s="217" t="n"/>
      <c r="AY215" s="217" t="n"/>
      <c r="AZ215" s="217" t="n"/>
      <c r="BA215" s="217" t="n"/>
      <c r="BB215" s="217" t="n"/>
      <c r="BC215" s="217" t="n"/>
      <c r="BD215" s="217" t="n"/>
      <c r="BE215" s="217" t="n"/>
      <c r="BF215" s="217" t="n"/>
      <c r="BG215" s="217" t="n"/>
      <c r="BH215" s="217" t="n"/>
      <c r="BI215" s="217" t="n"/>
      <c r="BJ215" s="217" t="n"/>
      <c r="BK215" s="217" t="n"/>
      <c r="BL215" s="217" t="n"/>
      <c r="BM215" s="217" t="n"/>
      <c r="BN215" s="217" t="n"/>
      <c r="BO215" s="217" t="n"/>
      <c r="BP215" s="217" t="n"/>
      <c r="BQ215" s="217" t="n"/>
      <c r="BR215" s="217" t="n"/>
      <c r="BS215" s="217" t="n"/>
      <c r="BT215" s="217" t="n"/>
      <c r="BU215" s="217" t="n"/>
      <c r="BV215" s="217" t="n"/>
      <c r="BW215" s="217" t="n"/>
      <c r="BX215" s="220" t="n"/>
      <c r="BY215" s="220" t="n"/>
      <c r="BZ215" s="220" t="n"/>
      <c r="CA215" s="220" t="n"/>
      <c r="CB215" s="220" t="n"/>
      <c r="CC215" s="220" t="n"/>
      <c r="CD215" s="220" t="n"/>
      <c r="CE215" s="220" t="n"/>
      <c r="CF215" s="220" t="n"/>
      <c r="CG215" s="221">
        <f>IFERROR(ROUND((SUM(BX215:CF215)),0),"")</f>
        <v/>
      </c>
      <c r="CH215" s="216" t="n"/>
      <c r="CI215" s="456" t="n"/>
      <c r="CJ215" s="223" t="n"/>
      <c r="CK215" s="196" t="n"/>
      <c r="CL215" s="196" t="n"/>
      <c r="CM215" s="196" t="n"/>
      <c r="CN215" s="196" t="n"/>
      <c r="CO215" s="196" t="n"/>
      <c r="CP215" s="323" t="n"/>
      <c r="CQ215" s="348" t="n"/>
      <c r="CR215" s="348" t="n"/>
      <c r="CS215" s="348" t="n"/>
      <c r="CT215" s="348" t="n"/>
      <c r="CU215" s="348" t="n"/>
      <c r="CV215" s="348" t="n"/>
      <c r="CW215" s="348" t="n"/>
      <c r="CX215" s="348" t="n"/>
      <c r="CY215" s="348">
        <f>IFERROR(ROUND(STDEV(AN215,L215),1),"")</f>
        <v/>
      </c>
      <c r="CZ215" s="232">
        <f>IFERROR(ROUND(AVERAGE(O215:S215,AA215:AE215),0),"")</f>
        <v/>
      </c>
      <c r="DA215" s="232">
        <f>IFERROR(AVERAGE(T215:X215,AF215:AJ215),"")</f>
        <v/>
      </c>
      <c r="DB215" s="308">
        <f>AV215+BK215</f>
        <v/>
      </c>
      <c r="DC215" s="12">
        <f>SUM(BL215:BT215,AW215:BE215)</f>
        <v/>
      </c>
      <c r="DD215" s="437">
        <f>IFERROR(ROUND(DC215/K215,0),"")</f>
        <v/>
      </c>
      <c r="DE215" s="437">
        <f>IFERROR(ROUND(AVERAGE(Y215:Z215,AK215:AL215),0),"")</f>
        <v/>
      </c>
      <c r="DF215" s="217">
        <f>IFERROR(ROUND((3600/DE215*J215),0),"")</f>
        <v/>
      </c>
      <c r="DG215" s="437">
        <f>IFERROR(ROUND(DD215/DF215,1),"")</f>
        <v/>
      </c>
      <c r="DH215" s="308">
        <f>IFERROR(DB215+DD215,"")</f>
        <v/>
      </c>
      <c r="DI215" s="447">
        <f>IFERROR(DD215/DH215,"")</f>
        <v/>
      </c>
      <c r="DK215" s="12">
        <f>IFERROR(DF215-AP215,"")</f>
        <v/>
      </c>
      <c r="DM215" s="307">
        <f>IFERROR(DA215-L215,"")</f>
        <v/>
      </c>
      <c r="DN215" s="348">
        <f>IF(DE215&gt;AQ215,0,1)</f>
        <v/>
      </c>
      <c r="DO215" s="348">
        <f>IF(DA215&lt;M215,0,1)</f>
        <v/>
      </c>
      <c r="DP215" s="348">
        <f>IF(DA215&gt;N215,0,1)</f>
        <v/>
      </c>
      <c r="DQ215" s="348" t="n"/>
      <c r="DR215" s="348" t="n"/>
      <c r="DS215" s="348" t="n"/>
      <c r="DT215" s="348" t="n"/>
      <c r="DU215" s="348" t="n"/>
      <c r="DV215" s="348" t="n"/>
      <c r="DW215" s="348" t="n"/>
      <c r="DX215" s="348" t="n"/>
      <c r="DY215" s="348" t="n"/>
      <c r="DZ215" s="348" t="n"/>
      <c r="EA215" s="348" t="n"/>
      <c r="EB215" s="348" t="n"/>
      <c r="EC215" s="348" t="n"/>
      <c r="ED215" s="348" t="n"/>
      <c r="EE215" s="348" t="n"/>
      <c r="EF215" s="348" t="n"/>
      <c r="EG215" s="348" t="n"/>
      <c r="EH215" s="348" t="n"/>
      <c r="EI215" s="348" t="n"/>
    </row>
    <row r="216" ht="31.5" customFormat="1" customHeight="1" s="239">
      <c r="A216" s="233" t="n"/>
      <c r="B216" s="192" t="n"/>
      <c r="C216" s="455" t="n"/>
      <c r="D216" s="192" t="n"/>
      <c r="E216" s="192" t="n"/>
      <c r="F216" s="192" t="n"/>
      <c r="G216" s="238" t="n"/>
      <c r="H216" s="437" t="n"/>
      <c r="I216" s="437" t="n"/>
      <c r="J216" s="437" t="n"/>
      <c r="K216" s="437" t="n"/>
      <c r="L216" s="240" t="n"/>
      <c r="M216" s="241" t="n"/>
      <c r="N216" s="242" t="n"/>
      <c r="O216" s="232" t="n"/>
      <c r="P216" s="232" t="n"/>
      <c r="Q216" s="232" t="n"/>
      <c r="R216" s="232" t="n"/>
      <c r="S216" s="232" t="n"/>
      <c r="T216" s="232" t="n"/>
      <c r="U216" s="232" t="n"/>
      <c r="V216" s="232" t="n"/>
      <c r="W216" s="232" t="n"/>
      <c r="X216" s="232" t="n"/>
      <c r="Y216" s="195" t="n"/>
      <c r="Z216" s="195" t="n"/>
      <c r="AA216" s="232" t="n"/>
      <c r="AB216" s="232" t="n"/>
      <c r="AC216" s="232" t="n"/>
      <c r="AD216" s="232" t="n"/>
      <c r="AE216" s="232" t="n"/>
      <c r="AF216" s="232" t="n"/>
      <c r="AG216" s="232" t="n"/>
      <c r="AH216" s="232" t="n"/>
      <c r="AI216" s="232" t="n"/>
      <c r="AJ216" s="232" t="n"/>
      <c r="AK216" s="195" t="n"/>
      <c r="AL216" s="195" t="n"/>
      <c r="AM216" s="232">
        <f>IFERROR(ROUND(AVERAGE(O216:S216,AA216:AE216),0),"")</f>
        <v/>
      </c>
      <c r="AN216" s="232">
        <f>IFERROR(ROUND(AVERAGE(T216:X216,AF216:AJ216),0),"")</f>
        <v/>
      </c>
      <c r="AO216" s="278">
        <f>IFERROR((AM216-L216)/L216,"")</f>
        <v/>
      </c>
      <c r="AP216" s="218" t="n"/>
      <c r="AQ216" s="219" t="n"/>
      <c r="AR216" s="217">
        <f>IFERROR(ROUND((3600/AS216*J216),0),"")</f>
        <v/>
      </c>
      <c r="AS216" s="217">
        <f>IFERROR(ROUND(AVERAGE(Y216:Z216,AK216:AL216),0),"")</f>
        <v/>
      </c>
      <c r="AT216" s="217" t="n"/>
      <c r="AU216" s="217" t="n"/>
      <c r="AV216" s="217" t="n"/>
      <c r="AW216" s="217" t="n"/>
      <c r="AX216" s="217" t="n"/>
      <c r="AY216" s="217" t="n"/>
      <c r="AZ216" s="217" t="n"/>
      <c r="BA216" s="217" t="n"/>
      <c r="BB216" s="217" t="n"/>
      <c r="BC216" s="217" t="n"/>
      <c r="BD216" s="217" t="n"/>
      <c r="BE216" s="217" t="n"/>
      <c r="BF216" s="217" t="n"/>
      <c r="BG216" s="217" t="n"/>
      <c r="BH216" s="217" t="n"/>
      <c r="BI216" s="217" t="n"/>
      <c r="BJ216" s="217" t="n"/>
      <c r="BK216" s="217" t="n"/>
      <c r="BL216" s="217" t="n"/>
      <c r="BM216" s="217" t="n"/>
      <c r="BN216" s="217" t="n"/>
      <c r="BO216" s="217" t="n"/>
      <c r="BP216" s="217" t="n"/>
      <c r="BQ216" s="217" t="n"/>
      <c r="BR216" s="217" t="n"/>
      <c r="BS216" s="217" t="n"/>
      <c r="BT216" s="217" t="n"/>
      <c r="BU216" s="217" t="n"/>
      <c r="BV216" s="217" t="n"/>
      <c r="BW216" s="217" t="n"/>
      <c r="BX216" s="220" t="n"/>
      <c r="BY216" s="220" t="n"/>
      <c r="BZ216" s="220" t="n"/>
      <c r="CA216" s="220" t="n"/>
      <c r="CB216" s="220" t="n"/>
      <c r="CC216" s="220" t="n"/>
      <c r="CD216" s="220" t="n"/>
      <c r="CE216" s="220" t="n"/>
      <c r="CF216" s="220" t="n"/>
      <c r="CG216" s="221">
        <f>IFERROR(ROUND((SUM(BX216:CF216)),0),"")</f>
        <v/>
      </c>
      <c r="CH216" s="216" t="n"/>
      <c r="CI216" s="456" t="n"/>
      <c r="CJ216" s="223" t="n"/>
      <c r="CK216" s="196" t="n"/>
      <c r="CL216" s="196" t="n"/>
      <c r="CM216" s="196" t="n"/>
      <c r="CN216" s="196" t="n"/>
      <c r="CO216" s="196" t="n"/>
      <c r="CP216" s="323" t="n"/>
      <c r="CQ216" s="348" t="n"/>
      <c r="CR216" s="348" t="n"/>
      <c r="CS216" s="348" t="n"/>
      <c r="CT216" s="348" t="n"/>
      <c r="CU216" s="348" t="n"/>
      <c r="CV216" s="348" t="n"/>
      <c r="CW216" s="348" t="n"/>
      <c r="CX216" s="348" t="n"/>
      <c r="CY216" s="348">
        <f>IFERROR(ROUND(STDEV(AN216,L216),1),"")</f>
        <v/>
      </c>
      <c r="CZ216" s="232">
        <f>IFERROR(ROUND(AVERAGE(O216:S216,AA216:AE216),0),"")</f>
        <v/>
      </c>
      <c r="DA216" s="232">
        <f>IFERROR(AVERAGE(T216:X216,AF216:AJ216),"")</f>
        <v/>
      </c>
      <c r="DB216" s="308">
        <f>AV216+BK216</f>
        <v/>
      </c>
      <c r="DC216" s="12">
        <f>SUM(BL216:BT216,AW216:BE216)</f>
        <v/>
      </c>
      <c r="DD216" s="437">
        <f>IFERROR(ROUND(DC216/K216,0),"")</f>
        <v/>
      </c>
      <c r="DE216" s="437">
        <f>IFERROR(ROUND(AVERAGE(Y216:Z216,AK216:AL216),0),"")</f>
        <v/>
      </c>
      <c r="DF216" s="217">
        <f>IFERROR(ROUND((3600/DE216*J216),0),"")</f>
        <v/>
      </c>
      <c r="DG216" s="437">
        <f>IFERROR(ROUND(DD216/DF216,1),"")</f>
        <v/>
      </c>
      <c r="DH216" s="308">
        <f>IFERROR(DB216+DD216,"")</f>
        <v/>
      </c>
      <c r="DI216" s="447">
        <f>IFERROR(DD216/DH216,"")</f>
        <v/>
      </c>
      <c r="DK216" s="12">
        <f>IFERROR(DF216-AP216,"")</f>
        <v/>
      </c>
      <c r="DM216" s="307">
        <f>IFERROR(DA216-L216,"")</f>
        <v/>
      </c>
      <c r="DN216" s="348">
        <f>IF(DE216&gt;AQ216,0,1)</f>
        <v/>
      </c>
      <c r="DO216" s="348">
        <f>IF(DA216&lt;M216,0,1)</f>
        <v/>
      </c>
      <c r="DP216" s="348">
        <f>IF(DA216&gt;N216,0,1)</f>
        <v/>
      </c>
      <c r="DQ216" s="348" t="n"/>
      <c r="DR216" s="348" t="n"/>
      <c r="DS216" s="348" t="n"/>
      <c r="DT216" s="348" t="n"/>
      <c r="DU216" s="348" t="n"/>
      <c r="DV216" s="348" t="n"/>
      <c r="DW216" s="348" t="n"/>
      <c r="DX216" s="348" t="n"/>
      <c r="DY216" s="348" t="n"/>
      <c r="DZ216" s="348" t="n"/>
      <c r="EA216" s="348" t="n"/>
      <c r="EB216" s="348" t="n"/>
      <c r="EC216" s="348" t="n"/>
      <c r="ED216" s="348" t="n"/>
      <c r="EE216" s="348" t="n"/>
      <c r="EF216" s="348" t="n"/>
      <c r="EG216" s="348" t="n"/>
      <c r="EH216" s="348" t="n"/>
      <c r="EI216" s="348" t="n"/>
    </row>
    <row r="217" ht="31.5" customFormat="1" customHeight="1" s="239">
      <c r="A217" s="233" t="n"/>
      <c r="B217" s="192" t="n"/>
      <c r="C217" s="455" t="n"/>
      <c r="D217" s="192" t="n"/>
      <c r="E217" s="192" t="n"/>
      <c r="F217" s="192" t="n"/>
      <c r="G217" s="238" t="n"/>
      <c r="H217" s="437" t="n"/>
      <c r="I217" s="437" t="n"/>
      <c r="J217" s="437" t="n"/>
      <c r="K217" s="437" t="n"/>
      <c r="L217" s="240" t="n"/>
      <c r="M217" s="241" t="n"/>
      <c r="N217" s="242" t="n"/>
      <c r="O217" s="232" t="n"/>
      <c r="P217" s="232" t="n"/>
      <c r="Q217" s="232" t="n"/>
      <c r="R217" s="232" t="n"/>
      <c r="S217" s="232" t="n"/>
      <c r="T217" s="232" t="n"/>
      <c r="U217" s="232" t="n"/>
      <c r="V217" s="232" t="n"/>
      <c r="W217" s="232" t="n"/>
      <c r="X217" s="232" t="n"/>
      <c r="Y217" s="195" t="n"/>
      <c r="Z217" s="195" t="n"/>
      <c r="AA217" s="232" t="n"/>
      <c r="AB217" s="232" t="n"/>
      <c r="AC217" s="232" t="n"/>
      <c r="AD217" s="232" t="n"/>
      <c r="AE217" s="232" t="n"/>
      <c r="AF217" s="232" t="n"/>
      <c r="AG217" s="232" t="n"/>
      <c r="AH217" s="232" t="n"/>
      <c r="AI217" s="232" t="n"/>
      <c r="AJ217" s="232" t="n"/>
      <c r="AK217" s="195" t="n"/>
      <c r="AL217" s="195" t="n"/>
      <c r="AM217" s="232">
        <f>IFERROR(ROUND(AVERAGE(O217:S217,AA217:AE217),0),"")</f>
        <v/>
      </c>
      <c r="AN217" s="232">
        <f>IFERROR(ROUND(AVERAGE(T217:X217,AF217:AJ217),0),"")</f>
        <v/>
      </c>
      <c r="AO217" s="278">
        <f>IFERROR((AM217-L217)/L217,"")</f>
        <v/>
      </c>
      <c r="AP217" s="218" t="n"/>
      <c r="AQ217" s="219" t="n"/>
      <c r="AR217" s="217">
        <f>IFERROR(ROUND((3600/AS217*J217),0),"")</f>
        <v/>
      </c>
      <c r="AS217" s="217">
        <f>IFERROR(ROUND(AVERAGE(Y217:Z217,AK217:AL217),0),"")</f>
        <v/>
      </c>
      <c r="AT217" s="217" t="n"/>
      <c r="AU217" s="217" t="n"/>
      <c r="AV217" s="217" t="n"/>
      <c r="AW217" s="217" t="n"/>
      <c r="AX217" s="217" t="n"/>
      <c r="AY217" s="217" t="n"/>
      <c r="AZ217" s="217" t="n"/>
      <c r="BA217" s="217" t="n"/>
      <c r="BB217" s="217" t="n"/>
      <c r="BC217" s="217" t="n"/>
      <c r="BD217" s="217" t="n"/>
      <c r="BE217" s="217" t="n"/>
      <c r="BF217" s="217" t="n"/>
      <c r="BG217" s="217" t="n"/>
      <c r="BH217" s="217" t="n"/>
      <c r="BI217" s="217" t="n"/>
      <c r="BJ217" s="217" t="n"/>
      <c r="BK217" s="217" t="n"/>
      <c r="BL217" s="217" t="n"/>
      <c r="BM217" s="217" t="n"/>
      <c r="BN217" s="217" t="n"/>
      <c r="BO217" s="217" t="n"/>
      <c r="BP217" s="217" t="n"/>
      <c r="BQ217" s="217" t="n"/>
      <c r="BR217" s="217" t="n"/>
      <c r="BS217" s="217" t="n"/>
      <c r="BT217" s="217" t="n"/>
      <c r="BU217" s="217" t="n"/>
      <c r="BV217" s="217" t="n"/>
      <c r="BW217" s="217" t="n"/>
      <c r="BX217" s="220" t="n"/>
      <c r="BY217" s="220" t="n"/>
      <c r="BZ217" s="220" t="n"/>
      <c r="CA217" s="220" t="n"/>
      <c r="CB217" s="220" t="n"/>
      <c r="CC217" s="220" t="n"/>
      <c r="CD217" s="220" t="n"/>
      <c r="CE217" s="220" t="n"/>
      <c r="CF217" s="220" t="n"/>
      <c r="CG217" s="221">
        <f>IFERROR(ROUND((SUM(BX217:CF217)),0),"")</f>
        <v/>
      </c>
      <c r="CH217" s="216" t="n"/>
      <c r="CI217" s="456" t="n"/>
      <c r="CJ217" s="223" t="n"/>
      <c r="CK217" s="196" t="n"/>
      <c r="CL217" s="196" t="n"/>
      <c r="CM217" s="196" t="n"/>
      <c r="CN217" s="196" t="n"/>
      <c r="CO217" s="196" t="n"/>
      <c r="CP217" s="323" t="n"/>
      <c r="CQ217" s="348" t="n"/>
      <c r="CR217" s="348" t="n"/>
      <c r="CS217" s="348" t="n"/>
      <c r="CT217" s="348" t="n"/>
      <c r="CU217" s="348" t="n"/>
      <c r="CV217" s="348" t="n"/>
      <c r="CW217" s="348" t="n"/>
      <c r="CX217" s="348" t="n"/>
      <c r="CY217" s="348">
        <f>IFERROR(ROUND(STDEV(AN217,L217),1),"")</f>
        <v/>
      </c>
      <c r="CZ217" s="232">
        <f>IFERROR(ROUND(AVERAGE(O217:S217,AA217:AE217),0),"")</f>
        <v/>
      </c>
      <c r="DA217" s="232">
        <f>IFERROR(AVERAGE(T217:X217,AF217:AJ217),"")</f>
        <v/>
      </c>
      <c r="DB217" s="308">
        <f>AV217+BK217</f>
        <v/>
      </c>
      <c r="DC217" s="12">
        <f>SUM(BL217:BT217,AW217:BE217)</f>
        <v/>
      </c>
      <c r="DD217" s="437">
        <f>IFERROR(ROUND(DC217/K217,0),"")</f>
        <v/>
      </c>
      <c r="DE217" s="437">
        <f>IFERROR(ROUND(AVERAGE(Y217:Z217,AK217:AL217),0),"")</f>
        <v/>
      </c>
      <c r="DF217" s="217">
        <f>IFERROR(ROUND((3600/DE217*J217),0),"")</f>
        <v/>
      </c>
      <c r="DG217" s="437">
        <f>IFERROR(ROUND(DD217/DF217,1),"")</f>
        <v/>
      </c>
      <c r="DH217" s="308">
        <f>IFERROR(DB217+DD217,"")</f>
        <v/>
      </c>
      <c r="DI217" s="447">
        <f>IFERROR(DD217/DH217,"")</f>
        <v/>
      </c>
      <c r="DK217" s="12">
        <f>IFERROR(DF217-AP217,"")</f>
        <v/>
      </c>
      <c r="DM217" s="307">
        <f>IFERROR(DA217-L217,"")</f>
        <v/>
      </c>
      <c r="DN217" s="348">
        <f>IF(DE217&gt;AQ217,0,1)</f>
        <v/>
      </c>
      <c r="DO217" s="348">
        <f>IF(DA217&lt;M217,0,1)</f>
        <v/>
      </c>
      <c r="DP217" s="348">
        <f>IF(DA217&gt;N217,0,1)</f>
        <v/>
      </c>
      <c r="DQ217" s="348" t="n"/>
      <c r="DR217" s="348" t="n"/>
      <c r="DS217" s="348" t="n"/>
      <c r="DT217" s="348" t="n"/>
      <c r="DU217" s="348" t="n"/>
      <c r="DV217" s="348" t="n"/>
      <c r="DW217" s="348" t="n"/>
      <c r="DX217" s="348" t="n"/>
      <c r="DY217" s="348" t="n"/>
      <c r="DZ217" s="348" t="n"/>
      <c r="EA217" s="348" t="n"/>
      <c r="EB217" s="348" t="n"/>
      <c r="EC217" s="348" t="n"/>
      <c r="ED217" s="348" t="n"/>
      <c r="EE217" s="348" t="n"/>
      <c r="EF217" s="348" t="n"/>
      <c r="EG217" s="348" t="n"/>
      <c r="EH217" s="348" t="n"/>
      <c r="EI217" s="348" t="n"/>
    </row>
    <row r="218" ht="31.5" customFormat="1" customHeight="1" s="239">
      <c r="A218" s="233" t="n"/>
      <c r="B218" s="192" t="n"/>
      <c r="C218" s="455" t="n"/>
      <c r="D218" s="192" t="n"/>
      <c r="E218" s="192" t="n"/>
      <c r="F218" s="192" t="n"/>
      <c r="G218" s="238" t="n"/>
      <c r="H218" s="437" t="n"/>
      <c r="I218" s="437" t="n"/>
      <c r="J218" s="437" t="n"/>
      <c r="K218" s="437" t="n"/>
      <c r="L218" s="240" t="n"/>
      <c r="M218" s="241" t="n"/>
      <c r="N218" s="242" t="n"/>
      <c r="O218" s="232" t="n"/>
      <c r="P218" s="232" t="n"/>
      <c r="Q218" s="232" t="n"/>
      <c r="R218" s="232" t="n"/>
      <c r="S218" s="232" t="n"/>
      <c r="T218" s="232" t="n"/>
      <c r="U218" s="232" t="n"/>
      <c r="V218" s="232" t="n"/>
      <c r="W218" s="232" t="n"/>
      <c r="X218" s="232" t="n"/>
      <c r="Y218" s="195" t="n"/>
      <c r="Z218" s="195" t="n"/>
      <c r="AA218" s="232" t="n"/>
      <c r="AB218" s="232" t="n"/>
      <c r="AC218" s="232" t="n"/>
      <c r="AD218" s="232" t="n"/>
      <c r="AE218" s="232" t="n"/>
      <c r="AF218" s="232" t="n"/>
      <c r="AG218" s="232" t="n"/>
      <c r="AH218" s="232" t="n"/>
      <c r="AI218" s="232" t="n"/>
      <c r="AJ218" s="232" t="n"/>
      <c r="AK218" s="195" t="n"/>
      <c r="AL218" s="195" t="n"/>
      <c r="AM218" s="232">
        <f>IFERROR(ROUND(AVERAGE(O218:S218,AA218:AE218),0),"")</f>
        <v/>
      </c>
      <c r="AN218" s="232">
        <f>IFERROR(ROUND(AVERAGE(T218:X218,AF218:AJ218),0),"")</f>
        <v/>
      </c>
      <c r="AO218" s="278">
        <f>IFERROR((AM218-L218)/L218,"")</f>
        <v/>
      </c>
      <c r="AP218" s="218" t="n"/>
      <c r="AQ218" s="219" t="n"/>
      <c r="AR218" s="217">
        <f>IFERROR(ROUND((3600/AS218*J218),0),"")</f>
        <v/>
      </c>
      <c r="AS218" s="217">
        <f>IFERROR(ROUND(AVERAGE(Y218:Z218,AK218:AL218),0),"")</f>
        <v/>
      </c>
      <c r="AT218" s="217" t="n"/>
      <c r="AU218" s="217" t="n"/>
      <c r="AV218" s="217" t="n"/>
      <c r="AW218" s="217" t="n"/>
      <c r="AX218" s="217" t="n"/>
      <c r="AY218" s="217" t="n"/>
      <c r="AZ218" s="217" t="n"/>
      <c r="BA218" s="217" t="n"/>
      <c r="BB218" s="217" t="n"/>
      <c r="BC218" s="217" t="n"/>
      <c r="BD218" s="217" t="n"/>
      <c r="BE218" s="217" t="n"/>
      <c r="BF218" s="217" t="n"/>
      <c r="BG218" s="217" t="n"/>
      <c r="BH218" s="217" t="n"/>
      <c r="BI218" s="217" t="n"/>
      <c r="BJ218" s="217" t="n"/>
      <c r="BK218" s="217" t="n"/>
      <c r="BL218" s="217" t="n"/>
      <c r="BM218" s="217" t="n"/>
      <c r="BN218" s="217" t="n"/>
      <c r="BO218" s="217" t="n"/>
      <c r="BP218" s="217" t="n"/>
      <c r="BQ218" s="217" t="n"/>
      <c r="BR218" s="217" t="n"/>
      <c r="BS218" s="217" t="n"/>
      <c r="BT218" s="217" t="n"/>
      <c r="BU218" s="217" t="n"/>
      <c r="BV218" s="217" t="n"/>
      <c r="BW218" s="217" t="n"/>
      <c r="BX218" s="220" t="n"/>
      <c r="BY218" s="220" t="n"/>
      <c r="BZ218" s="220" t="n"/>
      <c r="CA218" s="220" t="n"/>
      <c r="CB218" s="220" t="n"/>
      <c r="CC218" s="220" t="n"/>
      <c r="CD218" s="220" t="n"/>
      <c r="CE218" s="220" t="n"/>
      <c r="CF218" s="220" t="n"/>
      <c r="CG218" s="221">
        <f>IFERROR(ROUND((SUM(BX218:CF218)),0),"")</f>
        <v/>
      </c>
      <c r="CH218" s="216" t="n"/>
      <c r="CI218" s="456" t="n"/>
      <c r="CJ218" s="223" t="n"/>
      <c r="CK218" s="196" t="n"/>
      <c r="CL218" s="196" t="n"/>
      <c r="CM218" s="196" t="n"/>
      <c r="CN218" s="196" t="n"/>
      <c r="CO218" s="196" t="n"/>
      <c r="CP218" s="323" t="n"/>
      <c r="CQ218" s="348" t="n"/>
      <c r="CR218" s="348" t="n"/>
      <c r="CS218" s="348" t="n"/>
      <c r="CT218" s="348" t="n"/>
      <c r="CU218" s="348" t="n"/>
      <c r="CV218" s="348" t="n"/>
      <c r="CW218" s="348" t="n"/>
      <c r="CX218" s="348" t="n"/>
      <c r="CY218" s="348">
        <f>IFERROR(ROUND(STDEV(AN218,L218),1),"")</f>
        <v/>
      </c>
      <c r="CZ218" s="232">
        <f>IFERROR(ROUND(AVERAGE(O218:S218,AA218:AE218),0),"")</f>
        <v/>
      </c>
      <c r="DA218" s="232">
        <f>IFERROR(AVERAGE(T218:X218,AF218:AJ218),"")</f>
        <v/>
      </c>
      <c r="DB218" s="308">
        <f>AV218+BK218</f>
        <v/>
      </c>
      <c r="DC218" s="12">
        <f>SUM(BL218:BT218,AW218:BE218)</f>
        <v/>
      </c>
      <c r="DD218" s="437">
        <f>IFERROR(ROUND(DC218/K218,0),"")</f>
        <v/>
      </c>
      <c r="DE218" s="437">
        <f>IFERROR(ROUND(AVERAGE(Y218:Z218,AK218:AL218),0),"")</f>
        <v/>
      </c>
      <c r="DF218" s="217">
        <f>IFERROR(ROUND((3600/DE218*J218),0),"")</f>
        <v/>
      </c>
      <c r="DG218" s="437">
        <f>IFERROR(ROUND(DD218/DF218,1),"")</f>
        <v/>
      </c>
      <c r="DH218" s="308">
        <f>IFERROR(DB218+DD218,"")</f>
        <v/>
      </c>
      <c r="DI218" s="447">
        <f>IFERROR(DD218/DH218,"")</f>
        <v/>
      </c>
      <c r="DK218" s="12">
        <f>IFERROR(DF218-AP218,"")</f>
        <v/>
      </c>
      <c r="DM218" s="307">
        <f>IFERROR(DA218-L218,"")</f>
        <v/>
      </c>
      <c r="DN218" s="348">
        <f>IF(DE218&gt;AQ218,0,1)</f>
        <v/>
      </c>
      <c r="DO218" s="348">
        <f>IF(DA218&lt;M218,0,1)</f>
        <v/>
      </c>
      <c r="DP218" s="348">
        <f>IF(DA218&gt;N218,0,1)</f>
        <v/>
      </c>
      <c r="DQ218" s="348" t="n"/>
      <c r="DR218" s="348" t="n"/>
      <c r="DS218" s="348" t="n"/>
      <c r="DT218" s="348" t="n"/>
      <c r="DU218" s="348" t="n"/>
      <c r="DV218" s="348" t="n"/>
      <c r="DW218" s="348" t="n"/>
      <c r="DX218" s="348" t="n"/>
      <c r="DY218" s="348" t="n"/>
      <c r="DZ218" s="348" t="n"/>
      <c r="EA218" s="348" t="n"/>
      <c r="EB218" s="348" t="n"/>
      <c r="EC218" s="348" t="n"/>
      <c r="ED218" s="348" t="n"/>
      <c r="EE218" s="348" t="n"/>
      <c r="EF218" s="348" t="n"/>
      <c r="EG218" s="348" t="n"/>
      <c r="EH218" s="348" t="n"/>
      <c r="EI218" s="348" t="n"/>
    </row>
    <row r="219" ht="31.5" customFormat="1" customHeight="1" s="239">
      <c r="A219" s="233" t="n"/>
      <c r="B219" s="192" t="n"/>
      <c r="C219" s="455" t="n"/>
      <c r="D219" s="192" t="n"/>
      <c r="E219" s="192" t="n"/>
      <c r="F219" s="192" t="n"/>
      <c r="G219" s="238" t="n"/>
      <c r="H219" s="437" t="n"/>
      <c r="I219" s="437" t="n"/>
      <c r="J219" s="437" t="n"/>
      <c r="K219" s="437" t="n"/>
      <c r="L219" s="240" t="n"/>
      <c r="M219" s="241" t="n"/>
      <c r="N219" s="242" t="n"/>
      <c r="O219" s="232" t="n"/>
      <c r="P219" s="232" t="n"/>
      <c r="Q219" s="232" t="n"/>
      <c r="R219" s="232" t="n"/>
      <c r="S219" s="232" t="n"/>
      <c r="T219" s="232" t="n"/>
      <c r="U219" s="232" t="n"/>
      <c r="V219" s="232" t="n"/>
      <c r="W219" s="232" t="n"/>
      <c r="X219" s="232" t="n"/>
      <c r="Y219" s="195" t="n"/>
      <c r="Z219" s="195" t="n"/>
      <c r="AA219" s="232" t="n"/>
      <c r="AB219" s="232" t="n"/>
      <c r="AC219" s="232" t="n"/>
      <c r="AD219" s="232" t="n"/>
      <c r="AE219" s="232" t="n"/>
      <c r="AF219" s="232" t="n"/>
      <c r="AG219" s="232" t="n"/>
      <c r="AH219" s="232" t="n"/>
      <c r="AI219" s="232" t="n"/>
      <c r="AJ219" s="232" t="n"/>
      <c r="AK219" s="195" t="n"/>
      <c r="AL219" s="195" t="n"/>
      <c r="AM219" s="232">
        <f>IFERROR(ROUND(AVERAGE(O219:S219,AA219:AE219),0),"")</f>
        <v/>
      </c>
      <c r="AN219" s="232">
        <f>IFERROR(ROUND(AVERAGE(T219:X219,AF219:AJ219),0),"")</f>
        <v/>
      </c>
      <c r="AO219" s="278">
        <f>IFERROR((AM219-L219)/L219,"")</f>
        <v/>
      </c>
      <c r="AP219" s="218" t="n"/>
      <c r="AQ219" s="219" t="n"/>
      <c r="AR219" s="217">
        <f>IFERROR(ROUND((3600/AS219*J219),0),"")</f>
        <v/>
      </c>
      <c r="AS219" s="217">
        <f>IFERROR(ROUND(AVERAGE(Y219:Z219,AK219:AL219),0),"")</f>
        <v/>
      </c>
      <c r="AT219" s="217" t="n"/>
      <c r="AU219" s="217" t="n"/>
      <c r="AV219" s="217" t="n"/>
      <c r="AW219" s="217" t="n"/>
      <c r="AX219" s="217" t="n"/>
      <c r="AY219" s="217" t="n"/>
      <c r="AZ219" s="217" t="n"/>
      <c r="BA219" s="217" t="n"/>
      <c r="BB219" s="217" t="n"/>
      <c r="BC219" s="217" t="n"/>
      <c r="BD219" s="217" t="n"/>
      <c r="BE219" s="217" t="n"/>
      <c r="BF219" s="217" t="n"/>
      <c r="BG219" s="217" t="n"/>
      <c r="BH219" s="217" t="n"/>
      <c r="BI219" s="217" t="n"/>
      <c r="BJ219" s="217" t="n"/>
      <c r="BK219" s="217" t="n"/>
      <c r="BL219" s="217" t="n"/>
      <c r="BM219" s="217" t="n"/>
      <c r="BN219" s="217" t="n"/>
      <c r="BO219" s="217" t="n"/>
      <c r="BP219" s="217" t="n"/>
      <c r="BQ219" s="217" t="n"/>
      <c r="BR219" s="217" t="n"/>
      <c r="BS219" s="217" t="n"/>
      <c r="BT219" s="217" t="n"/>
      <c r="BU219" s="217" t="n"/>
      <c r="BV219" s="217" t="n"/>
      <c r="BW219" s="217" t="n"/>
      <c r="BX219" s="220" t="n"/>
      <c r="BY219" s="220" t="n"/>
      <c r="BZ219" s="220" t="n"/>
      <c r="CA219" s="220" t="n"/>
      <c r="CB219" s="220" t="n"/>
      <c r="CC219" s="220" t="n"/>
      <c r="CD219" s="220" t="n"/>
      <c r="CE219" s="220" t="n"/>
      <c r="CF219" s="220" t="n"/>
      <c r="CG219" s="221">
        <f>IFERROR(ROUND((SUM(BX219:CF219)),0),"")</f>
        <v/>
      </c>
      <c r="CH219" s="216" t="n"/>
      <c r="CI219" s="456" t="n"/>
      <c r="CJ219" s="223" t="n"/>
      <c r="CK219" s="196" t="n"/>
      <c r="CL219" s="196" t="n"/>
      <c r="CM219" s="196" t="n"/>
      <c r="CN219" s="196" t="n"/>
      <c r="CO219" s="196" t="n"/>
      <c r="CP219" s="323" t="n"/>
      <c r="CQ219" s="348" t="n"/>
      <c r="CR219" s="348" t="n"/>
      <c r="CS219" s="348" t="n"/>
      <c r="CT219" s="348" t="n"/>
      <c r="CU219" s="348" t="n"/>
      <c r="CV219" s="348" t="n"/>
      <c r="CW219" s="348" t="n"/>
      <c r="CX219" s="348" t="n"/>
      <c r="CY219" s="348">
        <f>IFERROR(ROUND(STDEV(AN219,L219),1),"")</f>
        <v/>
      </c>
      <c r="CZ219" s="232">
        <f>IFERROR(ROUND(AVERAGE(O219:S219,AA219:AE219),0),"")</f>
        <v/>
      </c>
      <c r="DA219" s="232">
        <f>IFERROR(AVERAGE(T219:X219,AF219:AJ219),"")</f>
        <v/>
      </c>
      <c r="DB219" s="308">
        <f>AV219+BK219</f>
        <v/>
      </c>
      <c r="DC219" s="12">
        <f>SUM(BL219:BT219,AW219:BE219)</f>
        <v/>
      </c>
      <c r="DD219" s="437">
        <f>IFERROR(ROUND(DC219/K219,0),"")</f>
        <v/>
      </c>
      <c r="DE219" s="437">
        <f>IFERROR(ROUND(AVERAGE(Y219:Z219,AK219:AL219),0),"")</f>
        <v/>
      </c>
      <c r="DF219" s="217">
        <f>IFERROR(ROUND((3600/DE219*J219),0),"")</f>
        <v/>
      </c>
      <c r="DG219" s="437">
        <f>IFERROR(ROUND(DD219/DF219,1),"")</f>
        <v/>
      </c>
      <c r="DH219" s="308">
        <f>IFERROR(DB219+DD219,"")</f>
        <v/>
      </c>
      <c r="DI219" s="447">
        <f>IFERROR(DD219/DH219,"")</f>
        <v/>
      </c>
      <c r="DK219" s="12">
        <f>IFERROR(DF219-AP219,"")</f>
        <v/>
      </c>
      <c r="DM219" s="307">
        <f>IFERROR(DA219-L219,"")</f>
        <v/>
      </c>
      <c r="DN219" s="348">
        <f>IF(DE219&gt;AQ219,0,1)</f>
        <v/>
      </c>
      <c r="DO219" s="348">
        <f>IF(DA219&lt;M219,0,1)</f>
        <v/>
      </c>
      <c r="DP219" s="348">
        <f>IF(DA219&gt;N219,0,1)</f>
        <v/>
      </c>
      <c r="DQ219" s="348" t="n"/>
      <c r="DR219" s="348" t="n"/>
      <c r="DS219" s="348" t="n"/>
      <c r="DT219" s="348" t="n"/>
      <c r="DU219" s="348" t="n"/>
      <c r="DV219" s="348" t="n"/>
      <c r="DW219" s="348" t="n"/>
      <c r="DX219" s="348" t="n"/>
      <c r="DY219" s="348" t="n"/>
      <c r="DZ219" s="348" t="n"/>
      <c r="EA219" s="348" t="n"/>
      <c r="EB219" s="348" t="n"/>
      <c r="EC219" s="348" t="n"/>
      <c r="ED219" s="348" t="n"/>
      <c r="EE219" s="348" t="n"/>
      <c r="EF219" s="348" t="n"/>
      <c r="EG219" s="348" t="n"/>
      <c r="EH219" s="348" t="n"/>
      <c r="EI219" s="348" t="n"/>
    </row>
    <row r="220" ht="31.5" customFormat="1" customHeight="1" s="239">
      <c r="A220" s="233" t="n"/>
      <c r="B220" s="192" t="n"/>
      <c r="C220" s="455" t="n"/>
      <c r="D220" s="192" t="n"/>
      <c r="E220" s="192" t="n"/>
      <c r="F220" s="192" t="n"/>
      <c r="G220" s="238" t="n"/>
      <c r="H220" s="437" t="n"/>
      <c r="I220" s="437" t="n"/>
      <c r="J220" s="437" t="n"/>
      <c r="K220" s="437" t="n"/>
      <c r="L220" s="240" t="n"/>
      <c r="M220" s="241" t="n"/>
      <c r="N220" s="242" t="n"/>
      <c r="O220" s="232" t="n"/>
      <c r="P220" s="232" t="n"/>
      <c r="Q220" s="232" t="n"/>
      <c r="R220" s="232" t="n"/>
      <c r="S220" s="232" t="n"/>
      <c r="T220" s="232" t="n"/>
      <c r="U220" s="232" t="n"/>
      <c r="V220" s="232" t="n"/>
      <c r="W220" s="232" t="n"/>
      <c r="X220" s="232" t="n"/>
      <c r="Y220" s="195" t="n"/>
      <c r="Z220" s="195" t="n"/>
      <c r="AA220" s="232" t="n"/>
      <c r="AB220" s="232" t="n"/>
      <c r="AC220" s="232" t="n"/>
      <c r="AD220" s="232" t="n"/>
      <c r="AE220" s="232" t="n"/>
      <c r="AF220" s="232" t="n"/>
      <c r="AG220" s="232" t="n"/>
      <c r="AH220" s="232" t="n"/>
      <c r="AI220" s="232" t="n"/>
      <c r="AJ220" s="232" t="n"/>
      <c r="AK220" s="195" t="n"/>
      <c r="AL220" s="195" t="n"/>
      <c r="AM220" s="232">
        <f>IFERROR(ROUND(AVERAGE(O220:S220,AA220:AE220),0),"")</f>
        <v/>
      </c>
      <c r="AN220" s="232">
        <f>IFERROR(ROUND(AVERAGE(T220:X220,AF220:AJ220),0),"")</f>
        <v/>
      </c>
      <c r="AO220" s="278">
        <f>IFERROR((AM220-L220)/L220,"")</f>
        <v/>
      </c>
      <c r="AP220" s="218" t="n"/>
      <c r="AQ220" s="219" t="n"/>
      <c r="AR220" s="217">
        <f>IFERROR(ROUND((3600/AS220*J220),0),"")</f>
        <v/>
      </c>
      <c r="AS220" s="217">
        <f>IFERROR(ROUND(AVERAGE(Y220:Z220,AK220:AL220),0),"")</f>
        <v/>
      </c>
      <c r="AT220" s="217" t="n"/>
      <c r="AU220" s="217" t="n"/>
      <c r="AV220" s="217" t="n"/>
      <c r="AW220" s="217" t="n"/>
      <c r="AX220" s="217" t="n"/>
      <c r="AY220" s="217" t="n"/>
      <c r="AZ220" s="217" t="n"/>
      <c r="BA220" s="217" t="n"/>
      <c r="BB220" s="217" t="n"/>
      <c r="BC220" s="217" t="n"/>
      <c r="BD220" s="217" t="n"/>
      <c r="BE220" s="217" t="n"/>
      <c r="BF220" s="217" t="n"/>
      <c r="BG220" s="217" t="n"/>
      <c r="BH220" s="217" t="n"/>
      <c r="BI220" s="217" t="n"/>
      <c r="BJ220" s="217" t="n"/>
      <c r="BK220" s="217" t="n"/>
      <c r="BL220" s="217" t="n"/>
      <c r="BM220" s="217" t="n"/>
      <c r="BN220" s="217" t="n"/>
      <c r="BO220" s="217" t="n"/>
      <c r="BP220" s="217" t="n"/>
      <c r="BQ220" s="217" t="n"/>
      <c r="BR220" s="217" t="n"/>
      <c r="BS220" s="217" t="n"/>
      <c r="BT220" s="217" t="n"/>
      <c r="BU220" s="217" t="n"/>
      <c r="BV220" s="217" t="n"/>
      <c r="BW220" s="217" t="n"/>
      <c r="BX220" s="220" t="n"/>
      <c r="BY220" s="220" t="n"/>
      <c r="BZ220" s="220" t="n"/>
      <c r="CA220" s="220" t="n"/>
      <c r="CB220" s="220" t="n"/>
      <c r="CC220" s="220" t="n"/>
      <c r="CD220" s="220" t="n"/>
      <c r="CE220" s="220" t="n"/>
      <c r="CF220" s="220" t="n"/>
      <c r="CG220" s="221">
        <f>IFERROR(ROUND((SUM(BX220:CF220)),0),"")</f>
        <v/>
      </c>
      <c r="CH220" s="216" t="n"/>
      <c r="CI220" s="456" t="n"/>
      <c r="CJ220" s="223" t="n"/>
      <c r="CK220" s="196" t="n"/>
      <c r="CL220" s="196" t="n"/>
      <c r="CM220" s="196" t="n"/>
      <c r="CN220" s="196" t="n"/>
      <c r="CO220" s="196" t="n"/>
      <c r="CP220" s="323" t="n"/>
      <c r="CQ220" s="348" t="n"/>
      <c r="CR220" s="348" t="n"/>
      <c r="CS220" s="348" t="n"/>
      <c r="CT220" s="348" t="n"/>
      <c r="CU220" s="348" t="n"/>
      <c r="CV220" s="348" t="n"/>
      <c r="CW220" s="348" t="n"/>
      <c r="CX220" s="348" t="n"/>
      <c r="CY220" s="348">
        <f>IFERROR(ROUND(STDEV(AN220,L220),1),"")</f>
        <v/>
      </c>
      <c r="CZ220" s="232">
        <f>IFERROR(ROUND(AVERAGE(O220:S220,AA220:AE220),0),"")</f>
        <v/>
      </c>
      <c r="DA220" s="232">
        <f>IFERROR(AVERAGE(T220:X220,AF220:AJ220),"")</f>
        <v/>
      </c>
      <c r="DB220" s="308">
        <f>AV220+BK220</f>
        <v/>
      </c>
      <c r="DC220" s="12">
        <f>SUM(BL220:BT220,AW220:BE220)</f>
        <v/>
      </c>
      <c r="DD220" s="437">
        <f>IFERROR(ROUND(DC220/K220,0),"")</f>
        <v/>
      </c>
      <c r="DE220" s="437">
        <f>IFERROR(ROUND(AVERAGE(Y220:Z220,AK220:AL220),0),"")</f>
        <v/>
      </c>
      <c r="DF220" s="217">
        <f>IFERROR(ROUND((3600/DE220*J220),0),"")</f>
        <v/>
      </c>
      <c r="DG220" s="437">
        <f>IFERROR(ROUND(DD220/DF220,1),"")</f>
        <v/>
      </c>
      <c r="DH220" s="308">
        <f>IFERROR(DB220+DD220,"")</f>
        <v/>
      </c>
      <c r="DI220" s="447">
        <f>IFERROR(DD220/DH220,"")</f>
        <v/>
      </c>
      <c r="DK220" s="12">
        <f>IFERROR(DF220-AP220,"")</f>
        <v/>
      </c>
      <c r="DM220" s="307">
        <f>IFERROR(DA220-L220,"")</f>
        <v/>
      </c>
      <c r="DN220" s="348">
        <f>IF(DE220&gt;AQ220,0,1)</f>
        <v/>
      </c>
      <c r="DO220" s="348">
        <f>IF(DA220&lt;M220,0,1)</f>
        <v/>
      </c>
      <c r="DP220" s="348">
        <f>IF(DA220&gt;N220,0,1)</f>
        <v/>
      </c>
      <c r="DQ220" s="348" t="n"/>
      <c r="DR220" s="348" t="n"/>
      <c r="DS220" s="348" t="n"/>
      <c r="DT220" s="348" t="n"/>
      <c r="DU220" s="348" t="n"/>
      <c r="DV220" s="348" t="n"/>
      <c r="DW220" s="348" t="n"/>
      <c r="DX220" s="348" t="n"/>
      <c r="DY220" s="348" t="n"/>
      <c r="DZ220" s="348" t="n"/>
      <c r="EA220" s="348" t="n"/>
      <c r="EB220" s="348" t="n"/>
      <c r="EC220" s="348" t="n"/>
      <c r="ED220" s="348" t="n"/>
      <c r="EE220" s="348" t="n"/>
      <c r="EF220" s="348" t="n"/>
      <c r="EG220" s="348" t="n"/>
      <c r="EH220" s="348" t="n"/>
      <c r="EI220" s="348" t="n"/>
    </row>
    <row r="221" ht="31.5" customFormat="1" customHeight="1" s="239">
      <c r="A221" s="233" t="n"/>
      <c r="B221" s="192" t="n"/>
      <c r="C221" s="455" t="n"/>
      <c r="D221" s="192" t="n"/>
      <c r="E221" s="192" t="n"/>
      <c r="F221" s="192" t="n"/>
      <c r="G221" s="238" t="n"/>
      <c r="H221" s="437" t="n"/>
      <c r="I221" s="437" t="n"/>
      <c r="J221" s="437" t="n"/>
      <c r="K221" s="437" t="n"/>
      <c r="L221" s="240" t="n"/>
      <c r="M221" s="241" t="n"/>
      <c r="N221" s="242" t="n"/>
      <c r="O221" s="232" t="n"/>
      <c r="P221" s="232" t="n"/>
      <c r="Q221" s="232" t="n"/>
      <c r="R221" s="232" t="n"/>
      <c r="S221" s="232" t="n"/>
      <c r="T221" s="232" t="n"/>
      <c r="U221" s="232" t="n"/>
      <c r="V221" s="232" t="n"/>
      <c r="W221" s="232" t="n"/>
      <c r="X221" s="232" t="n"/>
      <c r="Y221" s="195" t="n"/>
      <c r="Z221" s="195" t="n"/>
      <c r="AA221" s="232" t="n"/>
      <c r="AB221" s="232" t="n"/>
      <c r="AC221" s="232" t="n"/>
      <c r="AD221" s="232" t="n"/>
      <c r="AE221" s="232" t="n"/>
      <c r="AF221" s="232" t="n"/>
      <c r="AG221" s="232" t="n"/>
      <c r="AH221" s="232" t="n"/>
      <c r="AI221" s="232" t="n"/>
      <c r="AJ221" s="232" t="n"/>
      <c r="AK221" s="195" t="n"/>
      <c r="AL221" s="195" t="n"/>
      <c r="AM221" s="232">
        <f>IFERROR(ROUND(AVERAGE(O221:S221,AA221:AE221),0),"")</f>
        <v/>
      </c>
      <c r="AN221" s="232">
        <f>IFERROR(ROUND(AVERAGE(T221:X221,AF221:AJ221),0),"")</f>
        <v/>
      </c>
      <c r="AO221" s="278">
        <f>IFERROR((AM221-L221)/L221,"")</f>
        <v/>
      </c>
      <c r="AP221" s="218" t="n"/>
      <c r="AQ221" s="219" t="n"/>
      <c r="AR221" s="217">
        <f>IFERROR(ROUND((3600/AS221*J221),0),"")</f>
        <v/>
      </c>
      <c r="AS221" s="217">
        <f>IFERROR(ROUND(AVERAGE(Y221:Z221,AK221:AL221),0),"")</f>
        <v/>
      </c>
      <c r="AT221" s="217" t="n"/>
      <c r="AU221" s="217" t="n"/>
      <c r="AV221" s="217" t="n"/>
      <c r="AW221" s="217" t="n"/>
      <c r="AX221" s="217" t="n"/>
      <c r="AY221" s="217" t="n"/>
      <c r="AZ221" s="217" t="n"/>
      <c r="BA221" s="217" t="n"/>
      <c r="BB221" s="217" t="n"/>
      <c r="BC221" s="217" t="n"/>
      <c r="BD221" s="217" t="n"/>
      <c r="BE221" s="217" t="n"/>
      <c r="BF221" s="217" t="n"/>
      <c r="BG221" s="217" t="n"/>
      <c r="BH221" s="217" t="n"/>
      <c r="BI221" s="217" t="n"/>
      <c r="BJ221" s="217" t="n"/>
      <c r="BK221" s="217" t="n"/>
      <c r="BL221" s="217" t="n"/>
      <c r="BM221" s="217" t="n"/>
      <c r="BN221" s="217" t="n"/>
      <c r="BO221" s="217" t="n"/>
      <c r="BP221" s="217" t="n"/>
      <c r="BQ221" s="217" t="n"/>
      <c r="BR221" s="217" t="n"/>
      <c r="BS221" s="217" t="n"/>
      <c r="BT221" s="217" t="n"/>
      <c r="BU221" s="217" t="n"/>
      <c r="BV221" s="217" t="n"/>
      <c r="BW221" s="217" t="n"/>
      <c r="BX221" s="220" t="n"/>
      <c r="BY221" s="220" t="n"/>
      <c r="BZ221" s="220" t="n"/>
      <c r="CA221" s="220" t="n"/>
      <c r="CB221" s="220" t="n"/>
      <c r="CC221" s="220" t="n"/>
      <c r="CD221" s="220" t="n"/>
      <c r="CE221" s="220" t="n"/>
      <c r="CF221" s="220" t="n"/>
      <c r="CG221" s="221">
        <f>IFERROR(ROUND((SUM(BX221:CF221)),0),"")</f>
        <v/>
      </c>
      <c r="CH221" s="216" t="n"/>
      <c r="CI221" s="456" t="n"/>
      <c r="CJ221" s="223" t="n"/>
      <c r="CK221" s="196" t="n"/>
      <c r="CL221" s="196" t="n"/>
      <c r="CM221" s="196" t="n"/>
      <c r="CN221" s="196" t="n"/>
      <c r="CO221" s="196" t="n"/>
      <c r="CP221" s="323" t="n"/>
      <c r="CQ221" s="348" t="n"/>
      <c r="CR221" s="348" t="n"/>
      <c r="CS221" s="348" t="n"/>
      <c r="CT221" s="348" t="n"/>
      <c r="CU221" s="348" t="n"/>
      <c r="CV221" s="348" t="n"/>
      <c r="CW221" s="348" t="n"/>
      <c r="CX221" s="348" t="n"/>
      <c r="CY221" s="348">
        <f>IFERROR(ROUND(STDEV(AN221,L221),1),"")</f>
        <v/>
      </c>
      <c r="CZ221" s="232">
        <f>IFERROR(ROUND(AVERAGE(O221:S221,AA221:AE221),0),"")</f>
        <v/>
      </c>
      <c r="DA221" s="232">
        <f>IFERROR(AVERAGE(T221:X221,AF221:AJ221),"")</f>
        <v/>
      </c>
      <c r="DB221" s="308">
        <f>AV221+BK221</f>
        <v/>
      </c>
      <c r="DC221" s="12">
        <f>SUM(BL221:BT221,AW221:BE221)</f>
        <v/>
      </c>
      <c r="DD221" s="437">
        <f>IFERROR(ROUND(DC221/K221,0),"")</f>
        <v/>
      </c>
      <c r="DE221" s="437">
        <f>IFERROR(ROUND(AVERAGE(Y221:Z221,AK221:AL221),0),"")</f>
        <v/>
      </c>
      <c r="DF221" s="217">
        <f>IFERROR(ROUND((3600/DE221*J221),0),"")</f>
        <v/>
      </c>
      <c r="DG221" s="437">
        <f>IFERROR(ROUND(DD221/DF221,1),"")</f>
        <v/>
      </c>
      <c r="DH221" s="308">
        <f>IFERROR(DB221+DD221,"")</f>
        <v/>
      </c>
      <c r="DI221" s="447">
        <f>IFERROR(DD221/DH221,"")</f>
        <v/>
      </c>
      <c r="DK221" s="12">
        <f>IFERROR(DF221-AP221,"")</f>
        <v/>
      </c>
      <c r="DM221" s="307">
        <f>IFERROR(DA221-L221,"")</f>
        <v/>
      </c>
      <c r="DN221" s="348">
        <f>IF(DE221&gt;AQ221,0,1)</f>
        <v/>
      </c>
      <c r="DO221" s="348">
        <f>IF(DA221&lt;M221,0,1)</f>
        <v/>
      </c>
      <c r="DP221" s="348">
        <f>IF(DA221&gt;N221,0,1)</f>
        <v/>
      </c>
      <c r="DQ221" s="348" t="n"/>
      <c r="DR221" s="348" t="n"/>
      <c r="DS221" s="348" t="n"/>
      <c r="DT221" s="348" t="n"/>
      <c r="DU221" s="348" t="n"/>
      <c r="DV221" s="348" t="n"/>
      <c r="DW221" s="348" t="n"/>
      <c r="DX221" s="348" t="n"/>
      <c r="DY221" s="348" t="n"/>
      <c r="DZ221" s="348" t="n"/>
      <c r="EA221" s="348" t="n"/>
      <c r="EB221" s="348" t="n"/>
      <c r="EC221" s="348" t="n"/>
      <c r="ED221" s="348" t="n"/>
      <c r="EE221" s="348" t="n"/>
      <c r="EF221" s="348" t="n"/>
      <c r="EG221" s="348" t="n"/>
      <c r="EH221" s="348" t="n"/>
      <c r="EI221" s="348" t="n"/>
    </row>
    <row r="222" ht="31.5" customFormat="1" customHeight="1" s="239">
      <c r="A222" s="233" t="n"/>
      <c r="B222" s="192" t="n"/>
      <c r="C222" s="455" t="n"/>
      <c r="D222" s="192" t="n"/>
      <c r="E222" s="192" t="n"/>
      <c r="F222" s="192" t="n"/>
      <c r="G222" s="238" t="n"/>
      <c r="H222" s="437" t="n"/>
      <c r="I222" s="437" t="n"/>
      <c r="J222" s="437" t="n"/>
      <c r="K222" s="437" t="n"/>
      <c r="L222" s="240" t="n"/>
      <c r="M222" s="241" t="n"/>
      <c r="N222" s="242" t="n"/>
      <c r="O222" s="232" t="n"/>
      <c r="P222" s="232" t="n"/>
      <c r="Q222" s="232" t="n"/>
      <c r="R222" s="232" t="n"/>
      <c r="S222" s="232" t="n"/>
      <c r="T222" s="232" t="n"/>
      <c r="U222" s="232" t="n"/>
      <c r="V222" s="232" t="n"/>
      <c r="W222" s="232" t="n"/>
      <c r="X222" s="232" t="n"/>
      <c r="Y222" s="195" t="n"/>
      <c r="Z222" s="195" t="n"/>
      <c r="AA222" s="232" t="n"/>
      <c r="AB222" s="232" t="n"/>
      <c r="AC222" s="232" t="n"/>
      <c r="AD222" s="232" t="n"/>
      <c r="AE222" s="232" t="n"/>
      <c r="AF222" s="232" t="n"/>
      <c r="AG222" s="232" t="n"/>
      <c r="AH222" s="232" t="n"/>
      <c r="AI222" s="232" t="n"/>
      <c r="AJ222" s="232" t="n"/>
      <c r="AK222" s="195" t="n"/>
      <c r="AL222" s="195" t="n"/>
      <c r="AM222" s="232">
        <f>IFERROR(ROUND(AVERAGE(O222:S222,AA222:AE222),0),"")</f>
        <v/>
      </c>
      <c r="AN222" s="232">
        <f>IFERROR(ROUND(AVERAGE(T222:X222,AF222:AJ222),0),"")</f>
        <v/>
      </c>
      <c r="AO222" s="278">
        <f>IFERROR((AM222-L222)/L222,"")</f>
        <v/>
      </c>
      <c r="AP222" s="218" t="n"/>
      <c r="AQ222" s="219" t="n"/>
      <c r="AR222" s="217">
        <f>IFERROR(ROUND((3600/AS222*J222),0),"")</f>
        <v/>
      </c>
      <c r="AS222" s="217">
        <f>IFERROR(ROUND(AVERAGE(Y222:Z222,AK222:AL222),0),"")</f>
        <v/>
      </c>
      <c r="AT222" s="217" t="n"/>
      <c r="AU222" s="217" t="n"/>
      <c r="AV222" s="217" t="n"/>
      <c r="AW222" s="217" t="n"/>
      <c r="AX222" s="217" t="n"/>
      <c r="AY222" s="217" t="n"/>
      <c r="AZ222" s="217" t="n"/>
      <c r="BA222" s="217" t="n"/>
      <c r="BB222" s="217" t="n"/>
      <c r="BC222" s="217" t="n"/>
      <c r="BD222" s="217" t="n"/>
      <c r="BE222" s="217" t="n"/>
      <c r="BF222" s="217" t="n"/>
      <c r="BG222" s="217" t="n"/>
      <c r="BH222" s="217" t="n"/>
      <c r="BI222" s="217" t="n"/>
      <c r="BJ222" s="217" t="n"/>
      <c r="BK222" s="217" t="n"/>
      <c r="BL222" s="217" t="n"/>
      <c r="BM222" s="217" t="n"/>
      <c r="BN222" s="217" t="n"/>
      <c r="BO222" s="217" t="n"/>
      <c r="BP222" s="217" t="n"/>
      <c r="BQ222" s="217" t="n"/>
      <c r="BR222" s="217" t="n"/>
      <c r="BS222" s="217" t="n"/>
      <c r="BT222" s="217" t="n"/>
      <c r="BU222" s="217" t="n"/>
      <c r="BV222" s="217" t="n"/>
      <c r="BW222" s="217" t="n"/>
      <c r="BX222" s="220" t="n"/>
      <c r="BY222" s="220" t="n"/>
      <c r="BZ222" s="220" t="n"/>
      <c r="CA222" s="220" t="n"/>
      <c r="CB222" s="220" t="n"/>
      <c r="CC222" s="220" t="n"/>
      <c r="CD222" s="220" t="n"/>
      <c r="CE222" s="220" t="n"/>
      <c r="CF222" s="220" t="n"/>
      <c r="CG222" s="221">
        <f>IFERROR(ROUND((SUM(BX222:CF222)),0),"")</f>
        <v/>
      </c>
      <c r="CH222" s="216" t="n"/>
      <c r="CI222" s="456" t="n"/>
      <c r="CJ222" s="223" t="n"/>
      <c r="CK222" s="196" t="n"/>
      <c r="CL222" s="196" t="n"/>
      <c r="CM222" s="196" t="n"/>
      <c r="CN222" s="196" t="n"/>
      <c r="CO222" s="196" t="n"/>
      <c r="CP222" s="323" t="n"/>
      <c r="CQ222" s="348" t="n"/>
      <c r="CR222" s="348" t="n"/>
      <c r="CS222" s="348" t="n"/>
      <c r="CT222" s="348" t="n"/>
      <c r="CU222" s="348" t="n"/>
      <c r="CV222" s="348" t="n"/>
      <c r="CW222" s="348" t="n"/>
      <c r="CX222" s="348" t="n"/>
      <c r="CY222" s="348">
        <f>IFERROR(ROUND(STDEV(AN222,L222),1),"")</f>
        <v/>
      </c>
      <c r="CZ222" s="232">
        <f>IFERROR(ROUND(AVERAGE(O222:S222,AA222:AE222),0),"")</f>
        <v/>
      </c>
      <c r="DA222" s="232">
        <f>IFERROR(AVERAGE(T222:X222,AF222:AJ222),"")</f>
        <v/>
      </c>
      <c r="DB222" s="308">
        <f>AV222+BK222</f>
        <v/>
      </c>
      <c r="DC222" s="12">
        <f>SUM(BL222:BT222,AW222:BE222)</f>
        <v/>
      </c>
      <c r="DD222" s="437">
        <f>IFERROR(ROUND(DC222/K222,0),"")</f>
        <v/>
      </c>
      <c r="DE222" s="437">
        <f>IFERROR(ROUND(AVERAGE(Y222:Z222,AK222:AL222),0),"")</f>
        <v/>
      </c>
      <c r="DF222" s="217">
        <f>IFERROR(ROUND((3600/DE222*J222),0),"")</f>
        <v/>
      </c>
      <c r="DG222" s="437">
        <f>IFERROR(ROUND(DD222/DF222,1),"")</f>
        <v/>
      </c>
      <c r="DH222" s="308">
        <f>IFERROR(DB222+DD222,"")</f>
        <v/>
      </c>
      <c r="DI222" s="447">
        <f>IFERROR(DD222/DH222,"")</f>
        <v/>
      </c>
      <c r="DK222" s="12">
        <f>IFERROR(DF222-AP222,"")</f>
        <v/>
      </c>
      <c r="DM222" s="307">
        <f>IFERROR(DA222-L222,"")</f>
        <v/>
      </c>
      <c r="DN222" s="348">
        <f>IF(DE222&gt;AQ222,0,1)</f>
        <v/>
      </c>
      <c r="DO222" s="348">
        <f>IF(DA222&lt;M222,0,1)</f>
        <v/>
      </c>
      <c r="DP222" s="348">
        <f>IF(DA222&gt;N222,0,1)</f>
        <v/>
      </c>
      <c r="DQ222" s="348" t="n"/>
      <c r="DR222" s="348" t="n"/>
      <c r="DS222" s="348" t="n"/>
      <c r="DT222" s="348" t="n"/>
      <c r="DU222" s="348" t="n"/>
      <c r="DV222" s="348" t="n"/>
      <c r="DW222" s="348" t="n"/>
      <c r="DX222" s="348" t="n"/>
      <c r="DY222" s="348" t="n"/>
      <c r="DZ222" s="348" t="n"/>
      <c r="EA222" s="348" t="n"/>
      <c r="EB222" s="348" t="n"/>
      <c r="EC222" s="348" t="n"/>
      <c r="ED222" s="348" t="n"/>
      <c r="EE222" s="348" t="n"/>
      <c r="EF222" s="348" t="n"/>
      <c r="EG222" s="348" t="n"/>
      <c r="EH222" s="348" t="n"/>
      <c r="EI222" s="348" t="n"/>
    </row>
    <row r="223" ht="31.5" customFormat="1" customHeight="1" s="239">
      <c r="A223" s="233" t="n"/>
      <c r="B223" s="192" t="n"/>
      <c r="C223" s="455" t="n"/>
      <c r="D223" s="192" t="n"/>
      <c r="E223" s="192" t="n"/>
      <c r="F223" s="192" t="n"/>
      <c r="G223" s="238" t="n"/>
      <c r="H223" s="437" t="n"/>
      <c r="I223" s="437" t="n"/>
      <c r="J223" s="437" t="n"/>
      <c r="K223" s="437" t="n"/>
      <c r="L223" s="240" t="n"/>
      <c r="M223" s="241" t="n"/>
      <c r="N223" s="242" t="n"/>
      <c r="O223" s="232" t="n"/>
      <c r="P223" s="232" t="n"/>
      <c r="Q223" s="232" t="n"/>
      <c r="R223" s="232" t="n"/>
      <c r="S223" s="232" t="n"/>
      <c r="T223" s="232" t="n"/>
      <c r="U223" s="232" t="n"/>
      <c r="V223" s="232" t="n"/>
      <c r="W223" s="232" t="n"/>
      <c r="X223" s="232" t="n"/>
      <c r="Y223" s="195" t="n"/>
      <c r="Z223" s="195" t="n"/>
      <c r="AA223" s="232" t="n"/>
      <c r="AB223" s="232" t="n"/>
      <c r="AC223" s="232" t="n"/>
      <c r="AD223" s="232" t="n"/>
      <c r="AE223" s="232" t="n"/>
      <c r="AF223" s="232" t="n"/>
      <c r="AG223" s="232" t="n"/>
      <c r="AH223" s="232" t="n"/>
      <c r="AI223" s="232" t="n"/>
      <c r="AJ223" s="232" t="n"/>
      <c r="AK223" s="195" t="n"/>
      <c r="AL223" s="195" t="n"/>
      <c r="AM223" s="232">
        <f>IFERROR(ROUND(AVERAGE(O223:S223,AA223:AE223),0),"")</f>
        <v/>
      </c>
      <c r="AN223" s="232">
        <f>IFERROR(ROUND(AVERAGE(T223:X223,AF223:AJ223),0),"")</f>
        <v/>
      </c>
      <c r="AO223" s="278">
        <f>IFERROR((AM223-L223)/L223,"")</f>
        <v/>
      </c>
      <c r="AP223" s="218" t="n"/>
      <c r="AQ223" s="219" t="n"/>
      <c r="AR223" s="217">
        <f>IFERROR(ROUND((3600/AS223*J223),0),"")</f>
        <v/>
      </c>
      <c r="AS223" s="217">
        <f>IFERROR(ROUND(AVERAGE(Y223:Z223,AK223:AL223),0),"")</f>
        <v/>
      </c>
      <c r="AT223" s="217" t="n"/>
      <c r="AU223" s="217" t="n"/>
      <c r="AV223" s="217" t="n"/>
      <c r="AW223" s="217" t="n"/>
      <c r="AX223" s="217" t="n"/>
      <c r="AY223" s="217" t="n"/>
      <c r="AZ223" s="217" t="n"/>
      <c r="BA223" s="217" t="n"/>
      <c r="BB223" s="217" t="n"/>
      <c r="BC223" s="217" t="n"/>
      <c r="BD223" s="217" t="n"/>
      <c r="BE223" s="217" t="n"/>
      <c r="BF223" s="217" t="n"/>
      <c r="BG223" s="217" t="n"/>
      <c r="BH223" s="217" t="n"/>
      <c r="BI223" s="217" t="n"/>
      <c r="BJ223" s="217" t="n"/>
      <c r="BK223" s="217" t="n"/>
      <c r="BL223" s="217" t="n"/>
      <c r="BM223" s="217" t="n"/>
      <c r="BN223" s="217" t="n"/>
      <c r="BO223" s="217" t="n"/>
      <c r="BP223" s="217" t="n"/>
      <c r="BQ223" s="217" t="n"/>
      <c r="BR223" s="217" t="n"/>
      <c r="BS223" s="217" t="n"/>
      <c r="BT223" s="217" t="n"/>
      <c r="BU223" s="217" t="n"/>
      <c r="BV223" s="217" t="n"/>
      <c r="BW223" s="217" t="n"/>
      <c r="BX223" s="220" t="n"/>
      <c r="BY223" s="220" t="n"/>
      <c r="BZ223" s="220" t="n"/>
      <c r="CA223" s="220" t="n"/>
      <c r="CB223" s="220" t="n"/>
      <c r="CC223" s="220" t="n"/>
      <c r="CD223" s="220" t="n"/>
      <c r="CE223" s="220" t="n"/>
      <c r="CF223" s="220" t="n"/>
      <c r="CG223" s="221">
        <f>IFERROR(ROUND((SUM(BX223:CF223)),0),"")</f>
        <v/>
      </c>
      <c r="CH223" s="216" t="n"/>
      <c r="CI223" s="456" t="n"/>
      <c r="CJ223" s="223" t="n"/>
      <c r="CK223" s="196" t="n"/>
      <c r="CL223" s="196" t="n"/>
      <c r="CM223" s="196" t="n"/>
      <c r="CN223" s="196" t="n"/>
      <c r="CO223" s="196" t="n"/>
      <c r="CP223" s="323" t="n"/>
      <c r="CQ223" s="348" t="n"/>
      <c r="CR223" s="348" t="n"/>
      <c r="CS223" s="348" t="n"/>
      <c r="CT223" s="348" t="n"/>
      <c r="CU223" s="348" t="n"/>
      <c r="CV223" s="348" t="n"/>
      <c r="CW223" s="348" t="n"/>
      <c r="CX223" s="348" t="n"/>
      <c r="CY223" s="348">
        <f>IFERROR(ROUND(STDEV(AN223,L223),1),"")</f>
        <v/>
      </c>
      <c r="CZ223" s="232">
        <f>IFERROR(ROUND(AVERAGE(O223:S223,AA223:AE223),0),"")</f>
        <v/>
      </c>
      <c r="DA223" s="232">
        <f>IFERROR(AVERAGE(T223:X223,AF223:AJ223),"")</f>
        <v/>
      </c>
      <c r="DB223" s="308">
        <f>AV223+BK223</f>
        <v/>
      </c>
      <c r="DC223" s="12">
        <f>SUM(BL223:BT223,AW223:BE223)</f>
        <v/>
      </c>
      <c r="DD223" s="437">
        <f>IFERROR(ROUND(DC223/K223,0),"")</f>
        <v/>
      </c>
      <c r="DE223" s="437">
        <f>IFERROR(ROUND(AVERAGE(Y223:Z223,AK223:AL223),0),"")</f>
        <v/>
      </c>
      <c r="DF223" s="217">
        <f>IFERROR(ROUND((3600/DE223*J223),0),"")</f>
        <v/>
      </c>
      <c r="DG223" s="437">
        <f>IFERROR(ROUND(DD223/DF223,1),"")</f>
        <v/>
      </c>
      <c r="DH223" s="308">
        <f>IFERROR(DB223+DD223,"")</f>
        <v/>
      </c>
      <c r="DI223" s="447">
        <f>IFERROR(DD223/DH223,"")</f>
        <v/>
      </c>
      <c r="DK223" s="12">
        <f>IFERROR(DF223-AP223,"")</f>
        <v/>
      </c>
      <c r="DM223" s="307">
        <f>IFERROR(DA223-L223,"")</f>
        <v/>
      </c>
      <c r="DN223" s="348">
        <f>IF(DE223&gt;AQ223,0,1)</f>
        <v/>
      </c>
      <c r="DO223" s="348">
        <f>IF(DA223&lt;M223,0,1)</f>
        <v/>
      </c>
      <c r="DP223" s="348">
        <f>IF(DA223&gt;N223,0,1)</f>
        <v/>
      </c>
      <c r="DQ223" s="348" t="n"/>
      <c r="DR223" s="348" t="n"/>
      <c r="DS223" s="348" t="n"/>
      <c r="DT223" s="348" t="n"/>
      <c r="DU223" s="348" t="n"/>
      <c r="DV223" s="348" t="n"/>
      <c r="DW223" s="348" t="n"/>
      <c r="DX223" s="348" t="n"/>
      <c r="DY223" s="348" t="n"/>
      <c r="DZ223" s="348" t="n"/>
      <c r="EA223" s="348" t="n"/>
      <c r="EB223" s="348" t="n"/>
      <c r="EC223" s="348" t="n"/>
      <c r="ED223" s="348" t="n"/>
      <c r="EE223" s="348" t="n"/>
      <c r="EF223" s="348" t="n"/>
      <c r="EG223" s="348" t="n"/>
      <c r="EH223" s="348" t="n"/>
      <c r="EI223" s="348" t="n"/>
    </row>
    <row r="224" ht="31.5" customFormat="1" customHeight="1" s="239">
      <c r="A224" s="233" t="n"/>
      <c r="B224" s="192" t="n"/>
      <c r="C224" s="455" t="n"/>
      <c r="D224" s="192" t="n"/>
      <c r="E224" s="192" t="n"/>
      <c r="F224" s="192" t="n"/>
      <c r="G224" s="238" t="n"/>
      <c r="H224" s="437" t="n"/>
      <c r="I224" s="437" t="n"/>
      <c r="J224" s="437" t="n"/>
      <c r="K224" s="437" t="n"/>
      <c r="L224" s="240" t="n"/>
      <c r="M224" s="241" t="n"/>
      <c r="N224" s="242" t="n"/>
      <c r="O224" s="232" t="n"/>
      <c r="P224" s="232" t="n"/>
      <c r="Q224" s="232" t="n"/>
      <c r="R224" s="232" t="n"/>
      <c r="S224" s="232" t="n"/>
      <c r="T224" s="232" t="n"/>
      <c r="U224" s="232" t="n"/>
      <c r="V224" s="232" t="n"/>
      <c r="W224" s="232" t="n"/>
      <c r="X224" s="232" t="n"/>
      <c r="Y224" s="195" t="n"/>
      <c r="Z224" s="195" t="n"/>
      <c r="AA224" s="232" t="n"/>
      <c r="AB224" s="232" t="n"/>
      <c r="AC224" s="232" t="n"/>
      <c r="AD224" s="232" t="n"/>
      <c r="AE224" s="232" t="n"/>
      <c r="AF224" s="232" t="n"/>
      <c r="AG224" s="232" t="n"/>
      <c r="AH224" s="232" t="n"/>
      <c r="AI224" s="232" t="n"/>
      <c r="AJ224" s="232" t="n"/>
      <c r="AK224" s="195" t="n"/>
      <c r="AL224" s="195" t="n"/>
      <c r="AM224" s="232">
        <f>IFERROR(ROUND(AVERAGE(O224:S224,AA224:AE224),0),"")</f>
        <v/>
      </c>
      <c r="AN224" s="232">
        <f>IFERROR(ROUND(AVERAGE(T224:X224,AF224:AJ224),0),"")</f>
        <v/>
      </c>
      <c r="AO224" s="278">
        <f>IFERROR((AM224-L224)/L224,"")</f>
        <v/>
      </c>
      <c r="AP224" s="218" t="n"/>
      <c r="AQ224" s="219" t="n"/>
      <c r="AR224" s="217">
        <f>IFERROR(ROUND((3600/AS224*J224),0),"")</f>
        <v/>
      </c>
      <c r="AS224" s="217">
        <f>IFERROR(ROUND(AVERAGE(Y224:Z224,AK224:AL224),0),"")</f>
        <v/>
      </c>
      <c r="AT224" s="217" t="n"/>
      <c r="AU224" s="217" t="n"/>
      <c r="AV224" s="217" t="n"/>
      <c r="AW224" s="217" t="n"/>
      <c r="AX224" s="217" t="n"/>
      <c r="AY224" s="217" t="n"/>
      <c r="AZ224" s="217" t="n"/>
      <c r="BA224" s="217" t="n"/>
      <c r="BB224" s="217" t="n"/>
      <c r="BC224" s="217" t="n"/>
      <c r="BD224" s="217" t="n"/>
      <c r="BE224" s="217" t="n"/>
      <c r="BF224" s="217" t="n"/>
      <c r="BG224" s="217" t="n"/>
      <c r="BH224" s="217" t="n"/>
      <c r="BI224" s="217" t="n"/>
      <c r="BJ224" s="217" t="n"/>
      <c r="BK224" s="217" t="n"/>
      <c r="BL224" s="217" t="n"/>
      <c r="BM224" s="217" t="n"/>
      <c r="BN224" s="217" t="n"/>
      <c r="BO224" s="217" t="n"/>
      <c r="BP224" s="217" t="n"/>
      <c r="BQ224" s="217" t="n"/>
      <c r="BR224" s="217" t="n"/>
      <c r="BS224" s="217" t="n"/>
      <c r="BT224" s="217" t="n"/>
      <c r="BU224" s="217" t="n"/>
      <c r="BV224" s="217" t="n"/>
      <c r="BW224" s="217" t="n"/>
      <c r="BX224" s="220" t="n"/>
      <c r="BY224" s="220" t="n"/>
      <c r="BZ224" s="220" t="n"/>
      <c r="CA224" s="220" t="n"/>
      <c r="CB224" s="220" t="n"/>
      <c r="CC224" s="220" t="n"/>
      <c r="CD224" s="220" t="n"/>
      <c r="CE224" s="220" t="n"/>
      <c r="CF224" s="220" t="n"/>
      <c r="CG224" s="221">
        <f>IFERROR(ROUND((SUM(BX224:CF224)),0),"")</f>
        <v/>
      </c>
      <c r="CH224" s="216" t="n"/>
      <c r="CI224" s="456" t="n"/>
      <c r="CJ224" s="223" t="n"/>
      <c r="CK224" s="196" t="n"/>
      <c r="CL224" s="196" t="n"/>
      <c r="CM224" s="196" t="n"/>
      <c r="CN224" s="196" t="n"/>
      <c r="CO224" s="196" t="n"/>
      <c r="CP224" s="323" t="n"/>
      <c r="CQ224" s="348" t="n"/>
      <c r="CR224" s="348" t="n"/>
      <c r="CS224" s="348" t="n"/>
      <c r="CT224" s="348" t="n"/>
      <c r="CU224" s="348" t="n"/>
      <c r="CV224" s="348" t="n"/>
      <c r="CW224" s="348" t="n"/>
      <c r="CX224" s="348" t="n"/>
      <c r="CY224" s="348">
        <f>IFERROR(ROUND(STDEV(AN224,L224),1),"")</f>
        <v/>
      </c>
      <c r="CZ224" s="232">
        <f>IFERROR(ROUND(AVERAGE(O224:S224,AA224:AE224),0),"")</f>
        <v/>
      </c>
      <c r="DA224" s="232">
        <f>IFERROR(AVERAGE(T224:X224,AF224:AJ224),"")</f>
        <v/>
      </c>
      <c r="DB224" s="308">
        <f>AV224+BK224</f>
        <v/>
      </c>
      <c r="DC224" s="12">
        <f>SUM(BL224:BT224,AW224:BE224)</f>
        <v/>
      </c>
      <c r="DD224" s="437">
        <f>IFERROR(ROUND(DC224/K224,0),"")</f>
        <v/>
      </c>
      <c r="DE224" s="437">
        <f>IFERROR(ROUND(AVERAGE(Y224:Z224,AK224:AL224),0),"")</f>
        <v/>
      </c>
      <c r="DF224" s="217">
        <f>IFERROR(ROUND((3600/DE224*J224),0),"")</f>
        <v/>
      </c>
      <c r="DG224" s="437">
        <f>IFERROR(ROUND(DD224/DF224,1),"")</f>
        <v/>
      </c>
      <c r="DH224" s="308">
        <f>IFERROR(DB224+DD224,"")</f>
        <v/>
      </c>
      <c r="DI224" s="447">
        <f>IFERROR(DD224/DH224,"")</f>
        <v/>
      </c>
      <c r="DK224" s="12">
        <f>IFERROR(DF224-AP224,"")</f>
        <v/>
      </c>
      <c r="DM224" s="307">
        <f>IFERROR(DA224-L224,"")</f>
        <v/>
      </c>
      <c r="DN224" s="348">
        <f>IF(DE224&gt;AQ224,0,1)</f>
        <v/>
      </c>
      <c r="DO224" s="348">
        <f>IF(DA224&lt;M224,0,1)</f>
        <v/>
      </c>
      <c r="DP224" s="348">
        <f>IF(DA224&gt;N224,0,1)</f>
        <v/>
      </c>
      <c r="DQ224" s="348" t="n"/>
      <c r="DR224" s="348" t="n"/>
      <c r="DS224" s="348" t="n"/>
      <c r="DT224" s="348" t="n"/>
      <c r="DU224" s="348" t="n"/>
      <c r="DV224" s="348" t="n"/>
      <c r="DW224" s="348" t="n"/>
      <c r="DX224" s="348" t="n"/>
      <c r="DY224" s="348" t="n"/>
      <c r="DZ224" s="348" t="n"/>
      <c r="EA224" s="348" t="n"/>
      <c r="EB224" s="348" t="n"/>
      <c r="EC224" s="348" t="n"/>
      <c r="ED224" s="348" t="n"/>
      <c r="EE224" s="348" t="n"/>
      <c r="EF224" s="348" t="n"/>
      <c r="EG224" s="348" t="n"/>
      <c r="EH224" s="348" t="n"/>
      <c r="EI224" s="348" t="n"/>
    </row>
    <row r="225" ht="31.5" customFormat="1" customHeight="1" s="239">
      <c r="A225" s="233" t="n"/>
      <c r="B225" s="192" t="n"/>
      <c r="C225" s="455" t="n"/>
      <c r="D225" s="192" t="n"/>
      <c r="E225" s="192" t="n"/>
      <c r="F225" s="192" t="n"/>
      <c r="G225" s="238" t="n"/>
      <c r="H225" s="437" t="n"/>
      <c r="I225" s="437" t="n"/>
      <c r="J225" s="437" t="n"/>
      <c r="K225" s="437" t="n"/>
      <c r="L225" s="240" t="n"/>
      <c r="M225" s="241" t="n"/>
      <c r="N225" s="242" t="n"/>
      <c r="O225" s="232" t="n"/>
      <c r="P225" s="232" t="n"/>
      <c r="Q225" s="232" t="n"/>
      <c r="R225" s="232" t="n"/>
      <c r="S225" s="232" t="n"/>
      <c r="T225" s="232" t="n"/>
      <c r="U225" s="232" t="n"/>
      <c r="V225" s="232" t="n"/>
      <c r="W225" s="232" t="n"/>
      <c r="X225" s="232" t="n"/>
      <c r="Y225" s="195" t="n"/>
      <c r="Z225" s="195" t="n"/>
      <c r="AA225" s="232" t="n"/>
      <c r="AB225" s="232" t="n"/>
      <c r="AC225" s="232" t="n"/>
      <c r="AD225" s="232" t="n"/>
      <c r="AE225" s="232" t="n"/>
      <c r="AF225" s="232" t="n"/>
      <c r="AG225" s="232" t="n"/>
      <c r="AH225" s="232" t="n"/>
      <c r="AI225" s="232" t="n"/>
      <c r="AJ225" s="232" t="n"/>
      <c r="AK225" s="195" t="n"/>
      <c r="AL225" s="195" t="n"/>
      <c r="AM225" s="232">
        <f>IFERROR(ROUND(AVERAGE(O225:S225,AA225:AE225),0),"")</f>
        <v/>
      </c>
      <c r="AN225" s="232">
        <f>IFERROR(ROUND(AVERAGE(T225:X225,AF225:AJ225),0),"")</f>
        <v/>
      </c>
      <c r="AO225" s="278">
        <f>IFERROR((AM225-L225)/L225,"")</f>
        <v/>
      </c>
      <c r="AP225" s="218" t="n"/>
      <c r="AQ225" s="219" t="n"/>
      <c r="AR225" s="217">
        <f>IFERROR(ROUND((3600/AS225*J225),0),"")</f>
        <v/>
      </c>
      <c r="AS225" s="217">
        <f>IFERROR(ROUND(AVERAGE(Y225:Z225,AK225:AL225),0),"")</f>
        <v/>
      </c>
      <c r="AT225" s="217" t="n"/>
      <c r="AU225" s="217" t="n"/>
      <c r="AV225" s="217" t="n"/>
      <c r="AW225" s="217" t="n"/>
      <c r="AX225" s="217" t="n"/>
      <c r="AY225" s="217" t="n"/>
      <c r="AZ225" s="217" t="n"/>
      <c r="BA225" s="217" t="n"/>
      <c r="BB225" s="217" t="n"/>
      <c r="BC225" s="217" t="n"/>
      <c r="BD225" s="217" t="n"/>
      <c r="BE225" s="217" t="n"/>
      <c r="BF225" s="217" t="n"/>
      <c r="BG225" s="217" t="n"/>
      <c r="BH225" s="217" t="n"/>
      <c r="BI225" s="217" t="n"/>
      <c r="BJ225" s="217" t="n"/>
      <c r="BK225" s="217" t="n"/>
      <c r="BL225" s="217" t="n"/>
      <c r="BM225" s="217" t="n"/>
      <c r="BN225" s="217" t="n"/>
      <c r="BO225" s="217" t="n"/>
      <c r="BP225" s="217" t="n"/>
      <c r="BQ225" s="217" t="n"/>
      <c r="BR225" s="217" t="n"/>
      <c r="BS225" s="217" t="n"/>
      <c r="BT225" s="217" t="n"/>
      <c r="BU225" s="217" t="n"/>
      <c r="BV225" s="217" t="n"/>
      <c r="BW225" s="217" t="n"/>
      <c r="BX225" s="220" t="n"/>
      <c r="BY225" s="220" t="n"/>
      <c r="BZ225" s="220" t="n"/>
      <c r="CA225" s="220" t="n"/>
      <c r="CB225" s="220" t="n"/>
      <c r="CC225" s="220" t="n"/>
      <c r="CD225" s="220" t="n"/>
      <c r="CE225" s="220" t="n"/>
      <c r="CF225" s="220" t="n"/>
      <c r="CG225" s="221">
        <f>IFERROR(ROUND((SUM(BX225:CF225)),0),"")</f>
        <v/>
      </c>
      <c r="CH225" s="216" t="n"/>
      <c r="CI225" s="456" t="n"/>
      <c r="CJ225" s="223" t="n"/>
      <c r="CK225" s="196" t="n"/>
      <c r="CL225" s="196" t="n"/>
      <c r="CM225" s="196" t="n"/>
      <c r="CN225" s="196" t="n"/>
      <c r="CO225" s="196" t="n"/>
      <c r="CP225" s="323" t="n"/>
      <c r="CQ225" s="348" t="n"/>
      <c r="CR225" s="348" t="n"/>
      <c r="CS225" s="348" t="n"/>
      <c r="CT225" s="348" t="n"/>
      <c r="CU225" s="348" t="n"/>
      <c r="CV225" s="348" t="n"/>
      <c r="CW225" s="348" t="n"/>
      <c r="CX225" s="348" t="n"/>
      <c r="CY225" s="348">
        <f>IFERROR(ROUND(STDEV(AN225,L225),1),"")</f>
        <v/>
      </c>
      <c r="CZ225" s="232">
        <f>IFERROR(ROUND(AVERAGE(O225:S225,AA225:AE225),0),"")</f>
        <v/>
      </c>
      <c r="DA225" s="232">
        <f>IFERROR(AVERAGE(T225:X225,AF225:AJ225),"")</f>
        <v/>
      </c>
      <c r="DB225" s="308">
        <f>AV225+BK225</f>
        <v/>
      </c>
      <c r="DC225" s="12">
        <f>SUM(BL225:BT225,AW225:BE225)</f>
        <v/>
      </c>
      <c r="DD225" s="437">
        <f>IFERROR(ROUND(DC225/K225,0),"")</f>
        <v/>
      </c>
      <c r="DE225" s="437">
        <f>IFERROR(ROUND(AVERAGE(Y225:Z225,AK225:AL225),0),"")</f>
        <v/>
      </c>
      <c r="DF225" s="217">
        <f>IFERROR(ROUND((3600/DE225*J225),0),"")</f>
        <v/>
      </c>
      <c r="DG225" s="437">
        <f>IFERROR(ROUND(DD225/DF225,1),"")</f>
        <v/>
      </c>
      <c r="DH225" s="308">
        <f>IFERROR(DB225+DD225,"")</f>
        <v/>
      </c>
      <c r="DI225" s="447">
        <f>IFERROR(DD225/DH225,"")</f>
        <v/>
      </c>
      <c r="DK225" s="12">
        <f>IFERROR(DF225-AP225,"")</f>
        <v/>
      </c>
      <c r="DM225" s="307">
        <f>IFERROR(DA225-L225,"")</f>
        <v/>
      </c>
      <c r="DN225" s="348">
        <f>IF(DE225&gt;AQ225,0,1)</f>
        <v/>
      </c>
      <c r="DO225" s="348">
        <f>IF(DA225&lt;M225,0,1)</f>
        <v/>
      </c>
      <c r="DP225" s="348">
        <f>IF(DA225&gt;N225,0,1)</f>
        <v/>
      </c>
      <c r="DQ225" s="348" t="n"/>
      <c r="DR225" s="348" t="n"/>
      <c r="DS225" s="348" t="n"/>
      <c r="DT225" s="348" t="n"/>
      <c r="DU225" s="348" t="n"/>
      <c r="DV225" s="348" t="n"/>
      <c r="DW225" s="348" t="n"/>
      <c r="DX225" s="348" t="n"/>
      <c r="DY225" s="348" t="n"/>
      <c r="DZ225" s="348" t="n"/>
      <c r="EA225" s="348" t="n"/>
      <c r="EB225" s="348" t="n"/>
      <c r="EC225" s="348" t="n"/>
      <c r="ED225" s="348" t="n"/>
      <c r="EE225" s="348" t="n"/>
      <c r="EF225" s="348" t="n"/>
      <c r="EG225" s="348" t="n"/>
      <c r="EH225" s="348" t="n"/>
      <c r="EI225" s="348" t="n"/>
    </row>
    <row r="226" ht="31.5" customFormat="1" customHeight="1" s="239">
      <c r="A226" s="233" t="n"/>
      <c r="B226" s="192" t="n"/>
      <c r="C226" s="455" t="n"/>
      <c r="D226" s="192" t="n"/>
      <c r="E226" s="192" t="n"/>
      <c r="F226" s="192" t="n"/>
      <c r="G226" s="238" t="n"/>
      <c r="H226" s="437" t="n"/>
      <c r="I226" s="437" t="n"/>
      <c r="J226" s="437" t="n"/>
      <c r="K226" s="437" t="n"/>
      <c r="L226" s="240" t="n"/>
      <c r="M226" s="241" t="n"/>
      <c r="N226" s="242" t="n"/>
      <c r="O226" s="232" t="n"/>
      <c r="P226" s="232" t="n"/>
      <c r="Q226" s="232" t="n"/>
      <c r="R226" s="232" t="n"/>
      <c r="S226" s="232" t="n"/>
      <c r="T226" s="232" t="n"/>
      <c r="U226" s="232" t="n"/>
      <c r="V226" s="232" t="n"/>
      <c r="W226" s="232" t="n"/>
      <c r="X226" s="232" t="n"/>
      <c r="Y226" s="195" t="n"/>
      <c r="Z226" s="195" t="n"/>
      <c r="AA226" s="232" t="n"/>
      <c r="AB226" s="232" t="n"/>
      <c r="AC226" s="232" t="n"/>
      <c r="AD226" s="232" t="n"/>
      <c r="AE226" s="232" t="n"/>
      <c r="AF226" s="232" t="n"/>
      <c r="AG226" s="232" t="n"/>
      <c r="AH226" s="232" t="n"/>
      <c r="AI226" s="232" t="n"/>
      <c r="AJ226" s="232" t="n"/>
      <c r="AK226" s="195" t="n"/>
      <c r="AL226" s="195" t="n"/>
      <c r="AM226" s="232">
        <f>IFERROR(ROUND(AVERAGE(O226:S226,AA226:AE226),0),"")</f>
        <v/>
      </c>
      <c r="AN226" s="232">
        <f>IFERROR(ROUND(AVERAGE(T226:X226,AF226:AJ226),0),"")</f>
        <v/>
      </c>
      <c r="AO226" s="278">
        <f>IFERROR((AM226-L226)/L226,"")</f>
        <v/>
      </c>
      <c r="AP226" s="218" t="n"/>
      <c r="AQ226" s="219" t="n"/>
      <c r="AR226" s="217">
        <f>IFERROR(ROUND((3600/AS226*J226),0),"")</f>
        <v/>
      </c>
      <c r="AS226" s="217">
        <f>IFERROR(ROUND(AVERAGE(Y226:Z226,AK226:AL226),0),"")</f>
        <v/>
      </c>
      <c r="AT226" s="217" t="n"/>
      <c r="AU226" s="217" t="n"/>
      <c r="AV226" s="217" t="n"/>
      <c r="AW226" s="217" t="n"/>
      <c r="AX226" s="217" t="n"/>
      <c r="AY226" s="217" t="n"/>
      <c r="AZ226" s="217" t="n"/>
      <c r="BA226" s="217" t="n"/>
      <c r="BB226" s="217" t="n"/>
      <c r="BC226" s="217" t="n"/>
      <c r="BD226" s="217" t="n"/>
      <c r="BE226" s="217" t="n"/>
      <c r="BF226" s="217" t="n"/>
      <c r="BG226" s="217" t="n"/>
      <c r="BH226" s="217" t="n"/>
      <c r="BI226" s="217" t="n"/>
      <c r="BJ226" s="217" t="n"/>
      <c r="BK226" s="217" t="n"/>
      <c r="BL226" s="217" t="n"/>
      <c r="BM226" s="217" t="n"/>
      <c r="BN226" s="217" t="n"/>
      <c r="BO226" s="217" t="n"/>
      <c r="BP226" s="217" t="n"/>
      <c r="BQ226" s="217" t="n"/>
      <c r="BR226" s="217" t="n"/>
      <c r="BS226" s="217" t="n"/>
      <c r="BT226" s="217" t="n"/>
      <c r="BU226" s="217" t="n"/>
      <c r="BV226" s="217" t="n"/>
      <c r="BW226" s="217" t="n"/>
      <c r="BX226" s="220" t="n"/>
      <c r="BY226" s="220" t="n"/>
      <c r="BZ226" s="220" t="n"/>
      <c r="CA226" s="220" t="n"/>
      <c r="CB226" s="220" t="n"/>
      <c r="CC226" s="220" t="n"/>
      <c r="CD226" s="220" t="n"/>
      <c r="CE226" s="220" t="n"/>
      <c r="CF226" s="220" t="n"/>
      <c r="CG226" s="221">
        <f>IFERROR(ROUND((SUM(BX226:CF226)),0),"")</f>
        <v/>
      </c>
      <c r="CH226" s="216" t="n"/>
      <c r="CI226" s="456" t="n"/>
      <c r="CJ226" s="223" t="n"/>
      <c r="CK226" s="196" t="n"/>
      <c r="CL226" s="196" t="n"/>
      <c r="CM226" s="196" t="n"/>
      <c r="CN226" s="196" t="n"/>
      <c r="CO226" s="196" t="n"/>
      <c r="CP226" s="323" t="n"/>
      <c r="CQ226" s="348" t="n"/>
      <c r="CR226" s="348" t="n"/>
      <c r="CS226" s="348" t="n"/>
      <c r="CT226" s="348" t="n"/>
      <c r="CU226" s="348" t="n"/>
      <c r="CV226" s="348" t="n"/>
      <c r="CW226" s="348" t="n"/>
      <c r="CX226" s="348" t="n"/>
      <c r="CY226" s="348">
        <f>IFERROR(ROUND(STDEV(AN226,L226),1),"")</f>
        <v/>
      </c>
      <c r="CZ226" s="232">
        <f>IFERROR(ROUND(AVERAGE(O226:S226,AA226:AE226),0),"")</f>
        <v/>
      </c>
      <c r="DA226" s="232">
        <f>IFERROR(AVERAGE(T226:X226,AF226:AJ226),"")</f>
        <v/>
      </c>
      <c r="DB226" s="308">
        <f>AV226+BK226</f>
        <v/>
      </c>
      <c r="DC226" s="12">
        <f>SUM(BL226:BT226,AW226:BE226)</f>
        <v/>
      </c>
      <c r="DD226" s="437">
        <f>IFERROR(ROUND(DC226/K226,0),"")</f>
        <v/>
      </c>
      <c r="DE226" s="437">
        <f>IFERROR(ROUND(AVERAGE(Y226:Z226,AK226:AL226),0),"")</f>
        <v/>
      </c>
      <c r="DF226" s="217">
        <f>IFERROR(ROUND((3600/DE226*J226),0),"")</f>
        <v/>
      </c>
      <c r="DG226" s="437">
        <f>IFERROR(ROUND(DD226/DF226,1),"")</f>
        <v/>
      </c>
      <c r="DH226" s="308">
        <f>IFERROR(DB226+DD226,"")</f>
        <v/>
      </c>
      <c r="DI226" s="447">
        <f>IFERROR(DD226/DH226,"")</f>
        <v/>
      </c>
      <c r="DK226" s="12">
        <f>IFERROR(DF226-AP226,"")</f>
        <v/>
      </c>
      <c r="DM226" s="307">
        <f>IFERROR(DA226-L226,"")</f>
        <v/>
      </c>
      <c r="DN226" s="348">
        <f>IF(DE226&gt;AQ226,0,1)</f>
        <v/>
      </c>
      <c r="DO226" s="348">
        <f>IF(DA226&lt;M226,0,1)</f>
        <v/>
      </c>
      <c r="DP226" s="348">
        <f>IF(DA226&gt;N226,0,1)</f>
        <v/>
      </c>
      <c r="DQ226" s="348" t="n"/>
      <c r="DR226" s="348" t="n"/>
      <c r="DS226" s="348" t="n"/>
      <c r="DT226" s="348" t="n"/>
      <c r="DU226" s="348" t="n"/>
      <c r="DV226" s="348" t="n"/>
      <c r="DW226" s="348" t="n"/>
      <c r="DX226" s="348" t="n"/>
      <c r="DY226" s="348" t="n"/>
      <c r="DZ226" s="348" t="n"/>
      <c r="EA226" s="348" t="n"/>
      <c r="EB226" s="348" t="n"/>
      <c r="EC226" s="348" t="n"/>
      <c r="ED226" s="348" t="n"/>
      <c r="EE226" s="348" t="n"/>
      <c r="EF226" s="348" t="n"/>
      <c r="EG226" s="348" t="n"/>
      <c r="EH226" s="348" t="n"/>
      <c r="EI226" s="348" t="n"/>
    </row>
    <row r="227" ht="31.5" customFormat="1" customHeight="1" s="239">
      <c r="A227" s="233" t="n"/>
      <c r="B227" s="192" t="n"/>
      <c r="C227" s="455" t="n"/>
      <c r="D227" s="192" t="n"/>
      <c r="E227" s="192" t="n"/>
      <c r="F227" s="192" t="n"/>
      <c r="G227" s="238" t="n"/>
      <c r="H227" s="437" t="n"/>
      <c r="I227" s="437" t="n"/>
      <c r="J227" s="437" t="n"/>
      <c r="K227" s="437" t="n"/>
      <c r="L227" s="240" t="n"/>
      <c r="M227" s="241" t="n"/>
      <c r="N227" s="242" t="n"/>
      <c r="O227" s="232" t="n"/>
      <c r="P227" s="232" t="n"/>
      <c r="Q227" s="232" t="n"/>
      <c r="R227" s="232" t="n"/>
      <c r="S227" s="232" t="n"/>
      <c r="T227" s="232" t="n"/>
      <c r="U227" s="232" t="n"/>
      <c r="V227" s="232" t="n"/>
      <c r="W227" s="232" t="n"/>
      <c r="X227" s="232" t="n"/>
      <c r="Y227" s="195" t="n"/>
      <c r="Z227" s="195" t="n"/>
      <c r="AA227" s="232" t="n"/>
      <c r="AB227" s="232" t="n"/>
      <c r="AC227" s="232" t="n"/>
      <c r="AD227" s="232" t="n"/>
      <c r="AE227" s="232" t="n"/>
      <c r="AF227" s="232" t="n"/>
      <c r="AG227" s="232" t="n"/>
      <c r="AH227" s="232" t="n"/>
      <c r="AI227" s="232" t="n"/>
      <c r="AJ227" s="232" t="n"/>
      <c r="AK227" s="195" t="n"/>
      <c r="AL227" s="195" t="n"/>
      <c r="AM227" s="232">
        <f>IFERROR(ROUND(AVERAGE(O227:S227,AA227:AE227),0),"")</f>
        <v/>
      </c>
      <c r="AN227" s="232">
        <f>IFERROR(ROUND(AVERAGE(T227:X227,AF227:AJ227),0),"")</f>
        <v/>
      </c>
      <c r="AO227" s="278">
        <f>IFERROR((AM227-L227)/L227,"")</f>
        <v/>
      </c>
      <c r="AP227" s="218" t="n"/>
      <c r="AQ227" s="219" t="n"/>
      <c r="AR227" s="217">
        <f>IFERROR(ROUND((3600/AS227*J227),0),"")</f>
        <v/>
      </c>
      <c r="AS227" s="217">
        <f>IFERROR(ROUND(AVERAGE(Y227:Z227,AK227:AL227),0),"")</f>
        <v/>
      </c>
      <c r="AT227" s="217" t="n"/>
      <c r="AU227" s="217" t="n"/>
      <c r="AV227" s="217" t="n"/>
      <c r="AW227" s="217" t="n"/>
      <c r="AX227" s="217" t="n"/>
      <c r="AY227" s="217" t="n"/>
      <c r="AZ227" s="217" t="n"/>
      <c r="BA227" s="217" t="n"/>
      <c r="BB227" s="217" t="n"/>
      <c r="BC227" s="217" t="n"/>
      <c r="BD227" s="217" t="n"/>
      <c r="BE227" s="217" t="n"/>
      <c r="BF227" s="217" t="n"/>
      <c r="BG227" s="217" t="n"/>
      <c r="BH227" s="217" t="n"/>
      <c r="BI227" s="217" t="n"/>
      <c r="BJ227" s="217" t="n"/>
      <c r="BK227" s="217" t="n"/>
      <c r="BL227" s="217" t="n"/>
      <c r="BM227" s="217" t="n"/>
      <c r="BN227" s="217" t="n"/>
      <c r="BO227" s="217" t="n"/>
      <c r="BP227" s="217" t="n"/>
      <c r="BQ227" s="217" t="n"/>
      <c r="BR227" s="217" t="n"/>
      <c r="BS227" s="217" t="n"/>
      <c r="BT227" s="217" t="n"/>
      <c r="BU227" s="217" t="n"/>
      <c r="BV227" s="217" t="n"/>
      <c r="BW227" s="217" t="n"/>
      <c r="BX227" s="220" t="n"/>
      <c r="BY227" s="220" t="n"/>
      <c r="BZ227" s="220" t="n"/>
      <c r="CA227" s="220" t="n"/>
      <c r="CB227" s="220" t="n"/>
      <c r="CC227" s="220" t="n"/>
      <c r="CD227" s="220" t="n"/>
      <c r="CE227" s="220" t="n"/>
      <c r="CF227" s="220" t="n"/>
      <c r="CG227" s="221">
        <f>IFERROR(ROUND((SUM(BX227:CF227)),0),"")</f>
        <v/>
      </c>
      <c r="CH227" s="216" t="n"/>
      <c r="CI227" s="456" t="n"/>
      <c r="CJ227" s="223" t="n"/>
      <c r="CK227" s="196" t="n"/>
      <c r="CL227" s="196" t="n"/>
      <c r="CM227" s="196" t="n"/>
      <c r="CN227" s="196" t="n"/>
      <c r="CO227" s="196" t="n"/>
      <c r="CP227" s="323" t="n"/>
      <c r="CQ227" s="348" t="n"/>
      <c r="CR227" s="348" t="n"/>
      <c r="CS227" s="348" t="n"/>
      <c r="CT227" s="348" t="n"/>
      <c r="CU227" s="348" t="n"/>
      <c r="CV227" s="348" t="n"/>
      <c r="CW227" s="348" t="n"/>
      <c r="CX227" s="348" t="n"/>
      <c r="CY227" s="348">
        <f>IFERROR(ROUND(STDEV(AN227,L227),1),"")</f>
        <v/>
      </c>
      <c r="CZ227" s="232">
        <f>IFERROR(ROUND(AVERAGE(O227:S227,AA227:AE227),0),"")</f>
        <v/>
      </c>
      <c r="DA227" s="232">
        <f>IFERROR(AVERAGE(T227:X227,AF227:AJ227),"")</f>
        <v/>
      </c>
      <c r="DB227" s="308">
        <f>AV227+BK227</f>
        <v/>
      </c>
      <c r="DC227" s="12">
        <f>SUM(BL227:BT227,AW227:BE227)</f>
        <v/>
      </c>
      <c r="DD227" s="437">
        <f>IFERROR(ROUND(DC227/K227,0),"")</f>
        <v/>
      </c>
      <c r="DE227" s="437">
        <f>IFERROR(ROUND(AVERAGE(Y227:Z227,AK227:AL227),0),"")</f>
        <v/>
      </c>
      <c r="DF227" s="217">
        <f>IFERROR(ROUND((3600/DE227*J227),0),"")</f>
        <v/>
      </c>
      <c r="DG227" s="437">
        <f>IFERROR(ROUND(DD227/DF227,1),"")</f>
        <v/>
      </c>
      <c r="DH227" s="308">
        <f>IFERROR(DB227+DD227,"")</f>
        <v/>
      </c>
      <c r="DI227" s="447">
        <f>IFERROR(DD227/DH227,"")</f>
        <v/>
      </c>
      <c r="DK227" s="12">
        <f>IFERROR(DF227-AP227,"")</f>
        <v/>
      </c>
      <c r="DM227" s="307">
        <f>IFERROR(DA227-L227,"")</f>
        <v/>
      </c>
      <c r="DN227" s="348">
        <f>IF(DE227&gt;AQ227,0,1)</f>
        <v/>
      </c>
      <c r="DO227" s="348">
        <f>IF(DA227&lt;M227,0,1)</f>
        <v/>
      </c>
      <c r="DP227" s="348">
        <f>IF(DA227&gt;N227,0,1)</f>
        <v/>
      </c>
      <c r="DQ227" s="348" t="n"/>
      <c r="DR227" s="348" t="n"/>
      <c r="DS227" s="348" t="n"/>
      <c r="DT227" s="348" t="n"/>
      <c r="DU227" s="348" t="n"/>
      <c r="DV227" s="348" t="n"/>
      <c r="DW227" s="348" t="n"/>
      <c r="DX227" s="348" t="n"/>
      <c r="DY227" s="348" t="n"/>
      <c r="DZ227" s="348" t="n"/>
      <c r="EA227" s="348" t="n"/>
      <c r="EB227" s="348" t="n"/>
      <c r="EC227" s="348" t="n"/>
      <c r="ED227" s="348" t="n"/>
      <c r="EE227" s="348" t="n"/>
      <c r="EF227" s="348" t="n"/>
      <c r="EG227" s="348" t="n"/>
      <c r="EH227" s="348" t="n"/>
      <c r="EI227" s="348" t="n"/>
    </row>
    <row r="228" ht="31.5" customFormat="1" customHeight="1" s="239">
      <c r="A228" s="233" t="n"/>
      <c r="B228" s="192" t="n"/>
      <c r="C228" s="455" t="n"/>
      <c r="D228" s="192" t="n"/>
      <c r="E228" s="192" t="n"/>
      <c r="F228" s="192" t="n"/>
      <c r="G228" s="238" t="n"/>
      <c r="H228" s="437" t="n"/>
      <c r="I228" s="437" t="n"/>
      <c r="J228" s="437" t="n"/>
      <c r="K228" s="437" t="n"/>
      <c r="L228" s="240" t="n"/>
      <c r="M228" s="241" t="n"/>
      <c r="N228" s="242" t="n"/>
      <c r="O228" s="232" t="n"/>
      <c r="P228" s="232" t="n"/>
      <c r="Q228" s="232" t="n"/>
      <c r="R228" s="232" t="n"/>
      <c r="S228" s="232" t="n"/>
      <c r="T228" s="232" t="n"/>
      <c r="U228" s="232" t="n"/>
      <c r="V228" s="232" t="n"/>
      <c r="W228" s="232" t="n"/>
      <c r="X228" s="232" t="n"/>
      <c r="Y228" s="195" t="n"/>
      <c r="Z228" s="195" t="n"/>
      <c r="AA228" s="232" t="n"/>
      <c r="AB228" s="232" t="n"/>
      <c r="AC228" s="232" t="n"/>
      <c r="AD228" s="232" t="n"/>
      <c r="AE228" s="232" t="n"/>
      <c r="AF228" s="232" t="n"/>
      <c r="AG228" s="232" t="n"/>
      <c r="AH228" s="232" t="n"/>
      <c r="AI228" s="232" t="n"/>
      <c r="AJ228" s="232" t="n"/>
      <c r="AK228" s="195" t="n"/>
      <c r="AL228" s="195" t="n"/>
      <c r="AM228" s="232">
        <f>IFERROR(ROUND(AVERAGE(O228:S228,AA228:AE228),0),"")</f>
        <v/>
      </c>
      <c r="AN228" s="232">
        <f>IFERROR(ROUND(AVERAGE(T228:X228,AF228:AJ228),0),"")</f>
        <v/>
      </c>
      <c r="AO228" s="278">
        <f>IFERROR((AM228-L228)/L228,"")</f>
        <v/>
      </c>
      <c r="AP228" s="218" t="n"/>
      <c r="AQ228" s="219" t="n"/>
      <c r="AR228" s="217">
        <f>IFERROR(ROUND((3600/AS228*J228),0),"")</f>
        <v/>
      </c>
      <c r="AS228" s="217">
        <f>IFERROR(ROUND(AVERAGE(Y228:Z228,AK228:AL228),0),"")</f>
        <v/>
      </c>
      <c r="AT228" s="217" t="n"/>
      <c r="AU228" s="217" t="n"/>
      <c r="AV228" s="217" t="n"/>
      <c r="AW228" s="217" t="n"/>
      <c r="AX228" s="217" t="n"/>
      <c r="AY228" s="217" t="n"/>
      <c r="AZ228" s="217" t="n"/>
      <c r="BA228" s="217" t="n"/>
      <c r="BB228" s="217" t="n"/>
      <c r="BC228" s="217" t="n"/>
      <c r="BD228" s="217" t="n"/>
      <c r="BE228" s="217" t="n"/>
      <c r="BF228" s="217" t="n"/>
      <c r="BG228" s="217" t="n"/>
      <c r="BH228" s="217" t="n"/>
      <c r="BI228" s="217" t="n"/>
      <c r="BJ228" s="217" t="n"/>
      <c r="BK228" s="217" t="n"/>
      <c r="BL228" s="217" t="n"/>
      <c r="BM228" s="217" t="n"/>
      <c r="BN228" s="217" t="n"/>
      <c r="BO228" s="217" t="n"/>
      <c r="BP228" s="217" t="n"/>
      <c r="BQ228" s="217" t="n"/>
      <c r="BR228" s="217" t="n"/>
      <c r="BS228" s="217" t="n"/>
      <c r="BT228" s="217" t="n"/>
      <c r="BU228" s="217" t="n"/>
      <c r="BV228" s="217" t="n"/>
      <c r="BW228" s="217" t="n"/>
      <c r="BX228" s="220" t="n"/>
      <c r="BY228" s="220" t="n"/>
      <c r="BZ228" s="220" t="n"/>
      <c r="CA228" s="220" t="n"/>
      <c r="CB228" s="220" t="n"/>
      <c r="CC228" s="220" t="n"/>
      <c r="CD228" s="220" t="n"/>
      <c r="CE228" s="220" t="n"/>
      <c r="CF228" s="220" t="n"/>
      <c r="CG228" s="221">
        <f>IFERROR(ROUND((SUM(BX228:CF228)),0),"")</f>
        <v/>
      </c>
      <c r="CH228" s="216" t="n"/>
      <c r="CI228" s="456" t="n"/>
      <c r="CJ228" s="223" t="n"/>
      <c r="CK228" s="196" t="n"/>
      <c r="CL228" s="196" t="n"/>
      <c r="CM228" s="196" t="n"/>
      <c r="CN228" s="196" t="n"/>
      <c r="CO228" s="196" t="n"/>
      <c r="CP228" s="323" t="n"/>
      <c r="CQ228" s="348" t="n"/>
      <c r="CR228" s="348" t="n"/>
      <c r="CS228" s="348" t="n"/>
      <c r="CT228" s="348" t="n"/>
      <c r="CU228" s="348" t="n"/>
      <c r="CV228" s="348" t="n"/>
      <c r="CW228" s="348" t="n"/>
      <c r="CX228" s="348" t="n"/>
      <c r="CY228" s="348">
        <f>IFERROR(ROUND(STDEV(AN228,L228),1),"")</f>
        <v/>
      </c>
      <c r="CZ228" s="232">
        <f>IFERROR(ROUND(AVERAGE(O228:S228,AA228:AE228),0),"")</f>
        <v/>
      </c>
      <c r="DA228" s="232">
        <f>IFERROR(AVERAGE(T228:X228,AF228:AJ228),"")</f>
        <v/>
      </c>
      <c r="DB228" s="308">
        <f>AV228+BK228</f>
        <v/>
      </c>
      <c r="DC228" s="12">
        <f>SUM(BL228:BT228,AW228:BE228)</f>
        <v/>
      </c>
      <c r="DD228" s="437">
        <f>IFERROR(ROUND(DC228/K228,0),"")</f>
        <v/>
      </c>
      <c r="DE228" s="437">
        <f>IFERROR(ROUND(AVERAGE(Y228:Z228,AK228:AL228),0),"")</f>
        <v/>
      </c>
      <c r="DF228" s="217">
        <f>IFERROR(ROUND((3600/DE228*J228),0),"")</f>
        <v/>
      </c>
      <c r="DG228" s="437">
        <f>IFERROR(ROUND(DD228/DF228,1),"")</f>
        <v/>
      </c>
      <c r="DH228" s="308">
        <f>IFERROR(DB228+DD228,"")</f>
        <v/>
      </c>
      <c r="DI228" s="447">
        <f>IFERROR(DD228/DH228,"")</f>
        <v/>
      </c>
      <c r="DK228" s="12">
        <f>IFERROR(DF228-AP228,"")</f>
        <v/>
      </c>
      <c r="DM228" s="307">
        <f>IFERROR(DA228-L228,"")</f>
        <v/>
      </c>
      <c r="DN228" s="348">
        <f>IF(DE228&gt;AQ228,0,1)</f>
        <v/>
      </c>
      <c r="DO228" s="348">
        <f>IF(DA228&lt;M228,0,1)</f>
        <v/>
      </c>
      <c r="DP228" s="348">
        <f>IF(DA228&gt;N228,0,1)</f>
        <v/>
      </c>
      <c r="DQ228" s="348" t="n"/>
      <c r="DR228" s="348" t="n"/>
      <c r="DS228" s="348" t="n"/>
      <c r="DT228" s="348" t="n"/>
      <c r="DU228" s="348" t="n"/>
      <c r="DV228" s="348" t="n"/>
      <c r="DW228" s="348" t="n"/>
      <c r="DX228" s="348" t="n"/>
      <c r="DY228" s="348" t="n"/>
      <c r="DZ228" s="348" t="n"/>
      <c r="EA228" s="348" t="n"/>
      <c r="EB228" s="348" t="n"/>
      <c r="EC228" s="348" t="n"/>
      <c r="ED228" s="348" t="n"/>
      <c r="EE228" s="348" t="n"/>
      <c r="EF228" s="348" t="n"/>
      <c r="EG228" s="348" t="n"/>
      <c r="EH228" s="348" t="n"/>
      <c r="EI228" s="348" t="n"/>
    </row>
    <row r="229" ht="31.5" customFormat="1" customHeight="1" s="239">
      <c r="A229" s="233" t="n"/>
      <c r="B229" s="192" t="n"/>
      <c r="C229" s="455" t="n"/>
      <c r="D229" s="192" t="n"/>
      <c r="E229" s="192" t="n"/>
      <c r="F229" s="192" t="n"/>
      <c r="G229" s="238" t="n"/>
      <c r="H229" s="437" t="n"/>
      <c r="I229" s="437" t="n"/>
      <c r="J229" s="437" t="n"/>
      <c r="K229" s="437" t="n"/>
      <c r="L229" s="240" t="n"/>
      <c r="M229" s="241" t="n"/>
      <c r="N229" s="242" t="n"/>
      <c r="O229" s="232" t="n"/>
      <c r="P229" s="232" t="n"/>
      <c r="Q229" s="232" t="n"/>
      <c r="R229" s="232" t="n"/>
      <c r="S229" s="232" t="n"/>
      <c r="T229" s="232" t="n"/>
      <c r="U229" s="232" t="n"/>
      <c r="V229" s="232" t="n"/>
      <c r="W229" s="232" t="n"/>
      <c r="X229" s="232" t="n"/>
      <c r="Y229" s="195" t="n"/>
      <c r="Z229" s="195" t="n"/>
      <c r="AA229" s="232" t="n"/>
      <c r="AB229" s="232" t="n"/>
      <c r="AC229" s="232" t="n"/>
      <c r="AD229" s="232" t="n"/>
      <c r="AE229" s="232" t="n"/>
      <c r="AF229" s="232" t="n"/>
      <c r="AG229" s="232" t="n"/>
      <c r="AH229" s="232" t="n"/>
      <c r="AI229" s="232" t="n"/>
      <c r="AJ229" s="232" t="n"/>
      <c r="AK229" s="195" t="n"/>
      <c r="AL229" s="195" t="n"/>
      <c r="AM229" s="232">
        <f>IFERROR(ROUND(AVERAGE(O229:S229,AA229:AE229),0),"")</f>
        <v/>
      </c>
      <c r="AN229" s="232">
        <f>IFERROR(ROUND(AVERAGE(T229:X229,AF229:AJ229),0),"")</f>
        <v/>
      </c>
      <c r="AO229" s="278">
        <f>IFERROR((AM229-L229)/L229,"")</f>
        <v/>
      </c>
      <c r="AP229" s="218" t="n"/>
      <c r="AQ229" s="219" t="n"/>
      <c r="AR229" s="217">
        <f>IFERROR(ROUND((3600/AS229*J229),0),"")</f>
        <v/>
      </c>
      <c r="AS229" s="217">
        <f>IFERROR(ROUND(AVERAGE(Y229:Z229,AK229:AL229),0),"")</f>
        <v/>
      </c>
      <c r="AT229" s="217" t="n"/>
      <c r="AU229" s="217" t="n"/>
      <c r="AV229" s="217" t="n"/>
      <c r="AW229" s="217" t="n"/>
      <c r="AX229" s="217" t="n"/>
      <c r="AY229" s="217" t="n"/>
      <c r="AZ229" s="217" t="n"/>
      <c r="BA229" s="217" t="n"/>
      <c r="BB229" s="217" t="n"/>
      <c r="BC229" s="217" t="n"/>
      <c r="BD229" s="217" t="n"/>
      <c r="BE229" s="217" t="n"/>
      <c r="BF229" s="217" t="n"/>
      <c r="BG229" s="217" t="n"/>
      <c r="BH229" s="217" t="n"/>
      <c r="BI229" s="217" t="n"/>
      <c r="BJ229" s="217" t="n"/>
      <c r="BK229" s="217" t="n"/>
      <c r="BL229" s="217" t="n"/>
      <c r="BM229" s="217" t="n"/>
      <c r="BN229" s="217" t="n"/>
      <c r="BO229" s="217" t="n"/>
      <c r="BP229" s="217" t="n"/>
      <c r="BQ229" s="217" t="n"/>
      <c r="BR229" s="217" t="n"/>
      <c r="BS229" s="217" t="n"/>
      <c r="BT229" s="217" t="n"/>
      <c r="BU229" s="217" t="n"/>
      <c r="BV229" s="217" t="n"/>
      <c r="BW229" s="217" t="n"/>
      <c r="BX229" s="220" t="n"/>
      <c r="BY229" s="220" t="n"/>
      <c r="BZ229" s="220" t="n"/>
      <c r="CA229" s="220" t="n"/>
      <c r="CB229" s="220" t="n"/>
      <c r="CC229" s="220" t="n"/>
      <c r="CD229" s="220" t="n"/>
      <c r="CE229" s="220" t="n"/>
      <c r="CF229" s="220" t="n"/>
      <c r="CG229" s="221">
        <f>IFERROR(ROUND((SUM(BX229:CF229)),0),"")</f>
        <v/>
      </c>
      <c r="CH229" s="216" t="n"/>
      <c r="CI229" s="456" t="n"/>
      <c r="CJ229" s="223" t="n"/>
      <c r="CK229" s="196" t="n"/>
      <c r="CL229" s="196" t="n"/>
      <c r="CM229" s="196" t="n"/>
      <c r="CN229" s="196" t="n"/>
      <c r="CO229" s="196" t="n"/>
      <c r="CP229" s="323" t="n"/>
      <c r="CQ229" s="348" t="n"/>
      <c r="CR229" s="348" t="n"/>
      <c r="CS229" s="348" t="n"/>
      <c r="CT229" s="348" t="n"/>
      <c r="CU229" s="348" t="n"/>
      <c r="CV229" s="348" t="n"/>
      <c r="CW229" s="348" t="n"/>
      <c r="CX229" s="348" t="n"/>
      <c r="CY229" s="348">
        <f>IFERROR(ROUND(STDEV(AN229,L229),1),"")</f>
        <v/>
      </c>
      <c r="CZ229" s="232">
        <f>IFERROR(ROUND(AVERAGE(O229:S229,AA229:AE229),0),"")</f>
        <v/>
      </c>
      <c r="DA229" s="232">
        <f>IFERROR(AVERAGE(T229:X229,AF229:AJ229),"")</f>
        <v/>
      </c>
      <c r="DB229" s="308">
        <f>AV229+BK229</f>
        <v/>
      </c>
      <c r="DC229" s="12">
        <f>SUM(BL229:BT229,AW229:BE229)</f>
        <v/>
      </c>
      <c r="DD229" s="437">
        <f>IFERROR(ROUND(DC229/K229,0),"")</f>
        <v/>
      </c>
      <c r="DE229" s="437">
        <f>IFERROR(ROUND(AVERAGE(Y229:Z229,AK229:AL229),0),"")</f>
        <v/>
      </c>
      <c r="DF229" s="217">
        <f>IFERROR(ROUND((3600/DE229*J229),0),"")</f>
        <v/>
      </c>
      <c r="DG229" s="437">
        <f>IFERROR(ROUND(DD229/DF229,1),"")</f>
        <v/>
      </c>
      <c r="DH229" s="308">
        <f>IFERROR(DB229+DD229,"")</f>
        <v/>
      </c>
      <c r="DI229" s="447">
        <f>IFERROR(DD229/DH229,"")</f>
        <v/>
      </c>
      <c r="DK229" s="12">
        <f>IFERROR(DF229-AP229,"")</f>
        <v/>
      </c>
      <c r="DM229" s="307">
        <f>IFERROR(DA229-L229,"")</f>
        <v/>
      </c>
      <c r="DN229" s="348">
        <f>IF(DE229&gt;AQ229,0,1)</f>
        <v/>
      </c>
      <c r="DO229" s="348">
        <f>IF(DA229&lt;M229,0,1)</f>
        <v/>
      </c>
      <c r="DP229" s="348">
        <f>IF(DA229&gt;N229,0,1)</f>
        <v/>
      </c>
      <c r="DQ229" s="348" t="n"/>
      <c r="DR229" s="348" t="n"/>
      <c r="DS229" s="348" t="n"/>
      <c r="DT229" s="348" t="n"/>
      <c r="DU229" s="348" t="n"/>
      <c r="DV229" s="348" t="n"/>
      <c r="DW229" s="348" t="n"/>
      <c r="DX229" s="348" t="n"/>
      <c r="DY229" s="348" t="n"/>
      <c r="DZ229" s="348" t="n"/>
      <c r="EA229" s="348" t="n"/>
      <c r="EB229" s="348" t="n"/>
      <c r="EC229" s="348" t="n"/>
      <c r="ED229" s="348" t="n"/>
      <c r="EE229" s="348" t="n"/>
      <c r="EF229" s="348" t="n"/>
      <c r="EG229" s="348" t="n"/>
      <c r="EH229" s="348" t="n"/>
      <c r="EI229" s="348" t="n"/>
    </row>
    <row r="230" ht="31.5" customFormat="1" customHeight="1" s="239">
      <c r="A230" s="233" t="n"/>
      <c r="B230" s="192" t="n"/>
      <c r="C230" s="455" t="n"/>
      <c r="D230" s="192" t="n"/>
      <c r="E230" s="192" t="n"/>
      <c r="F230" s="192" t="n"/>
      <c r="G230" s="238" t="n"/>
      <c r="H230" s="437" t="n"/>
      <c r="I230" s="437" t="n"/>
      <c r="J230" s="437" t="n"/>
      <c r="K230" s="437" t="n"/>
      <c r="L230" s="240" t="n"/>
      <c r="M230" s="241" t="n"/>
      <c r="N230" s="242" t="n"/>
      <c r="O230" s="232" t="n"/>
      <c r="P230" s="232" t="n"/>
      <c r="Q230" s="232" t="n"/>
      <c r="R230" s="232" t="n"/>
      <c r="S230" s="232" t="n"/>
      <c r="T230" s="232" t="n"/>
      <c r="U230" s="232" t="n"/>
      <c r="V230" s="232" t="n"/>
      <c r="W230" s="232" t="n"/>
      <c r="X230" s="232" t="n"/>
      <c r="Y230" s="195" t="n"/>
      <c r="Z230" s="195" t="n"/>
      <c r="AA230" s="232" t="n"/>
      <c r="AB230" s="232" t="n"/>
      <c r="AC230" s="232" t="n"/>
      <c r="AD230" s="232" t="n"/>
      <c r="AE230" s="232" t="n"/>
      <c r="AF230" s="232" t="n"/>
      <c r="AG230" s="232" t="n"/>
      <c r="AH230" s="232" t="n"/>
      <c r="AI230" s="232" t="n"/>
      <c r="AJ230" s="232" t="n"/>
      <c r="AK230" s="195" t="n"/>
      <c r="AL230" s="195" t="n"/>
      <c r="AM230" s="232">
        <f>IFERROR(ROUND(AVERAGE(O230:S230,AA230:AE230),0),"")</f>
        <v/>
      </c>
      <c r="AN230" s="232">
        <f>IFERROR(ROUND(AVERAGE(T230:X230,AF230:AJ230),0),"")</f>
        <v/>
      </c>
      <c r="AO230" s="278">
        <f>IFERROR((AM230-L230)/L230,"")</f>
        <v/>
      </c>
      <c r="AP230" s="218" t="n"/>
      <c r="AQ230" s="219" t="n"/>
      <c r="AR230" s="217">
        <f>IFERROR(ROUND((3600/AS230*J230),0),"")</f>
        <v/>
      </c>
      <c r="AS230" s="217">
        <f>IFERROR(ROUND(AVERAGE(Y230:Z230,AK230:AL230),0),"")</f>
        <v/>
      </c>
      <c r="AT230" s="217" t="n"/>
      <c r="AU230" s="217" t="n"/>
      <c r="AV230" s="217" t="n"/>
      <c r="AW230" s="217" t="n"/>
      <c r="AX230" s="217" t="n"/>
      <c r="AY230" s="217" t="n"/>
      <c r="AZ230" s="217" t="n"/>
      <c r="BA230" s="217" t="n"/>
      <c r="BB230" s="217" t="n"/>
      <c r="BC230" s="217" t="n"/>
      <c r="BD230" s="217" t="n"/>
      <c r="BE230" s="217" t="n"/>
      <c r="BF230" s="217" t="n"/>
      <c r="BG230" s="217" t="n"/>
      <c r="BH230" s="217" t="n"/>
      <c r="BI230" s="217" t="n"/>
      <c r="BJ230" s="217" t="n"/>
      <c r="BK230" s="217" t="n"/>
      <c r="BL230" s="217" t="n"/>
      <c r="BM230" s="217" t="n"/>
      <c r="BN230" s="217" t="n"/>
      <c r="BO230" s="217" t="n"/>
      <c r="BP230" s="217" t="n"/>
      <c r="BQ230" s="217" t="n"/>
      <c r="BR230" s="217" t="n"/>
      <c r="BS230" s="217" t="n"/>
      <c r="BT230" s="217" t="n"/>
      <c r="BU230" s="217" t="n"/>
      <c r="BV230" s="217" t="n"/>
      <c r="BW230" s="217" t="n"/>
      <c r="BX230" s="220" t="n"/>
      <c r="BY230" s="220" t="n"/>
      <c r="BZ230" s="220" t="n"/>
      <c r="CA230" s="220" t="n"/>
      <c r="CB230" s="220" t="n"/>
      <c r="CC230" s="220" t="n"/>
      <c r="CD230" s="220" t="n"/>
      <c r="CE230" s="220" t="n"/>
      <c r="CF230" s="220" t="n"/>
      <c r="CG230" s="221">
        <f>IFERROR(ROUND((SUM(BX230:CF230)),0),"")</f>
        <v/>
      </c>
      <c r="CH230" s="216" t="n"/>
      <c r="CI230" s="456" t="n"/>
      <c r="CJ230" s="223" t="n"/>
      <c r="CK230" s="196" t="n"/>
      <c r="CL230" s="196" t="n"/>
      <c r="CM230" s="196" t="n"/>
      <c r="CN230" s="196" t="n"/>
      <c r="CO230" s="196" t="n"/>
      <c r="CP230" s="323" t="n"/>
      <c r="CQ230" s="348" t="n"/>
      <c r="CR230" s="348" t="n"/>
      <c r="CS230" s="348" t="n"/>
      <c r="CT230" s="348" t="n"/>
      <c r="CU230" s="348" t="n"/>
      <c r="CV230" s="348" t="n"/>
      <c r="CW230" s="348" t="n"/>
      <c r="CX230" s="348" t="n"/>
      <c r="CY230" s="348">
        <f>IFERROR(ROUND(STDEV(AN230,L230),1),"")</f>
        <v/>
      </c>
      <c r="CZ230" s="232">
        <f>IFERROR(ROUND(AVERAGE(O230:S230,AA230:AE230),0),"")</f>
        <v/>
      </c>
      <c r="DA230" s="232">
        <f>IFERROR(AVERAGE(T230:X230,AF230:AJ230),"")</f>
        <v/>
      </c>
      <c r="DB230" s="308">
        <f>AV230+BK230</f>
        <v/>
      </c>
      <c r="DC230" s="12">
        <f>SUM(BL230:BT230,AW230:BE230)</f>
        <v/>
      </c>
      <c r="DD230" s="437">
        <f>IFERROR(ROUND(DC230/K230,0),"")</f>
        <v/>
      </c>
      <c r="DE230" s="437">
        <f>IFERROR(ROUND(AVERAGE(Y230:Z230,AK230:AL230),0),"")</f>
        <v/>
      </c>
      <c r="DF230" s="217">
        <f>IFERROR(ROUND((3600/DE230*J230),0),"")</f>
        <v/>
      </c>
      <c r="DG230" s="437">
        <f>IFERROR(ROUND(DD230/DF230,1),"")</f>
        <v/>
      </c>
      <c r="DH230" s="308">
        <f>IFERROR(DB230+DD230,"")</f>
        <v/>
      </c>
      <c r="DI230" s="447">
        <f>IFERROR(DD230/DH230,"")</f>
        <v/>
      </c>
      <c r="DK230" s="12">
        <f>IFERROR(DF230-AP230,"")</f>
        <v/>
      </c>
      <c r="DM230" s="307">
        <f>IFERROR(DA230-L230,"")</f>
        <v/>
      </c>
      <c r="DN230" s="348">
        <f>IF(DE230&gt;AQ230,0,1)</f>
        <v/>
      </c>
      <c r="DO230" s="348">
        <f>IF(DA230&lt;M230,0,1)</f>
        <v/>
      </c>
      <c r="DP230" s="348">
        <f>IF(DA230&gt;N230,0,1)</f>
        <v/>
      </c>
      <c r="DQ230" s="348" t="n"/>
      <c r="DR230" s="348" t="n"/>
      <c r="DS230" s="348" t="n"/>
      <c r="DT230" s="348" t="n"/>
      <c r="DU230" s="348" t="n"/>
      <c r="DV230" s="348" t="n"/>
      <c r="DW230" s="348" t="n"/>
      <c r="DX230" s="348" t="n"/>
      <c r="DY230" s="348" t="n"/>
      <c r="DZ230" s="348" t="n"/>
      <c r="EA230" s="348" t="n"/>
      <c r="EB230" s="348" t="n"/>
      <c r="EC230" s="348" t="n"/>
      <c r="ED230" s="348" t="n"/>
      <c r="EE230" s="348" t="n"/>
      <c r="EF230" s="348" t="n"/>
      <c r="EG230" s="348" t="n"/>
      <c r="EH230" s="348" t="n"/>
      <c r="EI230" s="348" t="n"/>
    </row>
    <row r="231" ht="31.5" customFormat="1" customHeight="1" s="239">
      <c r="A231" s="233" t="n"/>
      <c r="B231" s="192" t="n"/>
      <c r="C231" s="455" t="n"/>
      <c r="D231" s="192" t="n"/>
      <c r="E231" s="192" t="n"/>
      <c r="F231" s="192" t="n"/>
      <c r="G231" s="238" t="n"/>
      <c r="H231" s="437" t="n"/>
      <c r="I231" s="437" t="n"/>
      <c r="J231" s="437" t="n"/>
      <c r="K231" s="437" t="n"/>
      <c r="L231" s="240" t="n"/>
      <c r="M231" s="241" t="n"/>
      <c r="N231" s="242" t="n"/>
      <c r="O231" s="232" t="n"/>
      <c r="P231" s="232" t="n"/>
      <c r="Q231" s="232" t="n"/>
      <c r="R231" s="232" t="n"/>
      <c r="S231" s="232" t="n"/>
      <c r="T231" s="232" t="n"/>
      <c r="U231" s="232" t="n"/>
      <c r="V231" s="232" t="n"/>
      <c r="W231" s="232" t="n"/>
      <c r="X231" s="232" t="n"/>
      <c r="Y231" s="195" t="n"/>
      <c r="Z231" s="195" t="n"/>
      <c r="AA231" s="232" t="n"/>
      <c r="AB231" s="232" t="n"/>
      <c r="AC231" s="232" t="n"/>
      <c r="AD231" s="232" t="n"/>
      <c r="AE231" s="232" t="n"/>
      <c r="AF231" s="232" t="n"/>
      <c r="AG231" s="232" t="n"/>
      <c r="AH231" s="232" t="n"/>
      <c r="AI231" s="232" t="n"/>
      <c r="AJ231" s="232" t="n"/>
      <c r="AK231" s="195" t="n"/>
      <c r="AL231" s="195" t="n"/>
      <c r="AM231" s="232">
        <f>IFERROR(ROUND(AVERAGE(O231:S231,AA231:AE231),0),"")</f>
        <v/>
      </c>
      <c r="AN231" s="232">
        <f>IFERROR(ROUND(AVERAGE(T231:X231,AF231:AJ231),0),"")</f>
        <v/>
      </c>
      <c r="AO231" s="278">
        <f>IFERROR((AM231-L231)/L231,"")</f>
        <v/>
      </c>
      <c r="AP231" s="218" t="n"/>
      <c r="AQ231" s="219" t="n"/>
      <c r="AR231" s="217">
        <f>IFERROR(ROUND((3600/AS231*J231),0),"")</f>
        <v/>
      </c>
      <c r="AS231" s="217">
        <f>IFERROR(ROUND(AVERAGE(Y231:Z231,AK231:AL231),0),"")</f>
        <v/>
      </c>
      <c r="AT231" s="217" t="n"/>
      <c r="AU231" s="217" t="n"/>
      <c r="AV231" s="217" t="n"/>
      <c r="AW231" s="217" t="n"/>
      <c r="AX231" s="217" t="n"/>
      <c r="AY231" s="217" t="n"/>
      <c r="AZ231" s="217" t="n"/>
      <c r="BA231" s="217" t="n"/>
      <c r="BB231" s="217" t="n"/>
      <c r="BC231" s="217" t="n"/>
      <c r="BD231" s="217" t="n"/>
      <c r="BE231" s="217" t="n"/>
      <c r="BF231" s="217" t="n"/>
      <c r="BG231" s="217" t="n"/>
      <c r="BH231" s="217" t="n"/>
      <c r="BI231" s="217" t="n"/>
      <c r="BJ231" s="217" t="n"/>
      <c r="BK231" s="217" t="n"/>
      <c r="BL231" s="217" t="n"/>
      <c r="BM231" s="217" t="n"/>
      <c r="BN231" s="217" t="n"/>
      <c r="BO231" s="217" t="n"/>
      <c r="BP231" s="217" t="n"/>
      <c r="BQ231" s="217" t="n"/>
      <c r="BR231" s="217" t="n"/>
      <c r="BS231" s="217" t="n"/>
      <c r="BT231" s="217" t="n"/>
      <c r="BU231" s="217" t="n"/>
      <c r="BV231" s="217" t="n"/>
      <c r="BW231" s="217" t="n"/>
      <c r="BX231" s="220" t="n"/>
      <c r="BY231" s="220" t="n"/>
      <c r="BZ231" s="220" t="n"/>
      <c r="CA231" s="220" t="n"/>
      <c r="CB231" s="220" t="n"/>
      <c r="CC231" s="220" t="n"/>
      <c r="CD231" s="220" t="n"/>
      <c r="CE231" s="220" t="n"/>
      <c r="CF231" s="220" t="n"/>
      <c r="CG231" s="221">
        <f>IFERROR(ROUND((SUM(BX231:CF231)),0),"")</f>
        <v/>
      </c>
      <c r="CH231" s="216" t="n"/>
      <c r="CI231" s="456" t="n"/>
      <c r="CJ231" s="223" t="n"/>
      <c r="CK231" s="196" t="n"/>
      <c r="CL231" s="196" t="n"/>
      <c r="CM231" s="196" t="n"/>
      <c r="CN231" s="196" t="n"/>
      <c r="CO231" s="196" t="n"/>
      <c r="CP231" s="323" t="n"/>
      <c r="CQ231" s="348" t="n"/>
      <c r="CR231" s="348" t="n"/>
      <c r="CS231" s="348" t="n"/>
      <c r="CT231" s="348" t="n"/>
      <c r="CU231" s="348" t="n"/>
      <c r="CV231" s="348" t="n"/>
      <c r="CW231" s="348" t="n"/>
      <c r="CX231" s="348" t="n"/>
      <c r="CY231" s="348">
        <f>IFERROR(ROUND(STDEV(AN231,L231),1),"")</f>
        <v/>
      </c>
      <c r="CZ231" s="232">
        <f>IFERROR(ROUND(AVERAGE(O231:S231,AA231:AE231),0),"")</f>
        <v/>
      </c>
      <c r="DA231" s="232">
        <f>IFERROR(AVERAGE(T231:X231,AF231:AJ231),"")</f>
        <v/>
      </c>
      <c r="DB231" s="308">
        <f>AV231+BK231</f>
        <v/>
      </c>
      <c r="DC231" s="12">
        <f>SUM(BL231:BT231,AW231:BE231)</f>
        <v/>
      </c>
      <c r="DD231" s="437">
        <f>IFERROR(ROUND(DC231/K231,0),"")</f>
        <v/>
      </c>
      <c r="DE231" s="437">
        <f>IFERROR(ROUND(AVERAGE(Y231:Z231,AK231:AL231),0),"")</f>
        <v/>
      </c>
      <c r="DF231" s="217">
        <f>IFERROR(ROUND((3600/DE231*J231),0),"")</f>
        <v/>
      </c>
      <c r="DG231" s="437">
        <f>IFERROR(ROUND(DD231/DF231,1),"")</f>
        <v/>
      </c>
      <c r="DH231" s="308">
        <f>IFERROR(DB231+DD231,"")</f>
        <v/>
      </c>
      <c r="DI231" s="447">
        <f>IFERROR(DD231/DH231,"")</f>
        <v/>
      </c>
      <c r="DK231" s="12">
        <f>IFERROR(DF231-AP231,"")</f>
        <v/>
      </c>
      <c r="DM231" s="307">
        <f>IFERROR(DA231-L231,"")</f>
        <v/>
      </c>
      <c r="DN231" s="348">
        <f>IF(DE231&gt;AQ231,0,1)</f>
        <v/>
      </c>
      <c r="DO231" s="348">
        <f>IF(DA231&lt;M231,0,1)</f>
        <v/>
      </c>
      <c r="DP231" s="348">
        <f>IF(DA231&gt;N231,0,1)</f>
        <v/>
      </c>
      <c r="DQ231" s="348" t="n"/>
      <c r="DR231" s="348" t="n"/>
      <c r="DS231" s="348" t="n"/>
      <c r="DT231" s="348" t="n"/>
      <c r="DU231" s="348" t="n"/>
      <c r="DV231" s="348" t="n"/>
      <c r="DW231" s="348" t="n"/>
      <c r="DX231" s="348" t="n"/>
      <c r="DY231" s="348" t="n"/>
      <c r="DZ231" s="348" t="n"/>
      <c r="EA231" s="348" t="n"/>
      <c r="EB231" s="348" t="n"/>
      <c r="EC231" s="348" t="n"/>
      <c r="ED231" s="348" t="n"/>
      <c r="EE231" s="348" t="n"/>
      <c r="EF231" s="348" t="n"/>
      <c r="EG231" s="348" t="n"/>
      <c r="EH231" s="348" t="n"/>
      <c r="EI231" s="348" t="n"/>
    </row>
    <row r="232" ht="31.5" customFormat="1" customHeight="1" s="239">
      <c r="A232" s="233" t="n"/>
      <c r="B232" s="192" t="n"/>
      <c r="C232" s="455" t="n"/>
      <c r="D232" s="192" t="n"/>
      <c r="E232" s="192" t="n"/>
      <c r="F232" s="192" t="n"/>
      <c r="G232" s="238" t="n"/>
      <c r="H232" s="437" t="n"/>
      <c r="I232" s="437" t="n"/>
      <c r="J232" s="437" t="n"/>
      <c r="K232" s="437" t="n"/>
      <c r="L232" s="240" t="n"/>
      <c r="M232" s="241" t="n"/>
      <c r="N232" s="242" t="n"/>
      <c r="O232" s="232" t="n"/>
      <c r="P232" s="232" t="n"/>
      <c r="Q232" s="232" t="n"/>
      <c r="R232" s="232" t="n"/>
      <c r="S232" s="232" t="n"/>
      <c r="T232" s="232" t="n"/>
      <c r="U232" s="232" t="n"/>
      <c r="V232" s="232" t="n"/>
      <c r="W232" s="232" t="n"/>
      <c r="X232" s="232" t="n"/>
      <c r="Y232" s="195" t="n"/>
      <c r="Z232" s="195" t="n"/>
      <c r="AA232" s="232" t="n"/>
      <c r="AB232" s="232" t="n"/>
      <c r="AC232" s="232" t="n"/>
      <c r="AD232" s="232" t="n"/>
      <c r="AE232" s="232" t="n"/>
      <c r="AF232" s="232" t="n"/>
      <c r="AG232" s="232" t="n"/>
      <c r="AH232" s="232" t="n"/>
      <c r="AI232" s="232" t="n"/>
      <c r="AJ232" s="232" t="n"/>
      <c r="AK232" s="195" t="n"/>
      <c r="AL232" s="195" t="n"/>
      <c r="AM232" s="232">
        <f>IFERROR(ROUND(AVERAGE(O232:S232,AA232:AE232),0),"")</f>
        <v/>
      </c>
      <c r="AN232" s="232">
        <f>IFERROR(ROUND(AVERAGE(T232:X232,AF232:AJ232),0),"")</f>
        <v/>
      </c>
      <c r="AO232" s="278">
        <f>IFERROR((AM232-L232)/L232,"")</f>
        <v/>
      </c>
      <c r="AP232" s="218" t="n"/>
      <c r="AQ232" s="219" t="n"/>
      <c r="AR232" s="217">
        <f>IFERROR(ROUND((3600/AS232*J232),0),"")</f>
        <v/>
      </c>
      <c r="AS232" s="217">
        <f>IFERROR(ROUND(AVERAGE(Y232:Z232,AK232:AL232),0),"")</f>
        <v/>
      </c>
      <c r="AT232" s="217" t="n"/>
      <c r="AU232" s="217" t="n"/>
      <c r="AV232" s="217" t="n"/>
      <c r="AW232" s="217" t="n"/>
      <c r="AX232" s="217" t="n"/>
      <c r="AY232" s="217" t="n"/>
      <c r="AZ232" s="217" t="n"/>
      <c r="BA232" s="217" t="n"/>
      <c r="BB232" s="217" t="n"/>
      <c r="BC232" s="217" t="n"/>
      <c r="BD232" s="217" t="n"/>
      <c r="BE232" s="217" t="n"/>
      <c r="BF232" s="217" t="n"/>
      <c r="BG232" s="217" t="n"/>
      <c r="BH232" s="217" t="n"/>
      <c r="BI232" s="217" t="n"/>
      <c r="BJ232" s="217" t="n"/>
      <c r="BK232" s="217" t="n"/>
      <c r="BL232" s="217" t="n"/>
      <c r="BM232" s="217" t="n"/>
      <c r="BN232" s="217" t="n"/>
      <c r="BO232" s="217" t="n"/>
      <c r="BP232" s="217" t="n"/>
      <c r="BQ232" s="217" t="n"/>
      <c r="BR232" s="217" t="n"/>
      <c r="BS232" s="217" t="n"/>
      <c r="BT232" s="217" t="n"/>
      <c r="BU232" s="217" t="n"/>
      <c r="BV232" s="217" t="n"/>
      <c r="BW232" s="217" t="n"/>
      <c r="BX232" s="220" t="n"/>
      <c r="BY232" s="220" t="n"/>
      <c r="BZ232" s="220" t="n"/>
      <c r="CA232" s="220" t="n"/>
      <c r="CB232" s="220" t="n"/>
      <c r="CC232" s="220" t="n"/>
      <c r="CD232" s="220" t="n"/>
      <c r="CE232" s="220" t="n"/>
      <c r="CF232" s="220" t="n"/>
      <c r="CG232" s="221">
        <f>IFERROR(ROUND((SUM(BX232:CF232)),0),"")</f>
        <v/>
      </c>
      <c r="CH232" s="216" t="n"/>
      <c r="CI232" s="456" t="n"/>
      <c r="CJ232" s="223" t="n"/>
      <c r="CK232" s="196" t="n"/>
      <c r="CL232" s="196" t="n"/>
      <c r="CM232" s="196" t="n"/>
      <c r="CN232" s="196" t="n"/>
      <c r="CO232" s="196" t="n"/>
      <c r="CP232" s="323" t="n"/>
      <c r="CQ232" s="348" t="n"/>
      <c r="CR232" s="348" t="n"/>
      <c r="CS232" s="348" t="n"/>
      <c r="CT232" s="348" t="n"/>
      <c r="CU232" s="348" t="n"/>
      <c r="CV232" s="348" t="n"/>
      <c r="CW232" s="348" t="n"/>
      <c r="CX232" s="348" t="n"/>
      <c r="CY232" s="348">
        <f>IFERROR(ROUND(STDEV(AN232,L232),1),"")</f>
        <v/>
      </c>
      <c r="CZ232" s="232">
        <f>IFERROR(ROUND(AVERAGE(O232:S232,AA232:AE232),0),"")</f>
        <v/>
      </c>
      <c r="DA232" s="232">
        <f>IFERROR(AVERAGE(T232:X232,AF232:AJ232),"")</f>
        <v/>
      </c>
      <c r="DB232" s="308">
        <f>AV232+BK232</f>
        <v/>
      </c>
      <c r="DC232" s="12">
        <f>SUM(BL232:BT232,AW232:BE232)</f>
        <v/>
      </c>
      <c r="DD232" s="437">
        <f>IFERROR(ROUND(DC232/K232,0),"")</f>
        <v/>
      </c>
      <c r="DE232" s="437">
        <f>IFERROR(ROUND(AVERAGE(Y232:Z232,AK232:AL232),0),"")</f>
        <v/>
      </c>
      <c r="DF232" s="217">
        <f>IFERROR(ROUND((3600/DE232*J232),0),"")</f>
        <v/>
      </c>
      <c r="DG232" s="437">
        <f>IFERROR(ROUND(DD232/DF232,1),"")</f>
        <v/>
      </c>
      <c r="DH232" s="308">
        <f>IFERROR(DB232+DD232,"")</f>
        <v/>
      </c>
      <c r="DI232" s="447">
        <f>IFERROR(DD232/DH232,"")</f>
        <v/>
      </c>
      <c r="DK232" s="12">
        <f>IFERROR(DF232-AP232,"")</f>
        <v/>
      </c>
      <c r="DM232" s="307">
        <f>IFERROR(DA232-L232,"")</f>
        <v/>
      </c>
      <c r="DN232" s="348">
        <f>IF(DE232&gt;AQ232,0,1)</f>
        <v/>
      </c>
      <c r="DO232" s="348">
        <f>IF(DA232&lt;M232,0,1)</f>
        <v/>
      </c>
      <c r="DP232" s="348">
        <f>IF(DA232&gt;N232,0,1)</f>
        <v/>
      </c>
      <c r="DQ232" s="348" t="n"/>
      <c r="DR232" s="348" t="n"/>
      <c r="DS232" s="348" t="n"/>
      <c r="DT232" s="348" t="n"/>
      <c r="DU232" s="348" t="n"/>
      <c r="DV232" s="348" t="n"/>
      <c r="DW232" s="348" t="n"/>
      <c r="DX232" s="348" t="n"/>
      <c r="DY232" s="348" t="n"/>
      <c r="DZ232" s="348" t="n"/>
      <c r="EA232" s="348" t="n"/>
      <c r="EB232" s="348" t="n"/>
      <c r="EC232" s="348" t="n"/>
      <c r="ED232" s="348" t="n"/>
      <c r="EE232" s="348" t="n"/>
      <c r="EF232" s="348" t="n"/>
      <c r="EG232" s="348" t="n"/>
      <c r="EH232" s="348" t="n"/>
      <c r="EI232" s="348" t="n"/>
    </row>
    <row r="233" ht="31.5" customFormat="1" customHeight="1" s="239">
      <c r="A233" s="233" t="n"/>
      <c r="B233" s="192" t="n"/>
      <c r="C233" s="455" t="n"/>
      <c r="D233" s="192" t="n"/>
      <c r="E233" s="192" t="n"/>
      <c r="F233" s="192" t="n"/>
      <c r="G233" s="238" t="n"/>
      <c r="H233" s="437" t="n"/>
      <c r="I233" s="437" t="n"/>
      <c r="J233" s="437" t="n"/>
      <c r="K233" s="437" t="n"/>
      <c r="L233" s="240" t="n"/>
      <c r="M233" s="241" t="n"/>
      <c r="N233" s="242" t="n"/>
      <c r="O233" s="232" t="n"/>
      <c r="P233" s="232" t="n"/>
      <c r="Q233" s="232" t="n"/>
      <c r="R233" s="232" t="n"/>
      <c r="S233" s="232" t="n"/>
      <c r="T233" s="232" t="n"/>
      <c r="U233" s="232" t="n"/>
      <c r="V233" s="232" t="n"/>
      <c r="W233" s="232" t="n"/>
      <c r="X233" s="232" t="n"/>
      <c r="Y233" s="195" t="n"/>
      <c r="Z233" s="195" t="n"/>
      <c r="AA233" s="232" t="n"/>
      <c r="AB233" s="232" t="n"/>
      <c r="AC233" s="232" t="n"/>
      <c r="AD233" s="232" t="n"/>
      <c r="AE233" s="232" t="n"/>
      <c r="AF233" s="232" t="n"/>
      <c r="AG233" s="232" t="n"/>
      <c r="AH233" s="232" t="n"/>
      <c r="AI233" s="232" t="n"/>
      <c r="AJ233" s="232" t="n"/>
      <c r="AK233" s="195" t="n"/>
      <c r="AL233" s="195" t="n"/>
      <c r="AM233" s="232">
        <f>IFERROR(ROUND(AVERAGE(O233:S233,AA233:AE233),0),"")</f>
        <v/>
      </c>
      <c r="AN233" s="232">
        <f>IFERROR(ROUND(AVERAGE(T233:X233,AF233:AJ233),0),"")</f>
        <v/>
      </c>
      <c r="AO233" s="278">
        <f>IFERROR((AM233-L233)/L233,"")</f>
        <v/>
      </c>
      <c r="AP233" s="218" t="n"/>
      <c r="AQ233" s="219" t="n"/>
      <c r="AR233" s="217">
        <f>IFERROR(ROUND((3600/AS233*J233),0),"")</f>
        <v/>
      </c>
      <c r="AS233" s="217">
        <f>IFERROR(ROUND(AVERAGE(Y233:Z233,AK233:AL233),0),"")</f>
        <v/>
      </c>
      <c r="AT233" s="217" t="n"/>
      <c r="AU233" s="217" t="n"/>
      <c r="AV233" s="217" t="n"/>
      <c r="AW233" s="217" t="n"/>
      <c r="AX233" s="217" t="n"/>
      <c r="AY233" s="217" t="n"/>
      <c r="AZ233" s="217" t="n"/>
      <c r="BA233" s="217" t="n"/>
      <c r="BB233" s="217" t="n"/>
      <c r="BC233" s="217" t="n"/>
      <c r="BD233" s="217" t="n"/>
      <c r="BE233" s="217" t="n"/>
      <c r="BF233" s="217" t="n"/>
      <c r="BG233" s="217" t="n"/>
      <c r="BH233" s="217" t="n"/>
      <c r="BI233" s="217" t="n"/>
      <c r="BJ233" s="217" t="n"/>
      <c r="BK233" s="217" t="n"/>
      <c r="BL233" s="217" t="n"/>
      <c r="BM233" s="217" t="n"/>
      <c r="BN233" s="217" t="n"/>
      <c r="BO233" s="217" t="n"/>
      <c r="BP233" s="217" t="n"/>
      <c r="BQ233" s="217" t="n"/>
      <c r="BR233" s="217" t="n"/>
      <c r="BS233" s="217" t="n"/>
      <c r="BT233" s="217" t="n"/>
      <c r="BU233" s="217" t="n"/>
      <c r="BV233" s="217" t="n"/>
      <c r="BW233" s="217" t="n"/>
      <c r="BX233" s="220" t="n"/>
      <c r="BY233" s="220" t="n"/>
      <c r="BZ233" s="220" t="n"/>
      <c r="CA233" s="220" t="n"/>
      <c r="CB233" s="220" t="n"/>
      <c r="CC233" s="220" t="n"/>
      <c r="CD233" s="220" t="n"/>
      <c r="CE233" s="220" t="n"/>
      <c r="CF233" s="220" t="n"/>
      <c r="CG233" s="221">
        <f>IFERROR(ROUND((SUM(BX233:CF233)),0),"")</f>
        <v/>
      </c>
      <c r="CH233" s="216" t="n"/>
      <c r="CI233" s="456" t="n"/>
      <c r="CJ233" s="223" t="n"/>
      <c r="CK233" s="196" t="n"/>
      <c r="CL233" s="196" t="n"/>
      <c r="CM233" s="196" t="n"/>
      <c r="CN233" s="196" t="n"/>
      <c r="CO233" s="196" t="n"/>
      <c r="CP233" s="323" t="n"/>
      <c r="CQ233" s="348" t="n"/>
      <c r="CR233" s="348" t="n"/>
      <c r="CS233" s="348" t="n"/>
      <c r="CT233" s="348" t="n"/>
      <c r="CU233" s="348" t="n"/>
      <c r="CV233" s="348" t="n"/>
      <c r="CW233" s="348" t="n"/>
      <c r="CX233" s="348" t="n"/>
      <c r="CY233" s="348">
        <f>IFERROR(ROUND(STDEV(AN233,L233),1),"")</f>
        <v/>
      </c>
      <c r="CZ233" s="232">
        <f>IFERROR(ROUND(AVERAGE(O233:S233,AA233:AE233),0),"")</f>
        <v/>
      </c>
      <c r="DA233" s="232">
        <f>IFERROR(AVERAGE(T233:X233,AF233:AJ233),"")</f>
        <v/>
      </c>
      <c r="DB233" s="308">
        <f>AV233+BK233</f>
        <v/>
      </c>
      <c r="DC233" s="12">
        <f>SUM(BL233:BT233,AW233:BE233)</f>
        <v/>
      </c>
      <c r="DD233" s="437">
        <f>IFERROR(ROUND(DC233/K233,0),"")</f>
        <v/>
      </c>
      <c r="DE233" s="437">
        <f>IFERROR(ROUND(AVERAGE(Y233:Z233,AK233:AL233),0),"")</f>
        <v/>
      </c>
      <c r="DF233" s="217">
        <f>IFERROR(ROUND((3600/DE233*J233),0),"")</f>
        <v/>
      </c>
      <c r="DG233" s="437">
        <f>IFERROR(ROUND(DD233/DF233,1),"")</f>
        <v/>
      </c>
      <c r="DH233" s="308">
        <f>IFERROR(DB233+DD233,"")</f>
        <v/>
      </c>
      <c r="DI233" s="447">
        <f>IFERROR(DD233/DH233,"")</f>
        <v/>
      </c>
      <c r="DK233" s="12">
        <f>IFERROR(DF233-AP233,"")</f>
        <v/>
      </c>
      <c r="DM233" s="307">
        <f>IFERROR(DA233-L233,"")</f>
        <v/>
      </c>
      <c r="DN233" s="348">
        <f>IF(DE233&gt;AQ233,0,1)</f>
        <v/>
      </c>
      <c r="DO233" s="348">
        <f>IF(DA233&lt;M233,0,1)</f>
        <v/>
      </c>
      <c r="DP233" s="348">
        <f>IF(DA233&gt;N233,0,1)</f>
        <v/>
      </c>
      <c r="DQ233" s="348" t="n"/>
      <c r="DR233" s="348" t="n"/>
      <c r="DS233" s="348" t="n"/>
      <c r="DT233" s="348" t="n"/>
      <c r="DU233" s="348" t="n"/>
      <c r="DV233" s="348" t="n"/>
      <c r="DW233" s="348" t="n"/>
      <c r="DX233" s="348" t="n"/>
      <c r="DY233" s="348" t="n"/>
      <c r="DZ233" s="348" t="n"/>
      <c r="EA233" s="348" t="n"/>
      <c r="EB233" s="348" t="n"/>
      <c r="EC233" s="348" t="n"/>
      <c r="ED233" s="348" t="n"/>
      <c r="EE233" s="348" t="n"/>
      <c r="EF233" s="348" t="n"/>
      <c r="EG233" s="348" t="n"/>
      <c r="EH233" s="348" t="n"/>
      <c r="EI233" s="348" t="n"/>
    </row>
    <row r="234" ht="31.5" customFormat="1" customHeight="1" s="239">
      <c r="A234" s="233" t="n"/>
      <c r="B234" s="192" t="n"/>
      <c r="C234" s="455" t="n"/>
      <c r="D234" s="192" t="n"/>
      <c r="E234" s="192" t="n"/>
      <c r="F234" s="192" t="n"/>
      <c r="G234" s="238" t="n"/>
      <c r="H234" s="437" t="n"/>
      <c r="I234" s="437" t="n"/>
      <c r="J234" s="437" t="n"/>
      <c r="K234" s="437" t="n"/>
      <c r="L234" s="240" t="n"/>
      <c r="M234" s="241" t="n"/>
      <c r="N234" s="242" t="n"/>
      <c r="O234" s="232" t="n"/>
      <c r="P234" s="232" t="n"/>
      <c r="Q234" s="232" t="n"/>
      <c r="R234" s="232" t="n"/>
      <c r="S234" s="232" t="n"/>
      <c r="T234" s="232" t="n"/>
      <c r="U234" s="232" t="n"/>
      <c r="V234" s="232" t="n"/>
      <c r="W234" s="232" t="n"/>
      <c r="X234" s="232" t="n"/>
      <c r="Y234" s="195" t="n"/>
      <c r="Z234" s="195" t="n"/>
      <c r="AA234" s="232" t="n"/>
      <c r="AB234" s="232" t="n"/>
      <c r="AC234" s="232" t="n"/>
      <c r="AD234" s="232" t="n"/>
      <c r="AE234" s="232" t="n"/>
      <c r="AF234" s="232" t="n"/>
      <c r="AG234" s="232" t="n"/>
      <c r="AH234" s="232" t="n"/>
      <c r="AI234" s="232" t="n"/>
      <c r="AJ234" s="232" t="n"/>
      <c r="AK234" s="195" t="n"/>
      <c r="AL234" s="195" t="n"/>
      <c r="AM234" s="232">
        <f>IFERROR(ROUND(AVERAGE(O234:S234,AA234:AE234),0),"")</f>
        <v/>
      </c>
      <c r="AN234" s="232">
        <f>IFERROR(ROUND(AVERAGE(T234:X234,AF234:AJ234),0),"")</f>
        <v/>
      </c>
      <c r="AO234" s="278">
        <f>IFERROR((AM234-L234)/L234,"")</f>
        <v/>
      </c>
      <c r="AP234" s="218" t="n"/>
      <c r="AQ234" s="219" t="n"/>
      <c r="AR234" s="217">
        <f>IFERROR(ROUND((3600/AS234*J234),0),"")</f>
        <v/>
      </c>
      <c r="AS234" s="217">
        <f>IFERROR(ROUND(AVERAGE(Y234:Z234,AK234:AL234),0),"")</f>
        <v/>
      </c>
      <c r="AT234" s="217" t="n"/>
      <c r="AU234" s="217" t="n"/>
      <c r="AV234" s="217" t="n"/>
      <c r="AW234" s="217" t="n"/>
      <c r="AX234" s="217" t="n"/>
      <c r="AY234" s="217" t="n"/>
      <c r="AZ234" s="217" t="n"/>
      <c r="BA234" s="217" t="n"/>
      <c r="BB234" s="217" t="n"/>
      <c r="BC234" s="217" t="n"/>
      <c r="BD234" s="217" t="n"/>
      <c r="BE234" s="217" t="n"/>
      <c r="BF234" s="217" t="n"/>
      <c r="BG234" s="217" t="n"/>
      <c r="BH234" s="217" t="n"/>
      <c r="BI234" s="217" t="n"/>
      <c r="BJ234" s="217" t="n"/>
      <c r="BK234" s="217" t="n"/>
      <c r="BL234" s="217" t="n"/>
      <c r="BM234" s="217" t="n"/>
      <c r="BN234" s="217" t="n"/>
      <c r="BO234" s="217" t="n"/>
      <c r="BP234" s="217" t="n"/>
      <c r="BQ234" s="217" t="n"/>
      <c r="BR234" s="217" t="n"/>
      <c r="BS234" s="217" t="n"/>
      <c r="BT234" s="217" t="n"/>
      <c r="BU234" s="217" t="n"/>
      <c r="BV234" s="217" t="n"/>
      <c r="BW234" s="217" t="n"/>
      <c r="BX234" s="220" t="n"/>
      <c r="BY234" s="220" t="n"/>
      <c r="BZ234" s="220" t="n"/>
      <c r="CA234" s="220" t="n"/>
      <c r="CB234" s="220" t="n"/>
      <c r="CC234" s="220" t="n"/>
      <c r="CD234" s="220" t="n"/>
      <c r="CE234" s="220" t="n"/>
      <c r="CF234" s="220" t="n"/>
      <c r="CG234" s="221">
        <f>IFERROR(ROUND((SUM(BX234:CF234)),0),"")</f>
        <v/>
      </c>
      <c r="CH234" s="216" t="n"/>
      <c r="CI234" s="456" t="n"/>
      <c r="CJ234" s="223" t="n"/>
      <c r="CK234" s="196" t="n"/>
      <c r="CL234" s="196" t="n"/>
      <c r="CM234" s="196" t="n"/>
      <c r="CN234" s="196" t="n"/>
      <c r="CO234" s="196" t="n"/>
      <c r="CP234" s="323" t="n"/>
      <c r="CQ234" s="348" t="n"/>
      <c r="CR234" s="348" t="n"/>
      <c r="CS234" s="348" t="n"/>
      <c r="CT234" s="348" t="n"/>
      <c r="CU234" s="348" t="n"/>
      <c r="CV234" s="348" t="n"/>
      <c r="CW234" s="348" t="n"/>
      <c r="CX234" s="348" t="n"/>
      <c r="CY234" s="348">
        <f>IFERROR(ROUND(STDEV(AN234,L234),1),"")</f>
        <v/>
      </c>
      <c r="CZ234" s="232">
        <f>IFERROR(ROUND(AVERAGE(O234:S234,AA234:AE234),0),"")</f>
        <v/>
      </c>
      <c r="DA234" s="232">
        <f>IFERROR(AVERAGE(T234:X234,AF234:AJ234),"")</f>
        <v/>
      </c>
      <c r="DB234" s="308">
        <f>AV234+BK234</f>
        <v/>
      </c>
      <c r="DC234" s="12">
        <f>SUM(BL234:BT234,AW234:BE234)</f>
        <v/>
      </c>
      <c r="DD234" s="437">
        <f>IFERROR(ROUND(DC234/K234,0),"")</f>
        <v/>
      </c>
      <c r="DE234" s="437">
        <f>IFERROR(ROUND(AVERAGE(Y234:Z234,AK234:AL234),0),"")</f>
        <v/>
      </c>
      <c r="DF234" s="217">
        <f>IFERROR(ROUND((3600/DE234*J234),0),"")</f>
        <v/>
      </c>
      <c r="DG234" s="437">
        <f>IFERROR(ROUND(DD234/DF234,1),"")</f>
        <v/>
      </c>
      <c r="DH234" s="308">
        <f>IFERROR(DB234+DD234,"")</f>
        <v/>
      </c>
      <c r="DI234" s="447">
        <f>IFERROR(DD234/DH234,"")</f>
        <v/>
      </c>
      <c r="DK234" s="12">
        <f>IFERROR(DF234-AP234,"")</f>
        <v/>
      </c>
      <c r="DM234" s="307">
        <f>IFERROR(DA234-L234,"")</f>
        <v/>
      </c>
      <c r="DN234" s="348">
        <f>IF(DE234&gt;AQ234,0,1)</f>
        <v/>
      </c>
      <c r="DO234" s="348">
        <f>IF(DA234&lt;M234,0,1)</f>
        <v/>
      </c>
      <c r="DP234" s="348">
        <f>IF(DA234&gt;N234,0,1)</f>
        <v/>
      </c>
      <c r="DQ234" s="348" t="n"/>
      <c r="DR234" s="348" t="n"/>
      <c r="DS234" s="348" t="n"/>
      <c r="DT234" s="348" t="n"/>
      <c r="DU234" s="348" t="n"/>
      <c r="DV234" s="348" t="n"/>
      <c r="DW234" s="348" t="n"/>
      <c r="DX234" s="348" t="n"/>
      <c r="DY234" s="348" t="n"/>
      <c r="DZ234" s="348" t="n"/>
      <c r="EA234" s="348" t="n"/>
      <c r="EB234" s="348" t="n"/>
      <c r="EC234" s="348" t="n"/>
      <c r="ED234" s="348" t="n"/>
      <c r="EE234" s="348" t="n"/>
      <c r="EF234" s="348" t="n"/>
      <c r="EG234" s="348" t="n"/>
      <c r="EH234" s="348" t="n"/>
      <c r="EI234" s="348" t="n"/>
    </row>
    <row r="235" ht="31.5" customFormat="1" customHeight="1" s="239">
      <c r="A235" s="233" t="n"/>
      <c r="B235" s="192" t="n"/>
      <c r="C235" s="455" t="n"/>
      <c r="D235" s="192" t="n"/>
      <c r="E235" s="192" t="n"/>
      <c r="F235" s="192" t="n"/>
      <c r="G235" s="238" t="n"/>
      <c r="H235" s="437" t="n"/>
      <c r="I235" s="437" t="n"/>
      <c r="J235" s="437" t="n"/>
      <c r="K235" s="437" t="n"/>
      <c r="L235" s="240" t="n"/>
      <c r="M235" s="241" t="n"/>
      <c r="N235" s="242" t="n"/>
      <c r="O235" s="232" t="n"/>
      <c r="P235" s="232" t="n"/>
      <c r="Q235" s="232" t="n"/>
      <c r="R235" s="232" t="n"/>
      <c r="S235" s="232" t="n"/>
      <c r="T235" s="232" t="n"/>
      <c r="U235" s="232" t="n"/>
      <c r="V235" s="232" t="n"/>
      <c r="W235" s="232" t="n"/>
      <c r="X235" s="232" t="n"/>
      <c r="Y235" s="195" t="n"/>
      <c r="Z235" s="195" t="n"/>
      <c r="AA235" s="232" t="n"/>
      <c r="AB235" s="232" t="n"/>
      <c r="AC235" s="232" t="n"/>
      <c r="AD235" s="232" t="n"/>
      <c r="AE235" s="232" t="n"/>
      <c r="AF235" s="232" t="n"/>
      <c r="AG235" s="232" t="n"/>
      <c r="AH235" s="232" t="n"/>
      <c r="AI235" s="232" t="n"/>
      <c r="AJ235" s="232" t="n"/>
      <c r="AK235" s="195" t="n"/>
      <c r="AL235" s="195" t="n"/>
      <c r="AM235" s="232">
        <f>IFERROR(ROUND(AVERAGE(O235:S235,AA235:AE235),0),"")</f>
        <v/>
      </c>
      <c r="AN235" s="232">
        <f>IFERROR(ROUND(AVERAGE(T235:X235,AF235:AJ235),0),"")</f>
        <v/>
      </c>
      <c r="AO235" s="278">
        <f>IFERROR((AM235-L235)/L235,"")</f>
        <v/>
      </c>
      <c r="AP235" s="218" t="n"/>
      <c r="AQ235" s="219" t="n"/>
      <c r="AR235" s="217">
        <f>IFERROR(ROUND((3600/AS235*J235),0),"")</f>
        <v/>
      </c>
      <c r="AS235" s="217">
        <f>IFERROR(ROUND(AVERAGE(Y235:Z235,AK235:AL235),0),"")</f>
        <v/>
      </c>
      <c r="AT235" s="217" t="n"/>
      <c r="AU235" s="217" t="n"/>
      <c r="AV235" s="217" t="n"/>
      <c r="AW235" s="217" t="n"/>
      <c r="AX235" s="217" t="n"/>
      <c r="AY235" s="217" t="n"/>
      <c r="AZ235" s="217" t="n"/>
      <c r="BA235" s="217" t="n"/>
      <c r="BB235" s="217" t="n"/>
      <c r="BC235" s="217" t="n"/>
      <c r="BD235" s="217" t="n"/>
      <c r="BE235" s="217" t="n"/>
      <c r="BF235" s="217" t="n"/>
      <c r="BG235" s="217" t="n"/>
      <c r="BH235" s="217" t="n"/>
      <c r="BI235" s="217" t="n"/>
      <c r="BJ235" s="217" t="n"/>
      <c r="BK235" s="217" t="n"/>
      <c r="BL235" s="217" t="n"/>
      <c r="BM235" s="217" t="n"/>
      <c r="BN235" s="217" t="n"/>
      <c r="BO235" s="217" t="n"/>
      <c r="BP235" s="217" t="n"/>
      <c r="BQ235" s="217" t="n"/>
      <c r="BR235" s="217" t="n"/>
      <c r="BS235" s="217" t="n"/>
      <c r="BT235" s="217" t="n"/>
      <c r="BU235" s="217" t="n"/>
      <c r="BV235" s="217" t="n"/>
      <c r="BW235" s="217" t="n"/>
      <c r="BX235" s="220" t="n"/>
      <c r="BY235" s="220" t="n"/>
      <c r="BZ235" s="220" t="n"/>
      <c r="CA235" s="220" t="n"/>
      <c r="CB235" s="220" t="n"/>
      <c r="CC235" s="220" t="n"/>
      <c r="CD235" s="220" t="n"/>
      <c r="CE235" s="220" t="n"/>
      <c r="CF235" s="220" t="n"/>
      <c r="CG235" s="221">
        <f>IFERROR(ROUND((SUM(BX235:CF235)),0),"")</f>
        <v/>
      </c>
      <c r="CH235" s="216" t="n"/>
      <c r="CI235" s="456" t="n"/>
      <c r="CJ235" s="223" t="n"/>
      <c r="CK235" s="196" t="n"/>
      <c r="CL235" s="196" t="n"/>
      <c r="CM235" s="196" t="n"/>
      <c r="CN235" s="196" t="n"/>
      <c r="CO235" s="196" t="n"/>
      <c r="CP235" s="323" t="n"/>
      <c r="CQ235" s="348" t="n"/>
      <c r="CR235" s="348" t="n"/>
      <c r="CS235" s="348" t="n"/>
      <c r="CT235" s="348" t="n"/>
      <c r="CU235" s="348" t="n"/>
      <c r="CV235" s="348" t="n"/>
      <c r="CW235" s="348" t="n"/>
      <c r="CX235" s="348" t="n"/>
      <c r="CY235" s="348">
        <f>IFERROR(ROUND(STDEV(AN235,L235),1),"")</f>
        <v/>
      </c>
      <c r="CZ235" s="232">
        <f>IFERROR(ROUND(AVERAGE(O235:S235,AA235:AE235),0),"")</f>
        <v/>
      </c>
      <c r="DA235" s="232">
        <f>IFERROR(AVERAGE(T235:X235,AF235:AJ235),"")</f>
        <v/>
      </c>
      <c r="DB235" s="308">
        <f>AV235+BK235</f>
        <v/>
      </c>
      <c r="DC235" s="12">
        <f>SUM(BL235:BT235,AW235:BE235)</f>
        <v/>
      </c>
      <c r="DD235" s="437">
        <f>IFERROR(ROUND(DC235/K235,0),"")</f>
        <v/>
      </c>
      <c r="DE235" s="437">
        <f>IFERROR(ROUND(AVERAGE(Y235:Z235,AK235:AL235),0),"")</f>
        <v/>
      </c>
      <c r="DF235" s="217">
        <f>IFERROR(ROUND((3600/DE235*J235),0),"")</f>
        <v/>
      </c>
      <c r="DG235" s="437">
        <f>IFERROR(ROUND(DD235/DF235,1),"")</f>
        <v/>
      </c>
      <c r="DH235" s="308">
        <f>IFERROR(DB235+DD235,"")</f>
        <v/>
      </c>
      <c r="DI235" s="447">
        <f>IFERROR(DD235/DH235,"")</f>
        <v/>
      </c>
      <c r="DK235" s="12">
        <f>IFERROR(DF235-AP235,"")</f>
        <v/>
      </c>
      <c r="DM235" s="307">
        <f>IFERROR(DA235-L235,"")</f>
        <v/>
      </c>
      <c r="DN235" s="348">
        <f>IF(DE235&gt;AQ235,0,1)</f>
        <v/>
      </c>
      <c r="DO235" s="348">
        <f>IF(DA235&lt;M235,0,1)</f>
        <v/>
      </c>
      <c r="DP235" s="348">
        <f>IF(DA235&gt;N235,0,1)</f>
        <v/>
      </c>
      <c r="DQ235" s="348" t="n"/>
      <c r="DR235" s="348" t="n"/>
      <c r="DS235" s="348" t="n"/>
      <c r="DT235" s="348" t="n"/>
      <c r="DU235" s="348" t="n"/>
      <c r="DV235" s="348" t="n"/>
      <c r="DW235" s="348" t="n"/>
      <c r="DX235" s="348" t="n"/>
      <c r="DY235" s="348" t="n"/>
      <c r="DZ235" s="348" t="n"/>
      <c r="EA235" s="348" t="n"/>
      <c r="EB235" s="348" t="n"/>
      <c r="EC235" s="348" t="n"/>
      <c r="ED235" s="348" t="n"/>
      <c r="EE235" s="348" t="n"/>
      <c r="EF235" s="348" t="n"/>
      <c r="EG235" s="348" t="n"/>
      <c r="EH235" s="348" t="n"/>
      <c r="EI235" s="348" t="n"/>
    </row>
    <row r="236" ht="31.5" customFormat="1" customHeight="1" s="239">
      <c r="A236" s="233" t="n"/>
      <c r="B236" s="192" t="n"/>
      <c r="C236" s="455" t="n"/>
      <c r="D236" s="192" t="n"/>
      <c r="E236" s="192" t="n"/>
      <c r="F236" s="192" t="n"/>
      <c r="G236" s="238" t="n"/>
      <c r="H236" s="437" t="n"/>
      <c r="I236" s="437" t="n"/>
      <c r="J236" s="437" t="n"/>
      <c r="K236" s="437" t="n"/>
      <c r="L236" s="240" t="n"/>
      <c r="M236" s="241" t="n"/>
      <c r="N236" s="242" t="n"/>
      <c r="O236" s="232" t="n"/>
      <c r="P236" s="232" t="n"/>
      <c r="Q236" s="232" t="n"/>
      <c r="R236" s="232" t="n"/>
      <c r="S236" s="232" t="n"/>
      <c r="T236" s="232" t="n"/>
      <c r="U236" s="232" t="n"/>
      <c r="V236" s="232" t="n"/>
      <c r="W236" s="232" t="n"/>
      <c r="X236" s="232" t="n"/>
      <c r="Y236" s="195" t="n"/>
      <c r="Z236" s="195" t="n"/>
      <c r="AA236" s="232" t="n"/>
      <c r="AB236" s="232" t="n"/>
      <c r="AC236" s="232" t="n"/>
      <c r="AD236" s="232" t="n"/>
      <c r="AE236" s="232" t="n"/>
      <c r="AF236" s="232" t="n"/>
      <c r="AG236" s="232" t="n"/>
      <c r="AH236" s="232" t="n"/>
      <c r="AI236" s="232" t="n"/>
      <c r="AJ236" s="232" t="n"/>
      <c r="AK236" s="195" t="n"/>
      <c r="AL236" s="195" t="n"/>
      <c r="AM236" s="232">
        <f>IFERROR(ROUND(AVERAGE(O236:S236,AA236:AE236),0),"")</f>
        <v/>
      </c>
      <c r="AN236" s="232">
        <f>IFERROR(ROUND(AVERAGE(T236:X236,AF236:AJ236),0),"")</f>
        <v/>
      </c>
      <c r="AO236" s="278">
        <f>IFERROR((AM236-L236)/L236,"")</f>
        <v/>
      </c>
      <c r="AP236" s="218" t="n"/>
      <c r="AQ236" s="219" t="n"/>
      <c r="AR236" s="217">
        <f>IFERROR(ROUND((3600/AS236*J236),0),"")</f>
        <v/>
      </c>
      <c r="AS236" s="217">
        <f>IFERROR(ROUND(AVERAGE(Y236:Z236,AK236:AL236),0),"")</f>
        <v/>
      </c>
      <c r="AT236" s="217" t="n"/>
      <c r="AU236" s="217" t="n"/>
      <c r="AV236" s="217" t="n"/>
      <c r="AW236" s="217" t="n"/>
      <c r="AX236" s="217" t="n"/>
      <c r="AY236" s="217" t="n"/>
      <c r="AZ236" s="217" t="n"/>
      <c r="BA236" s="217" t="n"/>
      <c r="BB236" s="217" t="n"/>
      <c r="BC236" s="217" t="n"/>
      <c r="BD236" s="217" t="n"/>
      <c r="BE236" s="217" t="n"/>
      <c r="BF236" s="217" t="n"/>
      <c r="BG236" s="217" t="n"/>
      <c r="BH236" s="217" t="n"/>
      <c r="BI236" s="217" t="n"/>
      <c r="BJ236" s="217" t="n"/>
      <c r="BK236" s="217" t="n"/>
      <c r="BL236" s="217" t="n"/>
      <c r="BM236" s="217" t="n"/>
      <c r="BN236" s="217" t="n"/>
      <c r="BO236" s="217" t="n"/>
      <c r="BP236" s="217" t="n"/>
      <c r="BQ236" s="217" t="n"/>
      <c r="BR236" s="217" t="n"/>
      <c r="BS236" s="217" t="n"/>
      <c r="BT236" s="217" t="n"/>
      <c r="BU236" s="217" t="n"/>
      <c r="BV236" s="217" t="n"/>
      <c r="BW236" s="217" t="n"/>
      <c r="BX236" s="220" t="n"/>
      <c r="BY236" s="220" t="n"/>
      <c r="BZ236" s="220" t="n"/>
      <c r="CA236" s="220" t="n"/>
      <c r="CB236" s="220" t="n"/>
      <c r="CC236" s="220" t="n"/>
      <c r="CD236" s="220" t="n"/>
      <c r="CE236" s="220" t="n"/>
      <c r="CF236" s="220" t="n"/>
      <c r="CG236" s="221">
        <f>IFERROR(ROUND((SUM(BX236:CF236)),0),"")</f>
        <v/>
      </c>
      <c r="CH236" s="216" t="n"/>
      <c r="CI236" s="456" t="n"/>
      <c r="CJ236" s="223" t="n"/>
      <c r="CK236" s="196" t="n"/>
      <c r="CL236" s="196" t="n"/>
      <c r="CM236" s="196" t="n"/>
      <c r="CN236" s="196" t="n"/>
      <c r="CO236" s="196" t="n"/>
      <c r="CP236" s="323" t="n"/>
      <c r="CQ236" s="348" t="n"/>
      <c r="CR236" s="348" t="n"/>
      <c r="CS236" s="348" t="n"/>
      <c r="CT236" s="348" t="n"/>
      <c r="CU236" s="348" t="n"/>
      <c r="CV236" s="348" t="n"/>
      <c r="CW236" s="348" t="n"/>
      <c r="CX236" s="348" t="n"/>
      <c r="CY236" s="348">
        <f>IFERROR(ROUND(STDEV(AN236,L236),1),"")</f>
        <v/>
      </c>
      <c r="CZ236" s="232">
        <f>IFERROR(ROUND(AVERAGE(O236:S236,AA236:AE236),0),"")</f>
        <v/>
      </c>
      <c r="DA236" s="232">
        <f>IFERROR(AVERAGE(T236:X236,AF236:AJ236),"")</f>
        <v/>
      </c>
      <c r="DB236" s="308">
        <f>AV236+BK236</f>
        <v/>
      </c>
      <c r="DC236" s="12">
        <f>SUM(BL236:BT236,AW236:BE236)</f>
        <v/>
      </c>
      <c r="DD236" s="437">
        <f>IFERROR(ROUND(DC236/K236,0),"")</f>
        <v/>
      </c>
      <c r="DE236" s="437">
        <f>IFERROR(ROUND(AVERAGE(Y236:Z236,AK236:AL236),0),"")</f>
        <v/>
      </c>
      <c r="DF236" s="217">
        <f>IFERROR(ROUND((3600/DE236*J236),0),"")</f>
        <v/>
      </c>
      <c r="DG236" s="437">
        <f>IFERROR(ROUND(DD236/DF236,1),"")</f>
        <v/>
      </c>
      <c r="DH236" s="308">
        <f>IFERROR(DB236+DD236,"")</f>
        <v/>
      </c>
      <c r="DI236" s="447">
        <f>IFERROR(DD236/DH236,"")</f>
        <v/>
      </c>
      <c r="DK236" s="12">
        <f>IFERROR(DF236-AP236,"")</f>
        <v/>
      </c>
      <c r="DM236" s="307">
        <f>IFERROR(DA236-L236,"")</f>
        <v/>
      </c>
      <c r="DN236" s="348">
        <f>IF(DE236&gt;AQ236,0,1)</f>
        <v/>
      </c>
      <c r="DO236" s="348">
        <f>IF(DA236&lt;M236,0,1)</f>
        <v/>
      </c>
      <c r="DP236" s="348">
        <f>IF(DA236&gt;N236,0,1)</f>
        <v/>
      </c>
      <c r="DQ236" s="348" t="n"/>
      <c r="DR236" s="348" t="n"/>
      <c r="DS236" s="348" t="n"/>
      <c r="DT236" s="348" t="n"/>
      <c r="DU236" s="348" t="n"/>
      <c r="DV236" s="348" t="n"/>
      <c r="DW236" s="348" t="n"/>
      <c r="DX236" s="348" t="n"/>
      <c r="DY236" s="348" t="n"/>
      <c r="DZ236" s="348" t="n"/>
      <c r="EA236" s="348" t="n"/>
      <c r="EB236" s="348" t="n"/>
      <c r="EC236" s="348" t="n"/>
      <c r="ED236" s="348" t="n"/>
      <c r="EE236" s="348" t="n"/>
      <c r="EF236" s="348" t="n"/>
      <c r="EG236" s="348" t="n"/>
      <c r="EH236" s="348" t="n"/>
      <c r="EI236" s="348" t="n"/>
    </row>
    <row r="237" ht="31.5" customFormat="1" customHeight="1" s="239">
      <c r="A237" s="233" t="n"/>
      <c r="B237" s="192" t="n"/>
      <c r="C237" s="455" t="n"/>
      <c r="D237" s="192" t="n"/>
      <c r="E237" s="192" t="n"/>
      <c r="F237" s="192" t="n"/>
      <c r="G237" s="238" t="n"/>
      <c r="H237" s="437" t="n"/>
      <c r="I237" s="437" t="n"/>
      <c r="J237" s="437" t="n"/>
      <c r="K237" s="437" t="n"/>
      <c r="L237" s="240" t="n"/>
      <c r="M237" s="241" t="n"/>
      <c r="N237" s="242" t="n"/>
      <c r="O237" s="232" t="n"/>
      <c r="P237" s="232" t="n"/>
      <c r="Q237" s="232" t="n"/>
      <c r="R237" s="232" t="n"/>
      <c r="S237" s="232" t="n"/>
      <c r="T237" s="232" t="n"/>
      <c r="U237" s="232" t="n"/>
      <c r="V237" s="232" t="n"/>
      <c r="W237" s="232" t="n"/>
      <c r="X237" s="232" t="n"/>
      <c r="Y237" s="195" t="n"/>
      <c r="Z237" s="195" t="n"/>
      <c r="AA237" s="232" t="n"/>
      <c r="AB237" s="232" t="n"/>
      <c r="AC237" s="232" t="n"/>
      <c r="AD237" s="232" t="n"/>
      <c r="AE237" s="232" t="n"/>
      <c r="AF237" s="232" t="n"/>
      <c r="AG237" s="232" t="n"/>
      <c r="AH237" s="232" t="n"/>
      <c r="AI237" s="232" t="n"/>
      <c r="AJ237" s="232" t="n"/>
      <c r="AK237" s="195" t="n"/>
      <c r="AL237" s="195" t="n"/>
      <c r="AM237" s="232">
        <f>IFERROR(ROUND(AVERAGE(O237:S237,AA237:AE237),0),"")</f>
        <v/>
      </c>
      <c r="AN237" s="232">
        <f>IFERROR(ROUND(AVERAGE(T237:X237,AF237:AJ237),0),"")</f>
        <v/>
      </c>
      <c r="AO237" s="278">
        <f>IFERROR((AM237-L237)/L237,"")</f>
        <v/>
      </c>
      <c r="AP237" s="218" t="n"/>
      <c r="AQ237" s="219" t="n"/>
      <c r="AR237" s="217">
        <f>IFERROR(ROUND((3600/AS237*J237),0),"")</f>
        <v/>
      </c>
      <c r="AS237" s="217">
        <f>IFERROR(ROUND(AVERAGE(Y237:Z237,AK237:AL237),0),"")</f>
        <v/>
      </c>
      <c r="AT237" s="217" t="n"/>
      <c r="AU237" s="217" t="n"/>
      <c r="AV237" s="217" t="n"/>
      <c r="AW237" s="217" t="n"/>
      <c r="AX237" s="217" t="n"/>
      <c r="AY237" s="217" t="n"/>
      <c r="AZ237" s="217" t="n"/>
      <c r="BA237" s="217" t="n"/>
      <c r="BB237" s="217" t="n"/>
      <c r="BC237" s="217" t="n"/>
      <c r="BD237" s="217" t="n"/>
      <c r="BE237" s="217" t="n"/>
      <c r="BF237" s="217" t="n"/>
      <c r="BG237" s="217" t="n"/>
      <c r="BH237" s="217" t="n"/>
      <c r="BI237" s="217" t="n"/>
      <c r="BJ237" s="217" t="n"/>
      <c r="BK237" s="217" t="n"/>
      <c r="BL237" s="217" t="n"/>
      <c r="BM237" s="217" t="n"/>
      <c r="BN237" s="217" t="n"/>
      <c r="BO237" s="217" t="n"/>
      <c r="BP237" s="217" t="n"/>
      <c r="BQ237" s="217" t="n"/>
      <c r="BR237" s="217" t="n"/>
      <c r="BS237" s="217" t="n"/>
      <c r="BT237" s="217" t="n"/>
      <c r="BU237" s="217" t="n"/>
      <c r="BV237" s="217" t="n"/>
      <c r="BW237" s="217" t="n"/>
      <c r="BX237" s="220" t="n"/>
      <c r="BY237" s="220" t="n"/>
      <c r="BZ237" s="220" t="n"/>
      <c r="CA237" s="220" t="n"/>
      <c r="CB237" s="220" t="n"/>
      <c r="CC237" s="220" t="n"/>
      <c r="CD237" s="220" t="n"/>
      <c r="CE237" s="220" t="n"/>
      <c r="CF237" s="220" t="n"/>
      <c r="CG237" s="221">
        <f>IFERROR(ROUND((SUM(BX237:CF237)),0),"")</f>
        <v/>
      </c>
      <c r="CH237" s="216" t="n"/>
      <c r="CI237" s="456" t="n"/>
      <c r="CJ237" s="223" t="n"/>
      <c r="CK237" s="196" t="n"/>
      <c r="CL237" s="196" t="n"/>
      <c r="CM237" s="196" t="n"/>
      <c r="CN237" s="196" t="n"/>
      <c r="CO237" s="196" t="n"/>
      <c r="CP237" s="323" t="n"/>
      <c r="CQ237" s="348" t="n"/>
      <c r="CR237" s="348" t="n"/>
      <c r="CS237" s="348" t="n"/>
      <c r="CT237" s="348" t="n"/>
      <c r="CU237" s="348" t="n"/>
      <c r="CV237" s="348" t="n"/>
      <c r="CW237" s="348" t="n"/>
      <c r="CX237" s="348" t="n"/>
      <c r="CY237" s="348">
        <f>IFERROR(ROUND(STDEV(AN237,L237),1),"")</f>
        <v/>
      </c>
      <c r="CZ237" s="232">
        <f>IFERROR(ROUND(AVERAGE(O237:S237,AA237:AE237),0),"")</f>
        <v/>
      </c>
      <c r="DA237" s="232">
        <f>IFERROR(AVERAGE(T237:X237,AF237:AJ237),"")</f>
        <v/>
      </c>
      <c r="DB237" s="308">
        <f>AV237+BK237</f>
        <v/>
      </c>
      <c r="DC237" s="12">
        <f>SUM(BL237:BT237,AW237:BE237)</f>
        <v/>
      </c>
      <c r="DD237" s="437">
        <f>IFERROR(ROUND(DC237/K237,0),"")</f>
        <v/>
      </c>
      <c r="DE237" s="437">
        <f>IFERROR(ROUND(AVERAGE(Y237:Z237,AK237:AL237),0),"")</f>
        <v/>
      </c>
      <c r="DF237" s="217">
        <f>IFERROR(ROUND((3600/DE237*J237),0),"")</f>
        <v/>
      </c>
      <c r="DG237" s="437">
        <f>IFERROR(ROUND(DD237/DF237,1),"")</f>
        <v/>
      </c>
      <c r="DH237" s="308">
        <f>IFERROR(DB237+DD237,"")</f>
        <v/>
      </c>
      <c r="DI237" s="447">
        <f>IFERROR(DD237/DH237,"")</f>
        <v/>
      </c>
      <c r="DK237" s="12">
        <f>IFERROR(DF237-AP237,"")</f>
        <v/>
      </c>
      <c r="DM237" s="307">
        <f>IFERROR(DA237-L237,"")</f>
        <v/>
      </c>
      <c r="DN237" s="348">
        <f>IF(DE237&gt;AQ237,0,1)</f>
        <v/>
      </c>
      <c r="DO237" s="348">
        <f>IF(DA237&lt;M237,0,1)</f>
        <v/>
      </c>
      <c r="DP237" s="348">
        <f>IF(DA237&gt;N237,0,1)</f>
        <v/>
      </c>
      <c r="DQ237" s="348" t="n"/>
      <c r="DR237" s="348" t="n"/>
      <c r="DS237" s="348" t="n"/>
      <c r="DT237" s="348" t="n"/>
      <c r="DU237" s="348" t="n"/>
      <c r="DV237" s="348" t="n"/>
      <c r="DW237" s="348" t="n"/>
      <c r="DX237" s="348" t="n"/>
      <c r="DY237" s="348" t="n"/>
      <c r="DZ237" s="348" t="n"/>
      <c r="EA237" s="348" t="n"/>
      <c r="EB237" s="348" t="n"/>
      <c r="EC237" s="348" t="n"/>
      <c r="ED237" s="348" t="n"/>
      <c r="EE237" s="348" t="n"/>
      <c r="EF237" s="348" t="n"/>
      <c r="EG237" s="348" t="n"/>
      <c r="EH237" s="348" t="n"/>
      <c r="EI237" s="348" t="n"/>
    </row>
    <row r="238" ht="31.5" customFormat="1" customHeight="1" s="239">
      <c r="A238" s="233" t="n"/>
      <c r="B238" s="192" t="n"/>
      <c r="C238" s="455" t="n"/>
      <c r="D238" s="192" t="n"/>
      <c r="E238" s="192" t="n"/>
      <c r="F238" s="192" t="n"/>
      <c r="G238" s="238" t="n"/>
      <c r="H238" s="437" t="n"/>
      <c r="I238" s="437" t="n"/>
      <c r="J238" s="437" t="n"/>
      <c r="K238" s="437" t="n"/>
      <c r="L238" s="240" t="n"/>
      <c r="M238" s="241" t="n"/>
      <c r="N238" s="242" t="n"/>
      <c r="O238" s="232" t="n"/>
      <c r="P238" s="232" t="n"/>
      <c r="Q238" s="232" t="n"/>
      <c r="R238" s="232" t="n"/>
      <c r="S238" s="232" t="n"/>
      <c r="T238" s="232" t="n"/>
      <c r="U238" s="232" t="n"/>
      <c r="V238" s="232" t="n"/>
      <c r="W238" s="232" t="n"/>
      <c r="X238" s="232" t="n"/>
      <c r="Y238" s="195" t="n"/>
      <c r="Z238" s="195" t="n"/>
      <c r="AA238" s="232" t="n"/>
      <c r="AB238" s="232" t="n"/>
      <c r="AC238" s="232" t="n"/>
      <c r="AD238" s="232" t="n"/>
      <c r="AE238" s="232" t="n"/>
      <c r="AF238" s="232" t="n"/>
      <c r="AG238" s="232" t="n"/>
      <c r="AH238" s="232" t="n"/>
      <c r="AI238" s="232" t="n"/>
      <c r="AJ238" s="232" t="n"/>
      <c r="AK238" s="195" t="n"/>
      <c r="AL238" s="195" t="n"/>
      <c r="AM238" s="232">
        <f>IFERROR(ROUND(AVERAGE(O238:S238,AA238:AE238),0),"")</f>
        <v/>
      </c>
      <c r="AN238" s="232">
        <f>IFERROR(ROUND(AVERAGE(T238:X238,AF238:AJ238),0),"")</f>
        <v/>
      </c>
      <c r="AO238" s="278">
        <f>IFERROR((AM238-L238)/L238,"")</f>
        <v/>
      </c>
      <c r="AP238" s="218" t="n"/>
      <c r="AQ238" s="219" t="n"/>
      <c r="AR238" s="217">
        <f>IFERROR(ROUND((3600/AS238*J238),0),"")</f>
        <v/>
      </c>
      <c r="AS238" s="217">
        <f>IFERROR(ROUND(AVERAGE(Y238:Z238,AK238:AL238),0),"")</f>
        <v/>
      </c>
      <c r="AT238" s="217" t="n"/>
      <c r="AU238" s="217" t="n"/>
      <c r="AV238" s="217" t="n"/>
      <c r="AW238" s="217" t="n"/>
      <c r="AX238" s="217" t="n"/>
      <c r="AY238" s="217" t="n"/>
      <c r="AZ238" s="217" t="n"/>
      <c r="BA238" s="217" t="n"/>
      <c r="BB238" s="217" t="n"/>
      <c r="BC238" s="217" t="n"/>
      <c r="BD238" s="217" t="n"/>
      <c r="BE238" s="217" t="n"/>
      <c r="BF238" s="217" t="n"/>
      <c r="BG238" s="217" t="n"/>
      <c r="BH238" s="217" t="n"/>
      <c r="BI238" s="217" t="n"/>
      <c r="BJ238" s="217" t="n"/>
      <c r="BK238" s="217" t="n"/>
      <c r="BL238" s="217" t="n"/>
      <c r="BM238" s="217" t="n"/>
      <c r="BN238" s="217" t="n"/>
      <c r="BO238" s="217" t="n"/>
      <c r="BP238" s="217" t="n"/>
      <c r="BQ238" s="217" t="n"/>
      <c r="BR238" s="217" t="n"/>
      <c r="BS238" s="217" t="n"/>
      <c r="BT238" s="217" t="n"/>
      <c r="BU238" s="217" t="n"/>
      <c r="BV238" s="217" t="n"/>
      <c r="BW238" s="217" t="n"/>
      <c r="BX238" s="220" t="n"/>
      <c r="BY238" s="220" t="n"/>
      <c r="BZ238" s="220" t="n"/>
      <c r="CA238" s="220" t="n"/>
      <c r="CB238" s="220" t="n"/>
      <c r="CC238" s="220" t="n"/>
      <c r="CD238" s="220" t="n"/>
      <c r="CE238" s="220" t="n"/>
      <c r="CF238" s="220" t="n"/>
      <c r="CG238" s="221">
        <f>IFERROR(ROUND((SUM(BX238:CF238)),0),"")</f>
        <v/>
      </c>
      <c r="CH238" s="216" t="n"/>
      <c r="CI238" s="456" t="n"/>
      <c r="CJ238" s="223" t="n"/>
      <c r="CK238" s="196" t="n"/>
      <c r="CL238" s="196" t="n"/>
      <c r="CM238" s="196" t="n"/>
      <c r="CN238" s="196" t="n"/>
      <c r="CO238" s="196" t="n"/>
      <c r="CP238" s="323" t="n"/>
      <c r="CQ238" s="348" t="n"/>
      <c r="CR238" s="348" t="n"/>
      <c r="CS238" s="348" t="n"/>
      <c r="CT238" s="348" t="n"/>
      <c r="CU238" s="348" t="n"/>
      <c r="CV238" s="348" t="n"/>
      <c r="CW238" s="348" t="n"/>
      <c r="CX238" s="348" t="n"/>
      <c r="CY238" s="348">
        <f>IFERROR(ROUND(STDEV(AN238,L238),1),"")</f>
        <v/>
      </c>
      <c r="CZ238" s="232">
        <f>IFERROR(ROUND(AVERAGE(O238:S238,AA238:AE238),0),"")</f>
        <v/>
      </c>
      <c r="DA238" s="232">
        <f>IFERROR(AVERAGE(T238:X238,AF238:AJ238),"")</f>
        <v/>
      </c>
      <c r="DB238" s="308">
        <f>AV238+BK238</f>
        <v/>
      </c>
      <c r="DC238" s="12">
        <f>SUM(BL238:BT238,AW238:BE238)</f>
        <v/>
      </c>
      <c r="DD238" s="437">
        <f>IFERROR(ROUND(DC238/K238,0),"")</f>
        <v/>
      </c>
      <c r="DE238" s="437">
        <f>IFERROR(ROUND(AVERAGE(Y238:Z238,AK238:AL238),0),"")</f>
        <v/>
      </c>
      <c r="DF238" s="217">
        <f>IFERROR(ROUND((3600/DE238*J238),0),"")</f>
        <v/>
      </c>
      <c r="DG238" s="437">
        <f>IFERROR(ROUND(DD238/DF238,1),"")</f>
        <v/>
      </c>
      <c r="DH238" s="308">
        <f>IFERROR(DB238+DD238,"")</f>
        <v/>
      </c>
      <c r="DI238" s="447">
        <f>IFERROR(DD238/DH238,"")</f>
        <v/>
      </c>
      <c r="DK238" s="12">
        <f>IFERROR(DF238-AP238,"")</f>
        <v/>
      </c>
      <c r="DM238" s="307">
        <f>IFERROR(DA238-L238,"")</f>
        <v/>
      </c>
      <c r="DN238" s="348">
        <f>IF(DE238&gt;AQ238,0,1)</f>
        <v/>
      </c>
      <c r="DO238" s="348">
        <f>IF(DA238&lt;M238,0,1)</f>
        <v/>
      </c>
      <c r="DP238" s="348">
        <f>IF(DA238&gt;N238,0,1)</f>
        <v/>
      </c>
      <c r="DQ238" s="348" t="n"/>
      <c r="DR238" s="348" t="n"/>
      <c r="DS238" s="348" t="n"/>
      <c r="DT238" s="348" t="n"/>
      <c r="DU238" s="348" t="n"/>
      <c r="DV238" s="348" t="n"/>
      <c r="DW238" s="348" t="n"/>
      <c r="DX238" s="348" t="n"/>
      <c r="DY238" s="348" t="n"/>
      <c r="DZ238" s="348" t="n"/>
      <c r="EA238" s="348" t="n"/>
      <c r="EB238" s="348" t="n"/>
      <c r="EC238" s="348" t="n"/>
      <c r="ED238" s="348" t="n"/>
      <c r="EE238" s="348" t="n"/>
      <c r="EF238" s="348" t="n"/>
      <c r="EG238" s="348" t="n"/>
      <c r="EH238" s="348" t="n"/>
      <c r="EI238" s="348" t="n"/>
    </row>
    <row r="239" ht="31.5" customFormat="1" customHeight="1" s="239">
      <c r="A239" s="233" t="n"/>
      <c r="B239" s="192" t="n"/>
      <c r="C239" s="455" t="n"/>
      <c r="D239" s="192" t="n"/>
      <c r="E239" s="192" t="n"/>
      <c r="F239" s="192" t="n"/>
      <c r="G239" s="238" t="n"/>
      <c r="H239" s="437" t="n"/>
      <c r="I239" s="437" t="n"/>
      <c r="J239" s="437" t="n"/>
      <c r="K239" s="437" t="n"/>
      <c r="L239" s="240" t="n"/>
      <c r="M239" s="241" t="n"/>
      <c r="N239" s="242" t="n"/>
      <c r="O239" s="232" t="n"/>
      <c r="P239" s="232" t="n"/>
      <c r="Q239" s="232" t="n"/>
      <c r="R239" s="232" t="n"/>
      <c r="S239" s="232" t="n"/>
      <c r="T239" s="232" t="n"/>
      <c r="U239" s="232" t="n"/>
      <c r="V239" s="232" t="n"/>
      <c r="W239" s="232" t="n"/>
      <c r="X239" s="232" t="n"/>
      <c r="Y239" s="195" t="n"/>
      <c r="Z239" s="195" t="n"/>
      <c r="AA239" s="232" t="n"/>
      <c r="AB239" s="232" t="n"/>
      <c r="AC239" s="232" t="n"/>
      <c r="AD239" s="232" t="n"/>
      <c r="AE239" s="232" t="n"/>
      <c r="AF239" s="232" t="n"/>
      <c r="AG239" s="232" t="n"/>
      <c r="AH239" s="232" t="n"/>
      <c r="AI239" s="232" t="n"/>
      <c r="AJ239" s="232" t="n"/>
      <c r="AK239" s="195" t="n"/>
      <c r="AL239" s="195" t="n"/>
      <c r="AM239" s="232">
        <f>IFERROR(ROUND(AVERAGE(O239:S239,AA239:AE239),0),"")</f>
        <v/>
      </c>
      <c r="AN239" s="232">
        <f>IFERROR(ROUND(AVERAGE(T239:X239,AF239:AJ239),0),"")</f>
        <v/>
      </c>
      <c r="AO239" s="278">
        <f>IFERROR((AM239-L239)/L239,"")</f>
        <v/>
      </c>
      <c r="AP239" s="218" t="n"/>
      <c r="AQ239" s="219" t="n"/>
      <c r="AR239" s="217">
        <f>IFERROR(ROUND((3600/AS239*J239),0),"")</f>
        <v/>
      </c>
      <c r="AS239" s="217">
        <f>IFERROR(ROUND(AVERAGE(Y239:Z239,AK239:AL239),0),"")</f>
        <v/>
      </c>
      <c r="AT239" s="217" t="n"/>
      <c r="AU239" s="217" t="n"/>
      <c r="AV239" s="217" t="n"/>
      <c r="AW239" s="217" t="n"/>
      <c r="AX239" s="217" t="n"/>
      <c r="AY239" s="217" t="n"/>
      <c r="AZ239" s="217" t="n"/>
      <c r="BA239" s="217" t="n"/>
      <c r="BB239" s="217" t="n"/>
      <c r="BC239" s="217" t="n"/>
      <c r="BD239" s="217" t="n"/>
      <c r="BE239" s="217" t="n"/>
      <c r="BF239" s="217" t="n"/>
      <c r="BG239" s="217" t="n"/>
      <c r="BH239" s="217" t="n"/>
      <c r="BI239" s="217" t="n"/>
      <c r="BJ239" s="217" t="n"/>
      <c r="BK239" s="217" t="n"/>
      <c r="BL239" s="217" t="n"/>
      <c r="BM239" s="217" t="n"/>
      <c r="BN239" s="217" t="n"/>
      <c r="BO239" s="217" t="n"/>
      <c r="BP239" s="217" t="n"/>
      <c r="BQ239" s="217" t="n"/>
      <c r="BR239" s="217" t="n"/>
      <c r="BS239" s="217" t="n"/>
      <c r="BT239" s="217" t="n"/>
      <c r="BU239" s="217" t="n"/>
      <c r="BV239" s="217" t="n"/>
      <c r="BW239" s="217" t="n"/>
      <c r="BX239" s="220" t="n"/>
      <c r="BY239" s="220" t="n"/>
      <c r="BZ239" s="220" t="n"/>
      <c r="CA239" s="220" t="n"/>
      <c r="CB239" s="220" t="n"/>
      <c r="CC239" s="220" t="n"/>
      <c r="CD239" s="220" t="n"/>
      <c r="CE239" s="220" t="n"/>
      <c r="CF239" s="220" t="n"/>
      <c r="CG239" s="221">
        <f>IFERROR(ROUND((SUM(BX239:CF239)),0),"")</f>
        <v/>
      </c>
      <c r="CH239" s="216" t="n"/>
      <c r="CI239" s="456" t="n"/>
      <c r="CJ239" s="223" t="n"/>
      <c r="CK239" s="196" t="n"/>
      <c r="CL239" s="196" t="n"/>
      <c r="CM239" s="196" t="n"/>
      <c r="CN239" s="196" t="n"/>
      <c r="CO239" s="196" t="n"/>
      <c r="CP239" s="323" t="n"/>
      <c r="CQ239" s="348" t="n"/>
      <c r="CR239" s="348" t="n"/>
      <c r="CS239" s="348" t="n"/>
      <c r="CT239" s="348" t="n"/>
      <c r="CU239" s="348" t="n"/>
      <c r="CV239" s="348" t="n"/>
      <c r="CW239" s="348" t="n"/>
      <c r="CX239" s="348" t="n"/>
      <c r="CY239" s="348">
        <f>IFERROR(ROUND(STDEV(AN239,L239),1),"")</f>
        <v/>
      </c>
      <c r="CZ239" s="232">
        <f>IFERROR(ROUND(AVERAGE(O239:S239,AA239:AE239),0),"")</f>
        <v/>
      </c>
      <c r="DA239" s="232">
        <f>IFERROR(AVERAGE(T239:X239,AF239:AJ239),"")</f>
        <v/>
      </c>
      <c r="DB239" s="308">
        <f>AV239+BK239</f>
        <v/>
      </c>
      <c r="DC239" s="12">
        <f>SUM(BL239:BT239,AW239:BE239)</f>
        <v/>
      </c>
      <c r="DD239" s="437">
        <f>IFERROR(ROUND(DC239/K239,0),"")</f>
        <v/>
      </c>
      <c r="DE239" s="437">
        <f>IFERROR(ROUND(AVERAGE(Y239:Z239,AK239:AL239),0),"")</f>
        <v/>
      </c>
      <c r="DF239" s="217">
        <f>IFERROR(ROUND((3600/DE239*J239),0),"")</f>
        <v/>
      </c>
      <c r="DG239" s="437">
        <f>IFERROR(ROUND(DD239/DF239,1),"")</f>
        <v/>
      </c>
      <c r="DH239" s="308">
        <f>IFERROR(DB239+DD239,"")</f>
        <v/>
      </c>
      <c r="DI239" s="447">
        <f>IFERROR(DD239/DH239,"")</f>
        <v/>
      </c>
      <c r="DK239" s="12">
        <f>IFERROR(DF239-AP239,"")</f>
        <v/>
      </c>
      <c r="DM239" s="307">
        <f>IFERROR(DA239-L239,"")</f>
        <v/>
      </c>
      <c r="DN239" s="348">
        <f>IF(DE239&gt;AQ239,0,1)</f>
        <v/>
      </c>
      <c r="DO239" s="348">
        <f>IF(DA239&lt;M239,0,1)</f>
        <v/>
      </c>
      <c r="DP239" s="348">
        <f>IF(DA239&gt;N239,0,1)</f>
        <v/>
      </c>
      <c r="DQ239" s="348" t="n"/>
      <c r="DR239" s="348" t="n"/>
      <c r="DS239" s="348" t="n"/>
      <c r="DT239" s="348" t="n"/>
      <c r="DU239" s="348" t="n"/>
      <c r="DV239" s="348" t="n"/>
      <c r="DW239" s="348" t="n"/>
      <c r="DX239" s="348" t="n"/>
      <c r="DY239" s="348" t="n"/>
      <c r="DZ239" s="348" t="n"/>
      <c r="EA239" s="348" t="n"/>
      <c r="EB239" s="348" t="n"/>
      <c r="EC239" s="348" t="n"/>
      <c r="ED239" s="348" t="n"/>
      <c r="EE239" s="348" t="n"/>
      <c r="EF239" s="348" t="n"/>
      <c r="EG239" s="348" t="n"/>
      <c r="EH239" s="348" t="n"/>
      <c r="EI239" s="348" t="n"/>
    </row>
    <row r="240" ht="31.5" customFormat="1" customHeight="1" s="239">
      <c r="A240" s="233" t="n"/>
      <c r="B240" s="192" t="n"/>
      <c r="C240" s="455" t="n"/>
      <c r="D240" s="192" t="n"/>
      <c r="E240" s="192" t="n"/>
      <c r="F240" s="192" t="n"/>
      <c r="G240" s="238" t="n"/>
      <c r="H240" s="437" t="n"/>
      <c r="I240" s="437" t="n"/>
      <c r="J240" s="437" t="n"/>
      <c r="K240" s="437" t="n"/>
      <c r="L240" s="240" t="n"/>
      <c r="M240" s="241" t="n"/>
      <c r="N240" s="242" t="n"/>
      <c r="O240" s="232" t="n"/>
      <c r="P240" s="232" t="n"/>
      <c r="Q240" s="232" t="n"/>
      <c r="R240" s="232" t="n"/>
      <c r="S240" s="232" t="n"/>
      <c r="T240" s="232" t="n"/>
      <c r="U240" s="232" t="n"/>
      <c r="V240" s="232" t="n"/>
      <c r="W240" s="232" t="n"/>
      <c r="X240" s="232" t="n"/>
      <c r="Y240" s="195" t="n"/>
      <c r="Z240" s="195" t="n"/>
      <c r="AA240" s="232" t="n"/>
      <c r="AB240" s="232" t="n"/>
      <c r="AC240" s="232" t="n"/>
      <c r="AD240" s="232" t="n"/>
      <c r="AE240" s="232" t="n"/>
      <c r="AF240" s="232" t="n"/>
      <c r="AG240" s="232" t="n"/>
      <c r="AH240" s="232" t="n"/>
      <c r="AI240" s="232" t="n"/>
      <c r="AJ240" s="232" t="n"/>
      <c r="AK240" s="195" t="n"/>
      <c r="AL240" s="195" t="n"/>
      <c r="AM240" s="232">
        <f>IFERROR(ROUND(AVERAGE(O240:S240,AA240:AE240),0),"")</f>
        <v/>
      </c>
      <c r="AN240" s="232">
        <f>IFERROR(ROUND(AVERAGE(T240:X240,AF240:AJ240),0),"")</f>
        <v/>
      </c>
      <c r="AO240" s="278">
        <f>IFERROR((AM240-L240)/L240,"")</f>
        <v/>
      </c>
      <c r="AP240" s="218" t="n"/>
      <c r="AQ240" s="219" t="n"/>
      <c r="AR240" s="217">
        <f>IFERROR(ROUND((3600/AS240*J240),0),"")</f>
        <v/>
      </c>
      <c r="AS240" s="217">
        <f>IFERROR(ROUND(AVERAGE(Y240:Z240,AK240:AL240),0),"")</f>
        <v/>
      </c>
      <c r="AT240" s="217" t="n"/>
      <c r="AU240" s="217" t="n"/>
      <c r="AV240" s="217" t="n"/>
      <c r="AW240" s="217" t="n"/>
      <c r="AX240" s="217" t="n"/>
      <c r="AY240" s="217" t="n"/>
      <c r="AZ240" s="217" t="n"/>
      <c r="BA240" s="217" t="n"/>
      <c r="BB240" s="217" t="n"/>
      <c r="BC240" s="217" t="n"/>
      <c r="BD240" s="217" t="n"/>
      <c r="BE240" s="217" t="n"/>
      <c r="BF240" s="217" t="n"/>
      <c r="BG240" s="217" t="n"/>
      <c r="BH240" s="217" t="n"/>
      <c r="BI240" s="217" t="n"/>
      <c r="BJ240" s="217" t="n"/>
      <c r="BK240" s="217" t="n"/>
      <c r="BL240" s="217" t="n"/>
      <c r="BM240" s="217" t="n"/>
      <c r="BN240" s="217" t="n"/>
      <c r="BO240" s="217" t="n"/>
      <c r="BP240" s="217" t="n"/>
      <c r="BQ240" s="217" t="n"/>
      <c r="BR240" s="217" t="n"/>
      <c r="BS240" s="217" t="n"/>
      <c r="BT240" s="217" t="n"/>
      <c r="BU240" s="217" t="n"/>
      <c r="BV240" s="217" t="n"/>
      <c r="BW240" s="217" t="n"/>
      <c r="BX240" s="220" t="n"/>
      <c r="BY240" s="220" t="n"/>
      <c r="BZ240" s="220" t="n"/>
      <c r="CA240" s="220" t="n"/>
      <c r="CB240" s="220" t="n"/>
      <c r="CC240" s="220" t="n"/>
      <c r="CD240" s="220" t="n"/>
      <c r="CE240" s="220" t="n"/>
      <c r="CF240" s="220" t="n"/>
      <c r="CG240" s="221">
        <f>IFERROR(ROUND((SUM(BX240:CF240)),0),"")</f>
        <v/>
      </c>
      <c r="CH240" s="216" t="n"/>
      <c r="CI240" s="456" t="n"/>
      <c r="CJ240" s="223" t="n"/>
      <c r="CK240" s="196" t="n"/>
      <c r="CL240" s="196" t="n"/>
      <c r="CM240" s="196" t="n"/>
      <c r="CN240" s="196" t="n"/>
      <c r="CO240" s="196" t="n"/>
      <c r="CP240" s="323" t="n"/>
      <c r="CQ240" s="348" t="n"/>
      <c r="CR240" s="348" t="n"/>
      <c r="CS240" s="348" t="n"/>
      <c r="CT240" s="348" t="n"/>
      <c r="CU240" s="348" t="n"/>
      <c r="CV240" s="348" t="n"/>
      <c r="CW240" s="348" t="n"/>
      <c r="CX240" s="348" t="n"/>
      <c r="CY240" s="348">
        <f>IFERROR(ROUND(STDEV(AN240,L240),1),"")</f>
        <v/>
      </c>
      <c r="CZ240" s="232">
        <f>IFERROR(ROUND(AVERAGE(O240:S240,AA240:AE240),0),"")</f>
        <v/>
      </c>
      <c r="DA240" s="232">
        <f>IFERROR(AVERAGE(T240:X240,AF240:AJ240),"")</f>
        <v/>
      </c>
      <c r="DB240" s="308">
        <f>AV240+BK240</f>
        <v/>
      </c>
      <c r="DC240" s="12">
        <f>SUM(BL240:BT240,AW240:BE240)</f>
        <v/>
      </c>
      <c r="DD240" s="437">
        <f>IFERROR(ROUND(DC240/K240,0),"")</f>
        <v/>
      </c>
      <c r="DE240" s="437">
        <f>IFERROR(ROUND(AVERAGE(Y240:Z240,AK240:AL240),0),"")</f>
        <v/>
      </c>
      <c r="DF240" s="217">
        <f>IFERROR(ROUND((3600/DE240*J240),0),"")</f>
        <v/>
      </c>
      <c r="DG240" s="437">
        <f>IFERROR(ROUND(DD240/DF240,1),"")</f>
        <v/>
      </c>
      <c r="DH240" s="308">
        <f>IFERROR(DB240+DD240,"")</f>
        <v/>
      </c>
      <c r="DI240" s="447">
        <f>IFERROR(DD240/DH240,"")</f>
        <v/>
      </c>
      <c r="DK240" s="12">
        <f>IFERROR(DF240-AP240,"")</f>
        <v/>
      </c>
      <c r="DM240" s="307">
        <f>IFERROR(DA240-L240,"")</f>
        <v/>
      </c>
      <c r="DN240" s="348">
        <f>IF(DE240&gt;AQ240,0,1)</f>
        <v/>
      </c>
      <c r="DO240" s="348">
        <f>IF(DA240&lt;M240,0,1)</f>
        <v/>
      </c>
      <c r="DP240" s="348">
        <f>IF(DA240&gt;N240,0,1)</f>
        <v/>
      </c>
      <c r="DQ240" s="348" t="n"/>
      <c r="DR240" s="348" t="n"/>
      <c r="DS240" s="348" t="n"/>
      <c r="DT240" s="348" t="n"/>
      <c r="DU240" s="348" t="n"/>
      <c r="DV240" s="348" t="n"/>
      <c r="DW240" s="348" t="n"/>
      <c r="DX240" s="348" t="n"/>
      <c r="DY240" s="348" t="n"/>
      <c r="DZ240" s="348" t="n"/>
      <c r="EA240" s="348" t="n"/>
      <c r="EB240" s="348" t="n"/>
      <c r="EC240" s="348" t="n"/>
      <c r="ED240" s="348" t="n"/>
      <c r="EE240" s="348" t="n"/>
      <c r="EF240" s="348" t="n"/>
      <c r="EG240" s="348" t="n"/>
      <c r="EH240" s="348" t="n"/>
      <c r="EI240" s="348" t="n"/>
    </row>
    <row r="241" ht="31.5" customFormat="1" customHeight="1" s="239">
      <c r="A241" s="233" t="n"/>
      <c r="B241" s="192" t="n"/>
      <c r="C241" s="455" t="n"/>
      <c r="D241" s="192" t="n"/>
      <c r="E241" s="192" t="n"/>
      <c r="F241" s="192" t="n"/>
      <c r="G241" s="238" t="n"/>
      <c r="H241" s="437" t="n"/>
      <c r="I241" s="437" t="n"/>
      <c r="J241" s="437" t="n"/>
      <c r="K241" s="437" t="n"/>
      <c r="L241" s="240" t="n"/>
      <c r="M241" s="241" t="n"/>
      <c r="N241" s="242" t="n"/>
      <c r="O241" s="232" t="n"/>
      <c r="P241" s="232" t="n"/>
      <c r="Q241" s="232" t="n"/>
      <c r="R241" s="232" t="n"/>
      <c r="S241" s="232" t="n"/>
      <c r="T241" s="232" t="n"/>
      <c r="U241" s="232" t="n"/>
      <c r="V241" s="232" t="n"/>
      <c r="W241" s="232" t="n"/>
      <c r="X241" s="232" t="n"/>
      <c r="Y241" s="195" t="n"/>
      <c r="Z241" s="195" t="n"/>
      <c r="AA241" s="232" t="n"/>
      <c r="AB241" s="232" t="n"/>
      <c r="AC241" s="232" t="n"/>
      <c r="AD241" s="232" t="n"/>
      <c r="AE241" s="232" t="n"/>
      <c r="AF241" s="232" t="n"/>
      <c r="AG241" s="232" t="n"/>
      <c r="AH241" s="232" t="n"/>
      <c r="AI241" s="232" t="n"/>
      <c r="AJ241" s="232" t="n"/>
      <c r="AK241" s="195" t="n"/>
      <c r="AL241" s="195" t="n"/>
      <c r="AM241" s="232">
        <f>IFERROR(ROUND(AVERAGE(O241:S241,AA241:AE241),0),"")</f>
        <v/>
      </c>
      <c r="AN241" s="232">
        <f>IFERROR(ROUND(AVERAGE(T241:X241,AF241:AJ241),0),"")</f>
        <v/>
      </c>
      <c r="AO241" s="278">
        <f>IFERROR((AM241-L241)/L241,"")</f>
        <v/>
      </c>
      <c r="AP241" s="218" t="n"/>
      <c r="AQ241" s="219" t="n"/>
      <c r="AR241" s="217">
        <f>IFERROR(ROUND((3600/AS241*J241),0),"")</f>
        <v/>
      </c>
      <c r="AS241" s="217">
        <f>IFERROR(ROUND(AVERAGE(Y241:Z241,AK241:AL241),0),"")</f>
        <v/>
      </c>
      <c r="AT241" s="217" t="n"/>
      <c r="AU241" s="217" t="n"/>
      <c r="AV241" s="217" t="n"/>
      <c r="AW241" s="217" t="n"/>
      <c r="AX241" s="217" t="n"/>
      <c r="AY241" s="217" t="n"/>
      <c r="AZ241" s="217" t="n"/>
      <c r="BA241" s="217" t="n"/>
      <c r="BB241" s="217" t="n"/>
      <c r="BC241" s="217" t="n"/>
      <c r="BD241" s="217" t="n"/>
      <c r="BE241" s="217" t="n"/>
      <c r="BF241" s="217" t="n"/>
      <c r="BG241" s="217" t="n"/>
      <c r="BH241" s="217" t="n"/>
      <c r="BI241" s="217" t="n"/>
      <c r="BJ241" s="217" t="n"/>
      <c r="BK241" s="217" t="n"/>
      <c r="BL241" s="217" t="n"/>
      <c r="BM241" s="217" t="n"/>
      <c r="BN241" s="217" t="n"/>
      <c r="BO241" s="217" t="n"/>
      <c r="BP241" s="217" t="n"/>
      <c r="BQ241" s="217" t="n"/>
      <c r="BR241" s="217" t="n"/>
      <c r="BS241" s="217" t="n"/>
      <c r="BT241" s="217" t="n"/>
      <c r="BU241" s="217" t="n"/>
      <c r="BV241" s="217" t="n"/>
      <c r="BW241" s="217" t="n"/>
      <c r="BX241" s="220" t="n"/>
      <c r="BY241" s="220" t="n"/>
      <c r="BZ241" s="220" t="n"/>
      <c r="CA241" s="220" t="n"/>
      <c r="CB241" s="220" t="n"/>
      <c r="CC241" s="220" t="n"/>
      <c r="CD241" s="220" t="n"/>
      <c r="CE241" s="220" t="n"/>
      <c r="CF241" s="220" t="n"/>
      <c r="CG241" s="221">
        <f>IFERROR(ROUND((SUM(BX241:CF241)),0),"")</f>
        <v/>
      </c>
      <c r="CH241" s="216" t="n"/>
      <c r="CI241" s="456" t="n"/>
      <c r="CJ241" s="223" t="n"/>
      <c r="CK241" s="196" t="n"/>
      <c r="CL241" s="196" t="n"/>
      <c r="CM241" s="196" t="n"/>
      <c r="CN241" s="196" t="n"/>
      <c r="CO241" s="196" t="n"/>
      <c r="CP241" s="323" t="n"/>
      <c r="CQ241" s="348" t="n"/>
      <c r="CR241" s="348" t="n"/>
      <c r="CS241" s="348" t="n"/>
      <c r="CT241" s="348" t="n"/>
      <c r="CU241" s="348" t="n"/>
      <c r="CV241" s="348" t="n"/>
      <c r="CW241" s="348" t="n"/>
      <c r="CX241" s="348" t="n"/>
      <c r="CY241" s="348">
        <f>IFERROR(ROUND(STDEV(AN241,L241),1),"")</f>
        <v/>
      </c>
      <c r="CZ241" s="232">
        <f>IFERROR(ROUND(AVERAGE(O241:S241,AA241:AE241),0),"")</f>
        <v/>
      </c>
      <c r="DA241" s="232">
        <f>IFERROR(AVERAGE(T241:X241,AF241:AJ241),"")</f>
        <v/>
      </c>
      <c r="DB241" s="308">
        <f>AV241+BK241</f>
        <v/>
      </c>
      <c r="DC241" s="12">
        <f>SUM(BL241:BT241,AW241:BE241)</f>
        <v/>
      </c>
      <c r="DD241" s="437">
        <f>IFERROR(ROUND(DC241/K241,0),"")</f>
        <v/>
      </c>
      <c r="DE241" s="437">
        <f>IFERROR(ROUND(AVERAGE(Y241:Z241,AK241:AL241),0),"")</f>
        <v/>
      </c>
      <c r="DF241" s="217">
        <f>IFERROR(ROUND((3600/DE241*J241),0),"")</f>
        <v/>
      </c>
      <c r="DG241" s="437">
        <f>IFERROR(ROUND(DD241/DF241,1),"")</f>
        <v/>
      </c>
      <c r="DH241" s="308">
        <f>IFERROR(DB241+DD241,"")</f>
        <v/>
      </c>
      <c r="DI241" s="447">
        <f>IFERROR(DD241/DH241,"")</f>
        <v/>
      </c>
      <c r="DK241" s="12">
        <f>IFERROR(DF241-AP241,"")</f>
        <v/>
      </c>
      <c r="DM241" s="307">
        <f>IFERROR(DA241-L241,"")</f>
        <v/>
      </c>
      <c r="DN241" s="348">
        <f>IF(DE241&gt;AQ241,0,1)</f>
        <v/>
      </c>
      <c r="DO241" s="348">
        <f>IF(DA241&lt;M241,0,1)</f>
        <v/>
      </c>
      <c r="DP241" s="348">
        <f>IF(DA241&gt;N241,0,1)</f>
        <v/>
      </c>
      <c r="DQ241" s="348" t="n"/>
      <c r="DR241" s="348" t="n"/>
      <c r="DS241" s="348" t="n"/>
      <c r="DT241" s="348" t="n"/>
      <c r="DU241" s="348" t="n"/>
      <c r="DV241" s="348" t="n"/>
      <c r="DW241" s="348" t="n"/>
      <c r="DX241" s="348" t="n"/>
      <c r="DY241" s="348" t="n"/>
      <c r="DZ241" s="348" t="n"/>
      <c r="EA241" s="348" t="n"/>
      <c r="EB241" s="348" t="n"/>
      <c r="EC241" s="348" t="n"/>
      <c r="ED241" s="348" t="n"/>
      <c r="EE241" s="348" t="n"/>
      <c r="EF241" s="348" t="n"/>
      <c r="EG241" s="348" t="n"/>
      <c r="EH241" s="348" t="n"/>
      <c r="EI241" s="348" t="n"/>
    </row>
    <row r="242" ht="31.5" customFormat="1" customHeight="1" s="239">
      <c r="A242" s="233" t="n"/>
      <c r="B242" s="192" t="n"/>
      <c r="C242" s="455" t="n"/>
      <c r="D242" s="192" t="n"/>
      <c r="E242" s="192" t="n"/>
      <c r="F242" s="192" t="n"/>
      <c r="G242" s="238" t="n"/>
      <c r="H242" s="437" t="n"/>
      <c r="I242" s="437" t="n"/>
      <c r="J242" s="437" t="n"/>
      <c r="K242" s="437" t="n"/>
      <c r="L242" s="240" t="n"/>
      <c r="M242" s="241" t="n"/>
      <c r="N242" s="242" t="n"/>
      <c r="O242" s="232" t="n"/>
      <c r="P242" s="232" t="n"/>
      <c r="Q242" s="232" t="n"/>
      <c r="R242" s="232" t="n"/>
      <c r="S242" s="232" t="n"/>
      <c r="T242" s="232" t="n"/>
      <c r="U242" s="232" t="n"/>
      <c r="V242" s="232" t="n"/>
      <c r="W242" s="232" t="n"/>
      <c r="X242" s="232" t="n"/>
      <c r="Y242" s="195" t="n"/>
      <c r="Z242" s="195" t="n"/>
      <c r="AA242" s="232" t="n"/>
      <c r="AB242" s="232" t="n"/>
      <c r="AC242" s="232" t="n"/>
      <c r="AD242" s="232" t="n"/>
      <c r="AE242" s="232" t="n"/>
      <c r="AF242" s="232" t="n"/>
      <c r="AG242" s="232" t="n"/>
      <c r="AH242" s="232" t="n"/>
      <c r="AI242" s="232" t="n"/>
      <c r="AJ242" s="232" t="n"/>
      <c r="AK242" s="195" t="n"/>
      <c r="AL242" s="195" t="n"/>
      <c r="AM242" s="232">
        <f>IFERROR(ROUND(AVERAGE(O242:S242,AA242:AE242),0),"")</f>
        <v/>
      </c>
      <c r="AN242" s="232">
        <f>IFERROR(ROUND(AVERAGE(T242:X242,AF242:AJ242),0),"")</f>
        <v/>
      </c>
      <c r="AO242" s="278">
        <f>IFERROR((AM242-L242)/L242,"")</f>
        <v/>
      </c>
      <c r="AP242" s="218" t="n"/>
      <c r="AQ242" s="219" t="n"/>
      <c r="AR242" s="217">
        <f>IFERROR(ROUND((3600/AS242*J242),0),"")</f>
        <v/>
      </c>
      <c r="AS242" s="217">
        <f>IFERROR(ROUND(AVERAGE(Y242:Z242,AK242:AL242),0),"")</f>
        <v/>
      </c>
      <c r="AT242" s="217" t="n"/>
      <c r="AU242" s="217" t="n"/>
      <c r="AV242" s="217" t="n"/>
      <c r="AW242" s="217" t="n"/>
      <c r="AX242" s="217" t="n"/>
      <c r="AY242" s="217" t="n"/>
      <c r="AZ242" s="217" t="n"/>
      <c r="BA242" s="217" t="n"/>
      <c r="BB242" s="217" t="n"/>
      <c r="BC242" s="217" t="n"/>
      <c r="BD242" s="217" t="n"/>
      <c r="BE242" s="217" t="n"/>
      <c r="BF242" s="217" t="n"/>
      <c r="BG242" s="217" t="n"/>
      <c r="BH242" s="217" t="n"/>
      <c r="BI242" s="217" t="n"/>
      <c r="BJ242" s="217" t="n"/>
      <c r="BK242" s="217" t="n"/>
      <c r="BL242" s="217" t="n"/>
      <c r="BM242" s="217" t="n"/>
      <c r="BN242" s="217" t="n"/>
      <c r="BO242" s="217" t="n"/>
      <c r="BP242" s="217" t="n"/>
      <c r="BQ242" s="217" t="n"/>
      <c r="BR242" s="217" t="n"/>
      <c r="BS242" s="217" t="n"/>
      <c r="BT242" s="217" t="n"/>
      <c r="BU242" s="217" t="n"/>
      <c r="BV242" s="217" t="n"/>
      <c r="BW242" s="217" t="n"/>
      <c r="BX242" s="220" t="n"/>
      <c r="BY242" s="220" t="n"/>
      <c r="BZ242" s="220" t="n"/>
      <c r="CA242" s="220" t="n"/>
      <c r="CB242" s="220" t="n"/>
      <c r="CC242" s="220" t="n"/>
      <c r="CD242" s="220" t="n"/>
      <c r="CE242" s="220" t="n"/>
      <c r="CF242" s="220" t="n"/>
      <c r="CG242" s="221">
        <f>IFERROR(ROUND((SUM(BX242:CF242)),0),"")</f>
        <v/>
      </c>
      <c r="CH242" s="216" t="n"/>
      <c r="CI242" s="456" t="n"/>
      <c r="CJ242" s="223" t="n"/>
      <c r="CK242" s="196" t="n"/>
      <c r="CL242" s="196" t="n"/>
      <c r="CM242" s="196" t="n"/>
      <c r="CN242" s="196" t="n"/>
      <c r="CO242" s="196" t="n"/>
      <c r="CP242" s="323" t="n"/>
      <c r="CQ242" s="348" t="n"/>
      <c r="CR242" s="348" t="n"/>
      <c r="CS242" s="348" t="n"/>
      <c r="CT242" s="348" t="n"/>
      <c r="CU242" s="348" t="n"/>
      <c r="CV242" s="348" t="n"/>
      <c r="CW242" s="348" t="n"/>
      <c r="CX242" s="348" t="n"/>
      <c r="CY242" s="348">
        <f>IFERROR(ROUND(STDEV(AN242,L242),1),"")</f>
        <v/>
      </c>
      <c r="CZ242" s="232">
        <f>IFERROR(ROUND(AVERAGE(O242:S242,AA242:AE242),0),"")</f>
        <v/>
      </c>
      <c r="DA242" s="232">
        <f>IFERROR(AVERAGE(T242:X242,AF242:AJ242),"")</f>
        <v/>
      </c>
      <c r="DB242" s="308">
        <f>AV242+BK242</f>
        <v/>
      </c>
      <c r="DC242" s="12">
        <f>SUM(BL242:BT242,AW242:BE242)</f>
        <v/>
      </c>
      <c r="DD242" s="437">
        <f>IFERROR(ROUND(DC242/K242,0),"")</f>
        <v/>
      </c>
      <c r="DE242" s="437">
        <f>IFERROR(ROUND(AVERAGE(Y242:Z242,AK242:AL242),0),"")</f>
        <v/>
      </c>
      <c r="DF242" s="217">
        <f>IFERROR(ROUND((3600/DE242*J242),0),"")</f>
        <v/>
      </c>
      <c r="DG242" s="437">
        <f>IFERROR(ROUND(DD242/DF242,1),"")</f>
        <v/>
      </c>
      <c r="DH242" s="308">
        <f>IFERROR(DB242+DD242,"")</f>
        <v/>
      </c>
      <c r="DI242" s="447">
        <f>IFERROR(DD242/DH242,"")</f>
        <v/>
      </c>
      <c r="DK242" s="12">
        <f>IFERROR(DF242-AP242,"")</f>
        <v/>
      </c>
      <c r="DM242" s="307">
        <f>IFERROR(DA242-L242,"")</f>
        <v/>
      </c>
      <c r="DN242" s="348">
        <f>IF(DE242&gt;AQ242,0,1)</f>
        <v/>
      </c>
      <c r="DO242" s="348">
        <f>IF(DA242&lt;M242,0,1)</f>
        <v/>
      </c>
      <c r="DP242" s="348">
        <f>IF(DA242&gt;N242,0,1)</f>
        <v/>
      </c>
      <c r="DQ242" s="348" t="n"/>
      <c r="DR242" s="348" t="n"/>
      <c r="DS242" s="348" t="n"/>
      <c r="DT242" s="348" t="n"/>
      <c r="DU242" s="348" t="n"/>
      <c r="DV242" s="348" t="n"/>
      <c r="DW242" s="348" t="n"/>
      <c r="DX242" s="348" t="n"/>
      <c r="DY242" s="348" t="n"/>
      <c r="DZ242" s="348" t="n"/>
      <c r="EA242" s="348" t="n"/>
      <c r="EB242" s="348" t="n"/>
      <c r="EC242" s="348" t="n"/>
      <c r="ED242" s="348" t="n"/>
      <c r="EE242" s="348" t="n"/>
      <c r="EF242" s="348" t="n"/>
      <c r="EG242" s="348" t="n"/>
      <c r="EH242" s="348" t="n"/>
      <c r="EI242" s="348" t="n"/>
    </row>
    <row r="243" ht="31.5" customFormat="1" customHeight="1" s="239">
      <c r="A243" s="233" t="n"/>
      <c r="B243" s="192" t="n"/>
      <c r="C243" s="455" t="n"/>
      <c r="D243" s="192" t="n"/>
      <c r="E243" s="192" t="n"/>
      <c r="F243" s="192" t="n"/>
      <c r="G243" s="238" t="n"/>
      <c r="H243" s="437" t="n"/>
      <c r="I243" s="437" t="n"/>
      <c r="J243" s="437" t="n"/>
      <c r="K243" s="437" t="n"/>
      <c r="L243" s="240" t="n"/>
      <c r="M243" s="241" t="n"/>
      <c r="N243" s="242" t="n"/>
      <c r="O243" s="232" t="n"/>
      <c r="P243" s="232" t="n"/>
      <c r="Q243" s="232" t="n"/>
      <c r="R243" s="232" t="n"/>
      <c r="S243" s="232" t="n"/>
      <c r="T243" s="232" t="n"/>
      <c r="U243" s="232" t="n"/>
      <c r="V243" s="232" t="n"/>
      <c r="W243" s="232" t="n"/>
      <c r="X243" s="232" t="n"/>
      <c r="Y243" s="195" t="n"/>
      <c r="Z243" s="195" t="n"/>
      <c r="AA243" s="232" t="n"/>
      <c r="AB243" s="232" t="n"/>
      <c r="AC243" s="232" t="n"/>
      <c r="AD243" s="232" t="n"/>
      <c r="AE243" s="232" t="n"/>
      <c r="AF243" s="232" t="n"/>
      <c r="AG243" s="232" t="n"/>
      <c r="AH243" s="232" t="n"/>
      <c r="AI243" s="232" t="n"/>
      <c r="AJ243" s="232" t="n"/>
      <c r="AK243" s="195" t="n"/>
      <c r="AL243" s="195" t="n"/>
      <c r="AM243" s="232">
        <f>IFERROR(ROUND(AVERAGE(O243:S243,AA243:AE243),0),"")</f>
        <v/>
      </c>
      <c r="AN243" s="232">
        <f>IFERROR(ROUND(AVERAGE(T243:X243,AF243:AJ243),0),"")</f>
        <v/>
      </c>
      <c r="AO243" s="278">
        <f>IFERROR((AM243-L243)/L243,"")</f>
        <v/>
      </c>
      <c r="AP243" s="218" t="n"/>
      <c r="AQ243" s="219" t="n"/>
      <c r="AR243" s="217">
        <f>IFERROR(ROUND((3600/AS243*J243),0),"")</f>
        <v/>
      </c>
      <c r="AS243" s="217">
        <f>IFERROR(ROUND(AVERAGE(Y243:Z243,AK243:AL243),0),"")</f>
        <v/>
      </c>
      <c r="AT243" s="217" t="n"/>
      <c r="AU243" s="217" t="n"/>
      <c r="AV243" s="217" t="n"/>
      <c r="AW243" s="217" t="n"/>
      <c r="AX243" s="217" t="n"/>
      <c r="AY243" s="217" t="n"/>
      <c r="AZ243" s="217" t="n"/>
      <c r="BA243" s="217" t="n"/>
      <c r="BB243" s="217" t="n"/>
      <c r="BC243" s="217" t="n"/>
      <c r="BD243" s="217" t="n"/>
      <c r="BE243" s="217" t="n"/>
      <c r="BF243" s="217" t="n"/>
      <c r="BG243" s="217" t="n"/>
      <c r="BH243" s="217" t="n"/>
      <c r="BI243" s="217" t="n"/>
      <c r="BJ243" s="217" t="n"/>
      <c r="BK243" s="217" t="n"/>
      <c r="BL243" s="217" t="n"/>
      <c r="BM243" s="217" t="n"/>
      <c r="BN243" s="217" t="n"/>
      <c r="BO243" s="217" t="n"/>
      <c r="BP243" s="217" t="n"/>
      <c r="BQ243" s="217" t="n"/>
      <c r="BR243" s="217" t="n"/>
      <c r="BS243" s="217" t="n"/>
      <c r="BT243" s="217" t="n"/>
      <c r="BU243" s="217" t="n"/>
      <c r="BV243" s="217" t="n"/>
      <c r="BW243" s="217" t="n"/>
      <c r="BX243" s="220" t="n"/>
      <c r="BY243" s="220" t="n"/>
      <c r="BZ243" s="220" t="n"/>
      <c r="CA243" s="220" t="n"/>
      <c r="CB243" s="220" t="n"/>
      <c r="CC243" s="220" t="n"/>
      <c r="CD243" s="220" t="n"/>
      <c r="CE243" s="220" t="n"/>
      <c r="CF243" s="220" t="n"/>
      <c r="CG243" s="221">
        <f>IFERROR(ROUND((SUM(BX243:CF243)),0),"")</f>
        <v/>
      </c>
      <c r="CH243" s="216" t="n"/>
      <c r="CI243" s="456" t="n"/>
      <c r="CJ243" s="223" t="n"/>
      <c r="CK243" s="196" t="n"/>
      <c r="CL243" s="196" t="n"/>
      <c r="CM243" s="196" t="n"/>
      <c r="CN243" s="196" t="n"/>
      <c r="CO243" s="196" t="n"/>
      <c r="CP243" s="323" t="n"/>
      <c r="CQ243" s="348" t="n"/>
      <c r="CR243" s="348" t="n"/>
      <c r="CS243" s="348" t="n"/>
      <c r="CT243" s="348" t="n"/>
      <c r="CU243" s="348" t="n"/>
      <c r="CV243" s="348" t="n"/>
      <c r="CW243" s="348" t="n"/>
      <c r="CX243" s="348" t="n"/>
      <c r="CY243" s="348">
        <f>IFERROR(ROUND(STDEV(AN243,L243),1),"")</f>
        <v/>
      </c>
      <c r="CZ243" s="232">
        <f>IFERROR(ROUND(AVERAGE(O243:S243,AA243:AE243),0),"")</f>
        <v/>
      </c>
      <c r="DA243" s="232">
        <f>IFERROR(AVERAGE(T243:X243,AF243:AJ243),"")</f>
        <v/>
      </c>
      <c r="DB243" s="308">
        <f>AV243+BK243</f>
        <v/>
      </c>
      <c r="DC243" s="12">
        <f>SUM(BL243:BT243,AW243:BE243)</f>
        <v/>
      </c>
      <c r="DD243" s="437">
        <f>IFERROR(ROUND(DC243/K243,0),"")</f>
        <v/>
      </c>
      <c r="DE243" s="437">
        <f>IFERROR(ROUND(AVERAGE(Y243:Z243,AK243:AL243),0),"")</f>
        <v/>
      </c>
      <c r="DF243" s="217">
        <f>IFERROR(ROUND((3600/DE243*J243),0),"")</f>
        <v/>
      </c>
      <c r="DG243" s="437">
        <f>IFERROR(ROUND(DD243/DF243,1),"")</f>
        <v/>
      </c>
      <c r="DH243" s="308">
        <f>IFERROR(DB243+DD243,"")</f>
        <v/>
      </c>
      <c r="DI243" s="447">
        <f>IFERROR(DD243/DH243,"")</f>
        <v/>
      </c>
      <c r="DK243" s="12">
        <f>IFERROR(DF243-AP243,"")</f>
        <v/>
      </c>
      <c r="DM243" s="307">
        <f>IFERROR(DA243-L243,"")</f>
        <v/>
      </c>
      <c r="DN243" s="348">
        <f>IF(DE243&gt;AQ243,0,1)</f>
        <v/>
      </c>
      <c r="DO243" s="348">
        <f>IF(DA243&lt;M243,0,1)</f>
        <v/>
      </c>
      <c r="DP243" s="348">
        <f>IF(DA243&gt;N243,0,1)</f>
        <v/>
      </c>
      <c r="DQ243" s="348" t="n"/>
      <c r="DR243" s="348" t="n"/>
      <c r="DS243" s="348" t="n"/>
      <c r="DT243" s="348" t="n"/>
      <c r="DU243" s="348" t="n"/>
      <c r="DV243" s="348" t="n"/>
      <c r="DW243" s="348" t="n"/>
      <c r="DX243" s="348" t="n"/>
      <c r="DY243" s="348" t="n"/>
      <c r="DZ243" s="348" t="n"/>
      <c r="EA243" s="348" t="n"/>
      <c r="EB243" s="348" t="n"/>
      <c r="EC243" s="348" t="n"/>
      <c r="ED243" s="348" t="n"/>
      <c r="EE243" s="348" t="n"/>
      <c r="EF243" s="348" t="n"/>
      <c r="EG243" s="348" t="n"/>
      <c r="EH243" s="348" t="n"/>
      <c r="EI243" s="348" t="n"/>
    </row>
    <row r="244" ht="31.5" customFormat="1" customHeight="1" s="239">
      <c r="A244" s="233" t="n"/>
      <c r="B244" s="192" t="n"/>
      <c r="C244" s="455" t="n"/>
      <c r="D244" s="192" t="n"/>
      <c r="E244" s="192" t="n"/>
      <c r="F244" s="192" t="n"/>
      <c r="G244" s="238" t="n"/>
      <c r="H244" s="437" t="n"/>
      <c r="I244" s="437" t="n"/>
      <c r="J244" s="437" t="n"/>
      <c r="K244" s="437" t="n"/>
      <c r="L244" s="240" t="n"/>
      <c r="M244" s="241" t="n"/>
      <c r="N244" s="242" t="n"/>
      <c r="O244" s="232" t="n"/>
      <c r="P244" s="232" t="n"/>
      <c r="Q244" s="232" t="n"/>
      <c r="R244" s="232" t="n"/>
      <c r="S244" s="232" t="n"/>
      <c r="T244" s="232" t="n"/>
      <c r="U244" s="232" t="n"/>
      <c r="V244" s="232" t="n"/>
      <c r="W244" s="232" t="n"/>
      <c r="X244" s="232" t="n"/>
      <c r="Y244" s="195" t="n"/>
      <c r="Z244" s="195" t="n"/>
      <c r="AA244" s="232" t="n"/>
      <c r="AB244" s="232" t="n"/>
      <c r="AC244" s="232" t="n"/>
      <c r="AD244" s="232" t="n"/>
      <c r="AE244" s="232" t="n"/>
      <c r="AF244" s="232" t="n"/>
      <c r="AG244" s="232" t="n"/>
      <c r="AH244" s="232" t="n"/>
      <c r="AI244" s="232" t="n"/>
      <c r="AJ244" s="232" t="n"/>
      <c r="AK244" s="195" t="n"/>
      <c r="AL244" s="195" t="n"/>
      <c r="AM244" s="232">
        <f>IFERROR(ROUND(AVERAGE(O244:S244,AA244:AE244),0),"")</f>
        <v/>
      </c>
      <c r="AN244" s="232">
        <f>IFERROR(ROUND(AVERAGE(T244:X244,AF244:AJ244),0),"")</f>
        <v/>
      </c>
      <c r="AO244" s="278">
        <f>IFERROR((AM244-L244)/L244,"")</f>
        <v/>
      </c>
      <c r="AP244" s="218" t="n"/>
      <c r="AQ244" s="219" t="n"/>
      <c r="AR244" s="217">
        <f>IFERROR(ROUND((3600/AS244*J244),0),"")</f>
        <v/>
      </c>
      <c r="AS244" s="217">
        <f>IFERROR(ROUND(AVERAGE(Y244:Z244,AK244:AL244),0),"")</f>
        <v/>
      </c>
      <c r="AT244" s="217" t="n"/>
      <c r="AU244" s="217" t="n"/>
      <c r="AV244" s="217" t="n"/>
      <c r="AW244" s="217" t="n"/>
      <c r="AX244" s="217" t="n"/>
      <c r="AY244" s="217" t="n"/>
      <c r="AZ244" s="217" t="n"/>
      <c r="BA244" s="217" t="n"/>
      <c r="BB244" s="217" t="n"/>
      <c r="BC244" s="217" t="n"/>
      <c r="BD244" s="217" t="n"/>
      <c r="BE244" s="217" t="n"/>
      <c r="BF244" s="217" t="n"/>
      <c r="BG244" s="217" t="n"/>
      <c r="BH244" s="217" t="n"/>
      <c r="BI244" s="217" t="n"/>
      <c r="BJ244" s="217" t="n"/>
      <c r="BK244" s="217" t="n"/>
      <c r="BL244" s="217" t="n"/>
      <c r="BM244" s="217" t="n"/>
      <c r="BN244" s="217" t="n"/>
      <c r="BO244" s="217" t="n"/>
      <c r="BP244" s="217" t="n"/>
      <c r="BQ244" s="217" t="n"/>
      <c r="BR244" s="217" t="n"/>
      <c r="BS244" s="217" t="n"/>
      <c r="BT244" s="217" t="n"/>
      <c r="BU244" s="217" t="n"/>
      <c r="BV244" s="217" t="n"/>
      <c r="BW244" s="217" t="n"/>
      <c r="BX244" s="220" t="n"/>
      <c r="BY244" s="220" t="n"/>
      <c r="BZ244" s="220" t="n"/>
      <c r="CA244" s="220" t="n"/>
      <c r="CB244" s="220" t="n"/>
      <c r="CC244" s="220" t="n"/>
      <c r="CD244" s="220" t="n"/>
      <c r="CE244" s="220" t="n"/>
      <c r="CF244" s="220" t="n"/>
      <c r="CG244" s="221">
        <f>IFERROR(ROUND((SUM(BX244:CF244)),0),"")</f>
        <v/>
      </c>
      <c r="CH244" s="216" t="n"/>
      <c r="CI244" s="456" t="n"/>
      <c r="CJ244" s="223" t="n"/>
      <c r="CK244" s="196" t="n"/>
      <c r="CL244" s="196" t="n"/>
      <c r="CM244" s="196" t="n"/>
      <c r="CN244" s="196" t="n"/>
      <c r="CO244" s="196" t="n"/>
      <c r="CP244" s="323" t="n"/>
      <c r="CQ244" s="348" t="n"/>
      <c r="CR244" s="348" t="n"/>
      <c r="CS244" s="348" t="n"/>
      <c r="CT244" s="348" t="n"/>
      <c r="CU244" s="348" t="n"/>
      <c r="CV244" s="348" t="n"/>
      <c r="CW244" s="348" t="n"/>
      <c r="CX244" s="348" t="n"/>
      <c r="CY244" s="348">
        <f>IFERROR(ROUND(STDEV(AN244,L244),1),"")</f>
        <v/>
      </c>
      <c r="CZ244" s="232">
        <f>IFERROR(ROUND(AVERAGE(O244:S244,AA244:AE244),0),"")</f>
        <v/>
      </c>
      <c r="DA244" s="232">
        <f>IFERROR(AVERAGE(T244:X244,AF244:AJ244),"")</f>
        <v/>
      </c>
      <c r="DB244" s="308">
        <f>AV244+BK244</f>
        <v/>
      </c>
      <c r="DC244" s="12">
        <f>SUM(BL244:BT244,AW244:BE244)</f>
        <v/>
      </c>
      <c r="DD244" s="437">
        <f>IFERROR(ROUND(DC244/K244,0),"")</f>
        <v/>
      </c>
      <c r="DE244" s="437">
        <f>IFERROR(ROUND(AVERAGE(Y244:Z244,AK244:AL244),0),"")</f>
        <v/>
      </c>
      <c r="DF244" s="217">
        <f>IFERROR(ROUND((3600/DE244*J244),0),"")</f>
        <v/>
      </c>
      <c r="DG244" s="437">
        <f>IFERROR(ROUND(DD244/DF244,1),"")</f>
        <v/>
      </c>
      <c r="DH244" s="308">
        <f>IFERROR(DB244+DD244,"")</f>
        <v/>
      </c>
      <c r="DI244" s="447">
        <f>IFERROR(DD244/DH244,"")</f>
        <v/>
      </c>
      <c r="DK244" s="12">
        <f>IFERROR(DF244-AP244,"")</f>
        <v/>
      </c>
      <c r="DM244" s="307">
        <f>IFERROR(DA244-L244,"")</f>
        <v/>
      </c>
      <c r="DN244" s="348">
        <f>IF(DE244&gt;AQ244,0,1)</f>
        <v/>
      </c>
      <c r="DO244" s="348">
        <f>IF(DA244&lt;M244,0,1)</f>
        <v/>
      </c>
      <c r="DP244" s="348">
        <f>IF(DA244&gt;N244,0,1)</f>
        <v/>
      </c>
      <c r="DQ244" s="348" t="n"/>
      <c r="DR244" s="348" t="n"/>
      <c r="DS244" s="348" t="n"/>
      <c r="DT244" s="348" t="n"/>
      <c r="DU244" s="348" t="n"/>
      <c r="DV244" s="348" t="n"/>
      <c r="DW244" s="348" t="n"/>
      <c r="DX244" s="348" t="n"/>
      <c r="DY244" s="348" t="n"/>
      <c r="DZ244" s="348" t="n"/>
      <c r="EA244" s="348" t="n"/>
      <c r="EB244" s="348" t="n"/>
      <c r="EC244" s="348" t="n"/>
      <c r="ED244" s="348" t="n"/>
      <c r="EE244" s="348" t="n"/>
      <c r="EF244" s="348" t="n"/>
      <c r="EG244" s="348" t="n"/>
      <c r="EH244" s="348" t="n"/>
      <c r="EI244" s="348" t="n"/>
    </row>
    <row r="245" ht="31.5" customFormat="1" customHeight="1" s="239">
      <c r="A245" s="233" t="n"/>
      <c r="B245" s="192" t="n"/>
      <c r="C245" s="455" t="n"/>
      <c r="D245" s="192" t="n"/>
      <c r="E245" s="192" t="n"/>
      <c r="F245" s="192" t="n"/>
      <c r="G245" s="238" t="n"/>
      <c r="H245" s="437" t="n"/>
      <c r="I245" s="437" t="n"/>
      <c r="J245" s="437" t="n"/>
      <c r="K245" s="437" t="n"/>
      <c r="L245" s="240" t="n"/>
      <c r="M245" s="241" t="n"/>
      <c r="N245" s="242" t="n"/>
      <c r="O245" s="232" t="n"/>
      <c r="P245" s="232" t="n"/>
      <c r="Q245" s="232" t="n"/>
      <c r="R245" s="232" t="n"/>
      <c r="S245" s="232" t="n"/>
      <c r="T245" s="232" t="n"/>
      <c r="U245" s="232" t="n"/>
      <c r="V245" s="232" t="n"/>
      <c r="W245" s="232" t="n"/>
      <c r="X245" s="232" t="n"/>
      <c r="Y245" s="195" t="n"/>
      <c r="Z245" s="195" t="n"/>
      <c r="AA245" s="232" t="n"/>
      <c r="AB245" s="232" t="n"/>
      <c r="AC245" s="232" t="n"/>
      <c r="AD245" s="232" t="n"/>
      <c r="AE245" s="232" t="n"/>
      <c r="AF245" s="232" t="n"/>
      <c r="AG245" s="232" t="n"/>
      <c r="AH245" s="232" t="n"/>
      <c r="AI245" s="232" t="n"/>
      <c r="AJ245" s="232" t="n"/>
      <c r="AK245" s="195" t="n"/>
      <c r="AL245" s="195" t="n"/>
      <c r="AM245" s="232">
        <f>IFERROR(ROUND(AVERAGE(O245:S245,AA245:AE245),0),"")</f>
        <v/>
      </c>
      <c r="AN245" s="232">
        <f>IFERROR(ROUND(AVERAGE(T245:X245,AF245:AJ245),0),"")</f>
        <v/>
      </c>
      <c r="AO245" s="278">
        <f>IFERROR((AM245-L245)/L245,"")</f>
        <v/>
      </c>
      <c r="AP245" s="218" t="n"/>
      <c r="AQ245" s="219" t="n"/>
      <c r="AR245" s="217">
        <f>IFERROR(ROUND((3600/AS245*J245),0),"")</f>
        <v/>
      </c>
      <c r="AS245" s="217">
        <f>IFERROR(ROUND(AVERAGE(Y245:Z245,AK245:AL245),0),"")</f>
        <v/>
      </c>
      <c r="AT245" s="217" t="n"/>
      <c r="AU245" s="217" t="n"/>
      <c r="AV245" s="217" t="n"/>
      <c r="AW245" s="217" t="n"/>
      <c r="AX245" s="217" t="n"/>
      <c r="AY245" s="217" t="n"/>
      <c r="AZ245" s="217" t="n"/>
      <c r="BA245" s="217" t="n"/>
      <c r="BB245" s="217" t="n"/>
      <c r="BC245" s="217" t="n"/>
      <c r="BD245" s="217" t="n"/>
      <c r="BE245" s="217" t="n"/>
      <c r="BF245" s="217" t="n"/>
      <c r="BG245" s="217" t="n"/>
      <c r="BH245" s="217" t="n"/>
      <c r="BI245" s="217" t="n"/>
      <c r="BJ245" s="217" t="n"/>
      <c r="BK245" s="217" t="n"/>
      <c r="BL245" s="217" t="n"/>
      <c r="BM245" s="217" t="n"/>
      <c r="BN245" s="217" t="n"/>
      <c r="BO245" s="217" t="n"/>
      <c r="BP245" s="217" t="n"/>
      <c r="BQ245" s="217" t="n"/>
      <c r="BR245" s="217" t="n"/>
      <c r="BS245" s="217" t="n"/>
      <c r="BT245" s="217" t="n"/>
      <c r="BU245" s="217" t="n"/>
      <c r="BV245" s="217" t="n"/>
      <c r="BW245" s="217" t="n"/>
      <c r="BX245" s="220" t="n"/>
      <c r="BY245" s="220" t="n"/>
      <c r="BZ245" s="220" t="n"/>
      <c r="CA245" s="220" t="n"/>
      <c r="CB245" s="220" t="n"/>
      <c r="CC245" s="220" t="n"/>
      <c r="CD245" s="220" t="n"/>
      <c r="CE245" s="220" t="n"/>
      <c r="CF245" s="220" t="n"/>
      <c r="CG245" s="221">
        <f>IFERROR(ROUND((SUM(BX245:CF245)),0),"")</f>
        <v/>
      </c>
      <c r="CH245" s="216" t="n"/>
      <c r="CI245" s="456" t="n"/>
      <c r="CJ245" s="223" t="n"/>
      <c r="CK245" s="196" t="n"/>
      <c r="CL245" s="196" t="n"/>
      <c r="CM245" s="196" t="n"/>
      <c r="CN245" s="196" t="n"/>
      <c r="CO245" s="196" t="n"/>
      <c r="CP245" s="323" t="n"/>
      <c r="CQ245" s="348" t="n"/>
      <c r="CR245" s="348" t="n"/>
      <c r="CS245" s="348" t="n"/>
      <c r="CT245" s="348" t="n"/>
      <c r="CU245" s="348" t="n"/>
      <c r="CV245" s="348" t="n"/>
      <c r="CW245" s="348" t="n"/>
      <c r="CX245" s="348" t="n"/>
      <c r="CY245" s="348">
        <f>IFERROR(ROUND(STDEV(AN245,L245),1),"")</f>
        <v/>
      </c>
      <c r="CZ245" s="232">
        <f>IFERROR(ROUND(AVERAGE(O245:S245,AA245:AE245),0),"")</f>
        <v/>
      </c>
      <c r="DA245" s="232">
        <f>IFERROR(AVERAGE(T245:X245,AF245:AJ245),"")</f>
        <v/>
      </c>
      <c r="DB245" s="308">
        <f>AV245+BK245</f>
        <v/>
      </c>
      <c r="DC245" s="12">
        <f>SUM(BL245:BT245,AW245:BE245)</f>
        <v/>
      </c>
      <c r="DD245" s="437">
        <f>IFERROR(ROUND(DC245/K245,0),"")</f>
        <v/>
      </c>
      <c r="DE245" s="437">
        <f>IFERROR(ROUND(AVERAGE(Y245:Z245,AK245:AL245),0),"")</f>
        <v/>
      </c>
      <c r="DF245" s="217">
        <f>IFERROR(ROUND((3600/DE245*J245),0),"")</f>
        <v/>
      </c>
      <c r="DG245" s="437">
        <f>IFERROR(ROUND(DD245/DF245,1),"")</f>
        <v/>
      </c>
      <c r="DH245" s="308">
        <f>IFERROR(DB245+DD245,"")</f>
        <v/>
      </c>
      <c r="DI245" s="447">
        <f>IFERROR(DD245/DH245,"")</f>
        <v/>
      </c>
      <c r="DK245" s="12">
        <f>IFERROR(DF245-AP245,"")</f>
        <v/>
      </c>
      <c r="DM245" s="307">
        <f>IFERROR(DA245-L245,"")</f>
        <v/>
      </c>
      <c r="DN245" s="348">
        <f>IF(DE245&gt;AQ245,0,1)</f>
        <v/>
      </c>
      <c r="DO245" s="348">
        <f>IF(DA245&lt;M245,0,1)</f>
        <v/>
      </c>
      <c r="DP245" s="348">
        <f>IF(DA245&gt;N245,0,1)</f>
        <v/>
      </c>
      <c r="DQ245" s="348" t="n"/>
      <c r="DR245" s="348" t="n"/>
      <c r="DS245" s="348" t="n"/>
      <c r="DT245" s="348" t="n"/>
      <c r="DU245" s="348" t="n"/>
      <c r="DV245" s="348" t="n"/>
      <c r="DW245" s="348" t="n"/>
      <c r="DX245" s="348" t="n"/>
      <c r="DY245" s="348" t="n"/>
      <c r="DZ245" s="348" t="n"/>
      <c r="EA245" s="348" t="n"/>
      <c r="EB245" s="348" t="n"/>
      <c r="EC245" s="348" t="n"/>
      <c r="ED245" s="348" t="n"/>
      <c r="EE245" s="348" t="n"/>
      <c r="EF245" s="348" t="n"/>
      <c r="EG245" s="348" t="n"/>
      <c r="EH245" s="348" t="n"/>
      <c r="EI245" s="348" t="n"/>
    </row>
    <row r="246" ht="31.5" customFormat="1" customHeight="1" s="239">
      <c r="A246" s="233" t="n"/>
      <c r="B246" s="192" t="n"/>
      <c r="C246" s="455" t="n"/>
      <c r="D246" s="192" t="n"/>
      <c r="E246" s="192" t="n"/>
      <c r="F246" s="192" t="n"/>
      <c r="G246" s="238" t="n"/>
      <c r="H246" s="437" t="n"/>
      <c r="I246" s="437" t="n"/>
      <c r="J246" s="437" t="n"/>
      <c r="K246" s="437" t="n"/>
      <c r="L246" s="240" t="n"/>
      <c r="M246" s="241" t="n"/>
      <c r="N246" s="242" t="n"/>
      <c r="O246" s="232" t="n"/>
      <c r="P246" s="232" t="n"/>
      <c r="Q246" s="232" t="n"/>
      <c r="R246" s="232" t="n"/>
      <c r="S246" s="232" t="n"/>
      <c r="T246" s="232" t="n"/>
      <c r="U246" s="232" t="n"/>
      <c r="V246" s="232" t="n"/>
      <c r="W246" s="232" t="n"/>
      <c r="X246" s="232" t="n"/>
      <c r="Y246" s="195" t="n"/>
      <c r="Z246" s="195" t="n"/>
      <c r="AA246" s="232" t="n"/>
      <c r="AB246" s="232" t="n"/>
      <c r="AC246" s="232" t="n"/>
      <c r="AD246" s="232" t="n"/>
      <c r="AE246" s="232" t="n"/>
      <c r="AF246" s="232" t="n"/>
      <c r="AG246" s="232" t="n"/>
      <c r="AH246" s="232" t="n"/>
      <c r="AI246" s="232" t="n"/>
      <c r="AJ246" s="232" t="n"/>
      <c r="AK246" s="195" t="n"/>
      <c r="AL246" s="195" t="n"/>
      <c r="AM246" s="232">
        <f>IFERROR(ROUND(AVERAGE(O246:S246,AA246:AE246),0),"")</f>
        <v/>
      </c>
      <c r="AN246" s="232">
        <f>IFERROR(ROUND(AVERAGE(T246:X246,AF246:AJ246),0),"")</f>
        <v/>
      </c>
      <c r="AO246" s="278">
        <f>IFERROR((AM246-L246)/L246,"")</f>
        <v/>
      </c>
      <c r="AP246" s="218" t="n"/>
      <c r="AQ246" s="219" t="n"/>
      <c r="AR246" s="217">
        <f>IFERROR(ROUND((3600/AS246*J246),0),"")</f>
        <v/>
      </c>
      <c r="AS246" s="217">
        <f>IFERROR(ROUND(AVERAGE(Y246:Z246,AK246:AL246),0),"")</f>
        <v/>
      </c>
      <c r="AT246" s="217" t="n"/>
      <c r="AU246" s="217" t="n"/>
      <c r="AV246" s="217" t="n"/>
      <c r="AW246" s="217" t="n"/>
      <c r="AX246" s="217" t="n"/>
      <c r="AY246" s="217" t="n"/>
      <c r="AZ246" s="217" t="n"/>
      <c r="BA246" s="217" t="n"/>
      <c r="BB246" s="217" t="n"/>
      <c r="BC246" s="217" t="n"/>
      <c r="BD246" s="217" t="n"/>
      <c r="BE246" s="217" t="n"/>
      <c r="BF246" s="217" t="n"/>
      <c r="BG246" s="217" t="n"/>
      <c r="BH246" s="217" t="n"/>
      <c r="BI246" s="217" t="n"/>
      <c r="BJ246" s="217" t="n"/>
      <c r="BK246" s="217" t="n"/>
      <c r="BL246" s="217" t="n"/>
      <c r="BM246" s="217" t="n"/>
      <c r="BN246" s="217" t="n"/>
      <c r="BO246" s="217" t="n"/>
      <c r="BP246" s="217" t="n"/>
      <c r="BQ246" s="217" t="n"/>
      <c r="BR246" s="217" t="n"/>
      <c r="BS246" s="217" t="n"/>
      <c r="BT246" s="217" t="n"/>
      <c r="BU246" s="217" t="n"/>
      <c r="BV246" s="217" t="n"/>
      <c r="BW246" s="217" t="n"/>
      <c r="BX246" s="220" t="n"/>
      <c r="BY246" s="220" t="n"/>
      <c r="BZ246" s="220" t="n"/>
      <c r="CA246" s="220" t="n"/>
      <c r="CB246" s="220" t="n"/>
      <c r="CC246" s="220" t="n"/>
      <c r="CD246" s="220" t="n"/>
      <c r="CE246" s="220" t="n"/>
      <c r="CF246" s="220" t="n"/>
      <c r="CG246" s="221">
        <f>IFERROR(ROUND((SUM(BX246:CF246)),0),"")</f>
        <v/>
      </c>
      <c r="CH246" s="216" t="n"/>
      <c r="CI246" s="456" t="n"/>
      <c r="CJ246" s="223" t="n"/>
      <c r="CK246" s="196" t="n"/>
      <c r="CL246" s="196" t="n"/>
      <c r="CM246" s="196" t="n"/>
      <c r="CN246" s="196" t="n"/>
      <c r="CO246" s="196" t="n"/>
      <c r="CP246" s="323" t="n"/>
      <c r="CQ246" s="348" t="n"/>
      <c r="CR246" s="348" t="n"/>
      <c r="CS246" s="348" t="n"/>
      <c r="CT246" s="348" t="n"/>
      <c r="CU246" s="348" t="n"/>
      <c r="CV246" s="348" t="n"/>
      <c r="CW246" s="348" t="n"/>
      <c r="CX246" s="348" t="n"/>
      <c r="CY246" s="348">
        <f>IFERROR(ROUND(STDEV(AN246,L246),1),"")</f>
        <v/>
      </c>
      <c r="CZ246" s="232">
        <f>IFERROR(ROUND(AVERAGE(O246:S246,AA246:AE246),0),"")</f>
        <v/>
      </c>
      <c r="DA246" s="232">
        <f>IFERROR(AVERAGE(T246:X246,AF246:AJ246),"")</f>
        <v/>
      </c>
      <c r="DB246" s="308">
        <f>AV246+BK246</f>
        <v/>
      </c>
      <c r="DC246" s="12">
        <f>SUM(BL246:BT246,AW246:BE246)</f>
        <v/>
      </c>
      <c r="DD246" s="437">
        <f>IFERROR(ROUND(DC246/K246,0),"")</f>
        <v/>
      </c>
      <c r="DE246" s="437">
        <f>IFERROR(ROUND(AVERAGE(Y246:Z246,AK246:AL246),0),"")</f>
        <v/>
      </c>
      <c r="DF246" s="217">
        <f>IFERROR(ROUND((3600/DE246*J246),0),"")</f>
        <v/>
      </c>
      <c r="DG246" s="437">
        <f>IFERROR(ROUND(DD246/DF246,1),"")</f>
        <v/>
      </c>
      <c r="DH246" s="308">
        <f>IFERROR(DB246+DD246,"")</f>
        <v/>
      </c>
      <c r="DI246" s="447">
        <f>IFERROR(DD246/DH246,"")</f>
        <v/>
      </c>
      <c r="DK246" s="12">
        <f>IFERROR(DF246-AP246,"")</f>
        <v/>
      </c>
      <c r="DM246" s="307">
        <f>IFERROR(DA246-L246,"")</f>
        <v/>
      </c>
      <c r="DN246" s="348">
        <f>IF(DE246&gt;AQ246,0,1)</f>
        <v/>
      </c>
      <c r="DO246" s="348">
        <f>IF(DA246&lt;M246,0,1)</f>
        <v/>
      </c>
      <c r="DP246" s="348">
        <f>IF(DA246&gt;N246,0,1)</f>
        <v/>
      </c>
      <c r="DQ246" s="348" t="n"/>
      <c r="DR246" s="348" t="n"/>
      <c r="DS246" s="348" t="n"/>
      <c r="DT246" s="348" t="n"/>
      <c r="DU246" s="348" t="n"/>
      <c r="DV246" s="348" t="n"/>
      <c r="DW246" s="348" t="n"/>
      <c r="DX246" s="348" t="n"/>
      <c r="DY246" s="348" t="n"/>
      <c r="DZ246" s="348" t="n"/>
      <c r="EA246" s="348" t="n"/>
      <c r="EB246" s="348" t="n"/>
      <c r="EC246" s="348" t="n"/>
      <c r="ED246" s="348" t="n"/>
      <c r="EE246" s="348" t="n"/>
      <c r="EF246" s="348" t="n"/>
      <c r="EG246" s="348" t="n"/>
      <c r="EH246" s="348" t="n"/>
      <c r="EI246" s="348" t="n"/>
    </row>
    <row r="247" ht="31.5" customFormat="1" customHeight="1" s="239">
      <c r="A247" s="233" t="n"/>
      <c r="B247" s="192" t="n"/>
      <c r="C247" s="455" t="n"/>
      <c r="D247" s="192" t="n"/>
      <c r="E247" s="192" t="n"/>
      <c r="F247" s="192" t="n"/>
      <c r="G247" s="238" t="n"/>
      <c r="H247" s="437" t="n"/>
      <c r="I247" s="437" t="n"/>
      <c r="J247" s="437" t="n"/>
      <c r="K247" s="437" t="n"/>
      <c r="L247" s="240" t="n"/>
      <c r="M247" s="241" t="n"/>
      <c r="N247" s="242" t="n"/>
      <c r="O247" s="232" t="n"/>
      <c r="P247" s="232" t="n"/>
      <c r="Q247" s="232" t="n"/>
      <c r="R247" s="232" t="n"/>
      <c r="S247" s="232" t="n"/>
      <c r="T247" s="232" t="n"/>
      <c r="U247" s="232" t="n"/>
      <c r="V247" s="232" t="n"/>
      <c r="W247" s="232" t="n"/>
      <c r="X247" s="232" t="n"/>
      <c r="Y247" s="195" t="n"/>
      <c r="Z247" s="195" t="n"/>
      <c r="AA247" s="232" t="n"/>
      <c r="AB247" s="232" t="n"/>
      <c r="AC247" s="232" t="n"/>
      <c r="AD247" s="232" t="n"/>
      <c r="AE247" s="232" t="n"/>
      <c r="AF247" s="232" t="n"/>
      <c r="AG247" s="232" t="n"/>
      <c r="AH247" s="232" t="n"/>
      <c r="AI247" s="232" t="n"/>
      <c r="AJ247" s="232" t="n"/>
      <c r="AK247" s="195" t="n"/>
      <c r="AL247" s="195" t="n"/>
      <c r="AM247" s="232">
        <f>IFERROR(ROUND(AVERAGE(O247:S247,AA247:AE247),0),"")</f>
        <v/>
      </c>
      <c r="AN247" s="232">
        <f>IFERROR(ROUND(AVERAGE(T247:X247,AF247:AJ247),0),"")</f>
        <v/>
      </c>
      <c r="AO247" s="278">
        <f>IFERROR((AM247-L247)/L247,"")</f>
        <v/>
      </c>
      <c r="AP247" s="218" t="n"/>
      <c r="AQ247" s="219" t="n"/>
      <c r="AR247" s="217">
        <f>IFERROR(ROUND((3600/AS247*J247),0),"")</f>
        <v/>
      </c>
      <c r="AS247" s="217">
        <f>IFERROR(ROUND(AVERAGE(Y247:Z247,AK247:AL247),0),"")</f>
        <v/>
      </c>
      <c r="AT247" s="217" t="n"/>
      <c r="AU247" s="217" t="n"/>
      <c r="AV247" s="217" t="n"/>
      <c r="AW247" s="217" t="n"/>
      <c r="AX247" s="217" t="n"/>
      <c r="AY247" s="217" t="n"/>
      <c r="AZ247" s="217" t="n"/>
      <c r="BA247" s="217" t="n"/>
      <c r="BB247" s="217" t="n"/>
      <c r="BC247" s="217" t="n"/>
      <c r="BD247" s="217" t="n"/>
      <c r="BE247" s="217" t="n"/>
      <c r="BF247" s="217" t="n"/>
      <c r="BG247" s="217" t="n"/>
      <c r="BH247" s="217" t="n"/>
      <c r="BI247" s="217" t="n"/>
      <c r="BJ247" s="217" t="n"/>
      <c r="BK247" s="217" t="n"/>
      <c r="BL247" s="217" t="n"/>
      <c r="BM247" s="217" t="n"/>
      <c r="BN247" s="217" t="n"/>
      <c r="BO247" s="217" t="n"/>
      <c r="BP247" s="217" t="n"/>
      <c r="BQ247" s="217" t="n"/>
      <c r="BR247" s="217" t="n"/>
      <c r="BS247" s="217" t="n"/>
      <c r="BT247" s="217" t="n"/>
      <c r="BU247" s="217" t="n"/>
      <c r="BV247" s="217" t="n"/>
      <c r="BW247" s="217" t="n"/>
      <c r="BX247" s="220" t="n"/>
      <c r="BY247" s="220" t="n"/>
      <c r="BZ247" s="220" t="n"/>
      <c r="CA247" s="220" t="n"/>
      <c r="CB247" s="220" t="n"/>
      <c r="CC247" s="220" t="n"/>
      <c r="CD247" s="220" t="n"/>
      <c r="CE247" s="220" t="n"/>
      <c r="CF247" s="220" t="n"/>
      <c r="CG247" s="221">
        <f>IFERROR(ROUND((SUM(BX247:CF247)),0),"")</f>
        <v/>
      </c>
      <c r="CH247" s="216" t="n"/>
      <c r="CI247" s="456" t="n"/>
      <c r="CJ247" s="223" t="n"/>
      <c r="CK247" s="196" t="n"/>
      <c r="CL247" s="196" t="n"/>
      <c r="CM247" s="196" t="n"/>
      <c r="CN247" s="196" t="n"/>
      <c r="CO247" s="196" t="n"/>
      <c r="CP247" s="323" t="n"/>
      <c r="CQ247" s="348" t="n"/>
      <c r="CR247" s="348" t="n"/>
      <c r="CS247" s="348" t="n"/>
      <c r="CT247" s="348" t="n"/>
      <c r="CU247" s="348" t="n"/>
      <c r="CV247" s="348" t="n"/>
      <c r="CW247" s="348" t="n"/>
      <c r="CX247" s="348" t="n"/>
      <c r="CY247" s="348">
        <f>IFERROR(ROUND(STDEV(AN247,L247),1),"")</f>
        <v/>
      </c>
      <c r="CZ247" s="232">
        <f>IFERROR(ROUND(AVERAGE(O247:S247,AA247:AE247),0),"")</f>
        <v/>
      </c>
      <c r="DA247" s="232">
        <f>IFERROR(AVERAGE(T247:X247,AF247:AJ247),"")</f>
        <v/>
      </c>
      <c r="DB247" s="308">
        <f>AV247+BK247</f>
        <v/>
      </c>
      <c r="DC247" s="12">
        <f>SUM(BL247:BT247,AW247:BE247)</f>
        <v/>
      </c>
      <c r="DD247" s="437">
        <f>IFERROR(ROUND(DC247/K247,0),"")</f>
        <v/>
      </c>
      <c r="DE247" s="437">
        <f>IFERROR(ROUND(AVERAGE(Y247:Z247,AK247:AL247),0),"")</f>
        <v/>
      </c>
      <c r="DF247" s="217">
        <f>IFERROR(ROUND((3600/DE247*J247),0),"")</f>
        <v/>
      </c>
      <c r="DG247" s="437">
        <f>IFERROR(ROUND(DD247/DF247,1),"")</f>
        <v/>
      </c>
      <c r="DH247" s="308">
        <f>IFERROR(DB247+DD247,"")</f>
        <v/>
      </c>
      <c r="DI247" s="447">
        <f>IFERROR(DD247/DH247,"")</f>
        <v/>
      </c>
      <c r="DK247" s="12">
        <f>IFERROR(DF247-AP247,"")</f>
        <v/>
      </c>
      <c r="DM247" s="307">
        <f>IFERROR(DA247-L247,"")</f>
        <v/>
      </c>
      <c r="DN247" s="348">
        <f>IF(DE247&gt;AQ247,0,1)</f>
        <v/>
      </c>
      <c r="DO247" s="348">
        <f>IF(DA247&lt;M247,0,1)</f>
        <v/>
      </c>
      <c r="DP247" s="348">
        <f>IF(DA247&gt;N247,0,1)</f>
        <v/>
      </c>
      <c r="DQ247" s="348" t="n"/>
      <c r="DR247" s="348" t="n"/>
      <c r="DS247" s="348" t="n"/>
      <c r="DT247" s="348" t="n"/>
      <c r="DU247" s="348" t="n"/>
      <c r="DV247" s="348" t="n"/>
      <c r="DW247" s="348" t="n"/>
      <c r="DX247" s="348" t="n"/>
      <c r="DY247" s="348" t="n"/>
      <c r="DZ247" s="348" t="n"/>
      <c r="EA247" s="348" t="n"/>
      <c r="EB247" s="348" t="n"/>
      <c r="EC247" s="348" t="n"/>
      <c r="ED247" s="348" t="n"/>
      <c r="EE247" s="348" t="n"/>
      <c r="EF247" s="348" t="n"/>
      <c r="EG247" s="348" t="n"/>
      <c r="EH247" s="348" t="n"/>
      <c r="EI247" s="348" t="n"/>
    </row>
    <row r="248" ht="31.5" customFormat="1" customHeight="1" s="239">
      <c r="A248" s="233" t="n"/>
      <c r="B248" s="192" t="n"/>
      <c r="C248" s="455" t="n"/>
      <c r="D248" s="192" t="n"/>
      <c r="E248" s="192" t="n"/>
      <c r="F248" s="192" t="n"/>
      <c r="G248" s="238" t="n"/>
      <c r="H248" s="437" t="n"/>
      <c r="I248" s="437" t="n"/>
      <c r="J248" s="437" t="n"/>
      <c r="K248" s="437" t="n"/>
      <c r="L248" s="240" t="n"/>
      <c r="M248" s="241" t="n"/>
      <c r="N248" s="242" t="n"/>
      <c r="O248" s="232" t="n"/>
      <c r="P248" s="232" t="n"/>
      <c r="Q248" s="232" t="n"/>
      <c r="R248" s="232" t="n"/>
      <c r="S248" s="232" t="n"/>
      <c r="T248" s="232" t="n"/>
      <c r="U248" s="232" t="n"/>
      <c r="V248" s="232" t="n"/>
      <c r="W248" s="232" t="n"/>
      <c r="X248" s="232" t="n"/>
      <c r="Y248" s="195" t="n"/>
      <c r="Z248" s="195" t="n"/>
      <c r="AA248" s="232" t="n"/>
      <c r="AB248" s="232" t="n"/>
      <c r="AC248" s="232" t="n"/>
      <c r="AD248" s="232" t="n"/>
      <c r="AE248" s="232" t="n"/>
      <c r="AF248" s="232" t="n"/>
      <c r="AG248" s="232" t="n"/>
      <c r="AH248" s="232" t="n"/>
      <c r="AI248" s="232" t="n"/>
      <c r="AJ248" s="232" t="n"/>
      <c r="AK248" s="195" t="n"/>
      <c r="AL248" s="195" t="n"/>
      <c r="AM248" s="232">
        <f>IFERROR(ROUND(AVERAGE(O248:S248,AA248:AE248),0),"")</f>
        <v/>
      </c>
      <c r="AN248" s="232">
        <f>IFERROR(ROUND(AVERAGE(T248:X248,AF248:AJ248),0),"")</f>
        <v/>
      </c>
      <c r="AO248" s="278">
        <f>IFERROR((AM248-L248)/L248,"")</f>
        <v/>
      </c>
      <c r="AP248" s="218" t="n"/>
      <c r="AQ248" s="219" t="n"/>
      <c r="AR248" s="217">
        <f>IFERROR(ROUND((3600/AS248*J248),0),"")</f>
        <v/>
      </c>
      <c r="AS248" s="217">
        <f>IFERROR(ROUND(AVERAGE(Y248:Z248,AK248:AL248),0),"")</f>
        <v/>
      </c>
      <c r="AT248" s="217" t="n"/>
      <c r="AU248" s="217" t="n"/>
      <c r="AV248" s="217" t="n"/>
      <c r="AW248" s="217" t="n"/>
      <c r="AX248" s="217" t="n"/>
      <c r="AY248" s="217" t="n"/>
      <c r="AZ248" s="217" t="n"/>
      <c r="BA248" s="217" t="n"/>
      <c r="BB248" s="217" t="n"/>
      <c r="BC248" s="217" t="n"/>
      <c r="BD248" s="217" t="n"/>
      <c r="BE248" s="217" t="n"/>
      <c r="BF248" s="217" t="n"/>
      <c r="BG248" s="217" t="n"/>
      <c r="BH248" s="217" t="n"/>
      <c r="BI248" s="217" t="n"/>
      <c r="BJ248" s="217" t="n"/>
      <c r="BK248" s="217" t="n"/>
      <c r="BL248" s="217" t="n"/>
      <c r="BM248" s="217" t="n"/>
      <c r="BN248" s="217" t="n"/>
      <c r="BO248" s="217" t="n"/>
      <c r="BP248" s="217" t="n"/>
      <c r="BQ248" s="217" t="n"/>
      <c r="BR248" s="217" t="n"/>
      <c r="BS248" s="217" t="n"/>
      <c r="BT248" s="217" t="n"/>
      <c r="BU248" s="217" t="n"/>
      <c r="BV248" s="217" t="n"/>
      <c r="BW248" s="217" t="n"/>
      <c r="BX248" s="220" t="n"/>
      <c r="BY248" s="220" t="n"/>
      <c r="BZ248" s="220" t="n"/>
      <c r="CA248" s="220" t="n"/>
      <c r="CB248" s="220" t="n"/>
      <c r="CC248" s="220" t="n"/>
      <c r="CD248" s="220" t="n"/>
      <c r="CE248" s="220" t="n"/>
      <c r="CF248" s="220" t="n"/>
      <c r="CG248" s="221">
        <f>IFERROR(ROUND((SUM(BX248:CF248)),0),"")</f>
        <v/>
      </c>
      <c r="CH248" s="216" t="n"/>
      <c r="CI248" s="456" t="n"/>
      <c r="CJ248" s="223" t="n"/>
      <c r="CK248" s="196" t="n"/>
      <c r="CL248" s="196" t="n"/>
      <c r="CM248" s="196" t="n"/>
      <c r="CN248" s="196" t="n"/>
      <c r="CO248" s="196" t="n"/>
      <c r="CP248" s="323" t="n"/>
      <c r="CQ248" s="348" t="n"/>
      <c r="CR248" s="348" t="n"/>
      <c r="CS248" s="348" t="n"/>
      <c r="CT248" s="348" t="n"/>
      <c r="CU248" s="348" t="n"/>
      <c r="CV248" s="348" t="n"/>
      <c r="CW248" s="348" t="n"/>
      <c r="CX248" s="348" t="n"/>
      <c r="CY248" s="348">
        <f>IFERROR(ROUND(STDEV(AN248,L248),1),"")</f>
        <v/>
      </c>
      <c r="CZ248" s="232">
        <f>IFERROR(ROUND(AVERAGE(O248:S248,AA248:AE248),0),"")</f>
        <v/>
      </c>
      <c r="DA248" s="232">
        <f>IFERROR(AVERAGE(T248:X248,AF248:AJ248),"")</f>
        <v/>
      </c>
      <c r="DB248" s="308">
        <f>AV248+BK248</f>
        <v/>
      </c>
      <c r="DC248" s="12">
        <f>SUM(BL248:BT248,AW248:BE248)</f>
        <v/>
      </c>
      <c r="DD248" s="437">
        <f>IFERROR(ROUND(DC248/K248,0),"")</f>
        <v/>
      </c>
      <c r="DE248" s="437">
        <f>IFERROR(ROUND(AVERAGE(Y248:Z248,AK248:AL248),0),"")</f>
        <v/>
      </c>
      <c r="DF248" s="217">
        <f>IFERROR(ROUND((3600/DE248*J248),0),"")</f>
        <v/>
      </c>
      <c r="DG248" s="437">
        <f>IFERROR(ROUND(DD248/DF248,1),"")</f>
        <v/>
      </c>
      <c r="DH248" s="308">
        <f>IFERROR(DB248+DD248,"")</f>
        <v/>
      </c>
      <c r="DI248" s="447">
        <f>IFERROR(DD248/DH248,"")</f>
        <v/>
      </c>
      <c r="DK248" s="12">
        <f>IFERROR(DF248-AP248,"")</f>
        <v/>
      </c>
      <c r="DM248" s="307">
        <f>IFERROR(DA248-L248,"")</f>
        <v/>
      </c>
      <c r="DN248" s="348">
        <f>IF(DE248&gt;AQ248,0,1)</f>
        <v/>
      </c>
      <c r="DO248" s="348">
        <f>IF(DA248&lt;M248,0,1)</f>
        <v/>
      </c>
      <c r="DP248" s="348">
        <f>IF(DA248&gt;N248,0,1)</f>
        <v/>
      </c>
      <c r="DQ248" s="348" t="n"/>
      <c r="DR248" s="348" t="n"/>
      <c r="DS248" s="348" t="n"/>
      <c r="DT248" s="348" t="n"/>
      <c r="DU248" s="348" t="n"/>
      <c r="DV248" s="348" t="n"/>
      <c r="DW248" s="348" t="n"/>
      <c r="DX248" s="348" t="n"/>
      <c r="DY248" s="348" t="n"/>
      <c r="DZ248" s="348" t="n"/>
      <c r="EA248" s="348" t="n"/>
      <c r="EB248" s="348" t="n"/>
      <c r="EC248" s="348" t="n"/>
      <c r="ED248" s="348" t="n"/>
      <c r="EE248" s="348" t="n"/>
      <c r="EF248" s="348" t="n"/>
      <c r="EG248" s="348" t="n"/>
      <c r="EH248" s="348" t="n"/>
      <c r="EI248" s="348" t="n"/>
    </row>
    <row r="249" ht="31.5" customFormat="1" customHeight="1" s="239">
      <c r="A249" s="233" t="n"/>
      <c r="B249" s="192" t="n"/>
      <c r="C249" s="455" t="n"/>
      <c r="D249" s="192" t="n"/>
      <c r="E249" s="192" t="n"/>
      <c r="F249" s="192" t="n"/>
      <c r="G249" s="238" t="n"/>
      <c r="H249" s="437" t="n"/>
      <c r="I249" s="437" t="n"/>
      <c r="J249" s="437" t="n"/>
      <c r="K249" s="437" t="n"/>
      <c r="L249" s="240" t="n"/>
      <c r="M249" s="241" t="n"/>
      <c r="N249" s="242" t="n"/>
      <c r="O249" s="232" t="n"/>
      <c r="P249" s="232" t="n"/>
      <c r="Q249" s="232" t="n"/>
      <c r="R249" s="232" t="n"/>
      <c r="S249" s="232" t="n"/>
      <c r="T249" s="232" t="n"/>
      <c r="U249" s="232" t="n"/>
      <c r="V249" s="232" t="n"/>
      <c r="W249" s="232" t="n"/>
      <c r="X249" s="232" t="n"/>
      <c r="Y249" s="195" t="n"/>
      <c r="Z249" s="195" t="n"/>
      <c r="AA249" s="232" t="n"/>
      <c r="AB249" s="232" t="n"/>
      <c r="AC249" s="232" t="n"/>
      <c r="AD249" s="232" t="n"/>
      <c r="AE249" s="232" t="n"/>
      <c r="AF249" s="232" t="n"/>
      <c r="AG249" s="232" t="n"/>
      <c r="AH249" s="232" t="n"/>
      <c r="AI249" s="232" t="n"/>
      <c r="AJ249" s="232" t="n"/>
      <c r="AK249" s="195" t="n"/>
      <c r="AL249" s="195" t="n"/>
      <c r="AM249" s="232">
        <f>IFERROR(ROUND(AVERAGE(O249:S249,AA249:AE249),0),"")</f>
        <v/>
      </c>
      <c r="AN249" s="232">
        <f>IFERROR(ROUND(AVERAGE(T249:X249,AF249:AJ249),0),"")</f>
        <v/>
      </c>
      <c r="AO249" s="278">
        <f>IFERROR((AM249-L249)/L249,"")</f>
        <v/>
      </c>
      <c r="AP249" s="218" t="n"/>
      <c r="AQ249" s="219" t="n"/>
      <c r="AR249" s="217">
        <f>IFERROR(ROUND((3600/AS249*J249),0),"")</f>
        <v/>
      </c>
      <c r="AS249" s="217">
        <f>IFERROR(ROUND(AVERAGE(Y249:Z249,AK249:AL249),0),"")</f>
        <v/>
      </c>
      <c r="AT249" s="217" t="n"/>
      <c r="AU249" s="217" t="n"/>
      <c r="AV249" s="217" t="n"/>
      <c r="AW249" s="217" t="n"/>
      <c r="AX249" s="217" t="n"/>
      <c r="AY249" s="217" t="n"/>
      <c r="AZ249" s="217" t="n"/>
      <c r="BA249" s="217" t="n"/>
      <c r="BB249" s="217" t="n"/>
      <c r="BC249" s="217" t="n"/>
      <c r="BD249" s="217" t="n"/>
      <c r="BE249" s="217" t="n"/>
      <c r="BF249" s="217" t="n"/>
      <c r="BG249" s="217" t="n"/>
      <c r="BH249" s="217" t="n"/>
      <c r="BI249" s="217" t="n"/>
      <c r="BJ249" s="217" t="n"/>
      <c r="BK249" s="217" t="n"/>
      <c r="BL249" s="217" t="n"/>
      <c r="BM249" s="217" t="n"/>
      <c r="BN249" s="217" t="n"/>
      <c r="BO249" s="217" t="n"/>
      <c r="BP249" s="217" t="n"/>
      <c r="BQ249" s="217" t="n"/>
      <c r="BR249" s="217" t="n"/>
      <c r="BS249" s="217" t="n"/>
      <c r="BT249" s="217" t="n"/>
      <c r="BU249" s="217" t="n"/>
      <c r="BV249" s="217" t="n"/>
      <c r="BW249" s="217" t="n"/>
      <c r="BX249" s="220" t="n"/>
      <c r="BY249" s="220" t="n"/>
      <c r="BZ249" s="220" t="n"/>
      <c r="CA249" s="220" t="n"/>
      <c r="CB249" s="220" t="n"/>
      <c r="CC249" s="220" t="n"/>
      <c r="CD249" s="220" t="n"/>
      <c r="CE249" s="220" t="n"/>
      <c r="CF249" s="220" t="n"/>
      <c r="CG249" s="221">
        <f>IFERROR(ROUND((SUM(BX249:CF249)),0),"")</f>
        <v/>
      </c>
      <c r="CH249" s="216" t="n"/>
      <c r="CI249" s="456" t="n"/>
      <c r="CJ249" s="223" t="n"/>
      <c r="CK249" s="196" t="n"/>
      <c r="CL249" s="196" t="n"/>
      <c r="CM249" s="196" t="n"/>
      <c r="CN249" s="196" t="n"/>
      <c r="CO249" s="196" t="n"/>
      <c r="CP249" s="323" t="n"/>
      <c r="CQ249" s="348" t="n"/>
      <c r="CR249" s="348" t="n"/>
      <c r="CS249" s="348" t="n"/>
      <c r="CT249" s="348" t="n"/>
      <c r="CU249" s="348" t="n"/>
      <c r="CV249" s="348" t="n"/>
      <c r="CW249" s="348" t="n"/>
      <c r="CX249" s="348" t="n"/>
      <c r="CY249" s="348">
        <f>IFERROR(ROUND(STDEV(AN249,L249),1),"")</f>
        <v/>
      </c>
      <c r="CZ249" s="232">
        <f>IFERROR(ROUND(AVERAGE(O249:S249,AA249:AE249),0),"")</f>
        <v/>
      </c>
      <c r="DA249" s="232">
        <f>IFERROR(AVERAGE(T249:X249,AF249:AJ249),"")</f>
        <v/>
      </c>
      <c r="DB249" s="308">
        <f>AV249+BK249</f>
        <v/>
      </c>
      <c r="DC249" s="12">
        <f>SUM(BL249:BT249,AW249:BE249)</f>
        <v/>
      </c>
      <c r="DD249" s="437">
        <f>IFERROR(ROUND(DC249/K249,0),"")</f>
        <v/>
      </c>
      <c r="DE249" s="437">
        <f>IFERROR(ROUND(AVERAGE(Y249:Z249,AK249:AL249),0),"")</f>
        <v/>
      </c>
      <c r="DF249" s="217">
        <f>IFERROR(ROUND((3600/DE249*J249),0),"")</f>
        <v/>
      </c>
      <c r="DG249" s="437">
        <f>IFERROR(ROUND(DD249/DF249,1),"")</f>
        <v/>
      </c>
      <c r="DH249" s="308">
        <f>IFERROR(DB249+DD249,"")</f>
        <v/>
      </c>
      <c r="DI249" s="447">
        <f>IFERROR(DD249/DH249,"")</f>
        <v/>
      </c>
      <c r="DK249" s="12">
        <f>IFERROR(DF249-AP249,"")</f>
        <v/>
      </c>
      <c r="DM249" s="307">
        <f>IFERROR(DA249-L249,"")</f>
        <v/>
      </c>
      <c r="DN249" s="348">
        <f>IF(DE249&gt;AQ249,0,1)</f>
        <v/>
      </c>
      <c r="DO249" s="348">
        <f>IF(DA249&lt;M249,0,1)</f>
        <v/>
      </c>
      <c r="DP249" s="348">
        <f>IF(DA249&gt;N249,0,1)</f>
        <v/>
      </c>
      <c r="DQ249" s="348" t="n"/>
      <c r="DR249" s="348" t="n"/>
      <c r="DS249" s="348" t="n"/>
      <c r="DT249" s="348" t="n"/>
      <c r="DU249" s="348" t="n"/>
      <c r="DV249" s="348" t="n"/>
      <c r="DW249" s="348" t="n"/>
      <c r="DX249" s="348" t="n"/>
      <c r="DY249" s="348" t="n"/>
      <c r="DZ249" s="348" t="n"/>
      <c r="EA249" s="348" t="n"/>
      <c r="EB249" s="348" t="n"/>
      <c r="EC249" s="348" t="n"/>
      <c r="ED249" s="348" t="n"/>
      <c r="EE249" s="348" t="n"/>
      <c r="EF249" s="348" t="n"/>
      <c r="EG249" s="348" t="n"/>
      <c r="EH249" s="348" t="n"/>
      <c r="EI249" s="348" t="n"/>
    </row>
    <row r="250" ht="31.5" customFormat="1" customHeight="1" s="239">
      <c r="A250" s="233" t="n"/>
      <c r="B250" s="192" t="n"/>
      <c r="C250" s="455" t="n"/>
      <c r="D250" s="192" t="n"/>
      <c r="E250" s="192" t="n"/>
      <c r="F250" s="192" t="n"/>
      <c r="G250" s="238" t="n"/>
      <c r="H250" s="437" t="n"/>
      <c r="I250" s="437" t="n"/>
      <c r="J250" s="437" t="n"/>
      <c r="K250" s="437" t="n"/>
      <c r="L250" s="240" t="n"/>
      <c r="M250" s="241" t="n"/>
      <c r="N250" s="242" t="n"/>
      <c r="O250" s="232" t="n"/>
      <c r="P250" s="232" t="n"/>
      <c r="Q250" s="232" t="n"/>
      <c r="R250" s="232" t="n"/>
      <c r="S250" s="232" t="n"/>
      <c r="T250" s="232" t="n"/>
      <c r="U250" s="232" t="n"/>
      <c r="V250" s="232" t="n"/>
      <c r="W250" s="232" t="n"/>
      <c r="X250" s="232" t="n"/>
      <c r="Y250" s="195" t="n"/>
      <c r="Z250" s="195" t="n"/>
      <c r="AA250" s="232" t="n"/>
      <c r="AB250" s="232" t="n"/>
      <c r="AC250" s="232" t="n"/>
      <c r="AD250" s="232" t="n"/>
      <c r="AE250" s="232" t="n"/>
      <c r="AF250" s="232" t="n"/>
      <c r="AG250" s="232" t="n"/>
      <c r="AH250" s="232" t="n"/>
      <c r="AI250" s="232" t="n"/>
      <c r="AJ250" s="232" t="n"/>
      <c r="AK250" s="195" t="n"/>
      <c r="AL250" s="195" t="n"/>
      <c r="AM250" s="232">
        <f>IFERROR(ROUND(AVERAGE(O250:S250,AA250:AE250),0),"")</f>
        <v/>
      </c>
      <c r="AN250" s="232">
        <f>IFERROR(ROUND(AVERAGE(T250:X250,AF250:AJ250),0),"")</f>
        <v/>
      </c>
      <c r="AO250" s="278">
        <f>IFERROR((AM250-L250)/L250,"")</f>
        <v/>
      </c>
      <c r="AP250" s="218" t="n"/>
      <c r="AQ250" s="219" t="n"/>
      <c r="AR250" s="217">
        <f>IFERROR(ROUND((3600/AS250*J250),0),"")</f>
        <v/>
      </c>
      <c r="AS250" s="217">
        <f>IFERROR(ROUND(AVERAGE(Y250:Z250,AK250:AL250),0),"")</f>
        <v/>
      </c>
      <c r="AT250" s="217" t="n"/>
      <c r="AU250" s="217" t="n"/>
      <c r="AV250" s="217" t="n"/>
      <c r="AW250" s="217" t="n"/>
      <c r="AX250" s="217" t="n"/>
      <c r="AY250" s="217" t="n"/>
      <c r="AZ250" s="217" t="n"/>
      <c r="BA250" s="217" t="n"/>
      <c r="BB250" s="217" t="n"/>
      <c r="BC250" s="217" t="n"/>
      <c r="BD250" s="217" t="n"/>
      <c r="BE250" s="217" t="n"/>
      <c r="BF250" s="217" t="n"/>
      <c r="BG250" s="217" t="n"/>
      <c r="BH250" s="217" t="n"/>
      <c r="BI250" s="217" t="n"/>
      <c r="BJ250" s="217" t="n"/>
      <c r="BK250" s="217" t="n"/>
      <c r="BL250" s="217" t="n"/>
      <c r="BM250" s="217" t="n"/>
      <c r="BN250" s="217" t="n"/>
      <c r="BO250" s="217" t="n"/>
      <c r="BP250" s="217" t="n"/>
      <c r="BQ250" s="217" t="n"/>
      <c r="BR250" s="217" t="n"/>
      <c r="BS250" s="217" t="n"/>
      <c r="BT250" s="217" t="n"/>
      <c r="BU250" s="217" t="n"/>
      <c r="BV250" s="217" t="n"/>
      <c r="BW250" s="217" t="n"/>
      <c r="BX250" s="220" t="n"/>
      <c r="BY250" s="220" t="n"/>
      <c r="BZ250" s="220" t="n"/>
      <c r="CA250" s="220" t="n"/>
      <c r="CB250" s="220" t="n"/>
      <c r="CC250" s="220" t="n"/>
      <c r="CD250" s="220" t="n"/>
      <c r="CE250" s="220" t="n"/>
      <c r="CF250" s="220" t="n"/>
      <c r="CG250" s="221">
        <f>IFERROR(ROUND((SUM(BX250:CF250)),0),"")</f>
        <v/>
      </c>
      <c r="CH250" s="216" t="n"/>
      <c r="CI250" s="456" t="n"/>
      <c r="CJ250" s="223" t="n"/>
      <c r="CK250" s="196" t="n"/>
      <c r="CL250" s="196" t="n"/>
      <c r="CM250" s="196" t="n"/>
      <c r="CN250" s="196" t="n"/>
      <c r="CO250" s="196" t="n"/>
      <c r="CP250" s="323" t="n"/>
      <c r="CQ250" s="348" t="n"/>
      <c r="CR250" s="348" t="n"/>
      <c r="CS250" s="348" t="n"/>
      <c r="CT250" s="348" t="n"/>
      <c r="CU250" s="348" t="n"/>
      <c r="CV250" s="348" t="n"/>
      <c r="CW250" s="348" t="n"/>
      <c r="CX250" s="348" t="n"/>
      <c r="CY250" s="348">
        <f>IFERROR(ROUND(STDEV(AN250,L250),1),"")</f>
        <v/>
      </c>
      <c r="CZ250" s="232">
        <f>IFERROR(ROUND(AVERAGE(O250:S250,AA250:AE250),0),"")</f>
        <v/>
      </c>
      <c r="DA250" s="232">
        <f>IFERROR(AVERAGE(T250:X250,AF250:AJ250),"")</f>
        <v/>
      </c>
      <c r="DB250" s="308">
        <f>AV250+BK250</f>
        <v/>
      </c>
      <c r="DC250" s="12">
        <f>SUM(BL250:BT250,AW250:BE250)</f>
        <v/>
      </c>
      <c r="DD250" s="437">
        <f>IFERROR(ROUND(DC250/K250,0),"")</f>
        <v/>
      </c>
      <c r="DE250" s="437">
        <f>IFERROR(ROUND(AVERAGE(Y250:Z250,AK250:AL250),0),"")</f>
        <v/>
      </c>
      <c r="DF250" s="217">
        <f>IFERROR(ROUND((3600/DE250*J250),0),"")</f>
        <v/>
      </c>
      <c r="DG250" s="437">
        <f>IFERROR(ROUND(DD250/DF250,1),"")</f>
        <v/>
      </c>
      <c r="DH250" s="308">
        <f>IFERROR(DB250+DD250,"")</f>
        <v/>
      </c>
      <c r="DI250" s="447">
        <f>IFERROR(DD250/DH250,"")</f>
        <v/>
      </c>
      <c r="DK250" s="12">
        <f>IFERROR(DF250-AP250,"")</f>
        <v/>
      </c>
      <c r="DM250" s="307">
        <f>IFERROR(DA250-L250,"")</f>
        <v/>
      </c>
      <c r="DN250" s="348">
        <f>IF(DE250&gt;AQ250,0,1)</f>
        <v/>
      </c>
      <c r="DO250" s="348">
        <f>IF(DA250&lt;M250,0,1)</f>
        <v/>
      </c>
      <c r="DP250" s="348">
        <f>IF(DA250&gt;N250,0,1)</f>
        <v/>
      </c>
      <c r="DQ250" s="348" t="n"/>
      <c r="DR250" s="348" t="n"/>
      <c r="DS250" s="348" t="n"/>
      <c r="DT250" s="348" t="n"/>
      <c r="DU250" s="348" t="n"/>
      <c r="DV250" s="348" t="n"/>
      <c r="DW250" s="348" t="n"/>
      <c r="DX250" s="348" t="n"/>
      <c r="DY250" s="348" t="n"/>
      <c r="DZ250" s="348" t="n"/>
      <c r="EA250" s="348" t="n"/>
      <c r="EB250" s="348" t="n"/>
      <c r="EC250" s="348" t="n"/>
      <c r="ED250" s="348" t="n"/>
      <c r="EE250" s="348" t="n"/>
      <c r="EF250" s="348" t="n"/>
      <c r="EG250" s="348" t="n"/>
      <c r="EH250" s="348" t="n"/>
      <c r="EI250" s="348" t="n"/>
    </row>
    <row r="251" ht="31.5" customFormat="1" customHeight="1" s="239">
      <c r="A251" s="233" t="n"/>
      <c r="B251" s="192" t="n"/>
      <c r="C251" s="455" t="n"/>
      <c r="D251" s="192" t="n"/>
      <c r="E251" s="192" t="n"/>
      <c r="F251" s="192" t="n"/>
      <c r="G251" s="238" t="n"/>
      <c r="H251" s="437" t="n"/>
      <c r="I251" s="437" t="n"/>
      <c r="J251" s="437" t="n"/>
      <c r="K251" s="437" t="n"/>
      <c r="L251" s="240" t="n"/>
      <c r="M251" s="241" t="n"/>
      <c r="N251" s="242" t="n"/>
      <c r="O251" s="232" t="n"/>
      <c r="P251" s="232" t="n"/>
      <c r="Q251" s="232" t="n"/>
      <c r="R251" s="232" t="n"/>
      <c r="S251" s="232" t="n"/>
      <c r="T251" s="232" t="n"/>
      <c r="U251" s="232" t="n"/>
      <c r="V251" s="232" t="n"/>
      <c r="W251" s="232" t="n"/>
      <c r="X251" s="232" t="n"/>
      <c r="Y251" s="195" t="n"/>
      <c r="Z251" s="195" t="n"/>
      <c r="AA251" s="232" t="n"/>
      <c r="AB251" s="232" t="n"/>
      <c r="AC251" s="232" t="n"/>
      <c r="AD251" s="232" t="n"/>
      <c r="AE251" s="232" t="n"/>
      <c r="AF251" s="232" t="n"/>
      <c r="AG251" s="232" t="n"/>
      <c r="AH251" s="232" t="n"/>
      <c r="AI251" s="232" t="n"/>
      <c r="AJ251" s="232" t="n"/>
      <c r="AK251" s="195" t="n"/>
      <c r="AL251" s="195" t="n"/>
      <c r="AM251" s="232">
        <f>IFERROR(ROUND(AVERAGE(O251:S251,AA251:AE251),0),"")</f>
        <v/>
      </c>
      <c r="AN251" s="232">
        <f>IFERROR(ROUND(AVERAGE(T251:X251,AF251:AJ251),0),"")</f>
        <v/>
      </c>
      <c r="AO251" s="278">
        <f>IFERROR((AM251-L251)/L251,"")</f>
        <v/>
      </c>
      <c r="AP251" s="218" t="n"/>
      <c r="AQ251" s="219" t="n"/>
      <c r="AR251" s="217">
        <f>IFERROR(ROUND((3600/AS251*J251),0),"")</f>
        <v/>
      </c>
      <c r="AS251" s="217">
        <f>IFERROR(ROUND(AVERAGE(Y251:Z251,AK251:AL251),0),"")</f>
        <v/>
      </c>
      <c r="AT251" s="217" t="n"/>
      <c r="AU251" s="217" t="n"/>
      <c r="AV251" s="217" t="n"/>
      <c r="AW251" s="217" t="n"/>
      <c r="AX251" s="217" t="n"/>
      <c r="AY251" s="217" t="n"/>
      <c r="AZ251" s="217" t="n"/>
      <c r="BA251" s="217" t="n"/>
      <c r="BB251" s="217" t="n"/>
      <c r="BC251" s="217" t="n"/>
      <c r="BD251" s="217" t="n"/>
      <c r="BE251" s="217" t="n"/>
      <c r="BF251" s="217" t="n"/>
      <c r="BG251" s="217" t="n"/>
      <c r="BH251" s="217" t="n"/>
      <c r="BI251" s="217" t="n"/>
      <c r="BJ251" s="217" t="n"/>
      <c r="BK251" s="217" t="n"/>
      <c r="BL251" s="217" t="n"/>
      <c r="BM251" s="217" t="n"/>
      <c r="BN251" s="217" t="n"/>
      <c r="BO251" s="217" t="n"/>
      <c r="BP251" s="217" t="n"/>
      <c r="BQ251" s="217" t="n"/>
      <c r="BR251" s="217" t="n"/>
      <c r="BS251" s="217" t="n"/>
      <c r="BT251" s="217" t="n"/>
      <c r="BU251" s="217" t="n"/>
      <c r="BV251" s="217" t="n"/>
      <c r="BW251" s="217" t="n"/>
      <c r="BX251" s="220" t="n"/>
      <c r="BY251" s="220" t="n"/>
      <c r="BZ251" s="220" t="n"/>
      <c r="CA251" s="220" t="n"/>
      <c r="CB251" s="220" t="n"/>
      <c r="CC251" s="220" t="n"/>
      <c r="CD251" s="220" t="n"/>
      <c r="CE251" s="220" t="n"/>
      <c r="CF251" s="220" t="n"/>
      <c r="CG251" s="221">
        <f>IFERROR(ROUND((SUM(BX251:CF251)),0),"")</f>
        <v/>
      </c>
      <c r="CH251" s="216" t="n"/>
      <c r="CI251" s="456" t="n"/>
      <c r="CJ251" s="223" t="n"/>
      <c r="CK251" s="196" t="n"/>
      <c r="CL251" s="196" t="n"/>
      <c r="CM251" s="196" t="n"/>
      <c r="CN251" s="196" t="n"/>
      <c r="CO251" s="196" t="n"/>
      <c r="CP251" s="323" t="n"/>
      <c r="CQ251" s="348" t="n"/>
      <c r="CR251" s="348" t="n"/>
      <c r="CS251" s="348" t="n"/>
      <c r="CT251" s="348" t="n"/>
      <c r="CU251" s="348" t="n"/>
      <c r="CV251" s="348" t="n"/>
      <c r="CW251" s="348" t="n"/>
      <c r="CX251" s="348" t="n"/>
      <c r="CY251" s="348">
        <f>IFERROR(ROUND(STDEV(AN251,L251),1),"")</f>
        <v/>
      </c>
      <c r="CZ251" s="232">
        <f>IFERROR(ROUND(AVERAGE(O251:S251,AA251:AE251),0),"")</f>
        <v/>
      </c>
      <c r="DA251" s="232">
        <f>IFERROR(AVERAGE(T251:X251,AF251:AJ251),"")</f>
        <v/>
      </c>
      <c r="DB251" s="308">
        <f>AV251+BK251</f>
        <v/>
      </c>
      <c r="DC251" s="12">
        <f>SUM(BL251:BT251,AW251:BE251)</f>
        <v/>
      </c>
      <c r="DD251" s="437">
        <f>IFERROR(ROUND(DC251/K251,0),"")</f>
        <v/>
      </c>
      <c r="DE251" s="437">
        <f>IFERROR(ROUND(AVERAGE(Y251:Z251,AK251:AL251),0),"")</f>
        <v/>
      </c>
      <c r="DF251" s="217">
        <f>IFERROR(ROUND((3600/DE251*J251),0),"")</f>
        <v/>
      </c>
      <c r="DG251" s="437">
        <f>IFERROR(ROUND(DD251/DF251,1),"")</f>
        <v/>
      </c>
      <c r="DH251" s="308">
        <f>IFERROR(DB251+DD251,"")</f>
        <v/>
      </c>
      <c r="DI251" s="447">
        <f>IFERROR(DD251/DH251,"")</f>
        <v/>
      </c>
      <c r="DK251" s="12">
        <f>IFERROR(DF251-AP251,"")</f>
        <v/>
      </c>
      <c r="DM251" s="307">
        <f>IFERROR(DA251-L251,"")</f>
        <v/>
      </c>
      <c r="DN251" s="348">
        <f>IF(DE251&gt;AQ251,0,1)</f>
        <v/>
      </c>
      <c r="DO251" s="348">
        <f>IF(DA251&lt;M251,0,1)</f>
        <v/>
      </c>
      <c r="DP251" s="348">
        <f>IF(DA251&gt;N251,0,1)</f>
        <v/>
      </c>
      <c r="DQ251" s="348" t="n"/>
      <c r="DR251" s="348" t="n"/>
      <c r="DS251" s="348" t="n"/>
      <c r="DT251" s="348" t="n"/>
      <c r="DU251" s="348" t="n"/>
      <c r="DV251" s="348" t="n"/>
      <c r="DW251" s="348" t="n"/>
      <c r="DX251" s="348" t="n"/>
      <c r="DY251" s="348" t="n"/>
      <c r="DZ251" s="348" t="n"/>
      <c r="EA251" s="348" t="n"/>
      <c r="EB251" s="348" t="n"/>
      <c r="EC251" s="348" t="n"/>
      <c r="ED251" s="348" t="n"/>
      <c r="EE251" s="348" t="n"/>
      <c r="EF251" s="348" t="n"/>
      <c r="EG251" s="348" t="n"/>
      <c r="EH251" s="348" t="n"/>
      <c r="EI251" s="348" t="n"/>
    </row>
    <row r="252" ht="31.5" customFormat="1" customHeight="1" s="239">
      <c r="A252" s="233" t="n"/>
      <c r="B252" s="192" t="n"/>
      <c r="C252" s="455" t="n"/>
      <c r="D252" s="192" t="n"/>
      <c r="E252" s="192" t="n"/>
      <c r="F252" s="192" t="n"/>
      <c r="G252" s="238" t="n"/>
      <c r="H252" s="437" t="n"/>
      <c r="I252" s="437" t="n"/>
      <c r="J252" s="437" t="n"/>
      <c r="K252" s="437" t="n"/>
      <c r="L252" s="240" t="n"/>
      <c r="M252" s="241" t="n"/>
      <c r="N252" s="242" t="n"/>
      <c r="O252" s="232" t="n"/>
      <c r="P252" s="232" t="n"/>
      <c r="Q252" s="232" t="n"/>
      <c r="R252" s="232" t="n"/>
      <c r="S252" s="232" t="n"/>
      <c r="T252" s="232" t="n"/>
      <c r="U252" s="232" t="n"/>
      <c r="V252" s="232" t="n"/>
      <c r="W252" s="232" t="n"/>
      <c r="X252" s="232" t="n"/>
      <c r="Y252" s="195" t="n"/>
      <c r="Z252" s="195" t="n"/>
      <c r="AA252" s="232" t="n"/>
      <c r="AB252" s="232" t="n"/>
      <c r="AC252" s="232" t="n"/>
      <c r="AD252" s="232" t="n"/>
      <c r="AE252" s="232" t="n"/>
      <c r="AF252" s="232" t="n"/>
      <c r="AG252" s="232" t="n"/>
      <c r="AH252" s="232" t="n"/>
      <c r="AI252" s="232" t="n"/>
      <c r="AJ252" s="232" t="n"/>
      <c r="AK252" s="195" t="n"/>
      <c r="AL252" s="195" t="n"/>
      <c r="AM252" s="232">
        <f>IFERROR(ROUND(AVERAGE(O252:S252,AA252:AE252),0),"")</f>
        <v/>
      </c>
      <c r="AN252" s="232">
        <f>IFERROR(ROUND(AVERAGE(T252:X252,AF252:AJ252),0),"")</f>
        <v/>
      </c>
      <c r="AO252" s="278">
        <f>IFERROR((AM252-L252)/L252,"")</f>
        <v/>
      </c>
      <c r="AP252" s="218" t="n"/>
      <c r="AQ252" s="219" t="n"/>
      <c r="AR252" s="217">
        <f>IFERROR(ROUND((3600/AS252*J252),0),"")</f>
        <v/>
      </c>
      <c r="AS252" s="217">
        <f>IFERROR(ROUND(AVERAGE(Y252:Z252,AK252:AL252),0),"")</f>
        <v/>
      </c>
      <c r="AT252" s="217" t="n"/>
      <c r="AU252" s="217" t="n"/>
      <c r="AV252" s="217" t="n"/>
      <c r="AW252" s="217" t="n"/>
      <c r="AX252" s="217" t="n"/>
      <c r="AY252" s="217" t="n"/>
      <c r="AZ252" s="217" t="n"/>
      <c r="BA252" s="217" t="n"/>
      <c r="BB252" s="217" t="n"/>
      <c r="BC252" s="217" t="n"/>
      <c r="BD252" s="217" t="n"/>
      <c r="BE252" s="217" t="n"/>
      <c r="BF252" s="217" t="n"/>
      <c r="BG252" s="217" t="n"/>
      <c r="BH252" s="217" t="n"/>
      <c r="BI252" s="217" t="n"/>
      <c r="BJ252" s="217" t="n"/>
      <c r="BK252" s="217" t="n"/>
      <c r="BL252" s="217" t="n"/>
      <c r="BM252" s="217" t="n"/>
      <c r="BN252" s="217" t="n"/>
      <c r="BO252" s="217" t="n"/>
      <c r="BP252" s="217" t="n"/>
      <c r="BQ252" s="217" t="n"/>
      <c r="BR252" s="217" t="n"/>
      <c r="BS252" s="217" t="n"/>
      <c r="BT252" s="217" t="n"/>
      <c r="BU252" s="217" t="n"/>
      <c r="BV252" s="217" t="n"/>
      <c r="BW252" s="217" t="n"/>
      <c r="BX252" s="220" t="n"/>
      <c r="BY252" s="220" t="n"/>
      <c r="BZ252" s="220" t="n"/>
      <c r="CA252" s="220" t="n"/>
      <c r="CB252" s="220" t="n"/>
      <c r="CC252" s="220" t="n"/>
      <c r="CD252" s="220" t="n"/>
      <c r="CE252" s="220" t="n"/>
      <c r="CF252" s="220" t="n"/>
      <c r="CG252" s="221">
        <f>IFERROR(ROUND((SUM(BX252:CF252)),0),"")</f>
        <v/>
      </c>
      <c r="CH252" s="216" t="n"/>
      <c r="CI252" s="456" t="n"/>
      <c r="CJ252" s="223" t="n"/>
      <c r="CK252" s="196" t="n"/>
      <c r="CL252" s="196" t="n"/>
      <c r="CM252" s="196" t="n"/>
      <c r="CN252" s="196" t="n"/>
      <c r="CO252" s="196" t="n"/>
      <c r="CP252" s="323" t="n"/>
      <c r="CQ252" s="348" t="n"/>
      <c r="CR252" s="348" t="n"/>
      <c r="CS252" s="348" t="n"/>
      <c r="CT252" s="348" t="n"/>
      <c r="CU252" s="348" t="n"/>
      <c r="CV252" s="348" t="n"/>
      <c r="CW252" s="348" t="n"/>
      <c r="CX252" s="348" t="n"/>
      <c r="CY252" s="348">
        <f>IFERROR(ROUND(STDEV(AN252,L252),1),"")</f>
        <v/>
      </c>
      <c r="CZ252" s="232">
        <f>IFERROR(ROUND(AVERAGE(O252:S252,AA252:AE252),0),"")</f>
        <v/>
      </c>
      <c r="DA252" s="232">
        <f>IFERROR(AVERAGE(T252:X252,AF252:AJ252),"")</f>
        <v/>
      </c>
      <c r="DB252" s="308">
        <f>AV252+BK252</f>
        <v/>
      </c>
      <c r="DC252" s="12">
        <f>SUM(BL252:BT252,AW252:BE252)</f>
        <v/>
      </c>
      <c r="DD252" s="437">
        <f>IFERROR(ROUND(DC252/K252,0),"")</f>
        <v/>
      </c>
      <c r="DE252" s="437">
        <f>IFERROR(ROUND(AVERAGE(Y252:Z252,AK252:AL252),0),"")</f>
        <v/>
      </c>
      <c r="DF252" s="217">
        <f>IFERROR(ROUND((3600/DE252*J252),0),"")</f>
        <v/>
      </c>
      <c r="DG252" s="437">
        <f>IFERROR(ROUND(DD252/DF252,1),"")</f>
        <v/>
      </c>
      <c r="DH252" s="308">
        <f>IFERROR(DB252+DD252,"")</f>
        <v/>
      </c>
      <c r="DI252" s="447">
        <f>IFERROR(DD252/DH252,"")</f>
        <v/>
      </c>
      <c r="DK252" s="12">
        <f>IFERROR(DF252-AP252,"")</f>
        <v/>
      </c>
      <c r="DM252" s="307">
        <f>IFERROR(DA252-L252,"")</f>
        <v/>
      </c>
      <c r="DN252" s="348">
        <f>IF(DE252&gt;AQ252,0,1)</f>
        <v/>
      </c>
      <c r="DO252" s="348">
        <f>IF(DA252&lt;M252,0,1)</f>
        <v/>
      </c>
      <c r="DP252" s="348">
        <f>IF(DA252&gt;N252,0,1)</f>
        <v/>
      </c>
      <c r="DQ252" s="348" t="n"/>
      <c r="DR252" s="348" t="n"/>
      <c r="DS252" s="348" t="n"/>
      <c r="DT252" s="348" t="n"/>
      <c r="DU252" s="348" t="n"/>
      <c r="DV252" s="348" t="n"/>
      <c r="DW252" s="348" t="n"/>
      <c r="DX252" s="348" t="n"/>
      <c r="DY252" s="348" t="n"/>
      <c r="DZ252" s="348" t="n"/>
      <c r="EA252" s="348" t="n"/>
      <c r="EB252" s="348" t="n"/>
      <c r="EC252" s="348" t="n"/>
      <c r="ED252" s="348" t="n"/>
      <c r="EE252" s="348" t="n"/>
      <c r="EF252" s="348" t="n"/>
      <c r="EG252" s="348" t="n"/>
      <c r="EH252" s="348" t="n"/>
      <c r="EI252" s="348" t="n"/>
    </row>
    <row r="253" ht="31.5" customFormat="1" customHeight="1" s="239">
      <c r="A253" s="233" t="n"/>
      <c r="B253" s="192" t="n"/>
      <c r="C253" s="455" t="n"/>
      <c r="D253" s="192" t="n"/>
      <c r="E253" s="192" t="n"/>
      <c r="F253" s="192" t="n"/>
      <c r="G253" s="238" t="n"/>
      <c r="H253" s="437" t="n"/>
      <c r="I253" s="437" t="n"/>
      <c r="J253" s="437" t="n"/>
      <c r="K253" s="437" t="n"/>
      <c r="L253" s="240" t="n"/>
      <c r="M253" s="241" t="n"/>
      <c r="N253" s="242" t="n"/>
      <c r="O253" s="232" t="n"/>
      <c r="P253" s="232" t="n"/>
      <c r="Q253" s="232" t="n"/>
      <c r="R253" s="232" t="n"/>
      <c r="S253" s="232" t="n"/>
      <c r="T253" s="232" t="n"/>
      <c r="U253" s="232" t="n"/>
      <c r="V253" s="232" t="n"/>
      <c r="W253" s="232" t="n"/>
      <c r="X253" s="232" t="n"/>
      <c r="Y253" s="195" t="n"/>
      <c r="Z253" s="195" t="n"/>
      <c r="AA253" s="232" t="n"/>
      <c r="AB253" s="232" t="n"/>
      <c r="AC253" s="232" t="n"/>
      <c r="AD253" s="232" t="n"/>
      <c r="AE253" s="232" t="n"/>
      <c r="AF253" s="232" t="n"/>
      <c r="AG253" s="232" t="n"/>
      <c r="AH253" s="232" t="n"/>
      <c r="AI253" s="232" t="n"/>
      <c r="AJ253" s="232" t="n"/>
      <c r="AK253" s="195" t="n"/>
      <c r="AL253" s="195" t="n"/>
      <c r="AM253" s="232">
        <f>IFERROR(ROUND(AVERAGE(O253:S253,AA253:AE253),0),"")</f>
        <v/>
      </c>
      <c r="AN253" s="232">
        <f>IFERROR(ROUND(AVERAGE(T253:X253,AF253:AJ253),0),"")</f>
        <v/>
      </c>
      <c r="AO253" s="278">
        <f>IFERROR((AM253-L253)/L253,"")</f>
        <v/>
      </c>
      <c r="AP253" s="218" t="n"/>
      <c r="AQ253" s="219" t="n"/>
      <c r="AR253" s="217">
        <f>IFERROR(ROUND((3600/AS253*J253),0),"")</f>
        <v/>
      </c>
      <c r="AS253" s="217">
        <f>IFERROR(ROUND(AVERAGE(Y253:Z253,AK253:AL253),0),"")</f>
        <v/>
      </c>
      <c r="AT253" s="217" t="n"/>
      <c r="AU253" s="217" t="n"/>
      <c r="AV253" s="217" t="n"/>
      <c r="AW253" s="217" t="n"/>
      <c r="AX253" s="217" t="n"/>
      <c r="AY253" s="217" t="n"/>
      <c r="AZ253" s="217" t="n"/>
      <c r="BA253" s="217" t="n"/>
      <c r="BB253" s="217" t="n"/>
      <c r="BC253" s="217" t="n"/>
      <c r="BD253" s="217" t="n"/>
      <c r="BE253" s="217" t="n"/>
      <c r="BF253" s="217" t="n"/>
      <c r="BG253" s="217" t="n"/>
      <c r="BH253" s="217" t="n"/>
      <c r="BI253" s="217" t="n"/>
      <c r="BJ253" s="217" t="n"/>
      <c r="BK253" s="217" t="n"/>
      <c r="BL253" s="217" t="n"/>
      <c r="BM253" s="217" t="n"/>
      <c r="BN253" s="217" t="n"/>
      <c r="BO253" s="217" t="n"/>
      <c r="BP253" s="217" t="n"/>
      <c r="BQ253" s="217" t="n"/>
      <c r="BR253" s="217" t="n"/>
      <c r="BS253" s="217" t="n"/>
      <c r="BT253" s="217" t="n"/>
      <c r="BU253" s="217" t="n"/>
      <c r="BV253" s="217" t="n"/>
      <c r="BW253" s="217" t="n"/>
      <c r="BX253" s="220" t="n"/>
      <c r="BY253" s="220" t="n"/>
      <c r="BZ253" s="220" t="n"/>
      <c r="CA253" s="220" t="n"/>
      <c r="CB253" s="220" t="n"/>
      <c r="CC253" s="220" t="n"/>
      <c r="CD253" s="220" t="n"/>
      <c r="CE253" s="220" t="n"/>
      <c r="CF253" s="220" t="n"/>
      <c r="CG253" s="221">
        <f>IFERROR(ROUND((SUM(BX253:CF253)),0),"")</f>
        <v/>
      </c>
      <c r="CH253" s="216" t="n"/>
      <c r="CI253" s="456" t="n"/>
      <c r="CJ253" s="223" t="n"/>
      <c r="CK253" s="196" t="n"/>
      <c r="CL253" s="196" t="n"/>
      <c r="CM253" s="196" t="n"/>
      <c r="CN253" s="196" t="n"/>
      <c r="CO253" s="196" t="n"/>
      <c r="CP253" s="323" t="n"/>
      <c r="CQ253" s="348" t="n"/>
      <c r="CR253" s="348" t="n"/>
      <c r="CS253" s="348" t="n"/>
      <c r="CT253" s="348" t="n"/>
      <c r="CU253" s="348" t="n"/>
      <c r="CV253" s="348" t="n"/>
      <c r="CW253" s="348" t="n"/>
      <c r="CX253" s="348" t="n"/>
      <c r="CY253" s="348">
        <f>IFERROR(ROUND(STDEV(AN253,L253),1),"")</f>
        <v/>
      </c>
      <c r="CZ253" s="232">
        <f>IFERROR(ROUND(AVERAGE(O253:S253,AA253:AE253),0),"")</f>
        <v/>
      </c>
      <c r="DA253" s="232">
        <f>IFERROR(AVERAGE(T253:X253,AF253:AJ253),"")</f>
        <v/>
      </c>
      <c r="DB253" s="308">
        <f>AV253+BK253</f>
        <v/>
      </c>
      <c r="DC253" s="12">
        <f>SUM(BL253:BT253,AW253:BE253)</f>
        <v/>
      </c>
      <c r="DD253" s="437">
        <f>IFERROR(ROUND(DC253/K253,0),"")</f>
        <v/>
      </c>
      <c r="DE253" s="437">
        <f>IFERROR(ROUND(AVERAGE(Y253:Z253,AK253:AL253),0),"")</f>
        <v/>
      </c>
      <c r="DF253" s="217">
        <f>IFERROR(ROUND((3600/DE253*J253),0),"")</f>
        <v/>
      </c>
      <c r="DG253" s="437">
        <f>IFERROR(ROUND(DD253/DF253,1),"")</f>
        <v/>
      </c>
      <c r="DH253" s="308">
        <f>IFERROR(DB253+DD253,"")</f>
        <v/>
      </c>
      <c r="DI253" s="447">
        <f>IFERROR(DD253/DH253,"")</f>
        <v/>
      </c>
      <c r="DK253" s="12">
        <f>IFERROR(DF253-AP253,"")</f>
        <v/>
      </c>
      <c r="DM253" s="307">
        <f>IFERROR(DA253-L253,"")</f>
        <v/>
      </c>
      <c r="DN253" s="348">
        <f>IF(DE253&gt;AQ253,0,1)</f>
        <v/>
      </c>
      <c r="DO253" s="348">
        <f>IF(DA253&lt;M253,0,1)</f>
        <v/>
      </c>
      <c r="DP253" s="348">
        <f>IF(DA253&gt;N253,0,1)</f>
        <v/>
      </c>
      <c r="DQ253" s="348" t="n"/>
      <c r="DR253" s="348" t="n"/>
      <c r="DS253" s="348" t="n"/>
      <c r="DT253" s="348" t="n"/>
      <c r="DU253" s="348" t="n"/>
      <c r="DV253" s="348" t="n"/>
      <c r="DW253" s="348" t="n"/>
      <c r="DX253" s="348" t="n"/>
      <c r="DY253" s="348" t="n"/>
      <c r="DZ253" s="348" t="n"/>
      <c r="EA253" s="348" t="n"/>
      <c r="EB253" s="348" t="n"/>
      <c r="EC253" s="348" t="n"/>
      <c r="ED253" s="348" t="n"/>
      <c r="EE253" s="348" t="n"/>
      <c r="EF253" s="348" t="n"/>
      <c r="EG253" s="348" t="n"/>
      <c r="EH253" s="348" t="n"/>
      <c r="EI253" s="348" t="n"/>
    </row>
    <row r="254" ht="31.5" customFormat="1" customHeight="1" s="239">
      <c r="A254" s="233" t="n"/>
      <c r="B254" s="192" t="n"/>
      <c r="C254" s="455" t="n"/>
      <c r="D254" s="192" t="n"/>
      <c r="E254" s="192" t="n"/>
      <c r="F254" s="192" t="n"/>
      <c r="G254" s="238" t="n"/>
      <c r="H254" s="437" t="n"/>
      <c r="I254" s="437" t="n"/>
      <c r="J254" s="437" t="n"/>
      <c r="K254" s="437" t="n"/>
      <c r="L254" s="240" t="n"/>
      <c r="M254" s="241" t="n"/>
      <c r="N254" s="242" t="n"/>
      <c r="O254" s="232" t="n"/>
      <c r="P254" s="232" t="n"/>
      <c r="Q254" s="232" t="n"/>
      <c r="R254" s="232" t="n"/>
      <c r="S254" s="232" t="n"/>
      <c r="T254" s="232" t="n"/>
      <c r="U254" s="232" t="n"/>
      <c r="V254" s="232" t="n"/>
      <c r="W254" s="232" t="n"/>
      <c r="X254" s="232" t="n"/>
      <c r="Y254" s="195" t="n"/>
      <c r="Z254" s="195" t="n"/>
      <c r="AA254" s="232" t="n"/>
      <c r="AB254" s="232" t="n"/>
      <c r="AC254" s="232" t="n"/>
      <c r="AD254" s="232" t="n"/>
      <c r="AE254" s="232" t="n"/>
      <c r="AF254" s="232" t="n"/>
      <c r="AG254" s="232" t="n"/>
      <c r="AH254" s="232" t="n"/>
      <c r="AI254" s="232" t="n"/>
      <c r="AJ254" s="232" t="n"/>
      <c r="AK254" s="195" t="n"/>
      <c r="AL254" s="195" t="n"/>
      <c r="AM254" s="232">
        <f>IFERROR(ROUND(AVERAGE(O254:S254,AA254:AE254),0),"")</f>
        <v/>
      </c>
      <c r="AN254" s="232">
        <f>IFERROR(ROUND(AVERAGE(T254:X254,AF254:AJ254),0),"")</f>
        <v/>
      </c>
      <c r="AO254" s="278">
        <f>IFERROR((AM254-L254)/L254,"")</f>
        <v/>
      </c>
      <c r="AP254" s="218" t="n"/>
      <c r="AQ254" s="219" t="n"/>
      <c r="AR254" s="217">
        <f>IFERROR(ROUND((3600/AS254*J254),0),"")</f>
        <v/>
      </c>
      <c r="AS254" s="217">
        <f>IFERROR(ROUND(AVERAGE(Y254:Z254,AK254:AL254),0),"")</f>
        <v/>
      </c>
      <c r="AT254" s="217" t="n"/>
      <c r="AU254" s="217" t="n"/>
      <c r="AV254" s="217" t="n"/>
      <c r="AW254" s="217" t="n"/>
      <c r="AX254" s="217" t="n"/>
      <c r="AY254" s="217" t="n"/>
      <c r="AZ254" s="217" t="n"/>
      <c r="BA254" s="217" t="n"/>
      <c r="BB254" s="217" t="n"/>
      <c r="BC254" s="217" t="n"/>
      <c r="BD254" s="217" t="n"/>
      <c r="BE254" s="217" t="n"/>
      <c r="BF254" s="217" t="n"/>
      <c r="BG254" s="217" t="n"/>
      <c r="BH254" s="217" t="n"/>
      <c r="BI254" s="217" t="n"/>
      <c r="BJ254" s="217" t="n"/>
      <c r="BK254" s="217" t="n"/>
      <c r="BL254" s="217" t="n"/>
      <c r="BM254" s="217" t="n"/>
      <c r="BN254" s="217" t="n"/>
      <c r="BO254" s="217" t="n"/>
      <c r="BP254" s="217" t="n"/>
      <c r="BQ254" s="217" t="n"/>
      <c r="BR254" s="217" t="n"/>
      <c r="BS254" s="217" t="n"/>
      <c r="BT254" s="217" t="n"/>
      <c r="BU254" s="217" t="n"/>
      <c r="BV254" s="217" t="n"/>
      <c r="BW254" s="217" t="n"/>
      <c r="BX254" s="220" t="n"/>
      <c r="BY254" s="220" t="n"/>
      <c r="BZ254" s="220" t="n"/>
      <c r="CA254" s="220" t="n"/>
      <c r="CB254" s="220" t="n"/>
      <c r="CC254" s="220" t="n"/>
      <c r="CD254" s="220" t="n"/>
      <c r="CE254" s="220" t="n"/>
      <c r="CF254" s="220" t="n"/>
      <c r="CG254" s="221">
        <f>IFERROR(ROUND((SUM(BX254:CF254)),0),"")</f>
        <v/>
      </c>
      <c r="CH254" s="216" t="n"/>
      <c r="CI254" s="456" t="n"/>
      <c r="CJ254" s="223" t="n"/>
      <c r="CK254" s="196" t="n"/>
      <c r="CL254" s="196" t="n"/>
      <c r="CM254" s="196" t="n"/>
      <c r="CN254" s="196" t="n"/>
      <c r="CO254" s="196" t="n"/>
      <c r="CP254" s="323" t="n"/>
      <c r="CQ254" s="348" t="n"/>
      <c r="CR254" s="348" t="n"/>
      <c r="CS254" s="348" t="n"/>
      <c r="CT254" s="348" t="n"/>
      <c r="CU254" s="348" t="n"/>
      <c r="CV254" s="348" t="n"/>
      <c r="CW254" s="348" t="n"/>
      <c r="CX254" s="348" t="n"/>
      <c r="CY254" s="348">
        <f>IFERROR(ROUND(STDEV(AN254,L254),1),"")</f>
        <v/>
      </c>
      <c r="CZ254" s="232">
        <f>IFERROR(ROUND(AVERAGE(O254:S254,AA254:AE254),0),"")</f>
        <v/>
      </c>
      <c r="DA254" s="232">
        <f>IFERROR(AVERAGE(T254:X254,AF254:AJ254),"")</f>
        <v/>
      </c>
      <c r="DB254" s="308">
        <f>AV254+BK254</f>
        <v/>
      </c>
      <c r="DC254" s="12">
        <f>SUM(BL254:BT254,AW254:BE254)</f>
        <v/>
      </c>
      <c r="DD254" s="437">
        <f>IFERROR(ROUND(DC254/K254,0),"")</f>
        <v/>
      </c>
      <c r="DE254" s="437">
        <f>IFERROR(ROUND(AVERAGE(Y254:Z254,AK254:AL254),0),"")</f>
        <v/>
      </c>
      <c r="DF254" s="217">
        <f>IFERROR(ROUND((3600/DE254*J254),0),"")</f>
        <v/>
      </c>
      <c r="DG254" s="437">
        <f>IFERROR(ROUND(DD254/DF254,1),"")</f>
        <v/>
      </c>
      <c r="DH254" s="308">
        <f>IFERROR(DB254+DD254,"")</f>
        <v/>
      </c>
      <c r="DI254" s="447">
        <f>IFERROR(DD254/DH254,"")</f>
        <v/>
      </c>
      <c r="DK254" s="12">
        <f>IFERROR(DF254-AP254,"")</f>
        <v/>
      </c>
      <c r="DM254" s="307">
        <f>IFERROR(DA254-L254,"")</f>
        <v/>
      </c>
      <c r="DN254" s="348">
        <f>IF(DE254&gt;AQ254,0,1)</f>
        <v/>
      </c>
      <c r="DO254" s="348">
        <f>IF(DA254&lt;M254,0,1)</f>
        <v/>
      </c>
      <c r="DP254" s="348">
        <f>IF(DA254&gt;N254,0,1)</f>
        <v/>
      </c>
      <c r="DQ254" s="348" t="n"/>
      <c r="DR254" s="348" t="n"/>
      <c r="DS254" s="348" t="n"/>
      <c r="DT254" s="348" t="n"/>
      <c r="DU254" s="348" t="n"/>
      <c r="DV254" s="348" t="n"/>
      <c r="DW254" s="348" t="n"/>
      <c r="DX254" s="348" t="n"/>
      <c r="DY254" s="348" t="n"/>
      <c r="DZ254" s="348" t="n"/>
      <c r="EA254" s="348" t="n"/>
      <c r="EB254" s="348" t="n"/>
      <c r="EC254" s="348" t="n"/>
      <c r="ED254" s="348" t="n"/>
      <c r="EE254" s="348" t="n"/>
      <c r="EF254" s="348" t="n"/>
      <c r="EG254" s="348" t="n"/>
      <c r="EH254" s="348" t="n"/>
      <c r="EI254" s="348" t="n"/>
    </row>
    <row r="255" ht="31.5" customFormat="1" customHeight="1" s="239">
      <c r="A255" s="233" t="n"/>
      <c r="B255" s="192" t="n"/>
      <c r="C255" s="455" t="n"/>
      <c r="D255" s="192" t="n"/>
      <c r="E255" s="192" t="n"/>
      <c r="F255" s="192" t="n"/>
      <c r="G255" s="238" t="n"/>
      <c r="H255" s="437" t="n"/>
      <c r="I255" s="437" t="n"/>
      <c r="J255" s="437" t="n"/>
      <c r="K255" s="437" t="n"/>
      <c r="L255" s="240" t="n"/>
      <c r="M255" s="241" t="n"/>
      <c r="N255" s="242" t="n"/>
      <c r="O255" s="232" t="n"/>
      <c r="P255" s="232" t="n"/>
      <c r="Q255" s="232" t="n"/>
      <c r="R255" s="232" t="n"/>
      <c r="S255" s="232" t="n"/>
      <c r="T255" s="232" t="n"/>
      <c r="U255" s="232" t="n"/>
      <c r="V255" s="232" t="n"/>
      <c r="W255" s="232" t="n"/>
      <c r="X255" s="232" t="n"/>
      <c r="Y255" s="195" t="n"/>
      <c r="Z255" s="195" t="n"/>
      <c r="AA255" s="232" t="n"/>
      <c r="AB255" s="232" t="n"/>
      <c r="AC255" s="232" t="n"/>
      <c r="AD255" s="232" t="n"/>
      <c r="AE255" s="232" t="n"/>
      <c r="AF255" s="232" t="n"/>
      <c r="AG255" s="232" t="n"/>
      <c r="AH255" s="232" t="n"/>
      <c r="AI255" s="232" t="n"/>
      <c r="AJ255" s="232" t="n"/>
      <c r="AK255" s="195" t="n"/>
      <c r="AL255" s="195" t="n"/>
      <c r="AM255" s="232">
        <f>IFERROR(ROUND(AVERAGE(O255:S255,AA255:AE255),0),"")</f>
        <v/>
      </c>
      <c r="AN255" s="232">
        <f>IFERROR(ROUND(AVERAGE(T255:X255,AF255:AJ255),0),"")</f>
        <v/>
      </c>
      <c r="AO255" s="278">
        <f>IFERROR((AM255-L255)/L255,"")</f>
        <v/>
      </c>
      <c r="AP255" s="218" t="n"/>
      <c r="AQ255" s="219" t="n"/>
      <c r="AR255" s="217">
        <f>IFERROR(ROUND((3600/AS255*J255),0),"")</f>
        <v/>
      </c>
      <c r="AS255" s="217">
        <f>IFERROR(ROUND(AVERAGE(Y255:Z255,AK255:AL255),0),"")</f>
        <v/>
      </c>
      <c r="AT255" s="217" t="n"/>
      <c r="AU255" s="217" t="n"/>
      <c r="AV255" s="217" t="n"/>
      <c r="AW255" s="217" t="n"/>
      <c r="AX255" s="217" t="n"/>
      <c r="AY255" s="217" t="n"/>
      <c r="AZ255" s="217" t="n"/>
      <c r="BA255" s="217" t="n"/>
      <c r="BB255" s="217" t="n"/>
      <c r="BC255" s="217" t="n"/>
      <c r="BD255" s="217" t="n"/>
      <c r="BE255" s="217" t="n"/>
      <c r="BF255" s="217" t="n"/>
      <c r="BG255" s="217" t="n"/>
      <c r="BH255" s="217" t="n"/>
      <c r="BI255" s="217" t="n"/>
      <c r="BJ255" s="217" t="n"/>
      <c r="BK255" s="217" t="n"/>
      <c r="BL255" s="217" t="n"/>
      <c r="BM255" s="217" t="n"/>
      <c r="BN255" s="217" t="n"/>
      <c r="BO255" s="217" t="n"/>
      <c r="BP255" s="217" t="n"/>
      <c r="BQ255" s="217" t="n"/>
      <c r="BR255" s="217" t="n"/>
      <c r="BS255" s="217" t="n"/>
      <c r="BT255" s="217" t="n"/>
      <c r="BU255" s="217" t="n"/>
      <c r="BV255" s="217" t="n"/>
      <c r="BW255" s="217" t="n"/>
      <c r="BX255" s="220" t="n"/>
      <c r="BY255" s="220" t="n"/>
      <c r="BZ255" s="220" t="n"/>
      <c r="CA255" s="220" t="n"/>
      <c r="CB255" s="220" t="n"/>
      <c r="CC255" s="220" t="n"/>
      <c r="CD255" s="220" t="n"/>
      <c r="CE255" s="220" t="n"/>
      <c r="CF255" s="220" t="n"/>
      <c r="CG255" s="221">
        <f>IFERROR(ROUND((SUM(BX255:CF255)),0),"")</f>
        <v/>
      </c>
      <c r="CH255" s="216" t="n"/>
      <c r="CI255" s="456" t="n"/>
      <c r="CJ255" s="223" t="n"/>
      <c r="CK255" s="196" t="n"/>
      <c r="CL255" s="196" t="n"/>
      <c r="CM255" s="196" t="n"/>
      <c r="CN255" s="196" t="n"/>
      <c r="CO255" s="196" t="n"/>
      <c r="CP255" s="323" t="n"/>
      <c r="CQ255" s="348" t="n"/>
      <c r="CR255" s="348" t="n"/>
      <c r="CS255" s="348" t="n"/>
      <c r="CT255" s="348" t="n"/>
      <c r="CU255" s="348" t="n"/>
      <c r="CV255" s="348" t="n"/>
      <c r="CW255" s="348" t="n"/>
      <c r="CX255" s="348" t="n"/>
      <c r="CY255" s="348">
        <f>IFERROR(ROUND(STDEV(AN255,L255),1),"")</f>
        <v/>
      </c>
      <c r="CZ255" s="232">
        <f>IFERROR(ROUND(AVERAGE(O255:S255,AA255:AE255),0),"")</f>
        <v/>
      </c>
      <c r="DA255" s="232">
        <f>IFERROR(AVERAGE(T255:X255,AF255:AJ255),"")</f>
        <v/>
      </c>
      <c r="DB255" s="308">
        <f>AV255+BK255</f>
        <v/>
      </c>
      <c r="DC255" s="12">
        <f>SUM(BL255:BT255,AW255:BE255)</f>
        <v/>
      </c>
      <c r="DD255" s="437">
        <f>IFERROR(ROUND(DC255/K255,0),"")</f>
        <v/>
      </c>
      <c r="DE255" s="437">
        <f>IFERROR(ROUND(AVERAGE(Y255:Z255,AK255:AL255),0),"")</f>
        <v/>
      </c>
      <c r="DF255" s="217">
        <f>IFERROR(ROUND((3600/DE255*J255),0),"")</f>
        <v/>
      </c>
      <c r="DG255" s="437">
        <f>IFERROR(ROUND(DD255/DF255,1),"")</f>
        <v/>
      </c>
      <c r="DH255" s="308">
        <f>IFERROR(DB255+DD255,"")</f>
        <v/>
      </c>
      <c r="DI255" s="447">
        <f>IFERROR(DD255/DH255,"")</f>
        <v/>
      </c>
      <c r="DK255" s="12">
        <f>IFERROR(DF255-AP255,"")</f>
        <v/>
      </c>
      <c r="DM255" s="307">
        <f>IFERROR(DA255-L255,"")</f>
        <v/>
      </c>
      <c r="DN255" s="348">
        <f>IF(DE255&gt;AQ255,0,1)</f>
        <v/>
      </c>
      <c r="DO255" s="348">
        <f>IF(DA255&lt;M255,0,1)</f>
        <v/>
      </c>
      <c r="DP255" s="348">
        <f>IF(DA255&gt;N255,0,1)</f>
        <v/>
      </c>
      <c r="DQ255" s="348" t="n"/>
      <c r="DR255" s="348" t="n"/>
      <c r="DS255" s="348" t="n"/>
      <c r="DT255" s="348" t="n"/>
      <c r="DU255" s="348" t="n"/>
      <c r="DV255" s="348" t="n"/>
      <c r="DW255" s="348" t="n"/>
      <c r="DX255" s="348" t="n"/>
      <c r="DY255" s="348" t="n"/>
      <c r="DZ255" s="348" t="n"/>
      <c r="EA255" s="348" t="n"/>
      <c r="EB255" s="348" t="n"/>
      <c r="EC255" s="348" t="n"/>
      <c r="ED255" s="348" t="n"/>
      <c r="EE255" s="348" t="n"/>
      <c r="EF255" s="348" t="n"/>
      <c r="EG255" s="348" t="n"/>
      <c r="EH255" s="348" t="n"/>
      <c r="EI255" s="348" t="n"/>
    </row>
    <row r="256" ht="31.5" customFormat="1" customHeight="1" s="239">
      <c r="A256" s="233" t="n"/>
      <c r="B256" s="192" t="n"/>
      <c r="C256" s="455" t="n"/>
      <c r="D256" s="192" t="n"/>
      <c r="E256" s="192" t="n"/>
      <c r="F256" s="192" t="n"/>
      <c r="G256" s="238" t="n"/>
      <c r="H256" s="437" t="n"/>
      <c r="I256" s="437" t="n"/>
      <c r="J256" s="437" t="n"/>
      <c r="K256" s="437" t="n"/>
      <c r="L256" s="240" t="n"/>
      <c r="M256" s="241" t="n"/>
      <c r="N256" s="242" t="n"/>
      <c r="O256" s="232" t="n"/>
      <c r="P256" s="232" t="n"/>
      <c r="Q256" s="232" t="n"/>
      <c r="R256" s="232" t="n"/>
      <c r="S256" s="232" t="n"/>
      <c r="T256" s="232" t="n"/>
      <c r="U256" s="232" t="n"/>
      <c r="V256" s="232" t="n"/>
      <c r="W256" s="232" t="n"/>
      <c r="X256" s="232" t="n"/>
      <c r="Y256" s="195" t="n"/>
      <c r="Z256" s="195" t="n"/>
      <c r="AA256" s="232" t="n"/>
      <c r="AB256" s="232" t="n"/>
      <c r="AC256" s="232" t="n"/>
      <c r="AD256" s="232" t="n"/>
      <c r="AE256" s="232" t="n"/>
      <c r="AF256" s="232" t="n"/>
      <c r="AG256" s="232" t="n"/>
      <c r="AH256" s="232" t="n"/>
      <c r="AI256" s="232" t="n"/>
      <c r="AJ256" s="232" t="n"/>
      <c r="AK256" s="195" t="n"/>
      <c r="AL256" s="195" t="n"/>
      <c r="AM256" s="232">
        <f>IFERROR(ROUND(AVERAGE(O256:S256,AA256:AE256),0),"")</f>
        <v/>
      </c>
      <c r="AN256" s="232">
        <f>IFERROR(ROUND(AVERAGE(T256:X256,AF256:AJ256),0),"")</f>
        <v/>
      </c>
      <c r="AO256" s="278">
        <f>IFERROR((AM256-L256)/L256,"")</f>
        <v/>
      </c>
      <c r="AP256" s="218" t="n"/>
      <c r="AQ256" s="219" t="n"/>
      <c r="AR256" s="217">
        <f>IFERROR(ROUND((3600/AS256*J256),0),"")</f>
        <v/>
      </c>
      <c r="AS256" s="217">
        <f>IFERROR(ROUND(AVERAGE(Y256:Z256,AK256:AL256),0),"")</f>
        <v/>
      </c>
      <c r="AT256" s="217" t="n"/>
      <c r="AU256" s="217" t="n"/>
      <c r="AV256" s="217" t="n"/>
      <c r="AW256" s="217" t="n"/>
      <c r="AX256" s="217" t="n"/>
      <c r="AY256" s="217" t="n"/>
      <c r="AZ256" s="217" t="n"/>
      <c r="BA256" s="217" t="n"/>
      <c r="BB256" s="217" t="n"/>
      <c r="BC256" s="217" t="n"/>
      <c r="BD256" s="217" t="n"/>
      <c r="BE256" s="217" t="n"/>
      <c r="BF256" s="217" t="n"/>
      <c r="BG256" s="217" t="n"/>
      <c r="BH256" s="217" t="n"/>
      <c r="BI256" s="217" t="n"/>
      <c r="BJ256" s="217" t="n"/>
      <c r="BK256" s="217" t="n"/>
      <c r="BL256" s="217" t="n"/>
      <c r="BM256" s="217" t="n"/>
      <c r="BN256" s="217" t="n"/>
      <c r="BO256" s="217" t="n"/>
      <c r="BP256" s="217" t="n"/>
      <c r="BQ256" s="217" t="n"/>
      <c r="BR256" s="217" t="n"/>
      <c r="BS256" s="217" t="n"/>
      <c r="BT256" s="217" t="n"/>
      <c r="BU256" s="217" t="n"/>
      <c r="BV256" s="217" t="n"/>
      <c r="BW256" s="217" t="n"/>
      <c r="BX256" s="220" t="n"/>
      <c r="BY256" s="220" t="n"/>
      <c r="BZ256" s="220" t="n"/>
      <c r="CA256" s="220" t="n"/>
      <c r="CB256" s="220" t="n"/>
      <c r="CC256" s="220" t="n"/>
      <c r="CD256" s="220" t="n"/>
      <c r="CE256" s="220" t="n"/>
      <c r="CF256" s="220" t="n"/>
      <c r="CG256" s="221">
        <f>IFERROR(ROUND((SUM(BX256:CF256)),0),"")</f>
        <v/>
      </c>
      <c r="CH256" s="216" t="n"/>
      <c r="CI256" s="456" t="n"/>
      <c r="CJ256" s="223" t="n"/>
      <c r="CK256" s="196" t="n"/>
      <c r="CL256" s="196" t="n"/>
      <c r="CM256" s="196" t="n"/>
      <c r="CN256" s="196" t="n"/>
      <c r="CO256" s="196" t="n"/>
      <c r="CP256" s="323" t="n"/>
      <c r="CQ256" s="348" t="n"/>
      <c r="CR256" s="348" t="n"/>
      <c r="CS256" s="348" t="n"/>
      <c r="CT256" s="348" t="n"/>
      <c r="CU256" s="348" t="n"/>
      <c r="CV256" s="348" t="n"/>
      <c r="CW256" s="348" t="n"/>
      <c r="CX256" s="348" t="n"/>
      <c r="CY256" s="348">
        <f>IFERROR(ROUND(STDEV(AN256,L256),1),"")</f>
        <v/>
      </c>
      <c r="CZ256" s="232">
        <f>IFERROR(ROUND(AVERAGE(O256:S256,AA256:AE256),0),"")</f>
        <v/>
      </c>
      <c r="DA256" s="232">
        <f>IFERROR(AVERAGE(T256:X256,AF256:AJ256),"")</f>
        <v/>
      </c>
      <c r="DB256" s="308">
        <f>AV256+BK256</f>
        <v/>
      </c>
      <c r="DC256" s="12">
        <f>SUM(BL256:BT256,AW256:BE256)</f>
        <v/>
      </c>
      <c r="DD256" s="437">
        <f>IFERROR(ROUND(DC256/K256,0),"")</f>
        <v/>
      </c>
      <c r="DE256" s="437">
        <f>IFERROR(ROUND(AVERAGE(Y256:Z256,AK256:AL256),0),"")</f>
        <v/>
      </c>
      <c r="DF256" s="217">
        <f>IFERROR(ROUND((3600/DE256*J256),0),"")</f>
        <v/>
      </c>
      <c r="DG256" s="437">
        <f>IFERROR(ROUND(DD256/DF256,1),"")</f>
        <v/>
      </c>
      <c r="DH256" s="308">
        <f>IFERROR(DB256+DD256,"")</f>
        <v/>
      </c>
      <c r="DI256" s="447">
        <f>IFERROR(DD256/DH256,"")</f>
        <v/>
      </c>
      <c r="DK256" s="12">
        <f>IFERROR(DF256-AP256,"")</f>
        <v/>
      </c>
      <c r="DM256" s="307">
        <f>IFERROR(DA256-L256,"")</f>
        <v/>
      </c>
      <c r="DN256" s="348">
        <f>IF(DE256&gt;AQ256,0,1)</f>
        <v/>
      </c>
      <c r="DO256" s="348">
        <f>IF(DA256&lt;M256,0,1)</f>
        <v/>
      </c>
      <c r="DP256" s="348">
        <f>IF(DA256&gt;N256,0,1)</f>
        <v/>
      </c>
      <c r="DQ256" s="348" t="n"/>
      <c r="DR256" s="348" t="n"/>
      <c r="DS256" s="348" t="n"/>
      <c r="DT256" s="348" t="n"/>
      <c r="DU256" s="348" t="n"/>
      <c r="DV256" s="348" t="n"/>
      <c r="DW256" s="348" t="n"/>
      <c r="DX256" s="348" t="n"/>
      <c r="DY256" s="348" t="n"/>
      <c r="DZ256" s="348" t="n"/>
      <c r="EA256" s="348" t="n"/>
      <c r="EB256" s="348" t="n"/>
      <c r="EC256" s="348" t="n"/>
      <c r="ED256" s="348" t="n"/>
      <c r="EE256" s="348" t="n"/>
      <c r="EF256" s="348" t="n"/>
      <c r="EG256" s="348" t="n"/>
      <c r="EH256" s="348" t="n"/>
      <c r="EI256" s="348" t="n"/>
    </row>
    <row r="257" ht="31.5" customFormat="1" customHeight="1" s="239">
      <c r="A257" s="233" t="n"/>
      <c r="B257" s="192" t="n"/>
      <c r="C257" s="455" t="n"/>
      <c r="D257" s="192" t="n"/>
      <c r="E257" s="192" t="n"/>
      <c r="F257" s="192" t="n"/>
      <c r="G257" s="238" t="n"/>
      <c r="H257" s="437" t="n"/>
      <c r="I257" s="437" t="n"/>
      <c r="J257" s="437" t="n"/>
      <c r="K257" s="437" t="n"/>
      <c r="L257" s="240" t="n"/>
      <c r="M257" s="241" t="n"/>
      <c r="N257" s="242" t="n"/>
      <c r="O257" s="232" t="n"/>
      <c r="P257" s="232" t="n"/>
      <c r="Q257" s="232" t="n"/>
      <c r="R257" s="232" t="n"/>
      <c r="S257" s="232" t="n"/>
      <c r="T257" s="232" t="n"/>
      <c r="U257" s="232" t="n"/>
      <c r="V257" s="232" t="n"/>
      <c r="W257" s="232" t="n"/>
      <c r="X257" s="232" t="n"/>
      <c r="Y257" s="195" t="n"/>
      <c r="Z257" s="195" t="n"/>
      <c r="AA257" s="232" t="n"/>
      <c r="AB257" s="232" t="n"/>
      <c r="AC257" s="232" t="n"/>
      <c r="AD257" s="232" t="n"/>
      <c r="AE257" s="232" t="n"/>
      <c r="AF257" s="232" t="n"/>
      <c r="AG257" s="232" t="n"/>
      <c r="AH257" s="232" t="n"/>
      <c r="AI257" s="232" t="n"/>
      <c r="AJ257" s="232" t="n"/>
      <c r="AK257" s="195" t="n"/>
      <c r="AL257" s="195" t="n"/>
      <c r="AM257" s="232">
        <f>IFERROR(ROUND(AVERAGE(O257:S257,AA257:AE257),0),"")</f>
        <v/>
      </c>
      <c r="AN257" s="232">
        <f>IFERROR(ROUND(AVERAGE(T257:X257,AF257:AJ257),0),"")</f>
        <v/>
      </c>
      <c r="AO257" s="278">
        <f>IFERROR((AM257-L257)/L257,"")</f>
        <v/>
      </c>
      <c r="AP257" s="218" t="n"/>
      <c r="AQ257" s="219" t="n"/>
      <c r="AR257" s="217">
        <f>IFERROR(ROUND((3600/AS257*J257),0),"")</f>
        <v/>
      </c>
      <c r="AS257" s="217">
        <f>IFERROR(ROUND(AVERAGE(Y257:Z257,AK257:AL257),0),"")</f>
        <v/>
      </c>
      <c r="AT257" s="217" t="n"/>
      <c r="AU257" s="217" t="n"/>
      <c r="AV257" s="217" t="n"/>
      <c r="AW257" s="217" t="n"/>
      <c r="AX257" s="217" t="n"/>
      <c r="AY257" s="217" t="n"/>
      <c r="AZ257" s="217" t="n"/>
      <c r="BA257" s="217" t="n"/>
      <c r="BB257" s="217" t="n"/>
      <c r="BC257" s="217" t="n"/>
      <c r="BD257" s="217" t="n"/>
      <c r="BE257" s="217" t="n"/>
      <c r="BF257" s="217" t="n"/>
      <c r="BG257" s="217" t="n"/>
      <c r="BH257" s="217" t="n"/>
      <c r="BI257" s="217" t="n"/>
      <c r="BJ257" s="217" t="n"/>
      <c r="BK257" s="217" t="n"/>
      <c r="BL257" s="217" t="n"/>
      <c r="BM257" s="217" t="n"/>
      <c r="BN257" s="217" t="n"/>
      <c r="BO257" s="217" t="n"/>
      <c r="BP257" s="217" t="n"/>
      <c r="BQ257" s="217" t="n"/>
      <c r="BR257" s="217" t="n"/>
      <c r="BS257" s="217" t="n"/>
      <c r="BT257" s="217" t="n"/>
      <c r="BU257" s="217" t="n"/>
      <c r="BV257" s="217" t="n"/>
      <c r="BW257" s="217" t="n"/>
      <c r="BX257" s="220" t="n"/>
      <c r="BY257" s="220" t="n"/>
      <c r="BZ257" s="220" t="n"/>
      <c r="CA257" s="220" t="n"/>
      <c r="CB257" s="220" t="n"/>
      <c r="CC257" s="220" t="n"/>
      <c r="CD257" s="220" t="n"/>
      <c r="CE257" s="220" t="n"/>
      <c r="CF257" s="220" t="n"/>
      <c r="CG257" s="221">
        <f>IFERROR(ROUND((SUM(BX257:CF257)),0),"")</f>
        <v/>
      </c>
      <c r="CH257" s="216" t="n"/>
      <c r="CI257" s="456" t="n"/>
      <c r="CJ257" s="223" t="n"/>
      <c r="CK257" s="196" t="n"/>
      <c r="CL257" s="196" t="n"/>
      <c r="CM257" s="196" t="n"/>
      <c r="CN257" s="196" t="n"/>
      <c r="CO257" s="196" t="n"/>
      <c r="CP257" s="323" t="n"/>
      <c r="CQ257" s="348" t="n"/>
      <c r="CR257" s="348" t="n"/>
      <c r="CS257" s="348" t="n"/>
      <c r="CT257" s="348" t="n"/>
      <c r="CU257" s="348" t="n"/>
      <c r="CV257" s="348" t="n"/>
      <c r="CW257" s="348" t="n"/>
      <c r="CX257" s="348" t="n"/>
      <c r="CY257" s="348">
        <f>IFERROR(ROUND(STDEV(AN257,L257),1),"")</f>
        <v/>
      </c>
      <c r="CZ257" s="232">
        <f>IFERROR(ROUND(AVERAGE(O257:S257,AA257:AE257),0),"")</f>
        <v/>
      </c>
      <c r="DA257" s="232">
        <f>IFERROR(AVERAGE(T257:X257,AF257:AJ257),"")</f>
        <v/>
      </c>
      <c r="DB257" s="308">
        <f>AV257+BK257</f>
        <v/>
      </c>
      <c r="DC257" s="12">
        <f>SUM(BL257:BT257,AW257:BE257)</f>
        <v/>
      </c>
      <c r="DD257" s="437">
        <f>IFERROR(ROUND(DC257/K257,0),"")</f>
        <v/>
      </c>
      <c r="DE257" s="437">
        <f>IFERROR(ROUND(AVERAGE(Y257:Z257,AK257:AL257),0),"")</f>
        <v/>
      </c>
      <c r="DF257" s="217">
        <f>IFERROR(ROUND((3600/DE257*J257),0),"")</f>
        <v/>
      </c>
      <c r="DG257" s="437">
        <f>IFERROR(ROUND(DD257/DF257,1),"")</f>
        <v/>
      </c>
      <c r="DH257" s="308">
        <f>IFERROR(DB257+DD257,"")</f>
        <v/>
      </c>
      <c r="DI257" s="447">
        <f>IFERROR(DD257/DH257,"")</f>
        <v/>
      </c>
      <c r="DK257" s="12">
        <f>IFERROR(DF257-AP257,"")</f>
        <v/>
      </c>
      <c r="DM257" s="307">
        <f>IFERROR(DA257-L257,"")</f>
        <v/>
      </c>
      <c r="DN257" s="348">
        <f>IF(DE257&gt;AQ257,0,1)</f>
        <v/>
      </c>
      <c r="DO257" s="348">
        <f>IF(DA257&lt;M257,0,1)</f>
        <v/>
      </c>
      <c r="DP257" s="348">
        <f>IF(DA257&gt;N257,0,1)</f>
        <v/>
      </c>
      <c r="DQ257" s="348" t="n"/>
      <c r="DR257" s="348" t="n"/>
      <c r="DS257" s="348" t="n"/>
      <c r="DT257" s="348" t="n"/>
      <c r="DU257" s="348" t="n"/>
      <c r="DV257" s="348" t="n"/>
      <c r="DW257" s="348" t="n"/>
      <c r="DX257" s="348" t="n"/>
      <c r="DY257" s="348" t="n"/>
      <c r="DZ257" s="348" t="n"/>
      <c r="EA257" s="348" t="n"/>
      <c r="EB257" s="348" t="n"/>
      <c r="EC257" s="348" t="n"/>
      <c r="ED257" s="348" t="n"/>
      <c r="EE257" s="348" t="n"/>
      <c r="EF257" s="348" t="n"/>
      <c r="EG257" s="348" t="n"/>
      <c r="EH257" s="348" t="n"/>
      <c r="EI257" s="348" t="n"/>
    </row>
    <row r="258" ht="31.5" customFormat="1" customHeight="1" s="239">
      <c r="A258" s="233" t="n"/>
      <c r="B258" s="192" t="n"/>
      <c r="C258" s="455" t="n"/>
      <c r="D258" s="192" t="n"/>
      <c r="E258" s="192" t="n"/>
      <c r="F258" s="192" t="n"/>
      <c r="G258" s="238" t="n"/>
      <c r="H258" s="437" t="n"/>
      <c r="I258" s="437" t="n"/>
      <c r="J258" s="437" t="n"/>
      <c r="K258" s="437" t="n"/>
      <c r="L258" s="240" t="n"/>
      <c r="M258" s="241" t="n"/>
      <c r="N258" s="242" t="n"/>
      <c r="O258" s="232" t="n"/>
      <c r="P258" s="232" t="n"/>
      <c r="Q258" s="232" t="n"/>
      <c r="R258" s="232" t="n"/>
      <c r="S258" s="232" t="n"/>
      <c r="T258" s="232" t="n"/>
      <c r="U258" s="232" t="n"/>
      <c r="V258" s="232" t="n"/>
      <c r="W258" s="232" t="n"/>
      <c r="X258" s="232" t="n"/>
      <c r="Y258" s="195" t="n"/>
      <c r="Z258" s="195" t="n"/>
      <c r="AA258" s="232" t="n"/>
      <c r="AB258" s="232" t="n"/>
      <c r="AC258" s="232" t="n"/>
      <c r="AD258" s="232" t="n"/>
      <c r="AE258" s="232" t="n"/>
      <c r="AF258" s="232" t="n"/>
      <c r="AG258" s="232" t="n"/>
      <c r="AH258" s="232" t="n"/>
      <c r="AI258" s="232" t="n"/>
      <c r="AJ258" s="232" t="n"/>
      <c r="AK258" s="195" t="n"/>
      <c r="AL258" s="195" t="n"/>
      <c r="AM258" s="232">
        <f>IFERROR(ROUND(AVERAGE(O258:S258,AA258:AE258),0),"")</f>
        <v/>
      </c>
      <c r="AN258" s="232">
        <f>IFERROR(ROUND(AVERAGE(T258:X258,AF258:AJ258),0),"")</f>
        <v/>
      </c>
      <c r="AO258" s="278">
        <f>IFERROR((AM258-L258)/L258,"")</f>
        <v/>
      </c>
      <c r="AP258" s="218" t="n"/>
      <c r="AQ258" s="219" t="n"/>
      <c r="AR258" s="217">
        <f>IFERROR(ROUND((3600/AS258*J258),0),"")</f>
        <v/>
      </c>
      <c r="AS258" s="217">
        <f>IFERROR(ROUND(AVERAGE(Y258:Z258,AK258:AL258),0),"")</f>
        <v/>
      </c>
      <c r="AT258" s="217" t="n"/>
      <c r="AU258" s="217" t="n"/>
      <c r="AV258" s="217" t="n"/>
      <c r="AW258" s="217" t="n"/>
      <c r="AX258" s="217" t="n"/>
      <c r="AY258" s="217" t="n"/>
      <c r="AZ258" s="217" t="n"/>
      <c r="BA258" s="217" t="n"/>
      <c r="BB258" s="217" t="n"/>
      <c r="BC258" s="217" t="n"/>
      <c r="BD258" s="217" t="n"/>
      <c r="BE258" s="217" t="n"/>
      <c r="BF258" s="217" t="n"/>
      <c r="BG258" s="217" t="n"/>
      <c r="BH258" s="217" t="n"/>
      <c r="BI258" s="217" t="n"/>
      <c r="BJ258" s="217" t="n"/>
      <c r="BK258" s="217" t="n"/>
      <c r="BL258" s="217" t="n"/>
      <c r="BM258" s="217" t="n"/>
      <c r="BN258" s="217" t="n"/>
      <c r="BO258" s="217" t="n"/>
      <c r="BP258" s="217" t="n"/>
      <c r="BQ258" s="217" t="n"/>
      <c r="BR258" s="217" t="n"/>
      <c r="BS258" s="217" t="n"/>
      <c r="BT258" s="217" t="n"/>
      <c r="BU258" s="217" t="n"/>
      <c r="BV258" s="217" t="n"/>
      <c r="BW258" s="217" t="n"/>
      <c r="BX258" s="220" t="n"/>
      <c r="BY258" s="220" t="n"/>
      <c r="BZ258" s="220" t="n"/>
      <c r="CA258" s="220" t="n"/>
      <c r="CB258" s="220" t="n"/>
      <c r="CC258" s="220" t="n"/>
      <c r="CD258" s="220" t="n"/>
      <c r="CE258" s="220" t="n"/>
      <c r="CF258" s="220" t="n"/>
      <c r="CG258" s="221">
        <f>IFERROR(ROUND((SUM(BX258:CF258)),0),"")</f>
        <v/>
      </c>
      <c r="CH258" s="216" t="n"/>
      <c r="CI258" s="456" t="n"/>
      <c r="CJ258" s="223" t="n"/>
      <c r="CK258" s="196" t="n"/>
      <c r="CL258" s="196" t="n"/>
      <c r="CM258" s="196" t="n"/>
      <c r="CN258" s="196" t="n"/>
      <c r="CO258" s="196" t="n"/>
      <c r="CP258" s="323" t="n"/>
      <c r="CQ258" s="348" t="n"/>
      <c r="CR258" s="348" t="n"/>
      <c r="CS258" s="348" t="n"/>
      <c r="CT258" s="348" t="n"/>
      <c r="CU258" s="348" t="n"/>
      <c r="CV258" s="348" t="n"/>
      <c r="CW258" s="348" t="n"/>
      <c r="CX258" s="348" t="n"/>
      <c r="CY258" s="348">
        <f>IFERROR(ROUND(STDEV(AN258,L258),1),"")</f>
        <v/>
      </c>
      <c r="CZ258" s="232">
        <f>IFERROR(ROUND(AVERAGE(O258:S258,AA258:AE258),0),"")</f>
        <v/>
      </c>
      <c r="DA258" s="232">
        <f>IFERROR(AVERAGE(T258:X258,AF258:AJ258),"")</f>
        <v/>
      </c>
      <c r="DB258" s="308">
        <f>AV258+BK258</f>
        <v/>
      </c>
      <c r="DC258" s="12">
        <f>SUM(BL258:BT258,AW258:BE258)</f>
        <v/>
      </c>
      <c r="DD258" s="437">
        <f>IFERROR(ROUND(DC258/K258,0),"")</f>
        <v/>
      </c>
      <c r="DE258" s="437">
        <f>IFERROR(ROUND(AVERAGE(Y258:Z258,AK258:AL258),0),"")</f>
        <v/>
      </c>
      <c r="DF258" s="217">
        <f>IFERROR(ROUND((3600/DE258*J258),0),"")</f>
        <v/>
      </c>
      <c r="DG258" s="437">
        <f>IFERROR(ROUND(DD258/DF258,1),"")</f>
        <v/>
      </c>
      <c r="DH258" s="308">
        <f>IFERROR(DB258+DD258,"")</f>
        <v/>
      </c>
      <c r="DI258" s="447">
        <f>IFERROR(DD258/DH258,"")</f>
        <v/>
      </c>
      <c r="DK258" s="12">
        <f>IFERROR(DF258-AP258,"")</f>
        <v/>
      </c>
      <c r="DM258" s="307">
        <f>IFERROR(DA258-L258,"")</f>
        <v/>
      </c>
      <c r="DN258" s="348">
        <f>IF(DE258&gt;AQ258,0,1)</f>
        <v/>
      </c>
      <c r="DO258" s="348">
        <f>IF(DA258&lt;M258,0,1)</f>
        <v/>
      </c>
      <c r="DP258" s="348">
        <f>IF(DA258&gt;N258,0,1)</f>
        <v/>
      </c>
      <c r="DQ258" s="348" t="n"/>
      <c r="DR258" s="348" t="n"/>
      <c r="DS258" s="348" t="n"/>
      <c r="DT258" s="348" t="n"/>
      <c r="DU258" s="348" t="n"/>
      <c r="DV258" s="348" t="n"/>
      <c r="DW258" s="348" t="n"/>
      <c r="DX258" s="348" t="n"/>
      <c r="DY258" s="348" t="n"/>
      <c r="DZ258" s="348" t="n"/>
      <c r="EA258" s="348" t="n"/>
      <c r="EB258" s="348" t="n"/>
      <c r="EC258" s="348" t="n"/>
      <c r="ED258" s="348" t="n"/>
      <c r="EE258" s="348" t="n"/>
      <c r="EF258" s="348" t="n"/>
      <c r="EG258" s="348" t="n"/>
      <c r="EH258" s="348" t="n"/>
      <c r="EI258" s="348" t="n"/>
    </row>
    <row r="259" ht="31.5" customFormat="1" customHeight="1" s="239">
      <c r="A259" s="233" t="n"/>
      <c r="B259" s="192" t="n"/>
      <c r="C259" s="455" t="n"/>
      <c r="D259" s="192" t="n"/>
      <c r="E259" s="192" t="n"/>
      <c r="F259" s="192" t="n"/>
      <c r="G259" s="238" t="n"/>
      <c r="H259" s="437" t="n"/>
      <c r="I259" s="437" t="n"/>
      <c r="J259" s="437" t="n"/>
      <c r="K259" s="437" t="n"/>
      <c r="L259" s="240" t="n"/>
      <c r="M259" s="241" t="n"/>
      <c r="N259" s="242" t="n"/>
      <c r="O259" s="232" t="n"/>
      <c r="P259" s="232" t="n"/>
      <c r="Q259" s="232" t="n"/>
      <c r="R259" s="232" t="n"/>
      <c r="S259" s="232" t="n"/>
      <c r="T259" s="232" t="n"/>
      <c r="U259" s="232" t="n"/>
      <c r="V259" s="232" t="n"/>
      <c r="W259" s="232" t="n"/>
      <c r="X259" s="232" t="n"/>
      <c r="Y259" s="195" t="n"/>
      <c r="Z259" s="195" t="n"/>
      <c r="AA259" s="232" t="n"/>
      <c r="AB259" s="232" t="n"/>
      <c r="AC259" s="232" t="n"/>
      <c r="AD259" s="232" t="n"/>
      <c r="AE259" s="232" t="n"/>
      <c r="AF259" s="232" t="n"/>
      <c r="AG259" s="232" t="n"/>
      <c r="AH259" s="232" t="n"/>
      <c r="AI259" s="232" t="n"/>
      <c r="AJ259" s="232" t="n"/>
      <c r="AK259" s="195" t="n"/>
      <c r="AL259" s="195" t="n"/>
      <c r="AM259" s="232">
        <f>IFERROR(ROUND(AVERAGE(O259:S259,AA259:AE259),0),"")</f>
        <v/>
      </c>
      <c r="AN259" s="232">
        <f>IFERROR(ROUND(AVERAGE(T259:X259,AF259:AJ259),0),"")</f>
        <v/>
      </c>
      <c r="AO259" s="278">
        <f>IFERROR((AM259-L259)/L259,"")</f>
        <v/>
      </c>
      <c r="AP259" s="218" t="n"/>
      <c r="AQ259" s="219" t="n"/>
      <c r="AR259" s="217">
        <f>IFERROR(ROUND((3600/AS259*J259),0),"")</f>
        <v/>
      </c>
      <c r="AS259" s="217">
        <f>IFERROR(ROUND(AVERAGE(Y259:Z259,AK259:AL259),0),"")</f>
        <v/>
      </c>
      <c r="AT259" s="217" t="n"/>
      <c r="AU259" s="217" t="n"/>
      <c r="AV259" s="217" t="n"/>
      <c r="AW259" s="217" t="n"/>
      <c r="AX259" s="217" t="n"/>
      <c r="AY259" s="217" t="n"/>
      <c r="AZ259" s="217" t="n"/>
      <c r="BA259" s="217" t="n"/>
      <c r="BB259" s="217" t="n"/>
      <c r="BC259" s="217" t="n"/>
      <c r="BD259" s="217" t="n"/>
      <c r="BE259" s="217" t="n"/>
      <c r="BF259" s="217" t="n"/>
      <c r="BG259" s="217" t="n"/>
      <c r="BH259" s="217" t="n"/>
      <c r="BI259" s="217" t="n"/>
      <c r="BJ259" s="217" t="n"/>
      <c r="BK259" s="217" t="n"/>
      <c r="BL259" s="217" t="n"/>
      <c r="BM259" s="217" t="n"/>
      <c r="BN259" s="217" t="n"/>
      <c r="BO259" s="217" t="n"/>
      <c r="BP259" s="217" t="n"/>
      <c r="BQ259" s="217" t="n"/>
      <c r="BR259" s="217" t="n"/>
      <c r="BS259" s="217" t="n"/>
      <c r="BT259" s="217" t="n"/>
      <c r="BU259" s="217" t="n"/>
      <c r="BV259" s="217" t="n"/>
      <c r="BW259" s="217" t="n"/>
      <c r="BX259" s="220" t="n"/>
      <c r="BY259" s="220" t="n"/>
      <c r="BZ259" s="220" t="n"/>
      <c r="CA259" s="220" t="n"/>
      <c r="CB259" s="220" t="n"/>
      <c r="CC259" s="220" t="n"/>
      <c r="CD259" s="220" t="n"/>
      <c r="CE259" s="220" t="n"/>
      <c r="CF259" s="220" t="n"/>
      <c r="CG259" s="221">
        <f>IFERROR(ROUND((SUM(BX259:CF259)),0),"")</f>
        <v/>
      </c>
      <c r="CH259" s="216" t="n"/>
      <c r="CI259" s="456" t="n"/>
      <c r="CJ259" s="223" t="n"/>
      <c r="CK259" s="196" t="n"/>
      <c r="CL259" s="196" t="n"/>
      <c r="CM259" s="196" t="n"/>
      <c r="CN259" s="196" t="n"/>
      <c r="CO259" s="196" t="n"/>
      <c r="CP259" s="323" t="n"/>
      <c r="CQ259" s="348" t="n"/>
      <c r="CR259" s="348" t="n"/>
      <c r="CS259" s="348" t="n"/>
      <c r="CT259" s="348" t="n"/>
      <c r="CU259" s="348" t="n"/>
      <c r="CV259" s="348" t="n"/>
      <c r="CW259" s="348" t="n"/>
      <c r="CX259" s="348" t="n"/>
      <c r="CY259" s="348">
        <f>IFERROR(ROUND(STDEV(AN259,L259),1),"")</f>
        <v/>
      </c>
      <c r="CZ259" s="232">
        <f>IFERROR(ROUND(AVERAGE(O259:S259,AA259:AE259),0),"")</f>
        <v/>
      </c>
      <c r="DA259" s="232">
        <f>IFERROR(AVERAGE(T259:X259,AF259:AJ259),"")</f>
        <v/>
      </c>
      <c r="DB259" s="308">
        <f>AV259+BK259</f>
        <v/>
      </c>
      <c r="DC259" s="12">
        <f>SUM(BL259:BT259,AW259:BE259)</f>
        <v/>
      </c>
      <c r="DD259" s="437">
        <f>IFERROR(ROUND(DC259/K259,0),"")</f>
        <v/>
      </c>
      <c r="DE259" s="437">
        <f>IFERROR(ROUND(AVERAGE(Y259:Z259,AK259:AL259),0),"")</f>
        <v/>
      </c>
      <c r="DF259" s="217">
        <f>IFERROR(ROUND((3600/DE259*J259),0),"")</f>
        <v/>
      </c>
      <c r="DG259" s="437">
        <f>IFERROR(ROUND(DD259/DF259,1),"")</f>
        <v/>
      </c>
      <c r="DH259" s="308">
        <f>IFERROR(DB259+DD259,"")</f>
        <v/>
      </c>
      <c r="DI259" s="447">
        <f>IFERROR(DD259/DH259,"")</f>
        <v/>
      </c>
      <c r="DK259" s="12">
        <f>IFERROR(DF259-AP259,"")</f>
        <v/>
      </c>
      <c r="DM259" s="307">
        <f>IFERROR(DA259-L259,"")</f>
        <v/>
      </c>
      <c r="DN259" s="348">
        <f>IF(DE259&gt;AQ259,0,1)</f>
        <v/>
      </c>
      <c r="DO259" s="348">
        <f>IF(DA259&lt;M259,0,1)</f>
        <v/>
      </c>
      <c r="DP259" s="348">
        <f>IF(DA259&gt;N259,0,1)</f>
        <v/>
      </c>
      <c r="DQ259" s="348" t="n"/>
      <c r="DR259" s="348" t="n"/>
      <c r="DS259" s="348" t="n"/>
      <c r="DT259" s="348" t="n"/>
      <c r="DU259" s="348" t="n"/>
      <c r="DV259" s="348" t="n"/>
      <c r="DW259" s="348" t="n"/>
      <c r="DX259" s="348" t="n"/>
      <c r="DY259" s="348" t="n"/>
      <c r="DZ259" s="348" t="n"/>
      <c r="EA259" s="348" t="n"/>
      <c r="EB259" s="348" t="n"/>
      <c r="EC259" s="348" t="n"/>
      <c r="ED259" s="348" t="n"/>
      <c r="EE259" s="348" t="n"/>
      <c r="EF259" s="348" t="n"/>
      <c r="EG259" s="348" t="n"/>
      <c r="EH259" s="348" t="n"/>
      <c r="EI259" s="348" t="n"/>
    </row>
    <row r="260" ht="31.5" customFormat="1" customHeight="1" s="239">
      <c r="A260" s="233" t="n"/>
      <c r="B260" s="192" t="n"/>
      <c r="C260" s="455" t="n"/>
      <c r="D260" s="192" t="n"/>
      <c r="E260" s="192" t="n"/>
      <c r="F260" s="192" t="n"/>
      <c r="G260" s="238" t="n"/>
      <c r="H260" s="437" t="n"/>
      <c r="I260" s="437" t="n"/>
      <c r="J260" s="437" t="n"/>
      <c r="K260" s="437" t="n"/>
      <c r="L260" s="240" t="n"/>
      <c r="M260" s="241" t="n"/>
      <c r="N260" s="242" t="n"/>
      <c r="O260" s="232" t="n"/>
      <c r="P260" s="232" t="n"/>
      <c r="Q260" s="232" t="n"/>
      <c r="R260" s="232" t="n"/>
      <c r="S260" s="232" t="n"/>
      <c r="T260" s="232" t="n"/>
      <c r="U260" s="232" t="n"/>
      <c r="V260" s="232" t="n"/>
      <c r="W260" s="232" t="n"/>
      <c r="X260" s="232" t="n"/>
      <c r="Y260" s="195" t="n"/>
      <c r="Z260" s="195" t="n"/>
      <c r="AA260" s="232" t="n"/>
      <c r="AB260" s="232" t="n"/>
      <c r="AC260" s="232" t="n"/>
      <c r="AD260" s="232" t="n"/>
      <c r="AE260" s="232" t="n"/>
      <c r="AF260" s="232" t="n"/>
      <c r="AG260" s="232" t="n"/>
      <c r="AH260" s="232" t="n"/>
      <c r="AI260" s="232" t="n"/>
      <c r="AJ260" s="232" t="n"/>
      <c r="AK260" s="195" t="n"/>
      <c r="AL260" s="195" t="n"/>
      <c r="AM260" s="232">
        <f>IFERROR(ROUND(AVERAGE(O260:S260,AA260:AE260),0),"")</f>
        <v/>
      </c>
      <c r="AN260" s="232">
        <f>IFERROR(ROUND(AVERAGE(T260:X260,AF260:AJ260),0),"")</f>
        <v/>
      </c>
      <c r="AO260" s="278">
        <f>IFERROR((AM260-L260)/L260,"")</f>
        <v/>
      </c>
      <c r="AP260" s="218" t="n"/>
      <c r="AQ260" s="219" t="n"/>
      <c r="AR260" s="217">
        <f>IFERROR(ROUND((3600/AS260*J260),0),"")</f>
        <v/>
      </c>
      <c r="AS260" s="217">
        <f>IFERROR(ROUND(AVERAGE(Y260:Z260,AK260:AL260),0),"")</f>
        <v/>
      </c>
      <c r="AT260" s="217" t="n"/>
      <c r="AU260" s="217" t="n"/>
      <c r="AV260" s="217" t="n"/>
      <c r="AW260" s="217" t="n"/>
      <c r="AX260" s="217" t="n"/>
      <c r="AY260" s="217" t="n"/>
      <c r="AZ260" s="217" t="n"/>
      <c r="BA260" s="217" t="n"/>
      <c r="BB260" s="217" t="n"/>
      <c r="BC260" s="217" t="n"/>
      <c r="BD260" s="217" t="n"/>
      <c r="BE260" s="217" t="n"/>
      <c r="BF260" s="217" t="n"/>
      <c r="BG260" s="217" t="n"/>
      <c r="BH260" s="217" t="n"/>
      <c r="BI260" s="217" t="n"/>
      <c r="BJ260" s="217" t="n"/>
      <c r="BK260" s="217" t="n"/>
      <c r="BL260" s="217" t="n"/>
      <c r="BM260" s="217" t="n"/>
      <c r="BN260" s="217" t="n"/>
      <c r="BO260" s="217" t="n"/>
      <c r="BP260" s="217" t="n"/>
      <c r="BQ260" s="217" t="n"/>
      <c r="BR260" s="217" t="n"/>
      <c r="BS260" s="217" t="n"/>
      <c r="BT260" s="217" t="n"/>
      <c r="BU260" s="217" t="n"/>
      <c r="BV260" s="217" t="n"/>
      <c r="BW260" s="217" t="n"/>
      <c r="BX260" s="220" t="n"/>
      <c r="BY260" s="220" t="n"/>
      <c r="BZ260" s="220" t="n"/>
      <c r="CA260" s="220" t="n"/>
      <c r="CB260" s="220" t="n"/>
      <c r="CC260" s="220" t="n"/>
      <c r="CD260" s="220" t="n"/>
      <c r="CE260" s="220" t="n"/>
      <c r="CF260" s="220" t="n"/>
      <c r="CG260" s="221">
        <f>IFERROR(ROUND((SUM(BX260:CF260)),0),"")</f>
        <v/>
      </c>
      <c r="CH260" s="216" t="n"/>
      <c r="CI260" s="456" t="n"/>
      <c r="CJ260" s="223" t="n"/>
      <c r="CK260" s="196" t="n"/>
      <c r="CL260" s="196" t="n"/>
      <c r="CM260" s="196" t="n"/>
      <c r="CN260" s="196" t="n"/>
      <c r="CO260" s="196" t="n"/>
      <c r="CP260" s="323" t="n"/>
      <c r="CQ260" s="348" t="n"/>
      <c r="CR260" s="348" t="n"/>
      <c r="CS260" s="348" t="n"/>
      <c r="CT260" s="348" t="n"/>
      <c r="CU260" s="348" t="n"/>
      <c r="CV260" s="348" t="n"/>
      <c r="CW260" s="348" t="n"/>
      <c r="CX260" s="348" t="n"/>
      <c r="CY260" s="348">
        <f>IFERROR(ROUND(STDEV(AN260,L260),1),"")</f>
        <v/>
      </c>
      <c r="CZ260" s="232">
        <f>IFERROR(ROUND(AVERAGE(O260:S260,AA260:AE260),0),"")</f>
        <v/>
      </c>
      <c r="DA260" s="232">
        <f>IFERROR(AVERAGE(T260:X260,AF260:AJ260),"")</f>
        <v/>
      </c>
      <c r="DB260" s="308">
        <f>AV260+BK260</f>
        <v/>
      </c>
      <c r="DC260" s="12">
        <f>SUM(BL260:BT260,AW260:BE260)</f>
        <v/>
      </c>
      <c r="DD260" s="437">
        <f>IFERROR(ROUND(DC260/K260,0),"")</f>
        <v/>
      </c>
      <c r="DE260" s="437">
        <f>IFERROR(ROUND(AVERAGE(Y260:Z260,AK260:AL260),0),"")</f>
        <v/>
      </c>
      <c r="DF260" s="217">
        <f>IFERROR(ROUND((3600/DE260*J260),0),"")</f>
        <v/>
      </c>
      <c r="DG260" s="437">
        <f>IFERROR(ROUND(DD260/DF260,1),"")</f>
        <v/>
      </c>
      <c r="DH260" s="308">
        <f>IFERROR(DB260+DD260,"")</f>
        <v/>
      </c>
      <c r="DI260" s="447">
        <f>IFERROR(DD260/DH260,"")</f>
        <v/>
      </c>
      <c r="DK260" s="12">
        <f>IFERROR(DF260-AP260,"")</f>
        <v/>
      </c>
      <c r="DM260" s="307">
        <f>IFERROR(DA260-L260,"")</f>
        <v/>
      </c>
      <c r="DN260" s="348">
        <f>IF(DE260&gt;AQ260,0,1)</f>
        <v/>
      </c>
      <c r="DO260" s="348">
        <f>IF(DA260&lt;M260,0,1)</f>
        <v/>
      </c>
      <c r="DP260" s="348">
        <f>IF(DA260&gt;N260,0,1)</f>
        <v/>
      </c>
      <c r="DQ260" s="348" t="n"/>
      <c r="DR260" s="348" t="n"/>
      <c r="DS260" s="348" t="n"/>
      <c r="DT260" s="348" t="n"/>
      <c r="DU260" s="348" t="n"/>
      <c r="DV260" s="348" t="n"/>
      <c r="DW260" s="348" t="n"/>
      <c r="DX260" s="348" t="n"/>
      <c r="DY260" s="348" t="n"/>
      <c r="DZ260" s="348" t="n"/>
      <c r="EA260" s="348" t="n"/>
      <c r="EB260" s="348" t="n"/>
      <c r="EC260" s="348" t="n"/>
      <c r="ED260" s="348" t="n"/>
      <c r="EE260" s="348" t="n"/>
      <c r="EF260" s="348" t="n"/>
      <c r="EG260" s="348" t="n"/>
      <c r="EH260" s="348" t="n"/>
      <c r="EI260" s="348" t="n"/>
    </row>
    <row r="261" ht="31.5" customFormat="1" customHeight="1" s="239">
      <c r="A261" s="233" t="n"/>
      <c r="B261" s="192" t="n"/>
      <c r="C261" s="455" t="n"/>
      <c r="D261" s="192" t="n"/>
      <c r="E261" s="192" t="n"/>
      <c r="F261" s="192" t="n"/>
      <c r="G261" s="238" t="n"/>
      <c r="H261" s="437" t="n"/>
      <c r="I261" s="437" t="n"/>
      <c r="J261" s="437" t="n"/>
      <c r="K261" s="437" t="n"/>
      <c r="L261" s="240" t="n"/>
      <c r="M261" s="241" t="n"/>
      <c r="N261" s="242" t="n"/>
      <c r="O261" s="232" t="n"/>
      <c r="P261" s="232" t="n"/>
      <c r="Q261" s="232" t="n"/>
      <c r="R261" s="232" t="n"/>
      <c r="S261" s="232" t="n"/>
      <c r="T261" s="232" t="n"/>
      <c r="U261" s="232" t="n"/>
      <c r="V261" s="232" t="n"/>
      <c r="W261" s="232" t="n"/>
      <c r="X261" s="232" t="n"/>
      <c r="Y261" s="195" t="n"/>
      <c r="Z261" s="195" t="n"/>
      <c r="AA261" s="232" t="n"/>
      <c r="AB261" s="232" t="n"/>
      <c r="AC261" s="232" t="n"/>
      <c r="AD261" s="232" t="n"/>
      <c r="AE261" s="232" t="n"/>
      <c r="AF261" s="232" t="n"/>
      <c r="AG261" s="232" t="n"/>
      <c r="AH261" s="232" t="n"/>
      <c r="AI261" s="232" t="n"/>
      <c r="AJ261" s="232" t="n"/>
      <c r="AK261" s="195" t="n"/>
      <c r="AL261" s="195" t="n"/>
      <c r="AM261" s="232">
        <f>IFERROR(ROUND(AVERAGE(O261:S261,AA261:AE261),0),"")</f>
        <v/>
      </c>
      <c r="AN261" s="232">
        <f>IFERROR(ROUND(AVERAGE(T261:X261,AF261:AJ261),0),"")</f>
        <v/>
      </c>
      <c r="AO261" s="278">
        <f>IFERROR((AM261-L261)/L261,"")</f>
        <v/>
      </c>
      <c r="AP261" s="218" t="n"/>
      <c r="AQ261" s="219" t="n"/>
      <c r="AR261" s="217">
        <f>IFERROR(ROUND((3600/AS261*J261),0),"")</f>
        <v/>
      </c>
      <c r="AS261" s="217">
        <f>IFERROR(ROUND(AVERAGE(Y261:Z261,AK261:AL261),0),"")</f>
        <v/>
      </c>
      <c r="AT261" s="217" t="n"/>
      <c r="AU261" s="217" t="n"/>
      <c r="AV261" s="217" t="n"/>
      <c r="AW261" s="217" t="n"/>
      <c r="AX261" s="217" t="n"/>
      <c r="AY261" s="217" t="n"/>
      <c r="AZ261" s="217" t="n"/>
      <c r="BA261" s="217" t="n"/>
      <c r="BB261" s="217" t="n"/>
      <c r="BC261" s="217" t="n"/>
      <c r="BD261" s="217" t="n"/>
      <c r="BE261" s="217" t="n"/>
      <c r="BF261" s="217" t="n"/>
      <c r="BG261" s="217" t="n"/>
      <c r="BH261" s="217" t="n"/>
      <c r="BI261" s="217" t="n"/>
      <c r="BJ261" s="217" t="n"/>
      <c r="BK261" s="217" t="n"/>
      <c r="BL261" s="217" t="n"/>
      <c r="BM261" s="217" t="n"/>
      <c r="BN261" s="217" t="n"/>
      <c r="BO261" s="217" t="n"/>
      <c r="BP261" s="217" t="n"/>
      <c r="BQ261" s="217" t="n"/>
      <c r="BR261" s="217" t="n"/>
      <c r="BS261" s="217" t="n"/>
      <c r="BT261" s="217" t="n"/>
      <c r="BU261" s="217" t="n"/>
      <c r="BV261" s="217" t="n"/>
      <c r="BW261" s="217" t="n"/>
      <c r="BX261" s="220" t="n"/>
      <c r="BY261" s="220" t="n"/>
      <c r="BZ261" s="220" t="n"/>
      <c r="CA261" s="220" t="n"/>
      <c r="CB261" s="220" t="n"/>
      <c r="CC261" s="220" t="n"/>
      <c r="CD261" s="220" t="n"/>
      <c r="CE261" s="220" t="n"/>
      <c r="CF261" s="220" t="n"/>
      <c r="CG261" s="221">
        <f>IFERROR(ROUND((SUM(BX261:CF261)),0),"")</f>
        <v/>
      </c>
      <c r="CH261" s="216" t="n"/>
      <c r="CI261" s="456" t="n"/>
      <c r="CJ261" s="223" t="n"/>
      <c r="CK261" s="196" t="n"/>
      <c r="CL261" s="196" t="n"/>
      <c r="CM261" s="196" t="n"/>
      <c r="CN261" s="196" t="n"/>
      <c r="CO261" s="196" t="n"/>
      <c r="CP261" s="323" t="n"/>
      <c r="CQ261" s="348" t="n"/>
      <c r="CR261" s="348" t="n"/>
      <c r="CS261" s="348" t="n"/>
      <c r="CT261" s="348" t="n"/>
      <c r="CU261" s="348" t="n"/>
      <c r="CV261" s="348" t="n"/>
      <c r="CW261" s="348" t="n"/>
      <c r="CX261" s="348" t="n"/>
      <c r="CY261" s="348">
        <f>IFERROR(ROUND(STDEV(AN261,L261),1),"")</f>
        <v/>
      </c>
      <c r="CZ261" s="232">
        <f>IFERROR(ROUND(AVERAGE(O261:S261,AA261:AE261),0),"")</f>
        <v/>
      </c>
      <c r="DA261" s="232">
        <f>IFERROR(AVERAGE(T261:X261,AF261:AJ261),"")</f>
        <v/>
      </c>
      <c r="DB261" s="308">
        <f>AV261+BK261</f>
        <v/>
      </c>
      <c r="DC261" s="12">
        <f>SUM(BL261:BT261,AW261:BE261)</f>
        <v/>
      </c>
      <c r="DD261" s="437">
        <f>IFERROR(ROUND(DC261/K261,0),"")</f>
        <v/>
      </c>
      <c r="DE261" s="437">
        <f>IFERROR(ROUND(AVERAGE(Y261:Z261,AK261:AL261),0),"")</f>
        <v/>
      </c>
      <c r="DF261" s="217">
        <f>IFERROR(ROUND((3600/DE261*J261),0),"")</f>
        <v/>
      </c>
      <c r="DG261" s="437">
        <f>IFERROR(ROUND(DD261/DF261,1),"")</f>
        <v/>
      </c>
      <c r="DH261" s="308">
        <f>IFERROR(DB261+DD261,"")</f>
        <v/>
      </c>
      <c r="DI261" s="447">
        <f>IFERROR(DD261/DH261,"")</f>
        <v/>
      </c>
      <c r="DK261" s="12">
        <f>IFERROR(DF261-AP261,"")</f>
        <v/>
      </c>
      <c r="DM261" s="307">
        <f>IFERROR(DA261-L261,"")</f>
        <v/>
      </c>
      <c r="DN261" s="348">
        <f>IF(DE261&gt;AQ261,0,1)</f>
        <v/>
      </c>
      <c r="DO261" s="348">
        <f>IF(DA261&lt;M261,0,1)</f>
        <v/>
      </c>
      <c r="DP261" s="348">
        <f>IF(DA261&gt;N261,0,1)</f>
        <v/>
      </c>
      <c r="DQ261" s="348" t="n"/>
      <c r="DR261" s="348" t="n"/>
      <c r="DS261" s="348" t="n"/>
      <c r="DT261" s="348" t="n"/>
      <c r="DU261" s="348" t="n"/>
      <c r="DV261" s="348" t="n"/>
      <c r="DW261" s="348" t="n"/>
      <c r="DX261" s="348" t="n"/>
      <c r="DY261" s="348" t="n"/>
      <c r="DZ261" s="348" t="n"/>
      <c r="EA261" s="348" t="n"/>
      <c r="EB261" s="348" t="n"/>
      <c r="EC261" s="348" t="n"/>
      <c r="ED261" s="348" t="n"/>
      <c r="EE261" s="348" t="n"/>
      <c r="EF261" s="348" t="n"/>
      <c r="EG261" s="348" t="n"/>
      <c r="EH261" s="348" t="n"/>
      <c r="EI261" s="348" t="n"/>
    </row>
    <row r="262" ht="31.5" customFormat="1" customHeight="1" s="239">
      <c r="A262" s="233" t="n"/>
      <c r="B262" s="192" t="n"/>
      <c r="C262" s="455" t="n"/>
      <c r="D262" s="192" t="n"/>
      <c r="E262" s="192" t="n"/>
      <c r="F262" s="192" t="n"/>
      <c r="G262" s="238" t="n"/>
      <c r="H262" s="437" t="n"/>
      <c r="I262" s="437" t="n"/>
      <c r="J262" s="437" t="n"/>
      <c r="K262" s="437" t="n"/>
      <c r="L262" s="240" t="n"/>
      <c r="M262" s="241" t="n"/>
      <c r="N262" s="242" t="n"/>
      <c r="O262" s="232" t="n"/>
      <c r="P262" s="232" t="n"/>
      <c r="Q262" s="232" t="n"/>
      <c r="R262" s="232" t="n"/>
      <c r="S262" s="232" t="n"/>
      <c r="T262" s="232" t="n"/>
      <c r="U262" s="232" t="n"/>
      <c r="V262" s="232" t="n"/>
      <c r="W262" s="232" t="n"/>
      <c r="X262" s="232" t="n"/>
      <c r="Y262" s="195" t="n"/>
      <c r="Z262" s="195" t="n"/>
      <c r="AA262" s="232" t="n"/>
      <c r="AB262" s="232" t="n"/>
      <c r="AC262" s="232" t="n"/>
      <c r="AD262" s="232" t="n"/>
      <c r="AE262" s="232" t="n"/>
      <c r="AF262" s="232" t="n"/>
      <c r="AG262" s="232" t="n"/>
      <c r="AH262" s="232" t="n"/>
      <c r="AI262" s="232" t="n"/>
      <c r="AJ262" s="232" t="n"/>
      <c r="AK262" s="195" t="n"/>
      <c r="AL262" s="195" t="n"/>
      <c r="AM262" s="232">
        <f>IFERROR(ROUND(AVERAGE(O262:S262,AA262:AE262),0),"")</f>
        <v/>
      </c>
      <c r="AN262" s="232">
        <f>IFERROR(ROUND(AVERAGE(T262:X262,AF262:AJ262),0),"")</f>
        <v/>
      </c>
      <c r="AO262" s="278">
        <f>IFERROR((AM262-L262)/L262,"")</f>
        <v/>
      </c>
      <c r="AP262" s="218" t="n"/>
      <c r="AQ262" s="219" t="n"/>
      <c r="AR262" s="217">
        <f>IFERROR(ROUND((3600/AS262*J262),0),"")</f>
        <v/>
      </c>
      <c r="AS262" s="217">
        <f>IFERROR(ROUND(AVERAGE(Y262:Z262,AK262:AL262),0),"")</f>
        <v/>
      </c>
      <c r="AT262" s="217" t="n"/>
      <c r="AU262" s="217" t="n"/>
      <c r="AV262" s="217" t="n"/>
      <c r="AW262" s="217" t="n"/>
      <c r="AX262" s="217" t="n"/>
      <c r="AY262" s="217" t="n"/>
      <c r="AZ262" s="217" t="n"/>
      <c r="BA262" s="217" t="n"/>
      <c r="BB262" s="217" t="n"/>
      <c r="BC262" s="217" t="n"/>
      <c r="BD262" s="217" t="n"/>
      <c r="BE262" s="217" t="n"/>
      <c r="BF262" s="217" t="n"/>
      <c r="BG262" s="217" t="n"/>
      <c r="BH262" s="217" t="n"/>
      <c r="BI262" s="217" t="n"/>
      <c r="BJ262" s="217" t="n"/>
      <c r="BK262" s="217" t="n"/>
      <c r="BL262" s="217" t="n"/>
      <c r="BM262" s="217" t="n"/>
      <c r="BN262" s="217" t="n"/>
      <c r="BO262" s="217" t="n"/>
      <c r="BP262" s="217" t="n"/>
      <c r="BQ262" s="217" t="n"/>
      <c r="BR262" s="217" t="n"/>
      <c r="BS262" s="217" t="n"/>
      <c r="BT262" s="217" t="n"/>
      <c r="BU262" s="217" t="n"/>
      <c r="BV262" s="217" t="n"/>
      <c r="BW262" s="217" t="n"/>
      <c r="BX262" s="220" t="n"/>
      <c r="BY262" s="220" t="n"/>
      <c r="BZ262" s="220" t="n"/>
      <c r="CA262" s="220" t="n"/>
      <c r="CB262" s="220" t="n"/>
      <c r="CC262" s="220" t="n"/>
      <c r="CD262" s="220" t="n"/>
      <c r="CE262" s="220" t="n"/>
      <c r="CF262" s="220" t="n"/>
      <c r="CG262" s="221">
        <f>IFERROR(ROUND((SUM(BX262:CF262)),0),"")</f>
        <v/>
      </c>
      <c r="CH262" s="216" t="n"/>
      <c r="CI262" s="456" t="n"/>
      <c r="CJ262" s="223" t="n"/>
      <c r="CK262" s="196" t="n"/>
      <c r="CL262" s="196" t="n"/>
      <c r="CM262" s="196" t="n"/>
      <c r="CN262" s="196" t="n"/>
      <c r="CO262" s="196" t="n"/>
      <c r="CP262" s="323" t="n"/>
      <c r="CQ262" s="348" t="n"/>
      <c r="CR262" s="348" t="n"/>
      <c r="CS262" s="348" t="n"/>
      <c r="CT262" s="348" t="n"/>
      <c r="CU262" s="348" t="n"/>
      <c r="CV262" s="348" t="n"/>
      <c r="CW262" s="348" t="n"/>
      <c r="CX262" s="348" t="n"/>
      <c r="CY262" s="348">
        <f>IFERROR(ROUND(STDEV(AN262,L262),1),"")</f>
        <v/>
      </c>
      <c r="CZ262" s="232">
        <f>IFERROR(ROUND(AVERAGE(O262:S262,AA262:AE262),0),"")</f>
        <v/>
      </c>
      <c r="DA262" s="232">
        <f>IFERROR(AVERAGE(T262:X262,AF262:AJ262),"")</f>
        <v/>
      </c>
      <c r="DB262" s="308">
        <f>AV262+BK262</f>
        <v/>
      </c>
      <c r="DC262" s="12">
        <f>SUM(BL262:BT262,AW262:BE262)</f>
        <v/>
      </c>
      <c r="DD262" s="437">
        <f>IFERROR(ROUND(DC262/K262,0),"")</f>
        <v/>
      </c>
      <c r="DE262" s="437">
        <f>IFERROR(ROUND(AVERAGE(Y262:Z262,AK262:AL262),0),"")</f>
        <v/>
      </c>
      <c r="DF262" s="217">
        <f>IFERROR(ROUND((3600/DE262*J262),0),"")</f>
        <v/>
      </c>
      <c r="DG262" s="437">
        <f>IFERROR(ROUND(DD262/DF262,1),"")</f>
        <v/>
      </c>
      <c r="DH262" s="308">
        <f>IFERROR(DB262+DD262,"")</f>
        <v/>
      </c>
      <c r="DI262" s="447">
        <f>IFERROR(DD262/DH262,"")</f>
        <v/>
      </c>
      <c r="DK262" s="12">
        <f>IFERROR(DF262-AP262,"")</f>
        <v/>
      </c>
      <c r="DM262" s="307">
        <f>IFERROR(DA262-L262,"")</f>
        <v/>
      </c>
      <c r="DN262" s="348">
        <f>IF(DE262&gt;AQ262,0,1)</f>
        <v/>
      </c>
      <c r="DO262" s="348">
        <f>IF(DA262&lt;M262,0,1)</f>
        <v/>
      </c>
      <c r="DP262" s="348">
        <f>IF(DA262&gt;N262,0,1)</f>
        <v/>
      </c>
      <c r="DQ262" s="348" t="n"/>
      <c r="DR262" s="348" t="n"/>
      <c r="DS262" s="348" t="n"/>
      <c r="DT262" s="348" t="n"/>
      <c r="DU262" s="348" t="n"/>
      <c r="DV262" s="348" t="n"/>
      <c r="DW262" s="348" t="n"/>
      <c r="DX262" s="348" t="n"/>
      <c r="DY262" s="348" t="n"/>
      <c r="DZ262" s="348" t="n"/>
      <c r="EA262" s="348" t="n"/>
      <c r="EB262" s="348" t="n"/>
      <c r="EC262" s="348" t="n"/>
      <c r="ED262" s="348" t="n"/>
      <c r="EE262" s="348" t="n"/>
      <c r="EF262" s="348" t="n"/>
      <c r="EG262" s="348" t="n"/>
      <c r="EH262" s="348" t="n"/>
      <c r="EI262" s="348" t="n"/>
    </row>
    <row r="263" ht="31.5" customFormat="1" customHeight="1" s="239">
      <c r="A263" s="233" t="n"/>
      <c r="B263" s="192" t="n"/>
      <c r="C263" s="455" t="n"/>
      <c r="D263" s="192" t="n"/>
      <c r="E263" s="192" t="n"/>
      <c r="F263" s="192" t="n"/>
      <c r="G263" s="238" t="n"/>
      <c r="H263" s="437" t="n"/>
      <c r="I263" s="437" t="n"/>
      <c r="J263" s="437" t="n"/>
      <c r="K263" s="437" t="n"/>
      <c r="L263" s="240" t="n"/>
      <c r="M263" s="241" t="n"/>
      <c r="N263" s="242" t="n"/>
      <c r="O263" s="232" t="n"/>
      <c r="P263" s="232" t="n"/>
      <c r="Q263" s="232" t="n"/>
      <c r="R263" s="232" t="n"/>
      <c r="S263" s="232" t="n"/>
      <c r="T263" s="232" t="n"/>
      <c r="U263" s="232" t="n"/>
      <c r="V263" s="232" t="n"/>
      <c r="W263" s="232" t="n"/>
      <c r="X263" s="232" t="n"/>
      <c r="Y263" s="195" t="n"/>
      <c r="Z263" s="195" t="n"/>
      <c r="AA263" s="232" t="n"/>
      <c r="AB263" s="232" t="n"/>
      <c r="AC263" s="232" t="n"/>
      <c r="AD263" s="232" t="n"/>
      <c r="AE263" s="232" t="n"/>
      <c r="AF263" s="232" t="n"/>
      <c r="AG263" s="232" t="n"/>
      <c r="AH263" s="232" t="n"/>
      <c r="AI263" s="232" t="n"/>
      <c r="AJ263" s="232" t="n"/>
      <c r="AK263" s="195" t="n"/>
      <c r="AL263" s="195" t="n"/>
      <c r="AM263" s="232">
        <f>IFERROR(ROUND(AVERAGE(O263:S263,AA263:AE263),0),"")</f>
        <v/>
      </c>
      <c r="AN263" s="232">
        <f>IFERROR(ROUND(AVERAGE(T263:X263,AF263:AJ263),0),"")</f>
        <v/>
      </c>
      <c r="AO263" s="278">
        <f>IFERROR((AM263-L263)/L263,"")</f>
        <v/>
      </c>
      <c r="AP263" s="218" t="n"/>
      <c r="AQ263" s="219" t="n"/>
      <c r="AR263" s="217">
        <f>IFERROR(ROUND((3600/AS263*J263),0),"")</f>
        <v/>
      </c>
      <c r="AS263" s="217">
        <f>IFERROR(ROUND(AVERAGE(Y263:Z263,AK263:AL263),0),"")</f>
        <v/>
      </c>
      <c r="AT263" s="217" t="n"/>
      <c r="AU263" s="217" t="n"/>
      <c r="AV263" s="217" t="n"/>
      <c r="AW263" s="217" t="n"/>
      <c r="AX263" s="217" t="n"/>
      <c r="AY263" s="217" t="n"/>
      <c r="AZ263" s="217" t="n"/>
      <c r="BA263" s="217" t="n"/>
      <c r="BB263" s="217" t="n"/>
      <c r="BC263" s="217" t="n"/>
      <c r="BD263" s="217" t="n"/>
      <c r="BE263" s="217" t="n"/>
      <c r="BF263" s="217" t="n"/>
      <c r="BG263" s="217" t="n"/>
      <c r="BH263" s="217" t="n"/>
      <c r="BI263" s="217" t="n"/>
      <c r="BJ263" s="217" t="n"/>
      <c r="BK263" s="217" t="n"/>
      <c r="BL263" s="217" t="n"/>
      <c r="BM263" s="217" t="n"/>
      <c r="BN263" s="217" t="n"/>
      <c r="BO263" s="217" t="n"/>
      <c r="BP263" s="217" t="n"/>
      <c r="BQ263" s="217" t="n"/>
      <c r="BR263" s="217" t="n"/>
      <c r="BS263" s="217" t="n"/>
      <c r="BT263" s="217" t="n"/>
      <c r="BU263" s="217" t="n"/>
      <c r="BV263" s="217" t="n"/>
      <c r="BW263" s="217" t="n"/>
      <c r="BX263" s="220" t="n"/>
      <c r="BY263" s="220" t="n"/>
      <c r="BZ263" s="220" t="n"/>
      <c r="CA263" s="220" t="n"/>
      <c r="CB263" s="220" t="n"/>
      <c r="CC263" s="220" t="n"/>
      <c r="CD263" s="220" t="n"/>
      <c r="CE263" s="220" t="n"/>
      <c r="CF263" s="220" t="n"/>
      <c r="CG263" s="221">
        <f>IFERROR(ROUND((SUM(BX263:CF263)),0),"")</f>
        <v/>
      </c>
      <c r="CH263" s="216" t="n"/>
      <c r="CI263" s="456" t="n"/>
      <c r="CJ263" s="223" t="n"/>
      <c r="CK263" s="196" t="n"/>
      <c r="CL263" s="196" t="n"/>
      <c r="CM263" s="196" t="n"/>
      <c r="CN263" s="196" t="n"/>
      <c r="CO263" s="196" t="n"/>
      <c r="CP263" s="323" t="n"/>
      <c r="CQ263" s="348" t="n"/>
      <c r="CR263" s="348" t="n"/>
      <c r="CS263" s="348" t="n"/>
      <c r="CT263" s="348" t="n"/>
      <c r="CU263" s="348" t="n"/>
      <c r="CV263" s="348" t="n"/>
      <c r="CW263" s="348" t="n"/>
      <c r="CX263" s="348" t="n"/>
      <c r="CY263" s="348">
        <f>IFERROR(ROUND(STDEV(AN263,L263),1),"")</f>
        <v/>
      </c>
      <c r="CZ263" s="232">
        <f>IFERROR(ROUND(AVERAGE(O263:S263,AA263:AE263),0),"")</f>
        <v/>
      </c>
      <c r="DA263" s="232">
        <f>IFERROR(AVERAGE(T263:X263,AF263:AJ263),"")</f>
        <v/>
      </c>
      <c r="DB263" s="308">
        <f>AV263+BK263</f>
        <v/>
      </c>
      <c r="DC263" s="12">
        <f>SUM(BL263:BT263,AW263:BE263)</f>
        <v/>
      </c>
      <c r="DD263" s="437">
        <f>IFERROR(ROUND(DC263/K263,0),"")</f>
        <v/>
      </c>
      <c r="DE263" s="437">
        <f>IFERROR(ROUND(AVERAGE(Y263:Z263,AK263:AL263),0),"")</f>
        <v/>
      </c>
      <c r="DF263" s="217">
        <f>IFERROR(ROUND((3600/DE263*J263),0),"")</f>
        <v/>
      </c>
      <c r="DG263" s="437">
        <f>IFERROR(ROUND(DD263/DF263,1),"")</f>
        <v/>
      </c>
      <c r="DH263" s="308">
        <f>IFERROR(DB263+DD263,"")</f>
        <v/>
      </c>
      <c r="DI263" s="447">
        <f>IFERROR(DD263/DH263,"")</f>
        <v/>
      </c>
      <c r="DK263" s="12">
        <f>IFERROR(DF263-AP263,"")</f>
        <v/>
      </c>
      <c r="DM263" s="307">
        <f>IFERROR(DA263-L263,"")</f>
        <v/>
      </c>
      <c r="DN263" s="348">
        <f>IF(DE263&gt;AQ263,0,1)</f>
        <v/>
      </c>
      <c r="DO263" s="348">
        <f>IF(DA263&lt;M263,0,1)</f>
        <v/>
      </c>
      <c r="DP263" s="348">
        <f>IF(DA263&gt;N263,0,1)</f>
        <v/>
      </c>
      <c r="DQ263" s="348" t="n"/>
      <c r="DR263" s="348" t="n"/>
      <c r="DS263" s="348" t="n"/>
      <c r="DT263" s="348" t="n"/>
      <c r="DU263" s="348" t="n"/>
      <c r="DV263" s="348" t="n"/>
      <c r="DW263" s="348" t="n"/>
      <c r="DX263" s="348" t="n"/>
      <c r="DY263" s="348" t="n"/>
      <c r="DZ263" s="348" t="n"/>
      <c r="EA263" s="348" t="n"/>
      <c r="EB263" s="348" t="n"/>
      <c r="EC263" s="348" t="n"/>
      <c r="ED263" s="348" t="n"/>
      <c r="EE263" s="348" t="n"/>
      <c r="EF263" s="348" t="n"/>
      <c r="EG263" s="348" t="n"/>
      <c r="EH263" s="348" t="n"/>
      <c r="EI263" s="348" t="n"/>
    </row>
    <row r="264" ht="31.5" customFormat="1" customHeight="1" s="239">
      <c r="A264" s="233" t="n"/>
      <c r="B264" s="192" t="n"/>
      <c r="C264" s="455" t="n"/>
      <c r="D264" s="192" t="n"/>
      <c r="E264" s="192" t="n"/>
      <c r="F264" s="192" t="n"/>
      <c r="G264" s="238" t="n"/>
      <c r="H264" s="437" t="n"/>
      <c r="I264" s="437" t="n"/>
      <c r="J264" s="437" t="n"/>
      <c r="K264" s="437" t="n"/>
      <c r="L264" s="240" t="n"/>
      <c r="M264" s="241" t="n"/>
      <c r="N264" s="242" t="n"/>
      <c r="O264" s="232" t="n"/>
      <c r="P264" s="232" t="n"/>
      <c r="Q264" s="232" t="n"/>
      <c r="R264" s="232" t="n"/>
      <c r="S264" s="232" t="n"/>
      <c r="T264" s="232" t="n"/>
      <c r="U264" s="232" t="n"/>
      <c r="V264" s="232" t="n"/>
      <c r="W264" s="232" t="n"/>
      <c r="X264" s="232" t="n"/>
      <c r="Y264" s="195" t="n"/>
      <c r="Z264" s="195" t="n"/>
      <c r="AA264" s="232" t="n"/>
      <c r="AB264" s="232" t="n"/>
      <c r="AC264" s="232" t="n"/>
      <c r="AD264" s="232" t="n"/>
      <c r="AE264" s="232" t="n"/>
      <c r="AF264" s="232" t="n"/>
      <c r="AG264" s="232" t="n"/>
      <c r="AH264" s="232" t="n"/>
      <c r="AI264" s="232" t="n"/>
      <c r="AJ264" s="232" t="n"/>
      <c r="AK264" s="195" t="n"/>
      <c r="AL264" s="195" t="n"/>
      <c r="AM264" s="232">
        <f>IFERROR(ROUND(AVERAGE(O264:S264,AA264:AE264),0),"")</f>
        <v/>
      </c>
      <c r="AN264" s="232">
        <f>IFERROR(ROUND(AVERAGE(T264:X264,AF264:AJ264),0),"")</f>
        <v/>
      </c>
      <c r="AO264" s="278">
        <f>IFERROR((AM264-L264)/L264,"")</f>
        <v/>
      </c>
      <c r="AP264" s="218" t="n"/>
      <c r="AQ264" s="219" t="n"/>
      <c r="AR264" s="217">
        <f>IFERROR(ROUND((3600/AS264*J264),0),"")</f>
        <v/>
      </c>
      <c r="AS264" s="217">
        <f>IFERROR(ROUND(AVERAGE(Y264:Z264,AK264:AL264),0),"")</f>
        <v/>
      </c>
      <c r="AT264" s="217" t="n"/>
      <c r="AU264" s="217" t="n"/>
      <c r="AV264" s="217" t="n"/>
      <c r="AW264" s="217" t="n"/>
      <c r="AX264" s="217" t="n"/>
      <c r="AY264" s="217" t="n"/>
      <c r="AZ264" s="217" t="n"/>
      <c r="BA264" s="217" t="n"/>
      <c r="BB264" s="217" t="n"/>
      <c r="BC264" s="217" t="n"/>
      <c r="BD264" s="217" t="n"/>
      <c r="BE264" s="217" t="n"/>
      <c r="BF264" s="217" t="n"/>
      <c r="BG264" s="217" t="n"/>
      <c r="BH264" s="217" t="n"/>
      <c r="BI264" s="217" t="n"/>
      <c r="BJ264" s="217" t="n"/>
      <c r="BK264" s="217" t="n"/>
      <c r="BL264" s="217" t="n"/>
      <c r="BM264" s="217" t="n"/>
      <c r="BN264" s="217" t="n"/>
      <c r="BO264" s="217" t="n"/>
      <c r="BP264" s="217" t="n"/>
      <c r="BQ264" s="217" t="n"/>
      <c r="BR264" s="217" t="n"/>
      <c r="BS264" s="217" t="n"/>
      <c r="BT264" s="217" t="n"/>
      <c r="BU264" s="217" t="n"/>
      <c r="BV264" s="217" t="n"/>
      <c r="BW264" s="217" t="n"/>
      <c r="BX264" s="220" t="n"/>
      <c r="BY264" s="220" t="n"/>
      <c r="BZ264" s="220" t="n"/>
      <c r="CA264" s="220" t="n"/>
      <c r="CB264" s="220" t="n"/>
      <c r="CC264" s="220" t="n"/>
      <c r="CD264" s="220" t="n"/>
      <c r="CE264" s="220" t="n"/>
      <c r="CF264" s="220" t="n"/>
      <c r="CG264" s="221">
        <f>IFERROR(ROUND((SUM(BX264:CF264)),0),"")</f>
        <v/>
      </c>
      <c r="CH264" s="216" t="n"/>
      <c r="CI264" s="456" t="n"/>
      <c r="CJ264" s="223" t="n"/>
      <c r="CK264" s="196" t="n"/>
      <c r="CL264" s="196" t="n"/>
      <c r="CM264" s="196" t="n"/>
      <c r="CN264" s="196" t="n"/>
      <c r="CO264" s="196" t="n"/>
      <c r="CP264" s="323" t="n"/>
      <c r="CQ264" s="348" t="n"/>
      <c r="CR264" s="348" t="n"/>
      <c r="CS264" s="348" t="n"/>
      <c r="CT264" s="348" t="n"/>
      <c r="CU264" s="348" t="n"/>
      <c r="CV264" s="348" t="n"/>
      <c r="CW264" s="348" t="n"/>
      <c r="CX264" s="348" t="n"/>
      <c r="CY264" s="348">
        <f>IFERROR(ROUND(STDEV(AN264,L264),1),"")</f>
        <v/>
      </c>
      <c r="CZ264" s="232">
        <f>IFERROR(ROUND(AVERAGE(O264:S264,AA264:AE264),0),"")</f>
        <v/>
      </c>
      <c r="DA264" s="232">
        <f>IFERROR(AVERAGE(T264:X264,AF264:AJ264),"")</f>
        <v/>
      </c>
      <c r="DB264" s="308">
        <f>AV264+BK264</f>
        <v/>
      </c>
      <c r="DC264" s="12">
        <f>SUM(BL264:BT264,AW264:BE264)</f>
        <v/>
      </c>
      <c r="DD264" s="437">
        <f>IFERROR(ROUND(DC264/K264,0),"")</f>
        <v/>
      </c>
      <c r="DE264" s="437">
        <f>IFERROR(ROUND(AVERAGE(Y264:Z264,AK264:AL264),0),"")</f>
        <v/>
      </c>
      <c r="DF264" s="217">
        <f>IFERROR(ROUND((3600/DE264*J264),0),"")</f>
        <v/>
      </c>
      <c r="DG264" s="437">
        <f>IFERROR(ROUND(DD264/DF264,1),"")</f>
        <v/>
      </c>
      <c r="DH264" s="308">
        <f>IFERROR(DB264+DD264,"")</f>
        <v/>
      </c>
      <c r="DI264" s="447">
        <f>IFERROR(DD264/DH264,"")</f>
        <v/>
      </c>
      <c r="DK264" s="12">
        <f>IFERROR(DF264-AP264,"")</f>
        <v/>
      </c>
      <c r="DM264" s="307">
        <f>IFERROR(DA264-L264,"")</f>
        <v/>
      </c>
      <c r="DN264" s="348">
        <f>IF(DE264&gt;AQ264,0,1)</f>
        <v/>
      </c>
      <c r="DO264" s="348">
        <f>IF(DA264&lt;M264,0,1)</f>
        <v/>
      </c>
      <c r="DP264" s="348">
        <f>IF(DA264&gt;N264,0,1)</f>
        <v/>
      </c>
      <c r="DQ264" s="348" t="n"/>
      <c r="DR264" s="348" t="n"/>
      <c r="DS264" s="348" t="n"/>
      <c r="DT264" s="348" t="n"/>
      <c r="DU264" s="348" t="n"/>
      <c r="DV264" s="348" t="n"/>
      <c r="DW264" s="348" t="n"/>
      <c r="DX264" s="348" t="n"/>
      <c r="DY264" s="348" t="n"/>
      <c r="DZ264" s="348" t="n"/>
      <c r="EA264" s="348" t="n"/>
      <c r="EB264" s="348" t="n"/>
      <c r="EC264" s="348" t="n"/>
      <c r="ED264" s="348" t="n"/>
      <c r="EE264" s="348" t="n"/>
      <c r="EF264" s="348" t="n"/>
      <c r="EG264" s="348" t="n"/>
      <c r="EH264" s="348" t="n"/>
      <c r="EI264" s="348" t="n"/>
    </row>
    <row r="265" ht="31.5" customFormat="1" customHeight="1" s="239">
      <c r="A265" s="233" t="n"/>
      <c r="B265" s="192" t="n"/>
      <c r="C265" s="455" t="n"/>
      <c r="D265" s="192" t="n"/>
      <c r="E265" s="192" t="n"/>
      <c r="F265" s="192" t="n"/>
      <c r="G265" s="238" t="n"/>
      <c r="H265" s="437" t="n"/>
      <c r="I265" s="437" t="n"/>
      <c r="J265" s="437" t="n"/>
      <c r="K265" s="437" t="n"/>
      <c r="L265" s="240" t="n"/>
      <c r="M265" s="241" t="n"/>
      <c r="N265" s="242" t="n"/>
      <c r="O265" s="232" t="n"/>
      <c r="P265" s="232" t="n"/>
      <c r="Q265" s="232" t="n"/>
      <c r="R265" s="232" t="n"/>
      <c r="S265" s="232" t="n"/>
      <c r="T265" s="232" t="n"/>
      <c r="U265" s="232" t="n"/>
      <c r="V265" s="232" t="n"/>
      <c r="W265" s="232" t="n"/>
      <c r="X265" s="232" t="n"/>
      <c r="Y265" s="195" t="n"/>
      <c r="Z265" s="195" t="n"/>
      <c r="AA265" s="232" t="n"/>
      <c r="AB265" s="232" t="n"/>
      <c r="AC265" s="232" t="n"/>
      <c r="AD265" s="232" t="n"/>
      <c r="AE265" s="232" t="n"/>
      <c r="AF265" s="232" t="n"/>
      <c r="AG265" s="232" t="n"/>
      <c r="AH265" s="232" t="n"/>
      <c r="AI265" s="232" t="n"/>
      <c r="AJ265" s="232" t="n"/>
      <c r="AK265" s="195" t="n"/>
      <c r="AL265" s="195" t="n"/>
      <c r="AM265" s="232">
        <f>IFERROR(ROUND(AVERAGE(O265:S265,AA265:AE265),0),"")</f>
        <v/>
      </c>
      <c r="AN265" s="232">
        <f>IFERROR(ROUND(AVERAGE(T265:X265,AF265:AJ265),0),"")</f>
        <v/>
      </c>
      <c r="AO265" s="278">
        <f>IFERROR((AM265-L265)/L265,"")</f>
        <v/>
      </c>
      <c r="AP265" s="218" t="n"/>
      <c r="AQ265" s="219" t="n"/>
      <c r="AR265" s="217">
        <f>IFERROR(ROUND((3600/AS265*J265),0),"")</f>
        <v/>
      </c>
      <c r="AS265" s="217">
        <f>IFERROR(ROUND(AVERAGE(Y265:Z265,AK265:AL265),0),"")</f>
        <v/>
      </c>
      <c r="AT265" s="217" t="n"/>
      <c r="AU265" s="217" t="n"/>
      <c r="AV265" s="217" t="n"/>
      <c r="AW265" s="217" t="n"/>
      <c r="AX265" s="217" t="n"/>
      <c r="AY265" s="217" t="n"/>
      <c r="AZ265" s="217" t="n"/>
      <c r="BA265" s="217" t="n"/>
      <c r="BB265" s="217" t="n"/>
      <c r="BC265" s="217" t="n"/>
      <c r="BD265" s="217" t="n"/>
      <c r="BE265" s="217" t="n"/>
      <c r="BF265" s="217" t="n"/>
      <c r="BG265" s="217" t="n"/>
      <c r="BH265" s="217" t="n"/>
      <c r="BI265" s="217" t="n"/>
      <c r="BJ265" s="217" t="n"/>
      <c r="BK265" s="217" t="n"/>
      <c r="BL265" s="217" t="n"/>
      <c r="BM265" s="217" t="n"/>
      <c r="BN265" s="217" t="n"/>
      <c r="BO265" s="217" t="n"/>
      <c r="BP265" s="217" t="n"/>
      <c r="BQ265" s="217" t="n"/>
      <c r="BR265" s="217" t="n"/>
      <c r="BS265" s="217" t="n"/>
      <c r="BT265" s="217" t="n"/>
      <c r="BU265" s="217" t="n"/>
      <c r="BV265" s="217" t="n"/>
      <c r="BW265" s="217" t="n"/>
      <c r="BX265" s="220" t="n"/>
      <c r="BY265" s="220" t="n"/>
      <c r="BZ265" s="220" t="n"/>
      <c r="CA265" s="220" t="n"/>
      <c r="CB265" s="220" t="n"/>
      <c r="CC265" s="220" t="n"/>
      <c r="CD265" s="220" t="n"/>
      <c r="CE265" s="220" t="n"/>
      <c r="CF265" s="220" t="n"/>
      <c r="CG265" s="221">
        <f>IFERROR(ROUND((SUM(BX265:CF265)),0),"")</f>
        <v/>
      </c>
      <c r="CH265" s="216" t="n"/>
      <c r="CI265" s="456" t="n"/>
      <c r="CJ265" s="223" t="n"/>
      <c r="CK265" s="196" t="n"/>
      <c r="CL265" s="196" t="n"/>
      <c r="CM265" s="196" t="n"/>
      <c r="CN265" s="196" t="n"/>
      <c r="CO265" s="196" t="n"/>
      <c r="CP265" s="323" t="n"/>
      <c r="CQ265" s="348" t="n"/>
      <c r="CR265" s="348" t="n"/>
      <c r="CS265" s="348" t="n"/>
      <c r="CT265" s="348" t="n"/>
      <c r="CU265" s="348" t="n"/>
      <c r="CV265" s="348" t="n"/>
      <c r="CW265" s="348" t="n"/>
      <c r="CX265" s="348" t="n"/>
      <c r="CY265" s="348">
        <f>IFERROR(ROUND(STDEV(AN265,L265),1),"")</f>
        <v/>
      </c>
      <c r="CZ265" s="232">
        <f>IFERROR(ROUND(AVERAGE(O265:S265,AA265:AE265),0),"")</f>
        <v/>
      </c>
      <c r="DA265" s="232">
        <f>IFERROR(AVERAGE(T265:X265,AF265:AJ265),"")</f>
        <v/>
      </c>
      <c r="DB265" s="308">
        <f>AV265+BK265</f>
        <v/>
      </c>
      <c r="DC265" s="12">
        <f>SUM(BL265:BT265,AW265:BE265)</f>
        <v/>
      </c>
      <c r="DD265" s="437">
        <f>IFERROR(ROUND(DC265/K265,0),"")</f>
        <v/>
      </c>
      <c r="DE265" s="437">
        <f>IFERROR(ROUND(AVERAGE(Y265:Z265,AK265:AL265),0),"")</f>
        <v/>
      </c>
      <c r="DF265" s="217">
        <f>IFERROR(ROUND((3600/DE265*J265),0),"")</f>
        <v/>
      </c>
      <c r="DG265" s="437">
        <f>IFERROR(ROUND(DD265/DF265,1),"")</f>
        <v/>
      </c>
      <c r="DH265" s="308">
        <f>IFERROR(DB265+DD265,"")</f>
        <v/>
      </c>
      <c r="DI265" s="447">
        <f>IFERROR(DD265/DH265,"")</f>
        <v/>
      </c>
      <c r="DK265" s="12">
        <f>IFERROR(DF265-AP265,"")</f>
        <v/>
      </c>
      <c r="DM265" s="307">
        <f>IFERROR(DA265-L265,"")</f>
        <v/>
      </c>
      <c r="DN265" s="348">
        <f>IF(DE265&gt;AQ265,0,1)</f>
        <v/>
      </c>
      <c r="DO265" s="348">
        <f>IF(DA265&lt;M265,0,1)</f>
        <v/>
      </c>
      <c r="DP265" s="348">
        <f>IF(DA265&gt;N265,0,1)</f>
        <v/>
      </c>
      <c r="DQ265" s="348" t="n"/>
      <c r="DR265" s="348" t="n"/>
      <c r="DS265" s="348" t="n"/>
      <c r="DT265" s="348" t="n"/>
      <c r="DU265" s="348" t="n"/>
      <c r="DV265" s="348" t="n"/>
      <c r="DW265" s="348" t="n"/>
      <c r="DX265" s="348" t="n"/>
      <c r="DY265" s="348" t="n"/>
      <c r="DZ265" s="348" t="n"/>
      <c r="EA265" s="348" t="n"/>
      <c r="EB265" s="348" t="n"/>
      <c r="EC265" s="348" t="n"/>
      <c r="ED265" s="348" t="n"/>
      <c r="EE265" s="348" t="n"/>
      <c r="EF265" s="348" t="n"/>
      <c r="EG265" s="348" t="n"/>
      <c r="EH265" s="348" t="n"/>
      <c r="EI265" s="348" t="n"/>
    </row>
    <row r="266" ht="31.5" customFormat="1" customHeight="1" s="239">
      <c r="A266" s="233" t="n"/>
      <c r="B266" s="192" t="n"/>
      <c r="C266" s="455" t="n"/>
      <c r="D266" s="192" t="n"/>
      <c r="E266" s="192" t="n"/>
      <c r="F266" s="192" t="n"/>
      <c r="G266" s="238" t="n"/>
      <c r="H266" s="437" t="n"/>
      <c r="I266" s="437" t="n"/>
      <c r="J266" s="437" t="n"/>
      <c r="K266" s="437" t="n"/>
      <c r="L266" s="240" t="n"/>
      <c r="M266" s="241" t="n"/>
      <c r="N266" s="242" t="n"/>
      <c r="O266" s="232" t="n"/>
      <c r="P266" s="232" t="n"/>
      <c r="Q266" s="232" t="n"/>
      <c r="R266" s="232" t="n"/>
      <c r="S266" s="232" t="n"/>
      <c r="T266" s="232" t="n"/>
      <c r="U266" s="232" t="n"/>
      <c r="V266" s="232" t="n"/>
      <c r="W266" s="232" t="n"/>
      <c r="X266" s="232" t="n"/>
      <c r="Y266" s="195" t="n"/>
      <c r="Z266" s="195" t="n"/>
      <c r="AA266" s="232" t="n"/>
      <c r="AB266" s="232" t="n"/>
      <c r="AC266" s="232" t="n"/>
      <c r="AD266" s="232" t="n"/>
      <c r="AE266" s="232" t="n"/>
      <c r="AF266" s="232" t="n"/>
      <c r="AG266" s="232" t="n"/>
      <c r="AH266" s="232" t="n"/>
      <c r="AI266" s="232" t="n"/>
      <c r="AJ266" s="232" t="n"/>
      <c r="AK266" s="195" t="n"/>
      <c r="AL266" s="195" t="n"/>
      <c r="AM266" s="232">
        <f>IFERROR(ROUND(AVERAGE(O266:S266,AA266:AE266),0),"")</f>
        <v/>
      </c>
      <c r="AN266" s="232">
        <f>IFERROR(ROUND(AVERAGE(T266:X266,AF266:AJ266),0),"")</f>
        <v/>
      </c>
      <c r="AO266" s="278">
        <f>IFERROR((AM266-L266)/L266,"")</f>
        <v/>
      </c>
      <c r="AP266" s="218" t="n"/>
      <c r="AQ266" s="219" t="n"/>
      <c r="AR266" s="217">
        <f>IFERROR(ROUND((3600/AS266*J266),0),"")</f>
        <v/>
      </c>
      <c r="AS266" s="217">
        <f>IFERROR(ROUND(AVERAGE(Y266:Z266,AK266:AL266),0),"")</f>
        <v/>
      </c>
      <c r="AT266" s="217" t="n"/>
      <c r="AU266" s="217" t="n"/>
      <c r="AV266" s="217" t="n"/>
      <c r="AW266" s="217" t="n"/>
      <c r="AX266" s="217" t="n"/>
      <c r="AY266" s="217" t="n"/>
      <c r="AZ266" s="217" t="n"/>
      <c r="BA266" s="217" t="n"/>
      <c r="BB266" s="217" t="n"/>
      <c r="BC266" s="217" t="n"/>
      <c r="BD266" s="217" t="n"/>
      <c r="BE266" s="217" t="n"/>
      <c r="BF266" s="217" t="n"/>
      <c r="BG266" s="217" t="n"/>
      <c r="BH266" s="217" t="n"/>
      <c r="BI266" s="217" t="n"/>
      <c r="BJ266" s="217" t="n"/>
      <c r="BK266" s="217" t="n"/>
      <c r="BL266" s="217" t="n"/>
      <c r="BM266" s="217" t="n"/>
      <c r="BN266" s="217" t="n"/>
      <c r="BO266" s="217" t="n"/>
      <c r="BP266" s="217" t="n"/>
      <c r="BQ266" s="217" t="n"/>
      <c r="BR266" s="217" t="n"/>
      <c r="BS266" s="217" t="n"/>
      <c r="BT266" s="217" t="n"/>
      <c r="BU266" s="217" t="n"/>
      <c r="BV266" s="217" t="n"/>
      <c r="BW266" s="217" t="n"/>
      <c r="BX266" s="220" t="n"/>
      <c r="BY266" s="220" t="n"/>
      <c r="BZ266" s="220" t="n"/>
      <c r="CA266" s="220" t="n"/>
      <c r="CB266" s="220" t="n"/>
      <c r="CC266" s="220" t="n"/>
      <c r="CD266" s="220" t="n"/>
      <c r="CE266" s="220" t="n"/>
      <c r="CF266" s="220" t="n"/>
      <c r="CG266" s="221">
        <f>IFERROR(ROUND((SUM(BX266:CF266)),0),"")</f>
        <v/>
      </c>
      <c r="CH266" s="216" t="n"/>
      <c r="CI266" s="456" t="n"/>
      <c r="CJ266" s="223" t="n"/>
      <c r="CK266" s="196" t="n"/>
      <c r="CL266" s="196" t="n"/>
      <c r="CM266" s="196" t="n"/>
      <c r="CN266" s="196" t="n"/>
      <c r="CO266" s="196" t="n"/>
      <c r="CP266" s="323" t="n"/>
      <c r="CQ266" s="348" t="n"/>
      <c r="CR266" s="348" t="n"/>
      <c r="CS266" s="348" t="n"/>
      <c r="CT266" s="348" t="n"/>
      <c r="CU266" s="348" t="n"/>
      <c r="CV266" s="348" t="n"/>
      <c r="CW266" s="348" t="n"/>
      <c r="CX266" s="348" t="n"/>
      <c r="CY266" s="348">
        <f>IFERROR(ROUND(STDEV(AN266,L266),1),"")</f>
        <v/>
      </c>
      <c r="CZ266" s="232">
        <f>IFERROR(ROUND(AVERAGE(O266:S266,AA266:AE266),0),"")</f>
        <v/>
      </c>
      <c r="DA266" s="232">
        <f>IFERROR(AVERAGE(T266:X266,AF266:AJ266),"")</f>
        <v/>
      </c>
      <c r="DB266" s="308">
        <f>AV266+BK266</f>
        <v/>
      </c>
      <c r="DC266" s="12">
        <f>SUM(BL266:BT266,AW266:BE266)</f>
        <v/>
      </c>
      <c r="DD266" s="437">
        <f>IFERROR(ROUND(DC266/K266,0),"")</f>
        <v/>
      </c>
      <c r="DE266" s="437">
        <f>IFERROR(ROUND(AVERAGE(Y266:Z266,AK266:AL266),0),"")</f>
        <v/>
      </c>
      <c r="DF266" s="217">
        <f>IFERROR(ROUND((3600/DE266*J266),0),"")</f>
        <v/>
      </c>
      <c r="DG266" s="437">
        <f>IFERROR(ROUND(DD266/DF266,1),"")</f>
        <v/>
      </c>
      <c r="DH266" s="308">
        <f>IFERROR(DB266+DD266,"")</f>
        <v/>
      </c>
      <c r="DI266" s="447">
        <f>IFERROR(DD266/DH266,"")</f>
        <v/>
      </c>
      <c r="DK266" s="12">
        <f>IFERROR(DF266-AP266,"")</f>
        <v/>
      </c>
      <c r="DM266" s="307">
        <f>IFERROR(DA266-L266,"")</f>
        <v/>
      </c>
      <c r="DN266" s="348">
        <f>IF(DE266&gt;AQ266,0,1)</f>
        <v/>
      </c>
      <c r="DO266" s="348">
        <f>IF(DA266&lt;M266,0,1)</f>
        <v/>
      </c>
      <c r="DP266" s="348">
        <f>IF(DA266&gt;N266,0,1)</f>
        <v/>
      </c>
      <c r="DQ266" s="348" t="n"/>
      <c r="DR266" s="348" t="n"/>
      <c r="DS266" s="348" t="n"/>
      <c r="DT266" s="348" t="n"/>
      <c r="DU266" s="348" t="n"/>
      <c r="DV266" s="348" t="n"/>
      <c r="DW266" s="348" t="n"/>
      <c r="DX266" s="348" t="n"/>
      <c r="DY266" s="348" t="n"/>
      <c r="DZ266" s="348" t="n"/>
      <c r="EA266" s="348" t="n"/>
      <c r="EB266" s="348" t="n"/>
      <c r="EC266" s="348" t="n"/>
      <c r="ED266" s="348" t="n"/>
      <c r="EE266" s="348" t="n"/>
      <c r="EF266" s="348" t="n"/>
      <c r="EG266" s="348" t="n"/>
      <c r="EH266" s="348" t="n"/>
      <c r="EI266" s="348" t="n"/>
    </row>
    <row r="267" ht="31.5" customFormat="1" customHeight="1" s="239">
      <c r="A267" s="233" t="n"/>
      <c r="B267" s="192" t="n"/>
      <c r="C267" s="455" t="n"/>
      <c r="D267" s="192" t="n"/>
      <c r="E267" s="192" t="n"/>
      <c r="F267" s="192" t="n"/>
      <c r="G267" s="238" t="n"/>
      <c r="H267" s="437" t="n"/>
      <c r="I267" s="437" t="n"/>
      <c r="J267" s="437" t="n"/>
      <c r="K267" s="437" t="n"/>
      <c r="L267" s="240" t="n"/>
      <c r="M267" s="241" t="n"/>
      <c r="N267" s="242" t="n"/>
      <c r="O267" s="232" t="n"/>
      <c r="P267" s="232" t="n"/>
      <c r="Q267" s="232" t="n"/>
      <c r="R267" s="232" t="n"/>
      <c r="S267" s="232" t="n"/>
      <c r="T267" s="232" t="n"/>
      <c r="U267" s="232" t="n"/>
      <c r="V267" s="232" t="n"/>
      <c r="W267" s="232" t="n"/>
      <c r="X267" s="232" t="n"/>
      <c r="Y267" s="195" t="n"/>
      <c r="Z267" s="195" t="n"/>
      <c r="AA267" s="232" t="n"/>
      <c r="AB267" s="232" t="n"/>
      <c r="AC267" s="232" t="n"/>
      <c r="AD267" s="232" t="n"/>
      <c r="AE267" s="232" t="n"/>
      <c r="AF267" s="232" t="n"/>
      <c r="AG267" s="232" t="n"/>
      <c r="AH267" s="232" t="n"/>
      <c r="AI267" s="232" t="n"/>
      <c r="AJ267" s="232" t="n"/>
      <c r="AK267" s="195" t="n"/>
      <c r="AL267" s="195" t="n"/>
      <c r="AM267" s="232">
        <f>IFERROR(ROUND(AVERAGE(O267:S267,AA267:AE267),0),"")</f>
        <v/>
      </c>
      <c r="AN267" s="232">
        <f>IFERROR(ROUND(AVERAGE(T267:X267,AF267:AJ267),0),"")</f>
        <v/>
      </c>
      <c r="AO267" s="278">
        <f>IFERROR((AM267-L267)/L267,"")</f>
        <v/>
      </c>
      <c r="AP267" s="218" t="n"/>
      <c r="AQ267" s="219" t="n"/>
      <c r="AR267" s="217">
        <f>IFERROR(ROUND((3600/AS267*J267),0),"")</f>
        <v/>
      </c>
      <c r="AS267" s="217">
        <f>IFERROR(ROUND(AVERAGE(Y267:Z267,AK267:AL267),0),"")</f>
        <v/>
      </c>
      <c r="AT267" s="217" t="n"/>
      <c r="AU267" s="217" t="n"/>
      <c r="AV267" s="217" t="n"/>
      <c r="AW267" s="217" t="n"/>
      <c r="AX267" s="217" t="n"/>
      <c r="AY267" s="217" t="n"/>
      <c r="AZ267" s="217" t="n"/>
      <c r="BA267" s="217" t="n"/>
      <c r="BB267" s="217" t="n"/>
      <c r="BC267" s="217" t="n"/>
      <c r="BD267" s="217" t="n"/>
      <c r="BE267" s="217" t="n"/>
      <c r="BF267" s="217" t="n"/>
      <c r="BG267" s="217" t="n"/>
      <c r="BH267" s="217" t="n"/>
      <c r="BI267" s="217" t="n"/>
      <c r="BJ267" s="217" t="n"/>
      <c r="BK267" s="217" t="n"/>
      <c r="BL267" s="217" t="n"/>
      <c r="BM267" s="217" t="n"/>
      <c r="BN267" s="217" t="n"/>
      <c r="BO267" s="217" t="n"/>
      <c r="BP267" s="217" t="n"/>
      <c r="BQ267" s="217" t="n"/>
      <c r="BR267" s="217" t="n"/>
      <c r="BS267" s="217" t="n"/>
      <c r="BT267" s="217" t="n"/>
      <c r="BU267" s="217" t="n"/>
      <c r="BV267" s="217" t="n"/>
      <c r="BW267" s="217" t="n"/>
      <c r="BX267" s="220" t="n"/>
      <c r="BY267" s="220" t="n"/>
      <c r="BZ267" s="220" t="n"/>
      <c r="CA267" s="220" t="n"/>
      <c r="CB267" s="220" t="n"/>
      <c r="CC267" s="220" t="n"/>
      <c r="CD267" s="220" t="n"/>
      <c r="CE267" s="220" t="n"/>
      <c r="CF267" s="220" t="n"/>
      <c r="CG267" s="221">
        <f>IFERROR(ROUND((SUM(BX267:CF267)),0),"")</f>
        <v/>
      </c>
      <c r="CH267" s="216" t="n"/>
      <c r="CI267" s="456" t="n"/>
      <c r="CJ267" s="223" t="n"/>
      <c r="CK267" s="196" t="n"/>
      <c r="CL267" s="196" t="n"/>
      <c r="CM267" s="196" t="n"/>
      <c r="CN267" s="196" t="n"/>
      <c r="CO267" s="196" t="n"/>
      <c r="CP267" s="323" t="n"/>
      <c r="CQ267" s="348" t="n"/>
      <c r="CR267" s="348" t="n"/>
      <c r="CS267" s="348" t="n"/>
      <c r="CT267" s="348" t="n"/>
      <c r="CU267" s="348" t="n"/>
      <c r="CV267" s="348" t="n"/>
      <c r="CW267" s="348" t="n"/>
      <c r="CX267" s="348" t="n"/>
      <c r="CY267" s="348">
        <f>IFERROR(ROUND(STDEV(AN267,L267),1),"")</f>
        <v/>
      </c>
      <c r="CZ267" s="232">
        <f>IFERROR(ROUND(AVERAGE(O267:S267,AA267:AE267),0),"")</f>
        <v/>
      </c>
      <c r="DA267" s="232">
        <f>IFERROR(AVERAGE(T267:X267,AF267:AJ267),"")</f>
        <v/>
      </c>
      <c r="DB267" s="308">
        <f>AV267+BK267</f>
        <v/>
      </c>
      <c r="DC267" s="12">
        <f>SUM(BL267:BT267,AW267:BE267)</f>
        <v/>
      </c>
      <c r="DD267" s="437">
        <f>IFERROR(ROUND(DC267/K267,0),"")</f>
        <v/>
      </c>
      <c r="DE267" s="437">
        <f>IFERROR(ROUND(AVERAGE(Y267:Z267,AK267:AL267),0),"")</f>
        <v/>
      </c>
      <c r="DF267" s="217">
        <f>IFERROR(ROUND((3600/DE267*J267),0),"")</f>
        <v/>
      </c>
      <c r="DG267" s="437">
        <f>IFERROR(ROUND(DD267/DF267,1),"")</f>
        <v/>
      </c>
      <c r="DH267" s="308">
        <f>IFERROR(DB267+DD267,"")</f>
        <v/>
      </c>
      <c r="DI267" s="447">
        <f>IFERROR(DD267/DH267,"")</f>
        <v/>
      </c>
      <c r="DK267" s="12">
        <f>IFERROR(DF267-AP267,"")</f>
        <v/>
      </c>
      <c r="DM267" s="307">
        <f>IFERROR(DA267-L267,"")</f>
        <v/>
      </c>
      <c r="DN267" s="348">
        <f>IF(DE267&gt;AQ267,0,1)</f>
        <v/>
      </c>
      <c r="DO267" s="348">
        <f>IF(DA267&lt;M267,0,1)</f>
        <v/>
      </c>
      <c r="DP267" s="348">
        <f>IF(DA267&gt;N267,0,1)</f>
        <v/>
      </c>
      <c r="DQ267" s="348" t="n"/>
      <c r="DR267" s="348" t="n"/>
      <c r="DS267" s="348" t="n"/>
      <c r="DT267" s="348" t="n"/>
      <c r="DU267" s="348" t="n"/>
      <c r="DV267" s="348" t="n"/>
      <c r="DW267" s="348" t="n"/>
      <c r="DX267" s="348" t="n"/>
      <c r="DY267" s="348" t="n"/>
      <c r="DZ267" s="348" t="n"/>
      <c r="EA267" s="348" t="n"/>
      <c r="EB267" s="348" t="n"/>
      <c r="EC267" s="348" t="n"/>
      <c r="ED267" s="348" t="n"/>
      <c r="EE267" s="348" t="n"/>
      <c r="EF267" s="348" t="n"/>
      <c r="EG267" s="348" t="n"/>
      <c r="EH267" s="348" t="n"/>
      <c r="EI267" s="348" t="n"/>
    </row>
    <row r="268" ht="31.5" customFormat="1" customHeight="1" s="239">
      <c r="A268" s="233" t="n"/>
      <c r="B268" s="192" t="n"/>
      <c r="C268" s="455" t="n"/>
      <c r="D268" s="192" t="n"/>
      <c r="E268" s="192" t="n"/>
      <c r="F268" s="192" t="n"/>
      <c r="G268" s="238" t="n"/>
      <c r="H268" s="437" t="n"/>
      <c r="I268" s="437" t="n"/>
      <c r="J268" s="437" t="n"/>
      <c r="K268" s="437" t="n"/>
      <c r="L268" s="240" t="n"/>
      <c r="M268" s="241" t="n"/>
      <c r="N268" s="242" t="n"/>
      <c r="O268" s="232" t="n"/>
      <c r="P268" s="232" t="n"/>
      <c r="Q268" s="232" t="n"/>
      <c r="R268" s="232" t="n"/>
      <c r="S268" s="232" t="n"/>
      <c r="T268" s="232" t="n"/>
      <c r="U268" s="232" t="n"/>
      <c r="V268" s="232" t="n"/>
      <c r="W268" s="232" t="n"/>
      <c r="X268" s="232" t="n"/>
      <c r="Y268" s="195" t="n"/>
      <c r="Z268" s="195" t="n"/>
      <c r="AA268" s="232" t="n"/>
      <c r="AB268" s="232" t="n"/>
      <c r="AC268" s="232" t="n"/>
      <c r="AD268" s="232" t="n"/>
      <c r="AE268" s="232" t="n"/>
      <c r="AF268" s="232" t="n"/>
      <c r="AG268" s="232" t="n"/>
      <c r="AH268" s="232" t="n"/>
      <c r="AI268" s="232" t="n"/>
      <c r="AJ268" s="232" t="n"/>
      <c r="AK268" s="195" t="n"/>
      <c r="AL268" s="195" t="n"/>
      <c r="AM268" s="232">
        <f>IFERROR(ROUND(AVERAGE(O268:S268,AA268:AE268),0),"")</f>
        <v/>
      </c>
      <c r="AN268" s="232">
        <f>IFERROR(ROUND(AVERAGE(T268:X268,AF268:AJ268),0),"")</f>
        <v/>
      </c>
      <c r="AO268" s="278">
        <f>IFERROR((AM268-L268)/L268,"")</f>
        <v/>
      </c>
      <c r="AP268" s="218" t="n"/>
      <c r="AQ268" s="219" t="n"/>
      <c r="AR268" s="217">
        <f>IFERROR(ROUND((3600/AS268*J268),0),"")</f>
        <v/>
      </c>
      <c r="AS268" s="217">
        <f>IFERROR(ROUND(AVERAGE(Y268:Z268,AK268:AL268),0),"")</f>
        <v/>
      </c>
      <c r="AT268" s="217" t="n"/>
      <c r="AU268" s="217" t="n"/>
      <c r="AV268" s="217" t="n"/>
      <c r="AW268" s="217" t="n"/>
      <c r="AX268" s="217" t="n"/>
      <c r="AY268" s="217" t="n"/>
      <c r="AZ268" s="217" t="n"/>
      <c r="BA268" s="217" t="n"/>
      <c r="BB268" s="217" t="n"/>
      <c r="BC268" s="217" t="n"/>
      <c r="BD268" s="217" t="n"/>
      <c r="BE268" s="217" t="n"/>
      <c r="BF268" s="217" t="n"/>
      <c r="BG268" s="217" t="n"/>
      <c r="BH268" s="217" t="n"/>
      <c r="BI268" s="217" t="n"/>
      <c r="BJ268" s="217" t="n"/>
      <c r="BK268" s="217" t="n"/>
      <c r="BL268" s="217" t="n"/>
      <c r="BM268" s="217" t="n"/>
      <c r="BN268" s="217" t="n"/>
      <c r="BO268" s="217" t="n"/>
      <c r="BP268" s="217" t="n"/>
      <c r="BQ268" s="217" t="n"/>
      <c r="BR268" s="217" t="n"/>
      <c r="BS268" s="217" t="n"/>
      <c r="BT268" s="217" t="n"/>
      <c r="BU268" s="217" t="n"/>
      <c r="BV268" s="217" t="n"/>
      <c r="BW268" s="217" t="n"/>
      <c r="BX268" s="220" t="n"/>
      <c r="BY268" s="220" t="n"/>
      <c r="BZ268" s="220" t="n"/>
      <c r="CA268" s="220" t="n"/>
      <c r="CB268" s="220" t="n"/>
      <c r="CC268" s="220" t="n"/>
      <c r="CD268" s="220" t="n"/>
      <c r="CE268" s="220" t="n"/>
      <c r="CF268" s="220" t="n"/>
      <c r="CG268" s="221">
        <f>IFERROR(ROUND((SUM(BX268:CF268)),0),"")</f>
        <v/>
      </c>
      <c r="CH268" s="216" t="n"/>
      <c r="CI268" s="456" t="n"/>
      <c r="CJ268" s="223" t="n"/>
      <c r="CK268" s="196" t="n"/>
      <c r="CL268" s="196" t="n"/>
      <c r="CM268" s="196" t="n"/>
      <c r="CN268" s="196" t="n"/>
      <c r="CO268" s="196" t="n"/>
      <c r="CP268" s="323" t="n"/>
      <c r="CQ268" s="348" t="n"/>
      <c r="CR268" s="348" t="n"/>
      <c r="CS268" s="348" t="n"/>
      <c r="CT268" s="348" t="n"/>
      <c r="CU268" s="348" t="n"/>
      <c r="CV268" s="348" t="n"/>
      <c r="CW268" s="348" t="n"/>
      <c r="CX268" s="348" t="n"/>
      <c r="CY268" s="348">
        <f>IFERROR(ROUND(STDEV(AN268,L268),1),"")</f>
        <v/>
      </c>
      <c r="CZ268" s="232">
        <f>IFERROR(ROUND(AVERAGE(O268:S268,AA268:AE268),0),"")</f>
        <v/>
      </c>
      <c r="DA268" s="232">
        <f>IFERROR(AVERAGE(T268:X268,AF268:AJ268),"")</f>
        <v/>
      </c>
      <c r="DB268" s="308">
        <f>AV268+BK268</f>
        <v/>
      </c>
      <c r="DC268" s="12">
        <f>SUM(BL268:BT268,AW268:BE268)</f>
        <v/>
      </c>
      <c r="DD268" s="437">
        <f>IFERROR(ROUND(DC268/K268,0),"")</f>
        <v/>
      </c>
      <c r="DE268" s="437">
        <f>IFERROR(ROUND(AVERAGE(Y268:Z268,AK268:AL268),0),"")</f>
        <v/>
      </c>
      <c r="DF268" s="217">
        <f>IFERROR(ROUND((3600/DE268*J268),0),"")</f>
        <v/>
      </c>
      <c r="DG268" s="437">
        <f>IFERROR(ROUND(DD268/DF268,1),"")</f>
        <v/>
      </c>
      <c r="DH268" s="308">
        <f>IFERROR(DB268+DD268,"")</f>
        <v/>
      </c>
      <c r="DI268" s="447">
        <f>IFERROR(DD268/DH268,"")</f>
        <v/>
      </c>
      <c r="DK268" s="12">
        <f>IFERROR(DF268-AP268,"")</f>
        <v/>
      </c>
      <c r="DM268" s="307">
        <f>IFERROR(DA268-L268,"")</f>
        <v/>
      </c>
      <c r="DN268" s="348">
        <f>IF(DE268&gt;AQ268,0,1)</f>
        <v/>
      </c>
      <c r="DO268" s="348">
        <f>IF(DA268&lt;M268,0,1)</f>
        <v/>
      </c>
      <c r="DP268" s="348">
        <f>IF(DA268&gt;N268,0,1)</f>
        <v/>
      </c>
      <c r="DQ268" s="348" t="n"/>
      <c r="DR268" s="348" t="n"/>
      <c r="DS268" s="348" t="n"/>
      <c r="DT268" s="348" t="n"/>
      <c r="DU268" s="348" t="n"/>
      <c r="DV268" s="348" t="n"/>
      <c r="DW268" s="348" t="n"/>
      <c r="DX268" s="348" t="n"/>
      <c r="DY268" s="348" t="n"/>
      <c r="DZ268" s="348" t="n"/>
      <c r="EA268" s="348" t="n"/>
      <c r="EB268" s="348" t="n"/>
      <c r="EC268" s="348" t="n"/>
      <c r="ED268" s="348" t="n"/>
      <c r="EE268" s="348" t="n"/>
      <c r="EF268" s="348" t="n"/>
      <c r="EG268" s="348" t="n"/>
      <c r="EH268" s="348" t="n"/>
      <c r="EI268" s="348" t="n"/>
    </row>
    <row r="269" ht="31.5" customFormat="1" customHeight="1" s="239">
      <c r="A269" s="233" t="n"/>
      <c r="B269" s="192" t="n"/>
      <c r="C269" s="455" t="n"/>
      <c r="D269" s="192" t="n"/>
      <c r="E269" s="192" t="n"/>
      <c r="F269" s="192" t="n"/>
      <c r="G269" s="238" t="n"/>
      <c r="H269" s="437" t="n"/>
      <c r="I269" s="437" t="n"/>
      <c r="J269" s="437" t="n"/>
      <c r="K269" s="437" t="n"/>
      <c r="L269" s="240" t="n"/>
      <c r="M269" s="241" t="n"/>
      <c r="N269" s="242" t="n"/>
      <c r="O269" s="232" t="n"/>
      <c r="P269" s="232" t="n"/>
      <c r="Q269" s="232" t="n"/>
      <c r="R269" s="232" t="n"/>
      <c r="S269" s="232" t="n"/>
      <c r="T269" s="232" t="n"/>
      <c r="U269" s="232" t="n"/>
      <c r="V269" s="232" t="n"/>
      <c r="W269" s="232" t="n"/>
      <c r="X269" s="232" t="n"/>
      <c r="Y269" s="195" t="n"/>
      <c r="Z269" s="195" t="n"/>
      <c r="AA269" s="232" t="n"/>
      <c r="AB269" s="232" t="n"/>
      <c r="AC269" s="232" t="n"/>
      <c r="AD269" s="232" t="n"/>
      <c r="AE269" s="232" t="n"/>
      <c r="AF269" s="232" t="n"/>
      <c r="AG269" s="232" t="n"/>
      <c r="AH269" s="232" t="n"/>
      <c r="AI269" s="232" t="n"/>
      <c r="AJ269" s="232" t="n"/>
      <c r="AK269" s="195" t="n"/>
      <c r="AL269" s="195" t="n"/>
      <c r="AM269" s="232">
        <f>IFERROR(ROUND(AVERAGE(O269:S269,AA269:AE269),0),"")</f>
        <v/>
      </c>
      <c r="AN269" s="232">
        <f>IFERROR(ROUND(AVERAGE(T269:X269,AF269:AJ269),0),"")</f>
        <v/>
      </c>
      <c r="AO269" s="278">
        <f>IFERROR((AM269-L269)/L269,"")</f>
        <v/>
      </c>
      <c r="AP269" s="218" t="n"/>
      <c r="AQ269" s="219" t="n"/>
      <c r="AR269" s="217">
        <f>IFERROR(ROUND((3600/AS269*J269),0),"")</f>
        <v/>
      </c>
      <c r="AS269" s="217">
        <f>IFERROR(ROUND(AVERAGE(Y269:Z269,AK269:AL269),0),"")</f>
        <v/>
      </c>
      <c r="AT269" s="217" t="n"/>
      <c r="AU269" s="217" t="n"/>
      <c r="AV269" s="217" t="n"/>
      <c r="AW269" s="217" t="n"/>
      <c r="AX269" s="217" t="n"/>
      <c r="AY269" s="217" t="n"/>
      <c r="AZ269" s="217" t="n"/>
      <c r="BA269" s="217" t="n"/>
      <c r="BB269" s="217" t="n"/>
      <c r="BC269" s="217" t="n"/>
      <c r="BD269" s="217" t="n"/>
      <c r="BE269" s="217" t="n"/>
      <c r="BF269" s="217" t="n"/>
      <c r="BG269" s="217" t="n"/>
      <c r="BH269" s="217" t="n"/>
      <c r="BI269" s="217" t="n"/>
      <c r="BJ269" s="217" t="n"/>
      <c r="BK269" s="217" t="n"/>
      <c r="BL269" s="217" t="n"/>
      <c r="BM269" s="217" t="n"/>
      <c r="BN269" s="217" t="n"/>
      <c r="BO269" s="217" t="n"/>
      <c r="BP269" s="217" t="n"/>
      <c r="BQ269" s="217" t="n"/>
      <c r="BR269" s="217" t="n"/>
      <c r="BS269" s="217" t="n"/>
      <c r="BT269" s="217" t="n"/>
      <c r="BU269" s="217" t="n"/>
      <c r="BV269" s="217" t="n"/>
      <c r="BW269" s="217" t="n"/>
      <c r="BX269" s="220" t="n"/>
      <c r="BY269" s="220" t="n"/>
      <c r="BZ269" s="220" t="n"/>
      <c r="CA269" s="220" t="n"/>
      <c r="CB269" s="220" t="n"/>
      <c r="CC269" s="220" t="n"/>
      <c r="CD269" s="220" t="n"/>
      <c r="CE269" s="220" t="n"/>
      <c r="CF269" s="220" t="n"/>
      <c r="CG269" s="221">
        <f>IFERROR(ROUND((SUM(BX269:CF269)),0),"")</f>
        <v/>
      </c>
      <c r="CH269" s="216" t="n"/>
      <c r="CI269" s="456" t="n"/>
      <c r="CJ269" s="223" t="n"/>
      <c r="CK269" s="196" t="n"/>
      <c r="CL269" s="196" t="n"/>
      <c r="CM269" s="196" t="n"/>
      <c r="CN269" s="196" t="n"/>
      <c r="CO269" s="196" t="n"/>
      <c r="CP269" s="323" t="n"/>
      <c r="CQ269" s="348" t="n"/>
      <c r="CR269" s="348" t="n"/>
      <c r="CS269" s="348" t="n"/>
      <c r="CT269" s="348" t="n"/>
      <c r="CU269" s="348" t="n"/>
      <c r="CV269" s="348" t="n"/>
      <c r="CW269" s="348" t="n"/>
      <c r="CX269" s="348" t="n"/>
      <c r="CY269" s="348">
        <f>IFERROR(ROUND(STDEV(AN269,L269),1),"")</f>
        <v/>
      </c>
      <c r="CZ269" s="232">
        <f>IFERROR(ROUND(AVERAGE(O269:S269,AA269:AE269),0),"")</f>
        <v/>
      </c>
      <c r="DA269" s="232">
        <f>IFERROR(AVERAGE(T269:X269,AF269:AJ269),"")</f>
        <v/>
      </c>
      <c r="DB269" s="308">
        <f>AV269+BK269</f>
        <v/>
      </c>
      <c r="DC269" s="12">
        <f>SUM(BL269:BT269,AW269:BE269)</f>
        <v/>
      </c>
      <c r="DD269" s="437">
        <f>IFERROR(ROUND(DC269/K269,0),"")</f>
        <v/>
      </c>
      <c r="DE269" s="437">
        <f>IFERROR(ROUND(AVERAGE(Y269:Z269,AK269:AL269),0),"")</f>
        <v/>
      </c>
      <c r="DF269" s="217">
        <f>IFERROR(ROUND((3600/DE269*J269),0),"")</f>
        <v/>
      </c>
      <c r="DG269" s="437">
        <f>IFERROR(ROUND(DD269/DF269,1),"")</f>
        <v/>
      </c>
      <c r="DH269" s="308">
        <f>IFERROR(DB269+DD269,"")</f>
        <v/>
      </c>
      <c r="DI269" s="447">
        <f>IFERROR(DD269/DH269,"")</f>
        <v/>
      </c>
      <c r="DK269" s="12">
        <f>IFERROR(DF269-AP269,"")</f>
        <v/>
      </c>
      <c r="DM269" s="307">
        <f>IFERROR(DA269-L269,"")</f>
        <v/>
      </c>
      <c r="DN269" s="348">
        <f>IF(DE269&gt;AQ269,0,1)</f>
        <v/>
      </c>
      <c r="DO269" s="348">
        <f>IF(DA269&lt;M269,0,1)</f>
        <v/>
      </c>
      <c r="DP269" s="348">
        <f>IF(DA269&gt;N269,0,1)</f>
        <v/>
      </c>
      <c r="DQ269" s="348" t="n"/>
      <c r="DR269" s="348" t="n"/>
      <c r="DS269" s="348" t="n"/>
      <c r="DT269" s="348" t="n"/>
      <c r="DU269" s="348" t="n"/>
      <c r="DV269" s="348" t="n"/>
      <c r="DW269" s="348" t="n"/>
      <c r="DX269" s="348" t="n"/>
      <c r="DY269" s="348" t="n"/>
      <c r="DZ269" s="348" t="n"/>
      <c r="EA269" s="348" t="n"/>
      <c r="EB269" s="348" t="n"/>
      <c r="EC269" s="348" t="n"/>
      <c r="ED269" s="348" t="n"/>
      <c r="EE269" s="348" t="n"/>
      <c r="EF269" s="348" t="n"/>
      <c r="EG269" s="348" t="n"/>
      <c r="EH269" s="348" t="n"/>
      <c r="EI269" s="348" t="n"/>
    </row>
    <row r="270" ht="31.5" customFormat="1" customHeight="1" s="239">
      <c r="A270" s="233" t="n"/>
      <c r="B270" s="192" t="n"/>
      <c r="C270" s="455" t="n"/>
      <c r="D270" s="192" t="n"/>
      <c r="E270" s="192" t="n"/>
      <c r="F270" s="192" t="n"/>
      <c r="G270" s="238" t="n"/>
      <c r="H270" s="437" t="n"/>
      <c r="I270" s="437" t="n"/>
      <c r="J270" s="437" t="n"/>
      <c r="K270" s="437" t="n"/>
      <c r="L270" s="240" t="n"/>
      <c r="M270" s="241" t="n"/>
      <c r="N270" s="242" t="n"/>
      <c r="O270" s="232" t="n"/>
      <c r="P270" s="232" t="n"/>
      <c r="Q270" s="232" t="n"/>
      <c r="R270" s="232" t="n"/>
      <c r="S270" s="232" t="n"/>
      <c r="T270" s="232" t="n"/>
      <c r="U270" s="232" t="n"/>
      <c r="V270" s="232" t="n"/>
      <c r="W270" s="232" t="n"/>
      <c r="X270" s="232" t="n"/>
      <c r="Y270" s="195" t="n"/>
      <c r="Z270" s="195" t="n"/>
      <c r="AA270" s="232" t="n"/>
      <c r="AB270" s="232" t="n"/>
      <c r="AC270" s="232" t="n"/>
      <c r="AD270" s="232" t="n"/>
      <c r="AE270" s="232" t="n"/>
      <c r="AF270" s="232" t="n"/>
      <c r="AG270" s="232" t="n"/>
      <c r="AH270" s="232" t="n"/>
      <c r="AI270" s="232" t="n"/>
      <c r="AJ270" s="232" t="n"/>
      <c r="AK270" s="195" t="n"/>
      <c r="AL270" s="195" t="n"/>
      <c r="AM270" s="232">
        <f>IFERROR(ROUND(AVERAGE(O270:S270,AA270:AE270),0),"")</f>
        <v/>
      </c>
      <c r="AN270" s="232">
        <f>IFERROR(ROUND(AVERAGE(T270:X270,AF270:AJ270),0),"")</f>
        <v/>
      </c>
      <c r="AO270" s="278">
        <f>IFERROR((AM270-L270)/L270,"")</f>
        <v/>
      </c>
      <c r="AP270" s="218" t="n"/>
      <c r="AQ270" s="219" t="n"/>
      <c r="AR270" s="217">
        <f>IFERROR(ROUND((3600/AS270*J270),0),"")</f>
        <v/>
      </c>
      <c r="AS270" s="217">
        <f>IFERROR(ROUND(AVERAGE(Y270:Z270,AK270:AL270),0),"")</f>
        <v/>
      </c>
      <c r="AT270" s="217" t="n"/>
      <c r="AU270" s="217" t="n"/>
      <c r="AV270" s="217" t="n"/>
      <c r="AW270" s="217" t="n"/>
      <c r="AX270" s="217" t="n"/>
      <c r="AY270" s="217" t="n"/>
      <c r="AZ270" s="217" t="n"/>
      <c r="BA270" s="217" t="n"/>
      <c r="BB270" s="217" t="n"/>
      <c r="BC270" s="217" t="n"/>
      <c r="BD270" s="217" t="n"/>
      <c r="BE270" s="217" t="n"/>
      <c r="BF270" s="217" t="n"/>
      <c r="BG270" s="217" t="n"/>
      <c r="BH270" s="217" t="n"/>
      <c r="BI270" s="217" t="n"/>
      <c r="BJ270" s="217" t="n"/>
      <c r="BK270" s="217" t="n"/>
      <c r="BL270" s="217" t="n"/>
      <c r="BM270" s="217" t="n"/>
      <c r="BN270" s="217" t="n"/>
      <c r="BO270" s="217" t="n"/>
      <c r="BP270" s="217" t="n"/>
      <c r="BQ270" s="217" t="n"/>
      <c r="BR270" s="217" t="n"/>
      <c r="BS270" s="217" t="n"/>
      <c r="BT270" s="217" t="n"/>
      <c r="BU270" s="217" t="n"/>
      <c r="BV270" s="217" t="n"/>
      <c r="BW270" s="217" t="n"/>
      <c r="BX270" s="220" t="n"/>
      <c r="BY270" s="220" t="n"/>
      <c r="BZ270" s="220" t="n"/>
      <c r="CA270" s="220" t="n"/>
      <c r="CB270" s="220" t="n"/>
      <c r="CC270" s="220" t="n"/>
      <c r="CD270" s="220" t="n"/>
      <c r="CE270" s="220" t="n"/>
      <c r="CF270" s="220" t="n"/>
      <c r="CG270" s="221">
        <f>IFERROR(ROUND((SUM(BX270:CF270)),0),"")</f>
        <v/>
      </c>
      <c r="CH270" s="216" t="n"/>
      <c r="CI270" s="456" t="n"/>
      <c r="CJ270" s="223" t="n"/>
      <c r="CK270" s="196" t="n"/>
      <c r="CL270" s="196" t="n"/>
      <c r="CM270" s="196" t="n"/>
      <c r="CN270" s="196" t="n"/>
      <c r="CO270" s="196" t="n"/>
      <c r="CP270" s="323" t="n"/>
      <c r="CQ270" s="348" t="n"/>
      <c r="CR270" s="348" t="n"/>
      <c r="CS270" s="348" t="n"/>
      <c r="CT270" s="348" t="n"/>
      <c r="CU270" s="348" t="n"/>
      <c r="CV270" s="348" t="n"/>
      <c r="CW270" s="348" t="n"/>
      <c r="CX270" s="348" t="n"/>
      <c r="CY270" s="348">
        <f>IFERROR(ROUND(STDEV(AN270,L270),1),"")</f>
        <v/>
      </c>
      <c r="CZ270" s="232">
        <f>IFERROR(ROUND(AVERAGE(O270:S270,AA270:AE270),0),"")</f>
        <v/>
      </c>
      <c r="DA270" s="232">
        <f>IFERROR(AVERAGE(T270:X270,AF270:AJ270),"")</f>
        <v/>
      </c>
      <c r="DB270" s="308">
        <f>AV270+BK270</f>
        <v/>
      </c>
      <c r="DC270" s="12">
        <f>SUM(BL270:BT270,AW270:BE270)</f>
        <v/>
      </c>
      <c r="DD270" s="437">
        <f>IFERROR(ROUND(DC270/K270,0),"")</f>
        <v/>
      </c>
      <c r="DE270" s="437">
        <f>IFERROR(ROUND(AVERAGE(Y270:Z270,AK270:AL270),0),"")</f>
        <v/>
      </c>
      <c r="DF270" s="217">
        <f>IFERROR(ROUND((3600/DE270*J270),0),"")</f>
        <v/>
      </c>
      <c r="DG270" s="437">
        <f>IFERROR(ROUND(DD270/DF270,1),"")</f>
        <v/>
      </c>
      <c r="DH270" s="308">
        <f>IFERROR(DB270+DD270,"")</f>
        <v/>
      </c>
      <c r="DI270" s="447">
        <f>IFERROR(DD270/DH270,"")</f>
        <v/>
      </c>
      <c r="DK270" s="12">
        <f>IFERROR(DF270-AP270,"")</f>
        <v/>
      </c>
      <c r="DM270" s="307">
        <f>IFERROR(DA270-L270,"")</f>
        <v/>
      </c>
      <c r="DN270" s="348">
        <f>IF(DE270&gt;AQ270,0,1)</f>
        <v/>
      </c>
      <c r="DO270" s="348">
        <f>IF(DA270&lt;M270,0,1)</f>
        <v/>
      </c>
      <c r="DP270" s="348">
        <f>IF(DA270&gt;N270,0,1)</f>
        <v/>
      </c>
      <c r="DQ270" s="348" t="n"/>
      <c r="DR270" s="348" t="n"/>
      <c r="DS270" s="348" t="n"/>
      <c r="DT270" s="348" t="n"/>
      <c r="DU270" s="348" t="n"/>
      <c r="DV270" s="348" t="n"/>
      <c r="DW270" s="348" t="n"/>
      <c r="DX270" s="348" t="n"/>
      <c r="DY270" s="348" t="n"/>
      <c r="DZ270" s="348" t="n"/>
      <c r="EA270" s="348" t="n"/>
      <c r="EB270" s="348" t="n"/>
      <c r="EC270" s="348" t="n"/>
      <c r="ED270" s="348" t="n"/>
      <c r="EE270" s="348" t="n"/>
      <c r="EF270" s="348" t="n"/>
      <c r="EG270" s="348" t="n"/>
      <c r="EH270" s="348" t="n"/>
      <c r="EI270" s="348" t="n"/>
    </row>
    <row r="271" ht="31.5" customFormat="1" customHeight="1" s="239">
      <c r="A271" s="233" t="n"/>
      <c r="B271" s="192" t="n"/>
      <c r="C271" s="455" t="n"/>
      <c r="D271" s="192" t="n"/>
      <c r="E271" s="192" t="n"/>
      <c r="F271" s="192" t="n"/>
      <c r="G271" s="238" t="n"/>
      <c r="H271" s="437" t="n"/>
      <c r="I271" s="437" t="n"/>
      <c r="J271" s="437" t="n"/>
      <c r="K271" s="437" t="n"/>
      <c r="L271" s="240" t="n"/>
      <c r="M271" s="241" t="n"/>
      <c r="N271" s="242" t="n"/>
      <c r="O271" s="232" t="n"/>
      <c r="P271" s="232" t="n"/>
      <c r="Q271" s="232" t="n"/>
      <c r="R271" s="232" t="n"/>
      <c r="S271" s="232" t="n"/>
      <c r="T271" s="232" t="n"/>
      <c r="U271" s="232" t="n"/>
      <c r="V271" s="232" t="n"/>
      <c r="W271" s="232" t="n"/>
      <c r="X271" s="232" t="n"/>
      <c r="Y271" s="195" t="n"/>
      <c r="Z271" s="195" t="n"/>
      <c r="AA271" s="232" t="n"/>
      <c r="AB271" s="232" t="n"/>
      <c r="AC271" s="232" t="n"/>
      <c r="AD271" s="232" t="n"/>
      <c r="AE271" s="232" t="n"/>
      <c r="AF271" s="232" t="n"/>
      <c r="AG271" s="232" t="n"/>
      <c r="AH271" s="232" t="n"/>
      <c r="AI271" s="232" t="n"/>
      <c r="AJ271" s="232" t="n"/>
      <c r="AK271" s="195" t="n"/>
      <c r="AL271" s="195" t="n"/>
      <c r="AM271" s="232">
        <f>IFERROR(ROUND(AVERAGE(O271:S271,AA271:AE271),0),"")</f>
        <v/>
      </c>
      <c r="AN271" s="232">
        <f>IFERROR(ROUND(AVERAGE(T271:X271,AF271:AJ271),0),"")</f>
        <v/>
      </c>
      <c r="AO271" s="278">
        <f>IFERROR((AM271-L271)/L271,"")</f>
        <v/>
      </c>
      <c r="AP271" s="218" t="n"/>
      <c r="AQ271" s="219" t="n"/>
      <c r="AR271" s="217">
        <f>IFERROR(ROUND((3600/AS271*J271),0),"")</f>
        <v/>
      </c>
      <c r="AS271" s="217">
        <f>IFERROR(ROUND(AVERAGE(Y271:Z271,AK271:AL271),0),"")</f>
        <v/>
      </c>
      <c r="AT271" s="217" t="n"/>
      <c r="AU271" s="217" t="n"/>
      <c r="AV271" s="217" t="n"/>
      <c r="AW271" s="217" t="n"/>
      <c r="AX271" s="217" t="n"/>
      <c r="AY271" s="217" t="n"/>
      <c r="AZ271" s="217" t="n"/>
      <c r="BA271" s="217" t="n"/>
      <c r="BB271" s="217" t="n"/>
      <c r="BC271" s="217" t="n"/>
      <c r="BD271" s="217" t="n"/>
      <c r="BE271" s="217" t="n"/>
      <c r="BF271" s="217" t="n"/>
      <c r="BG271" s="217" t="n"/>
      <c r="BH271" s="217" t="n"/>
      <c r="BI271" s="217" t="n"/>
      <c r="BJ271" s="217" t="n"/>
      <c r="BK271" s="217" t="n"/>
      <c r="BL271" s="217" t="n"/>
      <c r="BM271" s="217" t="n"/>
      <c r="BN271" s="217" t="n"/>
      <c r="BO271" s="217" t="n"/>
      <c r="BP271" s="217" t="n"/>
      <c r="BQ271" s="217" t="n"/>
      <c r="BR271" s="217" t="n"/>
      <c r="BS271" s="217" t="n"/>
      <c r="BT271" s="217" t="n"/>
      <c r="BU271" s="217" t="n"/>
      <c r="BV271" s="217" t="n"/>
      <c r="BW271" s="217" t="n"/>
      <c r="BX271" s="220" t="n"/>
      <c r="BY271" s="220" t="n"/>
      <c r="BZ271" s="220" t="n"/>
      <c r="CA271" s="220" t="n"/>
      <c r="CB271" s="220" t="n"/>
      <c r="CC271" s="220" t="n"/>
      <c r="CD271" s="220" t="n"/>
      <c r="CE271" s="220" t="n"/>
      <c r="CF271" s="220" t="n"/>
      <c r="CG271" s="221">
        <f>IFERROR(ROUND((SUM(BX271:CF271)),0),"")</f>
        <v/>
      </c>
      <c r="CH271" s="216" t="n"/>
      <c r="CI271" s="456" t="n"/>
      <c r="CJ271" s="223" t="n"/>
      <c r="CK271" s="196" t="n"/>
      <c r="CL271" s="196" t="n"/>
      <c r="CM271" s="196" t="n"/>
      <c r="CN271" s="196" t="n"/>
      <c r="CO271" s="196" t="n"/>
      <c r="CP271" s="323" t="n"/>
      <c r="CQ271" s="348" t="n"/>
      <c r="CR271" s="348" t="n"/>
      <c r="CS271" s="348" t="n"/>
      <c r="CT271" s="348" t="n"/>
      <c r="CU271" s="348" t="n"/>
      <c r="CV271" s="348" t="n"/>
      <c r="CW271" s="348" t="n"/>
      <c r="CX271" s="348" t="n"/>
      <c r="CY271" s="348">
        <f>IFERROR(ROUND(STDEV(AN271,L271),1),"")</f>
        <v/>
      </c>
      <c r="CZ271" s="232">
        <f>IFERROR(ROUND(AVERAGE(O271:S271,AA271:AE271),0),"")</f>
        <v/>
      </c>
      <c r="DA271" s="232">
        <f>IFERROR(AVERAGE(T271:X271,AF271:AJ271),"")</f>
        <v/>
      </c>
      <c r="DB271" s="308">
        <f>AV271+BK271</f>
        <v/>
      </c>
      <c r="DC271" s="12">
        <f>SUM(BL271:BT271,AW271:BE271)</f>
        <v/>
      </c>
      <c r="DD271" s="437">
        <f>IFERROR(ROUND(DC271/K271,0),"")</f>
        <v/>
      </c>
      <c r="DE271" s="437">
        <f>IFERROR(ROUND(AVERAGE(Y271:Z271,AK271:AL271),0),"")</f>
        <v/>
      </c>
      <c r="DF271" s="217">
        <f>IFERROR(ROUND((3600/DE271*J271),0),"")</f>
        <v/>
      </c>
      <c r="DG271" s="437">
        <f>IFERROR(ROUND(DD271/DF271,1),"")</f>
        <v/>
      </c>
      <c r="DH271" s="308">
        <f>IFERROR(DB271+DD271,"")</f>
        <v/>
      </c>
      <c r="DI271" s="447">
        <f>IFERROR(DD271/DH271,"")</f>
        <v/>
      </c>
      <c r="DK271" s="12">
        <f>IFERROR(DF271-AP271,"")</f>
        <v/>
      </c>
      <c r="DM271" s="307">
        <f>IFERROR(DA271-L271,"")</f>
        <v/>
      </c>
      <c r="DN271" s="348">
        <f>IF(DE271&gt;AQ271,0,1)</f>
        <v/>
      </c>
      <c r="DO271" s="348">
        <f>IF(DA271&lt;M271,0,1)</f>
        <v/>
      </c>
      <c r="DP271" s="348">
        <f>IF(DA271&gt;N271,0,1)</f>
        <v/>
      </c>
      <c r="DQ271" s="348" t="n"/>
      <c r="DR271" s="348" t="n"/>
      <c r="DS271" s="348" t="n"/>
      <c r="DT271" s="348" t="n"/>
      <c r="DU271" s="348" t="n"/>
      <c r="DV271" s="348" t="n"/>
      <c r="DW271" s="348" t="n"/>
      <c r="DX271" s="348" t="n"/>
      <c r="DY271" s="348" t="n"/>
      <c r="DZ271" s="348" t="n"/>
      <c r="EA271" s="348" t="n"/>
      <c r="EB271" s="348" t="n"/>
      <c r="EC271" s="348" t="n"/>
      <c r="ED271" s="348" t="n"/>
      <c r="EE271" s="348" t="n"/>
      <c r="EF271" s="348" t="n"/>
      <c r="EG271" s="348" t="n"/>
      <c r="EH271" s="348" t="n"/>
      <c r="EI271" s="348" t="n"/>
    </row>
    <row r="272" ht="31.5" customFormat="1" customHeight="1" s="239">
      <c r="A272" s="233" t="n"/>
      <c r="B272" s="192" t="n"/>
      <c r="C272" s="455" t="n"/>
      <c r="D272" s="192" t="n"/>
      <c r="E272" s="192" t="n"/>
      <c r="F272" s="192" t="n"/>
      <c r="G272" s="238" t="n"/>
      <c r="H272" s="437" t="n"/>
      <c r="I272" s="437" t="n"/>
      <c r="J272" s="437" t="n"/>
      <c r="K272" s="437" t="n"/>
      <c r="L272" s="240" t="n"/>
      <c r="M272" s="241" t="n"/>
      <c r="N272" s="242" t="n"/>
      <c r="O272" s="232" t="n"/>
      <c r="P272" s="232" t="n"/>
      <c r="Q272" s="232" t="n"/>
      <c r="R272" s="232" t="n"/>
      <c r="S272" s="232" t="n"/>
      <c r="T272" s="232" t="n"/>
      <c r="U272" s="232" t="n"/>
      <c r="V272" s="232" t="n"/>
      <c r="W272" s="232" t="n"/>
      <c r="X272" s="232" t="n"/>
      <c r="Y272" s="195" t="n"/>
      <c r="Z272" s="195" t="n"/>
      <c r="AA272" s="232" t="n"/>
      <c r="AB272" s="232" t="n"/>
      <c r="AC272" s="232" t="n"/>
      <c r="AD272" s="232" t="n"/>
      <c r="AE272" s="232" t="n"/>
      <c r="AF272" s="232" t="n"/>
      <c r="AG272" s="232" t="n"/>
      <c r="AH272" s="232" t="n"/>
      <c r="AI272" s="232" t="n"/>
      <c r="AJ272" s="232" t="n"/>
      <c r="AK272" s="195" t="n"/>
      <c r="AL272" s="195" t="n"/>
      <c r="AM272" s="232">
        <f>IFERROR(ROUND(AVERAGE(O272:S272,AA272:AE272),0),"")</f>
        <v/>
      </c>
      <c r="AN272" s="232">
        <f>IFERROR(ROUND(AVERAGE(T272:X272,AF272:AJ272),0),"")</f>
        <v/>
      </c>
      <c r="AO272" s="278">
        <f>IFERROR((AM272-L272)/L272,"")</f>
        <v/>
      </c>
      <c r="AP272" s="218" t="n"/>
      <c r="AQ272" s="219" t="n"/>
      <c r="AR272" s="217">
        <f>IFERROR(ROUND((3600/AS272*J272),0),"")</f>
        <v/>
      </c>
      <c r="AS272" s="217">
        <f>IFERROR(ROUND(AVERAGE(Y272:Z272,AK272:AL272),0),"")</f>
        <v/>
      </c>
      <c r="AT272" s="217" t="n"/>
      <c r="AU272" s="217" t="n"/>
      <c r="AV272" s="217" t="n"/>
      <c r="AW272" s="217" t="n"/>
      <c r="AX272" s="217" t="n"/>
      <c r="AY272" s="217" t="n"/>
      <c r="AZ272" s="217" t="n"/>
      <c r="BA272" s="217" t="n"/>
      <c r="BB272" s="217" t="n"/>
      <c r="BC272" s="217" t="n"/>
      <c r="BD272" s="217" t="n"/>
      <c r="BE272" s="217" t="n"/>
      <c r="BF272" s="217" t="n"/>
      <c r="BG272" s="217" t="n"/>
      <c r="BH272" s="217" t="n"/>
      <c r="BI272" s="217" t="n"/>
      <c r="BJ272" s="217" t="n"/>
      <c r="BK272" s="217" t="n"/>
      <c r="BL272" s="217" t="n"/>
      <c r="BM272" s="217" t="n"/>
      <c r="BN272" s="217" t="n"/>
      <c r="BO272" s="217" t="n"/>
      <c r="BP272" s="217" t="n"/>
      <c r="BQ272" s="217" t="n"/>
      <c r="BR272" s="217" t="n"/>
      <c r="BS272" s="217" t="n"/>
      <c r="BT272" s="217" t="n"/>
      <c r="BU272" s="217" t="n"/>
      <c r="BV272" s="217" t="n"/>
      <c r="BW272" s="217" t="n"/>
      <c r="BX272" s="220" t="n"/>
      <c r="BY272" s="220" t="n"/>
      <c r="BZ272" s="220" t="n"/>
      <c r="CA272" s="220" t="n"/>
      <c r="CB272" s="220" t="n"/>
      <c r="CC272" s="220" t="n"/>
      <c r="CD272" s="220" t="n"/>
      <c r="CE272" s="220" t="n"/>
      <c r="CF272" s="220" t="n"/>
      <c r="CG272" s="221">
        <f>IFERROR(ROUND((SUM(BX272:CF272)),0),"")</f>
        <v/>
      </c>
      <c r="CH272" s="216" t="n"/>
      <c r="CI272" s="456" t="n"/>
      <c r="CJ272" s="223" t="n"/>
      <c r="CK272" s="196" t="n"/>
      <c r="CL272" s="196" t="n"/>
      <c r="CM272" s="196" t="n"/>
      <c r="CN272" s="196" t="n"/>
      <c r="CO272" s="196" t="n"/>
      <c r="CP272" s="323" t="n"/>
      <c r="CQ272" s="348" t="n"/>
      <c r="CR272" s="348" t="n"/>
      <c r="CS272" s="348" t="n"/>
      <c r="CT272" s="348" t="n"/>
      <c r="CU272" s="348" t="n"/>
      <c r="CV272" s="348" t="n"/>
      <c r="CW272" s="348" t="n"/>
      <c r="CX272" s="348" t="n"/>
      <c r="CY272" s="348">
        <f>IFERROR(ROUND(STDEV(AN272,L272),1),"")</f>
        <v/>
      </c>
      <c r="CZ272" s="232">
        <f>IFERROR(ROUND(AVERAGE(O272:S272,AA272:AE272),0),"")</f>
        <v/>
      </c>
      <c r="DA272" s="232">
        <f>IFERROR(AVERAGE(T272:X272,AF272:AJ272),"")</f>
        <v/>
      </c>
      <c r="DB272" s="308">
        <f>AV272+BK272</f>
        <v/>
      </c>
      <c r="DC272" s="12">
        <f>SUM(BL272:BT272,AW272:BE272)</f>
        <v/>
      </c>
      <c r="DD272" s="437">
        <f>IFERROR(ROUND(DC272/K272,0),"")</f>
        <v/>
      </c>
      <c r="DE272" s="437">
        <f>IFERROR(ROUND(AVERAGE(Y272:Z272,AK272:AL272),0),"")</f>
        <v/>
      </c>
      <c r="DF272" s="217">
        <f>IFERROR(ROUND((3600/DE272*J272),0),"")</f>
        <v/>
      </c>
      <c r="DG272" s="437">
        <f>IFERROR(ROUND(DD272/DF272,1),"")</f>
        <v/>
      </c>
      <c r="DH272" s="308">
        <f>IFERROR(DB272+DD272,"")</f>
        <v/>
      </c>
      <c r="DI272" s="447">
        <f>IFERROR(DD272/DH272,"")</f>
        <v/>
      </c>
      <c r="DK272" s="12">
        <f>IFERROR(DF272-AP272,"")</f>
        <v/>
      </c>
      <c r="DM272" s="307">
        <f>IFERROR(DA272-L272,"")</f>
        <v/>
      </c>
      <c r="DN272" s="348">
        <f>IF(DE272&gt;AQ272,0,1)</f>
        <v/>
      </c>
      <c r="DO272" s="348">
        <f>IF(DA272&lt;M272,0,1)</f>
        <v/>
      </c>
      <c r="DP272" s="348">
        <f>IF(DA272&gt;N272,0,1)</f>
        <v/>
      </c>
      <c r="DQ272" s="348" t="n"/>
      <c r="DR272" s="348" t="n"/>
      <c r="DS272" s="348" t="n"/>
      <c r="DT272" s="348" t="n"/>
      <c r="DU272" s="348" t="n"/>
      <c r="DV272" s="348" t="n"/>
      <c r="DW272" s="348" t="n"/>
      <c r="DX272" s="348" t="n"/>
      <c r="DY272" s="348" t="n"/>
      <c r="DZ272" s="348" t="n"/>
      <c r="EA272" s="348" t="n"/>
      <c r="EB272" s="348" t="n"/>
      <c r="EC272" s="348" t="n"/>
      <c r="ED272" s="348" t="n"/>
      <c r="EE272" s="348" t="n"/>
      <c r="EF272" s="348" t="n"/>
      <c r="EG272" s="348" t="n"/>
      <c r="EH272" s="348" t="n"/>
      <c r="EI272" s="348" t="n"/>
    </row>
    <row r="273" ht="31.5" customFormat="1" customHeight="1" s="239">
      <c r="A273" s="233" t="n"/>
      <c r="B273" s="192" t="n"/>
      <c r="C273" s="455" t="n"/>
      <c r="D273" s="192" t="n"/>
      <c r="E273" s="192" t="n"/>
      <c r="F273" s="192" t="n"/>
      <c r="G273" s="238" t="n"/>
      <c r="H273" s="437" t="n"/>
      <c r="I273" s="437" t="n"/>
      <c r="J273" s="437" t="n"/>
      <c r="K273" s="437" t="n"/>
      <c r="L273" s="240" t="n"/>
      <c r="M273" s="241" t="n"/>
      <c r="N273" s="242" t="n"/>
      <c r="O273" s="232" t="n"/>
      <c r="P273" s="232" t="n"/>
      <c r="Q273" s="232" t="n"/>
      <c r="R273" s="232" t="n"/>
      <c r="S273" s="232" t="n"/>
      <c r="T273" s="232" t="n"/>
      <c r="U273" s="232" t="n"/>
      <c r="V273" s="232" t="n"/>
      <c r="W273" s="232" t="n"/>
      <c r="X273" s="232" t="n"/>
      <c r="Y273" s="195" t="n"/>
      <c r="Z273" s="195" t="n"/>
      <c r="AA273" s="232" t="n"/>
      <c r="AB273" s="232" t="n"/>
      <c r="AC273" s="232" t="n"/>
      <c r="AD273" s="232" t="n"/>
      <c r="AE273" s="232" t="n"/>
      <c r="AF273" s="232" t="n"/>
      <c r="AG273" s="232" t="n"/>
      <c r="AH273" s="232" t="n"/>
      <c r="AI273" s="232" t="n"/>
      <c r="AJ273" s="232" t="n"/>
      <c r="AK273" s="195" t="n"/>
      <c r="AL273" s="195" t="n"/>
      <c r="AM273" s="232">
        <f>IFERROR(ROUND(AVERAGE(O273:S273,AA273:AE273),0),"")</f>
        <v/>
      </c>
      <c r="AN273" s="232">
        <f>IFERROR(ROUND(AVERAGE(T273:X273,AF273:AJ273),0),"")</f>
        <v/>
      </c>
      <c r="AO273" s="278">
        <f>IFERROR((AM273-L273)/L273,"")</f>
        <v/>
      </c>
      <c r="AP273" s="218" t="n"/>
      <c r="AQ273" s="219" t="n"/>
      <c r="AR273" s="217">
        <f>IFERROR(ROUND((3600/AS273*J273),0),"")</f>
        <v/>
      </c>
      <c r="AS273" s="217">
        <f>IFERROR(ROUND(AVERAGE(Y273:Z273,AK273:AL273),0),"")</f>
        <v/>
      </c>
      <c r="AT273" s="217" t="n"/>
      <c r="AU273" s="217" t="n"/>
      <c r="AV273" s="217" t="n"/>
      <c r="AW273" s="217" t="n"/>
      <c r="AX273" s="217" t="n"/>
      <c r="AY273" s="217" t="n"/>
      <c r="AZ273" s="217" t="n"/>
      <c r="BA273" s="217" t="n"/>
      <c r="BB273" s="217" t="n"/>
      <c r="BC273" s="217" t="n"/>
      <c r="BD273" s="217" t="n"/>
      <c r="BE273" s="217" t="n"/>
      <c r="BF273" s="217" t="n"/>
      <c r="BG273" s="217" t="n"/>
      <c r="BH273" s="217" t="n"/>
      <c r="BI273" s="217" t="n"/>
      <c r="BJ273" s="217" t="n"/>
      <c r="BK273" s="217" t="n"/>
      <c r="BL273" s="217" t="n"/>
      <c r="BM273" s="217" t="n"/>
      <c r="BN273" s="217" t="n"/>
      <c r="BO273" s="217" t="n"/>
      <c r="BP273" s="217" t="n"/>
      <c r="BQ273" s="217" t="n"/>
      <c r="BR273" s="217" t="n"/>
      <c r="BS273" s="217" t="n"/>
      <c r="BT273" s="217" t="n"/>
      <c r="BU273" s="217" t="n"/>
      <c r="BV273" s="217" t="n"/>
      <c r="BW273" s="217" t="n"/>
      <c r="BX273" s="220" t="n"/>
      <c r="BY273" s="220" t="n"/>
      <c r="BZ273" s="220" t="n"/>
      <c r="CA273" s="220" t="n"/>
      <c r="CB273" s="220" t="n"/>
      <c r="CC273" s="220" t="n"/>
      <c r="CD273" s="220" t="n"/>
      <c r="CE273" s="220" t="n"/>
      <c r="CF273" s="220" t="n"/>
      <c r="CG273" s="221">
        <f>IFERROR(ROUND((SUM(BX273:CF273)),0),"")</f>
        <v/>
      </c>
      <c r="CH273" s="216" t="n"/>
      <c r="CI273" s="456" t="n"/>
      <c r="CJ273" s="223" t="n"/>
      <c r="CK273" s="196" t="n"/>
      <c r="CL273" s="196" t="n"/>
      <c r="CM273" s="196" t="n"/>
      <c r="CN273" s="196" t="n"/>
      <c r="CO273" s="196" t="n"/>
      <c r="CP273" s="323" t="n"/>
      <c r="CQ273" s="348" t="n"/>
      <c r="CR273" s="348" t="n"/>
      <c r="CS273" s="348" t="n"/>
      <c r="CT273" s="348" t="n"/>
      <c r="CU273" s="348" t="n"/>
      <c r="CV273" s="348" t="n"/>
      <c r="CW273" s="348" t="n"/>
      <c r="CX273" s="348" t="n"/>
      <c r="CY273" s="348">
        <f>IFERROR(ROUND(STDEV(AN273,L273),1),"")</f>
        <v/>
      </c>
      <c r="CZ273" s="232">
        <f>IFERROR(ROUND(AVERAGE(O273:S273,AA273:AE273),0),"")</f>
        <v/>
      </c>
      <c r="DA273" s="232">
        <f>IFERROR(AVERAGE(T273:X273,AF273:AJ273),"")</f>
        <v/>
      </c>
      <c r="DB273" s="308">
        <f>AV273+BK273</f>
        <v/>
      </c>
      <c r="DC273" s="12">
        <f>SUM(BL273:BT273,AW273:BE273)</f>
        <v/>
      </c>
      <c r="DD273" s="437">
        <f>IFERROR(ROUND(DC273/K273,0),"")</f>
        <v/>
      </c>
      <c r="DE273" s="437">
        <f>IFERROR(ROUND(AVERAGE(Y273:Z273,AK273:AL273),0),"")</f>
        <v/>
      </c>
      <c r="DF273" s="217">
        <f>IFERROR(ROUND((3600/DE273*J273),0),"")</f>
        <v/>
      </c>
      <c r="DG273" s="437">
        <f>IFERROR(ROUND(DD273/DF273,1),"")</f>
        <v/>
      </c>
      <c r="DH273" s="308">
        <f>IFERROR(DB273+DD273,"")</f>
        <v/>
      </c>
      <c r="DI273" s="447">
        <f>IFERROR(DD273/DH273,"")</f>
        <v/>
      </c>
      <c r="DK273" s="12">
        <f>IFERROR(DF273-AP273,"")</f>
        <v/>
      </c>
      <c r="DM273" s="307">
        <f>IFERROR(DA273-L273,"")</f>
        <v/>
      </c>
      <c r="DN273" s="348">
        <f>IF(DE273&gt;AQ273,0,1)</f>
        <v/>
      </c>
      <c r="DO273" s="348">
        <f>IF(DA273&lt;M273,0,1)</f>
        <v/>
      </c>
      <c r="DP273" s="348">
        <f>IF(DA273&gt;N273,0,1)</f>
        <v/>
      </c>
      <c r="DQ273" s="348" t="n"/>
      <c r="DR273" s="348" t="n"/>
      <c r="DS273" s="348" t="n"/>
      <c r="DT273" s="348" t="n"/>
      <c r="DU273" s="348" t="n"/>
      <c r="DV273" s="348" t="n"/>
      <c r="DW273" s="348" t="n"/>
      <c r="DX273" s="348" t="n"/>
      <c r="DY273" s="348" t="n"/>
      <c r="DZ273" s="348" t="n"/>
      <c r="EA273" s="348" t="n"/>
      <c r="EB273" s="348" t="n"/>
      <c r="EC273" s="348" t="n"/>
      <c r="ED273" s="348" t="n"/>
      <c r="EE273" s="348" t="n"/>
      <c r="EF273" s="348" t="n"/>
      <c r="EG273" s="348" t="n"/>
      <c r="EH273" s="348" t="n"/>
      <c r="EI273" s="348" t="n"/>
    </row>
    <row r="274" ht="31.5" customFormat="1" customHeight="1" s="239">
      <c r="A274" s="233" t="n"/>
      <c r="B274" s="192" t="n"/>
      <c r="C274" s="455" t="n"/>
      <c r="D274" s="192" t="n"/>
      <c r="E274" s="192" t="n"/>
      <c r="F274" s="192" t="n"/>
      <c r="G274" s="238" t="n"/>
      <c r="H274" s="437" t="n"/>
      <c r="I274" s="437" t="n"/>
      <c r="J274" s="437" t="n"/>
      <c r="K274" s="437" t="n"/>
      <c r="L274" s="240" t="n"/>
      <c r="M274" s="241" t="n"/>
      <c r="N274" s="242" t="n"/>
      <c r="O274" s="232" t="n"/>
      <c r="P274" s="232" t="n"/>
      <c r="Q274" s="232" t="n"/>
      <c r="R274" s="232" t="n"/>
      <c r="S274" s="232" t="n"/>
      <c r="T274" s="232" t="n"/>
      <c r="U274" s="232" t="n"/>
      <c r="V274" s="232" t="n"/>
      <c r="W274" s="232" t="n"/>
      <c r="X274" s="232" t="n"/>
      <c r="Y274" s="195" t="n"/>
      <c r="Z274" s="195" t="n"/>
      <c r="AA274" s="232" t="n"/>
      <c r="AB274" s="232" t="n"/>
      <c r="AC274" s="232" t="n"/>
      <c r="AD274" s="232" t="n"/>
      <c r="AE274" s="232" t="n"/>
      <c r="AF274" s="232" t="n"/>
      <c r="AG274" s="232" t="n"/>
      <c r="AH274" s="232" t="n"/>
      <c r="AI274" s="232" t="n"/>
      <c r="AJ274" s="232" t="n"/>
      <c r="AK274" s="195" t="n"/>
      <c r="AL274" s="195" t="n"/>
      <c r="AM274" s="232">
        <f>IFERROR(ROUND(AVERAGE(O274:S274,AA274:AE274),0),"")</f>
        <v/>
      </c>
      <c r="AN274" s="232">
        <f>IFERROR(ROUND(AVERAGE(T274:X274,AF274:AJ274),0),"")</f>
        <v/>
      </c>
      <c r="AO274" s="278">
        <f>IFERROR((AM274-L274)/L274,"")</f>
        <v/>
      </c>
      <c r="AP274" s="218" t="n"/>
      <c r="AQ274" s="219" t="n"/>
      <c r="AR274" s="217">
        <f>IFERROR(ROUND((3600/AS274*J274),0),"")</f>
        <v/>
      </c>
      <c r="AS274" s="217">
        <f>IFERROR(ROUND(AVERAGE(Y274:Z274,AK274:AL274),0),"")</f>
        <v/>
      </c>
      <c r="AT274" s="217" t="n"/>
      <c r="AU274" s="217" t="n"/>
      <c r="AV274" s="217" t="n"/>
      <c r="AW274" s="217" t="n"/>
      <c r="AX274" s="217" t="n"/>
      <c r="AY274" s="217" t="n"/>
      <c r="AZ274" s="217" t="n"/>
      <c r="BA274" s="217" t="n"/>
      <c r="BB274" s="217" t="n"/>
      <c r="BC274" s="217" t="n"/>
      <c r="BD274" s="217" t="n"/>
      <c r="BE274" s="217" t="n"/>
      <c r="BF274" s="217" t="n"/>
      <c r="BG274" s="217" t="n"/>
      <c r="BH274" s="217" t="n"/>
      <c r="BI274" s="217" t="n"/>
      <c r="BJ274" s="217" t="n"/>
      <c r="BK274" s="217" t="n"/>
      <c r="BL274" s="217" t="n"/>
      <c r="BM274" s="217" t="n"/>
      <c r="BN274" s="217" t="n"/>
      <c r="BO274" s="217" t="n"/>
      <c r="BP274" s="217" t="n"/>
      <c r="BQ274" s="217" t="n"/>
      <c r="BR274" s="217" t="n"/>
      <c r="BS274" s="217" t="n"/>
      <c r="BT274" s="217" t="n"/>
      <c r="BU274" s="217" t="n"/>
      <c r="BV274" s="217" t="n"/>
      <c r="BW274" s="217" t="n"/>
      <c r="BX274" s="220" t="n"/>
      <c r="BY274" s="220" t="n"/>
      <c r="BZ274" s="220" t="n"/>
      <c r="CA274" s="220" t="n"/>
      <c r="CB274" s="220" t="n"/>
      <c r="CC274" s="220" t="n"/>
      <c r="CD274" s="220" t="n"/>
      <c r="CE274" s="220" t="n"/>
      <c r="CF274" s="220" t="n"/>
      <c r="CG274" s="221">
        <f>IFERROR(ROUND((SUM(BX274:CF274)),0),"")</f>
        <v/>
      </c>
      <c r="CH274" s="216" t="n"/>
      <c r="CI274" s="456" t="n"/>
      <c r="CJ274" s="223" t="n"/>
      <c r="CK274" s="196" t="n"/>
      <c r="CL274" s="196" t="n"/>
      <c r="CM274" s="196" t="n"/>
      <c r="CN274" s="196" t="n"/>
      <c r="CO274" s="196" t="n"/>
      <c r="CP274" s="323" t="n"/>
      <c r="CQ274" s="348" t="n"/>
      <c r="CR274" s="348" t="n"/>
      <c r="CS274" s="348" t="n"/>
      <c r="CT274" s="348" t="n"/>
      <c r="CU274" s="348" t="n"/>
      <c r="CV274" s="348" t="n"/>
      <c r="CW274" s="348" t="n"/>
      <c r="CX274" s="348" t="n"/>
      <c r="CY274" s="348">
        <f>IFERROR(ROUND(STDEV(AN274,L274),1),"")</f>
        <v/>
      </c>
      <c r="CZ274" s="232">
        <f>IFERROR(ROUND(AVERAGE(O274:S274,AA274:AE274),0),"")</f>
        <v/>
      </c>
      <c r="DA274" s="232">
        <f>IFERROR(AVERAGE(T274:X274,AF274:AJ274),"")</f>
        <v/>
      </c>
      <c r="DB274" s="308">
        <f>AV274+BK274</f>
        <v/>
      </c>
      <c r="DC274" s="12">
        <f>SUM(BL274:BT274,AW274:BE274)</f>
        <v/>
      </c>
      <c r="DD274" s="437">
        <f>IFERROR(ROUND(DC274/K274,0),"")</f>
        <v/>
      </c>
      <c r="DE274" s="437">
        <f>IFERROR(ROUND(AVERAGE(Y274:Z274,AK274:AL274),0),"")</f>
        <v/>
      </c>
      <c r="DF274" s="217">
        <f>IFERROR(ROUND((3600/DE274*J274),0),"")</f>
        <v/>
      </c>
      <c r="DG274" s="437">
        <f>IFERROR(ROUND(DD274/DF274,1),"")</f>
        <v/>
      </c>
      <c r="DH274" s="308">
        <f>IFERROR(DB274+DD274,"")</f>
        <v/>
      </c>
      <c r="DI274" s="447">
        <f>IFERROR(DD274/DH274,"")</f>
        <v/>
      </c>
      <c r="DK274" s="12">
        <f>IFERROR(DF274-AP274,"")</f>
        <v/>
      </c>
      <c r="DM274" s="307">
        <f>IFERROR(DA274-L274,"")</f>
        <v/>
      </c>
      <c r="DN274" s="348">
        <f>IF(DE274&gt;AQ274,0,1)</f>
        <v/>
      </c>
      <c r="DO274" s="348">
        <f>IF(DA274&lt;M274,0,1)</f>
        <v/>
      </c>
      <c r="DP274" s="348">
        <f>IF(DA274&gt;N274,0,1)</f>
        <v/>
      </c>
      <c r="DQ274" s="348" t="n"/>
      <c r="DR274" s="348" t="n"/>
      <c r="DS274" s="348" t="n"/>
      <c r="DT274" s="348" t="n"/>
      <c r="DU274" s="348" t="n"/>
      <c r="DV274" s="348" t="n"/>
      <c r="DW274" s="348" t="n"/>
      <c r="DX274" s="348" t="n"/>
      <c r="DY274" s="348" t="n"/>
      <c r="DZ274" s="348" t="n"/>
      <c r="EA274" s="348" t="n"/>
      <c r="EB274" s="348" t="n"/>
      <c r="EC274" s="348" t="n"/>
      <c r="ED274" s="348" t="n"/>
      <c r="EE274" s="348" t="n"/>
      <c r="EF274" s="348" t="n"/>
      <c r="EG274" s="348" t="n"/>
      <c r="EH274" s="348" t="n"/>
      <c r="EI274" s="348" t="n"/>
    </row>
    <row r="275" ht="31.5" customFormat="1" customHeight="1" s="239">
      <c r="A275" s="233" t="n"/>
      <c r="B275" s="192" t="n"/>
      <c r="C275" s="455" t="n"/>
      <c r="D275" s="192" t="n"/>
      <c r="E275" s="192" t="n"/>
      <c r="F275" s="192" t="n"/>
      <c r="G275" s="238" t="n"/>
      <c r="H275" s="437" t="n"/>
      <c r="I275" s="437" t="n"/>
      <c r="J275" s="437" t="n"/>
      <c r="K275" s="437" t="n"/>
      <c r="L275" s="240" t="n"/>
      <c r="M275" s="241" t="n"/>
      <c r="N275" s="242" t="n"/>
      <c r="O275" s="232" t="n"/>
      <c r="P275" s="232" t="n"/>
      <c r="Q275" s="232" t="n"/>
      <c r="R275" s="232" t="n"/>
      <c r="S275" s="232" t="n"/>
      <c r="T275" s="232" t="n"/>
      <c r="U275" s="232" t="n"/>
      <c r="V275" s="232" t="n"/>
      <c r="W275" s="232" t="n"/>
      <c r="X275" s="232" t="n"/>
      <c r="Y275" s="195" t="n"/>
      <c r="Z275" s="195" t="n"/>
      <c r="AA275" s="232" t="n"/>
      <c r="AB275" s="232" t="n"/>
      <c r="AC275" s="232" t="n"/>
      <c r="AD275" s="232" t="n"/>
      <c r="AE275" s="232" t="n"/>
      <c r="AF275" s="232" t="n"/>
      <c r="AG275" s="232" t="n"/>
      <c r="AH275" s="232" t="n"/>
      <c r="AI275" s="232" t="n"/>
      <c r="AJ275" s="232" t="n"/>
      <c r="AK275" s="195" t="n"/>
      <c r="AL275" s="195" t="n"/>
      <c r="AM275" s="232">
        <f>IFERROR(ROUND(AVERAGE(O275:S275,AA275:AE275),0),"")</f>
        <v/>
      </c>
      <c r="AN275" s="232">
        <f>IFERROR(ROUND(AVERAGE(T275:X275,AF275:AJ275),0),"")</f>
        <v/>
      </c>
      <c r="AO275" s="278">
        <f>IFERROR((AM275-L275)/L275,"")</f>
        <v/>
      </c>
      <c r="AP275" s="218" t="n"/>
      <c r="AQ275" s="219" t="n"/>
      <c r="AR275" s="217">
        <f>IFERROR(ROUND((3600/AS275*J275),0),"")</f>
        <v/>
      </c>
      <c r="AS275" s="217">
        <f>IFERROR(ROUND(AVERAGE(Y275:Z275,AK275:AL275),0),"")</f>
        <v/>
      </c>
      <c r="AT275" s="217" t="n"/>
      <c r="AU275" s="217" t="n"/>
      <c r="AV275" s="217" t="n"/>
      <c r="AW275" s="217" t="n"/>
      <c r="AX275" s="217" t="n"/>
      <c r="AY275" s="217" t="n"/>
      <c r="AZ275" s="217" t="n"/>
      <c r="BA275" s="217" t="n"/>
      <c r="BB275" s="217" t="n"/>
      <c r="BC275" s="217" t="n"/>
      <c r="BD275" s="217" t="n"/>
      <c r="BE275" s="217" t="n"/>
      <c r="BF275" s="217" t="n"/>
      <c r="BG275" s="217" t="n"/>
      <c r="BH275" s="217" t="n"/>
      <c r="BI275" s="217" t="n"/>
      <c r="BJ275" s="217" t="n"/>
      <c r="BK275" s="217" t="n"/>
      <c r="BL275" s="217" t="n"/>
      <c r="BM275" s="217" t="n"/>
      <c r="BN275" s="217" t="n"/>
      <c r="BO275" s="217" t="n"/>
      <c r="BP275" s="217" t="n"/>
      <c r="BQ275" s="217" t="n"/>
      <c r="BR275" s="217" t="n"/>
      <c r="BS275" s="217" t="n"/>
      <c r="BT275" s="217" t="n"/>
      <c r="BU275" s="217" t="n"/>
      <c r="BV275" s="217" t="n"/>
      <c r="BW275" s="217" t="n"/>
      <c r="BX275" s="220" t="n"/>
      <c r="BY275" s="220" t="n"/>
      <c r="BZ275" s="220" t="n"/>
      <c r="CA275" s="220" t="n"/>
      <c r="CB275" s="220" t="n"/>
      <c r="CC275" s="220" t="n"/>
      <c r="CD275" s="220" t="n"/>
      <c r="CE275" s="220" t="n"/>
      <c r="CF275" s="220" t="n"/>
      <c r="CG275" s="221">
        <f>IFERROR(ROUND((SUM(BX275:CF275)),0),"")</f>
        <v/>
      </c>
      <c r="CH275" s="216" t="n"/>
      <c r="CI275" s="456" t="n"/>
      <c r="CJ275" s="223" t="n"/>
      <c r="CK275" s="196" t="n"/>
      <c r="CL275" s="196" t="n"/>
      <c r="CM275" s="196" t="n"/>
      <c r="CN275" s="196" t="n"/>
      <c r="CO275" s="196" t="n"/>
      <c r="CP275" s="323" t="n"/>
      <c r="CQ275" s="348" t="n"/>
      <c r="CR275" s="348" t="n"/>
      <c r="CS275" s="348" t="n"/>
      <c r="CT275" s="348" t="n"/>
      <c r="CU275" s="348" t="n"/>
      <c r="CV275" s="348" t="n"/>
      <c r="CW275" s="348" t="n"/>
      <c r="CX275" s="348" t="n"/>
      <c r="CY275" s="348">
        <f>IFERROR(ROUND(STDEV(AN275,L275),1),"")</f>
        <v/>
      </c>
      <c r="CZ275" s="232">
        <f>IFERROR(ROUND(AVERAGE(O275:S275,AA275:AE275),0),"")</f>
        <v/>
      </c>
      <c r="DA275" s="232">
        <f>IFERROR(AVERAGE(T275:X275,AF275:AJ275),"")</f>
        <v/>
      </c>
      <c r="DB275" s="308">
        <f>AV275+BK275</f>
        <v/>
      </c>
      <c r="DC275" s="12">
        <f>SUM(BL275:BT275,AW275:BE275)</f>
        <v/>
      </c>
      <c r="DD275" s="437">
        <f>IFERROR(ROUND(DC275/K275,0),"")</f>
        <v/>
      </c>
      <c r="DE275" s="437">
        <f>IFERROR(ROUND(AVERAGE(Y275:Z275,AK275:AL275),0),"")</f>
        <v/>
      </c>
      <c r="DF275" s="217">
        <f>IFERROR(ROUND((3600/DE275*J275),0),"")</f>
        <v/>
      </c>
      <c r="DG275" s="437">
        <f>IFERROR(ROUND(DD275/DF275,1),"")</f>
        <v/>
      </c>
      <c r="DH275" s="308">
        <f>IFERROR(DB275+DD275,"")</f>
        <v/>
      </c>
      <c r="DI275" s="447">
        <f>IFERROR(DD275/DH275,"")</f>
        <v/>
      </c>
      <c r="DK275" s="12">
        <f>IFERROR(DF275-AP275,"")</f>
        <v/>
      </c>
      <c r="DM275" s="307">
        <f>IFERROR(DA275-L275,"")</f>
        <v/>
      </c>
      <c r="DN275" s="348">
        <f>IF(DE275&gt;AQ275,0,1)</f>
        <v/>
      </c>
      <c r="DO275" s="348">
        <f>IF(DA275&lt;M275,0,1)</f>
        <v/>
      </c>
      <c r="DP275" s="348">
        <f>IF(DA275&gt;N275,0,1)</f>
        <v/>
      </c>
      <c r="DQ275" s="348" t="n"/>
      <c r="DR275" s="348" t="n"/>
      <c r="DS275" s="348" t="n"/>
      <c r="DT275" s="348" t="n"/>
      <c r="DU275" s="348" t="n"/>
      <c r="DV275" s="348" t="n"/>
      <c r="DW275" s="348" t="n"/>
      <c r="DX275" s="348" t="n"/>
      <c r="DY275" s="348" t="n"/>
      <c r="DZ275" s="348" t="n"/>
      <c r="EA275" s="348" t="n"/>
      <c r="EB275" s="348" t="n"/>
      <c r="EC275" s="348" t="n"/>
      <c r="ED275" s="348" t="n"/>
      <c r="EE275" s="348" t="n"/>
      <c r="EF275" s="348" t="n"/>
      <c r="EG275" s="348" t="n"/>
      <c r="EH275" s="348" t="n"/>
      <c r="EI275" s="348" t="n"/>
    </row>
    <row r="276" ht="31.5" customFormat="1" customHeight="1" s="239">
      <c r="A276" s="233" t="n"/>
      <c r="B276" s="192" t="n"/>
      <c r="C276" s="455" t="n"/>
      <c r="D276" s="192" t="n"/>
      <c r="E276" s="192" t="n"/>
      <c r="F276" s="192" t="n"/>
      <c r="G276" s="238" t="n"/>
      <c r="H276" s="437" t="n"/>
      <c r="I276" s="437" t="n"/>
      <c r="J276" s="437" t="n"/>
      <c r="K276" s="437" t="n"/>
      <c r="L276" s="240" t="n"/>
      <c r="M276" s="241" t="n"/>
      <c r="N276" s="242" t="n"/>
      <c r="O276" s="232" t="n"/>
      <c r="P276" s="232" t="n"/>
      <c r="Q276" s="232" t="n"/>
      <c r="R276" s="232" t="n"/>
      <c r="S276" s="232" t="n"/>
      <c r="T276" s="232" t="n"/>
      <c r="U276" s="232" t="n"/>
      <c r="V276" s="232" t="n"/>
      <c r="W276" s="232" t="n"/>
      <c r="X276" s="232" t="n"/>
      <c r="Y276" s="195" t="n"/>
      <c r="Z276" s="195" t="n"/>
      <c r="AA276" s="232" t="n"/>
      <c r="AB276" s="232" t="n"/>
      <c r="AC276" s="232" t="n"/>
      <c r="AD276" s="232" t="n"/>
      <c r="AE276" s="232" t="n"/>
      <c r="AF276" s="232" t="n"/>
      <c r="AG276" s="232" t="n"/>
      <c r="AH276" s="232" t="n"/>
      <c r="AI276" s="232" t="n"/>
      <c r="AJ276" s="232" t="n"/>
      <c r="AK276" s="195" t="n"/>
      <c r="AL276" s="195" t="n"/>
      <c r="AM276" s="232">
        <f>IFERROR(ROUND(AVERAGE(O276:S276,AA276:AE276),0),"")</f>
        <v/>
      </c>
      <c r="AN276" s="232">
        <f>IFERROR(ROUND(AVERAGE(T276:X276,AF276:AJ276),0),"")</f>
        <v/>
      </c>
      <c r="AO276" s="278">
        <f>IFERROR((AM276-L276)/L276,"")</f>
        <v/>
      </c>
      <c r="AP276" s="218" t="n"/>
      <c r="AQ276" s="219" t="n"/>
      <c r="AR276" s="217">
        <f>IFERROR(ROUND((3600/AS276*J276),0),"")</f>
        <v/>
      </c>
      <c r="AS276" s="217">
        <f>IFERROR(ROUND(AVERAGE(Y276:Z276,AK276:AL276),0),"")</f>
        <v/>
      </c>
      <c r="AT276" s="217" t="n"/>
      <c r="AU276" s="217" t="n"/>
      <c r="AV276" s="217" t="n"/>
      <c r="AW276" s="217" t="n"/>
      <c r="AX276" s="217" t="n"/>
      <c r="AY276" s="217" t="n"/>
      <c r="AZ276" s="217" t="n"/>
      <c r="BA276" s="217" t="n"/>
      <c r="BB276" s="217" t="n"/>
      <c r="BC276" s="217" t="n"/>
      <c r="BD276" s="217" t="n"/>
      <c r="BE276" s="217" t="n"/>
      <c r="BF276" s="217" t="n"/>
      <c r="BG276" s="217" t="n"/>
      <c r="BH276" s="217" t="n"/>
      <c r="BI276" s="217" t="n"/>
      <c r="BJ276" s="217" t="n"/>
      <c r="BK276" s="217" t="n"/>
      <c r="BL276" s="217" t="n"/>
      <c r="BM276" s="217" t="n"/>
      <c r="BN276" s="217" t="n"/>
      <c r="BO276" s="217" t="n"/>
      <c r="BP276" s="217" t="n"/>
      <c r="BQ276" s="217" t="n"/>
      <c r="BR276" s="217" t="n"/>
      <c r="BS276" s="217" t="n"/>
      <c r="BT276" s="217" t="n"/>
      <c r="BU276" s="217" t="n"/>
      <c r="BV276" s="217" t="n"/>
      <c r="BW276" s="217" t="n"/>
      <c r="BX276" s="220" t="n"/>
      <c r="BY276" s="220" t="n"/>
      <c r="BZ276" s="220" t="n"/>
      <c r="CA276" s="220" t="n"/>
      <c r="CB276" s="220" t="n"/>
      <c r="CC276" s="220" t="n"/>
      <c r="CD276" s="220" t="n"/>
      <c r="CE276" s="220" t="n"/>
      <c r="CF276" s="220" t="n"/>
      <c r="CG276" s="221">
        <f>IFERROR(ROUND((SUM(BX276:CF276)),0),"")</f>
        <v/>
      </c>
      <c r="CH276" s="216" t="n"/>
      <c r="CI276" s="456" t="n"/>
      <c r="CJ276" s="223" t="n"/>
      <c r="CK276" s="196" t="n"/>
      <c r="CL276" s="196" t="n"/>
      <c r="CM276" s="196" t="n"/>
      <c r="CN276" s="196" t="n"/>
      <c r="CO276" s="196" t="n"/>
      <c r="CP276" s="323" t="n"/>
      <c r="CQ276" s="348" t="n"/>
      <c r="CR276" s="348" t="n"/>
      <c r="CS276" s="348" t="n"/>
      <c r="CT276" s="348" t="n"/>
      <c r="CU276" s="348" t="n"/>
      <c r="CV276" s="348" t="n"/>
      <c r="CW276" s="348" t="n"/>
      <c r="CX276" s="348" t="n"/>
      <c r="CY276" s="348">
        <f>IFERROR(ROUND(STDEV(AN276,L276),1),"")</f>
        <v/>
      </c>
      <c r="CZ276" s="232">
        <f>IFERROR(ROUND(AVERAGE(O276:S276,AA276:AE276),0),"")</f>
        <v/>
      </c>
      <c r="DA276" s="232">
        <f>IFERROR(AVERAGE(T276:X276,AF276:AJ276),"")</f>
        <v/>
      </c>
      <c r="DB276" s="308">
        <f>AV276+BK276</f>
        <v/>
      </c>
      <c r="DC276" s="12">
        <f>SUM(BL276:BT276,AW276:BE276)</f>
        <v/>
      </c>
      <c r="DD276" s="437">
        <f>IFERROR(ROUND(DC276/K276,0),"")</f>
        <v/>
      </c>
      <c r="DE276" s="437">
        <f>IFERROR(ROUND(AVERAGE(Y276:Z276,AK276:AL276),0),"")</f>
        <v/>
      </c>
      <c r="DF276" s="217">
        <f>IFERROR(ROUND((3600/DE276*J276),0),"")</f>
        <v/>
      </c>
      <c r="DG276" s="437">
        <f>IFERROR(ROUND(DD276/DF276,1),"")</f>
        <v/>
      </c>
      <c r="DH276" s="308">
        <f>IFERROR(DB276+DD276,"")</f>
        <v/>
      </c>
      <c r="DI276" s="447">
        <f>IFERROR(DD276/DH276,"")</f>
        <v/>
      </c>
      <c r="DK276" s="12">
        <f>IFERROR(DF276-AP276,"")</f>
        <v/>
      </c>
      <c r="DM276" s="307">
        <f>IFERROR(DA276-L276,"")</f>
        <v/>
      </c>
      <c r="DN276" s="348">
        <f>IF(DE276&gt;AQ276,0,1)</f>
        <v/>
      </c>
      <c r="DO276" s="348">
        <f>IF(DA276&lt;M276,0,1)</f>
        <v/>
      </c>
      <c r="DP276" s="348">
        <f>IF(DA276&gt;N276,0,1)</f>
        <v/>
      </c>
      <c r="DQ276" s="348" t="n"/>
      <c r="DR276" s="348" t="n"/>
      <c r="DS276" s="348" t="n"/>
      <c r="DT276" s="348" t="n"/>
      <c r="DU276" s="348" t="n"/>
      <c r="DV276" s="348" t="n"/>
      <c r="DW276" s="348" t="n"/>
      <c r="DX276" s="348" t="n"/>
      <c r="DY276" s="348" t="n"/>
      <c r="DZ276" s="348" t="n"/>
      <c r="EA276" s="348" t="n"/>
      <c r="EB276" s="348" t="n"/>
      <c r="EC276" s="348" t="n"/>
      <c r="ED276" s="348" t="n"/>
      <c r="EE276" s="348" t="n"/>
      <c r="EF276" s="348" t="n"/>
      <c r="EG276" s="348" t="n"/>
      <c r="EH276" s="348" t="n"/>
      <c r="EI276" s="348" t="n"/>
    </row>
    <row r="277" ht="31.5" customFormat="1" customHeight="1" s="239">
      <c r="A277" s="233" t="n"/>
      <c r="B277" s="192" t="n"/>
      <c r="C277" s="455" t="n"/>
      <c r="D277" s="192" t="n"/>
      <c r="E277" s="192" t="n"/>
      <c r="F277" s="192" t="n"/>
      <c r="G277" s="238" t="n"/>
      <c r="H277" s="437" t="n"/>
      <c r="I277" s="437" t="n"/>
      <c r="J277" s="437" t="n"/>
      <c r="K277" s="437" t="n"/>
      <c r="L277" s="240" t="n"/>
      <c r="M277" s="241" t="n"/>
      <c r="N277" s="242" t="n"/>
      <c r="O277" s="232" t="n"/>
      <c r="P277" s="232" t="n"/>
      <c r="Q277" s="232" t="n"/>
      <c r="R277" s="232" t="n"/>
      <c r="S277" s="232" t="n"/>
      <c r="T277" s="232" t="n"/>
      <c r="U277" s="232" t="n"/>
      <c r="V277" s="232" t="n"/>
      <c r="W277" s="232" t="n"/>
      <c r="X277" s="232" t="n"/>
      <c r="Y277" s="195" t="n"/>
      <c r="Z277" s="195" t="n"/>
      <c r="AA277" s="232" t="n"/>
      <c r="AB277" s="232" t="n"/>
      <c r="AC277" s="232" t="n"/>
      <c r="AD277" s="232" t="n"/>
      <c r="AE277" s="232" t="n"/>
      <c r="AF277" s="232" t="n"/>
      <c r="AG277" s="232" t="n"/>
      <c r="AH277" s="232" t="n"/>
      <c r="AI277" s="232" t="n"/>
      <c r="AJ277" s="232" t="n"/>
      <c r="AK277" s="195" t="n"/>
      <c r="AL277" s="195" t="n"/>
      <c r="AM277" s="232">
        <f>IFERROR(ROUND(AVERAGE(O277:S277,AA277:AE277),0),"")</f>
        <v/>
      </c>
      <c r="AN277" s="232">
        <f>IFERROR(ROUND(AVERAGE(T277:X277,AF277:AJ277),0),"")</f>
        <v/>
      </c>
      <c r="AO277" s="278">
        <f>IFERROR((AM277-L277)/L277,"")</f>
        <v/>
      </c>
      <c r="AP277" s="218" t="n"/>
      <c r="AQ277" s="219" t="n"/>
      <c r="AR277" s="217">
        <f>IFERROR(ROUND((3600/AS277*J277),0),"")</f>
        <v/>
      </c>
      <c r="AS277" s="217">
        <f>IFERROR(ROUND(AVERAGE(Y277:Z277,AK277:AL277),0),"")</f>
        <v/>
      </c>
      <c r="AT277" s="217" t="n"/>
      <c r="AU277" s="217" t="n"/>
      <c r="AV277" s="217" t="n"/>
      <c r="AW277" s="217" t="n"/>
      <c r="AX277" s="217" t="n"/>
      <c r="AY277" s="217" t="n"/>
      <c r="AZ277" s="217" t="n"/>
      <c r="BA277" s="217" t="n"/>
      <c r="BB277" s="217" t="n"/>
      <c r="BC277" s="217" t="n"/>
      <c r="BD277" s="217" t="n"/>
      <c r="BE277" s="217" t="n"/>
      <c r="BF277" s="217" t="n"/>
      <c r="BG277" s="217" t="n"/>
      <c r="BH277" s="217" t="n"/>
      <c r="BI277" s="217" t="n"/>
      <c r="BJ277" s="217" t="n"/>
      <c r="BK277" s="217" t="n"/>
      <c r="BL277" s="217" t="n"/>
      <c r="BM277" s="217" t="n"/>
      <c r="BN277" s="217" t="n"/>
      <c r="BO277" s="217" t="n"/>
      <c r="BP277" s="217" t="n"/>
      <c r="BQ277" s="217" t="n"/>
      <c r="BR277" s="217" t="n"/>
      <c r="BS277" s="217" t="n"/>
      <c r="BT277" s="217" t="n"/>
      <c r="BU277" s="217" t="n"/>
      <c r="BV277" s="217" t="n"/>
      <c r="BW277" s="217" t="n"/>
      <c r="BX277" s="220" t="n"/>
      <c r="BY277" s="220" t="n"/>
      <c r="BZ277" s="220" t="n"/>
      <c r="CA277" s="220" t="n"/>
      <c r="CB277" s="220" t="n"/>
      <c r="CC277" s="220" t="n"/>
      <c r="CD277" s="220" t="n"/>
      <c r="CE277" s="220" t="n"/>
      <c r="CF277" s="220" t="n"/>
      <c r="CG277" s="221">
        <f>IFERROR(ROUND((SUM(BX277:CF277)),0),"")</f>
        <v/>
      </c>
      <c r="CH277" s="216" t="n"/>
      <c r="CI277" s="456" t="n"/>
      <c r="CJ277" s="223" t="n"/>
      <c r="CK277" s="196" t="n"/>
      <c r="CL277" s="196" t="n"/>
      <c r="CM277" s="196" t="n"/>
      <c r="CN277" s="196" t="n"/>
      <c r="CO277" s="196" t="n"/>
      <c r="CP277" s="323" t="n"/>
      <c r="CQ277" s="348" t="n"/>
      <c r="CR277" s="348" t="n"/>
      <c r="CS277" s="348" t="n"/>
      <c r="CT277" s="348" t="n"/>
      <c r="CU277" s="348" t="n"/>
      <c r="CV277" s="348" t="n"/>
      <c r="CW277" s="348" t="n"/>
      <c r="CX277" s="348" t="n"/>
      <c r="CY277" s="348">
        <f>IFERROR(ROUND(STDEV(AN277,L277),1),"")</f>
        <v/>
      </c>
      <c r="CZ277" s="232">
        <f>IFERROR(ROUND(AVERAGE(O277:S277,AA277:AE277),0),"")</f>
        <v/>
      </c>
      <c r="DA277" s="232">
        <f>IFERROR(AVERAGE(T277:X277,AF277:AJ277),"")</f>
        <v/>
      </c>
      <c r="DB277" s="308">
        <f>AV277+BK277</f>
        <v/>
      </c>
      <c r="DC277" s="12">
        <f>SUM(BL277:BT277,AW277:BE277)</f>
        <v/>
      </c>
      <c r="DD277" s="437">
        <f>IFERROR(ROUND(DC277/K277,0),"")</f>
        <v/>
      </c>
      <c r="DE277" s="437">
        <f>IFERROR(ROUND(AVERAGE(Y277:Z277,AK277:AL277),0),"")</f>
        <v/>
      </c>
      <c r="DF277" s="217">
        <f>IFERROR(ROUND((3600/DE277*J277),0),"")</f>
        <v/>
      </c>
      <c r="DG277" s="437">
        <f>IFERROR(ROUND(DD277/DF277,1),"")</f>
        <v/>
      </c>
      <c r="DH277" s="308">
        <f>IFERROR(DB277+DD277,"")</f>
        <v/>
      </c>
      <c r="DI277" s="447">
        <f>IFERROR(DD277/DH277,"")</f>
        <v/>
      </c>
      <c r="DK277" s="12">
        <f>IFERROR(DF277-AP277,"")</f>
        <v/>
      </c>
      <c r="DM277" s="307">
        <f>IFERROR(DA277-L277,"")</f>
        <v/>
      </c>
      <c r="DN277" s="348">
        <f>IF(DE277&gt;AQ277,0,1)</f>
        <v/>
      </c>
      <c r="DO277" s="348">
        <f>IF(DA277&lt;M277,0,1)</f>
        <v/>
      </c>
      <c r="DP277" s="348">
        <f>IF(DA277&gt;N277,0,1)</f>
        <v/>
      </c>
      <c r="DQ277" s="348" t="n"/>
      <c r="DR277" s="348" t="n"/>
      <c r="DS277" s="348" t="n"/>
      <c r="DT277" s="348" t="n"/>
      <c r="DU277" s="348" t="n"/>
      <c r="DV277" s="348" t="n"/>
      <c r="DW277" s="348" t="n"/>
      <c r="DX277" s="348" t="n"/>
      <c r="DY277" s="348" t="n"/>
      <c r="DZ277" s="348" t="n"/>
      <c r="EA277" s="348" t="n"/>
      <c r="EB277" s="348" t="n"/>
      <c r="EC277" s="348" t="n"/>
      <c r="ED277" s="348" t="n"/>
      <c r="EE277" s="348" t="n"/>
      <c r="EF277" s="348" t="n"/>
      <c r="EG277" s="348" t="n"/>
      <c r="EH277" s="348" t="n"/>
      <c r="EI277" s="348" t="n"/>
    </row>
    <row r="278" ht="31.5" customFormat="1" customHeight="1" s="239">
      <c r="A278" s="233" t="n"/>
      <c r="B278" s="192" t="n"/>
      <c r="C278" s="455" t="n"/>
      <c r="D278" s="192" t="n"/>
      <c r="E278" s="192" t="n"/>
      <c r="F278" s="192" t="n"/>
      <c r="G278" s="238" t="n"/>
      <c r="H278" s="437" t="n"/>
      <c r="I278" s="437" t="n"/>
      <c r="J278" s="437" t="n"/>
      <c r="K278" s="437" t="n"/>
      <c r="L278" s="240" t="n"/>
      <c r="M278" s="241" t="n"/>
      <c r="N278" s="242" t="n"/>
      <c r="O278" s="232" t="n"/>
      <c r="P278" s="232" t="n"/>
      <c r="Q278" s="232" t="n"/>
      <c r="R278" s="232" t="n"/>
      <c r="S278" s="232" t="n"/>
      <c r="T278" s="232" t="n"/>
      <c r="U278" s="232" t="n"/>
      <c r="V278" s="232" t="n"/>
      <c r="W278" s="232" t="n"/>
      <c r="X278" s="232" t="n"/>
      <c r="Y278" s="195" t="n"/>
      <c r="Z278" s="195" t="n"/>
      <c r="AA278" s="232" t="n"/>
      <c r="AB278" s="232" t="n"/>
      <c r="AC278" s="232" t="n"/>
      <c r="AD278" s="232" t="n"/>
      <c r="AE278" s="232" t="n"/>
      <c r="AF278" s="232" t="n"/>
      <c r="AG278" s="232" t="n"/>
      <c r="AH278" s="232" t="n"/>
      <c r="AI278" s="232" t="n"/>
      <c r="AJ278" s="232" t="n"/>
      <c r="AK278" s="195" t="n"/>
      <c r="AL278" s="195" t="n"/>
      <c r="AM278" s="232">
        <f>IFERROR(ROUND(AVERAGE(O278:S278,AA278:AE278),0),"")</f>
        <v/>
      </c>
      <c r="AN278" s="232">
        <f>IFERROR(ROUND(AVERAGE(T278:X278,AF278:AJ278),0),"")</f>
        <v/>
      </c>
      <c r="AO278" s="278">
        <f>IFERROR((AM278-L278)/L278,"")</f>
        <v/>
      </c>
      <c r="AP278" s="218" t="n"/>
      <c r="AQ278" s="219" t="n"/>
      <c r="AR278" s="217">
        <f>IFERROR(ROUND((3600/AS278*J278),0),"")</f>
        <v/>
      </c>
      <c r="AS278" s="217">
        <f>IFERROR(ROUND(AVERAGE(Y278:Z278,AK278:AL278),0),"")</f>
        <v/>
      </c>
      <c r="AT278" s="217" t="n"/>
      <c r="AU278" s="217" t="n"/>
      <c r="AV278" s="217" t="n"/>
      <c r="AW278" s="217" t="n"/>
      <c r="AX278" s="217" t="n"/>
      <c r="AY278" s="217" t="n"/>
      <c r="AZ278" s="217" t="n"/>
      <c r="BA278" s="217" t="n"/>
      <c r="BB278" s="217" t="n"/>
      <c r="BC278" s="217" t="n"/>
      <c r="BD278" s="217" t="n"/>
      <c r="BE278" s="217" t="n"/>
      <c r="BF278" s="217" t="n"/>
      <c r="BG278" s="217" t="n"/>
      <c r="BH278" s="217" t="n"/>
      <c r="BI278" s="217" t="n"/>
      <c r="BJ278" s="217" t="n"/>
      <c r="BK278" s="217" t="n"/>
      <c r="BL278" s="217" t="n"/>
      <c r="BM278" s="217" t="n"/>
      <c r="BN278" s="217" t="n"/>
      <c r="BO278" s="217" t="n"/>
      <c r="BP278" s="217" t="n"/>
      <c r="BQ278" s="217" t="n"/>
      <c r="BR278" s="217" t="n"/>
      <c r="BS278" s="217" t="n"/>
      <c r="BT278" s="217" t="n"/>
      <c r="BU278" s="217" t="n"/>
      <c r="BV278" s="217" t="n"/>
      <c r="BW278" s="217" t="n"/>
      <c r="BX278" s="220" t="n"/>
      <c r="BY278" s="220" t="n"/>
      <c r="BZ278" s="220" t="n"/>
      <c r="CA278" s="220" t="n"/>
      <c r="CB278" s="220" t="n"/>
      <c r="CC278" s="220" t="n"/>
      <c r="CD278" s="220" t="n"/>
      <c r="CE278" s="220" t="n"/>
      <c r="CF278" s="220" t="n"/>
      <c r="CG278" s="221">
        <f>IFERROR(ROUND((SUM(BX278:CF278)),0),"")</f>
        <v/>
      </c>
      <c r="CH278" s="216" t="n"/>
      <c r="CI278" s="456" t="n"/>
      <c r="CJ278" s="223" t="n"/>
      <c r="CK278" s="196" t="n"/>
      <c r="CL278" s="196" t="n"/>
      <c r="CM278" s="196" t="n"/>
      <c r="CN278" s="196" t="n"/>
      <c r="CO278" s="196" t="n"/>
      <c r="CP278" s="323" t="n"/>
      <c r="CQ278" s="348" t="n"/>
      <c r="CR278" s="348" t="n"/>
      <c r="CS278" s="348" t="n"/>
      <c r="CT278" s="348" t="n"/>
      <c r="CU278" s="348" t="n"/>
      <c r="CV278" s="348" t="n"/>
      <c r="CW278" s="348" t="n"/>
      <c r="CX278" s="348" t="n"/>
      <c r="CY278" s="348">
        <f>IFERROR(ROUND(STDEV(AN278,L278),1),"")</f>
        <v/>
      </c>
      <c r="CZ278" s="232">
        <f>IFERROR(ROUND(AVERAGE(O278:S278,AA278:AE278),0),"")</f>
        <v/>
      </c>
      <c r="DA278" s="232">
        <f>IFERROR(AVERAGE(T278:X278,AF278:AJ278),"")</f>
        <v/>
      </c>
      <c r="DB278" s="308">
        <f>AV278+BK278</f>
        <v/>
      </c>
      <c r="DC278" s="12">
        <f>SUM(BL278:BT278,AW278:BE278)</f>
        <v/>
      </c>
      <c r="DD278" s="437">
        <f>IFERROR(ROUND(DC278/K278,0),"")</f>
        <v/>
      </c>
      <c r="DE278" s="437">
        <f>IFERROR(ROUND(AVERAGE(Y278:Z278,AK278:AL278),0),"")</f>
        <v/>
      </c>
      <c r="DF278" s="217">
        <f>IFERROR(ROUND((3600/DE278*J278),0),"")</f>
        <v/>
      </c>
      <c r="DG278" s="437">
        <f>IFERROR(ROUND(DD278/DF278,1),"")</f>
        <v/>
      </c>
      <c r="DH278" s="308">
        <f>IFERROR(DB278+DD278,"")</f>
        <v/>
      </c>
      <c r="DI278" s="447">
        <f>IFERROR(DD278/DH278,"")</f>
        <v/>
      </c>
      <c r="DK278" s="12">
        <f>IFERROR(DF278-AP278,"")</f>
        <v/>
      </c>
      <c r="DM278" s="307">
        <f>IFERROR(DA278-L278,"")</f>
        <v/>
      </c>
      <c r="DN278" s="348">
        <f>IF(DE278&gt;AQ278,0,1)</f>
        <v/>
      </c>
      <c r="DO278" s="348">
        <f>IF(DA278&lt;M278,0,1)</f>
        <v/>
      </c>
      <c r="DP278" s="348">
        <f>IF(DA278&gt;N278,0,1)</f>
        <v/>
      </c>
      <c r="DQ278" s="348" t="n"/>
      <c r="DR278" s="348" t="n"/>
      <c r="DS278" s="348" t="n"/>
      <c r="DT278" s="348" t="n"/>
      <c r="DU278" s="348" t="n"/>
      <c r="DV278" s="348" t="n"/>
      <c r="DW278" s="348" t="n"/>
      <c r="DX278" s="348" t="n"/>
      <c r="DY278" s="348" t="n"/>
      <c r="DZ278" s="348" t="n"/>
      <c r="EA278" s="348" t="n"/>
      <c r="EB278" s="348" t="n"/>
      <c r="EC278" s="348" t="n"/>
      <c r="ED278" s="348" t="n"/>
      <c r="EE278" s="348" t="n"/>
      <c r="EF278" s="348" t="n"/>
      <c r="EG278" s="348" t="n"/>
      <c r="EH278" s="348" t="n"/>
      <c r="EI278" s="348" t="n"/>
    </row>
    <row r="279" ht="31.5" customFormat="1" customHeight="1" s="239">
      <c r="A279" s="233" t="n"/>
      <c r="B279" s="192" t="n"/>
      <c r="C279" s="455" t="n"/>
      <c r="D279" s="192" t="n"/>
      <c r="E279" s="192" t="n"/>
      <c r="F279" s="192" t="n"/>
      <c r="G279" s="238" t="n"/>
      <c r="H279" s="437" t="n"/>
      <c r="I279" s="437" t="n"/>
      <c r="J279" s="437" t="n"/>
      <c r="K279" s="437" t="n"/>
      <c r="L279" s="240" t="n"/>
      <c r="M279" s="241" t="n"/>
      <c r="N279" s="242" t="n"/>
      <c r="O279" s="232" t="n"/>
      <c r="P279" s="232" t="n"/>
      <c r="Q279" s="232" t="n"/>
      <c r="R279" s="232" t="n"/>
      <c r="S279" s="232" t="n"/>
      <c r="T279" s="232" t="n"/>
      <c r="U279" s="232" t="n"/>
      <c r="V279" s="232" t="n"/>
      <c r="W279" s="232" t="n"/>
      <c r="X279" s="232" t="n"/>
      <c r="Y279" s="195" t="n"/>
      <c r="Z279" s="195" t="n"/>
      <c r="AA279" s="232" t="n"/>
      <c r="AB279" s="232" t="n"/>
      <c r="AC279" s="232" t="n"/>
      <c r="AD279" s="232" t="n"/>
      <c r="AE279" s="232" t="n"/>
      <c r="AF279" s="232" t="n"/>
      <c r="AG279" s="232" t="n"/>
      <c r="AH279" s="232" t="n"/>
      <c r="AI279" s="232" t="n"/>
      <c r="AJ279" s="232" t="n"/>
      <c r="AK279" s="195" t="n"/>
      <c r="AL279" s="195" t="n"/>
      <c r="AM279" s="232">
        <f>IFERROR(ROUND(AVERAGE(O279:S279,AA279:AE279),0),"")</f>
        <v/>
      </c>
      <c r="AN279" s="232">
        <f>IFERROR(ROUND(AVERAGE(T279:X279,AF279:AJ279),0),"")</f>
        <v/>
      </c>
      <c r="AO279" s="278">
        <f>IFERROR((AM279-L279)/L279,"")</f>
        <v/>
      </c>
      <c r="AP279" s="218" t="n"/>
      <c r="AQ279" s="219" t="n"/>
      <c r="AR279" s="217">
        <f>IFERROR(ROUND((3600/AS279*J279),0),"")</f>
        <v/>
      </c>
      <c r="AS279" s="217">
        <f>IFERROR(ROUND(AVERAGE(Y279:Z279,AK279:AL279),0),"")</f>
        <v/>
      </c>
      <c r="AT279" s="217" t="n"/>
      <c r="AU279" s="217" t="n"/>
      <c r="AV279" s="217" t="n"/>
      <c r="AW279" s="217" t="n"/>
      <c r="AX279" s="217" t="n"/>
      <c r="AY279" s="217" t="n"/>
      <c r="AZ279" s="217" t="n"/>
      <c r="BA279" s="217" t="n"/>
      <c r="BB279" s="217" t="n"/>
      <c r="BC279" s="217" t="n"/>
      <c r="BD279" s="217" t="n"/>
      <c r="BE279" s="217" t="n"/>
      <c r="BF279" s="217" t="n"/>
      <c r="BG279" s="217" t="n"/>
      <c r="BH279" s="217" t="n"/>
      <c r="BI279" s="217" t="n"/>
      <c r="BJ279" s="217" t="n"/>
      <c r="BK279" s="217" t="n"/>
      <c r="BL279" s="217" t="n"/>
      <c r="BM279" s="217" t="n"/>
      <c r="BN279" s="217" t="n"/>
      <c r="BO279" s="217" t="n"/>
      <c r="BP279" s="217" t="n"/>
      <c r="BQ279" s="217" t="n"/>
      <c r="BR279" s="217" t="n"/>
      <c r="BS279" s="217" t="n"/>
      <c r="BT279" s="217" t="n"/>
      <c r="BU279" s="217" t="n"/>
      <c r="BV279" s="217" t="n"/>
      <c r="BW279" s="217" t="n"/>
      <c r="BX279" s="220" t="n"/>
      <c r="BY279" s="220" t="n"/>
      <c r="BZ279" s="220" t="n"/>
      <c r="CA279" s="220" t="n"/>
      <c r="CB279" s="220" t="n"/>
      <c r="CC279" s="220" t="n"/>
      <c r="CD279" s="220" t="n"/>
      <c r="CE279" s="220" t="n"/>
      <c r="CF279" s="220" t="n"/>
      <c r="CG279" s="221">
        <f>IFERROR(ROUND((SUM(BX279:CF279)),0),"")</f>
        <v/>
      </c>
      <c r="CH279" s="216" t="n"/>
      <c r="CI279" s="456" t="n"/>
      <c r="CJ279" s="223" t="n"/>
      <c r="CK279" s="196" t="n"/>
      <c r="CL279" s="196" t="n"/>
      <c r="CM279" s="196" t="n"/>
      <c r="CN279" s="196" t="n"/>
      <c r="CO279" s="196" t="n"/>
      <c r="CP279" s="323" t="n"/>
      <c r="CQ279" s="348" t="n"/>
      <c r="CR279" s="348" t="n"/>
      <c r="CS279" s="348" t="n"/>
      <c r="CT279" s="348" t="n"/>
      <c r="CU279" s="348" t="n"/>
      <c r="CV279" s="348" t="n"/>
      <c r="CW279" s="348" t="n"/>
      <c r="CX279" s="348" t="n"/>
      <c r="CY279" s="348">
        <f>IFERROR(ROUND(STDEV(AN279,L279),1),"")</f>
        <v/>
      </c>
      <c r="CZ279" s="232">
        <f>IFERROR(ROUND(AVERAGE(O279:S279,AA279:AE279),0),"")</f>
        <v/>
      </c>
      <c r="DA279" s="232">
        <f>IFERROR(AVERAGE(T279:X279,AF279:AJ279),"")</f>
        <v/>
      </c>
      <c r="DB279" s="308">
        <f>AV279+BK279</f>
        <v/>
      </c>
      <c r="DC279" s="12">
        <f>SUM(BL279:BT279,AW279:BE279)</f>
        <v/>
      </c>
      <c r="DD279" s="437">
        <f>IFERROR(ROUND(DC279/K279,0),"")</f>
        <v/>
      </c>
      <c r="DE279" s="437">
        <f>IFERROR(ROUND(AVERAGE(Y279:Z279,AK279:AL279),0),"")</f>
        <v/>
      </c>
      <c r="DF279" s="217">
        <f>IFERROR(ROUND((3600/DE279*J279),0),"")</f>
        <v/>
      </c>
      <c r="DG279" s="437">
        <f>IFERROR(ROUND(DD279/DF279,1),"")</f>
        <v/>
      </c>
      <c r="DH279" s="308">
        <f>IFERROR(DB279+DD279,"")</f>
        <v/>
      </c>
      <c r="DI279" s="447">
        <f>IFERROR(DD279/DH279,"")</f>
        <v/>
      </c>
      <c r="DK279" s="12">
        <f>IFERROR(DF279-AP279,"")</f>
        <v/>
      </c>
      <c r="DM279" s="307">
        <f>IFERROR(DA279-L279,"")</f>
        <v/>
      </c>
      <c r="DN279" s="348">
        <f>IF(DE279&gt;AQ279,0,1)</f>
        <v/>
      </c>
      <c r="DO279" s="348">
        <f>IF(DA279&lt;M279,0,1)</f>
        <v/>
      </c>
      <c r="DP279" s="348">
        <f>IF(DA279&gt;N279,0,1)</f>
        <v/>
      </c>
      <c r="DQ279" s="348" t="n"/>
      <c r="DR279" s="348" t="n"/>
      <c r="DS279" s="348" t="n"/>
      <c r="DT279" s="348" t="n"/>
      <c r="DU279" s="348" t="n"/>
      <c r="DV279" s="348" t="n"/>
      <c r="DW279" s="348" t="n"/>
      <c r="DX279" s="348" t="n"/>
      <c r="DY279" s="348" t="n"/>
      <c r="DZ279" s="348" t="n"/>
      <c r="EA279" s="348" t="n"/>
      <c r="EB279" s="348" t="n"/>
      <c r="EC279" s="348" t="n"/>
      <c r="ED279" s="348" t="n"/>
      <c r="EE279" s="348" t="n"/>
      <c r="EF279" s="348" t="n"/>
      <c r="EG279" s="348" t="n"/>
      <c r="EH279" s="348" t="n"/>
      <c r="EI279" s="348" t="n"/>
    </row>
    <row r="280" ht="31.5" customFormat="1" customHeight="1" s="239">
      <c r="A280" s="233" t="n"/>
      <c r="B280" s="192" t="n"/>
      <c r="C280" s="455" t="n"/>
      <c r="D280" s="192" t="n"/>
      <c r="E280" s="192" t="n"/>
      <c r="F280" s="192" t="n"/>
      <c r="G280" s="238" t="n"/>
      <c r="H280" s="437" t="n"/>
      <c r="I280" s="437" t="n"/>
      <c r="J280" s="437" t="n"/>
      <c r="K280" s="437" t="n"/>
      <c r="L280" s="240" t="n"/>
      <c r="M280" s="241" t="n"/>
      <c r="N280" s="242" t="n"/>
      <c r="O280" s="232" t="n"/>
      <c r="P280" s="232" t="n"/>
      <c r="Q280" s="232" t="n"/>
      <c r="R280" s="232" t="n"/>
      <c r="S280" s="232" t="n"/>
      <c r="T280" s="232" t="n"/>
      <c r="U280" s="232" t="n"/>
      <c r="V280" s="232" t="n"/>
      <c r="W280" s="232" t="n"/>
      <c r="X280" s="232" t="n"/>
      <c r="Y280" s="195" t="n"/>
      <c r="Z280" s="195" t="n"/>
      <c r="AA280" s="232" t="n"/>
      <c r="AB280" s="232" t="n"/>
      <c r="AC280" s="232" t="n"/>
      <c r="AD280" s="232" t="n"/>
      <c r="AE280" s="232" t="n"/>
      <c r="AF280" s="232" t="n"/>
      <c r="AG280" s="232" t="n"/>
      <c r="AH280" s="232" t="n"/>
      <c r="AI280" s="232" t="n"/>
      <c r="AJ280" s="232" t="n"/>
      <c r="AK280" s="195" t="n"/>
      <c r="AL280" s="195" t="n"/>
      <c r="AM280" s="232">
        <f>IFERROR(ROUND(AVERAGE(O280:S280,AA280:AE280),0),"")</f>
        <v/>
      </c>
      <c r="AN280" s="232">
        <f>IFERROR(ROUND(AVERAGE(T280:X280,AF280:AJ280),0),"")</f>
        <v/>
      </c>
      <c r="AO280" s="278">
        <f>IFERROR((AM280-L280)/L280,"")</f>
        <v/>
      </c>
      <c r="AP280" s="218" t="n"/>
      <c r="AQ280" s="219" t="n"/>
      <c r="AR280" s="217">
        <f>IFERROR(ROUND((3600/AS280*J280),0),"")</f>
        <v/>
      </c>
      <c r="AS280" s="217">
        <f>IFERROR(ROUND(AVERAGE(Y280:Z280,AK280:AL280),0),"")</f>
        <v/>
      </c>
      <c r="AT280" s="217" t="n"/>
      <c r="AU280" s="217" t="n"/>
      <c r="AV280" s="217" t="n"/>
      <c r="AW280" s="217" t="n"/>
      <c r="AX280" s="217" t="n"/>
      <c r="AY280" s="217" t="n"/>
      <c r="AZ280" s="217" t="n"/>
      <c r="BA280" s="217" t="n"/>
      <c r="BB280" s="217" t="n"/>
      <c r="BC280" s="217" t="n"/>
      <c r="BD280" s="217" t="n"/>
      <c r="BE280" s="217" t="n"/>
      <c r="BF280" s="217" t="n"/>
      <c r="BG280" s="217" t="n"/>
      <c r="BH280" s="217" t="n"/>
      <c r="BI280" s="217" t="n"/>
      <c r="BJ280" s="217" t="n"/>
      <c r="BK280" s="217" t="n"/>
      <c r="BL280" s="217" t="n"/>
      <c r="BM280" s="217" t="n"/>
      <c r="BN280" s="217" t="n"/>
      <c r="BO280" s="217" t="n"/>
      <c r="BP280" s="217" t="n"/>
      <c r="BQ280" s="217" t="n"/>
      <c r="BR280" s="217" t="n"/>
      <c r="BS280" s="217" t="n"/>
      <c r="BT280" s="217" t="n"/>
      <c r="BU280" s="217" t="n"/>
      <c r="BV280" s="217" t="n"/>
      <c r="BW280" s="217" t="n"/>
      <c r="BX280" s="220" t="n"/>
      <c r="BY280" s="220" t="n"/>
      <c r="BZ280" s="220" t="n"/>
      <c r="CA280" s="220" t="n"/>
      <c r="CB280" s="220" t="n"/>
      <c r="CC280" s="220" t="n"/>
      <c r="CD280" s="220" t="n"/>
      <c r="CE280" s="220" t="n"/>
      <c r="CF280" s="220" t="n"/>
      <c r="CG280" s="221">
        <f>IFERROR(ROUND((SUM(BX280:CF280)),0),"")</f>
        <v/>
      </c>
      <c r="CH280" s="216" t="n"/>
      <c r="CI280" s="456" t="n"/>
      <c r="CJ280" s="223" t="n"/>
      <c r="CK280" s="196" t="n"/>
      <c r="CL280" s="196" t="n"/>
      <c r="CM280" s="196" t="n"/>
      <c r="CN280" s="196" t="n"/>
      <c r="CO280" s="196" t="n"/>
      <c r="CP280" s="323" t="n"/>
      <c r="CQ280" s="348" t="n"/>
      <c r="CR280" s="348" t="n"/>
      <c r="CS280" s="348" t="n"/>
      <c r="CT280" s="348" t="n"/>
      <c r="CU280" s="348" t="n"/>
      <c r="CV280" s="348" t="n"/>
      <c r="CW280" s="348" t="n"/>
      <c r="CX280" s="348" t="n"/>
      <c r="CY280" s="348">
        <f>IFERROR(ROUND(STDEV(AN280,L280),1),"")</f>
        <v/>
      </c>
      <c r="CZ280" s="232">
        <f>IFERROR(ROUND(AVERAGE(O280:S280,AA280:AE280),0),"")</f>
        <v/>
      </c>
      <c r="DA280" s="232">
        <f>IFERROR(AVERAGE(T280:X280,AF280:AJ280),"")</f>
        <v/>
      </c>
      <c r="DB280" s="308">
        <f>AV280+BK280</f>
        <v/>
      </c>
      <c r="DC280" s="12">
        <f>SUM(BL280:BT280,AW280:BE280)</f>
        <v/>
      </c>
      <c r="DD280" s="437">
        <f>IFERROR(ROUND(DC280/K280,0),"")</f>
        <v/>
      </c>
      <c r="DE280" s="437">
        <f>IFERROR(ROUND(AVERAGE(Y280:Z280,AK280:AL280),0),"")</f>
        <v/>
      </c>
      <c r="DF280" s="217">
        <f>IFERROR(ROUND((3600/DE280*J280),0),"")</f>
        <v/>
      </c>
      <c r="DG280" s="437">
        <f>IFERROR(ROUND(DD280/DF280,1),"")</f>
        <v/>
      </c>
      <c r="DH280" s="308">
        <f>IFERROR(DB280+DD280,"")</f>
        <v/>
      </c>
      <c r="DI280" s="447">
        <f>IFERROR(DD280/DH280,"")</f>
        <v/>
      </c>
      <c r="DK280" s="12">
        <f>IFERROR(DF280-AP280,"")</f>
        <v/>
      </c>
      <c r="DM280" s="307">
        <f>IFERROR(DA280-L280,"")</f>
        <v/>
      </c>
      <c r="DN280" s="348">
        <f>IF(DE280&gt;AQ280,0,1)</f>
        <v/>
      </c>
      <c r="DO280" s="348">
        <f>IF(DA280&lt;M280,0,1)</f>
        <v/>
      </c>
      <c r="DP280" s="348">
        <f>IF(DA280&gt;N280,0,1)</f>
        <v/>
      </c>
      <c r="DQ280" s="348" t="n"/>
      <c r="DR280" s="348" t="n"/>
      <c r="DS280" s="348" t="n"/>
      <c r="DT280" s="348" t="n"/>
      <c r="DU280" s="348" t="n"/>
      <c r="DV280" s="348" t="n"/>
      <c r="DW280" s="348" t="n"/>
      <c r="DX280" s="348" t="n"/>
      <c r="DY280" s="348" t="n"/>
      <c r="DZ280" s="348" t="n"/>
      <c r="EA280" s="348" t="n"/>
      <c r="EB280" s="348" t="n"/>
      <c r="EC280" s="348" t="n"/>
      <c r="ED280" s="348" t="n"/>
      <c r="EE280" s="348" t="n"/>
      <c r="EF280" s="348" t="n"/>
      <c r="EG280" s="348" t="n"/>
      <c r="EH280" s="348" t="n"/>
      <c r="EI280" s="348" t="n"/>
    </row>
    <row r="281" ht="31.5" customFormat="1" customHeight="1" s="239">
      <c r="A281" s="233" t="n"/>
      <c r="B281" s="192" t="n"/>
      <c r="C281" s="455" t="n"/>
      <c r="D281" s="192" t="n"/>
      <c r="E281" s="192" t="n"/>
      <c r="F281" s="192" t="n"/>
      <c r="G281" s="238" t="n"/>
      <c r="H281" s="437" t="n"/>
      <c r="I281" s="437" t="n"/>
      <c r="J281" s="437" t="n"/>
      <c r="K281" s="437" t="n"/>
      <c r="L281" s="240" t="n"/>
      <c r="M281" s="241" t="n"/>
      <c r="N281" s="242" t="n"/>
      <c r="O281" s="232" t="n"/>
      <c r="P281" s="232" t="n"/>
      <c r="Q281" s="232" t="n"/>
      <c r="R281" s="232" t="n"/>
      <c r="S281" s="232" t="n"/>
      <c r="T281" s="232" t="n"/>
      <c r="U281" s="232" t="n"/>
      <c r="V281" s="232" t="n"/>
      <c r="W281" s="232" t="n"/>
      <c r="X281" s="232" t="n"/>
      <c r="Y281" s="195" t="n"/>
      <c r="Z281" s="195" t="n"/>
      <c r="AA281" s="232" t="n"/>
      <c r="AB281" s="232" t="n"/>
      <c r="AC281" s="232" t="n"/>
      <c r="AD281" s="232" t="n"/>
      <c r="AE281" s="232" t="n"/>
      <c r="AF281" s="232" t="n"/>
      <c r="AG281" s="232" t="n"/>
      <c r="AH281" s="232" t="n"/>
      <c r="AI281" s="232" t="n"/>
      <c r="AJ281" s="232" t="n"/>
      <c r="AK281" s="195" t="n"/>
      <c r="AL281" s="195" t="n"/>
      <c r="AM281" s="232">
        <f>IFERROR(ROUND(AVERAGE(O281:S281,AA281:AE281),0),"")</f>
        <v/>
      </c>
      <c r="AN281" s="232">
        <f>IFERROR(ROUND(AVERAGE(T281:X281,AF281:AJ281),0),"")</f>
        <v/>
      </c>
      <c r="AO281" s="278">
        <f>IFERROR((AM281-L281)/L281,"")</f>
        <v/>
      </c>
      <c r="AP281" s="218" t="n"/>
      <c r="AQ281" s="219" t="n"/>
      <c r="AR281" s="217">
        <f>IFERROR(ROUND((3600/AS281*J281),0),"")</f>
        <v/>
      </c>
      <c r="AS281" s="217">
        <f>IFERROR(ROUND(AVERAGE(Y281:Z281,AK281:AL281),0),"")</f>
        <v/>
      </c>
      <c r="AT281" s="217" t="n"/>
      <c r="AU281" s="217" t="n"/>
      <c r="AV281" s="217" t="n"/>
      <c r="AW281" s="217" t="n"/>
      <c r="AX281" s="217" t="n"/>
      <c r="AY281" s="217" t="n"/>
      <c r="AZ281" s="217" t="n"/>
      <c r="BA281" s="217" t="n"/>
      <c r="BB281" s="217" t="n"/>
      <c r="BC281" s="217" t="n"/>
      <c r="BD281" s="217" t="n"/>
      <c r="BE281" s="217" t="n"/>
      <c r="BF281" s="217" t="n"/>
      <c r="BG281" s="217" t="n"/>
      <c r="BH281" s="217" t="n"/>
      <c r="BI281" s="217" t="n"/>
      <c r="BJ281" s="217" t="n"/>
      <c r="BK281" s="217" t="n"/>
      <c r="BL281" s="217" t="n"/>
      <c r="BM281" s="217" t="n"/>
      <c r="BN281" s="217" t="n"/>
      <c r="BO281" s="217" t="n"/>
      <c r="BP281" s="217" t="n"/>
      <c r="BQ281" s="217" t="n"/>
      <c r="BR281" s="217" t="n"/>
      <c r="BS281" s="217" t="n"/>
      <c r="BT281" s="217" t="n"/>
      <c r="BU281" s="217" t="n"/>
      <c r="BV281" s="217" t="n"/>
      <c r="BW281" s="217" t="n"/>
      <c r="BX281" s="220" t="n"/>
      <c r="BY281" s="220" t="n"/>
      <c r="BZ281" s="220" t="n"/>
      <c r="CA281" s="220" t="n"/>
      <c r="CB281" s="220" t="n"/>
      <c r="CC281" s="220" t="n"/>
      <c r="CD281" s="220" t="n"/>
      <c r="CE281" s="220" t="n"/>
      <c r="CF281" s="220" t="n"/>
      <c r="CG281" s="221">
        <f>IFERROR(ROUND((SUM(BX281:CF281)),0),"")</f>
        <v/>
      </c>
      <c r="CH281" s="216" t="n"/>
      <c r="CI281" s="456" t="n"/>
      <c r="CJ281" s="223" t="n"/>
      <c r="CK281" s="196" t="n"/>
      <c r="CL281" s="196" t="n"/>
      <c r="CM281" s="196" t="n"/>
      <c r="CN281" s="196" t="n"/>
      <c r="CO281" s="196" t="n"/>
      <c r="CP281" s="323" t="n"/>
      <c r="CQ281" s="348" t="n"/>
      <c r="CR281" s="348" t="n"/>
      <c r="CS281" s="348" t="n"/>
      <c r="CT281" s="348" t="n"/>
      <c r="CU281" s="348" t="n"/>
      <c r="CV281" s="348" t="n"/>
      <c r="CW281" s="348" t="n"/>
      <c r="CX281" s="348" t="n"/>
      <c r="CY281" s="348">
        <f>IFERROR(ROUND(STDEV(AN281,L281),1),"")</f>
        <v/>
      </c>
      <c r="CZ281" s="232">
        <f>IFERROR(ROUND(AVERAGE(O281:S281,AA281:AE281),0),"")</f>
        <v/>
      </c>
      <c r="DA281" s="232">
        <f>IFERROR(AVERAGE(T281:X281,AF281:AJ281),"")</f>
        <v/>
      </c>
      <c r="DB281" s="308">
        <f>AV281+BK281</f>
        <v/>
      </c>
      <c r="DC281" s="12">
        <f>SUM(BL281:BT281,AW281:BE281)</f>
        <v/>
      </c>
      <c r="DD281" s="437">
        <f>IFERROR(ROUND(DC281/K281,0),"")</f>
        <v/>
      </c>
      <c r="DE281" s="437">
        <f>IFERROR(ROUND(AVERAGE(Y281:Z281,AK281:AL281),0),"")</f>
        <v/>
      </c>
      <c r="DF281" s="217">
        <f>IFERROR(ROUND((3600/DE281*J281),0),"")</f>
        <v/>
      </c>
      <c r="DG281" s="437">
        <f>IFERROR(ROUND(DD281/DF281,1),"")</f>
        <v/>
      </c>
      <c r="DH281" s="308">
        <f>IFERROR(DB281+DD281,"")</f>
        <v/>
      </c>
      <c r="DI281" s="447">
        <f>IFERROR(DD281/DH281,"")</f>
        <v/>
      </c>
      <c r="DK281" s="12">
        <f>IFERROR(DF281-AP281,"")</f>
        <v/>
      </c>
      <c r="DM281" s="307">
        <f>IFERROR(DA281-L281,"")</f>
        <v/>
      </c>
      <c r="DN281" s="348">
        <f>IF(DE281&gt;AQ281,0,1)</f>
        <v/>
      </c>
      <c r="DO281" s="348">
        <f>IF(DA281&lt;M281,0,1)</f>
        <v/>
      </c>
      <c r="DP281" s="348">
        <f>IF(DA281&gt;N281,0,1)</f>
        <v/>
      </c>
      <c r="DQ281" s="348" t="n"/>
      <c r="DR281" s="348" t="n"/>
      <c r="DS281" s="348" t="n"/>
      <c r="DT281" s="348" t="n"/>
      <c r="DU281" s="348" t="n"/>
      <c r="DV281" s="348" t="n"/>
      <c r="DW281" s="348" t="n"/>
      <c r="DX281" s="348" t="n"/>
      <c r="DY281" s="348" t="n"/>
      <c r="DZ281" s="348" t="n"/>
      <c r="EA281" s="348" t="n"/>
      <c r="EB281" s="348" t="n"/>
      <c r="EC281" s="348" t="n"/>
      <c r="ED281" s="348" t="n"/>
      <c r="EE281" s="348" t="n"/>
      <c r="EF281" s="348" t="n"/>
      <c r="EG281" s="348" t="n"/>
      <c r="EH281" s="348" t="n"/>
      <c r="EI281" s="348" t="n"/>
    </row>
    <row r="282" ht="31.5" customFormat="1" customHeight="1" s="239">
      <c r="A282" s="233" t="n"/>
      <c r="B282" s="192" t="n"/>
      <c r="C282" s="455" t="n"/>
      <c r="D282" s="192" t="n"/>
      <c r="E282" s="192" t="n"/>
      <c r="F282" s="192" t="n"/>
      <c r="G282" s="238" t="n"/>
      <c r="H282" s="437" t="n"/>
      <c r="I282" s="437" t="n"/>
      <c r="J282" s="437" t="n"/>
      <c r="K282" s="437" t="n"/>
      <c r="L282" s="240" t="n"/>
      <c r="M282" s="241" t="n"/>
      <c r="N282" s="242" t="n"/>
      <c r="O282" s="232" t="n"/>
      <c r="P282" s="232" t="n"/>
      <c r="Q282" s="232" t="n"/>
      <c r="R282" s="232" t="n"/>
      <c r="S282" s="232" t="n"/>
      <c r="T282" s="232" t="n"/>
      <c r="U282" s="232" t="n"/>
      <c r="V282" s="232" t="n"/>
      <c r="W282" s="232" t="n"/>
      <c r="X282" s="232" t="n"/>
      <c r="Y282" s="195" t="n"/>
      <c r="Z282" s="195" t="n"/>
      <c r="AA282" s="232" t="n"/>
      <c r="AB282" s="232" t="n"/>
      <c r="AC282" s="232" t="n"/>
      <c r="AD282" s="232" t="n"/>
      <c r="AE282" s="232" t="n"/>
      <c r="AF282" s="232" t="n"/>
      <c r="AG282" s="232" t="n"/>
      <c r="AH282" s="232" t="n"/>
      <c r="AI282" s="232" t="n"/>
      <c r="AJ282" s="232" t="n"/>
      <c r="AK282" s="195" t="n"/>
      <c r="AL282" s="195" t="n"/>
      <c r="AM282" s="232">
        <f>IFERROR(ROUND(AVERAGE(O282:S282,AA282:AE282),0),"")</f>
        <v/>
      </c>
      <c r="AN282" s="232">
        <f>IFERROR(ROUND(AVERAGE(T282:X282,AF282:AJ282),0),"")</f>
        <v/>
      </c>
      <c r="AO282" s="278">
        <f>IFERROR((AM282-L282)/L282,"")</f>
        <v/>
      </c>
      <c r="AP282" s="218" t="n"/>
      <c r="AQ282" s="219" t="n"/>
      <c r="AR282" s="217">
        <f>IFERROR(ROUND((3600/AS282*J282),0),"")</f>
        <v/>
      </c>
      <c r="AS282" s="217">
        <f>IFERROR(ROUND(AVERAGE(Y282:Z282,AK282:AL282),0),"")</f>
        <v/>
      </c>
      <c r="AT282" s="217" t="n"/>
      <c r="AU282" s="217" t="n"/>
      <c r="AV282" s="217" t="n"/>
      <c r="AW282" s="217" t="n"/>
      <c r="AX282" s="217" t="n"/>
      <c r="AY282" s="217" t="n"/>
      <c r="AZ282" s="217" t="n"/>
      <c r="BA282" s="217" t="n"/>
      <c r="BB282" s="217" t="n"/>
      <c r="BC282" s="217" t="n"/>
      <c r="BD282" s="217" t="n"/>
      <c r="BE282" s="217" t="n"/>
      <c r="BF282" s="217" t="n"/>
      <c r="BG282" s="217" t="n"/>
      <c r="BH282" s="217" t="n"/>
      <c r="BI282" s="217" t="n"/>
      <c r="BJ282" s="217" t="n"/>
      <c r="BK282" s="217" t="n"/>
      <c r="BL282" s="217" t="n"/>
      <c r="BM282" s="217" t="n"/>
      <c r="BN282" s="217" t="n"/>
      <c r="BO282" s="217" t="n"/>
      <c r="BP282" s="217" t="n"/>
      <c r="BQ282" s="217" t="n"/>
      <c r="BR282" s="217" t="n"/>
      <c r="BS282" s="217" t="n"/>
      <c r="BT282" s="217" t="n"/>
      <c r="BU282" s="217" t="n"/>
      <c r="BV282" s="217" t="n"/>
      <c r="BW282" s="217" t="n"/>
      <c r="BX282" s="220" t="n"/>
      <c r="BY282" s="220" t="n"/>
      <c r="BZ282" s="220" t="n"/>
      <c r="CA282" s="220" t="n"/>
      <c r="CB282" s="220" t="n"/>
      <c r="CC282" s="220" t="n"/>
      <c r="CD282" s="220" t="n"/>
      <c r="CE282" s="220" t="n"/>
      <c r="CF282" s="220" t="n"/>
      <c r="CG282" s="221">
        <f>IFERROR(ROUND((SUM(BX282:CF282)),0),"")</f>
        <v/>
      </c>
      <c r="CH282" s="216" t="n"/>
      <c r="CI282" s="456" t="n"/>
      <c r="CJ282" s="223" t="n"/>
      <c r="CK282" s="196" t="n"/>
      <c r="CL282" s="196" t="n"/>
      <c r="CM282" s="196" t="n"/>
      <c r="CN282" s="196" t="n"/>
      <c r="CO282" s="196" t="n"/>
      <c r="CP282" s="323" t="n"/>
      <c r="CQ282" s="348" t="n"/>
      <c r="CR282" s="348" t="n"/>
      <c r="CS282" s="348" t="n"/>
      <c r="CT282" s="348" t="n"/>
      <c r="CU282" s="348" t="n"/>
      <c r="CV282" s="348" t="n"/>
      <c r="CW282" s="348" t="n"/>
      <c r="CX282" s="348" t="n"/>
      <c r="CY282" s="348">
        <f>IFERROR(ROUND(STDEV(AN282,L282),1),"")</f>
        <v/>
      </c>
      <c r="CZ282" s="232">
        <f>IFERROR(ROUND(AVERAGE(O282:S282,AA282:AE282),0),"")</f>
        <v/>
      </c>
      <c r="DA282" s="232">
        <f>IFERROR(AVERAGE(T282:X282,AF282:AJ282),"")</f>
        <v/>
      </c>
      <c r="DB282" s="308">
        <f>AV282+BK282</f>
        <v/>
      </c>
      <c r="DC282" s="12">
        <f>SUM(BL282:BT282,AW282:BE282)</f>
        <v/>
      </c>
      <c r="DD282" s="437">
        <f>IFERROR(ROUND(DC282/K282,0),"")</f>
        <v/>
      </c>
      <c r="DE282" s="437">
        <f>IFERROR(ROUND(AVERAGE(Y282:Z282,AK282:AL282),0),"")</f>
        <v/>
      </c>
      <c r="DF282" s="217">
        <f>IFERROR(ROUND((3600/DE282*J282),0),"")</f>
        <v/>
      </c>
      <c r="DG282" s="437">
        <f>IFERROR(ROUND(DD282/DF282,1),"")</f>
        <v/>
      </c>
      <c r="DH282" s="308">
        <f>IFERROR(DB282+DD282,"")</f>
        <v/>
      </c>
      <c r="DI282" s="447">
        <f>IFERROR(DD282/DH282,"")</f>
        <v/>
      </c>
      <c r="DK282" s="12">
        <f>IFERROR(DF282-AP282,"")</f>
        <v/>
      </c>
      <c r="DM282" s="307">
        <f>IFERROR(DA282-L282,"")</f>
        <v/>
      </c>
      <c r="DN282" s="348">
        <f>IF(DE282&gt;AQ282,0,1)</f>
        <v/>
      </c>
      <c r="DO282" s="348">
        <f>IF(DA282&lt;M282,0,1)</f>
        <v/>
      </c>
      <c r="DP282" s="348">
        <f>IF(DA282&gt;N282,0,1)</f>
        <v/>
      </c>
      <c r="DQ282" s="348" t="n"/>
      <c r="DR282" s="348" t="n"/>
      <c r="DS282" s="348" t="n"/>
      <c r="DT282" s="348" t="n"/>
      <c r="DU282" s="348" t="n"/>
      <c r="DV282" s="348" t="n"/>
      <c r="DW282" s="348" t="n"/>
      <c r="DX282" s="348" t="n"/>
      <c r="DY282" s="348" t="n"/>
      <c r="DZ282" s="348" t="n"/>
      <c r="EA282" s="348" t="n"/>
      <c r="EB282" s="348" t="n"/>
      <c r="EC282" s="348" t="n"/>
      <c r="ED282" s="348" t="n"/>
      <c r="EE282" s="348" t="n"/>
      <c r="EF282" s="348" t="n"/>
      <c r="EG282" s="348" t="n"/>
      <c r="EH282" s="348" t="n"/>
      <c r="EI282" s="348" t="n"/>
    </row>
    <row r="283" ht="31.5" customFormat="1" customHeight="1" s="239">
      <c r="A283" s="233" t="n"/>
      <c r="B283" s="192" t="n"/>
      <c r="C283" s="455" t="n"/>
      <c r="D283" s="192" t="n"/>
      <c r="E283" s="192" t="n"/>
      <c r="F283" s="192" t="n"/>
      <c r="G283" s="238" t="n"/>
      <c r="H283" s="437" t="n"/>
      <c r="I283" s="437" t="n"/>
      <c r="J283" s="437" t="n"/>
      <c r="K283" s="437" t="n"/>
      <c r="L283" s="240" t="n"/>
      <c r="M283" s="241" t="n"/>
      <c r="N283" s="242" t="n"/>
      <c r="O283" s="232" t="n"/>
      <c r="P283" s="232" t="n"/>
      <c r="Q283" s="232" t="n"/>
      <c r="R283" s="232" t="n"/>
      <c r="S283" s="232" t="n"/>
      <c r="T283" s="232" t="n"/>
      <c r="U283" s="232" t="n"/>
      <c r="V283" s="232" t="n"/>
      <c r="W283" s="232" t="n"/>
      <c r="X283" s="232" t="n"/>
      <c r="Y283" s="195" t="n"/>
      <c r="Z283" s="195" t="n"/>
      <c r="AA283" s="232" t="n"/>
      <c r="AB283" s="232" t="n"/>
      <c r="AC283" s="232" t="n"/>
      <c r="AD283" s="232" t="n"/>
      <c r="AE283" s="232" t="n"/>
      <c r="AF283" s="232" t="n"/>
      <c r="AG283" s="232" t="n"/>
      <c r="AH283" s="232" t="n"/>
      <c r="AI283" s="232" t="n"/>
      <c r="AJ283" s="232" t="n"/>
      <c r="AK283" s="195" t="n"/>
      <c r="AL283" s="195" t="n"/>
      <c r="AM283" s="232">
        <f>IFERROR(ROUND(AVERAGE(O283:S283,AA283:AE283),0),"")</f>
        <v/>
      </c>
      <c r="AN283" s="232">
        <f>IFERROR(ROUND(AVERAGE(T283:X283,AF283:AJ283),0),"")</f>
        <v/>
      </c>
      <c r="AO283" s="278">
        <f>IFERROR((AM283-L283)/L283,"")</f>
        <v/>
      </c>
      <c r="AP283" s="218" t="n"/>
      <c r="AQ283" s="219" t="n"/>
      <c r="AR283" s="217">
        <f>IFERROR(ROUND((3600/AS283*J283),0),"")</f>
        <v/>
      </c>
      <c r="AS283" s="217">
        <f>IFERROR(ROUND(AVERAGE(Y283:Z283,AK283:AL283),0),"")</f>
        <v/>
      </c>
      <c r="AT283" s="217" t="n"/>
      <c r="AU283" s="217" t="n"/>
      <c r="AV283" s="217" t="n"/>
      <c r="AW283" s="217" t="n"/>
      <c r="AX283" s="217" t="n"/>
      <c r="AY283" s="217" t="n"/>
      <c r="AZ283" s="217" t="n"/>
      <c r="BA283" s="217" t="n"/>
      <c r="BB283" s="217" t="n"/>
      <c r="BC283" s="217" t="n"/>
      <c r="BD283" s="217" t="n"/>
      <c r="BE283" s="217" t="n"/>
      <c r="BF283" s="217" t="n"/>
      <c r="BG283" s="217" t="n"/>
      <c r="BH283" s="217" t="n"/>
      <c r="BI283" s="217" t="n"/>
      <c r="BJ283" s="217" t="n"/>
      <c r="BK283" s="217" t="n"/>
      <c r="BL283" s="217" t="n"/>
      <c r="BM283" s="217" t="n"/>
      <c r="BN283" s="217" t="n"/>
      <c r="BO283" s="217" t="n"/>
      <c r="BP283" s="217" t="n"/>
      <c r="BQ283" s="217" t="n"/>
      <c r="BR283" s="217" t="n"/>
      <c r="BS283" s="217" t="n"/>
      <c r="BT283" s="217" t="n"/>
      <c r="BU283" s="217" t="n"/>
      <c r="BV283" s="217" t="n"/>
      <c r="BW283" s="217" t="n"/>
      <c r="BX283" s="220" t="n"/>
      <c r="BY283" s="220" t="n"/>
      <c r="BZ283" s="220" t="n"/>
      <c r="CA283" s="220" t="n"/>
      <c r="CB283" s="220" t="n"/>
      <c r="CC283" s="220" t="n"/>
      <c r="CD283" s="220" t="n"/>
      <c r="CE283" s="220" t="n"/>
      <c r="CF283" s="220" t="n"/>
      <c r="CG283" s="221">
        <f>IFERROR(ROUND((SUM(BX283:CF283)),0),"")</f>
        <v/>
      </c>
      <c r="CH283" s="216" t="n"/>
      <c r="CI283" s="456" t="n"/>
      <c r="CJ283" s="223" t="n"/>
      <c r="CK283" s="196" t="n"/>
      <c r="CL283" s="196" t="n"/>
      <c r="CM283" s="196" t="n"/>
      <c r="CN283" s="196" t="n"/>
      <c r="CO283" s="196" t="n"/>
      <c r="CP283" s="323" t="n"/>
      <c r="CQ283" s="348" t="n"/>
      <c r="CR283" s="348" t="n"/>
      <c r="CS283" s="348" t="n"/>
      <c r="CT283" s="348" t="n"/>
      <c r="CU283" s="348" t="n"/>
      <c r="CV283" s="348" t="n"/>
      <c r="CW283" s="348" t="n"/>
      <c r="CX283" s="348" t="n"/>
      <c r="CY283" s="348">
        <f>IFERROR(ROUND(STDEV(AN283,L283),1),"")</f>
        <v/>
      </c>
      <c r="CZ283" s="232">
        <f>IFERROR(ROUND(AVERAGE(O283:S283,AA283:AE283),0),"")</f>
        <v/>
      </c>
      <c r="DA283" s="232">
        <f>IFERROR(AVERAGE(T283:X283,AF283:AJ283),"")</f>
        <v/>
      </c>
      <c r="DB283" s="308">
        <f>AV283+BK283</f>
        <v/>
      </c>
      <c r="DC283" s="12">
        <f>SUM(BL283:BT283,AW283:BE283)</f>
        <v/>
      </c>
      <c r="DD283" s="437">
        <f>IFERROR(ROUND(DC283/K283,0),"")</f>
        <v/>
      </c>
      <c r="DE283" s="437">
        <f>IFERROR(ROUND(AVERAGE(Y283:Z283,AK283:AL283),0),"")</f>
        <v/>
      </c>
      <c r="DF283" s="217">
        <f>IFERROR(ROUND((3600/DE283*J283),0),"")</f>
        <v/>
      </c>
      <c r="DG283" s="437">
        <f>IFERROR(ROUND(DD283/DF283,1),"")</f>
        <v/>
      </c>
      <c r="DH283" s="308">
        <f>IFERROR(DB283+DD283,"")</f>
        <v/>
      </c>
      <c r="DI283" s="447">
        <f>IFERROR(DD283/DH283,"")</f>
        <v/>
      </c>
      <c r="DK283" s="12">
        <f>IFERROR(DF283-AP283,"")</f>
        <v/>
      </c>
      <c r="DM283" s="307">
        <f>IFERROR(DA283-L283,"")</f>
        <v/>
      </c>
      <c r="DN283" s="348">
        <f>IF(DE283&gt;AQ283,0,1)</f>
        <v/>
      </c>
      <c r="DO283" s="348">
        <f>IF(DA283&lt;M283,0,1)</f>
        <v/>
      </c>
      <c r="DP283" s="348">
        <f>IF(DA283&gt;N283,0,1)</f>
        <v/>
      </c>
      <c r="DQ283" s="348" t="n"/>
      <c r="DR283" s="348" t="n"/>
      <c r="DS283" s="348" t="n"/>
      <c r="DT283" s="348" t="n"/>
      <c r="DU283" s="348" t="n"/>
      <c r="DV283" s="348" t="n"/>
      <c r="DW283" s="348" t="n"/>
      <c r="DX283" s="348" t="n"/>
      <c r="DY283" s="348" t="n"/>
      <c r="DZ283" s="348" t="n"/>
      <c r="EA283" s="348" t="n"/>
      <c r="EB283" s="348" t="n"/>
      <c r="EC283" s="348" t="n"/>
      <c r="ED283" s="348" t="n"/>
      <c r="EE283" s="348" t="n"/>
      <c r="EF283" s="348" t="n"/>
      <c r="EG283" s="348" t="n"/>
      <c r="EH283" s="348" t="n"/>
      <c r="EI283" s="348" t="n"/>
    </row>
    <row r="284" ht="31.5" customFormat="1" customHeight="1" s="239">
      <c r="A284" s="233" t="n"/>
      <c r="B284" s="192" t="n"/>
      <c r="C284" s="455" t="n"/>
      <c r="D284" s="192" t="n"/>
      <c r="E284" s="192" t="n"/>
      <c r="F284" s="192" t="n"/>
      <c r="G284" s="238" t="n"/>
      <c r="H284" s="437" t="n"/>
      <c r="I284" s="437" t="n"/>
      <c r="J284" s="437" t="n"/>
      <c r="K284" s="437" t="n"/>
      <c r="L284" s="240" t="n"/>
      <c r="M284" s="241" t="n"/>
      <c r="N284" s="242" t="n"/>
      <c r="O284" s="232" t="n"/>
      <c r="P284" s="232" t="n"/>
      <c r="Q284" s="232" t="n"/>
      <c r="R284" s="232" t="n"/>
      <c r="S284" s="232" t="n"/>
      <c r="T284" s="232" t="n"/>
      <c r="U284" s="232" t="n"/>
      <c r="V284" s="232" t="n"/>
      <c r="W284" s="232" t="n"/>
      <c r="X284" s="232" t="n"/>
      <c r="Y284" s="195" t="n"/>
      <c r="Z284" s="195" t="n"/>
      <c r="AA284" s="232" t="n"/>
      <c r="AB284" s="232" t="n"/>
      <c r="AC284" s="232" t="n"/>
      <c r="AD284" s="232" t="n"/>
      <c r="AE284" s="232" t="n"/>
      <c r="AF284" s="232" t="n"/>
      <c r="AG284" s="232" t="n"/>
      <c r="AH284" s="232" t="n"/>
      <c r="AI284" s="232" t="n"/>
      <c r="AJ284" s="232" t="n"/>
      <c r="AK284" s="195" t="n"/>
      <c r="AL284" s="195" t="n"/>
      <c r="AM284" s="232">
        <f>IFERROR(ROUND(AVERAGE(O284:S284,AA284:AE284),0),"")</f>
        <v/>
      </c>
      <c r="AN284" s="232">
        <f>IFERROR(ROUND(AVERAGE(T284:X284,AF284:AJ284),0),"")</f>
        <v/>
      </c>
      <c r="AO284" s="278">
        <f>IFERROR((AM284-L284)/L284,"")</f>
        <v/>
      </c>
      <c r="AP284" s="218" t="n"/>
      <c r="AQ284" s="219" t="n"/>
      <c r="AR284" s="217">
        <f>IFERROR(ROUND((3600/AS284*J284),0),"")</f>
        <v/>
      </c>
      <c r="AS284" s="217">
        <f>IFERROR(ROUND(AVERAGE(Y284:Z284,AK284:AL284),0),"")</f>
        <v/>
      </c>
      <c r="AT284" s="217" t="n"/>
      <c r="AU284" s="217" t="n"/>
      <c r="AV284" s="217" t="n"/>
      <c r="AW284" s="217" t="n"/>
      <c r="AX284" s="217" t="n"/>
      <c r="AY284" s="217" t="n"/>
      <c r="AZ284" s="217" t="n"/>
      <c r="BA284" s="217" t="n"/>
      <c r="BB284" s="217" t="n"/>
      <c r="BC284" s="217" t="n"/>
      <c r="BD284" s="217" t="n"/>
      <c r="BE284" s="217" t="n"/>
      <c r="BF284" s="217" t="n"/>
      <c r="BG284" s="217" t="n"/>
      <c r="BH284" s="217" t="n"/>
      <c r="BI284" s="217" t="n"/>
      <c r="BJ284" s="217" t="n"/>
      <c r="BK284" s="217" t="n"/>
      <c r="BL284" s="217" t="n"/>
      <c r="BM284" s="217" t="n"/>
      <c r="BN284" s="217" t="n"/>
      <c r="BO284" s="217" t="n"/>
      <c r="BP284" s="217" t="n"/>
      <c r="BQ284" s="217" t="n"/>
      <c r="BR284" s="217" t="n"/>
      <c r="BS284" s="217" t="n"/>
      <c r="BT284" s="217" t="n"/>
      <c r="BU284" s="217" t="n"/>
      <c r="BV284" s="217" t="n"/>
      <c r="BW284" s="217" t="n"/>
      <c r="BX284" s="220" t="n"/>
      <c r="BY284" s="220" t="n"/>
      <c r="BZ284" s="220" t="n"/>
      <c r="CA284" s="220" t="n"/>
      <c r="CB284" s="220" t="n"/>
      <c r="CC284" s="220" t="n"/>
      <c r="CD284" s="220" t="n"/>
      <c r="CE284" s="220" t="n"/>
      <c r="CF284" s="220" t="n"/>
      <c r="CG284" s="221">
        <f>IFERROR(ROUND((SUM(BX284:CF284)),0),"")</f>
        <v/>
      </c>
      <c r="CH284" s="216" t="n"/>
      <c r="CI284" s="456" t="n"/>
      <c r="CJ284" s="223" t="n"/>
      <c r="CK284" s="196" t="n"/>
      <c r="CL284" s="196" t="n"/>
      <c r="CM284" s="196" t="n"/>
      <c r="CN284" s="196" t="n"/>
      <c r="CO284" s="196" t="n"/>
      <c r="CP284" s="323" t="n"/>
      <c r="CQ284" s="348" t="n"/>
      <c r="CR284" s="348" t="n"/>
      <c r="CS284" s="348" t="n"/>
      <c r="CT284" s="348" t="n"/>
      <c r="CU284" s="348" t="n"/>
      <c r="CV284" s="348" t="n"/>
      <c r="CW284" s="348" t="n"/>
      <c r="CX284" s="348" t="n"/>
      <c r="CY284" s="348">
        <f>IFERROR(ROUND(STDEV(AN284,L284),1),"")</f>
        <v/>
      </c>
      <c r="CZ284" s="232">
        <f>IFERROR(ROUND(AVERAGE(O284:S284,AA284:AE284),0),"")</f>
        <v/>
      </c>
      <c r="DA284" s="232">
        <f>IFERROR(AVERAGE(T284:X284,AF284:AJ284),"")</f>
        <v/>
      </c>
      <c r="DB284" s="308">
        <f>AV284+BK284</f>
        <v/>
      </c>
      <c r="DC284" s="12">
        <f>SUM(BL284:BT284,AW284:BE284)</f>
        <v/>
      </c>
      <c r="DD284" s="437">
        <f>IFERROR(ROUND(DC284/K284,0),"")</f>
        <v/>
      </c>
      <c r="DE284" s="437">
        <f>IFERROR(ROUND(AVERAGE(Y284:Z284,AK284:AL284),0),"")</f>
        <v/>
      </c>
      <c r="DF284" s="217">
        <f>IFERROR(ROUND((3600/DE284*J284),0),"")</f>
        <v/>
      </c>
      <c r="DG284" s="437">
        <f>IFERROR(ROUND(DD284/DF284,1),"")</f>
        <v/>
      </c>
      <c r="DH284" s="308">
        <f>IFERROR(DB284+DD284,"")</f>
        <v/>
      </c>
      <c r="DI284" s="447">
        <f>IFERROR(DD284/DH284,"")</f>
        <v/>
      </c>
      <c r="DK284" s="12">
        <f>IFERROR(DF284-AP284,"")</f>
        <v/>
      </c>
      <c r="DM284" s="307">
        <f>IFERROR(DA284-L284,"")</f>
        <v/>
      </c>
      <c r="DN284" s="348">
        <f>IF(DE284&gt;AQ284,0,1)</f>
        <v/>
      </c>
      <c r="DO284" s="348">
        <f>IF(DA284&lt;M284,0,1)</f>
        <v/>
      </c>
      <c r="DP284" s="348">
        <f>IF(DA284&gt;N284,0,1)</f>
        <v/>
      </c>
      <c r="DQ284" s="348" t="n"/>
      <c r="DR284" s="348" t="n"/>
      <c r="DS284" s="348" t="n"/>
      <c r="DT284" s="348" t="n"/>
      <c r="DU284" s="348" t="n"/>
      <c r="DV284" s="348" t="n"/>
      <c r="DW284" s="348" t="n"/>
      <c r="DX284" s="348" t="n"/>
      <c r="DY284" s="348" t="n"/>
      <c r="DZ284" s="348" t="n"/>
      <c r="EA284" s="348" t="n"/>
      <c r="EB284" s="348" t="n"/>
      <c r="EC284" s="348" t="n"/>
      <c r="ED284" s="348" t="n"/>
      <c r="EE284" s="348" t="n"/>
      <c r="EF284" s="348" t="n"/>
      <c r="EG284" s="348" t="n"/>
      <c r="EH284" s="348" t="n"/>
      <c r="EI284" s="348" t="n"/>
    </row>
    <row r="285" ht="31.5" customFormat="1" customHeight="1" s="239">
      <c r="A285" s="233" t="n"/>
      <c r="B285" s="192" t="n"/>
      <c r="C285" s="455" t="n"/>
      <c r="D285" s="192" t="n"/>
      <c r="E285" s="192" t="n"/>
      <c r="F285" s="192" t="n"/>
      <c r="G285" s="238" t="n"/>
      <c r="H285" s="437" t="n"/>
      <c r="I285" s="437" t="n"/>
      <c r="J285" s="437" t="n"/>
      <c r="K285" s="437" t="n"/>
      <c r="L285" s="240" t="n"/>
      <c r="M285" s="241" t="n"/>
      <c r="N285" s="242" t="n"/>
      <c r="O285" s="232" t="n"/>
      <c r="P285" s="232" t="n"/>
      <c r="Q285" s="232" t="n"/>
      <c r="R285" s="232" t="n"/>
      <c r="S285" s="232" t="n"/>
      <c r="T285" s="232" t="n"/>
      <c r="U285" s="232" t="n"/>
      <c r="V285" s="232" t="n"/>
      <c r="W285" s="232" t="n"/>
      <c r="X285" s="232" t="n"/>
      <c r="Y285" s="195" t="n"/>
      <c r="Z285" s="195" t="n"/>
      <c r="AA285" s="232" t="n"/>
      <c r="AB285" s="232" t="n"/>
      <c r="AC285" s="232" t="n"/>
      <c r="AD285" s="232" t="n"/>
      <c r="AE285" s="232" t="n"/>
      <c r="AF285" s="232" t="n"/>
      <c r="AG285" s="232" t="n"/>
      <c r="AH285" s="232" t="n"/>
      <c r="AI285" s="232" t="n"/>
      <c r="AJ285" s="232" t="n"/>
      <c r="AK285" s="195" t="n"/>
      <c r="AL285" s="195" t="n"/>
      <c r="AM285" s="232">
        <f>IFERROR(ROUND(AVERAGE(O285:S285,AA285:AE285),0),"")</f>
        <v/>
      </c>
      <c r="AN285" s="232">
        <f>IFERROR(ROUND(AVERAGE(T285:X285,AF285:AJ285),0),"")</f>
        <v/>
      </c>
      <c r="AO285" s="278">
        <f>IFERROR((AM285-L285)/L285,"")</f>
        <v/>
      </c>
      <c r="AP285" s="218" t="n"/>
      <c r="AQ285" s="219" t="n"/>
      <c r="AR285" s="217">
        <f>IFERROR(ROUND((3600/AS285*J285),0),"")</f>
        <v/>
      </c>
      <c r="AS285" s="217">
        <f>IFERROR(ROUND(AVERAGE(Y285:Z285,AK285:AL285),0),"")</f>
        <v/>
      </c>
      <c r="AT285" s="217" t="n"/>
      <c r="AU285" s="217" t="n"/>
      <c r="AV285" s="217" t="n"/>
      <c r="AW285" s="217" t="n"/>
      <c r="AX285" s="217" t="n"/>
      <c r="AY285" s="217" t="n"/>
      <c r="AZ285" s="217" t="n"/>
      <c r="BA285" s="217" t="n"/>
      <c r="BB285" s="217" t="n"/>
      <c r="BC285" s="217" t="n"/>
      <c r="BD285" s="217" t="n"/>
      <c r="BE285" s="217" t="n"/>
      <c r="BF285" s="217" t="n"/>
      <c r="BG285" s="217" t="n"/>
      <c r="BH285" s="217" t="n"/>
      <c r="BI285" s="217" t="n"/>
      <c r="BJ285" s="217" t="n"/>
      <c r="BK285" s="217" t="n"/>
      <c r="BL285" s="217" t="n"/>
      <c r="BM285" s="217" t="n"/>
      <c r="BN285" s="217" t="n"/>
      <c r="BO285" s="217" t="n"/>
      <c r="BP285" s="217" t="n"/>
      <c r="BQ285" s="217" t="n"/>
      <c r="BR285" s="217" t="n"/>
      <c r="BS285" s="217" t="n"/>
      <c r="BT285" s="217" t="n"/>
      <c r="BU285" s="217" t="n"/>
      <c r="BV285" s="217" t="n"/>
      <c r="BW285" s="217" t="n"/>
      <c r="BX285" s="220" t="n"/>
      <c r="BY285" s="220" t="n"/>
      <c r="BZ285" s="220" t="n"/>
      <c r="CA285" s="220" t="n"/>
      <c r="CB285" s="220" t="n"/>
      <c r="CC285" s="220" t="n"/>
      <c r="CD285" s="220" t="n"/>
      <c r="CE285" s="220" t="n"/>
      <c r="CF285" s="220" t="n"/>
      <c r="CG285" s="221">
        <f>IFERROR(ROUND((SUM(BX285:CF285)),0),"")</f>
        <v/>
      </c>
      <c r="CH285" s="216" t="n"/>
      <c r="CI285" s="456" t="n"/>
      <c r="CJ285" s="223" t="n"/>
      <c r="CK285" s="196" t="n"/>
      <c r="CL285" s="196" t="n"/>
      <c r="CM285" s="196" t="n"/>
      <c r="CN285" s="196" t="n"/>
      <c r="CO285" s="196" t="n"/>
      <c r="CP285" s="323" t="n"/>
      <c r="CQ285" s="348" t="n"/>
      <c r="CR285" s="348" t="n"/>
      <c r="CS285" s="348" t="n"/>
      <c r="CT285" s="348" t="n"/>
      <c r="CU285" s="348" t="n"/>
      <c r="CV285" s="348" t="n"/>
      <c r="CW285" s="348" t="n"/>
      <c r="CX285" s="348" t="n"/>
      <c r="CY285" s="348">
        <f>IFERROR(ROUND(STDEV(AN285,L285),1),"")</f>
        <v/>
      </c>
      <c r="CZ285" s="232">
        <f>IFERROR(ROUND(AVERAGE(O285:S285,AA285:AE285),0),"")</f>
        <v/>
      </c>
      <c r="DA285" s="232">
        <f>IFERROR(AVERAGE(T285:X285,AF285:AJ285),"")</f>
        <v/>
      </c>
      <c r="DB285" s="308">
        <f>AV285+BK285</f>
        <v/>
      </c>
      <c r="DC285" s="12">
        <f>SUM(BL285:BT285,AW285:BE285)</f>
        <v/>
      </c>
      <c r="DD285" s="437">
        <f>IFERROR(ROUND(DC285/K285,0),"")</f>
        <v/>
      </c>
      <c r="DE285" s="437">
        <f>IFERROR(ROUND(AVERAGE(Y285:Z285,AK285:AL285),0),"")</f>
        <v/>
      </c>
      <c r="DF285" s="217">
        <f>IFERROR(ROUND((3600/DE285*J285),0),"")</f>
        <v/>
      </c>
      <c r="DG285" s="437">
        <f>IFERROR(ROUND(DD285/DF285,1),"")</f>
        <v/>
      </c>
      <c r="DH285" s="308">
        <f>IFERROR(DB285+DD285,"")</f>
        <v/>
      </c>
      <c r="DI285" s="447">
        <f>IFERROR(DD285/DH285,"")</f>
        <v/>
      </c>
      <c r="DK285" s="12">
        <f>IFERROR(DF285-AP285,"")</f>
        <v/>
      </c>
      <c r="DM285" s="307">
        <f>IFERROR(DA285-L285,"")</f>
        <v/>
      </c>
      <c r="DN285" s="348">
        <f>IF(DE285&gt;AQ285,0,1)</f>
        <v/>
      </c>
      <c r="DO285" s="348">
        <f>IF(DA285&lt;M285,0,1)</f>
        <v/>
      </c>
      <c r="DP285" s="348">
        <f>IF(DA285&gt;N285,0,1)</f>
        <v/>
      </c>
      <c r="DQ285" s="348" t="n"/>
      <c r="DR285" s="348" t="n"/>
      <c r="DS285" s="348" t="n"/>
      <c r="DT285" s="348" t="n"/>
      <c r="DU285" s="348" t="n"/>
      <c r="DV285" s="348" t="n"/>
      <c r="DW285" s="348" t="n"/>
      <c r="DX285" s="348" t="n"/>
      <c r="DY285" s="348" t="n"/>
      <c r="DZ285" s="348" t="n"/>
      <c r="EA285" s="348" t="n"/>
      <c r="EB285" s="348" t="n"/>
      <c r="EC285" s="348" t="n"/>
      <c r="ED285" s="348" t="n"/>
      <c r="EE285" s="348" t="n"/>
      <c r="EF285" s="348" t="n"/>
      <c r="EG285" s="348" t="n"/>
      <c r="EH285" s="348" t="n"/>
      <c r="EI285" s="348" t="n"/>
    </row>
    <row r="286" ht="31.5" customFormat="1" customHeight="1" s="239">
      <c r="A286" s="233" t="n"/>
      <c r="B286" s="192" t="n"/>
      <c r="C286" s="455" t="n"/>
      <c r="D286" s="192" t="n"/>
      <c r="E286" s="192" t="n"/>
      <c r="F286" s="192" t="n"/>
      <c r="G286" s="238" t="n"/>
      <c r="H286" s="437" t="n"/>
      <c r="I286" s="437" t="n"/>
      <c r="J286" s="437" t="n"/>
      <c r="K286" s="437" t="n"/>
      <c r="L286" s="240" t="n"/>
      <c r="M286" s="241" t="n"/>
      <c r="N286" s="242" t="n"/>
      <c r="O286" s="232" t="n"/>
      <c r="P286" s="232" t="n"/>
      <c r="Q286" s="232" t="n"/>
      <c r="R286" s="232" t="n"/>
      <c r="S286" s="232" t="n"/>
      <c r="T286" s="232" t="n"/>
      <c r="U286" s="232" t="n"/>
      <c r="V286" s="232" t="n"/>
      <c r="W286" s="232" t="n"/>
      <c r="X286" s="232" t="n"/>
      <c r="Y286" s="195" t="n"/>
      <c r="Z286" s="195" t="n"/>
      <c r="AA286" s="232" t="n"/>
      <c r="AB286" s="232" t="n"/>
      <c r="AC286" s="232" t="n"/>
      <c r="AD286" s="232" t="n"/>
      <c r="AE286" s="232" t="n"/>
      <c r="AF286" s="232" t="n"/>
      <c r="AG286" s="232" t="n"/>
      <c r="AH286" s="232" t="n"/>
      <c r="AI286" s="232" t="n"/>
      <c r="AJ286" s="232" t="n"/>
      <c r="AK286" s="195" t="n"/>
      <c r="AL286" s="195" t="n"/>
      <c r="AM286" s="232">
        <f>IFERROR(ROUND(AVERAGE(O286:S286,AA286:AE286),0),"")</f>
        <v/>
      </c>
      <c r="AN286" s="232">
        <f>IFERROR(ROUND(AVERAGE(T286:X286,AF286:AJ286),0),"")</f>
        <v/>
      </c>
      <c r="AO286" s="278">
        <f>IFERROR((AM286-L286)/L286,"")</f>
        <v/>
      </c>
      <c r="AP286" s="218" t="n"/>
      <c r="AQ286" s="219" t="n"/>
      <c r="AR286" s="217">
        <f>IFERROR(ROUND((3600/AS286*J286),0),"")</f>
        <v/>
      </c>
      <c r="AS286" s="217">
        <f>IFERROR(ROUND(AVERAGE(Y286:Z286,AK286:AL286),0),"")</f>
        <v/>
      </c>
      <c r="AT286" s="217" t="n"/>
      <c r="AU286" s="217" t="n"/>
      <c r="AV286" s="217" t="n"/>
      <c r="AW286" s="217" t="n"/>
      <c r="AX286" s="217" t="n"/>
      <c r="AY286" s="217" t="n"/>
      <c r="AZ286" s="217" t="n"/>
      <c r="BA286" s="217" t="n"/>
      <c r="BB286" s="217" t="n"/>
      <c r="BC286" s="217" t="n"/>
      <c r="BD286" s="217" t="n"/>
      <c r="BE286" s="217" t="n"/>
      <c r="BF286" s="217" t="n"/>
      <c r="BG286" s="217" t="n"/>
      <c r="BH286" s="217" t="n"/>
      <c r="BI286" s="217" t="n"/>
      <c r="BJ286" s="217" t="n"/>
      <c r="BK286" s="217" t="n"/>
      <c r="BL286" s="217" t="n"/>
      <c r="BM286" s="217" t="n"/>
      <c r="BN286" s="217" t="n"/>
      <c r="BO286" s="217" t="n"/>
      <c r="BP286" s="217" t="n"/>
      <c r="BQ286" s="217" t="n"/>
      <c r="BR286" s="217" t="n"/>
      <c r="BS286" s="217" t="n"/>
      <c r="BT286" s="217" t="n"/>
      <c r="BU286" s="217" t="n"/>
      <c r="BV286" s="217" t="n"/>
      <c r="BW286" s="217" t="n"/>
      <c r="BX286" s="220" t="n"/>
      <c r="BY286" s="220" t="n"/>
      <c r="BZ286" s="220" t="n"/>
      <c r="CA286" s="220" t="n"/>
      <c r="CB286" s="220" t="n"/>
      <c r="CC286" s="220" t="n"/>
      <c r="CD286" s="220" t="n"/>
      <c r="CE286" s="220" t="n"/>
      <c r="CF286" s="220" t="n"/>
      <c r="CG286" s="221">
        <f>IFERROR(ROUND((SUM(BX286:CF286)),0),"")</f>
        <v/>
      </c>
      <c r="CH286" s="216" t="n"/>
      <c r="CI286" s="456" t="n"/>
      <c r="CJ286" s="223" t="n"/>
      <c r="CK286" s="196" t="n"/>
      <c r="CL286" s="196" t="n"/>
      <c r="CM286" s="196" t="n"/>
      <c r="CN286" s="196" t="n"/>
      <c r="CO286" s="196" t="n"/>
      <c r="CP286" s="323" t="n"/>
      <c r="CQ286" s="348" t="n"/>
      <c r="CR286" s="348" t="n"/>
      <c r="CS286" s="348" t="n"/>
      <c r="CT286" s="348" t="n"/>
      <c r="CU286" s="348" t="n"/>
      <c r="CV286" s="348" t="n"/>
      <c r="CW286" s="348" t="n"/>
      <c r="CX286" s="348" t="n"/>
      <c r="CY286" s="348">
        <f>IFERROR(ROUND(STDEV(AN286,L286),1),"")</f>
        <v/>
      </c>
      <c r="CZ286" s="232">
        <f>IFERROR(ROUND(AVERAGE(O286:S286,AA286:AE286),0),"")</f>
        <v/>
      </c>
      <c r="DA286" s="232">
        <f>IFERROR(AVERAGE(T286:X286,AF286:AJ286),"")</f>
        <v/>
      </c>
      <c r="DB286" s="308">
        <f>AV286+BK286</f>
        <v/>
      </c>
      <c r="DC286" s="12">
        <f>SUM(BL286:BT286,AW286:BE286)</f>
        <v/>
      </c>
      <c r="DD286" s="437">
        <f>IFERROR(ROUND(DC286/K286,0),"")</f>
        <v/>
      </c>
      <c r="DE286" s="437">
        <f>IFERROR(ROUND(AVERAGE(Y286:Z286,AK286:AL286),0),"")</f>
        <v/>
      </c>
      <c r="DF286" s="217">
        <f>IFERROR(ROUND((3600/DE286*J286),0),"")</f>
        <v/>
      </c>
      <c r="DG286" s="437">
        <f>IFERROR(ROUND(DD286/DF286,1),"")</f>
        <v/>
      </c>
      <c r="DH286" s="308">
        <f>IFERROR(DB286+DD286,"")</f>
        <v/>
      </c>
      <c r="DI286" s="447">
        <f>IFERROR(DD286/DH286,"")</f>
        <v/>
      </c>
      <c r="DK286" s="12">
        <f>IFERROR(DF286-AP286,"")</f>
        <v/>
      </c>
      <c r="DM286" s="307">
        <f>IFERROR(DA286-L286,"")</f>
        <v/>
      </c>
      <c r="DN286" s="348">
        <f>IF(DE286&gt;AQ286,0,1)</f>
        <v/>
      </c>
      <c r="DO286" s="348">
        <f>IF(DA286&lt;M286,0,1)</f>
        <v/>
      </c>
      <c r="DP286" s="348">
        <f>IF(DA286&gt;N286,0,1)</f>
        <v/>
      </c>
      <c r="DQ286" s="348" t="n"/>
      <c r="DR286" s="348" t="n"/>
      <c r="DS286" s="348" t="n"/>
      <c r="DT286" s="348" t="n"/>
      <c r="DU286" s="348" t="n"/>
      <c r="DV286" s="348" t="n"/>
      <c r="DW286" s="348" t="n"/>
      <c r="DX286" s="348" t="n"/>
      <c r="DY286" s="348" t="n"/>
      <c r="DZ286" s="348" t="n"/>
      <c r="EA286" s="348" t="n"/>
      <c r="EB286" s="348" t="n"/>
      <c r="EC286" s="348" t="n"/>
      <c r="ED286" s="348" t="n"/>
      <c r="EE286" s="348" t="n"/>
      <c r="EF286" s="348" t="n"/>
      <c r="EG286" s="348" t="n"/>
      <c r="EH286" s="348" t="n"/>
      <c r="EI286" s="348" t="n"/>
    </row>
    <row r="287" ht="31.5" customFormat="1" customHeight="1" s="239">
      <c r="A287" s="233" t="n"/>
      <c r="B287" s="192" t="n"/>
      <c r="C287" s="455" t="n"/>
      <c r="D287" s="192" t="n"/>
      <c r="E287" s="192" t="n"/>
      <c r="F287" s="192" t="n"/>
      <c r="G287" s="238" t="n"/>
      <c r="H287" s="437" t="n"/>
      <c r="I287" s="437" t="n"/>
      <c r="J287" s="437" t="n"/>
      <c r="K287" s="437" t="n"/>
      <c r="L287" s="240" t="n"/>
      <c r="M287" s="241" t="n"/>
      <c r="N287" s="242" t="n"/>
      <c r="O287" s="232" t="n"/>
      <c r="P287" s="232" t="n"/>
      <c r="Q287" s="232" t="n"/>
      <c r="R287" s="232" t="n"/>
      <c r="S287" s="232" t="n"/>
      <c r="T287" s="232" t="n"/>
      <c r="U287" s="232" t="n"/>
      <c r="V287" s="232" t="n"/>
      <c r="W287" s="232" t="n"/>
      <c r="X287" s="232" t="n"/>
      <c r="Y287" s="195" t="n"/>
      <c r="Z287" s="195" t="n"/>
      <c r="AA287" s="232" t="n"/>
      <c r="AB287" s="232" t="n"/>
      <c r="AC287" s="232" t="n"/>
      <c r="AD287" s="232" t="n"/>
      <c r="AE287" s="232" t="n"/>
      <c r="AF287" s="232" t="n"/>
      <c r="AG287" s="232" t="n"/>
      <c r="AH287" s="232" t="n"/>
      <c r="AI287" s="232" t="n"/>
      <c r="AJ287" s="232" t="n"/>
      <c r="AK287" s="195" t="n"/>
      <c r="AL287" s="195" t="n"/>
      <c r="AM287" s="232">
        <f>IFERROR(ROUND(AVERAGE(O287:S287,AA287:AE287),0),"")</f>
        <v/>
      </c>
      <c r="AN287" s="232">
        <f>IFERROR(ROUND(AVERAGE(T287:X287,AF287:AJ287),0),"")</f>
        <v/>
      </c>
      <c r="AO287" s="278">
        <f>IFERROR((AM287-L287)/L287,"")</f>
        <v/>
      </c>
      <c r="AP287" s="218" t="n"/>
      <c r="AQ287" s="219" t="n"/>
      <c r="AR287" s="217">
        <f>IFERROR(ROUND((3600/AS287*J287),0),"")</f>
        <v/>
      </c>
      <c r="AS287" s="217">
        <f>IFERROR(ROUND(AVERAGE(Y287:Z287,AK287:AL287),0),"")</f>
        <v/>
      </c>
      <c r="AT287" s="217" t="n"/>
      <c r="AU287" s="217" t="n"/>
      <c r="AV287" s="217" t="n"/>
      <c r="AW287" s="217" t="n"/>
      <c r="AX287" s="217" t="n"/>
      <c r="AY287" s="217" t="n"/>
      <c r="AZ287" s="217" t="n"/>
      <c r="BA287" s="217" t="n"/>
      <c r="BB287" s="217" t="n"/>
      <c r="BC287" s="217" t="n"/>
      <c r="BD287" s="217" t="n"/>
      <c r="BE287" s="217" t="n"/>
      <c r="BF287" s="217" t="n"/>
      <c r="BG287" s="217" t="n"/>
      <c r="BH287" s="217" t="n"/>
      <c r="BI287" s="217" t="n"/>
      <c r="BJ287" s="217" t="n"/>
      <c r="BK287" s="217" t="n"/>
      <c r="BL287" s="217" t="n"/>
      <c r="BM287" s="217" t="n"/>
      <c r="BN287" s="217" t="n"/>
      <c r="BO287" s="217" t="n"/>
      <c r="BP287" s="217" t="n"/>
      <c r="BQ287" s="217" t="n"/>
      <c r="BR287" s="217" t="n"/>
      <c r="BS287" s="217" t="n"/>
      <c r="BT287" s="217" t="n"/>
      <c r="BU287" s="217" t="n"/>
      <c r="BV287" s="217" t="n"/>
      <c r="BW287" s="217" t="n"/>
      <c r="BX287" s="220" t="n"/>
      <c r="BY287" s="220" t="n"/>
      <c r="BZ287" s="220" t="n"/>
      <c r="CA287" s="220" t="n"/>
      <c r="CB287" s="220" t="n"/>
      <c r="CC287" s="220" t="n"/>
      <c r="CD287" s="220" t="n"/>
      <c r="CE287" s="220" t="n"/>
      <c r="CF287" s="220" t="n"/>
      <c r="CG287" s="221">
        <f>IFERROR(ROUND((SUM(BX287:CF287)),0),"")</f>
        <v/>
      </c>
      <c r="CH287" s="216" t="n"/>
      <c r="CI287" s="456" t="n"/>
      <c r="CJ287" s="223" t="n"/>
      <c r="CK287" s="196" t="n"/>
      <c r="CL287" s="196" t="n"/>
      <c r="CM287" s="196" t="n"/>
      <c r="CN287" s="196" t="n"/>
      <c r="CO287" s="196" t="n"/>
      <c r="CP287" s="323" t="n"/>
      <c r="CQ287" s="348" t="n"/>
      <c r="CR287" s="348" t="n"/>
      <c r="CS287" s="348" t="n"/>
      <c r="CT287" s="348" t="n"/>
      <c r="CU287" s="348" t="n"/>
      <c r="CV287" s="348" t="n"/>
      <c r="CW287" s="348" t="n"/>
      <c r="CX287" s="348" t="n"/>
      <c r="CY287" s="348">
        <f>IFERROR(ROUND(STDEV(AN287,L287),1),"")</f>
        <v/>
      </c>
      <c r="CZ287" s="232">
        <f>IFERROR(ROUND(AVERAGE(O287:S287,AA287:AE287),0),"")</f>
        <v/>
      </c>
      <c r="DA287" s="232">
        <f>IFERROR(AVERAGE(T287:X287,AF287:AJ287),"")</f>
        <v/>
      </c>
      <c r="DB287" s="308">
        <f>AV287+BK287</f>
        <v/>
      </c>
      <c r="DC287" s="12">
        <f>SUM(BL287:BT287,AW287:BE287)</f>
        <v/>
      </c>
      <c r="DD287" s="437">
        <f>IFERROR(ROUND(DC287/K287,0),"")</f>
        <v/>
      </c>
      <c r="DE287" s="437">
        <f>IFERROR(ROUND(AVERAGE(Y287:Z287,AK287:AL287),0),"")</f>
        <v/>
      </c>
      <c r="DF287" s="217">
        <f>IFERROR(ROUND((3600/DE287*J287),0),"")</f>
        <v/>
      </c>
      <c r="DG287" s="437">
        <f>IFERROR(ROUND(DD287/DF287,1),"")</f>
        <v/>
      </c>
      <c r="DH287" s="308">
        <f>IFERROR(DB287+DD287,"")</f>
        <v/>
      </c>
      <c r="DI287" s="447">
        <f>IFERROR(DD287/DH287,"")</f>
        <v/>
      </c>
      <c r="DK287" s="12">
        <f>IFERROR(DF287-AP287,"")</f>
        <v/>
      </c>
      <c r="DM287" s="307">
        <f>IFERROR(DA287-L287,"")</f>
        <v/>
      </c>
      <c r="DN287" s="348">
        <f>IF(DE287&gt;AQ287,0,1)</f>
        <v/>
      </c>
      <c r="DO287" s="348">
        <f>IF(DA287&lt;M287,0,1)</f>
        <v/>
      </c>
      <c r="DP287" s="348">
        <f>IF(DA287&gt;N287,0,1)</f>
        <v/>
      </c>
      <c r="DQ287" s="348" t="n"/>
      <c r="DR287" s="348" t="n"/>
      <c r="DS287" s="348" t="n"/>
      <c r="DT287" s="348" t="n"/>
      <c r="DU287" s="348" t="n"/>
      <c r="DV287" s="348" t="n"/>
      <c r="DW287" s="348" t="n"/>
      <c r="DX287" s="348" t="n"/>
      <c r="DY287" s="348" t="n"/>
      <c r="DZ287" s="348" t="n"/>
      <c r="EA287" s="348" t="n"/>
      <c r="EB287" s="348" t="n"/>
      <c r="EC287" s="348" t="n"/>
      <c r="ED287" s="348" t="n"/>
      <c r="EE287" s="348" t="n"/>
      <c r="EF287" s="348" t="n"/>
      <c r="EG287" s="348" t="n"/>
      <c r="EH287" s="348" t="n"/>
      <c r="EI287" s="348" t="n"/>
    </row>
    <row r="288" ht="31.5" customFormat="1" customHeight="1" s="239">
      <c r="A288" s="233" t="n"/>
      <c r="B288" s="192" t="n"/>
      <c r="C288" s="455" t="n"/>
      <c r="D288" s="192" t="n"/>
      <c r="E288" s="192" t="n"/>
      <c r="F288" s="192" t="n"/>
      <c r="G288" s="238" t="n"/>
      <c r="H288" s="437" t="n"/>
      <c r="I288" s="437" t="n"/>
      <c r="J288" s="437" t="n"/>
      <c r="K288" s="437" t="n"/>
      <c r="L288" s="240" t="n"/>
      <c r="M288" s="241" t="n"/>
      <c r="N288" s="242" t="n"/>
      <c r="O288" s="232" t="n"/>
      <c r="P288" s="232" t="n"/>
      <c r="Q288" s="232" t="n"/>
      <c r="R288" s="232" t="n"/>
      <c r="S288" s="232" t="n"/>
      <c r="T288" s="232" t="n"/>
      <c r="U288" s="232" t="n"/>
      <c r="V288" s="232" t="n"/>
      <c r="W288" s="232" t="n"/>
      <c r="X288" s="232" t="n"/>
      <c r="Y288" s="195" t="n"/>
      <c r="Z288" s="195" t="n"/>
      <c r="AA288" s="232" t="n"/>
      <c r="AB288" s="232" t="n"/>
      <c r="AC288" s="232" t="n"/>
      <c r="AD288" s="232" t="n"/>
      <c r="AE288" s="232" t="n"/>
      <c r="AF288" s="232" t="n"/>
      <c r="AG288" s="232" t="n"/>
      <c r="AH288" s="232" t="n"/>
      <c r="AI288" s="232" t="n"/>
      <c r="AJ288" s="232" t="n"/>
      <c r="AK288" s="195" t="n"/>
      <c r="AL288" s="195" t="n"/>
      <c r="AM288" s="232">
        <f>IFERROR(ROUND(AVERAGE(O288:S288,AA288:AE288),0),"")</f>
        <v/>
      </c>
      <c r="AN288" s="232">
        <f>IFERROR(ROUND(AVERAGE(T288:X288,AF288:AJ288),0),"")</f>
        <v/>
      </c>
      <c r="AO288" s="278">
        <f>IFERROR((AM288-L288)/L288,"")</f>
        <v/>
      </c>
      <c r="AP288" s="218" t="n"/>
      <c r="AQ288" s="219" t="n"/>
      <c r="AR288" s="217">
        <f>IFERROR(ROUND((3600/AS288*J288),0),"")</f>
        <v/>
      </c>
      <c r="AS288" s="217">
        <f>IFERROR(ROUND(AVERAGE(Y288:Z288,AK288:AL288),0),"")</f>
        <v/>
      </c>
      <c r="AT288" s="217" t="n"/>
      <c r="AU288" s="217" t="n"/>
      <c r="AV288" s="217" t="n"/>
      <c r="AW288" s="217" t="n"/>
      <c r="AX288" s="217" t="n"/>
      <c r="AY288" s="217" t="n"/>
      <c r="AZ288" s="217" t="n"/>
      <c r="BA288" s="217" t="n"/>
      <c r="BB288" s="217" t="n"/>
      <c r="BC288" s="217" t="n"/>
      <c r="BD288" s="217" t="n"/>
      <c r="BE288" s="217" t="n"/>
      <c r="BF288" s="217" t="n"/>
      <c r="BG288" s="217" t="n"/>
      <c r="BH288" s="217" t="n"/>
      <c r="BI288" s="217" t="n"/>
      <c r="BJ288" s="217" t="n"/>
      <c r="BK288" s="217" t="n"/>
      <c r="BL288" s="217" t="n"/>
      <c r="BM288" s="217" t="n"/>
      <c r="BN288" s="217" t="n"/>
      <c r="BO288" s="217" t="n"/>
      <c r="BP288" s="217" t="n"/>
      <c r="BQ288" s="217" t="n"/>
      <c r="BR288" s="217" t="n"/>
      <c r="BS288" s="217" t="n"/>
      <c r="BT288" s="217" t="n"/>
      <c r="BU288" s="217" t="n"/>
      <c r="BV288" s="217" t="n"/>
      <c r="BW288" s="217" t="n"/>
      <c r="BX288" s="220" t="n"/>
      <c r="BY288" s="220" t="n"/>
      <c r="BZ288" s="220" t="n"/>
      <c r="CA288" s="220" t="n"/>
      <c r="CB288" s="220" t="n"/>
      <c r="CC288" s="220" t="n"/>
      <c r="CD288" s="220" t="n"/>
      <c r="CE288" s="220" t="n"/>
      <c r="CF288" s="220" t="n"/>
      <c r="CG288" s="221">
        <f>IFERROR(ROUND((SUM(BX288:CF288)),0),"")</f>
        <v/>
      </c>
      <c r="CH288" s="216" t="n"/>
      <c r="CI288" s="456" t="n"/>
      <c r="CJ288" s="223" t="n"/>
      <c r="CK288" s="196" t="n"/>
      <c r="CL288" s="196" t="n"/>
      <c r="CM288" s="196" t="n"/>
      <c r="CN288" s="196" t="n"/>
      <c r="CO288" s="196" t="n"/>
      <c r="CP288" s="323" t="n"/>
      <c r="CQ288" s="348" t="n"/>
      <c r="CR288" s="348" t="n"/>
      <c r="CS288" s="348" t="n"/>
      <c r="CT288" s="348" t="n"/>
      <c r="CU288" s="348" t="n"/>
      <c r="CV288" s="348" t="n"/>
      <c r="CW288" s="348" t="n"/>
      <c r="CX288" s="348" t="n"/>
      <c r="CY288" s="348">
        <f>IFERROR(ROUND(STDEV(AN288,L288),1),"")</f>
        <v/>
      </c>
      <c r="CZ288" s="232">
        <f>IFERROR(ROUND(AVERAGE(O288:S288,AA288:AE288),0),"")</f>
        <v/>
      </c>
      <c r="DA288" s="232">
        <f>IFERROR(AVERAGE(T288:X288,AF288:AJ288),"")</f>
        <v/>
      </c>
      <c r="DB288" s="308">
        <f>AV288+BK288</f>
        <v/>
      </c>
      <c r="DC288" s="12">
        <f>SUM(BL288:BT288,AW288:BE288)</f>
        <v/>
      </c>
      <c r="DD288" s="437">
        <f>IFERROR(ROUND(DC288/K288,0),"")</f>
        <v/>
      </c>
      <c r="DE288" s="437">
        <f>IFERROR(ROUND(AVERAGE(Y288:Z288,AK288:AL288),0),"")</f>
        <v/>
      </c>
      <c r="DF288" s="217">
        <f>IFERROR(ROUND((3600/DE288*J288),0),"")</f>
        <v/>
      </c>
      <c r="DG288" s="437">
        <f>IFERROR(ROUND(DD288/DF288,1),"")</f>
        <v/>
      </c>
      <c r="DH288" s="308">
        <f>IFERROR(DB288+DD288,"")</f>
        <v/>
      </c>
      <c r="DI288" s="447">
        <f>IFERROR(DD288/DH288,"")</f>
        <v/>
      </c>
      <c r="DK288" s="12">
        <f>IFERROR(DF288-AP288,"")</f>
        <v/>
      </c>
      <c r="DM288" s="307">
        <f>IFERROR(DA288-L288,"")</f>
        <v/>
      </c>
      <c r="DN288" s="348">
        <f>IF(DE288&gt;AQ288,0,1)</f>
        <v/>
      </c>
      <c r="DO288" s="348">
        <f>IF(DA288&lt;M288,0,1)</f>
        <v/>
      </c>
      <c r="DP288" s="348">
        <f>IF(DA288&gt;N288,0,1)</f>
        <v/>
      </c>
      <c r="DQ288" s="348" t="n"/>
      <c r="DR288" s="348" t="n"/>
      <c r="DS288" s="348" t="n"/>
      <c r="DT288" s="348" t="n"/>
      <c r="DU288" s="348" t="n"/>
      <c r="DV288" s="348" t="n"/>
      <c r="DW288" s="348" t="n"/>
      <c r="DX288" s="348" t="n"/>
      <c r="DY288" s="348" t="n"/>
      <c r="DZ288" s="348" t="n"/>
      <c r="EA288" s="348" t="n"/>
      <c r="EB288" s="348" t="n"/>
      <c r="EC288" s="348" t="n"/>
      <c r="ED288" s="348" t="n"/>
      <c r="EE288" s="348" t="n"/>
      <c r="EF288" s="348" t="n"/>
      <c r="EG288" s="348" t="n"/>
      <c r="EH288" s="348" t="n"/>
      <c r="EI288" s="348" t="n"/>
    </row>
    <row r="289" ht="31.5" customFormat="1" customHeight="1" s="239">
      <c r="A289" s="233" t="n"/>
      <c r="B289" s="192" t="n"/>
      <c r="C289" s="455" t="n"/>
      <c r="D289" s="192" t="n"/>
      <c r="E289" s="192" t="n"/>
      <c r="F289" s="192" t="n"/>
      <c r="G289" s="238" t="n"/>
      <c r="H289" s="437" t="n"/>
      <c r="I289" s="437" t="n"/>
      <c r="J289" s="437" t="n"/>
      <c r="K289" s="437" t="n"/>
      <c r="L289" s="240" t="n"/>
      <c r="M289" s="241" t="n"/>
      <c r="N289" s="242" t="n"/>
      <c r="O289" s="232" t="n"/>
      <c r="P289" s="232" t="n"/>
      <c r="Q289" s="232" t="n"/>
      <c r="R289" s="232" t="n"/>
      <c r="S289" s="232" t="n"/>
      <c r="T289" s="232" t="n"/>
      <c r="U289" s="232" t="n"/>
      <c r="V289" s="232" t="n"/>
      <c r="W289" s="232" t="n"/>
      <c r="X289" s="232" t="n"/>
      <c r="Y289" s="195" t="n"/>
      <c r="Z289" s="195" t="n"/>
      <c r="AA289" s="232" t="n"/>
      <c r="AB289" s="232" t="n"/>
      <c r="AC289" s="232" t="n"/>
      <c r="AD289" s="232" t="n"/>
      <c r="AE289" s="232" t="n"/>
      <c r="AF289" s="232" t="n"/>
      <c r="AG289" s="232" t="n"/>
      <c r="AH289" s="232" t="n"/>
      <c r="AI289" s="232" t="n"/>
      <c r="AJ289" s="232" t="n"/>
      <c r="AK289" s="195" t="n"/>
      <c r="AL289" s="195" t="n"/>
      <c r="AM289" s="232">
        <f>IFERROR(ROUND(AVERAGE(O289:S289,AA289:AE289),0),"")</f>
        <v/>
      </c>
      <c r="AN289" s="232">
        <f>IFERROR(ROUND(AVERAGE(T289:X289,AF289:AJ289),0),"")</f>
        <v/>
      </c>
      <c r="AO289" s="278">
        <f>IFERROR((AM289-L289)/L289,"")</f>
        <v/>
      </c>
      <c r="AP289" s="218" t="n"/>
      <c r="AQ289" s="219" t="n"/>
      <c r="AR289" s="217">
        <f>IFERROR(ROUND((3600/AS289*J289),0),"")</f>
        <v/>
      </c>
      <c r="AS289" s="217">
        <f>IFERROR(ROUND(AVERAGE(Y289:Z289,AK289:AL289),0),"")</f>
        <v/>
      </c>
      <c r="AT289" s="217" t="n"/>
      <c r="AU289" s="217" t="n"/>
      <c r="AV289" s="217" t="n"/>
      <c r="AW289" s="217" t="n"/>
      <c r="AX289" s="217" t="n"/>
      <c r="AY289" s="217" t="n"/>
      <c r="AZ289" s="217" t="n"/>
      <c r="BA289" s="217" t="n"/>
      <c r="BB289" s="217" t="n"/>
      <c r="BC289" s="217" t="n"/>
      <c r="BD289" s="217" t="n"/>
      <c r="BE289" s="217" t="n"/>
      <c r="BF289" s="217" t="n"/>
      <c r="BG289" s="217" t="n"/>
      <c r="BH289" s="217" t="n"/>
      <c r="BI289" s="217" t="n"/>
      <c r="BJ289" s="217" t="n"/>
      <c r="BK289" s="217" t="n"/>
      <c r="BL289" s="217" t="n"/>
      <c r="BM289" s="217" t="n"/>
      <c r="BN289" s="217" t="n"/>
      <c r="BO289" s="217" t="n"/>
      <c r="BP289" s="217" t="n"/>
      <c r="BQ289" s="217" t="n"/>
      <c r="BR289" s="217" t="n"/>
      <c r="BS289" s="217" t="n"/>
      <c r="BT289" s="217" t="n"/>
      <c r="BU289" s="217" t="n"/>
      <c r="BV289" s="217" t="n"/>
      <c r="BW289" s="217" t="n"/>
      <c r="BX289" s="220" t="n"/>
      <c r="BY289" s="220" t="n"/>
      <c r="BZ289" s="220" t="n"/>
      <c r="CA289" s="220" t="n"/>
      <c r="CB289" s="220" t="n"/>
      <c r="CC289" s="220" t="n"/>
      <c r="CD289" s="220" t="n"/>
      <c r="CE289" s="220" t="n"/>
      <c r="CF289" s="220" t="n"/>
      <c r="CG289" s="221">
        <f>IFERROR(ROUND((SUM(BX289:CF289)),0),"")</f>
        <v/>
      </c>
      <c r="CH289" s="216" t="n"/>
      <c r="CI289" s="456" t="n"/>
      <c r="CJ289" s="223" t="n"/>
      <c r="CK289" s="196" t="n"/>
      <c r="CL289" s="196" t="n"/>
      <c r="CM289" s="196" t="n"/>
      <c r="CN289" s="196" t="n"/>
      <c r="CO289" s="196" t="n"/>
      <c r="CP289" s="323" t="n"/>
      <c r="CQ289" s="348" t="n"/>
      <c r="CR289" s="348" t="n"/>
      <c r="CS289" s="348" t="n"/>
      <c r="CT289" s="348" t="n"/>
      <c r="CU289" s="348" t="n"/>
      <c r="CV289" s="348" t="n"/>
      <c r="CW289" s="348" t="n"/>
      <c r="CX289" s="348" t="n"/>
      <c r="CY289" s="348">
        <f>IFERROR(ROUND(STDEV(AN289,L289),1),"")</f>
        <v/>
      </c>
      <c r="CZ289" s="232">
        <f>IFERROR(ROUND(AVERAGE(O289:S289,AA289:AE289),0),"")</f>
        <v/>
      </c>
      <c r="DA289" s="232">
        <f>IFERROR(AVERAGE(T289:X289,AF289:AJ289),"")</f>
        <v/>
      </c>
      <c r="DB289" s="308">
        <f>AV289+BK289</f>
        <v/>
      </c>
      <c r="DC289" s="12">
        <f>SUM(BL289:BT289,AW289:BE289)</f>
        <v/>
      </c>
      <c r="DD289" s="437">
        <f>IFERROR(ROUND(DC289/K289,0),"")</f>
        <v/>
      </c>
      <c r="DE289" s="437">
        <f>IFERROR(ROUND(AVERAGE(Y289:Z289,AK289:AL289),0),"")</f>
        <v/>
      </c>
      <c r="DF289" s="217">
        <f>IFERROR(ROUND((3600/DE289*J289),0),"")</f>
        <v/>
      </c>
      <c r="DG289" s="437">
        <f>IFERROR(ROUND(DD289/DF289,1),"")</f>
        <v/>
      </c>
      <c r="DH289" s="308">
        <f>IFERROR(DB289+DD289,"")</f>
        <v/>
      </c>
      <c r="DI289" s="447">
        <f>IFERROR(DD289/DH289,"")</f>
        <v/>
      </c>
      <c r="DK289" s="12">
        <f>IFERROR(DF289-AP289,"")</f>
        <v/>
      </c>
      <c r="DM289" s="307">
        <f>IFERROR(DA289-L289,"")</f>
        <v/>
      </c>
      <c r="DN289" s="348">
        <f>IF(DE289&gt;AQ289,0,1)</f>
        <v/>
      </c>
      <c r="DO289" s="348">
        <f>IF(DA289&lt;M289,0,1)</f>
        <v/>
      </c>
      <c r="DP289" s="348">
        <f>IF(DA289&gt;N289,0,1)</f>
        <v/>
      </c>
      <c r="DQ289" s="348" t="n"/>
      <c r="DR289" s="348" t="n"/>
      <c r="DS289" s="348" t="n"/>
      <c r="DT289" s="348" t="n"/>
      <c r="DU289" s="348" t="n"/>
      <c r="DV289" s="348" t="n"/>
      <c r="DW289" s="348" t="n"/>
      <c r="DX289" s="348" t="n"/>
      <c r="DY289" s="348" t="n"/>
      <c r="DZ289" s="348" t="n"/>
      <c r="EA289" s="348" t="n"/>
      <c r="EB289" s="348" t="n"/>
      <c r="EC289" s="348" t="n"/>
      <c r="ED289" s="348" t="n"/>
      <c r="EE289" s="348" t="n"/>
      <c r="EF289" s="348" t="n"/>
      <c r="EG289" s="348" t="n"/>
      <c r="EH289" s="348" t="n"/>
      <c r="EI289" s="348" t="n"/>
    </row>
    <row r="290" ht="31.5" customFormat="1" customHeight="1" s="239">
      <c r="A290" s="233" t="n"/>
      <c r="B290" s="192" t="n"/>
      <c r="C290" s="455" t="n"/>
      <c r="D290" s="192" t="n"/>
      <c r="E290" s="192" t="n"/>
      <c r="F290" s="192" t="n"/>
      <c r="G290" s="238" t="n"/>
      <c r="H290" s="437" t="n"/>
      <c r="I290" s="437" t="n"/>
      <c r="J290" s="437" t="n"/>
      <c r="K290" s="437" t="n"/>
      <c r="L290" s="240" t="n"/>
      <c r="M290" s="241" t="n"/>
      <c r="N290" s="242" t="n"/>
      <c r="O290" s="232" t="n"/>
      <c r="P290" s="232" t="n"/>
      <c r="Q290" s="232" t="n"/>
      <c r="R290" s="232" t="n"/>
      <c r="S290" s="232" t="n"/>
      <c r="T290" s="232" t="n"/>
      <c r="U290" s="232" t="n"/>
      <c r="V290" s="232" t="n"/>
      <c r="W290" s="232" t="n"/>
      <c r="X290" s="232" t="n"/>
      <c r="Y290" s="195" t="n"/>
      <c r="Z290" s="195" t="n"/>
      <c r="AA290" s="232" t="n"/>
      <c r="AB290" s="232" t="n"/>
      <c r="AC290" s="232" t="n"/>
      <c r="AD290" s="232" t="n"/>
      <c r="AE290" s="232" t="n"/>
      <c r="AF290" s="232" t="n"/>
      <c r="AG290" s="232" t="n"/>
      <c r="AH290" s="232" t="n"/>
      <c r="AI290" s="232" t="n"/>
      <c r="AJ290" s="232" t="n"/>
      <c r="AK290" s="195" t="n"/>
      <c r="AL290" s="195" t="n"/>
      <c r="AM290" s="232">
        <f>IFERROR(ROUND(AVERAGE(O290:S290,AA290:AE290),0),"")</f>
        <v/>
      </c>
      <c r="AN290" s="232">
        <f>IFERROR(ROUND(AVERAGE(T290:X290,AF290:AJ290),0),"")</f>
        <v/>
      </c>
      <c r="AO290" s="278">
        <f>IFERROR((AM290-L290)/L290,"")</f>
        <v/>
      </c>
      <c r="AP290" s="218" t="n"/>
      <c r="AQ290" s="219" t="n"/>
      <c r="AR290" s="217">
        <f>IFERROR(ROUND((3600/AS290*J290),0),"")</f>
        <v/>
      </c>
      <c r="AS290" s="217">
        <f>IFERROR(ROUND(AVERAGE(Y290:Z290,AK290:AL290),0),"")</f>
        <v/>
      </c>
      <c r="AT290" s="217" t="n"/>
      <c r="AU290" s="217" t="n"/>
      <c r="AV290" s="217" t="n"/>
      <c r="AW290" s="217" t="n"/>
      <c r="AX290" s="217" t="n"/>
      <c r="AY290" s="217" t="n"/>
      <c r="AZ290" s="217" t="n"/>
      <c r="BA290" s="217" t="n"/>
      <c r="BB290" s="217" t="n"/>
      <c r="BC290" s="217" t="n"/>
      <c r="BD290" s="217" t="n"/>
      <c r="BE290" s="217" t="n"/>
      <c r="BF290" s="217" t="n"/>
      <c r="BG290" s="217" t="n"/>
      <c r="BH290" s="217" t="n"/>
      <c r="BI290" s="217" t="n"/>
      <c r="BJ290" s="217" t="n"/>
      <c r="BK290" s="217" t="n"/>
      <c r="BL290" s="217" t="n"/>
      <c r="BM290" s="217" t="n"/>
      <c r="BN290" s="217" t="n"/>
      <c r="BO290" s="217" t="n"/>
      <c r="BP290" s="217" t="n"/>
      <c r="BQ290" s="217" t="n"/>
      <c r="BR290" s="217" t="n"/>
      <c r="BS290" s="217" t="n"/>
      <c r="BT290" s="217" t="n"/>
      <c r="BU290" s="217" t="n"/>
      <c r="BV290" s="217" t="n"/>
      <c r="BW290" s="217" t="n"/>
      <c r="BX290" s="220" t="n"/>
      <c r="BY290" s="220" t="n"/>
      <c r="BZ290" s="220" t="n"/>
      <c r="CA290" s="220" t="n"/>
      <c r="CB290" s="220" t="n"/>
      <c r="CC290" s="220" t="n"/>
      <c r="CD290" s="220" t="n"/>
      <c r="CE290" s="220" t="n"/>
      <c r="CF290" s="220" t="n"/>
      <c r="CG290" s="221">
        <f>IFERROR(ROUND((SUM(BX290:CF290)),0),"")</f>
        <v/>
      </c>
      <c r="CH290" s="216" t="n"/>
      <c r="CI290" s="456" t="n"/>
      <c r="CJ290" s="223" t="n"/>
      <c r="CK290" s="196" t="n"/>
      <c r="CL290" s="196" t="n"/>
      <c r="CM290" s="196" t="n"/>
      <c r="CN290" s="196" t="n"/>
      <c r="CO290" s="196" t="n"/>
      <c r="CP290" s="323" t="n"/>
      <c r="CQ290" s="348" t="n"/>
      <c r="CR290" s="348" t="n"/>
      <c r="CS290" s="348" t="n"/>
      <c r="CT290" s="348" t="n"/>
      <c r="CU290" s="348" t="n"/>
      <c r="CV290" s="348" t="n"/>
      <c r="CW290" s="348" t="n"/>
      <c r="CX290" s="348" t="n"/>
      <c r="CY290" s="348">
        <f>IFERROR(ROUND(STDEV(AN290,L290),1),"")</f>
        <v/>
      </c>
      <c r="CZ290" s="232">
        <f>IFERROR(ROUND(AVERAGE(O290:S290,AA290:AE290),0),"")</f>
        <v/>
      </c>
      <c r="DA290" s="232">
        <f>IFERROR(AVERAGE(T290:X290,AF290:AJ290),"")</f>
        <v/>
      </c>
      <c r="DB290" s="308">
        <f>AV290+BK290</f>
        <v/>
      </c>
      <c r="DC290" s="12">
        <f>SUM(BL290:BT290,AW290:BE290)</f>
        <v/>
      </c>
      <c r="DD290" s="437">
        <f>IFERROR(ROUND(DC290/K290,0),"")</f>
        <v/>
      </c>
      <c r="DE290" s="437">
        <f>IFERROR(ROUND(AVERAGE(Y290:Z290,AK290:AL290),0),"")</f>
        <v/>
      </c>
      <c r="DF290" s="217">
        <f>IFERROR(ROUND((3600/DE290*J290),0),"")</f>
        <v/>
      </c>
      <c r="DG290" s="437">
        <f>IFERROR(ROUND(DD290/DF290,1),"")</f>
        <v/>
      </c>
      <c r="DH290" s="308">
        <f>IFERROR(DB290+DD290,"")</f>
        <v/>
      </c>
      <c r="DI290" s="447">
        <f>IFERROR(DD290/DH290,"")</f>
        <v/>
      </c>
      <c r="DK290" s="12">
        <f>IFERROR(DF290-AP290,"")</f>
        <v/>
      </c>
      <c r="DM290" s="307">
        <f>IFERROR(DA290-L290,"")</f>
        <v/>
      </c>
      <c r="DN290" s="348">
        <f>IF(DE290&gt;AQ290,0,1)</f>
        <v/>
      </c>
      <c r="DO290" s="348">
        <f>IF(DA290&lt;M290,0,1)</f>
        <v/>
      </c>
      <c r="DP290" s="348">
        <f>IF(DA290&gt;N290,0,1)</f>
        <v/>
      </c>
      <c r="DQ290" s="348" t="n"/>
      <c r="DR290" s="348" t="n"/>
      <c r="DS290" s="348" t="n"/>
      <c r="DT290" s="348" t="n"/>
      <c r="DU290" s="348" t="n"/>
      <c r="DV290" s="348" t="n"/>
      <c r="DW290" s="348" t="n"/>
      <c r="DX290" s="348" t="n"/>
      <c r="DY290" s="348" t="n"/>
      <c r="DZ290" s="348" t="n"/>
      <c r="EA290" s="348" t="n"/>
      <c r="EB290" s="348" t="n"/>
      <c r="EC290" s="348" t="n"/>
      <c r="ED290" s="348" t="n"/>
      <c r="EE290" s="348" t="n"/>
      <c r="EF290" s="348" t="n"/>
      <c r="EG290" s="348" t="n"/>
      <c r="EH290" s="348" t="n"/>
      <c r="EI290" s="348" t="n"/>
    </row>
    <row r="291" ht="31.5" customFormat="1" customHeight="1" s="239">
      <c r="A291" s="233" t="n"/>
      <c r="B291" s="192" t="n"/>
      <c r="C291" s="455" t="n"/>
      <c r="D291" s="192" t="n"/>
      <c r="E291" s="192" t="n"/>
      <c r="F291" s="192" t="n"/>
      <c r="G291" s="238" t="n"/>
      <c r="H291" s="437" t="n"/>
      <c r="I291" s="437" t="n"/>
      <c r="J291" s="437" t="n"/>
      <c r="K291" s="437" t="n"/>
      <c r="L291" s="240" t="n"/>
      <c r="M291" s="241" t="n"/>
      <c r="N291" s="242" t="n"/>
      <c r="O291" s="232" t="n"/>
      <c r="P291" s="232" t="n"/>
      <c r="Q291" s="232" t="n"/>
      <c r="R291" s="232" t="n"/>
      <c r="S291" s="232" t="n"/>
      <c r="T291" s="232" t="n"/>
      <c r="U291" s="232" t="n"/>
      <c r="V291" s="232" t="n"/>
      <c r="W291" s="232" t="n"/>
      <c r="X291" s="232" t="n"/>
      <c r="Y291" s="195" t="n"/>
      <c r="Z291" s="195" t="n"/>
      <c r="AA291" s="232" t="n"/>
      <c r="AB291" s="232" t="n"/>
      <c r="AC291" s="232" t="n"/>
      <c r="AD291" s="232" t="n"/>
      <c r="AE291" s="232" t="n"/>
      <c r="AF291" s="232" t="n"/>
      <c r="AG291" s="232" t="n"/>
      <c r="AH291" s="232" t="n"/>
      <c r="AI291" s="232" t="n"/>
      <c r="AJ291" s="232" t="n"/>
      <c r="AK291" s="195" t="n"/>
      <c r="AL291" s="195" t="n"/>
      <c r="AM291" s="232">
        <f>IFERROR(ROUND(AVERAGE(O291:S291,AA291:AE291),0),"")</f>
        <v/>
      </c>
      <c r="AN291" s="232">
        <f>IFERROR(ROUND(AVERAGE(T291:X291,AF291:AJ291),0),"")</f>
        <v/>
      </c>
      <c r="AO291" s="278">
        <f>IFERROR((AM291-L291)/L291,"")</f>
        <v/>
      </c>
      <c r="AP291" s="218" t="n"/>
      <c r="AQ291" s="219" t="n"/>
      <c r="AR291" s="217">
        <f>IFERROR(ROUND((3600/AS291*J291),0),"")</f>
        <v/>
      </c>
      <c r="AS291" s="217">
        <f>IFERROR(ROUND(AVERAGE(Y291:Z291,AK291:AL291),0),"")</f>
        <v/>
      </c>
      <c r="AT291" s="217" t="n"/>
      <c r="AU291" s="217" t="n"/>
      <c r="AV291" s="217" t="n"/>
      <c r="AW291" s="217" t="n"/>
      <c r="AX291" s="217" t="n"/>
      <c r="AY291" s="217" t="n"/>
      <c r="AZ291" s="217" t="n"/>
      <c r="BA291" s="217" t="n"/>
      <c r="BB291" s="217" t="n"/>
      <c r="BC291" s="217" t="n"/>
      <c r="BD291" s="217" t="n"/>
      <c r="BE291" s="217" t="n"/>
      <c r="BF291" s="217" t="n"/>
      <c r="BG291" s="217" t="n"/>
      <c r="BH291" s="217" t="n"/>
      <c r="BI291" s="217" t="n"/>
      <c r="BJ291" s="217" t="n"/>
      <c r="BK291" s="217" t="n"/>
      <c r="BL291" s="217" t="n"/>
      <c r="BM291" s="217" t="n"/>
      <c r="BN291" s="217" t="n"/>
      <c r="BO291" s="217" t="n"/>
      <c r="BP291" s="217" t="n"/>
      <c r="BQ291" s="217" t="n"/>
      <c r="BR291" s="217" t="n"/>
      <c r="BS291" s="217" t="n"/>
      <c r="BT291" s="217" t="n"/>
      <c r="BU291" s="217" t="n"/>
      <c r="BV291" s="217" t="n"/>
      <c r="BW291" s="217" t="n"/>
      <c r="BX291" s="220" t="n"/>
      <c r="BY291" s="220" t="n"/>
      <c r="BZ291" s="220" t="n"/>
      <c r="CA291" s="220" t="n"/>
      <c r="CB291" s="220" t="n"/>
      <c r="CC291" s="220" t="n"/>
      <c r="CD291" s="220" t="n"/>
      <c r="CE291" s="220" t="n"/>
      <c r="CF291" s="220" t="n"/>
      <c r="CG291" s="221">
        <f>IFERROR(ROUND((SUM(BX291:CF291)),0),"")</f>
        <v/>
      </c>
      <c r="CH291" s="216" t="n"/>
      <c r="CI291" s="456" t="n"/>
      <c r="CJ291" s="223" t="n"/>
      <c r="CK291" s="196" t="n"/>
      <c r="CL291" s="196" t="n"/>
      <c r="CM291" s="196" t="n"/>
      <c r="CN291" s="196" t="n"/>
      <c r="CO291" s="196" t="n"/>
      <c r="CP291" s="323" t="n"/>
      <c r="CQ291" s="348" t="n"/>
      <c r="CR291" s="348" t="n"/>
      <c r="CS291" s="348" t="n"/>
      <c r="CT291" s="348" t="n"/>
      <c r="CU291" s="348" t="n"/>
      <c r="CV291" s="348" t="n"/>
      <c r="CW291" s="348" t="n"/>
      <c r="CX291" s="348" t="n"/>
      <c r="CY291" s="348">
        <f>IFERROR(ROUND(STDEV(AN291,L291),1),"")</f>
        <v/>
      </c>
      <c r="CZ291" s="232">
        <f>IFERROR(ROUND(AVERAGE(O291:S291,AA291:AE291),0),"")</f>
        <v/>
      </c>
      <c r="DA291" s="232">
        <f>IFERROR(AVERAGE(T291:X291,AF291:AJ291),"")</f>
        <v/>
      </c>
      <c r="DB291" s="308">
        <f>AV291+BK291</f>
        <v/>
      </c>
      <c r="DC291" s="12">
        <f>SUM(BL291:BT291,AW291:BE291)</f>
        <v/>
      </c>
      <c r="DD291" s="437">
        <f>IFERROR(ROUND(DC291/K291,0),"")</f>
        <v/>
      </c>
      <c r="DE291" s="437">
        <f>IFERROR(ROUND(AVERAGE(Y291:Z291,AK291:AL291),0),"")</f>
        <v/>
      </c>
      <c r="DF291" s="217">
        <f>IFERROR(ROUND((3600/DE291*J291),0),"")</f>
        <v/>
      </c>
      <c r="DG291" s="437">
        <f>IFERROR(ROUND(DD291/DF291,1),"")</f>
        <v/>
      </c>
      <c r="DH291" s="308">
        <f>IFERROR(DB291+DD291,"")</f>
        <v/>
      </c>
      <c r="DI291" s="447">
        <f>IFERROR(DD291/DH291,"")</f>
        <v/>
      </c>
      <c r="DK291" s="12">
        <f>IFERROR(DF291-AP291,"")</f>
        <v/>
      </c>
      <c r="DM291" s="307">
        <f>IFERROR(DA291-L291,"")</f>
        <v/>
      </c>
      <c r="DN291" s="348">
        <f>IF(DE291&gt;AQ291,0,1)</f>
        <v/>
      </c>
      <c r="DO291" s="348">
        <f>IF(DA291&lt;M291,0,1)</f>
        <v/>
      </c>
      <c r="DP291" s="348">
        <f>IF(DA291&gt;N291,0,1)</f>
        <v/>
      </c>
      <c r="DQ291" s="348" t="n"/>
      <c r="DR291" s="348" t="n"/>
      <c r="DS291" s="348" t="n"/>
      <c r="DT291" s="348" t="n"/>
      <c r="DU291" s="348" t="n"/>
      <c r="DV291" s="348" t="n"/>
      <c r="DW291" s="348" t="n"/>
      <c r="DX291" s="348" t="n"/>
      <c r="DY291" s="348" t="n"/>
      <c r="DZ291" s="348" t="n"/>
      <c r="EA291" s="348" t="n"/>
      <c r="EB291" s="348" t="n"/>
      <c r="EC291" s="348" t="n"/>
      <c r="ED291" s="348" t="n"/>
      <c r="EE291" s="348" t="n"/>
      <c r="EF291" s="348" t="n"/>
      <c r="EG291" s="348" t="n"/>
      <c r="EH291" s="348" t="n"/>
      <c r="EI291" s="348" t="n"/>
    </row>
    <row r="292" ht="31.5" customFormat="1" customHeight="1" s="239">
      <c r="A292" s="233" t="n"/>
      <c r="B292" s="192" t="n"/>
      <c r="C292" s="455" t="n"/>
      <c r="D292" s="192" t="n"/>
      <c r="E292" s="192" t="n"/>
      <c r="F292" s="192" t="n"/>
      <c r="G292" s="238" t="n"/>
      <c r="H292" s="437" t="n"/>
      <c r="I292" s="437" t="n"/>
      <c r="J292" s="437" t="n"/>
      <c r="K292" s="437" t="n"/>
      <c r="L292" s="240" t="n"/>
      <c r="M292" s="241" t="n"/>
      <c r="N292" s="242" t="n"/>
      <c r="O292" s="232" t="n"/>
      <c r="P292" s="232" t="n"/>
      <c r="Q292" s="232" t="n"/>
      <c r="R292" s="232" t="n"/>
      <c r="S292" s="232" t="n"/>
      <c r="T292" s="232" t="n"/>
      <c r="U292" s="232" t="n"/>
      <c r="V292" s="232" t="n"/>
      <c r="W292" s="232" t="n"/>
      <c r="X292" s="232" t="n"/>
      <c r="Y292" s="195" t="n"/>
      <c r="Z292" s="195" t="n"/>
      <c r="AA292" s="232" t="n"/>
      <c r="AB292" s="232" t="n"/>
      <c r="AC292" s="232" t="n"/>
      <c r="AD292" s="232" t="n"/>
      <c r="AE292" s="232" t="n"/>
      <c r="AF292" s="232" t="n"/>
      <c r="AG292" s="232" t="n"/>
      <c r="AH292" s="232" t="n"/>
      <c r="AI292" s="232" t="n"/>
      <c r="AJ292" s="232" t="n"/>
      <c r="AK292" s="195" t="n"/>
      <c r="AL292" s="195" t="n"/>
      <c r="AM292" s="232">
        <f>IFERROR(ROUND(AVERAGE(O292:S292,AA292:AE292),0),"")</f>
        <v/>
      </c>
      <c r="AN292" s="232">
        <f>IFERROR(ROUND(AVERAGE(T292:X292,AF292:AJ292),0),"")</f>
        <v/>
      </c>
      <c r="AO292" s="278">
        <f>IFERROR((AM292-L292)/L292,"")</f>
        <v/>
      </c>
      <c r="AP292" s="218" t="n"/>
      <c r="AQ292" s="219" t="n"/>
      <c r="AR292" s="217">
        <f>IFERROR(ROUND((3600/AS292*J292),0),"")</f>
        <v/>
      </c>
      <c r="AS292" s="217">
        <f>IFERROR(ROUND(AVERAGE(Y292:Z292,AK292:AL292),0),"")</f>
        <v/>
      </c>
      <c r="AT292" s="217" t="n"/>
      <c r="AU292" s="217" t="n"/>
      <c r="AV292" s="217" t="n"/>
      <c r="AW292" s="217" t="n"/>
      <c r="AX292" s="217" t="n"/>
      <c r="AY292" s="217" t="n"/>
      <c r="AZ292" s="217" t="n"/>
      <c r="BA292" s="217" t="n"/>
      <c r="BB292" s="217" t="n"/>
      <c r="BC292" s="217" t="n"/>
      <c r="BD292" s="217" t="n"/>
      <c r="BE292" s="217" t="n"/>
      <c r="BF292" s="217" t="n"/>
      <c r="BG292" s="217" t="n"/>
      <c r="BH292" s="217" t="n"/>
      <c r="BI292" s="217" t="n"/>
      <c r="BJ292" s="217" t="n"/>
      <c r="BK292" s="217" t="n"/>
      <c r="BL292" s="217" t="n"/>
      <c r="BM292" s="217" t="n"/>
      <c r="BN292" s="217" t="n"/>
      <c r="BO292" s="217" t="n"/>
      <c r="BP292" s="217" t="n"/>
      <c r="BQ292" s="217" t="n"/>
      <c r="BR292" s="217" t="n"/>
      <c r="BS292" s="217" t="n"/>
      <c r="BT292" s="217" t="n"/>
      <c r="BU292" s="217" t="n"/>
      <c r="BV292" s="217" t="n"/>
      <c r="BW292" s="217" t="n"/>
      <c r="BX292" s="220" t="n"/>
      <c r="BY292" s="220" t="n"/>
      <c r="BZ292" s="220" t="n"/>
      <c r="CA292" s="220" t="n"/>
      <c r="CB292" s="220" t="n"/>
      <c r="CC292" s="220" t="n"/>
      <c r="CD292" s="220" t="n"/>
      <c r="CE292" s="220" t="n"/>
      <c r="CF292" s="220" t="n"/>
      <c r="CG292" s="221">
        <f>IFERROR(ROUND((SUM(BX292:CF292)),0),"")</f>
        <v/>
      </c>
      <c r="CH292" s="216" t="n"/>
      <c r="CI292" s="456" t="n"/>
      <c r="CJ292" s="223" t="n"/>
      <c r="CK292" s="196" t="n"/>
      <c r="CL292" s="196" t="n"/>
      <c r="CM292" s="196" t="n"/>
      <c r="CN292" s="196" t="n"/>
      <c r="CO292" s="196" t="n"/>
      <c r="CP292" s="323" t="n"/>
      <c r="CQ292" s="348" t="n"/>
      <c r="CR292" s="348" t="n"/>
      <c r="CS292" s="348" t="n"/>
      <c r="CT292" s="348" t="n"/>
      <c r="CU292" s="348" t="n"/>
      <c r="CV292" s="348" t="n"/>
      <c r="CW292" s="348" t="n"/>
      <c r="CX292" s="348" t="n"/>
      <c r="CY292" s="348">
        <f>IFERROR(ROUND(STDEV(AN292,L292),1),"")</f>
        <v/>
      </c>
      <c r="CZ292" s="232">
        <f>IFERROR(ROUND(AVERAGE(O292:S292,AA292:AE292),0),"")</f>
        <v/>
      </c>
      <c r="DA292" s="232">
        <f>IFERROR(AVERAGE(T292:X292,AF292:AJ292),"")</f>
        <v/>
      </c>
      <c r="DB292" s="308">
        <f>AV292+BK292</f>
        <v/>
      </c>
      <c r="DC292" s="12">
        <f>SUM(BL292:BT292,AW292:BE292)</f>
        <v/>
      </c>
      <c r="DD292" s="437">
        <f>IFERROR(ROUND(DC292/K292,0),"")</f>
        <v/>
      </c>
      <c r="DE292" s="437">
        <f>IFERROR(ROUND(AVERAGE(Y292:Z292,AK292:AL292),0),"")</f>
        <v/>
      </c>
      <c r="DF292" s="217">
        <f>IFERROR(ROUND((3600/DE292*J292),0),"")</f>
        <v/>
      </c>
      <c r="DG292" s="437">
        <f>IFERROR(ROUND(DD292/DF292,1),"")</f>
        <v/>
      </c>
      <c r="DH292" s="308">
        <f>IFERROR(DB292+DD292,"")</f>
        <v/>
      </c>
      <c r="DI292" s="447">
        <f>IFERROR(DD292/DH292,"")</f>
        <v/>
      </c>
      <c r="DK292" s="12">
        <f>IFERROR(DF292-AP292,"")</f>
        <v/>
      </c>
      <c r="DM292" s="307">
        <f>IFERROR(DA292-L292,"")</f>
        <v/>
      </c>
      <c r="DN292" s="348">
        <f>IF(DE292&gt;AQ292,0,1)</f>
        <v/>
      </c>
      <c r="DO292" s="348">
        <f>IF(DA292&lt;M292,0,1)</f>
        <v/>
      </c>
      <c r="DP292" s="348">
        <f>IF(DA292&gt;N292,0,1)</f>
        <v/>
      </c>
      <c r="DQ292" s="348" t="n"/>
      <c r="DR292" s="348" t="n"/>
      <c r="DS292" s="348" t="n"/>
      <c r="DT292" s="348" t="n"/>
      <c r="DU292" s="348" t="n"/>
      <c r="DV292" s="348" t="n"/>
      <c r="DW292" s="348" t="n"/>
      <c r="DX292" s="348" t="n"/>
      <c r="DY292" s="348" t="n"/>
      <c r="DZ292" s="348" t="n"/>
      <c r="EA292" s="348" t="n"/>
      <c r="EB292" s="348" t="n"/>
      <c r="EC292" s="348" t="n"/>
      <c r="ED292" s="348" t="n"/>
      <c r="EE292" s="348" t="n"/>
      <c r="EF292" s="348" t="n"/>
      <c r="EG292" s="348" t="n"/>
      <c r="EH292" s="348" t="n"/>
      <c r="EI292" s="348" t="n"/>
    </row>
    <row r="293" ht="31.5" customFormat="1" customHeight="1" s="239">
      <c r="A293" s="233" t="n"/>
      <c r="B293" s="192" t="n"/>
      <c r="C293" s="455" t="n"/>
      <c r="D293" s="192" t="n"/>
      <c r="E293" s="192" t="n"/>
      <c r="F293" s="192" t="n"/>
      <c r="G293" s="238" t="n"/>
      <c r="H293" s="437" t="n"/>
      <c r="I293" s="437" t="n"/>
      <c r="J293" s="437" t="n"/>
      <c r="K293" s="437" t="n"/>
      <c r="L293" s="240" t="n"/>
      <c r="M293" s="241" t="n"/>
      <c r="N293" s="242" t="n"/>
      <c r="O293" s="232" t="n"/>
      <c r="P293" s="232" t="n"/>
      <c r="Q293" s="232" t="n"/>
      <c r="R293" s="232" t="n"/>
      <c r="S293" s="232" t="n"/>
      <c r="T293" s="232" t="n"/>
      <c r="U293" s="232" t="n"/>
      <c r="V293" s="232" t="n"/>
      <c r="W293" s="232" t="n"/>
      <c r="X293" s="232" t="n"/>
      <c r="Y293" s="195" t="n"/>
      <c r="Z293" s="195" t="n"/>
      <c r="AA293" s="232" t="n"/>
      <c r="AB293" s="232" t="n"/>
      <c r="AC293" s="232" t="n"/>
      <c r="AD293" s="232" t="n"/>
      <c r="AE293" s="232" t="n"/>
      <c r="AF293" s="232" t="n"/>
      <c r="AG293" s="232" t="n"/>
      <c r="AH293" s="232" t="n"/>
      <c r="AI293" s="232" t="n"/>
      <c r="AJ293" s="232" t="n"/>
      <c r="AK293" s="195" t="n"/>
      <c r="AL293" s="195" t="n"/>
      <c r="AM293" s="232">
        <f>IFERROR(ROUND(AVERAGE(O293:S293,AA293:AE293),0),"")</f>
        <v/>
      </c>
      <c r="AN293" s="232">
        <f>IFERROR(ROUND(AVERAGE(T293:X293,AF293:AJ293),0),"")</f>
        <v/>
      </c>
      <c r="AO293" s="278">
        <f>IFERROR((AM293-L293)/L293,"")</f>
        <v/>
      </c>
      <c r="AP293" s="218" t="n"/>
      <c r="AQ293" s="219" t="n"/>
      <c r="AR293" s="217">
        <f>IFERROR(ROUND((3600/AS293*J293),0),"")</f>
        <v/>
      </c>
      <c r="AS293" s="217">
        <f>IFERROR(ROUND(AVERAGE(Y293:Z293,AK293:AL293),0),"")</f>
        <v/>
      </c>
      <c r="AT293" s="217" t="n"/>
      <c r="AU293" s="217" t="n"/>
      <c r="AV293" s="217" t="n"/>
      <c r="AW293" s="217" t="n"/>
      <c r="AX293" s="217" t="n"/>
      <c r="AY293" s="217" t="n"/>
      <c r="AZ293" s="217" t="n"/>
      <c r="BA293" s="217" t="n"/>
      <c r="BB293" s="217" t="n"/>
      <c r="BC293" s="217" t="n"/>
      <c r="BD293" s="217" t="n"/>
      <c r="BE293" s="217" t="n"/>
      <c r="BF293" s="217" t="n"/>
      <c r="BG293" s="217" t="n"/>
      <c r="BH293" s="217" t="n"/>
      <c r="BI293" s="217" t="n"/>
      <c r="BJ293" s="217" t="n"/>
      <c r="BK293" s="217" t="n"/>
      <c r="BL293" s="217" t="n"/>
      <c r="BM293" s="217" t="n"/>
      <c r="BN293" s="217" t="n"/>
      <c r="BO293" s="217" t="n"/>
      <c r="BP293" s="217" t="n"/>
      <c r="BQ293" s="217" t="n"/>
      <c r="BR293" s="217" t="n"/>
      <c r="BS293" s="217" t="n"/>
      <c r="BT293" s="217" t="n"/>
      <c r="BU293" s="217" t="n"/>
      <c r="BV293" s="217" t="n"/>
      <c r="BW293" s="217" t="n"/>
      <c r="BX293" s="220" t="n"/>
      <c r="BY293" s="220" t="n"/>
      <c r="BZ293" s="220" t="n"/>
      <c r="CA293" s="220" t="n"/>
      <c r="CB293" s="220" t="n"/>
      <c r="CC293" s="220" t="n"/>
      <c r="CD293" s="220" t="n"/>
      <c r="CE293" s="220" t="n"/>
      <c r="CF293" s="220" t="n"/>
      <c r="CG293" s="221">
        <f>IFERROR(ROUND((SUM(BX293:CF293)),0),"")</f>
        <v/>
      </c>
      <c r="CH293" s="216" t="n"/>
      <c r="CI293" s="456" t="n"/>
      <c r="CJ293" s="223" t="n"/>
      <c r="CK293" s="196" t="n"/>
      <c r="CL293" s="196" t="n"/>
      <c r="CM293" s="196" t="n"/>
      <c r="CN293" s="196" t="n"/>
      <c r="CO293" s="196" t="n"/>
      <c r="CP293" s="323" t="n"/>
      <c r="CQ293" s="348" t="n"/>
      <c r="CR293" s="348" t="n"/>
      <c r="CS293" s="348" t="n"/>
      <c r="CT293" s="348" t="n"/>
      <c r="CU293" s="348" t="n"/>
      <c r="CV293" s="348" t="n"/>
      <c r="CW293" s="348" t="n"/>
      <c r="CX293" s="348" t="n"/>
      <c r="CY293" s="348">
        <f>IFERROR(ROUND(STDEV(AN293,L293),1),"")</f>
        <v/>
      </c>
      <c r="CZ293" s="232">
        <f>IFERROR(ROUND(AVERAGE(O293:S293,AA293:AE293),0),"")</f>
        <v/>
      </c>
      <c r="DA293" s="232">
        <f>IFERROR(AVERAGE(T293:X293,AF293:AJ293),"")</f>
        <v/>
      </c>
      <c r="DB293" s="308">
        <f>AV293+BK293</f>
        <v/>
      </c>
      <c r="DC293" s="12">
        <f>SUM(BL293:BT293,AW293:BE293)</f>
        <v/>
      </c>
      <c r="DD293" s="437">
        <f>IFERROR(ROUND(DC293/K293,0),"")</f>
        <v/>
      </c>
      <c r="DE293" s="437">
        <f>IFERROR(ROUND(AVERAGE(Y293:Z293,AK293:AL293),0),"")</f>
        <v/>
      </c>
      <c r="DF293" s="217">
        <f>IFERROR(ROUND((3600/DE293*J293),0),"")</f>
        <v/>
      </c>
      <c r="DG293" s="437">
        <f>IFERROR(ROUND(DD293/DF293,1),"")</f>
        <v/>
      </c>
      <c r="DH293" s="308">
        <f>IFERROR(DB293+DD293,"")</f>
        <v/>
      </c>
      <c r="DI293" s="447">
        <f>IFERROR(DD293/DH293,"")</f>
        <v/>
      </c>
      <c r="DK293" s="12">
        <f>IFERROR(DF293-AP293,"")</f>
        <v/>
      </c>
      <c r="DM293" s="307">
        <f>IFERROR(DA293-L293,"")</f>
        <v/>
      </c>
      <c r="DN293" s="348">
        <f>IF(DE293&gt;AQ293,0,1)</f>
        <v/>
      </c>
      <c r="DO293" s="348">
        <f>IF(DA293&lt;M293,0,1)</f>
        <v/>
      </c>
      <c r="DP293" s="348">
        <f>IF(DA293&gt;N293,0,1)</f>
        <v/>
      </c>
      <c r="DQ293" s="348" t="n"/>
      <c r="DR293" s="348" t="n"/>
      <c r="DS293" s="348" t="n"/>
      <c r="DT293" s="348" t="n"/>
      <c r="DU293" s="348" t="n"/>
      <c r="DV293" s="348" t="n"/>
      <c r="DW293" s="348" t="n"/>
      <c r="DX293" s="348" t="n"/>
      <c r="DY293" s="348" t="n"/>
      <c r="DZ293" s="348" t="n"/>
      <c r="EA293" s="348" t="n"/>
      <c r="EB293" s="348" t="n"/>
      <c r="EC293" s="348" t="n"/>
      <c r="ED293" s="348" t="n"/>
      <c r="EE293" s="348" t="n"/>
      <c r="EF293" s="348" t="n"/>
      <c r="EG293" s="348" t="n"/>
      <c r="EH293" s="348" t="n"/>
      <c r="EI293" s="348" t="n"/>
    </row>
    <row r="294" ht="31.5" customFormat="1" customHeight="1" s="239">
      <c r="A294" s="233" t="n"/>
      <c r="B294" s="192" t="n"/>
      <c r="C294" s="455" t="n"/>
      <c r="D294" s="192" t="n"/>
      <c r="E294" s="192" t="n"/>
      <c r="F294" s="192" t="n"/>
      <c r="G294" s="238" t="n"/>
      <c r="H294" s="437" t="n"/>
      <c r="I294" s="437" t="n"/>
      <c r="J294" s="437" t="n"/>
      <c r="K294" s="437" t="n"/>
      <c r="L294" s="240" t="n"/>
      <c r="M294" s="241" t="n"/>
      <c r="N294" s="242" t="n"/>
      <c r="O294" s="232" t="n"/>
      <c r="P294" s="232" t="n"/>
      <c r="Q294" s="232" t="n"/>
      <c r="R294" s="232" t="n"/>
      <c r="S294" s="232" t="n"/>
      <c r="T294" s="232" t="n"/>
      <c r="U294" s="232" t="n"/>
      <c r="V294" s="232" t="n"/>
      <c r="W294" s="232" t="n"/>
      <c r="X294" s="232" t="n"/>
      <c r="Y294" s="195" t="n"/>
      <c r="Z294" s="195" t="n"/>
      <c r="AA294" s="232" t="n"/>
      <c r="AB294" s="232" t="n"/>
      <c r="AC294" s="232" t="n"/>
      <c r="AD294" s="232" t="n"/>
      <c r="AE294" s="232" t="n"/>
      <c r="AF294" s="232" t="n"/>
      <c r="AG294" s="232" t="n"/>
      <c r="AH294" s="232" t="n"/>
      <c r="AI294" s="232" t="n"/>
      <c r="AJ294" s="232" t="n"/>
      <c r="AK294" s="195" t="n"/>
      <c r="AL294" s="195" t="n"/>
      <c r="AM294" s="232">
        <f>IFERROR(ROUND(AVERAGE(O294:S294,AA294:AE294),0),"")</f>
        <v/>
      </c>
      <c r="AN294" s="232">
        <f>IFERROR(ROUND(AVERAGE(T294:X294,AF294:AJ294),0),"")</f>
        <v/>
      </c>
      <c r="AO294" s="278">
        <f>IFERROR((AM294-L294)/L294,"")</f>
        <v/>
      </c>
      <c r="AP294" s="218" t="n"/>
      <c r="AQ294" s="219" t="n"/>
      <c r="AR294" s="217">
        <f>IFERROR(ROUND((3600/AS294*J294),0),"")</f>
        <v/>
      </c>
      <c r="AS294" s="217">
        <f>IFERROR(ROUND(AVERAGE(Y294:Z294,AK294:AL294),0),"")</f>
        <v/>
      </c>
      <c r="AT294" s="217" t="n"/>
      <c r="AU294" s="217" t="n"/>
      <c r="AV294" s="217" t="n"/>
      <c r="AW294" s="217" t="n"/>
      <c r="AX294" s="217" t="n"/>
      <c r="AY294" s="217" t="n"/>
      <c r="AZ294" s="217" t="n"/>
      <c r="BA294" s="217" t="n"/>
      <c r="BB294" s="217" t="n"/>
      <c r="BC294" s="217" t="n"/>
      <c r="BD294" s="217" t="n"/>
      <c r="BE294" s="217" t="n"/>
      <c r="BF294" s="217" t="n"/>
      <c r="BG294" s="217" t="n"/>
      <c r="BH294" s="217" t="n"/>
      <c r="BI294" s="217" t="n"/>
      <c r="BJ294" s="217" t="n"/>
      <c r="BK294" s="217" t="n"/>
      <c r="BL294" s="217" t="n"/>
      <c r="BM294" s="217" t="n"/>
      <c r="BN294" s="217" t="n"/>
      <c r="BO294" s="217" t="n"/>
      <c r="BP294" s="217" t="n"/>
      <c r="BQ294" s="217" t="n"/>
      <c r="BR294" s="217" t="n"/>
      <c r="BS294" s="217" t="n"/>
      <c r="BT294" s="217" t="n"/>
      <c r="BU294" s="217" t="n"/>
      <c r="BV294" s="217" t="n"/>
      <c r="BW294" s="217" t="n"/>
      <c r="BX294" s="220" t="n"/>
      <c r="BY294" s="220" t="n"/>
      <c r="BZ294" s="220" t="n"/>
      <c r="CA294" s="220" t="n"/>
      <c r="CB294" s="220" t="n"/>
      <c r="CC294" s="220" t="n"/>
      <c r="CD294" s="220" t="n"/>
      <c r="CE294" s="220" t="n"/>
      <c r="CF294" s="220" t="n"/>
      <c r="CG294" s="221">
        <f>IFERROR(ROUND((SUM(BX294:CF294)),0),"")</f>
        <v/>
      </c>
      <c r="CH294" s="216" t="n"/>
      <c r="CI294" s="456" t="n"/>
      <c r="CJ294" s="223" t="n"/>
      <c r="CK294" s="196" t="n"/>
      <c r="CL294" s="196" t="n"/>
      <c r="CM294" s="196" t="n"/>
      <c r="CN294" s="196" t="n"/>
      <c r="CO294" s="196" t="n"/>
      <c r="CP294" s="323" t="n"/>
      <c r="CQ294" s="348" t="n"/>
      <c r="CR294" s="348" t="n"/>
      <c r="CS294" s="348" t="n"/>
      <c r="CT294" s="348" t="n"/>
      <c r="CU294" s="348" t="n"/>
      <c r="CV294" s="348" t="n"/>
      <c r="CW294" s="348" t="n"/>
      <c r="CX294" s="348" t="n"/>
      <c r="CY294" s="348">
        <f>IFERROR(ROUND(STDEV(AN294,L294),1),"")</f>
        <v/>
      </c>
      <c r="CZ294" s="232">
        <f>IFERROR(ROUND(AVERAGE(O294:S294,AA294:AE294),0),"")</f>
        <v/>
      </c>
      <c r="DA294" s="232">
        <f>IFERROR(AVERAGE(T294:X294,AF294:AJ294),"")</f>
        <v/>
      </c>
      <c r="DB294" s="308">
        <f>AV294+BK294</f>
        <v/>
      </c>
      <c r="DC294" s="12">
        <f>SUM(BL294:BT294,AW294:BE294)</f>
        <v/>
      </c>
      <c r="DD294" s="437">
        <f>IFERROR(ROUND(DC294/K294,0),"")</f>
        <v/>
      </c>
      <c r="DE294" s="437">
        <f>IFERROR(ROUND(AVERAGE(Y294:Z294,AK294:AL294),0),"")</f>
        <v/>
      </c>
      <c r="DF294" s="217">
        <f>IFERROR(ROUND((3600/DE294*J294),0),"")</f>
        <v/>
      </c>
      <c r="DG294" s="437">
        <f>IFERROR(ROUND(DD294/DF294,1),"")</f>
        <v/>
      </c>
      <c r="DH294" s="308">
        <f>IFERROR(DB294+DD294,"")</f>
        <v/>
      </c>
      <c r="DI294" s="447">
        <f>IFERROR(DD294/DH294,"")</f>
        <v/>
      </c>
      <c r="DK294" s="12">
        <f>IFERROR(DF294-AP294,"")</f>
        <v/>
      </c>
      <c r="DM294" s="307">
        <f>IFERROR(DA294-L294,"")</f>
        <v/>
      </c>
      <c r="DN294" s="348">
        <f>IF(DE294&gt;AQ294,0,1)</f>
        <v/>
      </c>
      <c r="DO294" s="348">
        <f>IF(DA294&lt;M294,0,1)</f>
        <v/>
      </c>
      <c r="DP294" s="348">
        <f>IF(DA294&gt;N294,0,1)</f>
        <v/>
      </c>
      <c r="DQ294" s="348" t="n"/>
      <c r="DR294" s="348" t="n"/>
      <c r="DS294" s="348" t="n"/>
      <c r="DT294" s="348" t="n"/>
      <c r="DU294" s="348" t="n"/>
      <c r="DV294" s="348" t="n"/>
      <c r="DW294" s="348" t="n"/>
      <c r="DX294" s="348" t="n"/>
      <c r="DY294" s="348" t="n"/>
      <c r="DZ294" s="348" t="n"/>
      <c r="EA294" s="348" t="n"/>
      <c r="EB294" s="348" t="n"/>
      <c r="EC294" s="348" t="n"/>
      <c r="ED294" s="348" t="n"/>
      <c r="EE294" s="348" t="n"/>
      <c r="EF294" s="348" t="n"/>
      <c r="EG294" s="348" t="n"/>
      <c r="EH294" s="348" t="n"/>
      <c r="EI294" s="348" t="n"/>
    </row>
    <row r="295" ht="31.5" customFormat="1" customHeight="1" s="239">
      <c r="A295" s="233" t="n"/>
      <c r="B295" s="192" t="n"/>
      <c r="C295" s="455" t="n"/>
      <c r="D295" s="192" t="n"/>
      <c r="E295" s="192" t="n"/>
      <c r="F295" s="192" t="n"/>
      <c r="G295" s="238" t="n"/>
      <c r="H295" s="437" t="n"/>
      <c r="I295" s="437" t="n"/>
      <c r="J295" s="437" t="n"/>
      <c r="K295" s="437" t="n"/>
      <c r="L295" s="240" t="n"/>
      <c r="M295" s="241" t="n"/>
      <c r="N295" s="242" t="n"/>
      <c r="O295" s="232" t="n"/>
      <c r="P295" s="232" t="n"/>
      <c r="Q295" s="232" t="n"/>
      <c r="R295" s="232" t="n"/>
      <c r="S295" s="232" t="n"/>
      <c r="T295" s="232" t="n"/>
      <c r="U295" s="232" t="n"/>
      <c r="V295" s="232" t="n"/>
      <c r="W295" s="232" t="n"/>
      <c r="X295" s="232" t="n"/>
      <c r="Y295" s="195" t="n"/>
      <c r="Z295" s="195" t="n"/>
      <c r="AA295" s="232" t="n"/>
      <c r="AB295" s="232" t="n"/>
      <c r="AC295" s="232" t="n"/>
      <c r="AD295" s="232" t="n"/>
      <c r="AE295" s="232" t="n"/>
      <c r="AF295" s="232" t="n"/>
      <c r="AG295" s="232" t="n"/>
      <c r="AH295" s="232" t="n"/>
      <c r="AI295" s="232" t="n"/>
      <c r="AJ295" s="232" t="n"/>
      <c r="AK295" s="195" t="n"/>
      <c r="AL295" s="195" t="n"/>
      <c r="AM295" s="232">
        <f>IFERROR(ROUND(AVERAGE(O295:S295,AA295:AE295),0),"")</f>
        <v/>
      </c>
      <c r="AN295" s="232">
        <f>IFERROR(ROUND(AVERAGE(T295:X295,AF295:AJ295),0),"")</f>
        <v/>
      </c>
      <c r="AO295" s="278">
        <f>IFERROR((AM295-L295)/L295,"")</f>
        <v/>
      </c>
      <c r="AP295" s="218" t="n"/>
      <c r="AQ295" s="219" t="n"/>
      <c r="AR295" s="217">
        <f>IFERROR(ROUND((3600/AS295*J295),0),"")</f>
        <v/>
      </c>
      <c r="AS295" s="217">
        <f>IFERROR(ROUND(AVERAGE(Y295:Z295,AK295:AL295),0),"")</f>
        <v/>
      </c>
      <c r="AT295" s="217" t="n"/>
      <c r="AU295" s="217" t="n"/>
      <c r="AV295" s="217" t="n"/>
      <c r="AW295" s="217" t="n"/>
      <c r="AX295" s="217" t="n"/>
      <c r="AY295" s="217" t="n"/>
      <c r="AZ295" s="217" t="n"/>
      <c r="BA295" s="217" t="n"/>
      <c r="BB295" s="217" t="n"/>
      <c r="BC295" s="217" t="n"/>
      <c r="BD295" s="217" t="n"/>
      <c r="BE295" s="217" t="n"/>
      <c r="BF295" s="217" t="n"/>
      <c r="BG295" s="217" t="n"/>
      <c r="BH295" s="217" t="n"/>
      <c r="BI295" s="217" t="n"/>
      <c r="BJ295" s="217" t="n"/>
      <c r="BK295" s="217" t="n"/>
      <c r="BL295" s="217" t="n"/>
      <c r="BM295" s="217" t="n"/>
      <c r="BN295" s="217" t="n"/>
      <c r="BO295" s="217" t="n"/>
      <c r="BP295" s="217" t="n"/>
      <c r="BQ295" s="217" t="n"/>
      <c r="BR295" s="217" t="n"/>
      <c r="BS295" s="217" t="n"/>
      <c r="BT295" s="217" t="n"/>
      <c r="BU295" s="217" t="n"/>
      <c r="BV295" s="217" t="n"/>
      <c r="BW295" s="217" t="n"/>
      <c r="BX295" s="220" t="n"/>
      <c r="BY295" s="220" t="n"/>
      <c r="BZ295" s="220" t="n"/>
      <c r="CA295" s="220" t="n"/>
      <c r="CB295" s="220" t="n"/>
      <c r="CC295" s="220" t="n"/>
      <c r="CD295" s="220" t="n"/>
      <c r="CE295" s="220" t="n"/>
      <c r="CF295" s="220" t="n"/>
      <c r="CG295" s="221">
        <f>IFERROR(ROUND((SUM(BX295:CF295)),0),"")</f>
        <v/>
      </c>
      <c r="CH295" s="216" t="n"/>
      <c r="CI295" s="456" t="n"/>
      <c r="CJ295" s="223" t="n"/>
      <c r="CK295" s="196" t="n"/>
      <c r="CL295" s="196" t="n"/>
      <c r="CM295" s="196" t="n"/>
      <c r="CN295" s="196" t="n"/>
      <c r="CO295" s="196" t="n"/>
      <c r="CP295" s="323" t="n"/>
      <c r="CQ295" s="348" t="n"/>
      <c r="CR295" s="348" t="n"/>
      <c r="CS295" s="348" t="n"/>
      <c r="CT295" s="348" t="n"/>
      <c r="CU295" s="348" t="n"/>
      <c r="CV295" s="348" t="n"/>
      <c r="CW295" s="348" t="n"/>
      <c r="CX295" s="348" t="n"/>
      <c r="CY295" s="348">
        <f>IFERROR(ROUND(STDEV(AN295,L295),1),"")</f>
        <v/>
      </c>
      <c r="CZ295" s="232">
        <f>IFERROR(ROUND(AVERAGE(O295:S295,AA295:AE295),0),"")</f>
        <v/>
      </c>
      <c r="DA295" s="232">
        <f>IFERROR(AVERAGE(T295:X295,AF295:AJ295),"")</f>
        <v/>
      </c>
      <c r="DB295" s="308">
        <f>AV295+BK295</f>
        <v/>
      </c>
      <c r="DC295" s="12">
        <f>SUM(BL295:BT295,AW295:BE295)</f>
        <v/>
      </c>
      <c r="DD295" s="437">
        <f>IFERROR(ROUND(DC295/K295,0),"")</f>
        <v/>
      </c>
      <c r="DE295" s="437">
        <f>IFERROR(ROUND(AVERAGE(Y295:Z295,AK295:AL295),0),"")</f>
        <v/>
      </c>
      <c r="DF295" s="217">
        <f>IFERROR(ROUND((3600/DE295*J295),0),"")</f>
        <v/>
      </c>
      <c r="DG295" s="437">
        <f>IFERROR(ROUND(DD295/DF295,1),"")</f>
        <v/>
      </c>
      <c r="DH295" s="308">
        <f>IFERROR(DB295+DD295,"")</f>
        <v/>
      </c>
      <c r="DI295" s="447">
        <f>IFERROR(DD295/DH295,"")</f>
        <v/>
      </c>
      <c r="DK295" s="12">
        <f>IFERROR(DF295-AP295,"")</f>
        <v/>
      </c>
      <c r="DM295" s="307">
        <f>IFERROR(DA295-L295,"")</f>
        <v/>
      </c>
      <c r="DN295" s="348">
        <f>IF(DE295&gt;AQ295,0,1)</f>
        <v/>
      </c>
      <c r="DO295" s="348">
        <f>IF(DA295&lt;M295,0,1)</f>
        <v/>
      </c>
      <c r="DP295" s="348">
        <f>IF(DA295&gt;N295,0,1)</f>
        <v/>
      </c>
      <c r="DQ295" s="348" t="n"/>
      <c r="DR295" s="348" t="n"/>
      <c r="DS295" s="348" t="n"/>
      <c r="DT295" s="348" t="n"/>
      <c r="DU295" s="348" t="n"/>
      <c r="DV295" s="348" t="n"/>
      <c r="DW295" s="348" t="n"/>
      <c r="DX295" s="348" t="n"/>
      <c r="DY295" s="348" t="n"/>
      <c r="DZ295" s="348" t="n"/>
      <c r="EA295" s="348" t="n"/>
      <c r="EB295" s="348" t="n"/>
      <c r="EC295" s="348" t="n"/>
      <c r="ED295" s="348" t="n"/>
      <c r="EE295" s="348" t="n"/>
      <c r="EF295" s="348" t="n"/>
      <c r="EG295" s="348" t="n"/>
      <c r="EH295" s="348" t="n"/>
      <c r="EI295" s="348" t="n"/>
    </row>
    <row r="296" ht="31.5" customFormat="1" customHeight="1" s="239">
      <c r="A296" s="233" t="n"/>
      <c r="B296" s="192" t="n"/>
      <c r="C296" s="455" t="n"/>
      <c r="D296" s="192" t="n"/>
      <c r="E296" s="192" t="n"/>
      <c r="F296" s="192" t="n"/>
      <c r="G296" s="238" t="n"/>
      <c r="H296" s="437" t="n"/>
      <c r="I296" s="437" t="n"/>
      <c r="J296" s="437" t="n"/>
      <c r="K296" s="437" t="n"/>
      <c r="L296" s="240" t="n"/>
      <c r="M296" s="241" t="n"/>
      <c r="N296" s="242" t="n"/>
      <c r="O296" s="232" t="n"/>
      <c r="P296" s="232" t="n"/>
      <c r="Q296" s="232" t="n"/>
      <c r="R296" s="232" t="n"/>
      <c r="S296" s="232" t="n"/>
      <c r="T296" s="232" t="n"/>
      <c r="U296" s="232" t="n"/>
      <c r="V296" s="232" t="n"/>
      <c r="W296" s="232" t="n"/>
      <c r="X296" s="232" t="n"/>
      <c r="Y296" s="195" t="n"/>
      <c r="Z296" s="195" t="n"/>
      <c r="AA296" s="232" t="n"/>
      <c r="AB296" s="232" t="n"/>
      <c r="AC296" s="232" t="n"/>
      <c r="AD296" s="232" t="n"/>
      <c r="AE296" s="232" t="n"/>
      <c r="AF296" s="232" t="n"/>
      <c r="AG296" s="232" t="n"/>
      <c r="AH296" s="232" t="n"/>
      <c r="AI296" s="232" t="n"/>
      <c r="AJ296" s="232" t="n"/>
      <c r="AK296" s="195" t="n"/>
      <c r="AL296" s="195" t="n"/>
      <c r="AM296" s="232">
        <f>IFERROR(ROUND(AVERAGE(O296:S296,AA296:AE296),0),"")</f>
        <v/>
      </c>
      <c r="AN296" s="232">
        <f>IFERROR(ROUND(AVERAGE(T296:X296,AF296:AJ296),0),"")</f>
        <v/>
      </c>
      <c r="AO296" s="278">
        <f>IFERROR((AM296-L296)/L296,"")</f>
        <v/>
      </c>
      <c r="AP296" s="218" t="n"/>
      <c r="AQ296" s="219" t="n"/>
      <c r="AR296" s="217">
        <f>IFERROR(ROUND((3600/AS296*J296),0),"")</f>
        <v/>
      </c>
      <c r="AS296" s="217">
        <f>IFERROR(ROUND(AVERAGE(Y296:Z296,AK296:AL296),0),"")</f>
        <v/>
      </c>
      <c r="AT296" s="217" t="n"/>
      <c r="AU296" s="217" t="n"/>
      <c r="AV296" s="217" t="n"/>
      <c r="AW296" s="217" t="n"/>
      <c r="AX296" s="217" t="n"/>
      <c r="AY296" s="217" t="n"/>
      <c r="AZ296" s="217" t="n"/>
      <c r="BA296" s="217" t="n"/>
      <c r="BB296" s="217" t="n"/>
      <c r="BC296" s="217" t="n"/>
      <c r="BD296" s="217" t="n"/>
      <c r="BE296" s="217" t="n"/>
      <c r="BF296" s="217" t="n"/>
      <c r="BG296" s="217" t="n"/>
      <c r="BH296" s="217" t="n"/>
      <c r="BI296" s="217" t="n"/>
      <c r="BJ296" s="217" t="n"/>
      <c r="BK296" s="217" t="n"/>
      <c r="BL296" s="217" t="n"/>
      <c r="BM296" s="217" t="n"/>
      <c r="BN296" s="217" t="n"/>
      <c r="BO296" s="217" t="n"/>
      <c r="BP296" s="217" t="n"/>
      <c r="BQ296" s="217" t="n"/>
      <c r="BR296" s="217" t="n"/>
      <c r="BS296" s="217" t="n"/>
      <c r="BT296" s="217" t="n"/>
      <c r="BU296" s="217" t="n"/>
      <c r="BV296" s="217" t="n"/>
      <c r="BW296" s="217" t="n"/>
      <c r="BX296" s="220" t="n"/>
      <c r="BY296" s="220" t="n"/>
      <c r="BZ296" s="220" t="n"/>
      <c r="CA296" s="220" t="n"/>
      <c r="CB296" s="220" t="n"/>
      <c r="CC296" s="220" t="n"/>
      <c r="CD296" s="220" t="n"/>
      <c r="CE296" s="220" t="n"/>
      <c r="CF296" s="220" t="n"/>
      <c r="CG296" s="221">
        <f>IFERROR(ROUND((SUM(BX296:CF296)),0),"")</f>
        <v/>
      </c>
      <c r="CH296" s="216" t="n"/>
      <c r="CI296" s="456" t="n"/>
      <c r="CJ296" s="223" t="n"/>
      <c r="CK296" s="196" t="n"/>
      <c r="CL296" s="196" t="n"/>
      <c r="CM296" s="196" t="n"/>
      <c r="CN296" s="196" t="n"/>
      <c r="CO296" s="196" t="n"/>
      <c r="CP296" s="323" t="n"/>
      <c r="CQ296" s="348" t="n"/>
      <c r="CR296" s="348" t="n"/>
      <c r="CS296" s="348" t="n"/>
      <c r="CT296" s="348" t="n"/>
      <c r="CU296" s="348" t="n"/>
      <c r="CV296" s="348" t="n"/>
      <c r="CW296" s="348" t="n"/>
      <c r="CX296" s="348" t="n"/>
      <c r="CY296" s="348">
        <f>IFERROR(ROUND(STDEV(AN296,L296),1),"")</f>
        <v/>
      </c>
      <c r="CZ296" s="232">
        <f>IFERROR(ROUND(AVERAGE(O296:S296,AA296:AE296),0),"")</f>
        <v/>
      </c>
      <c r="DA296" s="232">
        <f>IFERROR(AVERAGE(T296:X296,AF296:AJ296),"")</f>
        <v/>
      </c>
      <c r="DB296" s="308">
        <f>AV296+BK296</f>
        <v/>
      </c>
      <c r="DC296" s="12">
        <f>SUM(BL296:BT296,AW296:BE296)</f>
        <v/>
      </c>
      <c r="DD296" s="437">
        <f>IFERROR(ROUND(DC296/K296,0),"")</f>
        <v/>
      </c>
      <c r="DE296" s="437">
        <f>IFERROR(ROUND(AVERAGE(Y296:Z296,AK296:AL296),0),"")</f>
        <v/>
      </c>
      <c r="DF296" s="217">
        <f>IFERROR(ROUND((3600/DE296*J296),0),"")</f>
        <v/>
      </c>
      <c r="DG296" s="437">
        <f>IFERROR(ROUND(DD296/DF296,1),"")</f>
        <v/>
      </c>
      <c r="DH296" s="308">
        <f>IFERROR(DB296+DD296,"")</f>
        <v/>
      </c>
      <c r="DI296" s="447">
        <f>IFERROR(DD296/DH296,"")</f>
        <v/>
      </c>
      <c r="DK296" s="12">
        <f>IFERROR(DF296-AP296,"")</f>
        <v/>
      </c>
      <c r="DM296" s="307">
        <f>IFERROR(DA296-L296,"")</f>
        <v/>
      </c>
      <c r="DN296" s="348">
        <f>IF(DE296&gt;AQ296,0,1)</f>
        <v/>
      </c>
      <c r="DO296" s="348">
        <f>IF(DA296&lt;M296,0,1)</f>
        <v/>
      </c>
      <c r="DP296" s="348">
        <f>IF(DA296&gt;N296,0,1)</f>
        <v/>
      </c>
      <c r="DQ296" s="348" t="n"/>
      <c r="DR296" s="348" t="n"/>
      <c r="DS296" s="348" t="n"/>
      <c r="DT296" s="348" t="n"/>
      <c r="DU296" s="348" t="n"/>
      <c r="DV296" s="348" t="n"/>
      <c r="DW296" s="348" t="n"/>
      <c r="DX296" s="348" t="n"/>
      <c r="DY296" s="348" t="n"/>
      <c r="DZ296" s="348" t="n"/>
      <c r="EA296" s="348" t="n"/>
      <c r="EB296" s="348" t="n"/>
      <c r="EC296" s="348" t="n"/>
      <c r="ED296" s="348" t="n"/>
      <c r="EE296" s="348" t="n"/>
      <c r="EF296" s="348" t="n"/>
      <c r="EG296" s="348" t="n"/>
      <c r="EH296" s="348" t="n"/>
      <c r="EI296" s="348" t="n"/>
    </row>
    <row r="297" ht="31.5" customFormat="1" customHeight="1" s="239">
      <c r="A297" s="233" t="n"/>
      <c r="B297" s="192" t="n"/>
      <c r="C297" s="455" t="n"/>
      <c r="D297" s="192" t="n"/>
      <c r="E297" s="192" t="n"/>
      <c r="F297" s="192" t="n"/>
      <c r="G297" s="238" t="n"/>
      <c r="H297" s="437" t="n"/>
      <c r="I297" s="437" t="n"/>
      <c r="J297" s="437" t="n"/>
      <c r="K297" s="437" t="n"/>
      <c r="L297" s="240" t="n"/>
      <c r="M297" s="241" t="n"/>
      <c r="N297" s="242" t="n"/>
      <c r="O297" s="232" t="n"/>
      <c r="P297" s="232" t="n"/>
      <c r="Q297" s="232" t="n"/>
      <c r="R297" s="232" t="n"/>
      <c r="S297" s="232" t="n"/>
      <c r="T297" s="232" t="n"/>
      <c r="U297" s="232" t="n"/>
      <c r="V297" s="232" t="n"/>
      <c r="W297" s="232" t="n"/>
      <c r="X297" s="232" t="n"/>
      <c r="Y297" s="195" t="n"/>
      <c r="Z297" s="195" t="n"/>
      <c r="AA297" s="232" t="n"/>
      <c r="AB297" s="232" t="n"/>
      <c r="AC297" s="232" t="n"/>
      <c r="AD297" s="232" t="n"/>
      <c r="AE297" s="232" t="n"/>
      <c r="AF297" s="232" t="n"/>
      <c r="AG297" s="232" t="n"/>
      <c r="AH297" s="232" t="n"/>
      <c r="AI297" s="232" t="n"/>
      <c r="AJ297" s="232" t="n"/>
      <c r="AK297" s="195" t="n"/>
      <c r="AL297" s="195" t="n"/>
      <c r="AM297" s="232">
        <f>IFERROR(ROUND(AVERAGE(O297:S297,AA297:AE297),0),"")</f>
        <v/>
      </c>
      <c r="AN297" s="232">
        <f>IFERROR(ROUND(AVERAGE(T297:X297,AF297:AJ297),0),"")</f>
        <v/>
      </c>
      <c r="AO297" s="278">
        <f>IFERROR((AM297-L297)/L297,"")</f>
        <v/>
      </c>
      <c r="AP297" s="218" t="n"/>
      <c r="AQ297" s="219" t="n"/>
      <c r="AR297" s="217">
        <f>IFERROR(ROUND((3600/AS297*J297),0),"")</f>
        <v/>
      </c>
      <c r="AS297" s="217">
        <f>IFERROR(ROUND(AVERAGE(Y297:Z297,AK297:AL297),0),"")</f>
        <v/>
      </c>
      <c r="AT297" s="217" t="n"/>
      <c r="AU297" s="217" t="n"/>
      <c r="AV297" s="217" t="n"/>
      <c r="AW297" s="217" t="n"/>
      <c r="AX297" s="217" t="n"/>
      <c r="AY297" s="217" t="n"/>
      <c r="AZ297" s="217" t="n"/>
      <c r="BA297" s="217" t="n"/>
      <c r="BB297" s="217" t="n"/>
      <c r="BC297" s="217" t="n"/>
      <c r="BD297" s="217" t="n"/>
      <c r="BE297" s="217" t="n"/>
      <c r="BF297" s="217" t="n"/>
      <c r="BG297" s="217" t="n"/>
      <c r="BH297" s="217" t="n"/>
      <c r="BI297" s="217" t="n"/>
      <c r="BJ297" s="217" t="n"/>
      <c r="BK297" s="217" t="n"/>
      <c r="BL297" s="217" t="n"/>
      <c r="BM297" s="217" t="n"/>
      <c r="BN297" s="217" t="n"/>
      <c r="BO297" s="217" t="n"/>
      <c r="BP297" s="217" t="n"/>
      <c r="BQ297" s="217" t="n"/>
      <c r="BR297" s="217" t="n"/>
      <c r="BS297" s="217" t="n"/>
      <c r="BT297" s="217" t="n"/>
      <c r="BU297" s="217" t="n"/>
      <c r="BV297" s="217" t="n"/>
      <c r="BW297" s="217" t="n"/>
      <c r="BX297" s="220" t="n"/>
      <c r="BY297" s="220" t="n"/>
      <c r="BZ297" s="220" t="n"/>
      <c r="CA297" s="220" t="n"/>
      <c r="CB297" s="220" t="n"/>
      <c r="CC297" s="220" t="n"/>
      <c r="CD297" s="220" t="n"/>
      <c r="CE297" s="220" t="n"/>
      <c r="CF297" s="220" t="n"/>
      <c r="CG297" s="221">
        <f>IFERROR(ROUND((SUM(BX297:CF297)),0),"")</f>
        <v/>
      </c>
      <c r="CH297" s="216" t="n"/>
      <c r="CI297" s="456" t="n"/>
      <c r="CJ297" s="223" t="n"/>
      <c r="CK297" s="196" t="n"/>
      <c r="CL297" s="196" t="n"/>
      <c r="CM297" s="196" t="n"/>
      <c r="CN297" s="196" t="n"/>
      <c r="CO297" s="196" t="n"/>
      <c r="CP297" s="323" t="n"/>
      <c r="CQ297" s="348" t="n"/>
      <c r="CR297" s="348" t="n"/>
      <c r="CS297" s="348" t="n"/>
      <c r="CT297" s="348" t="n"/>
      <c r="CU297" s="348" t="n"/>
      <c r="CV297" s="348" t="n"/>
      <c r="CW297" s="348" t="n"/>
      <c r="CX297" s="348" t="n"/>
      <c r="CY297" s="348">
        <f>IFERROR(ROUND(STDEV(AN297,L297),1),"")</f>
        <v/>
      </c>
      <c r="CZ297" s="232">
        <f>IFERROR(ROUND(AVERAGE(O297:S297,AA297:AE297),0),"")</f>
        <v/>
      </c>
      <c r="DA297" s="232">
        <f>IFERROR(AVERAGE(T297:X297,AF297:AJ297),"")</f>
        <v/>
      </c>
      <c r="DB297" s="308">
        <f>AV297+BK297</f>
        <v/>
      </c>
      <c r="DC297" s="12">
        <f>SUM(BL297:BT297,AW297:BE297)</f>
        <v/>
      </c>
      <c r="DD297" s="437">
        <f>IFERROR(ROUND(DC297/K297,0),"")</f>
        <v/>
      </c>
      <c r="DE297" s="437">
        <f>IFERROR(ROUND(AVERAGE(Y297:Z297,AK297:AL297),0),"")</f>
        <v/>
      </c>
      <c r="DF297" s="217">
        <f>IFERROR(ROUND((3600/DE297*J297),0),"")</f>
        <v/>
      </c>
      <c r="DG297" s="437">
        <f>IFERROR(ROUND(DD297/DF297,1),"")</f>
        <v/>
      </c>
      <c r="DH297" s="308">
        <f>IFERROR(DB297+DD297,"")</f>
        <v/>
      </c>
      <c r="DI297" s="447">
        <f>IFERROR(DD297/DH297,"")</f>
        <v/>
      </c>
      <c r="DK297" s="12">
        <f>IFERROR(DF297-AP297,"")</f>
        <v/>
      </c>
      <c r="DM297" s="307">
        <f>IFERROR(DA297-L297,"")</f>
        <v/>
      </c>
      <c r="DN297" s="348">
        <f>IF(DE297&gt;AQ297,0,1)</f>
        <v/>
      </c>
      <c r="DO297" s="348">
        <f>IF(DA297&lt;M297,0,1)</f>
        <v/>
      </c>
      <c r="DP297" s="348">
        <f>IF(DA297&gt;N297,0,1)</f>
        <v/>
      </c>
      <c r="DQ297" s="348" t="n"/>
      <c r="DR297" s="348" t="n"/>
      <c r="DS297" s="348" t="n"/>
      <c r="DT297" s="348" t="n"/>
      <c r="DU297" s="348" t="n"/>
      <c r="DV297" s="348" t="n"/>
      <c r="DW297" s="348" t="n"/>
      <c r="DX297" s="348" t="n"/>
      <c r="DY297" s="348" t="n"/>
      <c r="DZ297" s="348" t="n"/>
      <c r="EA297" s="348" t="n"/>
      <c r="EB297" s="348" t="n"/>
      <c r="EC297" s="348" t="n"/>
      <c r="ED297" s="348" t="n"/>
      <c r="EE297" s="348" t="n"/>
      <c r="EF297" s="348" t="n"/>
      <c r="EG297" s="348" t="n"/>
      <c r="EH297" s="348" t="n"/>
      <c r="EI297" s="348" t="n"/>
    </row>
    <row r="298" ht="31.5" customFormat="1" customHeight="1" s="239">
      <c r="A298" s="233" t="n"/>
      <c r="B298" s="192" t="n"/>
      <c r="C298" s="455" t="n"/>
      <c r="D298" s="192" t="n"/>
      <c r="E298" s="192" t="n"/>
      <c r="F298" s="192" t="n"/>
      <c r="G298" s="238" t="n"/>
      <c r="H298" s="437" t="n"/>
      <c r="I298" s="437" t="n"/>
      <c r="J298" s="437" t="n"/>
      <c r="K298" s="437" t="n"/>
      <c r="L298" s="240" t="n"/>
      <c r="M298" s="241" t="n"/>
      <c r="N298" s="242" t="n"/>
      <c r="O298" s="232" t="n"/>
      <c r="P298" s="232" t="n"/>
      <c r="Q298" s="232" t="n"/>
      <c r="R298" s="232" t="n"/>
      <c r="S298" s="232" t="n"/>
      <c r="T298" s="232" t="n"/>
      <c r="U298" s="232" t="n"/>
      <c r="V298" s="232" t="n"/>
      <c r="W298" s="232" t="n"/>
      <c r="X298" s="232" t="n"/>
      <c r="Y298" s="195" t="n"/>
      <c r="Z298" s="195" t="n"/>
      <c r="AA298" s="232" t="n"/>
      <c r="AB298" s="232" t="n"/>
      <c r="AC298" s="232" t="n"/>
      <c r="AD298" s="232" t="n"/>
      <c r="AE298" s="232" t="n"/>
      <c r="AF298" s="232" t="n"/>
      <c r="AG298" s="232" t="n"/>
      <c r="AH298" s="232" t="n"/>
      <c r="AI298" s="232" t="n"/>
      <c r="AJ298" s="232" t="n"/>
      <c r="AK298" s="195" t="n"/>
      <c r="AL298" s="195" t="n"/>
      <c r="AM298" s="232">
        <f>IFERROR(ROUND(AVERAGE(O298:S298,AA298:AE298),0),"")</f>
        <v/>
      </c>
      <c r="AN298" s="232">
        <f>IFERROR(ROUND(AVERAGE(T298:X298,AF298:AJ298),0),"")</f>
        <v/>
      </c>
      <c r="AO298" s="278">
        <f>IFERROR((AM298-L298)/L298,"")</f>
        <v/>
      </c>
      <c r="AP298" s="218" t="n"/>
      <c r="AQ298" s="219" t="n"/>
      <c r="AR298" s="217">
        <f>IFERROR(ROUND((3600/AS298*J298),0),"")</f>
        <v/>
      </c>
      <c r="AS298" s="217">
        <f>IFERROR(ROUND(AVERAGE(Y298:Z298,AK298:AL298),0),"")</f>
        <v/>
      </c>
      <c r="AT298" s="217" t="n"/>
      <c r="AU298" s="217" t="n"/>
      <c r="AV298" s="217" t="n"/>
      <c r="AW298" s="217" t="n"/>
      <c r="AX298" s="217" t="n"/>
      <c r="AY298" s="217" t="n"/>
      <c r="AZ298" s="217" t="n"/>
      <c r="BA298" s="217" t="n"/>
      <c r="BB298" s="217" t="n"/>
      <c r="BC298" s="217" t="n"/>
      <c r="BD298" s="217" t="n"/>
      <c r="BE298" s="217" t="n"/>
      <c r="BF298" s="217" t="n"/>
      <c r="BG298" s="217" t="n"/>
      <c r="BH298" s="217" t="n"/>
      <c r="BI298" s="217" t="n"/>
      <c r="BJ298" s="217" t="n"/>
      <c r="BK298" s="217" t="n"/>
      <c r="BL298" s="217" t="n"/>
      <c r="BM298" s="217" t="n"/>
      <c r="BN298" s="217" t="n"/>
      <c r="BO298" s="217" t="n"/>
      <c r="BP298" s="217" t="n"/>
      <c r="BQ298" s="217" t="n"/>
      <c r="BR298" s="217" t="n"/>
      <c r="BS298" s="217" t="n"/>
      <c r="BT298" s="217" t="n"/>
      <c r="BU298" s="217" t="n"/>
      <c r="BV298" s="217" t="n"/>
      <c r="BW298" s="217" t="n"/>
      <c r="BX298" s="220" t="n"/>
      <c r="BY298" s="220" t="n"/>
      <c r="BZ298" s="220" t="n"/>
      <c r="CA298" s="220" t="n"/>
      <c r="CB298" s="220" t="n"/>
      <c r="CC298" s="220" t="n"/>
      <c r="CD298" s="220" t="n"/>
      <c r="CE298" s="220" t="n"/>
      <c r="CF298" s="220" t="n"/>
      <c r="CG298" s="221">
        <f>IFERROR(ROUND((SUM(BX298:CF298)),0),"")</f>
        <v/>
      </c>
      <c r="CH298" s="216" t="n"/>
      <c r="CI298" s="456" t="n"/>
      <c r="CJ298" s="223" t="n"/>
      <c r="CK298" s="196" t="n"/>
      <c r="CL298" s="196" t="n"/>
      <c r="CM298" s="196" t="n"/>
      <c r="CN298" s="196" t="n"/>
      <c r="CO298" s="196" t="n"/>
      <c r="CP298" s="323" t="n"/>
      <c r="CQ298" s="348" t="n"/>
      <c r="CR298" s="348" t="n"/>
      <c r="CS298" s="348" t="n"/>
      <c r="CT298" s="348" t="n"/>
      <c r="CU298" s="348" t="n"/>
      <c r="CV298" s="348" t="n"/>
      <c r="CW298" s="348" t="n"/>
      <c r="CX298" s="348" t="n"/>
      <c r="CY298" s="348">
        <f>IFERROR(ROUND(STDEV(AN298,L298),1),"")</f>
        <v/>
      </c>
      <c r="CZ298" s="232">
        <f>IFERROR(ROUND(AVERAGE(O298:S298,AA298:AE298),0),"")</f>
        <v/>
      </c>
      <c r="DA298" s="232">
        <f>IFERROR(AVERAGE(T298:X298,AF298:AJ298),"")</f>
        <v/>
      </c>
      <c r="DB298" s="308">
        <f>AV298+BK298</f>
        <v/>
      </c>
      <c r="DC298" s="12">
        <f>SUM(BL298:BT298,AW298:BE298)</f>
        <v/>
      </c>
      <c r="DD298" s="437">
        <f>IFERROR(ROUND(DC298/K298,0),"")</f>
        <v/>
      </c>
      <c r="DE298" s="437">
        <f>IFERROR(ROUND(AVERAGE(Y298:Z298,AK298:AL298),0),"")</f>
        <v/>
      </c>
      <c r="DF298" s="217">
        <f>IFERROR(ROUND((3600/DE298*J298),0),"")</f>
        <v/>
      </c>
      <c r="DG298" s="437">
        <f>IFERROR(ROUND(DD298/DF298,1),"")</f>
        <v/>
      </c>
      <c r="DH298" s="308">
        <f>IFERROR(DB298+DD298,"")</f>
        <v/>
      </c>
      <c r="DI298" s="447">
        <f>IFERROR(DD298/DH298,"")</f>
        <v/>
      </c>
      <c r="DK298" s="12">
        <f>IFERROR(DF298-AP298,"")</f>
        <v/>
      </c>
      <c r="DM298" s="307">
        <f>IFERROR(DA298-L298,"")</f>
        <v/>
      </c>
      <c r="DN298" s="348">
        <f>IF(DE298&gt;AQ298,0,1)</f>
        <v/>
      </c>
      <c r="DO298" s="348">
        <f>IF(DA298&lt;M298,0,1)</f>
        <v/>
      </c>
      <c r="DP298" s="348">
        <f>IF(DA298&gt;N298,0,1)</f>
        <v/>
      </c>
      <c r="DQ298" s="348" t="n"/>
      <c r="DR298" s="348" t="n"/>
      <c r="DS298" s="348" t="n"/>
      <c r="DT298" s="348" t="n"/>
      <c r="DU298" s="348" t="n"/>
      <c r="DV298" s="348" t="n"/>
      <c r="DW298" s="348" t="n"/>
      <c r="DX298" s="348" t="n"/>
      <c r="DY298" s="348" t="n"/>
      <c r="DZ298" s="348" t="n"/>
      <c r="EA298" s="348" t="n"/>
      <c r="EB298" s="348" t="n"/>
      <c r="EC298" s="348" t="n"/>
      <c r="ED298" s="348" t="n"/>
      <c r="EE298" s="348" t="n"/>
      <c r="EF298" s="348" t="n"/>
      <c r="EG298" s="348" t="n"/>
      <c r="EH298" s="348" t="n"/>
      <c r="EI298" s="348" t="n"/>
    </row>
    <row r="299" ht="31.5" customFormat="1" customHeight="1" s="239">
      <c r="A299" s="233" t="n"/>
      <c r="B299" s="192" t="n"/>
      <c r="C299" s="455" t="n"/>
      <c r="D299" s="192" t="n"/>
      <c r="E299" s="192" t="n"/>
      <c r="F299" s="192" t="n"/>
      <c r="G299" s="238" t="n"/>
      <c r="H299" s="437" t="n"/>
      <c r="I299" s="437" t="n"/>
      <c r="J299" s="437" t="n"/>
      <c r="K299" s="437" t="n"/>
      <c r="L299" s="240" t="n"/>
      <c r="M299" s="241" t="n"/>
      <c r="N299" s="242" t="n"/>
      <c r="O299" s="232" t="n"/>
      <c r="P299" s="232" t="n"/>
      <c r="Q299" s="232" t="n"/>
      <c r="R299" s="232" t="n"/>
      <c r="S299" s="232" t="n"/>
      <c r="T299" s="232" t="n"/>
      <c r="U299" s="232" t="n"/>
      <c r="V299" s="232" t="n"/>
      <c r="W299" s="232" t="n"/>
      <c r="X299" s="232" t="n"/>
      <c r="Y299" s="195" t="n"/>
      <c r="Z299" s="195" t="n"/>
      <c r="AA299" s="232" t="n"/>
      <c r="AB299" s="232" t="n"/>
      <c r="AC299" s="232" t="n"/>
      <c r="AD299" s="232" t="n"/>
      <c r="AE299" s="232" t="n"/>
      <c r="AF299" s="232" t="n"/>
      <c r="AG299" s="232" t="n"/>
      <c r="AH299" s="232" t="n"/>
      <c r="AI299" s="232" t="n"/>
      <c r="AJ299" s="232" t="n"/>
      <c r="AK299" s="195" t="n"/>
      <c r="AL299" s="195" t="n"/>
      <c r="AM299" s="232">
        <f>IFERROR(ROUND(AVERAGE(O299:S299,AA299:AE299),0),"")</f>
        <v/>
      </c>
      <c r="AN299" s="232">
        <f>IFERROR(ROUND(AVERAGE(T299:X299,AF299:AJ299),0),"")</f>
        <v/>
      </c>
      <c r="AO299" s="278">
        <f>IFERROR((AM299-L299)/L299,"")</f>
        <v/>
      </c>
      <c r="AP299" s="218" t="n"/>
      <c r="AQ299" s="219" t="n"/>
      <c r="AR299" s="217">
        <f>IFERROR(ROUND((3600/AS299*J299),0),"")</f>
        <v/>
      </c>
      <c r="AS299" s="217">
        <f>IFERROR(ROUND(AVERAGE(Y299:Z299,AK299:AL299),0),"")</f>
        <v/>
      </c>
      <c r="AT299" s="217" t="n"/>
      <c r="AU299" s="217" t="n"/>
      <c r="AV299" s="217" t="n"/>
      <c r="AW299" s="217" t="n"/>
      <c r="AX299" s="217" t="n"/>
      <c r="AY299" s="217" t="n"/>
      <c r="AZ299" s="217" t="n"/>
      <c r="BA299" s="217" t="n"/>
      <c r="BB299" s="217" t="n"/>
      <c r="BC299" s="217" t="n"/>
      <c r="BD299" s="217" t="n"/>
      <c r="BE299" s="217" t="n"/>
      <c r="BF299" s="217" t="n"/>
      <c r="BG299" s="217" t="n"/>
      <c r="BH299" s="217" t="n"/>
      <c r="BI299" s="217" t="n"/>
      <c r="BJ299" s="217" t="n"/>
      <c r="BK299" s="217" t="n"/>
      <c r="BL299" s="217" t="n"/>
      <c r="BM299" s="217" t="n"/>
      <c r="BN299" s="217" t="n"/>
      <c r="BO299" s="217" t="n"/>
      <c r="BP299" s="217" t="n"/>
      <c r="BQ299" s="217" t="n"/>
      <c r="BR299" s="217" t="n"/>
      <c r="BS299" s="217" t="n"/>
      <c r="BT299" s="217" t="n"/>
      <c r="BU299" s="217" t="n"/>
      <c r="BV299" s="217" t="n"/>
      <c r="BW299" s="217" t="n"/>
      <c r="BX299" s="220" t="n"/>
      <c r="BY299" s="220" t="n"/>
      <c r="BZ299" s="220" t="n"/>
      <c r="CA299" s="220" t="n"/>
      <c r="CB299" s="220" t="n"/>
      <c r="CC299" s="220" t="n"/>
      <c r="CD299" s="220" t="n"/>
      <c r="CE299" s="220" t="n"/>
      <c r="CF299" s="220" t="n"/>
      <c r="CG299" s="221">
        <f>IFERROR(ROUND((SUM(BX299:CF299)),0),"")</f>
        <v/>
      </c>
      <c r="CH299" s="216" t="n"/>
      <c r="CI299" s="456" t="n"/>
      <c r="CJ299" s="223" t="n"/>
      <c r="CK299" s="196" t="n"/>
      <c r="CL299" s="196" t="n"/>
      <c r="CM299" s="196" t="n"/>
      <c r="CN299" s="196" t="n"/>
      <c r="CO299" s="196" t="n"/>
      <c r="CP299" s="323" t="n"/>
      <c r="CQ299" s="348" t="n"/>
      <c r="CR299" s="348" t="n"/>
      <c r="CS299" s="348" t="n"/>
      <c r="CT299" s="348" t="n"/>
      <c r="CU299" s="348" t="n"/>
      <c r="CV299" s="348" t="n"/>
      <c r="CW299" s="348" t="n"/>
      <c r="CX299" s="348" t="n"/>
      <c r="CY299" s="348">
        <f>IFERROR(ROUND(STDEV(AN299,L299),1),"")</f>
        <v/>
      </c>
      <c r="CZ299" s="232">
        <f>IFERROR(ROUND(AVERAGE(O299:S299,AA299:AE299),0),"")</f>
        <v/>
      </c>
      <c r="DA299" s="232">
        <f>IFERROR(AVERAGE(T299:X299,AF299:AJ299),"")</f>
        <v/>
      </c>
      <c r="DB299" s="308">
        <f>AV299+BK299</f>
        <v/>
      </c>
      <c r="DC299" s="12">
        <f>SUM(BL299:BT299,AW299:BE299)</f>
        <v/>
      </c>
      <c r="DD299" s="437">
        <f>IFERROR(ROUND(DC299/K299,0),"")</f>
        <v/>
      </c>
      <c r="DE299" s="437">
        <f>IFERROR(ROUND(AVERAGE(Y299:Z299,AK299:AL299),0),"")</f>
        <v/>
      </c>
      <c r="DF299" s="217">
        <f>IFERROR(ROUND((3600/DE299*J299),0),"")</f>
        <v/>
      </c>
      <c r="DG299" s="437">
        <f>IFERROR(ROUND(DD299/DF299,1),"")</f>
        <v/>
      </c>
      <c r="DH299" s="308">
        <f>IFERROR(DB299+DD299,"")</f>
        <v/>
      </c>
      <c r="DI299" s="447">
        <f>IFERROR(DD299/DH299,"")</f>
        <v/>
      </c>
      <c r="DK299" s="12">
        <f>IFERROR(DF299-AP299,"")</f>
        <v/>
      </c>
      <c r="DM299" s="307">
        <f>IFERROR(DA299-L299,"")</f>
        <v/>
      </c>
      <c r="DN299" s="348">
        <f>IF(DE299&gt;AQ299,0,1)</f>
        <v/>
      </c>
      <c r="DO299" s="348">
        <f>IF(DA299&lt;M299,0,1)</f>
        <v/>
      </c>
      <c r="DP299" s="348">
        <f>IF(DA299&gt;N299,0,1)</f>
        <v/>
      </c>
      <c r="DQ299" s="348" t="n"/>
      <c r="DR299" s="348" t="n"/>
      <c r="DS299" s="348" t="n"/>
      <c r="DT299" s="348" t="n"/>
      <c r="DU299" s="348" t="n"/>
      <c r="DV299" s="348" t="n"/>
      <c r="DW299" s="348" t="n"/>
      <c r="DX299" s="348" t="n"/>
      <c r="DY299" s="348" t="n"/>
      <c r="DZ299" s="348" t="n"/>
      <c r="EA299" s="348" t="n"/>
      <c r="EB299" s="348" t="n"/>
      <c r="EC299" s="348" t="n"/>
      <c r="ED299" s="348" t="n"/>
      <c r="EE299" s="348" t="n"/>
      <c r="EF299" s="348" t="n"/>
      <c r="EG299" s="348" t="n"/>
      <c r="EH299" s="348" t="n"/>
      <c r="EI299" s="348" t="n"/>
    </row>
    <row r="300" ht="31.5" customFormat="1" customHeight="1" s="239">
      <c r="A300" s="233" t="n"/>
      <c r="B300" s="192" t="n"/>
      <c r="C300" s="455" t="n"/>
      <c r="D300" s="192" t="n"/>
      <c r="E300" s="192" t="n"/>
      <c r="F300" s="192" t="n"/>
      <c r="G300" s="238" t="n"/>
      <c r="H300" s="437" t="n"/>
      <c r="I300" s="437" t="n"/>
      <c r="J300" s="437" t="n"/>
      <c r="K300" s="437" t="n"/>
      <c r="L300" s="240" t="n"/>
      <c r="M300" s="241" t="n"/>
      <c r="N300" s="242" t="n"/>
      <c r="O300" s="232" t="n"/>
      <c r="P300" s="232" t="n"/>
      <c r="Q300" s="232" t="n"/>
      <c r="R300" s="232" t="n"/>
      <c r="S300" s="232" t="n"/>
      <c r="T300" s="232" t="n"/>
      <c r="U300" s="232" t="n"/>
      <c r="V300" s="232" t="n"/>
      <c r="W300" s="232" t="n"/>
      <c r="X300" s="232" t="n"/>
      <c r="Y300" s="195" t="n"/>
      <c r="Z300" s="195" t="n"/>
      <c r="AA300" s="232" t="n"/>
      <c r="AB300" s="232" t="n"/>
      <c r="AC300" s="232" t="n"/>
      <c r="AD300" s="232" t="n"/>
      <c r="AE300" s="232" t="n"/>
      <c r="AF300" s="232" t="n"/>
      <c r="AG300" s="232" t="n"/>
      <c r="AH300" s="232" t="n"/>
      <c r="AI300" s="232" t="n"/>
      <c r="AJ300" s="232" t="n"/>
      <c r="AK300" s="195" t="n"/>
      <c r="AL300" s="195" t="n"/>
      <c r="AM300" s="232">
        <f>IFERROR(ROUND(AVERAGE(O300:S300,AA300:AE300),0),"")</f>
        <v/>
      </c>
      <c r="AN300" s="232">
        <f>IFERROR(ROUND(AVERAGE(T300:X300,AF300:AJ300),0),"")</f>
        <v/>
      </c>
      <c r="AO300" s="278">
        <f>IFERROR((AM300-L300)/L300,"")</f>
        <v/>
      </c>
      <c r="AP300" s="218" t="n"/>
      <c r="AQ300" s="219" t="n"/>
      <c r="AR300" s="217">
        <f>IFERROR(ROUND((3600/AS300*J300),0),"")</f>
        <v/>
      </c>
      <c r="AS300" s="217">
        <f>IFERROR(ROUND(AVERAGE(Y300:Z300,AK300:AL300),0),"")</f>
        <v/>
      </c>
      <c r="AT300" s="217" t="n"/>
      <c r="AU300" s="217" t="n"/>
      <c r="AV300" s="217" t="n"/>
      <c r="AW300" s="217" t="n"/>
      <c r="AX300" s="217" t="n"/>
      <c r="AY300" s="217" t="n"/>
      <c r="AZ300" s="217" t="n"/>
      <c r="BA300" s="217" t="n"/>
      <c r="BB300" s="217" t="n"/>
      <c r="BC300" s="217" t="n"/>
      <c r="BD300" s="217" t="n"/>
      <c r="BE300" s="217" t="n"/>
      <c r="BF300" s="217" t="n"/>
      <c r="BG300" s="217" t="n"/>
      <c r="BH300" s="217" t="n"/>
      <c r="BI300" s="217" t="n"/>
      <c r="BJ300" s="217" t="n"/>
      <c r="BK300" s="217" t="n"/>
      <c r="BL300" s="217" t="n"/>
      <c r="BM300" s="217" t="n"/>
      <c r="BN300" s="217" t="n"/>
      <c r="BO300" s="217" t="n"/>
      <c r="BP300" s="217" t="n"/>
      <c r="BQ300" s="217" t="n"/>
      <c r="BR300" s="217" t="n"/>
      <c r="BS300" s="217" t="n"/>
      <c r="BT300" s="217" t="n"/>
      <c r="BU300" s="217" t="n"/>
      <c r="BV300" s="217" t="n"/>
      <c r="BW300" s="217" t="n"/>
      <c r="BX300" s="220" t="n"/>
      <c r="BY300" s="220" t="n"/>
      <c r="BZ300" s="220" t="n"/>
      <c r="CA300" s="220" t="n"/>
      <c r="CB300" s="220" t="n"/>
      <c r="CC300" s="220" t="n"/>
      <c r="CD300" s="220" t="n"/>
      <c r="CE300" s="220" t="n"/>
      <c r="CF300" s="220" t="n"/>
      <c r="CG300" s="221">
        <f>IFERROR(ROUND((SUM(BX300:CF300)),0),"")</f>
        <v/>
      </c>
      <c r="CH300" s="216" t="n"/>
      <c r="CI300" s="456" t="n"/>
      <c r="CJ300" s="223" t="n"/>
      <c r="CK300" s="196" t="n"/>
      <c r="CL300" s="196" t="n"/>
      <c r="CM300" s="196" t="n"/>
      <c r="CN300" s="196" t="n"/>
      <c r="CO300" s="196" t="n"/>
      <c r="CP300" s="323" t="n"/>
      <c r="CQ300" s="348" t="n"/>
      <c r="CR300" s="348" t="n"/>
      <c r="CS300" s="348" t="n"/>
      <c r="CT300" s="348" t="n"/>
      <c r="CU300" s="348" t="n"/>
      <c r="CV300" s="348" t="n"/>
      <c r="CW300" s="348" t="n"/>
      <c r="CX300" s="348" t="n"/>
      <c r="CY300" s="348">
        <f>IFERROR(ROUND(STDEV(AN300,L300),1),"")</f>
        <v/>
      </c>
      <c r="CZ300" s="232">
        <f>IFERROR(ROUND(AVERAGE(O300:S300,AA300:AE300),0),"")</f>
        <v/>
      </c>
      <c r="DA300" s="232">
        <f>IFERROR(AVERAGE(T300:X300,AF300:AJ300),"")</f>
        <v/>
      </c>
      <c r="DB300" s="308">
        <f>AV300+BK300</f>
        <v/>
      </c>
      <c r="DC300" s="12">
        <f>SUM(BL300:BT300,AW300:BE300)</f>
        <v/>
      </c>
      <c r="DD300" s="437">
        <f>IFERROR(ROUND(DC300/K300,0),"")</f>
        <v/>
      </c>
      <c r="DE300" s="437">
        <f>IFERROR(ROUND(AVERAGE(Y300:Z300,AK300:AL300),0),"")</f>
        <v/>
      </c>
      <c r="DF300" s="217">
        <f>IFERROR(ROUND((3600/DE300*J300),0),"")</f>
        <v/>
      </c>
      <c r="DG300" s="437">
        <f>IFERROR(ROUND(DD300/DF300,1),"")</f>
        <v/>
      </c>
      <c r="DH300" s="308">
        <f>IFERROR(DB300+DD300,"")</f>
        <v/>
      </c>
      <c r="DI300" s="447">
        <f>IFERROR(DD300/DH300,"")</f>
        <v/>
      </c>
      <c r="DK300" s="12">
        <f>IFERROR(DF300-AP300,"")</f>
        <v/>
      </c>
      <c r="DM300" s="307">
        <f>IFERROR(DA300-L300,"")</f>
        <v/>
      </c>
      <c r="DN300" s="348">
        <f>IF(DE300&gt;AQ300,0,1)</f>
        <v/>
      </c>
      <c r="DO300" s="348">
        <f>IF(DA300&lt;M300,0,1)</f>
        <v/>
      </c>
      <c r="DP300" s="348">
        <f>IF(DA300&gt;N300,0,1)</f>
        <v/>
      </c>
      <c r="DQ300" s="348" t="n"/>
      <c r="DR300" s="348" t="n"/>
      <c r="DS300" s="348" t="n"/>
      <c r="DT300" s="348" t="n"/>
      <c r="DU300" s="348" t="n"/>
      <c r="DV300" s="348" t="n"/>
      <c r="DW300" s="348" t="n"/>
      <c r="DX300" s="348" t="n"/>
      <c r="DY300" s="348" t="n"/>
      <c r="DZ300" s="348" t="n"/>
      <c r="EA300" s="348" t="n"/>
      <c r="EB300" s="348" t="n"/>
      <c r="EC300" s="348" t="n"/>
      <c r="ED300" s="348" t="n"/>
      <c r="EE300" s="348" t="n"/>
      <c r="EF300" s="348" t="n"/>
      <c r="EG300" s="348" t="n"/>
      <c r="EH300" s="348" t="n"/>
      <c r="EI300" s="348" t="n"/>
    </row>
    <row r="301" ht="31.5" customFormat="1" customHeight="1" s="239">
      <c r="A301" s="233" t="n"/>
      <c r="B301" s="192" t="n"/>
      <c r="C301" s="455" t="n"/>
      <c r="D301" s="192" t="n"/>
      <c r="E301" s="192" t="n"/>
      <c r="F301" s="192" t="n"/>
      <c r="G301" s="238" t="n"/>
      <c r="H301" s="437" t="n"/>
      <c r="I301" s="437" t="n"/>
      <c r="J301" s="437" t="n"/>
      <c r="K301" s="437" t="n"/>
      <c r="L301" s="240" t="n"/>
      <c r="M301" s="241" t="n"/>
      <c r="N301" s="242" t="n"/>
      <c r="O301" s="232" t="n"/>
      <c r="P301" s="232" t="n"/>
      <c r="Q301" s="232" t="n"/>
      <c r="R301" s="232" t="n"/>
      <c r="S301" s="232" t="n"/>
      <c r="T301" s="232" t="n"/>
      <c r="U301" s="232" t="n"/>
      <c r="V301" s="232" t="n"/>
      <c r="W301" s="232" t="n"/>
      <c r="X301" s="232" t="n"/>
      <c r="Y301" s="195" t="n"/>
      <c r="Z301" s="195" t="n"/>
      <c r="AA301" s="232" t="n"/>
      <c r="AB301" s="232" t="n"/>
      <c r="AC301" s="232" t="n"/>
      <c r="AD301" s="232" t="n"/>
      <c r="AE301" s="232" t="n"/>
      <c r="AF301" s="232" t="n"/>
      <c r="AG301" s="232" t="n"/>
      <c r="AH301" s="232" t="n"/>
      <c r="AI301" s="232" t="n"/>
      <c r="AJ301" s="232" t="n"/>
      <c r="AK301" s="195" t="n"/>
      <c r="AL301" s="195" t="n"/>
      <c r="AM301" s="232">
        <f>IFERROR(ROUND(AVERAGE(O301:S301,AA301:AE301),0),"")</f>
        <v/>
      </c>
      <c r="AN301" s="232">
        <f>IFERROR(ROUND(AVERAGE(T301:X301,AF301:AJ301),0),"")</f>
        <v/>
      </c>
      <c r="AO301" s="278">
        <f>IFERROR((AM301-L301)/L301,"")</f>
        <v/>
      </c>
      <c r="AP301" s="218" t="n"/>
      <c r="AQ301" s="219" t="n"/>
      <c r="AR301" s="217">
        <f>IFERROR(ROUND((3600/AS301*J301),0),"")</f>
        <v/>
      </c>
      <c r="AS301" s="217">
        <f>IFERROR(ROUND(AVERAGE(Y301:Z301,AK301:AL301),0),"")</f>
        <v/>
      </c>
      <c r="AT301" s="217" t="n"/>
      <c r="AU301" s="217" t="n"/>
      <c r="AV301" s="217" t="n"/>
      <c r="AW301" s="217" t="n"/>
      <c r="AX301" s="217" t="n"/>
      <c r="AY301" s="217" t="n"/>
      <c r="AZ301" s="217" t="n"/>
      <c r="BA301" s="217" t="n"/>
      <c r="BB301" s="217" t="n"/>
      <c r="BC301" s="217" t="n"/>
      <c r="BD301" s="217" t="n"/>
      <c r="BE301" s="217" t="n"/>
      <c r="BF301" s="217" t="n"/>
      <c r="BG301" s="217" t="n"/>
      <c r="BH301" s="217" t="n"/>
      <c r="BI301" s="217" t="n"/>
      <c r="BJ301" s="217" t="n"/>
      <c r="BK301" s="217" t="n"/>
      <c r="BL301" s="217" t="n"/>
      <c r="BM301" s="217" t="n"/>
      <c r="BN301" s="217" t="n"/>
      <c r="BO301" s="217" t="n"/>
      <c r="BP301" s="217" t="n"/>
      <c r="BQ301" s="217" t="n"/>
      <c r="BR301" s="217" t="n"/>
      <c r="BS301" s="217" t="n"/>
      <c r="BT301" s="217" t="n"/>
      <c r="BU301" s="217" t="n"/>
      <c r="BV301" s="217" t="n"/>
      <c r="BW301" s="217" t="n"/>
      <c r="BX301" s="220" t="n"/>
      <c r="BY301" s="220" t="n"/>
      <c r="BZ301" s="220" t="n"/>
      <c r="CA301" s="220" t="n"/>
      <c r="CB301" s="220" t="n"/>
      <c r="CC301" s="220" t="n"/>
      <c r="CD301" s="220" t="n"/>
      <c r="CE301" s="220" t="n"/>
      <c r="CF301" s="220" t="n"/>
      <c r="CG301" s="221">
        <f>IFERROR(ROUND((SUM(BX301:CF301)),0),"")</f>
        <v/>
      </c>
      <c r="CH301" s="216" t="n"/>
      <c r="CI301" s="456" t="n"/>
      <c r="CJ301" s="223" t="n"/>
      <c r="CK301" s="196" t="n"/>
      <c r="CL301" s="196" t="n"/>
      <c r="CM301" s="196" t="n"/>
      <c r="CN301" s="196" t="n"/>
      <c r="CO301" s="196" t="n"/>
      <c r="CP301" s="323" t="n"/>
      <c r="CQ301" s="348" t="n"/>
      <c r="CR301" s="348" t="n"/>
      <c r="CS301" s="348" t="n"/>
      <c r="CT301" s="348" t="n"/>
      <c r="CU301" s="348" t="n"/>
      <c r="CV301" s="348" t="n"/>
      <c r="CW301" s="348" t="n"/>
      <c r="CX301" s="348" t="n"/>
      <c r="CY301" s="348">
        <f>IFERROR(ROUND(STDEV(AN301,L301),1),"")</f>
        <v/>
      </c>
      <c r="CZ301" s="232">
        <f>IFERROR(ROUND(AVERAGE(O301:S301,AA301:AE301),0),"")</f>
        <v/>
      </c>
      <c r="DA301" s="232">
        <f>IFERROR(AVERAGE(T301:X301,AF301:AJ301),"")</f>
        <v/>
      </c>
      <c r="DB301" s="308">
        <f>AV301+BK301</f>
        <v/>
      </c>
      <c r="DC301" s="12">
        <f>SUM(BL301:BT301,AW301:BE301)</f>
        <v/>
      </c>
      <c r="DD301" s="437">
        <f>IFERROR(ROUND(DC301/K301,0),"")</f>
        <v/>
      </c>
      <c r="DE301" s="437">
        <f>IFERROR(ROUND(AVERAGE(Y301:Z301,AK301:AL301),0),"")</f>
        <v/>
      </c>
      <c r="DF301" s="217">
        <f>IFERROR(ROUND((3600/DE301*J301),0),"")</f>
        <v/>
      </c>
      <c r="DG301" s="437">
        <f>IFERROR(ROUND(DD301/DF301,1),"")</f>
        <v/>
      </c>
      <c r="DH301" s="308">
        <f>IFERROR(DB301+DD301,"")</f>
        <v/>
      </c>
      <c r="DI301" s="447">
        <f>IFERROR(DD301/DH301,"")</f>
        <v/>
      </c>
      <c r="DK301" s="12">
        <f>IFERROR(DF301-AP301,"")</f>
        <v/>
      </c>
      <c r="DM301" s="307">
        <f>IFERROR(DA301-L301,"")</f>
        <v/>
      </c>
      <c r="DN301" s="348">
        <f>IF(DE301&gt;AQ301,0,1)</f>
        <v/>
      </c>
      <c r="DO301" s="348">
        <f>IF(DA301&lt;M301,0,1)</f>
        <v/>
      </c>
      <c r="DP301" s="348">
        <f>IF(DA301&gt;N301,0,1)</f>
        <v/>
      </c>
      <c r="DQ301" s="348" t="n"/>
      <c r="DR301" s="348" t="n"/>
      <c r="DS301" s="348" t="n"/>
      <c r="DT301" s="348" t="n"/>
      <c r="DU301" s="348" t="n"/>
      <c r="DV301" s="348" t="n"/>
      <c r="DW301" s="348" t="n"/>
      <c r="DX301" s="348" t="n"/>
      <c r="DY301" s="348" t="n"/>
      <c r="DZ301" s="348" t="n"/>
      <c r="EA301" s="348" t="n"/>
      <c r="EB301" s="348" t="n"/>
      <c r="EC301" s="348" t="n"/>
      <c r="ED301" s="348" t="n"/>
      <c r="EE301" s="348" t="n"/>
      <c r="EF301" s="348" t="n"/>
      <c r="EG301" s="348" t="n"/>
      <c r="EH301" s="348" t="n"/>
      <c r="EI301" s="348" t="n"/>
    </row>
    <row r="302" ht="31.5" customFormat="1" customHeight="1" s="239">
      <c r="A302" s="233" t="n"/>
      <c r="B302" s="192" t="n"/>
      <c r="C302" s="455" t="n"/>
      <c r="D302" s="192" t="n"/>
      <c r="E302" s="192" t="n"/>
      <c r="F302" s="192" t="n"/>
      <c r="G302" s="238" t="n"/>
      <c r="H302" s="437" t="n"/>
      <c r="I302" s="437" t="n"/>
      <c r="J302" s="437" t="n"/>
      <c r="K302" s="437" t="n"/>
      <c r="L302" s="240" t="n"/>
      <c r="M302" s="241" t="n"/>
      <c r="N302" s="242" t="n"/>
      <c r="O302" s="232" t="n"/>
      <c r="P302" s="232" t="n"/>
      <c r="Q302" s="232" t="n"/>
      <c r="R302" s="232" t="n"/>
      <c r="S302" s="232" t="n"/>
      <c r="T302" s="232" t="n"/>
      <c r="U302" s="232" t="n"/>
      <c r="V302" s="232" t="n"/>
      <c r="W302" s="232" t="n"/>
      <c r="X302" s="232" t="n"/>
      <c r="Y302" s="195" t="n"/>
      <c r="Z302" s="195" t="n"/>
      <c r="AA302" s="232" t="n"/>
      <c r="AB302" s="232" t="n"/>
      <c r="AC302" s="232" t="n"/>
      <c r="AD302" s="232" t="n"/>
      <c r="AE302" s="232" t="n"/>
      <c r="AF302" s="232" t="n"/>
      <c r="AG302" s="232" t="n"/>
      <c r="AH302" s="232" t="n"/>
      <c r="AI302" s="232" t="n"/>
      <c r="AJ302" s="232" t="n"/>
      <c r="AK302" s="195" t="n"/>
      <c r="AL302" s="195" t="n"/>
      <c r="AM302" s="232">
        <f>IFERROR(ROUND(AVERAGE(O302:S302,AA302:AE302),0),"")</f>
        <v/>
      </c>
      <c r="AN302" s="232">
        <f>IFERROR(ROUND(AVERAGE(T302:X302,AF302:AJ302),0),"")</f>
        <v/>
      </c>
      <c r="AO302" s="278">
        <f>IFERROR((AM302-L302)/L302,"")</f>
        <v/>
      </c>
      <c r="AP302" s="218" t="n"/>
      <c r="AQ302" s="219" t="n"/>
      <c r="AR302" s="217">
        <f>IFERROR(ROUND((3600/AS302*J302),0),"")</f>
        <v/>
      </c>
      <c r="AS302" s="217">
        <f>IFERROR(ROUND(AVERAGE(Y302:Z302,AK302:AL302),0),"")</f>
        <v/>
      </c>
      <c r="AT302" s="217" t="n"/>
      <c r="AU302" s="217" t="n"/>
      <c r="AV302" s="217" t="n"/>
      <c r="AW302" s="217" t="n"/>
      <c r="AX302" s="217" t="n"/>
      <c r="AY302" s="217" t="n"/>
      <c r="AZ302" s="217" t="n"/>
      <c r="BA302" s="217" t="n"/>
      <c r="BB302" s="217" t="n"/>
      <c r="BC302" s="217" t="n"/>
      <c r="BD302" s="217" t="n"/>
      <c r="BE302" s="217" t="n"/>
      <c r="BF302" s="217" t="n"/>
      <c r="BG302" s="217" t="n"/>
      <c r="BH302" s="217" t="n"/>
      <c r="BI302" s="217" t="n"/>
      <c r="BJ302" s="217" t="n"/>
      <c r="BK302" s="217" t="n"/>
      <c r="BL302" s="217" t="n"/>
      <c r="BM302" s="217" t="n"/>
      <c r="BN302" s="217" t="n"/>
      <c r="BO302" s="217" t="n"/>
      <c r="BP302" s="217" t="n"/>
      <c r="BQ302" s="217" t="n"/>
      <c r="BR302" s="217" t="n"/>
      <c r="BS302" s="217" t="n"/>
      <c r="BT302" s="217" t="n"/>
      <c r="BU302" s="217" t="n"/>
      <c r="BV302" s="217" t="n"/>
      <c r="BW302" s="217" t="n"/>
      <c r="BX302" s="220" t="n"/>
      <c r="BY302" s="220" t="n"/>
      <c r="BZ302" s="220" t="n"/>
      <c r="CA302" s="220" t="n"/>
      <c r="CB302" s="220" t="n"/>
      <c r="CC302" s="220" t="n"/>
      <c r="CD302" s="220" t="n"/>
      <c r="CE302" s="220" t="n"/>
      <c r="CF302" s="220" t="n"/>
      <c r="CG302" s="221">
        <f>IFERROR(ROUND((SUM(BX302:CF302)),0),"")</f>
        <v/>
      </c>
      <c r="CH302" s="216" t="n"/>
      <c r="CI302" s="456" t="n"/>
      <c r="CJ302" s="223" t="n"/>
      <c r="CK302" s="196" t="n"/>
      <c r="CL302" s="196" t="n"/>
      <c r="CM302" s="196" t="n"/>
      <c r="CN302" s="196" t="n"/>
      <c r="CO302" s="196" t="n"/>
      <c r="CP302" s="323" t="n"/>
      <c r="CQ302" s="348" t="n"/>
      <c r="CR302" s="348" t="n"/>
      <c r="CS302" s="348" t="n"/>
      <c r="CT302" s="348" t="n"/>
      <c r="CU302" s="348" t="n"/>
      <c r="CV302" s="348" t="n"/>
      <c r="CW302" s="348" t="n"/>
      <c r="CX302" s="348" t="n"/>
      <c r="CY302" s="348">
        <f>IFERROR(ROUND(STDEV(AN302,L302),1),"")</f>
        <v/>
      </c>
      <c r="CZ302" s="232">
        <f>IFERROR(ROUND(AVERAGE(O302:S302,AA302:AE302),0),"")</f>
        <v/>
      </c>
      <c r="DA302" s="232">
        <f>IFERROR(AVERAGE(T302:X302,AF302:AJ302),"")</f>
        <v/>
      </c>
      <c r="DB302" s="308">
        <f>AV302+BK302</f>
        <v/>
      </c>
      <c r="DC302" s="12">
        <f>SUM(BL302:BT302,AW302:BE302)</f>
        <v/>
      </c>
      <c r="DD302" s="437">
        <f>IFERROR(ROUND(DC302/K302,0),"")</f>
        <v/>
      </c>
      <c r="DE302" s="437">
        <f>IFERROR(ROUND(AVERAGE(Y302:Z302,AK302:AL302),0),"")</f>
        <v/>
      </c>
      <c r="DF302" s="217">
        <f>IFERROR(ROUND((3600/DE302*J302),0),"")</f>
        <v/>
      </c>
      <c r="DG302" s="437">
        <f>IFERROR(ROUND(DD302/DF302,1),"")</f>
        <v/>
      </c>
      <c r="DH302" s="308">
        <f>IFERROR(DB302+DD302,"")</f>
        <v/>
      </c>
      <c r="DI302" s="447">
        <f>IFERROR(DD302/DH302,"")</f>
        <v/>
      </c>
      <c r="DK302" s="12">
        <f>IFERROR(DF302-AP302,"")</f>
        <v/>
      </c>
      <c r="DM302" s="307">
        <f>IFERROR(DA302-L302,"")</f>
        <v/>
      </c>
      <c r="DN302" s="348">
        <f>IF(DE302&gt;AQ302,0,1)</f>
        <v/>
      </c>
      <c r="DO302" s="348">
        <f>IF(DA302&lt;M302,0,1)</f>
        <v/>
      </c>
      <c r="DP302" s="348">
        <f>IF(DA302&gt;N302,0,1)</f>
        <v/>
      </c>
      <c r="DQ302" s="348" t="n"/>
      <c r="DR302" s="348" t="n"/>
      <c r="DS302" s="348" t="n"/>
      <c r="DT302" s="348" t="n"/>
      <c r="DU302" s="348" t="n"/>
      <c r="DV302" s="348" t="n"/>
      <c r="DW302" s="348" t="n"/>
      <c r="DX302" s="348" t="n"/>
      <c r="DY302" s="348" t="n"/>
      <c r="DZ302" s="348" t="n"/>
      <c r="EA302" s="348" t="n"/>
      <c r="EB302" s="348" t="n"/>
      <c r="EC302" s="348" t="n"/>
      <c r="ED302" s="348" t="n"/>
      <c r="EE302" s="348" t="n"/>
      <c r="EF302" s="348" t="n"/>
      <c r="EG302" s="348" t="n"/>
      <c r="EH302" s="348" t="n"/>
      <c r="EI302" s="348" t="n"/>
    </row>
    <row r="303" ht="31.5" customFormat="1" customHeight="1" s="239">
      <c r="A303" s="233" t="n"/>
      <c r="B303" s="192" t="n"/>
      <c r="C303" s="455" t="n"/>
      <c r="D303" s="192" t="n"/>
      <c r="E303" s="192" t="n"/>
      <c r="F303" s="192" t="n"/>
      <c r="G303" s="238" t="n"/>
      <c r="H303" s="437" t="n"/>
      <c r="I303" s="437" t="n"/>
      <c r="J303" s="437" t="n"/>
      <c r="K303" s="437" t="n"/>
      <c r="L303" s="240" t="n"/>
      <c r="M303" s="241" t="n"/>
      <c r="N303" s="242" t="n"/>
      <c r="O303" s="232" t="n"/>
      <c r="P303" s="232" t="n"/>
      <c r="Q303" s="232" t="n"/>
      <c r="R303" s="232" t="n"/>
      <c r="S303" s="232" t="n"/>
      <c r="T303" s="232" t="n"/>
      <c r="U303" s="232" t="n"/>
      <c r="V303" s="232" t="n"/>
      <c r="W303" s="232" t="n"/>
      <c r="X303" s="232" t="n"/>
      <c r="Y303" s="195" t="n"/>
      <c r="Z303" s="195" t="n"/>
      <c r="AA303" s="232" t="n"/>
      <c r="AB303" s="232" t="n"/>
      <c r="AC303" s="232" t="n"/>
      <c r="AD303" s="232" t="n"/>
      <c r="AE303" s="232" t="n"/>
      <c r="AF303" s="232" t="n"/>
      <c r="AG303" s="232" t="n"/>
      <c r="AH303" s="232" t="n"/>
      <c r="AI303" s="232" t="n"/>
      <c r="AJ303" s="232" t="n"/>
      <c r="AK303" s="195" t="n"/>
      <c r="AL303" s="195" t="n"/>
      <c r="AM303" s="232">
        <f>IFERROR(ROUND(AVERAGE(O303:S303,AA303:AE303),0),"")</f>
        <v/>
      </c>
      <c r="AN303" s="232">
        <f>IFERROR(ROUND(AVERAGE(T303:X303,AF303:AJ303),0),"")</f>
        <v/>
      </c>
      <c r="AO303" s="278">
        <f>IFERROR((AM303-L303)/L303,"")</f>
        <v/>
      </c>
      <c r="AP303" s="218" t="n"/>
      <c r="AQ303" s="219" t="n"/>
      <c r="AR303" s="217">
        <f>IFERROR(ROUND((3600/AS303*J303),0),"")</f>
        <v/>
      </c>
      <c r="AS303" s="217">
        <f>IFERROR(ROUND(AVERAGE(Y303:Z303,AK303:AL303),0),"")</f>
        <v/>
      </c>
      <c r="AT303" s="217" t="n"/>
      <c r="AU303" s="217" t="n"/>
      <c r="AV303" s="217" t="n"/>
      <c r="AW303" s="217" t="n"/>
      <c r="AX303" s="217" t="n"/>
      <c r="AY303" s="217" t="n"/>
      <c r="AZ303" s="217" t="n"/>
      <c r="BA303" s="217" t="n"/>
      <c r="BB303" s="217" t="n"/>
      <c r="BC303" s="217" t="n"/>
      <c r="BD303" s="217" t="n"/>
      <c r="BE303" s="217" t="n"/>
      <c r="BF303" s="217" t="n"/>
      <c r="BG303" s="217" t="n"/>
      <c r="BH303" s="217" t="n"/>
      <c r="BI303" s="217" t="n"/>
      <c r="BJ303" s="217" t="n"/>
      <c r="BK303" s="217" t="n"/>
      <c r="BL303" s="217" t="n"/>
      <c r="BM303" s="217" t="n"/>
      <c r="BN303" s="217" t="n"/>
      <c r="BO303" s="217" t="n"/>
      <c r="BP303" s="217" t="n"/>
      <c r="BQ303" s="217" t="n"/>
      <c r="BR303" s="217" t="n"/>
      <c r="BS303" s="217" t="n"/>
      <c r="BT303" s="217" t="n"/>
      <c r="BU303" s="217" t="n"/>
      <c r="BV303" s="217" t="n"/>
      <c r="BW303" s="217" t="n"/>
      <c r="BX303" s="220" t="n"/>
      <c r="BY303" s="220" t="n"/>
      <c r="BZ303" s="220" t="n"/>
      <c r="CA303" s="220" t="n"/>
      <c r="CB303" s="220" t="n"/>
      <c r="CC303" s="220" t="n"/>
      <c r="CD303" s="220" t="n"/>
      <c r="CE303" s="220" t="n"/>
      <c r="CF303" s="220" t="n"/>
      <c r="CG303" s="221">
        <f>IFERROR(ROUND((SUM(BX303:CF303)),0),"")</f>
        <v/>
      </c>
      <c r="CH303" s="216" t="n"/>
      <c r="CI303" s="456" t="n"/>
      <c r="CJ303" s="223" t="n"/>
      <c r="CK303" s="196" t="n"/>
      <c r="CL303" s="196" t="n"/>
      <c r="CM303" s="196" t="n"/>
      <c r="CN303" s="196" t="n"/>
      <c r="CO303" s="196" t="n"/>
      <c r="CP303" s="323" t="n"/>
      <c r="CQ303" s="348" t="n"/>
      <c r="CR303" s="348" t="n"/>
      <c r="CS303" s="348" t="n"/>
      <c r="CT303" s="348" t="n"/>
      <c r="CU303" s="348" t="n"/>
      <c r="CV303" s="348" t="n"/>
      <c r="CW303" s="348" t="n"/>
      <c r="CX303" s="348" t="n"/>
      <c r="CY303" s="348">
        <f>IFERROR(ROUND(STDEV(AN303,L303),1),"")</f>
        <v/>
      </c>
      <c r="CZ303" s="232">
        <f>IFERROR(ROUND(AVERAGE(O303:S303,AA303:AE303),0),"")</f>
        <v/>
      </c>
      <c r="DA303" s="232">
        <f>IFERROR(AVERAGE(T303:X303,AF303:AJ303),"")</f>
        <v/>
      </c>
      <c r="DB303" s="308">
        <f>AV303+BK303</f>
        <v/>
      </c>
      <c r="DC303" s="12">
        <f>SUM(BL303:BT303,AW303:BE303)</f>
        <v/>
      </c>
      <c r="DD303" s="437">
        <f>IFERROR(ROUND(DC303/K303,0),"")</f>
        <v/>
      </c>
      <c r="DE303" s="437">
        <f>IFERROR(ROUND(AVERAGE(Y303:Z303,AK303:AL303),0),"")</f>
        <v/>
      </c>
      <c r="DF303" s="217">
        <f>IFERROR(ROUND((3600/DE303*J303),0),"")</f>
        <v/>
      </c>
      <c r="DG303" s="437">
        <f>IFERROR(ROUND(DD303/DF303,1),"")</f>
        <v/>
      </c>
      <c r="DH303" s="308">
        <f>IFERROR(DB303+DD303,"")</f>
        <v/>
      </c>
      <c r="DI303" s="447">
        <f>IFERROR(DD303/DH303,"")</f>
        <v/>
      </c>
      <c r="DK303" s="12">
        <f>IFERROR(DF303-AP303,"")</f>
        <v/>
      </c>
      <c r="DM303" s="307">
        <f>IFERROR(DA303-L303,"")</f>
        <v/>
      </c>
      <c r="DN303" s="348">
        <f>IF(DE303&gt;AQ303,0,1)</f>
        <v/>
      </c>
      <c r="DO303" s="348">
        <f>IF(DA303&lt;M303,0,1)</f>
        <v/>
      </c>
      <c r="DP303" s="348">
        <f>IF(DA303&gt;N303,0,1)</f>
        <v/>
      </c>
      <c r="DQ303" s="348" t="n"/>
      <c r="DR303" s="348" t="n"/>
      <c r="DS303" s="348" t="n"/>
      <c r="DT303" s="348" t="n"/>
      <c r="DU303" s="348" t="n"/>
      <c r="DV303" s="348" t="n"/>
      <c r="DW303" s="348" t="n"/>
      <c r="DX303" s="348" t="n"/>
      <c r="DY303" s="348" t="n"/>
      <c r="DZ303" s="348" t="n"/>
      <c r="EA303" s="348" t="n"/>
      <c r="EB303" s="348" t="n"/>
      <c r="EC303" s="348" t="n"/>
      <c r="ED303" s="348" t="n"/>
      <c r="EE303" s="348" t="n"/>
      <c r="EF303" s="348" t="n"/>
      <c r="EG303" s="348" t="n"/>
      <c r="EH303" s="348" t="n"/>
      <c r="EI303" s="348" t="n"/>
    </row>
    <row r="304" ht="31.5" customFormat="1" customHeight="1" s="239">
      <c r="A304" s="233" t="n"/>
      <c r="B304" s="192" t="n"/>
      <c r="C304" s="455" t="n"/>
      <c r="D304" s="192" t="n"/>
      <c r="E304" s="192" t="n"/>
      <c r="F304" s="192" t="n"/>
      <c r="G304" s="238" t="n"/>
      <c r="H304" s="437" t="n"/>
      <c r="I304" s="437" t="n"/>
      <c r="J304" s="437" t="n"/>
      <c r="K304" s="437" t="n"/>
      <c r="L304" s="240" t="n"/>
      <c r="M304" s="241" t="n"/>
      <c r="N304" s="242" t="n"/>
      <c r="O304" s="232" t="n"/>
      <c r="P304" s="232" t="n"/>
      <c r="Q304" s="232" t="n"/>
      <c r="R304" s="232" t="n"/>
      <c r="S304" s="232" t="n"/>
      <c r="T304" s="232" t="n"/>
      <c r="U304" s="232" t="n"/>
      <c r="V304" s="232" t="n"/>
      <c r="W304" s="232" t="n"/>
      <c r="X304" s="232" t="n"/>
      <c r="Y304" s="195" t="n"/>
      <c r="Z304" s="195" t="n"/>
      <c r="AA304" s="232" t="n"/>
      <c r="AB304" s="232" t="n"/>
      <c r="AC304" s="232" t="n"/>
      <c r="AD304" s="232" t="n"/>
      <c r="AE304" s="232" t="n"/>
      <c r="AF304" s="232" t="n"/>
      <c r="AG304" s="232" t="n"/>
      <c r="AH304" s="232" t="n"/>
      <c r="AI304" s="232" t="n"/>
      <c r="AJ304" s="232" t="n"/>
      <c r="AK304" s="195" t="n"/>
      <c r="AL304" s="195" t="n"/>
      <c r="AM304" s="232">
        <f>IFERROR(ROUND(AVERAGE(O304:S304,AA304:AE304),0),"")</f>
        <v/>
      </c>
      <c r="AN304" s="232">
        <f>IFERROR(ROUND(AVERAGE(T304:X304,AF304:AJ304),0),"")</f>
        <v/>
      </c>
      <c r="AO304" s="278">
        <f>IFERROR((AM304-L304)/L304,"")</f>
        <v/>
      </c>
      <c r="AP304" s="218" t="n"/>
      <c r="AQ304" s="219" t="n"/>
      <c r="AR304" s="217">
        <f>IFERROR(ROUND((3600/AS304*J304),0),"")</f>
        <v/>
      </c>
      <c r="AS304" s="217">
        <f>IFERROR(ROUND(AVERAGE(Y304:Z304,AK304:AL304),0),"")</f>
        <v/>
      </c>
      <c r="AT304" s="217" t="n"/>
      <c r="AU304" s="217" t="n"/>
      <c r="AV304" s="217" t="n"/>
      <c r="AW304" s="217" t="n"/>
      <c r="AX304" s="217" t="n"/>
      <c r="AY304" s="217" t="n"/>
      <c r="AZ304" s="217" t="n"/>
      <c r="BA304" s="217" t="n"/>
      <c r="BB304" s="217" t="n"/>
      <c r="BC304" s="217" t="n"/>
      <c r="BD304" s="217" t="n"/>
      <c r="BE304" s="217" t="n"/>
      <c r="BF304" s="217" t="n"/>
      <c r="BG304" s="217" t="n"/>
      <c r="BH304" s="217" t="n"/>
      <c r="BI304" s="217" t="n"/>
      <c r="BJ304" s="217" t="n"/>
      <c r="BK304" s="217" t="n"/>
      <c r="BL304" s="217" t="n"/>
      <c r="BM304" s="217" t="n"/>
      <c r="BN304" s="217" t="n"/>
      <c r="BO304" s="217" t="n"/>
      <c r="BP304" s="217" t="n"/>
      <c r="BQ304" s="217" t="n"/>
      <c r="BR304" s="217" t="n"/>
      <c r="BS304" s="217" t="n"/>
      <c r="BT304" s="217" t="n"/>
      <c r="BU304" s="217" t="n"/>
      <c r="BV304" s="217" t="n"/>
      <c r="BW304" s="217" t="n"/>
      <c r="BX304" s="220" t="n"/>
      <c r="BY304" s="220" t="n"/>
      <c r="BZ304" s="220" t="n"/>
      <c r="CA304" s="220" t="n"/>
      <c r="CB304" s="220" t="n"/>
      <c r="CC304" s="220" t="n"/>
      <c r="CD304" s="220" t="n"/>
      <c r="CE304" s="220" t="n"/>
      <c r="CF304" s="220" t="n"/>
      <c r="CG304" s="221">
        <f>IFERROR(ROUND((SUM(BX304:CF304)),0),"")</f>
        <v/>
      </c>
      <c r="CH304" s="216" t="n"/>
      <c r="CI304" s="456" t="n"/>
      <c r="CJ304" s="223" t="n"/>
      <c r="CK304" s="196" t="n"/>
      <c r="CL304" s="196" t="n"/>
      <c r="CM304" s="196" t="n"/>
      <c r="CN304" s="196" t="n"/>
      <c r="CO304" s="196" t="n"/>
      <c r="CP304" s="323" t="n"/>
      <c r="CQ304" s="348" t="n"/>
      <c r="CR304" s="348" t="n"/>
      <c r="CS304" s="348" t="n"/>
      <c r="CT304" s="348" t="n"/>
      <c r="CU304" s="348" t="n"/>
      <c r="CV304" s="348" t="n"/>
      <c r="CW304" s="348" t="n"/>
      <c r="CX304" s="348" t="n"/>
      <c r="CY304" s="348">
        <f>IFERROR(ROUND(STDEV(AN304,L304),1),"")</f>
        <v/>
      </c>
      <c r="CZ304" s="232">
        <f>IFERROR(ROUND(AVERAGE(O304:S304,AA304:AE304),0),"")</f>
        <v/>
      </c>
      <c r="DA304" s="232">
        <f>IFERROR(AVERAGE(T304:X304,AF304:AJ304),"")</f>
        <v/>
      </c>
      <c r="DB304" s="308">
        <f>AV304+BK304</f>
        <v/>
      </c>
      <c r="DC304" s="12">
        <f>SUM(BL304:BT304,AW304:BE304)</f>
        <v/>
      </c>
      <c r="DD304" s="437">
        <f>IFERROR(ROUND(DC304/K304,0),"")</f>
        <v/>
      </c>
      <c r="DE304" s="437">
        <f>IFERROR(ROUND(AVERAGE(Y304:Z304,AK304:AL304),0),"")</f>
        <v/>
      </c>
      <c r="DF304" s="217">
        <f>IFERROR(ROUND((3600/DE304*J304),0),"")</f>
        <v/>
      </c>
      <c r="DG304" s="437">
        <f>IFERROR(ROUND(DD304/DF304,1),"")</f>
        <v/>
      </c>
      <c r="DH304" s="308">
        <f>IFERROR(DB304+DD304,"")</f>
        <v/>
      </c>
      <c r="DI304" s="447">
        <f>IFERROR(DD304/DH304,"")</f>
        <v/>
      </c>
      <c r="DK304" s="12">
        <f>IFERROR(DF304-AP304,"")</f>
        <v/>
      </c>
      <c r="DM304" s="307">
        <f>IFERROR(DA304-L304,"")</f>
        <v/>
      </c>
      <c r="DN304" s="348">
        <f>IF(DE304&gt;AQ304,0,1)</f>
        <v/>
      </c>
      <c r="DO304" s="348">
        <f>IF(DA304&lt;M304,0,1)</f>
        <v/>
      </c>
      <c r="DP304" s="348">
        <f>IF(DA304&gt;N304,0,1)</f>
        <v/>
      </c>
      <c r="DQ304" s="348" t="n"/>
      <c r="DR304" s="348" t="n"/>
      <c r="DS304" s="348" t="n"/>
      <c r="DT304" s="348" t="n"/>
      <c r="DU304" s="348" t="n"/>
      <c r="DV304" s="348" t="n"/>
      <c r="DW304" s="348" t="n"/>
      <c r="DX304" s="348" t="n"/>
      <c r="DY304" s="348" t="n"/>
      <c r="DZ304" s="348" t="n"/>
      <c r="EA304" s="348" t="n"/>
      <c r="EB304" s="348" t="n"/>
      <c r="EC304" s="348" t="n"/>
      <c r="ED304" s="348" t="n"/>
      <c r="EE304" s="348" t="n"/>
      <c r="EF304" s="348" t="n"/>
      <c r="EG304" s="348" t="n"/>
      <c r="EH304" s="348" t="n"/>
      <c r="EI304" s="348" t="n"/>
    </row>
    <row r="305" ht="31.5" customFormat="1" customHeight="1" s="239">
      <c r="A305" s="233" t="n"/>
      <c r="B305" s="192" t="n"/>
      <c r="C305" s="455" t="n"/>
      <c r="D305" s="192" t="n"/>
      <c r="E305" s="192" t="n"/>
      <c r="F305" s="192" t="n"/>
      <c r="G305" s="238" t="n"/>
      <c r="H305" s="437" t="n"/>
      <c r="I305" s="437" t="n"/>
      <c r="J305" s="437" t="n"/>
      <c r="K305" s="437" t="n"/>
      <c r="L305" s="240" t="n"/>
      <c r="M305" s="241" t="n"/>
      <c r="N305" s="242" t="n"/>
      <c r="O305" s="232" t="n"/>
      <c r="P305" s="232" t="n"/>
      <c r="Q305" s="232" t="n"/>
      <c r="R305" s="232" t="n"/>
      <c r="S305" s="232" t="n"/>
      <c r="T305" s="232" t="n"/>
      <c r="U305" s="232" t="n"/>
      <c r="V305" s="232" t="n"/>
      <c r="W305" s="232" t="n"/>
      <c r="X305" s="232" t="n"/>
      <c r="Y305" s="195" t="n"/>
      <c r="Z305" s="195" t="n"/>
      <c r="AA305" s="232" t="n"/>
      <c r="AB305" s="232" t="n"/>
      <c r="AC305" s="232" t="n"/>
      <c r="AD305" s="232" t="n"/>
      <c r="AE305" s="232" t="n"/>
      <c r="AF305" s="232" t="n"/>
      <c r="AG305" s="232" t="n"/>
      <c r="AH305" s="232" t="n"/>
      <c r="AI305" s="232" t="n"/>
      <c r="AJ305" s="232" t="n"/>
      <c r="AK305" s="195" t="n"/>
      <c r="AL305" s="195" t="n"/>
      <c r="AM305" s="232">
        <f>IFERROR(ROUND(AVERAGE(O305:S305,AA305:AE305),0),"")</f>
        <v/>
      </c>
      <c r="AN305" s="232">
        <f>IFERROR(ROUND(AVERAGE(T305:X305,AF305:AJ305),0),"")</f>
        <v/>
      </c>
      <c r="AO305" s="278">
        <f>IFERROR((AM305-L305)/L305,"")</f>
        <v/>
      </c>
      <c r="AP305" s="218" t="n"/>
      <c r="AQ305" s="219" t="n"/>
      <c r="AR305" s="217">
        <f>IFERROR(ROUND((3600/AS305*J305),0),"")</f>
        <v/>
      </c>
      <c r="AS305" s="217">
        <f>IFERROR(ROUND(AVERAGE(Y305:Z305,AK305:AL305),0),"")</f>
        <v/>
      </c>
      <c r="AT305" s="217" t="n"/>
      <c r="AU305" s="217" t="n"/>
      <c r="AV305" s="217" t="n"/>
      <c r="AW305" s="217" t="n"/>
      <c r="AX305" s="217" t="n"/>
      <c r="AY305" s="217" t="n"/>
      <c r="AZ305" s="217" t="n"/>
      <c r="BA305" s="217" t="n"/>
      <c r="BB305" s="217" t="n"/>
      <c r="BC305" s="217" t="n"/>
      <c r="BD305" s="217" t="n"/>
      <c r="BE305" s="217" t="n"/>
      <c r="BF305" s="217" t="n"/>
      <c r="BG305" s="217" t="n"/>
      <c r="BH305" s="217" t="n"/>
      <c r="BI305" s="217" t="n"/>
      <c r="BJ305" s="217" t="n"/>
      <c r="BK305" s="217" t="n"/>
      <c r="BL305" s="217" t="n"/>
      <c r="BM305" s="217" t="n"/>
      <c r="BN305" s="217" t="n"/>
      <c r="BO305" s="217" t="n"/>
      <c r="BP305" s="217" t="n"/>
      <c r="BQ305" s="217" t="n"/>
      <c r="BR305" s="217" t="n"/>
      <c r="BS305" s="217" t="n"/>
      <c r="BT305" s="217" t="n"/>
      <c r="BU305" s="217" t="n"/>
      <c r="BV305" s="217" t="n"/>
      <c r="BW305" s="217" t="n"/>
      <c r="BX305" s="220" t="n"/>
      <c r="BY305" s="220" t="n"/>
      <c r="BZ305" s="220" t="n"/>
      <c r="CA305" s="220" t="n"/>
      <c r="CB305" s="220" t="n"/>
      <c r="CC305" s="220" t="n"/>
      <c r="CD305" s="220" t="n"/>
      <c r="CE305" s="220" t="n"/>
      <c r="CF305" s="220" t="n"/>
      <c r="CG305" s="221">
        <f>IFERROR(ROUND((SUM(BX305:CF305)),0),"")</f>
        <v/>
      </c>
      <c r="CH305" s="216" t="n"/>
      <c r="CI305" s="456" t="n"/>
      <c r="CJ305" s="223" t="n"/>
      <c r="CK305" s="196" t="n"/>
      <c r="CL305" s="196" t="n"/>
      <c r="CM305" s="196" t="n"/>
      <c r="CN305" s="196" t="n"/>
      <c r="CO305" s="196" t="n"/>
      <c r="CP305" s="323" t="n"/>
      <c r="CQ305" s="348" t="n"/>
      <c r="CR305" s="348" t="n"/>
      <c r="CS305" s="348" t="n"/>
      <c r="CT305" s="348" t="n"/>
      <c r="CU305" s="348" t="n"/>
      <c r="CV305" s="348" t="n"/>
      <c r="CW305" s="348" t="n"/>
      <c r="CX305" s="348" t="n"/>
      <c r="CY305" s="348">
        <f>IFERROR(ROUND(STDEV(AN305,L305),1),"")</f>
        <v/>
      </c>
      <c r="CZ305" s="232">
        <f>IFERROR(ROUND(AVERAGE(O305:S305,AA305:AE305),0),"")</f>
        <v/>
      </c>
      <c r="DA305" s="232">
        <f>IFERROR(AVERAGE(T305:X305,AF305:AJ305),"")</f>
        <v/>
      </c>
      <c r="DB305" s="308">
        <f>AV305+BK305</f>
        <v/>
      </c>
      <c r="DC305" s="12">
        <f>SUM(BL305:BT305,AW305:BE305)</f>
        <v/>
      </c>
      <c r="DD305" s="437">
        <f>IFERROR(ROUND(DC305/K305,0),"")</f>
        <v/>
      </c>
      <c r="DE305" s="437">
        <f>IFERROR(ROUND(AVERAGE(Y305:Z305,AK305:AL305),0),"")</f>
        <v/>
      </c>
      <c r="DF305" s="217">
        <f>IFERROR(ROUND((3600/DE305*J305),0),"")</f>
        <v/>
      </c>
      <c r="DG305" s="437">
        <f>IFERROR(ROUND(DD305/DF305,1),"")</f>
        <v/>
      </c>
      <c r="DH305" s="308">
        <f>IFERROR(DB305+DD305,"")</f>
        <v/>
      </c>
      <c r="DI305" s="447">
        <f>IFERROR(DD305/DH305,"")</f>
        <v/>
      </c>
      <c r="DK305" s="12">
        <f>IFERROR(DF305-AP305,"")</f>
        <v/>
      </c>
      <c r="DM305" s="307">
        <f>IFERROR(DA305-L305,"")</f>
        <v/>
      </c>
      <c r="DN305" s="348">
        <f>IF(DE305&gt;AQ305,0,1)</f>
        <v/>
      </c>
      <c r="DO305" s="348">
        <f>IF(DA305&lt;M305,0,1)</f>
        <v/>
      </c>
      <c r="DP305" s="348">
        <f>IF(DA305&gt;N305,0,1)</f>
        <v/>
      </c>
      <c r="DQ305" s="348" t="n"/>
      <c r="DR305" s="348" t="n"/>
      <c r="DS305" s="348" t="n"/>
      <c r="DT305" s="348" t="n"/>
      <c r="DU305" s="348" t="n"/>
      <c r="DV305" s="348" t="n"/>
      <c r="DW305" s="348" t="n"/>
      <c r="DX305" s="348" t="n"/>
      <c r="DY305" s="348" t="n"/>
      <c r="DZ305" s="348" t="n"/>
      <c r="EA305" s="348" t="n"/>
      <c r="EB305" s="348" t="n"/>
      <c r="EC305" s="348" t="n"/>
      <c r="ED305" s="348" t="n"/>
      <c r="EE305" s="348" t="n"/>
      <c r="EF305" s="348" t="n"/>
      <c r="EG305" s="348" t="n"/>
      <c r="EH305" s="348" t="n"/>
      <c r="EI305" s="348" t="n"/>
    </row>
    <row r="306" ht="31.5" customFormat="1" customHeight="1" s="239">
      <c r="A306" s="233" t="n"/>
      <c r="B306" s="192" t="n"/>
      <c r="C306" s="455" t="n"/>
      <c r="D306" s="192" t="n"/>
      <c r="E306" s="192" t="n"/>
      <c r="F306" s="192" t="n"/>
      <c r="G306" s="238" t="n"/>
      <c r="H306" s="437" t="n"/>
      <c r="I306" s="437" t="n"/>
      <c r="J306" s="437" t="n"/>
      <c r="K306" s="437" t="n"/>
      <c r="L306" s="240" t="n"/>
      <c r="M306" s="241" t="n"/>
      <c r="N306" s="242" t="n"/>
      <c r="O306" s="232" t="n"/>
      <c r="P306" s="232" t="n"/>
      <c r="Q306" s="232" t="n"/>
      <c r="R306" s="232" t="n"/>
      <c r="S306" s="232" t="n"/>
      <c r="T306" s="232" t="n"/>
      <c r="U306" s="232" t="n"/>
      <c r="V306" s="232" t="n"/>
      <c r="W306" s="232" t="n"/>
      <c r="X306" s="232" t="n"/>
      <c r="Y306" s="195" t="n"/>
      <c r="Z306" s="195" t="n"/>
      <c r="AA306" s="232" t="n"/>
      <c r="AB306" s="232" t="n"/>
      <c r="AC306" s="232" t="n"/>
      <c r="AD306" s="232" t="n"/>
      <c r="AE306" s="232" t="n"/>
      <c r="AF306" s="232" t="n"/>
      <c r="AG306" s="232" t="n"/>
      <c r="AH306" s="232" t="n"/>
      <c r="AI306" s="232" t="n"/>
      <c r="AJ306" s="232" t="n"/>
      <c r="AK306" s="195" t="n"/>
      <c r="AL306" s="195" t="n"/>
      <c r="AM306" s="232">
        <f>IFERROR(ROUND(AVERAGE(O306:S306,AA306:AE306),0),"")</f>
        <v/>
      </c>
      <c r="AN306" s="232">
        <f>IFERROR(ROUND(AVERAGE(T306:X306,AF306:AJ306),0),"")</f>
        <v/>
      </c>
      <c r="AO306" s="278">
        <f>IFERROR((AM306-L306)/L306,"")</f>
        <v/>
      </c>
      <c r="AP306" s="218" t="n"/>
      <c r="AQ306" s="219" t="n"/>
      <c r="AR306" s="217">
        <f>IFERROR(ROUND((3600/AS306*J306),0),"")</f>
        <v/>
      </c>
      <c r="AS306" s="217">
        <f>IFERROR(ROUND(AVERAGE(Y306:Z306,AK306:AL306),0),"")</f>
        <v/>
      </c>
      <c r="AT306" s="217" t="n"/>
      <c r="AU306" s="217" t="n"/>
      <c r="AV306" s="217" t="n"/>
      <c r="AW306" s="217" t="n"/>
      <c r="AX306" s="217" t="n"/>
      <c r="AY306" s="217" t="n"/>
      <c r="AZ306" s="217" t="n"/>
      <c r="BA306" s="217" t="n"/>
      <c r="BB306" s="217" t="n"/>
      <c r="BC306" s="217" t="n"/>
      <c r="BD306" s="217" t="n"/>
      <c r="BE306" s="217" t="n"/>
      <c r="BF306" s="217" t="n"/>
      <c r="BG306" s="217" t="n"/>
      <c r="BH306" s="217" t="n"/>
      <c r="BI306" s="217" t="n"/>
      <c r="BJ306" s="217" t="n"/>
      <c r="BK306" s="217" t="n"/>
      <c r="BL306" s="217" t="n"/>
      <c r="BM306" s="217" t="n"/>
      <c r="BN306" s="217" t="n"/>
      <c r="BO306" s="217" t="n"/>
      <c r="BP306" s="217" t="n"/>
      <c r="BQ306" s="217" t="n"/>
      <c r="BR306" s="217" t="n"/>
      <c r="BS306" s="217" t="n"/>
      <c r="BT306" s="217" t="n"/>
      <c r="BU306" s="217" t="n"/>
      <c r="BV306" s="217" t="n"/>
      <c r="BW306" s="217" t="n"/>
      <c r="BX306" s="220" t="n"/>
      <c r="BY306" s="220" t="n"/>
      <c r="BZ306" s="220" t="n"/>
      <c r="CA306" s="220" t="n"/>
      <c r="CB306" s="220" t="n"/>
      <c r="CC306" s="220" t="n"/>
      <c r="CD306" s="220" t="n"/>
      <c r="CE306" s="220" t="n"/>
      <c r="CF306" s="220" t="n"/>
      <c r="CG306" s="221">
        <f>IFERROR(ROUND((SUM(BX306:CF306)),0),"")</f>
        <v/>
      </c>
      <c r="CH306" s="216" t="n"/>
      <c r="CI306" s="456" t="n"/>
      <c r="CJ306" s="223" t="n"/>
      <c r="CK306" s="196" t="n"/>
      <c r="CL306" s="196" t="n"/>
      <c r="CM306" s="196" t="n"/>
      <c r="CN306" s="196" t="n"/>
      <c r="CO306" s="196" t="n"/>
      <c r="CP306" s="323" t="n"/>
      <c r="CQ306" s="348" t="n"/>
      <c r="CR306" s="348" t="n"/>
      <c r="CS306" s="348" t="n"/>
      <c r="CT306" s="348" t="n"/>
      <c r="CU306" s="348" t="n"/>
      <c r="CV306" s="348" t="n"/>
      <c r="CW306" s="348" t="n"/>
      <c r="CX306" s="348" t="n"/>
      <c r="CY306" s="348">
        <f>IFERROR(ROUND(STDEV(AN306,L306),1),"")</f>
        <v/>
      </c>
      <c r="CZ306" s="232">
        <f>IFERROR(ROUND(AVERAGE(O306:S306,AA306:AE306),0),"")</f>
        <v/>
      </c>
      <c r="DA306" s="232">
        <f>IFERROR(AVERAGE(T306:X306,AF306:AJ306),"")</f>
        <v/>
      </c>
      <c r="DB306" s="308">
        <f>AV306+BK306</f>
        <v/>
      </c>
      <c r="DC306" s="12">
        <f>SUM(BL306:BT306,AW306:BE306)</f>
        <v/>
      </c>
      <c r="DD306" s="437">
        <f>IFERROR(ROUND(DC306/K306,0),"")</f>
        <v/>
      </c>
      <c r="DE306" s="437">
        <f>IFERROR(ROUND(AVERAGE(Y306:Z306,AK306:AL306),0),"")</f>
        <v/>
      </c>
      <c r="DF306" s="217">
        <f>IFERROR(ROUND((3600/DE306*J306),0),"")</f>
        <v/>
      </c>
      <c r="DG306" s="437">
        <f>IFERROR(ROUND(DD306/DF306,1),"")</f>
        <v/>
      </c>
      <c r="DH306" s="308">
        <f>IFERROR(DB306+DD306,"")</f>
        <v/>
      </c>
      <c r="DI306" s="447">
        <f>IFERROR(DD306/DH306,"")</f>
        <v/>
      </c>
      <c r="DK306" s="12">
        <f>IFERROR(DF306-AP306,"")</f>
        <v/>
      </c>
      <c r="DM306" s="307">
        <f>IFERROR(DA306-L306,"")</f>
        <v/>
      </c>
      <c r="DN306" s="348">
        <f>IF(DE306&gt;AQ306,0,1)</f>
        <v/>
      </c>
      <c r="DO306" s="348">
        <f>IF(DA306&lt;M306,0,1)</f>
        <v/>
      </c>
      <c r="DP306" s="348">
        <f>IF(DA306&gt;N306,0,1)</f>
        <v/>
      </c>
      <c r="DQ306" s="348" t="n"/>
      <c r="DR306" s="348" t="n"/>
      <c r="DS306" s="348" t="n"/>
      <c r="DT306" s="348" t="n"/>
      <c r="DU306" s="348" t="n"/>
      <c r="DV306" s="348" t="n"/>
      <c r="DW306" s="348" t="n"/>
      <c r="DX306" s="348" t="n"/>
      <c r="DY306" s="348" t="n"/>
      <c r="DZ306" s="348" t="n"/>
      <c r="EA306" s="348" t="n"/>
      <c r="EB306" s="348" t="n"/>
      <c r="EC306" s="348" t="n"/>
      <c r="ED306" s="348" t="n"/>
      <c r="EE306" s="348" t="n"/>
      <c r="EF306" s="348" t="n"/>
      <c r="EG306" s="348" t="n"/>
      <c r="EH306" s="348" t="n"/>
      <c r="EI306" s="348" t="n"/>
    </row>
    <row r="307" ht="31.5" customFormat="1" customHeight="1" s="239">
      <c r="A307" s="233" t="n"/>
      <c r="B307" s="192" t="n"/>
      <c r="C307" s="455" t="n"/>
      <c r="D307" s="192" t="n"/>
      <c r="E307" s="192" t="n"/>
      <c r="F307" s="192" t="n"/>
      <c r="G307" s="238" t="n"/>
      <c r="H307" s="437" t="n"/>
      <c r="I307" s="437" t="n"/>
      <c r="J307" s="437" t="n"/>
      <c r="K307" s="437" t="n"/>
      <c r="L307" s="240" t="n"/>
      <c r="M307" s="241" t="n"/>
      <c r="N307" s="242" t="n"/>
      <c r="O307" s="232" t="n"/>
      <c r="P307" s="232" t="n"/>
      <c r="Q307" s="232" t="n"/>
      <c r="R307" s="232" t="n"/>
      <c r="S307" s="232" t="n"/>
      <c r="T307" s="232" t="n"/>
      <c r="U307" s="232" t="n"/>
      <c r="V307" s="232" t="n"/>
      <c r="W307" s="232" t="n"/>
      <c r="X307" s="232" t="n"/>
      <c r="Y307" s="195" t="n"/>
      <c r="Z307" s="195" t="n"/>
      <c r="AA307" s="232" t="n"/>
      <c r="AB307" s="232" t="n"/>
      <c r="AC307" s="232" t="n"/>
      <c r="AD307" s="232" t="n"/>
      <c r="AE307" s="232" t="n"/>
      <c r="AF307" s="232" t="n"/>
      <c r="AG307" s="232" t="n"/>
      <c r="AH307" s="232" t="n"/>
      <c r="AI307" s="232" t="n"/>
      <c r="AJ307" s="232" t="n"/>
      <c r="AK307" s="195" t="n"/>
      <c r="AL307" s="195" t="n"/>
      <c r="AM307" s="232">
        <f>IFERROR(ROUND(AVERAGE(O307:S307,AA307:AE307),0),"")</f>
        <v/>
      </c>
      <c r="AN307" s="232">
        <f>IFERROR(ROUND(AVERAGE(T307:X307,AF307:AJ307),0),"")</f>
        <v/>
      </c>
      <c r="AO307" s="278">
        <f>IFERROR((AM307-L307)/L307,"")</f>
        <v/>
      </c>
      <c r="AP307" s="218" t="n"/>
      <c r="AQ307" s="219" t="n"/>
      <c r="AR307" s="217">
        <f>IFERROR(ROUND((3600/AS307*J307),0),"")</f>
        <v/>
      </c>
      <c r="AS307" s="217">
        <f>IFERROR(ROUND(AVERAGE(Y307:Z307,AK307:AL307),0),"")</f>
        <v/>
      </c>
      <c r="AT307" s="217" t="n"/>
      <c r="AU307" s="217" t="n"/>
      <c r="AV307" s="217" t="n"/>
      <c r="AW307" s="217" t="n"/>
      <c r="AX307" s="217" t="n"/>
      <c r="AY307" s="217" t="n"/>
      <c r="AZ307" s="217" t="n"/>
      <c r="BA307" s="217" t="n"/>
      <c r="BB307" s="217" t="n"/>
      <c r="BC307" s="217" t="n"/>
      <c r="BD307" s="217" t="n"/>
      <c r="BE307" s="217" t="n"/>
      <c r="BF307" s="217" t="n"/>
      <c r="BG307" s="217" t="n"/>
      <c r="BH307" s="217" t="n"/>
      <c r="BI307" s="217" t="n"/>
      <c r="BJ307" s="217" t="n"/>
      <c r="BK307" s="217" t="n"/>
      <c r="BL307" s="217" t="n"/>
      <c r="BM307" s="217" t="n"/>
      <c r="BN307" s="217" t="n"/>
      <c r="BO307" s="217" t="n"/>
      <c r="BP307" s="217" t="n"/>
      <c r="BQ307" s="217" t="n"/>
      <c r="BR307" s="217" t="n"/>
      <c r="BS307" s="217" t="n"/>
      <c r="BT307" s="217" t="n"/>
      <c r="BU307" s="217" t="n"/>
      <c r="BV307" s="217" t="n"/>
      <c r="BW307" s="217" t="n"/>
      <c r="BX307" s="220" t="n"/>
      <c r="BY307" s="220" t="n"/>
      <c r="BZ307" s="220" t="n"/>
      <c r="CA307" s="220" t="n"/>
      <c r="CB307" s="220" t="n"/>
      <c r="CC307" s="220" t="n"/>
      <c r="CD307" s="220" t="n"/>
      <c r="CE307" s="220" t="n"/>
      <c r="CF307" s="220" t="n"/>
      <c r="CG307" s="221">
        <f>IFERROR(ROUND((SUM(BX307:CF307)),0),"")</f>
        <v/>
      </c>
      <c r="CH307" s="216" t="n"/>
      <c r="CI307" s="456" t="n"/>
      <c r="CJ307" s="223" t="n"/>
      <c r="CK307" s="196" t="n"/>
      <c r="CL307" s="196" t="n"/>
      <c r="CM307" s="196" t="n"/>
      <c r="CN307" s="196" t="n"/>
      <c r="CO307" s="196" t="n"/>
      <c r="CP307" s="323" t="n"/>
      <c r="CQ307" s="348" t="n"/>
      <c r="CR307" s="348" t="n"/>
      <c r="CS307" s="348" t="n"/>
      <c r="CT307" s="348" t="n"/>
      <c r="CU307" s="348" t="n"/>
      <c r="CV307" s="348" t="n"/>
      <c r="CW307" s="348" t="n"/>
      <c r="CX307" s="348" t="n"/>
      <c r="CY307" s="348">
        <f>IFERROR(ROUND(STDEV(AN307,L307),1),"")</f>
        <v/>
      </c>
      <c r="CZ307" s="232">
        <f>IFERROR(ROUND(AVERAGE(O307:S307,AA307:AE307),0),"")</f>
        <v/>
      </c>
      <c r="DA307" s="232">
        <f>IFERROR(AVERAGE(T307:X307,AF307:AJ307),"")</f>
        <v/>
      </c>
      <c r="DB307" s="308">
        <f>AV307+BK307</f>
        <v/>
      </c>
      <c r="DC307" s="12">
        <f>SUM(BL307:BT307,AW307:BE307)</f>
        <v/>
      </c>
      <c r="DD307" s="437">
        <f>IFERROR(ROUND(DC307/K307,0),"")</f>
        <v/>
      </c>
      <c r="DE307" s="437">
        <f>IFERROR(ROUND(AVERAGE(Y307:Z307,AK307:AL307),0),"")</f>
        <v/>
      </c>
      <c r="DF307" s="217">
        <f>IFERROR(ROUND((3600/DE307*J307),0),"")</f>
        <v/>
      </c>
      <c r="DG307" s="437">
        <f>IFERROR(ROUND(DD307/DF307,1),"")</f>
        <v/>
      </c>
      <c r="DH307" s="308">
        <f>IFERROR(DB307+DD307,"")</f>
        <v/>
      </c>
      <c r="DI307" s="447">
        <f>IFERROR(DD307/DH307,"")</f>
        <v/>
      </c>
      <c r="DK307" s="12">
        <f>IFERROR(DF307-AP307,"")</f>
        <v/>
      </c>
      <c r="DM307" s="307">
        <f>IFERROR(DA307-L307,"")</f>
        <v/>
      </c>
      <c r="DN307" s="348">
        <f>IF(DE307&gt;AQ307,0,1)</f>
        <v/>
      </c>
      <c r="DO307" s="348">
        <f>IF(DA307&lt;M307,0,1)</f>
        <v/>
      </c>
      <c r="DP307" s="348">
        <f>IF(DA307&gt;N307,0,1)</f>
        <v/>
      </c>
      <c r="DQ307" s="348" t="n"/>
      <c r="DR307" s="348" t="n"/>
      <c r="DS307" s="348" t="n"/>
      <c r="DT307" s="348" t="n"/>
      <c r="DU307" s="348" t="n"/>
      <c r="DV307" s="348" t="n"/>
      <c r="DW307" s="348" t="n"/>
      <c r="DX307" s="348" t="n"/>
      <c r="DY307" s="348" t="n"/>
      <c r="DZ307" s="348" t="n"/>
      <c r="EA307" s="348" t="n"/>
      <c r="EB307" s="348" t="n"/>
      <c r="EC307" s="348" t="n"/>
      <c r="ED307" s="348" t="n"/>
      <c r="EE307" s="348" t="n"/>
      <c r="EF307" s="348" t="n"/>
      <c r="EG307" s="348" t="n"/>
      <c r="EH307" s="348" t="n"/>
      <c r="EI307" s="348" t="n"/>
    </row>
    <row r="308" ht="31.5" customFormat="1" customHeight="1" s="239">
      <c r="A308" s="233" t="n"/>
      <c r="B308" s="192" t="n"/>
      <c r="C308" s="455" t="n"/>
      <c r="D308" s="192" t="n"/>
      <c r="E308" s="192" t="n"/>
      <c r="F308" s="192" t="n"/>
      <c r="G308" s="238" t="n"/>
      <c r="H308" s="437" t="n"/>
      <c r="I308" s="437" t="n"/>
      <c r="J308" s="437" t="n"/>
      <c r="K308" s="437" t="n"/>
      <c r="L308" s="240" t="n"/>
      <c r="M308" s="241" t="n"/>
      <c r="N308" s="242" t="n"/>
      <c r="O308" s="232" t="n"/>
      <c r="P308" s="232" t="n"/>
      <c r="Q308" s="232" t="n"/>
      <c r="R308" s="232" t="n"/>
      <c r="S308" s="232" t="n"/>
      <c r="T308" s="232" t="n"/>
      <c r="U308" s="232" t="n"/>
      <c r="V308" s="232" t="n"/>
      <c r="W308" s="232" t="n"/>
      <c r="X308" s="232" t="n"/>
      <c r="Y308" s="195" t="n"/>
      <c r="Z308" s="195" t="n"/>
      <c r="AA308" s="232" t="n"/>
      <c r="AB308" s="232" t="n"/>
      <c r="AC308" s="232" t="n"/>
      <c r="AD308" s="232" t="n"/>
      <c r="AE308" s="232" t="n"/>
      <c r="AF308" s="232" t="n"/>
      <c r="AG308" s="232" t="n"/>
      <c r="AH308" s="232" t="n"/>
      <c r="AI308" s="232" t="n"/>
      <c r="AJ308" s="232" t="n"/>
      <c r="AK308" s="195" t="n"/>
      <c r="AL308" s="195" t="n"/>
      <c r="AM308" s="232">
        <f>IFERROR(ROUND(AVERAGE(O308:S308,AA308:AE308),0),"")</f>
        <v/>
      </c>
      <c r="AN308" s="232">
        <f>IFERROR(ROUND(AVERAGE(T308:X308,AF308:AJ308),0),"")</f>
        <v/>
      </c>
      <c r="AO308" s="278">
        <f>IFERROR((AM308-L308)/L308,"")</f>
        <v/>
      </c>
      <c r="AP308" s="218" t="n"/>
      <c r="AQ308" s="219" t="n"/>
      <c r="AR308" s="217">
        <f>IFERROR(ROUND((3600/AS308*J308),0),"")</f>
        <v/>
      </c>
      <c r="AS308" s="217">
        <f>IFERROR(ROUND(AVERAGE(Y308:Z308,AK308:AL308),0),"")</f>
        <v/>
      </c>
      <c r="AT308" s="217" t="n"/>
      <c r="AU308" s="217" t="n"/>
      <c r="AV308" s="217" t="n"/>
      <c r="AW308" s="217" t="n"/>
      <c r="AX308" s="217" t="n"/>
      <c r="AY308" s="217" t="n"/>
      <c r="AZ308" s="217" t="n"/>
      <c r="BA308" s="217" t="n"/>
      <c r="BB308" s="217" t="n"/>
      <c r="BC308" s="217" t="n"/>
      <c r="BD308" s="217" t="n"/>
      <c r="BE308" s="217" t="n"/>
      <c r="BF308" s="217" t="n"/>
      <c r="BG308" s="217" t="n"/>
      <c r="BH308" s="217" t="n"/>
      <c r="BI308" s="217" t="n"/>
      <c r="BJ308" s="217" t="n"/>
      <c r="BK308" s="217" t="n"/>
      <c r="BL308" s="217" t="n"/>
      <c r="BM308" s="217" t="n"/>
      <c r="BN308" s="217" t="n"/>
      <c r="BO308" s="217" t="n"/>
      <c r="BP308" s="217" t="n"/>
      <c r="BQ308" s="217" t="n"/>
      <c r="BR308" s="217" t="n"/>
      <c r="BS308" s="217" t="n"/>
      <c r="BT308" s="217" t="n"/>
      <c r="BU308" s="217" t="n"/>
      <c r="BV308" s="217" t="n"/>
      <c r="BW308" s="217" t="n"/>
      <c r="BX308" s="220" t="n"/>
      <c r="BY308" s="220" t="n"/>
      <c r="BZ308" s="220" t="n"/>
      <c r="CA308" s="220" t="n"/>
      <c r="CB308" s="220" t="n"/>
      <c r="CC308" s="220" t="n"/>
      <c r="CD308" s="220" t="n"/>
      <c r="CE308" s="220" t="n"/>
      <c r="CF308" s="220" t="n"/>
      <c r="CG308" s="221">
        <f>IFERROR(ROUND((SUM(BX308:CF308)),0),"")</f>
        <v/>
      </c>
      <c r="CH308" s="216" t="n"/>
      <c r="CI308" s="456" t="n"/>
      <c r="CJ308" s="223" t="n"/>
      <c r="CK308" s="196" t="n"/>
      <c r="CL308" s="196" t="n"/>
      <c r="CM308" s="196" t="n"/>
      <c r="CN308" s="196" t="n"/>
      <c r="CO308" s="196" t="n"/>
      <c r="CP308" s="323" t="n"/>
      <c r="CQ308" s="348" t="n"/>
      <c r="CR308" s="348" t="n"/>
      <c r="CS308" s="348" t="n"/>
      <c r="CT308" s="348" t="n"/>
      <c r="CU308" s="348" t="n"/>
      <c r="CV308" s="348" t="n"/>
      <c r="CW308" s="348" t="n"/>
      <c r="CX308" s="348" t="n"/>
      <c r="CY308" s="348">
        <f>IFERROR(ROUND(STDEV(AN308,L308),1),"")</f>
        <v/>
      </c>
      <c r="CZ308" s="232">
        <f>IFERROR(ROUND(AVERAGE(O308:S308,AA308:AE308),0),"")</f>
        <v/>
      </c>
      <c r="DA308" s="232">
        <f>IFERROR(AVERAGE(T308:X308,AF308:AJ308),"")</f>
        <v/>
      </c>
      <c r="DB308" s="308">
        <f>AV308+BK308</f>
        <v/>
      </c>
      <c r="DC308" s="12">
        <f>SUM(BL308:BT308,AW308:BE308)</f>
        <v/>
      </c>
      <c r="DD308" s="437">
        <f>IFERROR(ROUND(DC308/K308,0),"")</f>
        <v/>
      </c>
      <c r="DE308" s="437">
        <f>IFERROR(ROUND(AVERAGE(Y308:Z308,AK308:AL308),0),"")</f>
        <v/>
      </c>
      <c r="DF308" s="217">
        <f>IFERROR(ROUND((3600/DE308*J308),0),"")</f>
        <v/>
      </c>
      <c r="DG308" s="437">
        <f>IFERROR(ROUND(DD308/DF308,1),"")</f>
        <v/>
      </c>
      <c r="DH308" s="308">
        <f>IFERROR(DB308+DD308,"")</f>
        <v/>
      </c>
      <c r="DI308" s="447">
        <f>IFERROR(DD308/DH308,"")</f>
        <v/>
      </c>
      <c r="DK308" s="12">
        <f>IFERROR(DF308-AP308,"")</f>
        <v/>
      </c>
      <c r="DM308" s="307">
        <f>IFERROR(DA308-L308,"")</f>
        <v/>
      </c>
      <c r="DN308" s="348">
        <f>IF(DE308&gt;AQ308,0,1)</f>
        <v/>
      </c>
      <c r="DO308" s="348">
        <f>IF(DA308&lt;M308,0,1)</f>
        <v/>
      </c>
      <c r="DP308" s="348">
        <f>IF(DA308&gt;N308,0,1)</f>
        <v/>
      </c>
      <c r="DQ308" s="348" t="n"/>
      <c r="DR308" s="348" t="n"/>
      <c r="DS308" s="348" t="n"/>
      <c r="DT308" s="348" t="n"/>
      <c r="DU308" s="348" t="n"/>
      <c r="DV308" s="348" t="n"/>
      <c r="DW308" s="348" t="n"/>
      <c r="DX308" s="348" t="n"/>
      <c r="DY308" s="348" t="n"/>
      <c r="DZ308" s="348" t="n"/>
      <c r="EA308" s="348" t="n"/>
      <c r="EB308" s="348" t="n"/>
      <c r="EC308" s="348" t="n"/>
      <c r="ED308" s="348" t="n"/>
      <c r="EE308" s="348" t="n"/>
      <c r="EF308" s="348" t="n"/>
      <c r="EG308" s="348" t="n"/>
      <c r="EH308" s="348" t="n"/>
      <c r="EI308" s="348" t="n"/>
    </row>
    <row r="309" ht="31.5" customFormat="1" customHeight="1" s="239">
      <c r="A309" s="233" t="n"/>
      <c r="B309" s="192" t="n"/>
      <c r="C309" s="455" t="n"/>
      <c r="D309" s="192" t="n"/>
      <c r="E309" s="192" t="n"/>
      <c r="F309" s="192" t="n"/>
      <c r="G309" s="238" t="n"/>
      <c r="H309" s="437" t="n"/>
      <c r="I309" s="437" t="n"/>
      <c r="J309" s="437" t="n"/>
      <c r="K309" s="437" t="n"/>
      <c r="L309" s="240" t="n"/>
      <c r="M309" s="241" t="n"/>
      <c r="N309" s="242" t="n"/>
      <c r="O309" s="232" t="n"/>
      <c r="P309" s="232" t="n"/>
      <c r="Q309" s="232" t="n"/>
      <c r="R309" s="232" t="n"/>
      <c r="S309" s="232" t="n"/>
      <c r="T309" s="232" t="n"/>
      <c r="U309" s="232" t="n"/>
      <c r="V309" s="232" t="n"/>
      <c r="W309" s="232" t="n"/>
      <c r="X309" s="232" t="n"/>
      <c r="Y309" s="195" t="n"/>
      <c r="Z309" s="195" t="n"/>
      <c r="AA309" s="232" t="n"/>
      <c r="AB309" s="232" t="n"/>
      <c r="AC309" s="232" t="n"/>
      <c r="AD309" s="232" t="n"/>
      <c r="AE309" s="232" t="n"/>
      <c r="AF309" s="232" t="n"/>
      <c r="AG309" s="232" t="n"/>
      <c r="AH309" s="232" t="n"/>
      <c r="AI309" s="232" t="n"/>
      <c r="AJ309" s="232" t="n"/>
      <c r="AK309" s="195" t="n"/>
      <c r="AL309" s="195" t="n"/>
      <c r="AM309" s="232">
        <f>IFERROR(ROUND(AVERAGE(O309:S309,AA309:AE309),0),"")</f>
        <v/>
      </c>
      <c r="AN309" s="232">
        <f>IFERROR(ROUND(AVERAGE(T309:X309,AF309:AJ309),0),"")</f>
        <v/>
      </c>
      <c r="AO309" s="278">
        <f>IFERROR((AM309-L309)/L309,"")</f>
        <v/>
      </c>
      <c r="AP309" s="218" t="n"/>
      <c r="AQ309" s="219" t="n"/>
      <c r="AR309" s="217">
        <f>IFERROR(ROUND((3600/AS309*J309),0),"")</f>
        <v/>
      </c>
      <c r="AS309" s="217">
        <f>IFERROR(ROUND(AVERAGE(Y309:Z309,AK309:AL309),0),"")</f>
        <v/>
      </c>
      <c r="AT309" s="217" t="n"/>
      <c r="AU309" s="217" t="n"/>
      <c r="AV309" s="217" t="n"/>
      <c r="AW309" s="217" t="n"/>
      <c r="AX309" s="217" t="n"/>
      <c r="AY309" s="217" t="n"/>
      <c r="AZ309" s="217" t="n"/>
      <c r="BA309" s="217" t="n"/>
      <c r="BB309" s="217" t="n"/>
      <c r="BC309" s="217" t="n"/>
      <c r="BD309" s="217" t="n"/>
      <c r="BE309" s="217" t="n"/>
      <c r="BF309" s="217" t="n"/>
      <c r="BG309" s="217" t="n"/>
      <c r="BH309" s="217" t="n"/>
      <c r="BI309" s="217" t="n"/>
      <c r="BJ309" s="217" t="n"/>
      <c r="BK309" s="217" t="n"/>
      <c r="BL309" s="217" t="n"/>
      <c r="BM309" s="217" t="n"/>
      <c r="BN309" s="217" t="n"/>
      <c r="BO309" s="217" t="n"/>
      <c r="BP309" s="217" t="n"/>
      <c r="BQ309" s="217" t="n"/>
      <c r="BR309" s="217" t="n"/>
      <c r="BS309" s="217" t="n"/>
      <c r="BT309" s="217" t="n"/>
      <c r="BU309" s="217" t="n"/>
      <c r="BV309" s="217" t="n"/>
      <c r="BW309" s="217" t="n"/>
      <c r="BX309" s="220" t="n"/>
      <c r="BY309" s="220" t="n"/>
      <c r="BZ309" s="220" t="n"/>
      <c r="CA309" s="220" t="n"/>
      <c r="CB309" s="220" t="n"/>
      <c r="CC309" s="220" t="n"/>
      <c r="CD309" s="220" t="n"/>
      <c r="CE309" s="220" t="n"/>
      <c r="CF309" s="220" t="n"/>
      <c r="CG309" s="221">
        <f>IFERROR(ROUND((SUM(BX309:CF309)),0),"")</f>
        <v/>
      </c>
      <c r="CH309" s="216" t="n"/>
      <c r="CI309" s="456" t="n"/>
      <c r="CJ309" s="223" t="n"/>
      <c r="CK309" s="196" t="n"/>
      <c r="CL309" s="196" t="n"/>
      <c r="CM309" s="196" t="n"/>
      <c r="CN309" s="196" t="n"/>
      <c r="CO309" s="196" t="n"/>
      <c r="CP309" s="323" t="n"/>
      <c r="CQ309" s="348" t="n"/>
      <c r="CR309" s="348" t="n"/>
      <c r="CS309" s="348" t="n"/>
      <c r="CT309" s="348" t="n"/>
      <c r="CU309" s="348" t="n"/>
      <c r="CV309" s="348" t="n"/>
      <c r="CW309" s="348" t="n"/>
      <c r="CX309" s="348" t="n"/>
      <c r="CY309" s="348">
        <f>IFERROR(ROUND(STDEV(AN309,L309),1),"")</f>
        <v/>
      </c>
      <c r="CZ309" s="232">
        <f>IFERROR(ROUND(AVERAGE(O309:S309,AA309:AE309),0),"")</f>
        <v/>
      </c>
      <c r="DA309" s="232">
        <f>IFERROR(AVERAGE(T309:X309,AF309:AJ309),"")</f>
        <v/>
      </c>
      <c r="DB309" s="308">
        <f>AV309+BK309</f>
        <v/>
      </c>
      <c r="DC309" s="12">
        <f>SUM(BL309:BT309,AW309:BE309)</f>
        <v/>
      </c>
      <c r="DD309" s="437">
        <f>IFERROR(ROUND(DC309/K309,0),"")</f>
        <v/>
      </c>
      <c r="DE309" s="437">
        <f>IFERROR(ROUND(AVERAGE(Y309:Z309,AK309:AL309),0),"")</f>
        <v/>
      </c>
      <c r="DF309" s="217">
        <f>IFERROR(ROUND((3600/DE309*J309),0),"")</f>
        <v/>
      </c>
      <c r="DG309" s="437">
        <f>IFERROR(ROUND(DD309/DF309,1),"")</f>
        <v/>
      </c>
      <c r="DH309" s="308">
        <f>IFERROR(DB309+DD309,"")</f>
        <v/>
      </c>
      <c r="DI309" s="447">
        <f>IFERROR(DD309/DH309,"")</f>
        <v/>
      </c>
      <c r="DK309" s="12">
        <f>IFERROR(DF309-AP309,"")</f>
        <v/>
      </c>
      <c r="DM309" s="307">
        <f>IFERROR(DA309-L309,"")</f>
        <v/>
      </c>
      <c r="DN309" s="348">
        <f>IF(DE309&gt;AQ309,0,1)</f>
        <v/>
      </c>
      <c r="DO309" s="348">
        <f>IF(DA309&lt;M309,0,1)</f>
        <v/>
      </c>
      <c r="DP309" s="348">
        <f>IF(DA309&gt;N309,0,1)</f>
        <v/>
      </c>
      <c r="DQ309" s="348" t="n"/>
      <c r="DR309" s="348" t="n"/>
      <c r="DS309" s="348" t="n"/>
      <c r="DT309" s="348" t="n"/>
      <c r="DU309" s="348" t="n"/>
      <c r="DV309" s="348" t="n"/>
      <c r="DW309" s="348" t="n"/>
      <c r="DX309" s="348" t="n"/>
      <c r="DY309" s="348" t="n"/>
      <c r="DZ309" s="348" t="n"/>
      <c r="EA309" s="348" t="n"/>
      <c r="EB309" s="348" t="n"/>
      <c r="EC309" s="348" t="n"/>
      <c r="ED309" s="348" t="n"/>
      <c r="EE309" s="348" t="n"/>
      <c r="EF309" s="348" t="n"/>
      <c r="EG309" s="348" t="n"/>
      <c r="EH309" s="348" t="n"/>
      <c r="EI309" s="348" t="n"/>
    </row>
    <row r="310" ht="31.5" customFormat="1" customHeight="1" s="239">
      <c r="A310" s="233" t="n"/>
      <c r="B310" s="192" t="n"/>
      <c r="C310" s="455" t="n"/>
      <c r="D310" s="192" t="n"/>
      <c r="E310" s="192" t="n"/>
      <c r="F310" s="192" t="n"/>
      <c r="G310" s="238" t="n"/>
      <c r="H310" s="437" t="n"/>
      <c r="I310" s="437" t="n"/>
      <c r="J310" s="437" t="n"/>
      <c r="K310" s="437" t="n"/>
      <c r="L310" s="240" t="n"/>
      <c r="M310" s="241" t="n"/>
      <c r="N310" s="242" t="n"/>
      <c r="O310" s="232" t="n"/>
      <c r="P310" s="232" t="n"/>
      <c r="Q310" s="232" t="n"/>
      <c r="R310" s="232" t="n"/>
      <c r="S310" s="232" t="n"/>
      <c r="T310" s="232" t="n"/>
      <c r="U310" s="232" t="n"/>
      <c r="V310" s="232" t="n"/>
      <c r="W310" s="232" t="n"/>
      <c r="X310" s="232" t="n"/>
      <c r="Y310" s="195" t="n"/>
      <c r="Z310" s="195" t="n"/>
      <c r="AA310" s="232" t="n"/>
      <c r="AB310" s="232" t="n"/>
      <c r="AC310" s="232" t="n"/>
      <c r="AD310" s="232" t="n"/>
      <c r="AE310" s="232" t="n"/>
      <c r="AF310" s="232" t="n"/>
      <c r="AG310" s="232" t="n"/>
      <c r="AH310" s="232" t="n"/>
      <c r="AI310" s="232" t="n"/>
      <c r="AJ310" s="232" t="n"/>
      <c r="AK310" s="195" t="n"/>
      <c r="AL310" s="195" t="n"/>
      <c r="AM310" s="232">
        <f>IFERROR(ROUND(AVERAGE(O310:S310,AA310:AE310),0),"")</f>
        <v/>
      </c>
      <c r="AN310" s="232">
        <f>IFERROR(ROUND(AVERAGE(T310:X310,AF310:AJ310),0),"")</f>
        <v/>
      </c>
      <c r="AO310" s="278">
        <f>IFERROR((AM310-L310)/L310,"")</f>
        <v/>
      </c>
      <c r="AP310" s="218" t="n"/>
      <c r="AQ310" s="219" t="n"/>
      <c r="AR310" s="217">
        <f>IFERROR(ROUND((3600/AS310*J310),0),"")</f>
        <v/>
      </c>
      <c r="AS310" s="217">
        <f>IFERROR(ROUND(AVERAGE(Y310:Z310,AK310:AL310),0),"")</f>
        <v/>
      </c>
      <c r="AT310" s="217" t="n"/>
      <c r="AU310" s="217" t="n"/>
      <c r="AV310" s="217" t="n"/>
      <c r="AW310" s="217" t="n"/>
      <c r="AX310" s="217" t="n"/>
      <c r="AY310" s="217" t="n"/>
      <c r="AZ310" s="217" t="n"/>
      <c r="BA310" s="217" t="n"/>
      <c r="BB310" s="217" t="n"/>
      <c r="BC310" s="217" t="n"/>
      <c r="BD310" s="217" t="n"/>
      <c r="BE310" s="217" t="n"/>
      <c r="BF310" s="217" t="n"/>
      <c r="BG310" s="217" t="n"/>
      <c r="BH310" s="217" t="n"/>
      <c r="BI310" s="217" t="n"/>
      <c r="BJ310" s="217" t="n"/>
      <c r="BK310" s="217" t="n"/>
      <c r="BL310" s="217" t="n"/>
      <c r="BM310" s="217" t="n"/>
      <c r="BN310" s="217" t="n"/>
      <c r="BO310" s="217" t="n"/>
      <c r="BP310" s="217" t="n"/>
      <c r="BQ310" s="217" t="n"/>
      <c r="BR310" s="217" t="n"/>
      <c r="BS310" s="217" t="n"/>
      <c r="BT310" s="217" t="n"/>
      <c r="BU310" s="217" t="n"/>
      <c r="BV310" s="217" t="n"/>
      <c r="BW310" s="217" t="n"/>
      <c r="BX310" s="220" t="n"/>
      <c r="BY310" s="220" t="n"/>
      <c r="BZ310" s="220" t="n"/>
      <c r="CA310" s="220" t="n"/>
      <c r="CB310" s="220" t="n"/>
      <c r="CC310" s="220" t="n"/>
      <c r="CD310" s="220" t="n"/>
      <c r="CE310" s="220" t="n"/>
      <c r="CF310" s="220" t="n"/>
      <c r="CG310" s="221">
        <f>IFERROR(ROUND((SUM(BX310:CF310)),0),"")</f>
        <v/>
      </c>
      <c r="CH310" s="216" t="n"/>
      <c r="CI310" s="456" t="n"/>
      <c r="CJ310" s="223" t="n"/>
      <c r="CK310" s="196" t="n"/>
      <c r="CL310" s="196" t="n"/>
      <c r="CM310" s="196" t="n"/>
      <c r="CN310" s="196" t="n"/>
      <c r="CO310" s="196" t="n"/>
      <c r="CP310" s="323" t="n"/>
      <c r="CQ310" s="348" t="n"/>
      <c r="CR310" s="348" t="n"/>
      <c r="CS310" s="348" t="n"/>
      <c r="CT310" s="348" t="n"/>
      <c r="CU310" s="348" t="n"/>
      <c r="CV310" s="348" t="n"/>
      <c r="CW310" s="348" t="n"/>
      <c r="CX310" s="348" t="n"/>
      <c r="CY310" s="348">
        <f>IFERROR(ROUND(STDEV(AN310,L310),1),"")</f>
        <v/>
      </c>
      <c r="CZ310" s="232">
        <f>IFERROR(ROUND(AVERAGE(O310:S310,AA310:AE310),0),"")</f>
        <v/>
      </c>
      <c r="DA310" s="232">
        <f>IFERROR(AVERAGE(T310:X310,AF310:AJ310),"")</f>
        <v/>
      </c>
      <c r="DB310" s="308">
        <f>AV310+BK310</f>
        <v/>
      </c>
      <c r="DC310" s="12">
        <f>SUM(BL310:BT310,AW310:BE310)</f>
        <v/>
      </c>
      <c r="DD310" s="437">
        <f>IFERROR(ROUND(DC310/K310,0),"")</f>
        <v/>
      </c>
      <c r="DE310" s="437">
        <f>IFERROR(ROUND(AVERAGE(Y310:Z310,AK310:AL310),0),"")</f>
        <v/>
      </c>
      <c r="DF310" s="217">
        <f>IFERROR(ROUND((3600/DE310*J310),0),"")</f>
        <v/>
      </c>
      <c r="DG310" s="437">
        <f>IFERROR(ROUND(DD310/DF310,1),"")</f>
        <v/>
      </c>
      <c r="DH310" s="308">
        <f>IFERROR(DB310+DD310,"")</f>
        <v/>
      </c>
      <c r="DI310" s="447">
        <f>IFERROR(DD310/DH310,"")</f>
        <v/>
      </c>
      <c r="DK310" s="12">
        <f>IFERROR(DF310-AP310,"")</f>
        <v/>
      </c>
      <c r="DM310" s="307">
        <f>IFERROR(DA310-L310,"")</f>
        <v/>
      </c>
      <c r="DN310" s="348">
        <f>IF(DE310&gt;AQ310,0,1)</f>
        <v/>
      </c>
      <c r="DO310" s="348">
        <f>IF(DA310&lt;M310,0,1)</f>
        <v/>
      </c>
      <c r="DP310" s="348">
        <f>IF(DA310&gt;N310,0,1)</f>
        <v/>
      </c>
      <c r="DQ310" s="348" t="n"/>
      <c r="DR310" s="348" t="n"/>
      <c r="DS310" s="348" t="n"/>
      <c r="DT310" s="348" t="n"/>
      <c r="DU310" s="348" t="n"/>
      <c r="DV310" s="348" t="n"/>
      <c r="DW310" s="348" t="n"/>
      <c r="DX310" s="348" t="n"/>
      <c r="DY310" s="348" t="n"/>
      <c r="DZ310" s="348" t="n"/>
      <c r="EA310" s="348" t="n"/>
      <c r="EB310" s="348" t="n"/>
      <c r="EC310" s="348" t="n"/>
      <c r="ED310" s="348" t="n"/>
      <c r="EE310" s="348" t="n"/>
      <c r="EF310" s="348" t="n"/>
      <c r="EG310" s="348" t="n"/>
      <c r="EH310" s="348" t="n"/>
      <c r="EI310" s="348" t="n"/>
    </row>
    <row r="311" ht="31.5" customFormat="1" customHeight="1" s="239">
      <c r="A311" s="233" t="n"/>
      <c r="B311" s="192" t="n"/>
      <c r="C311" s="455" t="n"/>
      <c r="D311" s="192" t="n"/>
      <c r="E311" s="192" t="n"/>
      <c r="F311" s="192" t="n"/>
      <c r="G311" s="238" t="n"/>
      <c r="H311" s="437" t="n"/>
      <c r="I311" s="437" t="n"/>
      <c r="J311" s="437" t="n"/>
      <c r="K311" s="437" t="n"/>
      <c r="L311" s="240" t="n"/>
      <c r="M311" s="241" t="n"/>
      <c r="N311" s="242" t="n"/>
      <c r="O311" s="232" t="n"/>
      <c r="P311" s="232" t="n"/>
      <c r="Q311" s="232" t="n"/>
      <c r="R311" s="232" t="n"/>
      <c r="S311" s="232" t="n"/>
      <c r="T311" s="232" t="n"/>
      <c r="U311" s="232" t="n"/>
      <c r="V311" s="232" t="n"/>
      <c r="W311" s="232" t="n"/>
      <c r="X311" s="232" t="n"/>
      <c r="Y311" s="195" t="n"/>
      <c r="Z311" s="195" t="n"/>
      <c r="AA311" s="232" t="n"/>
      <c r="AB311" s="232" t="n"/>
      <c r="AC311" s="232" t="n"/>
      <c r="AD311" s="232" t="n"/>
      <c r="AE311" s="232" t="n"/>
      <c r="AF311" s="232" t="n"/>
      <c r="AG311" s="232" t="n"/>
      <c r="AH311" s="232" t="n"/>
      <c r="AI311" s="232" t="n"/>
      <c r="AJ311" s="232" t="n"/>
      <c r="AK311" s="195" t="n"/>
      <c r="AL311" s="195" t="n"/>
      <c r="AM311" s="232">
        <f>IFERROR(ROUND(AVERAGE(O311:S311,AA311:AE311),0),"")</f>
        <v/>
      </c>
      <c r="AN311" s="232">
        <f>IFERROR(ROUND(AVERAGE(T311:X311,AF311:AJ311),0),"")</f>
        <v/>
      </c>
      <c r="AO311" s="278">
        <f>IFERROR((AM311-L311)/L311,"")</f>
        <v/>
      </c>
      <c r="AP311" s="218" t="n"/>
      <c r="AQ311" s="219" t="n"/>
      <c r="AR311" s="217">
        <f>IFERROR(ROUND((3600/AS311*J311),0),"")</f>
        <v/>
      </c>
      <c r="AS311" s="217">
        <f>IFERROR(ROUND(AVERAGE(Y311:Z311,AK311:AL311),0),"")</f>
        <v/>
      </c>
      <c r="AT311" s="217" t="n"/>
      <c r="AU311" s="217" t="n"/>
      <c r="AV311" s="217" t="n"/>
      <c r="AW311" s="217" t="n"/>
      <c r="AX311" s="217" t="n"/>
      <c r="AY311" s="217" t="n"/>
      <c r="AZ311" s="217" t="n"/>
      <c r="BA311" s="217" t="n"/>
      <c r="BB311" s="217" t="n"/>
      <c r="BC311" s="217" t="n"/>
      <c r="BD311" s="217" t="n"/>
      <c r="BE311" s="217" t="n"/>
      <c r="BF311" s="217" t="n"/>
      <c r="BG311" s="217" t="n"/>
      <c r="BH311" s="217" t="n"/>
      <c r="BI311" s="217" t="n"/>
      <c r="BJ311" s="217" t="n"/>
      <c r="BK311" s="217" t="n"/>
      <c r="BL311" s="217" t="n"/>
      <c r="BM311" s="217" t="n"/>
      <c r="BN311" s="217" t="n"/>
      <c r="BO311" s="217" t="n"/>
      <c r="BP311" s="217" t="n"/>
      <c r="BQ311" s="217" t="n"/>
      <c r="BR311" s="217" t="n"/>
      <c r="BS311" s="217" t="n"/>
      <c r="BT311" s="217" t="n"/>
      <c r="BU311" s="217" t="n"/>
      <c r="BV311" s="217" t="n"/>
      <c r="BW311" s="217" t="n"/>
      <c r="BX311" s="220" t="n"/>
      <c r="BY311" s="220" t="n"/>
      <c r="BZ311" s="220" t="n"/>
      <c r="CA311" s="220" t="n"/>
      <c r="CB311" s="220" t="n"/>
      <c r="CC311" s="220" t="n"/>
      <c r="CD311" s="220" t="n"/>
      <c r="CE311" s="220" t="n"/>
      <c r="CF311" s="220" t="n"/>
      <c r="CG311" s="221">
        <f>IFERROR(ROUND((SUM(BX311:CF311)),0),"")</f>
        <v/>
      </c>
      <c r="CH311" s="216" t="n"/>
      <c r="CI311" s="456" t="n"/>
      <c r="CJ311" s="223" t="n"/>
      <c r="CK311" s="196" t="n"/>
      <c r="CL311" s="196" t="n"/>
      <c r="CM311" s="196" t="n"/>
      <c r="CN311" s="196" t="n"/>
      <c r="CO311" s="196" t="n"/>
      <c r="CP311" s="323" t="n"/>
      <c r="CQ311" s="348" t="n"/>
      <c r="CR311" s="348" t="n"/>
      <c r="CS311" s="348" t="n"/>
      <c r="CT311" s="348" t="n"/>
      <c r="CU311" s="348" t="n"/>
      <c r="CV311" s="348" t="n"/>
      <c r="CW311" s="348" t="n"/>
      <c r="CX311" s="348" t="n"/>
      <c r="CY311" s="348">
        <f>IFERROR(ROUND(STDEV(AN311,L311),1),"")</f>
        <v/>
      </c>
      <c r="CZ311" s="232">
        <f>IFERROR(ROUND(AVERAGE(O311:S311,AA311:AE311),0),"")</f>
        <v/>
      </c>
      <c r="DA311" s="232">
        <f>IFERROR(AVERAGE(T311:X311,AF311:AJ311),"")</f>
        <v/>
      </c>
      <c r="DB311" s="308">
        <f>AV311+BK311</f>
        <v/>
      </c>
      <c r="DC311" s="12">
        <f>SUM(BL311:BT311,AW311:BE311)</f>
        <v/>
      </c>
      <c r="DD311" s="437">
        <f>IFERROR(ROUND(DC311/K311,0),"")</f>
        <v/>
      </c>
      <c r="DE311" s="437">
        <f>IFERROR(ROUND(AVERAGE(Y311:Z311,AK311:AL311),0),"")</f>
        <v/>
      </c>
      <c r="DF311" s="217">
        <f>IFERROR(ROUND((3600/DE311*J311),0),"")</f>
        <v/>
      </c>
      <c r="DG311" s="437">
        <f>IFERROR(ROUND(DD311/DF311,1),"")</f>
        <v/>
      </c>
      <c r="DH311" s="308">
        <f>IFERROR(DB311+DD311,"")</f>
        <v/>
      </c>
      <c r="DI311" s="447">
        <f>IFERROR(DD311/DH311,"")</f>
        <v/>
      </c>
      <c r="DK311" s="12">
        <f>IFERROR(DF311-AP311,"")</f>
        <v/>
      </c>
      <c r="DM311" s="307">
        <f>IFERROR(DA311-L311,"")</f>
        <v/>
      </c>
      <c r="DN311" s="348">
        <f>IF(DE311&gt;AQ311,0,1)</f>
        <v/>
      </c>
      <c r="DO311" s="348">
        <f>IF(DA311&lt;M311,0,1)</f>
        <v/>
      </c>
      <c r="DP311" s="348">
        <f>IF(DA311&gt;N311,0,1)</f>
        <v/>
      </c>
      <c r="DQ311" s="348" t="n"/>
      <c r="DR311" s="348" t="n"/>
      <c r="DS311" s="348" t="n"/>
      <c r="DT311" s="348" t="n"/>
      <c r="DU311" s="348" t="n"/>
      <c r="DV311" s="348" t="n"/>
      <c r="DW311" s="348" t="n"/>
      <c r="DX311" s="348" t="n"/>
      <c r="DY311" s="348" t="n"/>
      <c r="DZ311" s="348" t="n"/>
      <c r="EA311" s="348" t="n"/>
      <c r="EB311" s="348" t="n"/>
      <c r="EC311" s="348" t="n"/>
      <c r="ED311" s="348" t="n"/>
      <c r="EE311" s="348" t="n"/>
      <c r="EF311" s="348" t="n"/>
      <c r="EG311" s="348" t="n"/>
      <c r="EH311" s="348" t="n"/>
      <c r="EI311" s="348" t="n"/>
    </row>
    <row r="312" ht="31.5" customFormat="1" customHeight="1" s="239">
      <c r="A312" s="233" t="n"/>
      <c r="B312" s="192" t="n"/>
      <c r="C312" s="455" t="n"/>
      <c r="D312" s="192" t="n"/>
      <c r="E312" s="192" t="n"/>
      <c r="F312" s="192" t="n"/>
      <c r="G312" s="238" t="n"/>
      <c r="H312" s="437" t="n"/>
      <c r="I312" s="437" t="n"/>
      <c r="J312" s="437" t="n"/>
      <c r="K312" s="437" t="n"/>
      <c r="L312" s="240" t="n"/>
      <c r="M312" s="241" t="n"/>
      <c r="N312" s="242" t="n"/>
      <c r="O312" s="232" t="n"/>
      <c r="P312" s="232" t="n"/>
      <c r="Q312" s="232" t="n"/>
      <c r="R312" s="232" t="n"/>
      <c r="S312" s="232" t="n"/>
      <c r="T312" s="232" t="n"/>
      <c r="U312" s="232" t="n"/>
      <c r="V312" s="232" t="n"/>
      <c r="W312" s="232" t="n"/>
      <c r="X312" s="232" t="n"/>
      <c r="Y312" s="195" t="n"/>
      <c r="Z312" s="195" t="n"/>
      <c r="AA312" s="232" t="n"/>
      <c r="AB312" s="232" t="n"/>
      <c r="AC312" s="232" t="n"/>
      <c r="AD312" s="232" t="n"/>
      <c r="AE312" s="232" t="n"/>
      <c r="AF312" s="232" t="n"/>
      <c r="AG312" s="232" t="n"/>
      <c r="AH312" s="232" t="n"/>
      <c r="AI312" s="232" t="n"/>
      <c r="AJ312" s="232" t="n"/>
      <c r="AK312" s="195" t="n"/>
      <c r="AL312" s="195" t="n"/>
      <c r="AM312" s="232">
        <f>IFERROR(ROUND(AVERAGE(O312:S312,AA312:AE312),0),"")</f>
        <v/>
      </c>
      <c r="AN312" s="232">
        <f>IFERROR(ROUND(AVERAGE(T312:X312,AF312:AJ312),0),"")</f>
        <v/>
      </c>
      <c r="AO312" s="278">
        <f>IFERROR((AM312-L312)/L312,"")</f>
        <v/>
      </c>
      <c r="AP312" s="218" t="n"/>
      <c r="AQ312" s="219" t="n"/>
      <c r="AR312" s="217">
        <f>IFERROR(ROUND((3600/AS312*J312),0),"")</f>
        <v/>
      </c>
      <c r="AS312" s="217">
        <f>IFERROR(ROUND(AVERAGE(Y312:Z312,AK312:AL312),0),"")</f>
        <v/>
      </c>
      <c r="AT312" s="217" t="n"/>
      <c r="AU312" s="217" t="n"/>
      <c r="AV312" s="217" t="n"/>
      <c r="AW312" s="217" t="n"/>
      <c r="AX312" s="217" t="n"/>
      <c r="AY312" s="217" t="n"/>
      <c r="AZ312" s="217" t="n"/>
      <c r="BA312" s="217" t="n"/>
      <c r="BB312" s="217" t="n"/>
      <c r="BC312" s="217" t="n"/>
      <c r="BD312" s="217" t="n"/>
      <c r="BE312" s="217" t="n"/>
      <c r="BF312" s="217" t="n"/>
      <c r="BG312" s="217" t="n"/>
      <c r="BH312" s="217" t="n"/>
      <c r="BI312" s="217" t="n"/>
      <c r="BJ312" s="217" t="n"/>
      <c r="BK312" s="217" t="n"/>
      <c r="BL312" s="217" t="n"/>
      <c r="BM312" s="217" t="n"/>
      <c r="BN312" s="217" t="n"/>
      <c r="BO312" s="217" t="n"/>
      <c r="BP312" s="217" t="n"/>
      <c r="BQ312" s="217" t="n"/>
      <c r="BR312" s="217" t="n"/>
      <c r="BS312" s="217" t="n"/>
      <c r="BT312" s="217" t="n"/>
      <c r="BU312" s="217" t="n"/>
      <c r="BV312" s="217" t="n"/>
      <c r="BW312" s="217" t="n"/>
      <c r="BX312" s="220" t="n"/>
      <c r="BY312" s="220" t="n"/>
      <c r="BZ312" s="220" t="n"/>
      <c r="CA312" s="220" t="n"/>
      <c r="CB312" s="220" t="n"/>
      <c r="CC312" s="220" t="n"/>
      <c r="CD312" s="220" t="n"/>
      <c r="CE312" s="220" t="n"/>
      <c r="CF312" s="220" t="n"/>
      <c r="CG312" s="221">
        <f>IFERROR(ROUND((SUM(BX312:CF312)),0),"")</f>
        <v/>
      </c>
      <c r="CH312" s="216" t="n"/>
      <c r="CI312" s="456" t="n"/>
      <c r="CJ312" s="223" t="n"/>
      <c r="CK312" s="196" t="n"/>
      <c r="CL312" s="196" t="n"/>
      <c r="CM312" s="196" t="n"/>
      <c r="CN312" s="196" t="n"/>
      <c r="CO312" s="196" t="n"/>
      <c r="CP312" s="323" t="n"/>
      <c r="CQ312" s="348" t="n"/>
      <c r="CR312" s="348" t="n"/>
      <c r="CS312" s="348" t="n"/>
      <c r="CT312" s="348" t="n"/>
      <c r="CU312" s="348" t="n"/>
      <c r="CV312" s="348" t="n"/>
      <c r="CW312" s="348" t="n"/>
      <c r="CX312" s="348" t="n"/>
      <c r="CY312" s="348">
        <f>IFERROR(ROUND(STDEV(AN312,L312),1),"")</f>
        <v/>
      </c>
      <c r="CZ312" s="232">
        <f>IFERROR(ROUND(AVERAGE(O312:S312,AA312:AE312),0),"")</f>
        <v/>
      </c>
      <c r="DA312" s="232">
        <f>IFERROR(AVERAGE(T312:X312,AF312:AJ312),"")</f>
        <v/>
      </c>
      <c r="DB312" s="308">
        <f>AV312+BK312</f>
        <v/>
      </c>
      <c r="DC312" s="12">
        <f>SUM(BL312:BT312,AW312:BE312)</f>
        <v/>
      </c>
      <c r="DD312" s="437">
        <f>IFERROR(ROUND(DC312/K312,0),"")</f>
        <v/>
      </c>
      <c r="DE312" s="437">
        <f>IFERROR(ROUND(AVERAGE(Y312:Z312,AK312:AL312),0),"")</f>
        <v/>
      </c>
      <c r="DF312" s="217">
        <f>IFERROR(ROUND((3600/DE312*J312),0),"")</f>
        <v/>
      </c>
      <c r="DG312" s="437">
        <f>IFERROR(ROUND(DD312/DF312,1),"")</f>
        <v/>
      </c>
      <c r="DH312" s="308">
        <f>IFERROR(DB312+DD312,"")</f>
        <v/>
      </c>
      <c r="DI312" s="447">
        <f>IFERROR(DD312/DH312,"")</f>
        <v/>
      </c>
      <c r="DK312" s="12">
        <f>IFERROR(DF312-AP312,"")</f>
        <v/>
      </c>
      <c r="DM312" s="307">
        <f>IFERROR(DA312-L312,"")</f>
        <v/>
      </c>
      <c r="DN312" s="348">
        <f>IF(DE312&gt;AQ312,0,1)</f>
        <v/>
      </c>
      <c r="DO312" s="348">
        <f>IF(DA312&lt;M312,0,1)</f>
        <v/>
      </c>
      <c r="DP312" s="348">
        <f>IF(DA312&gt;N312,0,1)</f>
        <v/>
      </c>
      <c r="DQ312" s="348" t="n"/>
      <c r="DR312" s="348" t="n"/>
      <c r="DS312" s="348" t="n"/>
      <c r="DT312" s="348" t="n"/>
      <c r="DU312" s="348" t="n"/>
      <c r="DV312" s="348" t="n"/>
      <c r="DW312" s="348" t="n"/>
      <c r="DX312" s="348" t="n"/>
      <c r="DY312" s="348" t="n"/>
      <c r="DZ312" s="348" t="n"/>
      <c r="EA312" s="348" t="n"/>
      <c r="EB312" s="348" t="n"/>
      <c r="EC312" s="348" t="n"/>
      <c r="ED312" s="348" t="n"/>
      <c r="EE312" s="348" t="n"/>
      <c r="EF312" s="348" t="n"/>
      <c r="EG312" s="348" t="n"/>
      <c r="EH312" s="348" t="n"/>
      <c r="EI312" s="348" t="n"/>
    </row>
    <row r="313" ht="31.5" customFormat="1" customHeight="1" s="239">
      <c r="A313" s="233" t="n"/>
      <c r="B313" s="192" t="n"/>
      <c r="C313" s="455" t="n"/>
      <c r="D313" s="192" t="n"/>
      <c r="E313" s="192" t="n"/>
      <c r="F313" s="192" t="n"/>
      <c r="G313" s="238" t="n"/>
      <c r="H313" s="437" t="n"/>
      <c r="I313" s="437" t="n"/>
      <c r="J313" s="437" t="n"/>
      <c r="K313" s="437" t="n"/>
      <c r="L313" s="240" t="n"/>
      <c r="M313" s="241" t="n"/>
      <c r="N313" s="242" t="n"/>
      <c r="O313" s="232" t="n"/>
      <c r="P313" s="232" t="n"/>
      <c r="Q313" s="232" t="n"/>
      <c r="R313" s="232" t="n"/>
      <c r="S313" s="232" t="n"/>
      <c r="T313" s="232" t="n"/>
      <c r="U313" s="232" t="n"/>
      <c r="V313" s="232" t="n"/>
      <c r="W313" s="232" t="n"/>
      <c r="X313" s="232" t="n"/>
      <c r="Y313" s="195" t="n"/>
      <c r="Z313" s="195" t="n"/>
      <c r="AA313" s="232" t="n"/>
      <c r="AB313" s="232" t="n"/>
      <c r="AC313" s="232" t="n"/>
      <c r="AD313" s="232" t="n"/>
      <c r="AE313" s="232" t="n"/>
      <c r="AF313" s="232" t="n"/>
      <c r="AG313" s="232" t="n"/>
      <c r="AH313" s="232" t="n"/>
      <c r="AI313" s="232" t="n"/>
      <c r="AJ313" s="232" t="n"/>
      <c r="AK313" s="195" t="n"/>
      <c r="AL313" s="195" t="n"/>
      <c r="AM313" s="232">
        <f>IFERROR(ROUND(AVERAGE(O313:S313,AA313:AE313),0),"")</f>
        <v/>
      </c>
      <c r="AN313" s="232">
        <f>IFERROR(ROUND(AVERAGE(T313:X313,AF313:AJ313),0),"")</f>
        <v/>
      </c>
      <c r="AO313" s="278">
        <f>IFERROR((AM313-L313)/L313,"")</f>
        <v/>
      </c>
      <c r="AP313" s="218" t="n"/>
      <c r="AQ313" s="219" t="n"/>
      <c r="AR313" s="217">
        <f>IFERROR(ROUND((3600/AS313*J313),0),"")</f>
        <v/>
      </c>
      <c r="AS313" s="217">
        <f>IFERROR(ROUND(AVERAGE(Y313:Z313,AK313:AL313),0),"")</f>
        <v/>
      </c>
      <c r="AT313" s="217" t="n"/>
      <c r="AU313" s="217" t="n"/>
      <c r="AV313" s="217" t="n"/>
      <c r="AW313" s="217" t="n"/>
      <c r="AX313" s="217" t="n"/>
      <c r="AY313" s="217" t="n"/>
      <c r="AZ313" s="217" t="n"/>
      <c r="BA313" s="217" t="n"/>
      <c r="BB313" s="217" t="n"/>
      <c r="BC313" s="217" t="n"/>
      <c r="BD313" s="217" t="n"/>
      <c r="BE313" s="217" t="n"/>
      <c r="BF313" s="217" t="n"/>
      <c r="BG313" s="217" t="n"/>
      <c r="BH313" s="217" t="n"/>
      <c r="BI313" s="217" t="n"/>
      <c r="BJ313" s="217" t="n"/>
      <c r="BK313" s="217" t="n"/>
      <c r="BL313" s="217" t="n"/>
      <c r="BM313" s="217" t="n"/>
      <c r="BN313" s="217" t="n"/>
      <c r="BO313" s="217" t="n"/>
      <c r="BP313" s="217" t="n"/>
      <c r="BQ313" s="217" t="n"/>
      <c r="BR313" s="217" t="n"/>
      <c r="BS313" s="217" t="n"/>
      <c r="BT313" s="217" t="n"/>
      <c r="BU313" s="217" t="n"/>
      <c r="BV313" s="217" t="n"/>
      <c r="BW313" s="217" t="n"/>
      <c r="BX313" s="220" t="n"/>
      <c r="BY313" s="220" t="n"/>
      <c r="BZ313" s="220" t="n"/>
      <c r="CA313" s="220" t="n"/>
      <c r="CB313" s="220" t="n"/>
      <c r="CC313" s="220" t="n"/>
      <c r="CD313" s="220" t="n"/>
      <c r="CE313" s="220" t="n"/>
      <c r="CF313" s="220" t="n"/>
      <c r="CG313" s="221">
        <f>IFERROR(ROUND((SUM(BX313:CF313)),0),"")</f>
        <v/>
      </c>
      <c r="CH313" s="216" t="n"/>
      <c r="CI313" s="456" t="n"/>
      <c r="CJ313" s="223" t="n"/>
      <c r="CK313" s="196" t="n"/>
      <c r="CL313" s="196" t="n"/>
      <c r="CM313" s="196" t="n"/>
      <c r="CN313" s="196" t="n"/>
      <c r="CO313" s="196" t="n"/>
      <c r="CP313" s="323" t="n"/>
      <c r="CQ313" s="348" t="n"/>
      <c r="CR313" s="348" t="n"/>
      <c r="CS313" s="348" t="n"/>
      <c r="CT313" s="348" t="n"/>
      <c r="CU313" s="348" t="n"/>
      <c r="CV313" s="348" t="n"/>
      <c r="CW313" s="348" t="n"/>
      <c r="CX313" s="348" t="n"/>
      <c r="CY313" s="348">
        <f>IFERROR(ROUND(STDEV(AN313,L313),1),"")</f>
        <v/>
      </c>
      <c r="CZ313" s="232">
        <f>IFERROR(ROUND(AVERAGE(O313:S313,AA313:AE313),0),"")</f>
        <v/>
      </c>
      <c r="DA313" s="232">
        <f>IFERROR(AVERAGE(T313:X313,AF313:AJ313),"")</f>
        <v/>
      </c>
      <c r="DB313" s="308">
        <f>AV313+BK313</f>
        <v/>
      </c>
      <c r="DC313" s="12">
        <f>SUM(BL313:BT313,AW313:BE313)</f>
        <v/>
      </c>
      <c r="DD313" s="437">
        <f>IFERROR(ROUND(DC313/K313,0),"")</f>
        <v/>
      </c>
      <c r="DE313" s="437">
        <f>IFERROR(ROUND(AVERAGE(Y313:Z313,AK313:AL313),0),"")</f>
        <v/>
      </c>
      <c r="DF313" s="217">
        <f>IFERROR(ROUND((3600/DE313*J313),0),"")</f>
        <v/>
      </c>
      <c r="DG313" s="437">
        <f>IFERROR(ROUND(DD313/DF313,1),"")</f>
        <v/>
      </c>
      <c r="DH313" s="308">
        <f>IFERROR(DB313+DD313,"")</f>
        <v/>
      </c>
      <c r="DI313" s="447">
        <f>IFERROR(DD313/DH313,"")</f>
        <v/>
      </c>
      <c r="DK313" s="12">
        <f>IFERROR(DF313-AP313,"")</f>
        <v/>
      </c>
      <c r="DM313" s="307">
        <f>IFERROR(DA313-L313,"")</f>
        <v/>
      </c>
      <c r="DN313" s="348">
        <f>IF(DE313&gt;AQ313,0,1)</f>
        <v/>
      </c>
      <c r="DO313" s="348">
        <f>IF(DA313&lt;M313,0,1)</f>
        <v/>
      </c>
      <c r="DP313" s="348">
        <f>IF(DA313&gt;N313,0,1)</f>
        <v/>
      </c>
      <c r="DQ313" s="348" t="n"/>
      <c r="DR313" s="348" t="n"/>
      <c r="DS313" s="348" t="n"/>
      <c r="DT313" s="348" t="n"/>
      <c r="DU313" s="348" t="n"/>
      <c r="DV313" s="348" t="n"/>
      <c r="DW313" s="348" t="n"/>
      <c r="DX313" s="348" t="n"/>
      <c r="DY313" s="348" t="n"/>
      <c r="DZ313" s="348" t="n"/>
      <c r="EA313" s="348" t="n"/>
      <c r="EB313" s="348" t="n"/>
      <c r="EC313" s="348" t="n"/>
      <c r="ED313" s="348" t="n"/>
      <c r="EE313" s="348" t="n"/>
      <c r="EF313" s="348" t="n"/>
      <c r="EG313" s="348" t="n"/>
      <c r="EH313" s="348" t="n"/>
      <c r="EI313" s="348" t="n"/>
    </row>
    <row r="314" ht="31.5" customFormat="1" customHeight="1" s="239">
      <c r="A314" s="233" t="n"/>
      <c r="B314" s="192" t="n"/>
      <c r="C314" s="455" t="n"/>
      <c r="D314" s="192" t="n"/>
      <c r="E314" s="192" t="n"/>
      <c r="F314" s="192" t="n"/>
      <c r="G314" s="238" t="n"/>
      <c r="H314" s="437" t="n"/>
      <c r="I314" s="437" t="n"/>
      <c r="J314" s="437" t="n"/>
      <c r="K314" s="437" t="n"/>
      <c r="L314" s="240" t="n"/>
      <c r="M314" s="241" t="n"/>
      <c r="N314" s="242" t="n"/>
      <c r="O314" s="232" t="n"/>
      <c r="P314" s="232" t="n"/>
      <c r="Q314" s="232" t="n"/>
      <c r="R314" s="232" t="n"/>
      <c r="S314" s="232" t="n"/>
      <c r="T314" s="232" t="n"/>
      <c r="U314" s="232" t="n"/>
      <c r="V314" s="232" t="n"/>
      <c r="W314" s="232" t="n"/>
      <c r="X314" s="232" t="n"/>
      <c r="Y314" s="195" t="n"/>
      <c r="Z314" s="195" t="n"/>
      <c r="AA314" s="232" t="n"/>
      <c r="AB314" s="232" t="n"/>
      <c r="AC314" s="232" t="n"/>
      <c r="AD314" s="232" t="n"/>
      <c r="AE314" s="232" t="n"/>
      <c r="AF314" s="232" t="n"/>
      <c r="AG314" s="232" t="n"/>
      <c r="AH314" s="232" t="n"/>
      <c r="AI314" s="232" t="n"/>
      <c r="AJ314" s="232" t="n"/>
      <c r="AK314" s="195" t="n"/>
      <c r="AL314" s="195" t="n"/>
      <c r="AM314" s="232">
        <f>IFERROR(ROUND(AVERAGE(O314:S314,AA314:AE314),0),"")</f>
        <v/>
      </c>
      <c r="AN314" s="232">
        <f>IFERROR(ROUND(AVERAGE(T314:X314,AF314:AJ314),0),"")</f>
        <v/>
      </c>
      <c r="AO314" s="278">
        <f>IFERROR((AM314-L314)/L314,"")</f>
        <v/>
      </c>
      <c r="AP314" s="218" t="n"/>
      <c r="AQ314" s="219" t="n"/>
      <c r="AR314" s="217">
        <f>IFERROR(ROUND((3600/AS314*J314),0),"")</f>
        <v/>
      </c>
      <c r="AS314" s="217">
        <f>IFERROR(ROUND(AVERAGE(Y314:Z314,AK314:AL314),0),"")</f>
        <v/>
      </c>
      <c r="AT314" s="217" t="n"/>
      <c r="AU314" s="217" t="n"/>
      <c r="AV314" s="217" t="n"/>
      <c r="AW314" s="217" t="n"/>
      <c r="AX314" s="217" t="n"/>
      <c r="AY314" s="217" t="n"/>
      <c r="AZ314" s="217" t="n"/>
      <c r="BA314" s="217" t="n"/>
      <c r="BB314" s="217" t="n"/>
      <c r="BC314" s="217" t="n"/>
      <c r="BD314" s="217" t="n"/>
      <c r="BE314" s="217" t="n"/>
      <c r="BF314" s="217" t="n"/>
      <c r="BG314" s="217" t="n"/>
      <c r="BH314" s="217" t="n"/>
      <c r="BI314" s="217" t="n"/>
      <c r="BJ314" s="217" t="n"/>
      <c r="BK314" s="217" t="n"/>
      <c r="BL314" s="217" t="n"/>
      <c r="BM314" s="217" t="n"/>
      <c r="BN314" s="217" t="n"/>
      <c r="BO314" s="217" t="n"/>
      <c r="BP314" s="217" t="n"/>
      <c r="BQ314" s="217" t="n"/>
      <c r="BR314" s="217" t="n"/>
      <c r="BS314" s="217" t="n"/>
      <c r="BT314" s="217" t="n"/>
      <c r="BU314" s="217" t="n"/>
      <c r="BV314" s="217" t="n"/>
      <c r="BW314" s="217" t="n"/>
      <c r="BX314" s="220" t="n"/>
      <c r="BY314" s="220" t="n"/>
      <c r="BZ314" s="220" t="n"/>
      <c r="CA314" s="220" t="n"/>
      <c r="CB314" s="220" t="n"/>
      <c r="CC314" s="220" t="n"/>
      <c r="CD314" s="220" t="n"/>
      <c r="CE314" s="220" t="n"/>
      <c r="CF314" s="220" t="n"/>
      <c r="CG314" s="221">
        <f>IFERROR(ROUND((SUM(BX314:CF314)),0),"")</f>
        <v/>
      </c>
      <c r="CH314" s="216" t="n"/>
      <c r="CI314" s="456" t="n"/>
      <c r="CJ314" s="223" t="n"/>
      <c r="CK314" s="196" t="n"/>
      <c r="CL314" s="196" t="n"/>
      <c r="CM314" s="196" t="n"/>
      <c r="CN314" s="196" t="n"/>
      <c r="CO314" s="196" t="n"/>
      <c r="CP314" s="323" t="n"/>
      <c r="CQ314" s="348" t="n"/>
      <c r="CR314" s="348" t="n"/>
      <c r="CS314" s="348" t="n"/>
      <c r="CT314" s="348" t="n"/>
      <c r="CU314" s="348" t="n"/>
      <c r="CV314" s="348" t="n"/>
      <c r="CW314" s="348" t="n"/>
      <c r="CX314" s="348" t="n"/>
      <c r="CY314" s="348">
        <f>IFERROR(ROUND(STDEV(AN314,L314),1),"")</f>
        <v/>
      </c>
      <c r="CZ314" s="232">
        <f>IFERROR(ROUND(AVERAGE(O314:S314,AA314:AE314),0),"")</f>
        <v/>
      </c>
      <c r="DA314" s="232">
        <f>IFERROR(AVERAGE(T314:X314,AF314:AJ314),"")</f>
        <v/>
      </c>
      <c r="DB314" s="308">
        <f>AV314+BK314</f>
        <v/>
      </c>
      <c r="DC314" s="12">
        <f>SUM(BL314:BT314,AW314:BE314)</f>
        <v/>
      </c>
      <c r="DD314" s="437">
        <f>IFERROR(ROUND(DC314/K314,0),"")</f>
        <v/>
      </c>
      <c r="DE314" s="437">
        <f>IFERROR(ROUND(AVERAGE(Y314:Z314,AK314:AL314),0),"")</f>
        <v/>
      </c>
      <c r="DF314" s="217">
        <f>IFERROR(ROUND((3600/DE314*J314),0),"")</f>
        <v/>
      </c>
      <c r="DG314" s="437">
        <f>IFERROR(ROUND(DD314/DF314,1),"")</f>
        <v/>
      </c>
      <c r="DH314" s="308">
        <f>IFERROR(DB314+DD314,"")</f>
        <v/>
      </c>
      <c r="DI314" s="447">
        <f>IFERROR(DD314/DH314,"")</f>
        <v/>
      </c>
      <c r="DK314" s="12">
        <f>IFERROR(DF314-AP314,"")</f>
        <v/>
      </c>
      <c r="DM314" s="307">
        <f>IFERROR(DA314-L314,"")</f>
        <v/>
      </c>
      <c r="DN314" s="348">
        <f>IF(DE314&gt;AQ314,0,1)</f>
        <v/>
      </c>
      <c r="DO314" s="348">
        <f>IF(DA314&lt;M314,0,1)</f>
        <v/>
      </c>
      <c r="DP314" s="348">
        <f>IF(DA314&gt;N314,0,1)</f>
        <v/>
      </c>
      <c r="DQ314" s="348" t="n"/>
      <c r="DR314" s="348" t="n"/>
      <c r="DS314" s="348" t="n"/>
      <c r="DT314" s="348" t="n"/>
      <c r="DU314" s="348" t="n"/>
      <c r="DV314" s="348" t="n"/>
      <c r="DW314" s="348" t="n"/>
      <c r="DX314" s="348" t="n"/>
      <c r="DY314" s="348" t="n"/>
      <c r="DZ314" s="348" t="n"/>
      <c r="EA314" s="348" t="n"/>
      <c r="EB314" s="348" t="n"/>
      <c r="EC314" s="348" t="n"/>
      <c r="ED314" s="348" t="n"/>
      <c r="EE314" s="348" t="n"/>
      <c r="EF314" s="348" t="n"/>
      <c r="EG314" s="348" t="n"/>
      <c r="EH314" s="348" t="n"/>
      <c r="EI314" s="348" t="n"/>
    </row>
    <row r="315" ht="31.5" customFormat="1" customHeight="1" s="239">
      <c r="A315" s="233" t="n"/>
      <c r="B315" s="192" t="n"/>
      <c r="C315" s="455" t="n"/>
      <c r="D315" s="192" t="n"/>
      <c r="E315" s="192" t="n"/>
      <c r="F315" s="192" t="n"/>
      <c r="G315" s="238" t="n"/>
      <c r="H315" s="437" t="n"/>
      <c r="I315" s="437" t="n"/>
      <c r="J315" s="437" t="n"/>
      <c r="K315" s="437" t="n"/>
      <c r="L315" s="240" t="n"/>
      <c r="M315" s="241" t="n"/>
      <c r="N315" s="242" t="n"/>
      <c r="O315" s="232" t="n"/>
      <c r="P315" s="232" t="n"/>
      <c r="Q315" s="232" t="n"/>
      <c r="R315" s="232" t="n"/>
      <c r="S315" s="232" t="n"/>
      <c r="T315" s="232" t="n"/>
      <c r="U315" s="232" t="n"/>
      <c r="V315" s="232" t="n"/>
      <c r="W315" s="232" t="n"/>
      <c r="X315" s="232" t="n"/>
      <c r="Y315" s="195" t="n"/>
      <c r="Z315" s="195" t="n"/>
      <c r="AA315" s="232" t="n"/>
      <c r="AB315" s="232" t="n"/>
      <c r="AC315" s="232" t="n"/>
      <c r="AD315" s="232" t="n"/>
      <c r="AE315" s="232" t="n"/>
      <c r="AF315" s="232" t="n"/>
      <c r="AG315" s="232" t="n"/>
      <c r="AH315" s="232" t="n"/>
      <c r="AI315" s="232" t="n"/>
      <c r="AJ315" s="232" t="n"/>
      <c r="AK315" s="195" t="n"/>
      <c r="AL315" s="195" t="n"/>
      <c r="AM315" s="232">
        <f>IFERROR(ROUND(AVERAGE(O315:S315,AA315:AE315),0),"")</f>
        <v/>
      </c>
      <c r="AN315" s="232">
        <f>IFERROR(ROUND(AVERAGE(T315:X315,AF315:AJ315),0),"")</f>
        <v/>
      </c>
      <c r="AO315" s="278">
        <f>IFERROR((AM315-L315)/L315,"")</f>
        <v/>
      </c>
      <c r="AP315" s="218" t="n"/>
      <c r="AQ315" s="219" t="n"/>
      <c r="AR315" s="217">
        <f>IFERROR(ROUND((3600/AS315*J315),0),"")</f>
        <v/>
      </c>
      <c r="AS315" s="217">
        <f>IFERROR(ROUND(AVERAGE(Y315:Z315,AK315:AL315),0),"")</f>
        <v/>
      </c>
      <c r="AT315" s="217" t="n"/>
      <c r="AU315" s="217" t="n"/>
      <c r="AV315" s="217" t="n"/>
      <c r="AW315" s="217" t="n"/>
      <c r="AX315" s="217" t="n"/>
      <c r="AY315" s="217" t="n"/>
      <c r="AZ315" s="217" t="n"/>
      <c r="BA315" s="217" t="n"/>
      <c r="BB315" s="217" t="n"/>
      <c r="BC315" s="217" t="n"/>
      <c r="BD315" s="217" t="n"/>
      <c r="BE315" s="217" t="n"/>
      <c r="BF315" s="217" t="n"/>
      <c r="BG315" s="217" t="n"/>
      <c r="BH315" s="217" t="n"/>
      <c r="BI315" s="217" t="n"/>
      <c r="BJ315" s="217" t="n"/>
      <c r="BK315" s="217" t="n"/>
      <c r="BL315" s="217" t="n"/>
      <c r="BM315" s="217" t="n"/>
      <c r="BN315" s="217" t="n"/>
      <c r="BO315" s="217" t="n"/>
      <c r="BP315" s="217" t="n"/>
      <c r="BQ315" s="217" t="n"/>
      <c r="BR315" s="217" t="n"/>
      <c r="BS315" s="217" t="n"/>
      <c r="BT315" s="217" t="n"/>
      <c r="BU315" s="217" t="n"/>
      <c r="BV315" s="217" t="n"/>
      <c r="BW315" s="217" t="n"/>
      <c r="BX315" s="220" t="n"/>
      <c r="BY315" s="220" t="n"/>
      <c r="BZ315" s="220" t="n"/>
      <c r="CA315" s="220" t="n"/>
      <c r="CB315" s="220" t="n"/>
      <c r="CC315" s="220" t="n"/>
      <c r="CD315" s="220" t="n"/>
      <c r="CE315" s="220" t="n"/>
      <c r="CF315" s="220" t="n"/>
      <c r="CG315" s="221">
        <f>IFERROR(ROUND((SUM(BX315:CF315)),0),"")</f>
        <v/>
      </c>
      <c r="CH315" s="216" t="n"/>
      <c r="CI315" s="456" t="n"/>
      <c r="CJ315" s="223" t="n"/>
      <c r="CK315" s="196" t="n"/>
      <c r="CL315" s="196" t="n"/>
      <c r="CM315" s="196" t="n"/>
      <c r="CN315" s="196" t="n"/>
      <c r="CO315" s="196" t="n"/>
      <c r="CP315" s="323" t="n"/>
      <c r="CQ315" s="348" t="n"/>
      <c r="CR315" s="348" t="n"/>
      <c r="CS315" s="348" t="n"/>
      <c r="CT315" s="348" t="n"/>
      <c r="CU315" s="348" t="n"/>
      <c r="CV315" s="348" t="n"/>
      <c r="CW315" s="348" t="n"/>
      <c r="CX315" s="348" t="n"/>
      <c r="CY315" s="348">
        <f>IFERROR(ROUND(STDEV(AN315,L315),1),"")</f>
        <v/>
      </c>
      <c r="CZ315" s="232">
        <f>IFERROR(ROUND(AVERAGE(O315:S315,AA315:AE315),0),"")</f>
        <v/>
      </c>
      <c r="DA315" s="232">
        <f>IFERROR(AVERAGE(T315:X315,AF315:AJ315),"")</f>
        <v/>
      </c>
      <c r="DB315" s="308">
        <f>AV315+BK315</f>
        <v/>
      </c>
      <c r="DC315" s="12">
        <f>SUM(BL315:BT315,AW315:BE315)</f>
        <v/>
      </c>
      <c r="DD315" s="437">
        <f>IFERROR(ROUND(DC315/K315,0),"")</f>
        <v/>
      </c>
      <c r="DE315" s="437">
        <f>IFERROR(ROUND(AVERAGE(Y315:Z315,AK315:AL315),0),"")</f>
        <v/>
      </c>
      <c r="DF315" s="217">
        <f>IFERROR(ROUND((3600/DE315*J315),0),"")</f>
        <v/>
      </c>
      <c r="DG315" s="437">
        <f>IFERROR(ROUND(DD315/DF315,1),"")</f>
        <v/>
      </c>
      <c r="DH315" s="308">
        <f>IFERROR(DB315+DD315,"")</f>
        <v/>
      </c>
      <c r="DI315" s="447">
        <f>IFERROR(DD315/DH315,"")</f>
        <v/>
      </c>
      <c r="DK315" s="12">
        <f>IFERROR(DF315-AP315,"")</f>
        <v/>
      </c>
      <c r="DM315" s="307">
        <f>IFERROR(DA315-L315,"")</f>
        <v/>
      </c>
      <c r="DN315" s="348">
        <f>IF(DE315&gt;AQ315,0,1)</f>
        <v/>
      </c>
      <c r="DO315" s="348">
        <f>IF(DA315&lt;M315,0,1)</f>
        <v/>
      </c>
      <c r="DP315" s="348">
        <f>IF(DA315&gt;N315,0,1)</f>
        <v/>
      </c>
      <c r="DQ315" s="348" t="n"/>
      <c r="DR315" s="348" t="n"/>
      <c r="DS315" s="348" t="n"/>
      <c r="DT315" s="348" t="n"/>
      <c r="DU315" s="348" t="n"/>
      <c r="DV315" s="348" t="n"/>
      <c r="DW315" s="348" t="n"/>
      <c r="DX315" s="348" t="n"/>
      <c r="DY315" s="348" t="n"/>
      <c r="DZ315" s="348" t="n"/>
      <c r="EA315" s="348" t="n"/>
      <c r="EB315" s="348" t="n"/>
      <c r="EC315" s="348" t="n"/>
      <c r="ED315" s="348" t="n"/>
      <c r="EE315" s="348" t="n"/>
      <c r="EF315" s="348" t="n"/>
      <c r="EG315" s="348" t="n"/>
      <c r="EH315" s="348" t="n"/>
      <c r="EI315" s="348" t="n"/>
    </row>
    <row r="316" ht="31.5" customFormat="1" customHeight="1" s="239">
      <c r="A316" s="233" t="n"/>
      <c r="B316" s="192" t="n"/>
      <c r="C316" s="455" t="n"/>
      <c r="D316" s="192" t="n"/>
      <c r="E316" s="192" t="n"/>
      <c r="F316" s="192" t="n"/>
      <c r="G316" s="238" t="n"/>
      <c r="H316" s="437" t="n"/>
      <c r="I316" s="437" t="n"/>
      <c r="J316" s="437" t="n"/>
      <c r="K316" s="437" t="n"/>
      <c r="L316" s="240" t="n"/>
      <c r="M316" s="241" t="n"/>
      <c r="N316" s="242" t="n"/>
      <c r="O316" s="232" t="n"/>
      <c r="P316" s="232" t="n"/>
      <c r="Q316" s="232" t="n"/>
      <c r="R316" s="232" t="n"/>
      <c r="S316" s="232" t="n"/>
      <c r="T316" s="232" t="n"/>
      <c r="U316" s="232" t="n"/>
      <c r="V316" s="232" t="n"/>
      <c r="W316" s="232" t="n"/>
      <c r="X316" s="232" t="n"/>
      <c r="Y316" s="195" t="n"/>
      <c r="Z316" s="195" t="n"/>
      <c r="AA316" s="232" t="n"/>
      <c r="AB316" s="232" t="n"/>
      <c r="AC316" s="232" t="n"/>
      <c r="AD316" s="232" t="n"/>
      <c r="AE316" s="232" t="n"/>
      <c r="AF316" s="232" t="n"/>
      <c r="AG316" s="232" t="n"/>
      <c r="AH316" s="232" t="n"/>
      <c r="AI316" s="232" t="n"/>
      <c r="AJ316" s="232" t="n"/>
      <c r="AK316" s="195" t="n"/>
      <c r="AL316" s="195" t="n"/>
      <c r="AM316" s="232">
        <f>IFERROR(ROUND(AVERAGE(O316:S316,AA316:AE316),0),"")</f>
        <v/>
      </c>
      <c r="AN316" s="232">
        <f>IFERROR(ROUND(AVERAGE(T316:X316,AF316:AJ316),0),"")</f>
        <v/>
      </c>
      <c r="AO316" s="278">
        <f>IFERROR((AM316-L316)/L316,"")</f>
        <v/>
      </c>
      <c r="AP316" s="218" t="n"/>
      <c r="AQ316" s="219" t="n"/>
      <c r="AR316" s="217">
        <f>IFERROR(ROUND((3600/AS316*J316),0),"")</f>
        <v/>
      </c>
      <c r="AS316" s="217">
        <f>IFERROR(ROUND(AVERAGE(Y316:Z316,AK316:AL316),0),"")</f>
        <v/>
      </c>
      <c r="AT316" s="217" t="n"/>
      <c r="AU316" s="217" t="n"/>
      <c r="AV316" s="217" t="n"/>
      <c r="AW316" s="217" t="n"/>
      <c r="AX316" s="217" t="n"/>
      <c r="AY316" s="217" t="n"/>
      <c r="AZ316" s="217" t="n"/>
      <c r="BA316" s="217" t="n"/>
      <c r="BB316" s="217" t="n"/>
      <c r="BC316" s="217" t="n"/>
      <c r="BD316" s="217" t="n"/>
      <c r="BE316" s="217" t="n"/>
      <c r="BF316" s="217" t="n"/>
      <c r="BG316" s="217" t="n"/>
      <c r="BH316" s="217" t="n"/>
      <c r="BI316" s="217" t="n"/>
      <c r="BJ316" s="217" t="n"/>
      <c r="BK316" s="217" t="n"/>
      <c r="BL316" s="217" t="n"/>
      <c r="BM316" s="217" t="n"/>
      <c r="BN316" s="217" t="n"/>
      <c r="BO316" s="217" t="n"/>
      <c r="BP316" s="217" t="n"/>
      <c r="BQ316" s="217" t="n"/>
      <c r="BR316" s="217" t="n"/>
      <c r="BS316" s="217" t="n"/>
      <c r="BT316" s="217" t="n"/>
      <c r="BU316" s="217" t="n"/>
      <c r="BV316" s="217" t="n"/>
      <c r="BW316" s="217" t="n"/>
      <c r="BX316" s="220" t="n"/>
      <c r="BY316" s="220" t="n"/>
      <c r="BZ316" s="220" t="n"/>
      <c r="CA316" s="220" t="n"/>
      <c r="CB316" s="220" t="n"/>
      <c r="CC316" s="220" t="n"/>
      <c r="CD316" s="220" t="n"/>
      <c r="CE316" s="220" t="n"/>
      <c r="CF316" s="220" t="n"/>
      <c r="CG316" s="221">
        <f>IFERROR(ROUND((SUM(BX316:CF316)),0),"")</f>
        <v/>
      </c>
      <c r="CH316" s="216" t="n"/>
      <c r="CI316" s="456" t="n"/>
      <c r="CJ316" s="223" t="n"/>
      <c r="CK316" s="196" t="n"/>
      <c r="CL316" s="196" t="n"/>
      <c r="CM316" s="196" t="n"/>
      <c r="CN316" s="196" t="n"/>
      <c r="CO316" s="196" t="n"/>
      <c r="CP316" s="323" t="n"/>
      <c r="CQ316" s="348" t="n"/>
      <c r="CR316" s="348" t="n"/>
      <c r="CS316" s="348" t="n"/>
      <c r="CT316" s="348" t="n"/>
      <c r="CU316" s="348" t="n"/>
      <c r="CV316" s="348" t="n"/>
      <c r="CW316" s="348" t="n"/>
      <c r="CX316" s="348" t="n"/>
      <c r="CY316" s="348">
        <f>IFERROR(ROUND(STDEV(AN316,L316),1),"")</f>
        <v/>
      </c>
      <c r="CZ316" s="232">
        <f>IFERROR(ROUND(AVERAGE(O316:S316,AA316:AE316),0),"")</f>
        <v/>
      </c>
      <c r="DA316" s="232">
        <f>IFERROR(AVERAGE(T316:X316,AF316:AJ316),"")</f>
        <v/>
      </c>
      <c r="DB316" s="308">
        <f>AV316+BK316</f>
        <v/>
      </c>
      <c r="DC316" s="12">
        <f>SUM(BL316:BT316,AW316:BE316)</f>
        <v/>
      </c>
      <c r="DD316" s="437">
        <f>IFERROR(ROUND(DC316/K316,0),"")</f>
        <v/>
      </c>
      <c r="DE316" s="437">
        <f>IFERROR(ROUND(AVERAGE(Y316:Z316,AK316:AL316),0),"")</f>
        <v/>
      </c>
      <c r="DF316" s="217">
        <f>IFERROR(ROUND((3600/DE316*J316),0),"")</f>
        <v/>
      </c>
      <c r="DG316" s="437">
        <f>IFERROR(ROUND(DD316/DF316,1),"")</f>
        <v/>
      </c>
      <c r="DH316" s="308">
        <f>IFERROR(DB316+DD316,"")</f>
        <v/>
      </c>
      <c r="DI316" s="447">
        <f>IFERROR(DD316/DH316,"")</f>
        <v/>
      </c>
      <c r="DK316" s="12">
        <f>IFERROR(DF316-AP316,"")</f>
        <v/>
      </c>
      <c r="DM316" s="307">
        <f>IFERROR(DA316-L316,"")</f>
        <v/>
      </c>
      <c r="DN316" s="348">
        <f>IF(DE316&gt;AQ316,0,1)</f>
        <v/>
      </c>
      <c r="DO316" s="348">
        <f>IF(DA316&lt;M316,0,1)</f>
        <v/>
      </c>
      <c r="DP316" s="348">
        <f>IF(DA316&gt;N316,0,1)</f>
        <v/>
      </c>
      <c r="DQ316" s="348" t="n"/>
      <c r="DR316" s="348" t="n"/>
      <c r="DS316" s="348" t="n"/>
      <c r="DT316" s="348" t="n"/>
      <c r="DU316" s="348" t="n"/>
      <c r="DV316" s="348" t="n"/>
      <c r="DW316" s="348" t="n"/>
      <c r="DX316" s="348" t="n"/>
      <c r="DY316" s="348" t="n"/>
      <c r="DZ316" s="348" t="n"/>
      <c r="EA316" s="348" t="n"/>
      <c r="EB316" s="348" t="n"/>
      <c r="EC316" s="348" t="n"/>
      <c r="ED316" s="348" t="n"/>
      <c r="EE316" s="348" t="n"/>
      <c r="EF316" s="348" t="n"/>
      <c r="EG316" s="348" t="n"/>
      <c r="EH316" s="348" t="n"/>
      <c r="EI316" s="348" t="n"/>
    </row>
    <row r="317" ht="31.5" customFormat="1" customHeight="1" s="239">
      <c r="A317" s="233" t="n"/>
      <c r="B317" s="192" t="n"/>
      <c r="C317" s="455" t="n"/>
      <c r="D317" s="192" t="n"/>
      <c r="E317" s="192" t="n"/>
      <c r="F317" s="192" t="n"/>
      <c r="G317" s="238" t="n"/>
      <c r="H317" s="437" t="n"/>
      <c r="I317" s="437" t="n"/>
      <c r="J317" s="437" t="n"/>
      <c r="K317" s="437" t="n"/>
      <c r="L317" s="240" t="n"/>
      <c r="M317" s="241" t="n"/>
      <c r="N317" s="242" t="n"/>
      <c r="O317" s="232" t="n"/>
      <c r="P317" s="232" t="n"/>
      <c r="Q317" s="232" t="n"/>
      <c r="R317" s="232" t="n"/>
      <c r="S317" s="232" t="n"/>
      <c r="T317" s="232" t="n"/>
      <c r="U317" s="232" t="n"/>
      <c r="V317" s="232" t="n"/>
      <c r="W317" s="232" t="n"/>
      <c r="X317" s="232" t="n"/>
      <c r="Y317" s="195" t="n"/>
      <c r="Z317" s="195" t="n"/>
      <c r="AA317" s="232" t="n"/>
      <c r="AB317" s="232" t="n"/>
      <c r="AC317" s="232" t="n"/>
      <c r="AD317" s="232" t="n"/>
      <c r="AE317" s="232" t="n"/>
      <c r="AF317" s="232" t="n"/>
      <c r="AG317" s="232" t="n"/>
      <c r="AH317" s="232" t="n"/>
      <c r="AI317" s="232" t="n"/>
      <c r="AJ317" s="232" t="n"/>
      <c r="AK317" s="195" t="n"/>
      <c r="AL317" s="195" t="n"/>
      <c r="AM317" s="232">
        <f>IFERROR(ROUND(AVERAGE(O317:S317,AA317:AE317),0),"")</f>
        <v/>
      </c>
      <c r="AN317" s="232">
        <f>IFERROR(ROUND(AVERAGE(T317:X317,AF317:AJ317),0),"")</f>
        <v/>
      </c>
      <c r="AO317" s="278">
        <f>IFERROR((AM317-L317)/L317,"")</f>
        <v/>
      </c>
      <c r="AP317" s="218" t="n"/>
      <c r="AQ317" s="219" t="n"/>
      <c r="AR317" s="217">
        <f>IFERROR(ROUND((3600/AS317*J317),0),"")</f>
        <v/>
      </c>
      <c r="AS317" s="217">
        <f>IFERROR(ROUND(AVERAGE(Y317:Z317,AK317:AL317),0),"")</f>
        <v/>
      </c>
      <c r="AT317" s="217" t="n"/>
      <c r="AU317" s="217" t="n"/>
      <c r="AV317" s="217" t="n"/>
      <c r="AW317" s="217" t="n"/>
      <c r="AX317" s="217" t="n"/>
      <c r="AY317" s="217" t="n"/>
      <c r="AZ317" s="217" t="n"/>
      <c r="BA317" s="217" t="n"/>
      <c r="BB317" s="217" t="n"/>
      <c r="BC317" s="217" t="n"/>
      <c r="BD317" s="217" t="n"/>
      <c r="BE317" s="217" t="n"/>
      <c r="BF317" s="217" t="n"/>
      <c r="BG317" s="217" t="n"/>
      <c r="BH317" s="217" t="n"/>
      <c r="BI317" s="217" t="n"/>
      <c r="BJ317" s="217" t="n"/>
      <c r="BK317" s="217" t="n"/>
      <c r="BL317" s="217" t="n"/>
      <c r="BM317" s="217" t="n"/>
      <c r="BN317" s="217" t="n"/>
      <c r="BO317" s="217" t="n"/>
      <c r="BP317" s="217" t="n"/>
      <c r="BQ317" s="217" t="n"/>
      <c r="BR317" s="217" t="n"/>
      <c r="BS317" s="217" t="n"/>
      <c r="BT317" s="217" t="n"/>
      <c r="BU317" s="217" t="n"/>
      <c r="BV317" s="217" t="n"/>
      <c r="BW317" s="217" t="n"/>
      <c r="BX317" s="220" t="n"/>
      <c r="BY317" s="220" t="n"/>
      <c r="BZ317" s="220" t="n"/>
      <c r="CA317" s="220" t="n"/>
      <c r="CB317" s="220" t="n"/>
      <c r="CC317" s="220" t="n"/>
      <c r="CD317" s="220" t="n"/>
      <c r="CE317" s="220" t="n"/>
      <c r="CF317" s="220" t="n"/>
      <c r="CG317" s="221">
        <f>IFERROR(ROUND((SUM(BX317:CF317)),0),"")</f>
        <v/>
      </c>
      <c r="CH317" s="216" t="n"/>
      <c r="CI317" s="456" t="n"/>
      <c r="CJ317" s="223" t="n"/>
      <c r="CK317" s="196" t="n"/>
      <c r="CL317" s="196" t="n"/>
      <c r="CM317" s="196" t="n"/>
      <c r="CN317" s="196" t="n"/>
      <c r="CO317" s="196" t="n"/>
      <c r="CP317" s="323" t="n"/>
      <c r="CQ317" s="348" t="n"/>
      <c r="CR317" s="348" t="n"/>
      <c r="CS317" s="348" t="n"/>
      <c r="CT317" s="348" t="n"/>
      <c r="CU317" s="348" t="n"/>
      <c r="CV317" s="348" t="n"/>
      <c r="CW317" s="348" t="n"/>
      <c r="CX317" s="348" t="n"/>
      <c r="CY317" s="348">
        <f>IFERROR(ROUND(STDEV(AN317,L317),1),"")</f>
        <v/>
      </c>
      <c r="CZ317" s="232">
        <f>IFERROR(ROUND(AVERAGE(O317:S317,AA317:AE317),0),"")</f>
        <v/>
      </c>
      <c r="DA317" s="232">
        <f>IFERROR(AVERAGE(T317:X317,AF317:AJ317),"")</f>
        <v/>
      </c>
      <c r="DB317" s="308">
        <f>AV317+BK317</f>
        <v/>
      </c>
      <c r="DC317" s="12">
        <f>SUM(BL317:BT317,AW317:BE317)</f>
        <v/>
      </c>
      <c r="DD317" s="437">
        <f>IFERROR(ROUND(DC317/K317,0),"")</f>
        <v/>
      </c>
      <c r="DE317" s="437">
        <f>IFERROR(ROUND(AVERAGE(Y317:Z317,AK317:AL317),0),"")</f>
        <v/>
      </c>
      <c r="DF317" s="217">
        <f>IFERROR(ROUND((3600/DE317*J317),0),"")</f>
        <v/>
      </c>
      <c r="DG317" s="437">
        <f>IFERROR(ROUND(DD317/DF317,1),"")</f>
        <v/>
      </c>
      <c r="DH317" s="308">
        <f>IFERROR(DB317+DD317,"")</f>
        <v/>
      </c>
      <c r="DI317" s="447">
        <f>IFERROR(DD317/DH317,"")</f>
        <v/>
      </c>
      <c r="DK317" s="12">
        <f>IFERROR(DF317-AP317,"")</f>
        <v/>
      </c>
      <c r="DM317" s="307">
        <f>IFERROR(DA317-L317,"")</f>
        <v/>
      </c>
      <c r="DN317" s="348">
        <f>IF(DE317&gt;AQ317,0,1)</f>
        <v/>
      </c>
      <c r="DO317" s="348">
        <f>IF(DA317&lt;M317,0,1)</f>
        <v/>
      </c>
      <c r="DP317" s="348">
        <f>IF(DA317&gt;N317,0,1)</f>
        <v/>
      </c>
      <c r="DQ317" s="348" t="n"/>
      <c r="DR317" s="348" t="n"/>
      <c r="DS317" s="348" t="n"/>
      <c r="DT317" s="348" t="n"/>
      <c r="DU317" s="348" t="n"/>
      <c r="DV317" s="348" t="n"/>
      <c r="DW317" s="348" t="n"/>
      <c r="DX317" s="348" t="n"/>
      <c r="DY317" s="348" t="n"/>
      <c r="DZ317" s="348" t="n"/>
      <c r="EA317" s="348" t="n"/>
      <c r="EB317" s="348" t="n"/>
      <c r="EC317" s="348" t="n"/>
      <c r="ED317" s="348" t="n"/>
      <c r="EE317" s="348" t="n"/>
      <c r="EF317" s="348" t="n"/>
      <c r="EG317" s="348" t="n"/>
      <c r="EH317" s="348" t="n"/>
      <c r="EI317" s="348" t="n"/>
    </row>
    <row r="318" ht="31.5" customFormat="1" customHeight="1" s="239">
      <c r="A318" s="233" t="n"/>
      <c r="B318" s="192" t="n"/>
      <c r="C318" s="455" t="n"/>
      <c r="D318" s="192" t="n"/>
      <c r="E318" s="192" t="n"/>
      <c r="F318" s="192" t="n"/>
      <c r="G318" s="238" t="n"/>
      <c r="H318" s="437" t="n"/>
      <c r="I318" s="437" t="n"/>
      <c r="J318" s="437" t="n"/>
      <c r="K318" s="437" t="n"/>
      <c r="L318" s="240" t="n"/>
      <c r="M318" s="241" t="n"/>
      <c r="N318" s="242" t="n"/>
      <c r="O318" s="232" t="n"/>
      <c r="P318" s="232" t="n"/>
      <c r="Q318" s="232" t="n"/>
      <c r="R318" s="232" t="n"/>
      <c r="S318" s="232" t="n"/>
      <c r="T318" s="232" t="n"/>
      <c r="U318" s="232" t="n"/>
      <c r="V318" s="232" t="n"/>
      <c r="W318" s="232" t="n"/>
      <c r="X318" s="232" t="n"/>
      <c r="Y318" s="195" t="n"/>
      <c r="Z318" s="195" t="n"/>
      <c r="AA318" s="232" t="n"/>
      <c r="AB318" s="232" t="n"/>
      <c r="AC318" s="232" t="n"/>
      <c r="AD318" s="232" t="n"/>
      <c r="AE318" s="232" t="n"/>
      <c r="AF318" s="232" t="n"/>
      <c r="AG318" s="232" t="n"/>
      <c r="AH318" s="232" t="n"/>
      <c r="AI318" s="232" t="n"/>
      <c r="AJ318" s="232" t="n"/>
      <c r="AK318" s="195" t="n"/>
      <c r="AL318" s="195" t="n"/>
      <c r="AM318" s="232">
        <f>IFERROR(ROUND(AVERAGE(O318:S318,AA318:AE318),0),"")</f>
        <v/>
      </c>
      <c r="AN318" s="232">
        <f>IFERROR(ROUND(AVERAGE(T318:X318,AF318:AJ318),0),"")</f>
        <v/>
      </c>
      <c r="AO318" s="278">
        <f>IFERROR((AM318-L318)/L318,"")</f>
        <v/>
      </c>
      <c r="AP318" s="218" t="n"/>
      <c r="AQ318" s="219" t="n"/>
      <c r="AR318" s="217">
        <f>IFERROR(ROUND((3600/AS318*J318),0),"")</f>
        <v/>
      </c>
      <c r="AS318" s="217">
        <f>IFERROR(ROUND(AVERAGE(Y318:Z318,AK318:AL318),0),"")</f>
        <v/>
      </c>
      <c r="AT318" s="217" t="n"/>
      <c r="AU318" s="217" t="n"/>
      <c r="AV318" s="217" t="n"/>
      <c r="AW318" s="217" t="n"/>
      <c r="AX318" s="217" t="n"/>
      <c r="AY318" s="217" t="n"/>
      <c r="AZ318" s="217" t="n"/>
      <c r="BA318" s="217" t="n"/>
      <c r="BB318" s="217" t="n"/>
      <c r="BC318" s="217" t="n"/>
      <c r="BD318" s="217" t="n"/>
      <c r="BE318" s="217" t="n"/>
      <c r="BF318" s="217" t="n"/>
      <c r="BG318" s="217" t="n"/>
      <c r="BH318" s="217" t="n"/>
      <c r="BI318" s="217" t="n"/>
      <c r="BJ318" s="217" t="n"/>
      <c r="BK318" s="217" t="n"/>
      <c r="BL318" s="217" t="n"/>
      <c r="BM318" s="217" t="n"/>
      <c r="BN318" s="217" t="n"/>
      <c r="BO318" s="217" t="n"/>
      <c r="BP318" s="217" t="n"/>
      <c r="BQ318" s="217" t="n"/>
      <c r="BR318" s="217" t="n"/>
      <c r="BS318" s="217" t="n"/>
      <c r="BT318" s="217" t="n"/>
      <c r="BU318" s="217" t="n"/>
      <c r="BV318" s="217" t="n"/>
      <c r="BW318" s="217" t="n"/>
      <c r="BX318" s="220" t="n"/>
      <c r="BY318" s="220" t="n"/>
      <c r="BZ318" s="220" t="n"/>
      <c r="CA318" s="220" t="n"/>
      <c r="CB318" s="220" t="n"/>
      <c r="CC318" s="220" t="n"/>
      <c r="CD318" s="220" t="n"/>
      <c r="CE318" s="220" t="n"/>
      <c r="CF318" s="220" t="n"/>
      <c r="CG318" s="221">
        <f>IFERROR(ROUND((SUM(BX318:CF318)),0),"")</f>
        <v/>
      </c>
      <c r="CH318" s="216" t="n"/>
      <c r="CI318" s="456" t="n"/>
      <c r="CJ318" s="223" t="n"/>
      <c r="CK318" s="196" t="n"/>
      <c r="CL318" s="196" t="n"/>
      <c r="CM318" s="196" t="n"/>
      <c r="CN318" s="196" t="n"/>
      <c r="CO318" s="196" t="n"/>
      <c r="CP318" s="323" t="n"/>
      <c r="CQ318" s="348" t="n"/>
      <c r="CR318" s="348" t="n"/>
      <c r="CS318" s="348" t="n"/>
      <c r="CT318" s="348" t="n"/>
      <c r="CU318" s="348" t="n"/>
      <c r="CV318" s="348" t="n"/>
      <c r="CW318" s="348" t="n"/>
      <c r="CX318" s="348" t="n"/>
      <c r="CY318" s="348">
        <f>IFERROR(ROUND(STDEV(AN318,L318),1),"")</f>
        <v/>
      </c>
      <c r="CZ318" s="232">
        <f>IFERROR(ROUND(AVERAGE(O318:S318,AA318:AE318),0),"")</f>
        <v/>
      </c>
      <c r="DA318" s="232">
        <f>IFERROR(AVERAGE(T318:X318,AF318:AJ318),"")</f>
        <v/>
      </c>
      <c r="DB318" s="308">
        <f>AV318+BK318</f>
        <v/>
      </c>
      <c r="DC318" s="12">
        <f>SUM(BL318:BT318,AW318:BE318)</f>
        <v/>
      </c>
      <c r="DD318" s="437">
        <f>IFERROR(ROUND(DC318/K318,0),"")</f>
        <v/>
      </c>
      <c r="DE318" s="437">
        <f>IFERROR(ROUND(AVERAGE(Y318:Z318,AK318:AL318),0),"")</f>
        <v/>
      </c>
      <c r="DF318" s="217">
        <f>IFERROR(ROUND((3600/DE318*J318),0),"")</f>
        <v/>
      </c>
      <c r="DG318" s="437">
        <f>IFERROR(ROUND(DD318/DF318,1),"")</f>
        <v/>
      </c>
      <c r="DH318" s="308">
        <f>IFERROR(DB318+DD318,"")</f>
        <v/>
      </c>
      <c r="DI318" s="447">
        <f>IFERROR(DD318/DH318,"")</f>
        <v/>
      </c>
      <c r="DK318" s="12">
        <f>IFERROR(DF318-AP318,"")</f>
        <v/>
      </c>
      <c r="DM318" s="307">
        <f>IFERROR(DA318-L318,"")</f>
        <v/>
      </c>
      <c r="DN318" s="348">
        <f>IF(DE318&gt;AQ318,0,1)</f>
        <v/>
      </c>
      <c r="DO318" s="348">
        <f>IF(DA318&lt;M318,0,1)</f>
        <v/>
      </c>
      <c r="DP318" s="348">
        <f>IF(DA318&gt;N318,0,1)</f>
        <v/>
      </c>
      <c r="DQ318" s="348" t="n"/>
      <c r="DR318" s="348" t="n"/>
      <c r="DS318" s="348" t="n"/>
      <c r="DT318" s="348" t="n"/>
      <c r="DU318" s="348" t="n"/>
      <c r="DV318" s="348" t="n"/>
      <c r="DW318" s="348" t="n"/>
      <c r="DX318" s="348" t="n"/>
      <c r="DY318" s="348" t="n"/>
      <c r="DZ318" s="348" t="n"/>
      <c r="EA318" s="348" t="n"/>
      <c r="EB318" s="348" t="n"/>
      <c r="EC318" s="348" t="n"/>
      <c r="ED318" s="348" t="n"/>
      <c r="EE318" s="348" t="n"/>
      <c r="EF318" s="348" t="n"/>
      <c r="EG318" s="348" t="n"/>
      <c r="EH318" s="348" t="n"/>
      <c r="EI318" s="348" t="n"/>
    </row>
    <row r="319" ht="31.5" customFormat="1" customHeight="1" s="239">
      <c r="A319" s="233" t="n"/>
      <c r="B319" s="192" t="n"/>
      <c r="C319" s="455" t="n"/>
      <c r="D319" s="192" t="n"/>
      <c r="E319" s="192" t="n"/>
      <c r="F319" s="192" t="n"/>
      <c r="G319" s="238" t="n"/>
      <c r="H319" s="437" t="n"/>
      <c r="I319" s="437" t="n"/>
      <c r="J319" s="437" t="n"/>
      <c r="K319" s="437" t="n"/>
      <c r="L319" s="240" t="n"/>
      <c r="M319" s="241" t="n"/>
      <c r="N319" s="242" t="n"/>
      <c r="O319" s="232" t="n"/>
      <c r="P319" s="232" t="n"/>
      <c r="Q319" s="232" t="n"/>
      <c r="R319" s="232" t="n"/>
      <c r="S319" s="232" t="n"/>
      <c r="T319" s="232" t="n"/>
      <c r="U319" s="232" t="n"/>
      <c r="V319" s="232" t="n"/>
      <c r="W319" s="232" t="n"/>
      <c r="X319" s="232" t="n"/>
      <c r="Y319" s="195" t="n"/>
      <c r="Z319" s="195" t="n"/>
      <c r="AA319" s="232" t="n"/>
      <c r="AB319" s="232" t="n"/>
      <c r="AC319" s="232" t="n"/>
      <c r="AD319" s="232" t="n"/>
      <c r="AE319" s="232" t="n"/>
      <c r="AF319" s="232" t="n"/>
      <c r="AG319" s="232" t="n"/>
      <c r="AH319" s="232" t="n"/>
      <c r="AI319" s="232" t="n"/>
      <c r="AJ319" s="232" t="n"/>
      <c r="AK319" s="195" t="n"/>
      <c r="AL319" s="195" t="n"/>
      <c r="AM319" s="232">
        <f>IFERROR(ROUND(AVERAGE(O319:S319,AA319:AE319),0),"")</f>
        <v/>
      </c>
      <c r="AN319" s="232">
        <f>IFERROR(ROUND(AVERAGE(T319:X319,AF319:AJ319),0),"")</f>
        <v/>
      </c>
      <c r="AO319" s="278">
        <f>IFERROR((AM319-L319)/L319,"")</f>
        <v/>
      </c>
      <c r="AP319" s="218" t="n"/>
      <c r="AQ319" s="219" t="n"/>
      <c r="AR319" s="217">
        <f>IFERROR(ROUND((3600/AS319*J319),0),"")</f>
        <v/>
      </c>
      <c r="AS319" s="217">
        <f>IFERROR(ROUND(AVERAGE(Y319:Z319,AK319:AL319),0),"")</f>
        <v/>
      </c>
      <c r="AT319" s="217" t="n"/>
      <c r="AU319" s="217" t="n"/>
      <c r="AV319" s="217" t="n"/>
      <c r="AW319" s="217" t="n"/>
      <c r="AX319" s="217" t="n"/>
      <c r="AY319" s="217" t="n"/>
      <c r="AZ319" s="217" t="n"/>
      <c r="BA319" s="217" t="n"/>
      <c r="BB319" s="217" t="n"/>
      <c r="BC319" s="217" t="n"/>
      <c r="BD319" s="217" t="n"/>
      <c r="BE319" s="217" t="n"/>
      <c r="BF319" s="217" t="n"/>
      <c r="BG319" s="217" t="n"/>
      <c r="BH319" s="217" t="n"/>
      <c r="BI319" s="217" t="n"/>
      <c r="BJ319" s="217" t="n"/>
      <c r="BK319" s="217" t="n"/>
      <c r="BL319" s="217" t="n"/>
      <c r="BM319" s="217" t="n"/>
      <c r="BN319" s="217" t="n"/>
      <c r="BO319" s="217" t="n"/>
      <c r="BP319" s="217" t="n"/>
      <c r="BQ319" s="217" t="n"/>
      <c r="BR319" s="217" t="n"/>
      <c r="BS319" s="217" t="n"/>
      <c r="BT319" s="217" t="n"/>
      <c r="BU319" s="217" t="n"/>
      <c r="BV319" s="217" t="n"/>
      <c r="BW319" s="217" t="n"/>
      <c r="BX319" s="220" t="n"/>
      <c r="BY319" s="220" t="n"/>
      <c r="BZ319" s="220" t="n"/>
      <c r="CA319" s="220" t="n"/>
      <c r="CB319" s="220" t="n"/>
      <c r="CC319" s="220" t="n"/>
      <c r="CD319" s="220" t="n"/>
      <c r="CE319" s="220" t="n"/>
      <c r="CF319" s="220" t="n"/>
      <c r="CG319" s="221">
        <f>IFERROR(ROUND((SUM(BX319:CF319)),0),"")</f>
        <v/>
      </c>
      <c r="CH319" s="216" t="n"/>
      <c r="CI319" s="456" t="n"/>
      <c r="CJ319" s="223" t="n"/>
      <c r="CK319" s="196" t="n"/>
      <c r="CL319" s="196" t="n"/>
      <c r="CM319" s="196" t="n"/>
      <c r="CN319" s="196" t="n"/>
      <c r="CO319" s="196" t="n"/>
      <c r="CP319" s="323" t="n"/>
      <c r="CQ319" s="348" t="n"/>
      <c r="CR319" s="348" t="n"/>
      <c r="CS319" s="348" t="n"/>
      <c r="CT319" s="348" t="n"/>
      <c r="CU319" s="348" t="n"/>
      <c r="CV319" s="348" t="n"/>
      <c r="CW319" s="348" t="n"/>
      <c r="CX319" s="348" t="n"/>
      <c r="CY319" s="348">
        <f>IFERROR(ROUND(STDEV(AN319,L319),1),"")</f>
        <v/>
      </c>
      <c r="CZ319" s="232">
        <f>IFERROR(ROUND(AVERAGE(O319:S319,AA319:AE319),0),"")</f>
        <v/>
      </c>
      <c r="DA319" s="232">
        <f>IFERROR(AVERAGE(T319:X319,AF319:AJ319),"")</f>
        <v/>
      </c>
      <c r="DB319" s="308">
        <f>AV319+BK319</f>
        <v/>
      </c>
      <c r="DC319" s="12">
        <f>SUM(BL319:BT319,AW319:BE319)</f>
        <v/>
      </c>
      <c r="DD319" s="437">
        <f>IFERROR(ROUND(DC319/K319,0),"")</f>
        <v/>
      </c>
      <c r="DE319" s="437">
        <f>IFERROR(ROUND(AVERAGE(Y319:Z319,AK319:AL319),0),"")</f>
        <v/>
      </c>
      <c r="DF319" s="217">
        <f>IFERROR(ROUND((3600/DE319*J319),0),"")</f>
        <v/>
      </c>
      <c r="DG319" s="437">
        <f>IFERROR(ROUND(DD319/DF319,1),"")</f>
        <v/>
      </c>
      <c r="DH319" s="308">
        <f>IFERROR(DB319+DD319,"")</f>
        <v/>
      </c>
      <c r="DI319" s="447">
        <f>IFERROR(DD319/DH319,"")</f>
        <v/>
      </c>
      <c r="DK319" s="12">
        <f>IFERROR(DF319-AP319,"")</f>
        <v/>
      </c>
      <c r="DM319" s="307">
        <f>IFERROR(DA319-L319,"")</f>
        <v/>
      </c>
      <c r="DN319" s="348">
        <f>IF(DE319&gt;AQ319,0,1)</f>
        <v/>
      </c>
      <c r="DO319" s="348">
        <f>IF(DA319&lt;M319,0,1)</f>
        <v/>
      </c>
      <c r="DP319" s="348">
        <f>IF(DA319&gt;N319,0,1)</f>
        <v/>
      </c>
      <c r="DQ319" s="348" t="n"/>
      <c r="DR319" s="348" t="n"/>
      <c r="DS319" s="348" t="n"/>
      <c r="DT319" s="348" t="n"/>
      <c r="DU319" s="348" t="n"/>
      <c r="DV319" s="348" t="n"/>
      <c r="DW319" s="348" t="n"/>
      <c r="DX319" s="348" t="n"/>
      <c r="DY319" s="348" t="n"/>
      <c r="DZ319" s="348" t="n"/>
      <c r="EA319" s="348" t="n"/>
      <c r="EB319" s="348" t="n"/>
      <c r="EC319" s="348" t="n"/>
      <c r="ED319" s="348" t="n"/>
      <c r="EE319" s="348" t="n"/>
      <c r="EF319" s="348" t="n"/>
      <c r="EG319" s="348" t="n"/>
      <c r="EH319" s="348" t="n"/>
      <c r="EI319" s="348" t="n"/>
    </row>
    <row r="320" ht="31.5" customFormat="1" customHeight="1" s="239">
      <c r="A320" s="233" t="n"/>
      <c r="B320" s="192" t="n"/>
      <c r="C320" s="455" t="n"/>
      <c r="D320" s="192" t="n"/>
      <c r="E320" s="192" t="n"/>
      <c r="F320" s="192" t="n"/>
      <c r="G320" s="238" t="n"/>
      <c r="H320" s="437" t="n"/>
      <c r="I320" s="437" t="n"/>
      <c r="J320" s="437" t="n"/>
      <c r="K320" s="437" t="n"/>
      <c r="L320" s="240" t="n"/>
      <c r="M320" s="241" t="n"/>
      <c r="N320" s="242" t="n"/>
      <c r="O320" s="232" t="n"/>
      <c r="P320" s="232" t="n"/>
      <c r="Q320" s="232" t="n"/>
      <c r="R320" s="232" t="n"/>
      <c r="S320" s="232" t="n"/>
      <c r="T320" s="232" t="n"/>
      <c r="U320" s="232" t="n"/>
      <c r="V320" s="232" t="n"/>
      <c r="W320" s="232" t="n"/>
      <c r="X320" s="232" t="n"/>
      <c r="Y320" s="195" t="n"/>
      <c r="Z320" s="195" t="n"/>
      <c r="AA320" s="232" t="n"/>
      <c r="AB320" s="232" t="n"/>
      <c r="AC320" s="232" t="n"/>
      <c r="AD320" s="232" t="n"/>
      <c r="AE320" s="232" t="n"/>
      <c r="AF320" s="232" t="n"/>
      <c r="AG320" s="232" t="n"/>
      <c r="AH320" s="232" t="n"/>
      <c r="AI320" s="232" t="n"/>
      <c r="AJ320" s="232" t="n"/>
      <c r="AK320" s="195" t="n"/>
      <c r="AL320" s="195" t="n"/>
      <c r="AM320" s="232">
        <f>IFERROR(ROUND(AVERAGE(O320:S320,AA320:AE320),0),"")</f>
        <v/>
      </c>
      <c r="AN320" s="232">
        <f>IFERROR(ROUND(AVERAGE(T320:X320,AF320:AJ320),0),"")</f>
        <v/>
      </c>
      <c r="AO320" s="278">
        <f>IFERROR((AM320-L320)/L320,"")</f>
        <v/>
      </c>
      <c r="AP320" s="218" t="n"/>
      <c r="AQ320" s="219" t="n"/>
      <c r="AR320" s="217">
        <f>IFERROR(ROUND((3600/AS320*J320),0),"")</f>
        <v/>
      </c>
      <c r="AS320" s="217">
        <f>IFERROR(ROUND(AVERAGE(Y320:Z320,AK320:AL320),0),"")</f>
        <v/>
      </c>
      <c r="AT320" s="217" t="n"/>
      <c r="AU320" s="217" t="n"/>
      <c r="AV320" s="217" t="n"/>
      <c r="AW320" s="217" t="n"/>
      <c r="AX320" s="217" t="n"/>
      <c r="AY320" s="217" t="n"/>
      <c r="AZ320" s="217" t="n"/>
      <c r="BA320" s="217" t="n"/>
      <c r="BB320" s="217" t="n"/>
      <c r="BC320" s="217" t="n"/>
      <c r="BD320" s="217" t="n"/>
      <c r="BE320" s="217" t="n"/>
      <c r="BF320" s="217" t="n"/>
      <c r="BG320" s="217" t="n"/>
      <c r="BH320" s="217" t="n"/>
      <c r="BI320" s="217" t="n"/>
      <c r="BJ320" s="217" t="n"/>
      <c r="BK320" s="217" t="n"/>
      <c r="BL320" s="217" t="n"/>
      <c r="BM320" s="217" t="n"/>
      <c r="BN320" s="217" t="n"/>
      <c r="BO320" s="217" t="n"/>
      <c r="BP320" s="217" t="n"/>
      <c r="BQ320" s="217" t="n"/>
      <c r="BR320" s="217" t="n"/>
      <c r="BS320" s="217" t="n"/>
      <c r="BT320" s="217" t="n"/>
      <c r="BU320" s="217" t="n"/>
      <c r="BV320" s="217" t="n"/>
      <c r="BW320" s="217" t="n"/>
      <c r="BX320" s="220" t="n"/>
      <c r="BY320" s="220" t="n"/>
      <c r="BZ320" s="220" t="n"/>
      <c r="CA320" s="220" t="n"/>
      <c r="CB320" s="220" t="n"/>
      <c r="CC320" s="220" t="n"/>
      <c r="CD320" s="220" t="n"/>
      <c r="CE320" s="220" t="n"/>
      <c r="CF320" s="220" t="n"/>
      <c r="CG320" s="221">
        <f>IFERROR(ROUND((SUM(BX320:CF320)),0),"")</f>
        <v/>
      </c>
      <c r="CH320" s="216" t="n"/>
      <c r="CI320" s="456" t="n"/>
      <c r="CJ320" s="223" t="n"/>
      <c r="CK320" s="196" t="n"/>
      <c r="CL320" s="196" t="n"/>
      <c r="CM320" s="196" t="n"/>
      <c r="CN320" s="196" t="n"/>
      <c r="CO320" s="196" t="n"/>
      <c r="CP320" s="323" t="n"/>
      <c r="CQ320" s="348" t="n"/>
      <c r="CR320" s="348" t="n"/>
      <c r="CS320" s="348" t="n"/>
      <c r="CT320" s="348" t="n"/>
      <c r="CU320" s="348" t="n"/>
      <c r="CV320" s="348" t="n"/>
      <c r="CW320" s="348" t="n"/>
      <c r="CX320" s="348" t="n"/>
      <c r="CY320" s="348">
        <f>IFERROR(ROUND(STDEV(AN320,L320),1),"")</f>
        <v/>
      </c>
      <c r="CZ320" s="232">
        <f>IFERROR(ROUND(AVERAGE(O320:S320,AA320:AE320),0),"")</f>
        <v/>
      </c>
      <c r="DA320" s="232">
        <f>IFERROR(AVERAGE(T320:X320,AF320:AJ320),"")</f>
        <v/>
      </c>
      <c r="DB320" s="308">
        <f>AV320+BK320</f>
        <v/>
      </c>
      <c r="DC320" s="12">
        <f>SUM(BL320:BT320,AW320:BE320)</f>
        <v/>
      </c>
      <c r="DD320" s="437">
        <f>IFERROR(ROUND(DC320/K320,0),"")</f>
        <v/>
      </c>
      <c r="DE320" s="437">
        <f>IFERROR(ROUND(AVERAGE(Y320:Z320,AK320:AL320),0),"")</f>
        <v/>
      </c>
      <c r="DF320" s="217">
        <f>IFERROR(ROUND((3600/DE320*J320),0),"")</f>
        <v/>
      </c>
      <c r="DG320" s="437">
        <f>IFERROR(ROUND(DD320/DF320,1),"")</f>
        <v/>
      </c>
      <c r="DH320" s="308">
        <f>IFERROR(DB320+DD320,"")</f>
        <v/>
      </c>
      <c r="DI320" s="447">
        <f>IFERROR(DD320/DH320,"")</f>
        <v/>
      </c>
      <c r="DK320" s="12">
        <f>IFERROR(DF320-AP320,"")</f>
        <v/>
      </c>
      <c r="DM320" s="307">
        <f>IFERROR(DA320-L320,"")</f>
        <v/>
      </c>
      <c r="DN320" s="348">
        <f>IF(DE320&gt;AQ320,0,1)</f>
        <v/>
      </c>
      <c r="DO320" s="348">
        <f>IF(DA320&lt;M320,0,1)</f>
        <v/>
      </c>
      <c r="DP320" s="348">
        <f>IF(DA320&gt;N320,0,1)</f>
        <v/>
      </c>
      <c r="DQ320" s="348" t="n"/>
      <c r="DR320" s="348" t="n"/>
      <c r="DS320" s="348" t="n"/>
      <c r="DT320" s="348" t="n"/>
      <c r="DU320" s="348" t="n"/>
      <c r="DV320" s="348" t="n"/>
      <c r="DW320" s="348" t="n"/>
      <c r="DX320" s="348" t="n"/>
      <c r="DY320" s="348" t="n"/>
      <c r="DZ320" s="348" t="n"/>
      <c r="EA320" s="348" t="n"/>
      <c r="EB320" s="348" t="n"/>
      <c r="EC320" s="348" t="n"/>
      <c r="ED320" s="348" t="n"/>
      <c r="EE320" s="348" t="n"/>
      <c r="EF320" s="348" t="n"/>
      <c r="EG320" s="348" t="n"/>
      <c r="EH320" s="348" t="n"/>
      <c r="EI320" s="348" t="n"/>
    </row>
    <row r="321" ht="31.5" customFormat="1" customHeight="1" s="239">
      <c r="A321" s="233" t="n"/>
      <c r="B321" s="192" t="n"/>
      <c r="C321" s="455" t="n"/>
      <c r="D321" s="192" t="n"/>
      <c r="E321" s="192" t="n"/>
      <c r="F321" s="192" t="n"/>
      <c r="G321" s="238" t="n"/>
      <c r="H321" s="437" t="n"/>
      <c r="I321" s="437" t="n"/>
      <c r="J321" s="437" t="n"/>
      <c r="K321" s="437" t="n"/>
      <c r="L321" s="240" t="n"/>
      <c r="M321" s="241" t="n"/>
      <c r="N321" s="242" t="n"/>
      <c r="O321" s="232" t="n"/>
      <c r="P321" s="232" t="n"/>
      <c r="Q321" s="232" t="n"/>
      <c r="R321" s="232" t="n"/>
      <c r="S321" s="232" t="n"/>
      <c r="T321" s="232" t="n"/>
      <c r="U321" s="232" t="n"/>
      <c r="V321" s="232" t="n"/>
      <c r="W321" s="232" t="n"/>
      <c r="X321" s="232" t="n"/>
      <c r="Y321" s="195" t="n"/>
      <c r="Z321" s="195" t="n"/>
      <c r="AA321" s="232" t="n"/>
      <c r="AB321" s="232" t="n"/>
      <c r="AC321" s="232" t="n"/>
      <c r="AD321" s="232" t="n"/>
      <c r="AE321" s="232" t="n"/>
      <c r="AF321" s="232" t="n"/>
      <c r="AG321" s="232" t="n"/>
      <c r="AH321" s="232" t="n"/>
      <c r="AI321" s="232" t="n"/>
      <c r="AJ321" s="232" t="n"/>
      <c r="AK321" s="195" t="n"/>
      <c r="AL321" s="195" t="n"/>
      <c r="AM321" s="232">
        <f>IFERROR(ROUND(AVERAGE(O321:S321,AA321:AE321),0),"")</f>
        <v/>
      </c>
      <c r="AN321" s="232">
        <f>IFERROR(ROUND(AVERAGE(T321:X321,AF321:AJ321),0),"")</f>
        <v/>
      </c>
      <c r="AO321" s="278">
        <f>IFERROR((AM321-L321)/L321,"")</f>
        <v/>
      </c>
      <c r="AP321" s="218" t="n"/>
      <c r="AQ321" s="219" t="n"/>
      <c r="AR321" s="217">
        <f>IFERROR(ROUND((3600/AS321*J321),0),"")</f>
        <v/>
      </c>
      <c r="AS321" s="217">
        <f>IFERROR(ROUND(AVERAGE(Y321:Z321,AK321:AL321),0),"")</f>
        <v/>
      </c>
      <c r="AT321" s="217" t="n"/>
      <c r="AU321" s="217" t="n"/>
      <c r="AV321" s="217" t="n"/>
      <c r="AW321" s="217" t="n"/>
      <c r="AX321" s="217" t="n"/>
      <c r="AY321" s="217" t="n"/>
      <c r="AZ321" s="217" t="n"/>
      <c r="BA321" s="217" t="n"/>
      <c r="BB321" s="217" t="n"/>
      <c r="BC321" s="217" t="n"/>
      <c r="BD321" s="217" t="n"/>
      <c r="BE321" s="217" t="n"/>
      <c r="BF321" s="217" t="n"/>
      <c r="BG321" s="217" t="n"/>
      <c r="BH321" s="217" t="n"/>
      <c r="BI321" s="217" t="n"/>
      <c r="BJ321" s="217" t="n"/>
      <c r="BK321" s="217" t="n"/>
      <c r="BL321" s="217" t="n"/>
      <c r="BM321" s="217" t="n"/>
      <c r="BN321" s="217" t="n"/>
      <c r="BO321" s="217" t="n"/>
      <c r="BP321" s="217" t="n"/>
      <c r="BQ321" s="217" t="n"/>
      <c r="BR321" s="217" t="n"/>
      <c r="BS321" s="217" t="n"/>
      <c r="BT321" s="217" t="n"/>
      <c r="BU321" s="217" t="n"/>
      <c r="BV321" s="217" t="n"/>
      <c r="BW321" s="217" t="n"/>
      <c r="BX321" s="220" t="n"/>
      <c r="BY321" s="220" t="n"/>
      <c r="BZ321" s="220" t="n"/>
      <c r="CA321" s="220" t="n"/>
      <c r="CB321" s="220" t="n"/>
      <c r="CC321" s="220" t="n"/>
      <c r="CD321" s="220" t="n"/>
      <c r="CE321" s="220" t="n"/>
      <c r="CF321" s="220" t="n"/>
      <c r="CG321" s="221">
        <f>IFERROR(ROUND((SUM(BX321:CF321)),0),"")</f>
        <v/>
      </c>
      <c r="CH321" s="216" t="n"/>
      <c r="CI321" s="456" t="n"/>
      <c r="CJ321" s="223" t="n"/>
      <c r="CK321" s="196" t="n"/>
      <c r="CL321" s="196" t="n"/>
      <c r="CM321" s="196" t="n"/>
      <c r="CN321" s="196" t="n"/>
      <c r="CO321" s="196" t="n"/>
      <c r="CP321" s="323" t="n"/>
      <c r="CQ321" s="348" t="n"/>
      <c r="CR321" s="348" t="n"/>
      <c r="CS321" s="348" t="n"/>
      <c r="CT321" s="348" t="n"/>
      <c r="CU321" s="348" t="n"/>
      <c r="CV321" s="348" t="n"/>
      <c r="CW321" s="348" t="n"/>
      <c r="CX321" s="348" t="n"/>
      <c r="CY321" s="348">
        <f>IFERROR(ROUND(STDEV(AN321,L321),1),"")</f>
        <v/>
      </c>
      <c r="CZ321" s="232">
        <f>IFERROR(ROUND(AVERAGE(O321:S321,AA321:AE321),0),"")</f>
        <v/>
      </c>
      <c r="DA321" s="232">
        <f>IFERROR(AVERAGE(T321:X321,AF321:AJ321),"")</f>
        <v/>
      </c>
      <c r="DB321" s="308">
        <f>AV321+BK321</f>
        <v/>
      </c>
      <c r="DC321" s="12">
        <f>SUM(BL321:BT321,AW321:BE321)</f>
        <v/>
      </c>
      <c r="DD321" s="437">
        <f>IFERROR(ROUND(DC321/K321,0),"")</f>
        <v/>
      </c>
      <c r="DE321" s="437">
        <f>IFERROR(ROUND(AVERAGE(Y321:Z321,AK321:AL321),0),"")</f>
        <v/>
      </c>
      <c r="DF321" s="217">
        <f>IFERROR(ROUND((3600/DE321*J321),0),"")</f>
        <v/>
      </c>
      <c r="DG321" s="437">
        <f>IFERROR(ROUND(DD321/DF321,1),"")</f>
        <v/>
      </c>
      <c r="DH321" s="308">
        <f>IFERROR(DB321+DD321,"")</f>
        <v/>
      </c>
      <c r="DI321" s="447">
        <f>IFERROR(DD321/DH321,"")</f>
        <v/>
      </c>
      <c r="DK321" s="12">
        <f>IFERROR(DF321-AP321,"")</f>
        <v/>
      </c>
      <c r="DM321" s="307">
        <f>IFERROR(DA321-L321,"")</f>
        <v/>
      </c>
      <c r="DN321" s="348">
        <f>IF(DE321&gt;AQ321,0,1)</f>
        <v/>
      </c>
      <c r="DO321" s="348">
        <f>IF(DA321&lt;M321,0,1)</f>
        <v/>
      </c>
      <c r="DP321" s="348">
        <f>IF(DA321&gt;N321,0,1)</f>
        <v/>
      </c>
      <c r="DQ321" s="348" t="n"/>
      <c r="DR321" s="348" t="n"/>
      <c r="DS321" s="348" t="n"/>
      <c r="DT321" s="348" t="n"/>
      <c r="DU321" s="348" t="n"/>
      <c r="DV321" s="348" t="n"/>
      <c r="DW321" s="348" t="n"/>
      <c r="DX321" s="348" t="n"/>
      <c r="DY321" s="348" t="n"/>
      <c r="DZ321" s="348" t="n"/>
      <c r="EA321" s="348" t="n"/>
      <c r="EB321" s="348" t="n"/>
      <c r="EC321" s="348" t="n"/>
      <c r="ED321" s="348" t="n"/>
      <c r="EE321" s="348" t="n"/>
      <c r="EF321" s="348" t="n"/>
      <c r="EG321" s="348" t="n"/>
      <c r="EH321" s="348" t="n"/>
      <c r="EI321" s="348" t="n"/>
    </row>
    <row r="322" ht="31.5" customFormat="1" customHeight="1" s="239">
      <c r="A322" s="233" t="n"/>
      <c r="B322" s="192" t="n"/>
      <c r="C322" s="455" t="n"/>
      <c r="D322" s="192" t="n"/>
      <c r="E322" s="192" t="n"/>
      <c r="F322" s="192" t="n"/>
      <c r="G322" s="238" t="n"/>
      <c r="H322" s="437" t="n"/>
      <c r="I322" s="437" t="n"/>
      <c r="J322" s="437" t="n"/>
      <c r="K322" s="437" t="n"/>
      <c r="L322" s="240" t="n"/>
      <c r="M322" s="241" t="n"/>
      <c r="N322" s="242" t="n"/>
      <c r="O322" s="232" t="n"/>
      <c r="P322" s="232" t="n"/>
      <c r="Q322" s="232" t="n"/>
      <c r="R322" s="232" t="n"/>
      <c r="S322" s="232" t="n"/>
      <c r="T322" s="232" t="n"/>
      <c r="U322" s="232" t="n"/>
      <c r="V322" s="232" t="n"/>
      <c r="W322" s="232" t="n"/>
      <c r="X322" s="232" t="n"/>
      <c r="Y322" s="195" t="n"/>
      <c r="Z322" s="195" t="n"/>
      <c r="AA322" s="232" t="n"/>
      <c r="AB322" s="232" t="n"/>
      <c r="AC322" s="232" t="n"/>
      <c r="AD322" s="232" t="n"/>
      <c r="AE322" s="232" t="n"/>
      <c r="AF322" s="232" t="n"/>
      <c r="AG322" s="232" t="n"/>
      <c r="AH322" s="232" t="n"/>
      <c r="AI322" s="232" t="n"/>
      <c r="AJ322" s="232" t="n"/>
      <c r="AK322" s="195" t="n"/>
      <c r="AL322" s="195" t="n"/>
      <c r="AM322" s="232">
        <f>IFERROR(ROUND(AVERAGE(O322:S322,AA322:AE322),0),"")</f>
        <v/>
      </c>
      <c r="AN322" s="232">
        <f>IFERROR(ROUND(AVERAGE(T322:X322,AF322:AJ322),0),"")</f>
        <v/>
      </c>
      <c r="AO322" s="278">
        <f>IFERROR((AM322-L322)/L322,"")</f>
        <v/>
      </c>
      <c r="AP322" s="218" t="n"/>
      <c r="AQ322" s="219" t="n"/>
      <c r="AR322" s="217">
        <f>IFERROR(ROUND((3600/AS322*J322),0),"")</f>
        <v/>
      </c>
      <c r="AS322" s="217">
        <f>IFERROR(ROUND(AVERAGE(Y322:Z322,AK322:AL322),0),"")</f>
        <v/>
      </c>
      <c r="AT322" s="217" t="n"/>
      <c r="AU322" s="217" t="n"/>
      <c r="AV322" s="217" t="n"/>
      <c r="AW322" s="217" t="n"/>
      <c r="AX322" s="217" t="n"/>
      <c r="AY322" s="217" t="n"/>
      <c r="AZ322" s="217" t="n"/>
      <c r="BA322" s="217" t="n"/>
      <c r="BB322" s="217" t="n"/>
      <c r="BC322" s="217" t="n"/>
      <c r="BD322" s="217" t="n"/>
      <c r="BE322" s="217" t="n"/>
      <c r="BF322" s="217" t="n"/>
      <c r="BG322" s="217" t="n"/>
      <c r="BH322" s="217" t="n"/>
      <c r="BI322" s="217" t="n"/>
      <c r="BJ322" s="217" t="n"/>
      <c r="BK322" s="217" t="n"/>
      <c r="BL322" s="217" t="n"/>
      <c r="BM322" s="217" t="n"/>
      <c r="BN322" s="217" t="n"/>
      <c r="BO322" s="217" t="n"/>
      <c r="BP322" s="217" t="n"/>
      <c r="BQ322" s="217" t="n"/>
      <c r="BR322" s="217" t="n"/>
      <c r="BS322" s="217" t="n"/>
      <c r="BT322" s="217" t="n"/>
      <c r="BU322" s="217" t="n"/>
      <c r="BV322" s="217" t="n"/>
      <c r="BW322" s="217" t="n"/>
      <c r="BX322" s="220" t="n"/>
      <c r="BY322" s="220" t="n"/>
      <c r="BZ322" s="220" t="n"/>
      <c r="CA322" s="220" t="n"/>
      <c r="CB322" s="220" t="n"/>
      <c r="CC322" s="220" t="n"/>
      <c r="CD322" s="220" t="n"/>
      <c r="CE322" s="220" t="n"/>
      <c r="CF322" s="220" t="n"/>
      <c r="CG322" s="221">
        <f>IFERROR(ROUND((SUM(BX322:CF322)),0),"")</f>
        <v/>
      </c>
      <c r="CH322" s="216" t="n"/>
      <c r="CI322" s="456" t="n"/>
      <c r="CJ322" s="223" t="n"/>
      <c r="CK322" s="196" t="n"/>
      <c r="CL322" s="196" t="n"/>
      <c r="CM322" s="196" t="n"/>
      <c r="CN322" s="196" t="n"/>
      <c r="CO322" s="196" t="n"/>
      <c r="CP322" s="323" t="n"/>
      <c r="CQ322" s="348" t="n"/>
      <c r="CR322" s="348" t="n"/>
      <c r="CS322" s="348" t="n"/>
      <c r="CT322" s="348" t="n"/>
      <c r="CU322" s="348" t="n"/>
      <c r="CV322" s="348" t="n"/>
      <c r="CW322" s="348" t="n"/>
      <c r="CX322" s="348" t="n"/>
      <c r="CY322" s="348">
        <f>IFERROR(ROUND(STDEV(AN322,L322),1),"")</f>
        <v/>
      </c>
      <c r="CZ322" s="232">
        <f>IFERROR(ROUND(AVERAGE(O322:S322,AA322:AE322),0),"")</f>
        <v/>
      </c>
      <c r="DA322" s="232">
        <f>IFERROR(AVERAGE(T322:X322,AF322:AJ322),"")</f>
        <v/>
      </c>
      <c r="DB322" s="308">
        <f>AV322+BK322</f>
        <v/>
      </c>
      <c r="DC322" s="12">
        <f>SUM(BL322:BT322,AW322:BE322)</f>
        <v/>
      </c>
      <c r="DD322" s="437">
        <f>IFERROR(ROUND(DC322/K322,0),"")</f>
        <v/>
      </c>
      <c r="DE322" s="437">
        <f>IFERROR(ROUND(AVERAGE(Y322:Z322,AK322:AL322),0),"")</f>
        <v/>
      </c>
      <c r="DF322" s="217">
        <f>IFERROR(ROUND((3600/DE322*J322),0),"")</f>
        <v/>
      </c>
      <c r="DG322" s="437">
        <f>IFERROR(ROUND(DD322/DF322,1),"")</f>
        <v/>
      </c>
      <c r="DH322" s="308">
        <f>IFERROR(DB322+DD322,"")</f>
        <v/>
      </c>
      <c r="DI322" s="447">
        <f>IFERROR(DD322/DH322,"")</f>
        <v/>
      </c>
      <c r="DK322" s="12">
        <f>IFERROR(DF322-AP322,"")</f>
        <v/>
      </c>
      <c r="DM322" s="307">
        <f>IFERROR(DA322-L322,"")</f>
        <v/>
      </c>
      <c r="DN322" s="348">
        <f>IF(DE322&gt;AQ322,0,1)</f>
        <v/>
      </c>
      <c r="DO322" s="348">
        <f>IF(DA322&lt;M322,0,1)</f>
        <v/>
      </c>
      <c r="DP322" s="348">
        <f>IF(DA322&gt;N322,0,1)</f>
        <v/>
      </c>
      <c r="DQ322" s="348" t="n"/>
      <c r="DR322" s="348" t="n"/>
      <c r="DS322" s="348" t="n"/>
      <c r="DT322" s="348" t="n"/>
      <c r="DU322" s="348" t="n"/>
      <c r="DV322" s="348" t="n"/>
      <c r="DW322" s="348" t="n"/>
      <c r="DX322" s="348" t="n"/>
      <c r="DY322" s="348" t="n"/>
      <c r="DZ322" s="348" t="n"/>
      <c r="EA322" s="348" t="n"/>
      <c r="EB322" s="348" t="n"/>
      <c r="EC322" s="348" t="n"/>
      <c r="ED322" s="348" t="n"/>
      <c r="EE322" s="348" t="n"/>
      <c r="EF322" s="348" t="n"/>
      <c r="EG322" s="348" t="n"/>
      <c r="EH322" s="348" t="n"/>
      <c r="EI322" s="348" t="n"/>
    </row>
    <row r="323" ht="31.5" customFormat="1" customHeight="1" s="239">
      <c r="A323" s="233" t="n"/>
      <c r="B323" s="192" t="n"/>
      <c r="C323" s="455" t="n"/>
      <c r="D323" s="192" t="n"/>
      <c r="E323" s="192" t="n"/>
      <c r="F323" s="192" t="n"/>
      <c r="G323" s="238" t="n"/>
      <c r="H323" s="437" t="n"/>
      <c r="I323" s="437" t="n"/>
      <c r="J323" s="437" t="n"/>
      <c r="K323" s="437" t="n"/>
      <c r="L323" s="240" t="n"/>
      <c r="M323" s="241" t="n"/>
      <c r="N323" s="242" t="n"/>
      <c r="O323" s="232" t="n"/>
      <c r="P323" s="232" t="n"/>
      <c r="Q323" s="232" t="n"/>
      <c r="R323" s="232" t="n"/>
      <c r="S323" s="232" t="n"/>
      <c r="T323" s="232" t="n"/>
      <c r="U323" s="232" t="n"/>
      <c r="V323" s="232" t="n"/>
      <c r="W323" s="232" t="n"/>
      <c r="X323" s="232" t="n"/>
      <c r="Y323" s="195" t="n"/>
      <c r="Z323" s="195" t="n"/>
      <c r="AA323" s="232" t="n"/>
      <c r="AB323" s="232" t="n"/>
      <c r="AC323" s="232" t="n"/>
      <c r="AD323" s="232" t="n"/>
      <c r="AE323" s="232" t="n"/>
      <c r="AF323" s="232" t="n"/>
      <c r="AG323" s="232" t="n"/>
      <c r="AH323" s="232" t="n"/>
      <c r="AI323" s="232" t="n"/>
      <c r="AJ323" s="232" t="n"/>
      <c r="AK323" s="195" t="n"/>
      <c r="AL323" s="195" t="n"/>
      <c r="AM323" s="232">
        <f>IFERROR(ROUND(AVERAGE(O323:S323,AA323:AE323),0),"")</f>
        <v/>
      </c>
      <c r="AN323" s="232">
        <f>IFERROR(ROUND(AVERAGE(T323:X323,AF323:AJ323),0),"")</f>
        <v/>
      </c>
      <c r="AO323" s="278">
        <f>IFERROR((AM323-L323)/L323,"")</f>
        <v/>
      </c>
      <c r="AP323" s="218" t="n"/>
      <c r="AQ323" s="219" t="n"/>
      <c r="AR323" s="217">
        <f>IFERROR(ROUND((3600/AS323*J323),0),"")</f>
        <v/>
      </c>
      <c r="AS323" s="217">
        <f>IFERROR(ROUND(AVERAGE(Y323:Z323,AK323:AL323),0),"")</f>
        <v/>
      </c>
      <c r="AT323" s="217" t="n"/>
      <c r="AU323" s="217" t="n"/>
      <c r="AV323" s="217" t="n"/>
      <c r="AW323" s="217" t="n"/>
      <c r="AX323" s="217" t="n"/>
      <c r="AY323" s="217" t="n"/>
      <c r="AZ323" s="217" t="n"/>
      <c r="BA323" s="217" t="n"/>
      <c r="BB323" s="217" t="n"/>
      <c r="BC323" s="217" t="n"/>
      <c r="BD323" s="217" t="n"/>
      <c r="BE323" s="217" t="n"/>
      <c r="BF323" s="217" t="n"/>
      <c r="BG323" s="217" t="n"/>
      <c r="BH323" s="217" t="n"/>
      <c r="BI323" s="217" t="n"/>
      <c r="BJ323" s="217" t="n"/>
      <c r="BK323" s="217" t="n"/>
      <c r="BL323" s="217" t="n"/>
      <c r="BM323" s="217" t="n"/>
      <c r="BN323" s="217" t="n"/>
      <c r="BO323" s="217" t="n"/>
      <c r="BP323" s="217" t="n"/>
      <c r="BQ323" s="217" t="n"/>
      <c r="BR323" s="217" t="n"/>
      <c r="BS323" s="217" t="n"/>
      <c r="BT323" s="217" t="n"/>
      <c r="BU323" s="217" t="n"/>
      <c r="BV323" s="217" t="n"/>
      <c r="BW323" s="217" t="n"/>
      <c r="BX323" s="220" t="n"/>
      <c r="BY323" s="220" t="n"/>
      <c r="BZ323" s="220" t="n"/>
      <c r="CA323" s="220" t="n"/>
      <c r="CB323" s="220" t="n"/>
      <c r="CC323" s="220" t="n"/>
      <c r="CD323" s="220" t="n"/>
      <c r="CE323" s="220" t="n"/>
      <c r="CF323" s="220" t="n"/>
      <c r="CG323" s="221">
        <f>IFERROR(ROUND((SUM(BX323:CF323)),0),"")</f>
        <v/>
      </c>
      <c r="CH323" s="216" t="n"/>
      <c r="CI323" s="456" t="n"/>
      <c r="CJ323" s="223" t="n"/>
      <c r="CK323" s="196" t="n"/>
      <c r="CL323" s="196" t="n"/>
      <c r="CM323" s="196" t="n"/>
      <c r="CN323" s="196" t="n"/>
      <c r="CO323" s="196" t="n"/>
      <c r="CP323" s="323" t="n"/>
      <c r="CQ323" s="348" t="n"/>
      <c r="CR323" s="348" t="n"/>
      <c r="CS323" s="348" t="n"/>
      <c r="CT323" s="348" t="n"/>
      <c r="CU323" s="348" t="n"/>
      <c r="CV323" s="348" t="n"/>
      <c r="CW323" s="348" t="n"/>
      <c r="CX323" s="348" t="n"/>
      <c r="CY323" s="348">
        <f>IFERROR(ROUND(STDEV(AN323,L323),1),"")</f>
        <v/>
      </c>
      <c r="CZ323" s="232">
        <f>IFERROR(ROUND(AVERAGE(O323:S323,AA323:AE323),0),"")</f>
        <v/>
      </c>
      <c r="DA323" s="232">
        <f>IFERROR(AVERAGE(T323:X323,AF323:AJ323),"")</f>
        <v/>
      </c>
      <c r="DB323" s="308">
        <f>AV323+BK323</f>
        <v/>
      </c>
      <c r="DC323" s="12">
        <f>SUM(BL323:BT323,AW323:BE323)</f>
        <v/>
      </c>
      <c r="DD323" s="437">
        <f>IFERROR(ROUND(DC323/K323,0),"")</f>
        <v/>
      </c>
      <c r="DE323" s="437">
        <f>IFERROR(ROUND(AVERAGE(Y323:Z323,AK323:AL323),0),"")</f>
        <v/>
      </c>
      <c r="DF323" s="217">
        <f>IFERROR(ROUND((3600/DE323*J323),0),"")</f>
        <v/>
      </c>
      <c r="DG323" s="437">
        <f>IFERROR(ROUND(DD323/DF323,1),"")</f>
        <v/>
      </c>
      <c r="DH323" s="308">
        <f>IFERROR(DB323+DD323,"")</f>
        <v/>
      </c>
      <c r="DI323" s="447">
        <f>IFERROR(DD323/DH323,"")</f>
        <v/>
      </c>
      <c r="DK323" s="12">
        <f>IFERROR(DF323-AP323,"")</f>
        <v/>
      </c>
      <c r="DM323" s="307">
        <f>IFERROR(DA323-L323,"")</f>
        <v/>
      </c>
      <c r="DN323" s="348">
        <f>IF(DE323&gt;AQ323,0,1)</f>
        <v/>
      </c>
      <c r="DO323" s="348">
        <f>IF(DA323&lt;M323,0,1)</f>
        <v/>
      </c>
      <c r="DP323" s="348">
        <f>IF(DA323&gt;N323,0,1)</f>
        <v/>
      </c>
      <c r="DQ323" s="348" t="n"/>
      <c r="DR323" s="348" t="n"/>
      <c r="DS323" s="348" t="n"/>
      <c r="DT323" s="348" t="n"/>
      <c r="DU323" s="348" t="n"/>
      <c r="DV323" s="348" t="n"/>
      <c r="DW323" s="348" t="n"/>
      <c r="DX323" s="348" t="n"/>
      <c r="DY323" s="348" t="n"/>
      <c r="DZ323" s="348" t="n"/>
      <c r="EA323" s="348" t="n"/>
      <c r="EB323" s="348" t="n"/>
      <c r="EC323" s="348" t="n"/>
      <c r="ED323" s="348" t="n"/>
      <c r="EE323" s="348" t="n"/>
      <c r="EF323" s="348" t="n"/>
      <c r="EG323" s="348" t="n"/>
      <c r="EH323" s="348" t="n"/>
      <c r="EI323" s="348" t="n"/>
    </row>
    <row r="324" ht="31.5" customFormat="1" customHeight="1" s="239">
      <c r="A324" s="233" t="n"/>
      <c r="B324" s="192" t="n"/>
      <c r="C324" s="455" t="n"/>
      <c r="D324" s="192" t="n"/>
      <c r="E324" s="192" t="n"/>
      <c r="F324" s="192" t="n"/>
      <c r="G324" s="238" t="n"/>
      <c r="H324" s="437" t="n"/>
      <c r="I324" s="437" t="n"/>
      <c r="J324" s="437" t="n"/>
      <c r="K324" s="437" t="n"/>
      <c r="L324" s="240" t="n"/>
      <c r="M324" s="241" t="n"/>
      <c r="N324" s="242" t="n"/>
      <c r="O324" s="232" t="n"/>
      <c r="P324" s="232" t="n"/>
      <c r="Q324" s="232" t="n"/>
      <c r="R324" s="232" t="n"/>
      <c r="S324" s="232" t="n"/>
      <c r="T324" s="232" t="n"/>
      <c r="U324" s="232" t="n"/>
      <c r="V324" s="232" t="n"/>
      <c r="W324" s="232" t="n"/>
      <c r="X324" s="232" t="n"/>
      <c r="Y324" s="195" t="n"/>
      <c r="Z324" s="195" t="n"/>
      <c r="AA324" s="232" t="n"/>
      <c r="AB324" s="232" t="n"/>
      <c r="AC324" s="232" t="n"/>
      <c r="AD324" s="232" t="n"/>
      <c r="AE324" s="232" t="n"/>
      <c r="AF324" s="232" t="n"/>
      <c r="AG324" s="232" t="n"/>
      <c r="AH324" s="232" t="n"/>
      <c r="AI324" s="232" t="n"/>
      <c r="AJ324" s="232" t="n"/>
      <c r="AK324" s="195" t="n"/>
      <c r="AL324" s="195" t="n"/>
      <c r="AM324" s="232">
        <f>IFERROR(ROUND(AVERAGE(O324:S324,AA324:AE324),0),"")</f>
        <v/>
      </c>
      <c r="AN324" s="232">
        <f>IFERROR(ROUND(AVERAGE(T324:X324,AF324:AJ324),0),"")</f>
        <v/>
      </c>
      <c r="AO324" s="278">
        <f>IFERROR((AM324-L324)/L324,"")</f>
        <v/>
      </c>
      <c r="AP324" s="218" t="n"/>
      <c r="AQ324" s="219" t="n"/>
      <c r="AR324" s="217">
        <f>IFERROR(ROUND((3600/AS324*J324),0),"")</f>
        <v/>
      </c>
      <c r="AS324" s="217">
        <f>IFERROR(ROUND(AVERAGE(Y324:Z324,AK324:AL324),0),"")</f>
        <v/>
      </c>
      <c r="AT324" s="217" t="n"/>
      <c r="AU324" s="217" t="n"/>
      <c r="AV324" s="217" t="n"/>
      <c r="AW324" s="217" t="n"/>
      <c r="AX324" s="217" t="n"/>
      <c r="AY324" s="217" t="n"/>
      <c r="AZ324" s="217" t="n"/>
      <c r="BA324" s="217" t="n"/>
      <c r="BB324" s="217" t="n"/>
      <c r="BC324" s="217" t="n"/>
      <c r="BD324" s="217" t="n"/>
      <c r="BE324" s="217" t="n"/>
      <c r="BF324" s="217" t="n"/>
      <c r="BG324" s="217" t="n"/>
      <c r="BH324" s="217" t="n"/>
      <c r="BI324" s="217" t="n"/>
      <c r="BJ324" s="217" t="n"/>
      <c r="BK324" s="217" t="n"/>
      <c r="BL324" s="217" t="n"/>
      <c r="BM324" s="217" t="n"/>
      <c r="BN324" s="217" t="n"/>
      <c r="BO324" s="217" t="n"/>
      <c r="BP324" s="217" t="n"/>
      <c r="BQ324" s="217" t="n"/>
      <c r="BR324" s="217" t="n"/>
      <c r="BS324" s="217" t="n"/>
      <c r="BT324" s="217" t="n"/>
      <c r="BU324" s="217" t="n"/>
      <c r="BV324" s="217" t="n"/>
      <c r="BW324" s="217" t="n"/>
      <c r="BX324" s="220" t="n"/>
      <c r="BY324" s="220" t="n"/>
      <c r="BZ324" s="220" t="n"/>
      <c r="CA324" s="220" t="n"/>
      <c r="CB324" s="220" t="n"/>
      <c r="CC324" s="220" t="n"/>
      <c r="CD324" s="220" t="n"/>
      <c r="CE324" s="220" t="n"/>
      <c r="CF324" s="220" t="n"/>
      <c r="CG324" s="221">
        <f>IFERROR(ROUND((SUM(BX324:CF324)),0),"")</f>
        <v/>
      </c>
      <c r="CH324" s="216" t="n"/>
      <c r="CI324" s="456" t="n"/>
      <c r="CJ324" s="223" t="n"/>
      <c r="CK324" s="196" t="n"/>
      <c r="CL324" s="196" t="n"/>
      <c r="CM324" s="196" t="n"/>
      <c r="CN324" s="196" t="n"/>
      <c r="CO324" s="196" t="n"/>
      <c r="CP324" s="323" t="n"/>
      <c r="CQ324" s="348" t="n"/>
      <c r="CR324" s="348" t="n"/>
      <c r="CS324" s="348" t="n"/>
      <c r="CT324" s="348" t="n"/>
      <c r="CU324" s="348" t="n"/>
      <c r="CV324" s="348" t="n"/>
      <c r="CW324" s="348" t="n"/>
      <c r="CX324" s="348" t="n"/>
      <c r="CY324" s="348">
        <f>IFERROR(ROUND(STDEV(AN324,L324),1),"")</f>
        <v/>
      </c>
      <c r="CZ324" s="232">
        <f>IFERROR(ROUND(AVERAGE(O324:S324,AA324:AE324),0),"")</f>
        <v/>
      </c>
      <c r="DA324" s="232">
        <f>IFERROR(AVERAGE(T324:X324,AF324:AJ324),"")</f>
        <v/>
      </c>
      <c r="DB324" s="308">
        <f>AV324+BK324</f>
        <v/>
      </c>
      <c r="DC324" s="12">
        <f>SUM(BL324:BT324,AW324:BE324)</f>
        <v/>
      </c>
      <c r="DD324" s="437">
        <f>IFERROR(ROUND(DC324/K324,0),"")</f>
        <v/>
      </c>
      <c r="DE324" s="437">
        <f>IFERROR(ROUND(AVERAGE(Y324:Z324,AK324:AL324),0),"")</f>
        <v/>
      </c>
      <c r="DF324" s="217">
        <f>IFERROR(ROUND((3600/DE324*J324),0),"")</f>
        <v/>
      </c>
      <c r="DG324" s="437">
        <f>IFERROR(ROUND(DD324/DF324,1),"")</f>
        <v/>
      </c>
      <c r="DH324" s="308">
        <f>IFERROR(DB324+DD324,"")</f>
        <v/>
      </c>
      <c r="DI324" s="447">
        <f>IFERROR(DD324/DH324,"")</f>
        <v/>
      </c>
      <c r="DK324" s="12">
        <f>IFERROR(DF324-AP324,"")</f>
        <v/>
      </c>
      <c r="DM324" s="307">
        <f>IFERROR(DA324-L324,"")</f>
        <v/>
      </c>
      <c r="DN324" s="348">
        <f>IF(DE324&gt;AQ324,0,1)</f>
        <v/>
      </c>
      <c r="DO324" s="348">
        <f>IF(DA324&lt;M324,0,1)</f>
        <v/>
      </c>
      <c r="DP324" s="348">
        <f>IF(DA324&gt;N324,0,1)</f>
        <v/>
      </c>
      <c r="DQ324" s="348" t="n"/>
      <c r="DR324" s="348" t="n"/>
      <c r="DS324" s="348" t="n"/>
      <c r="DT324" s="348" t="n"/>
      <c r="DU324" s="348" t="n"/>
      <c r="DV324" s="348" t="n"/>
      <c r="DW324" s="348" t="n"/>
      <c r="DX324" s="348" t="n"/>
      <c r="DY324" s="348" t="n"/>
      <c r="DZ324" s="348" t="n"/>
      <c r="EA324" s="348" t="n"/>
      <c r="EB324" s="348" t="n"/>
      <c r="EC324" s="348" t="n"/>
      <c r="ED324" s="348" t="n"/>
      <c r="EE324" s="348" t="n"/>
      <c r="EF324" s="348" t="n"/>
      <c r="EG324" s="348" t="n"/>
      <c r="EH324" s="348" t="n"/>
      <c r="EI324" s="348" t="n"/>
    </row>
    <row r="325" ht="31.5" customFormat="1" customHeight="1" s="239">
      <c r="A325" s="233" t="n"/>
      <c r="B325" s="192" t="n"/>
      <c r="C325" s="455" t="n"/>
      <c r="D325" s="192" t="n"/>
      <c r="E325" s="192" t="n"/>
      <c r="F325" s="192" t="n"/>
      <c r="G325" s="238" t="n"/>
      <c r="H325" s="437" t="n"/>
      <c r="I325" s="437" t="n"/>
      <c r="J325" s="437" t="n"/>
      <c r="K325" s="437" t="n"/>
      <c r="L325" s="240" t="n"/>
      <c r="M325" s="241" t="n"/>
      <c r="N325" s="242" t="n"/>
      <c r="O325" s="232" t="n"/>
      <c r="P325" s="232" t="n"/>
      <c r="Q325" s="232" t="n"/>
      <c r="R325" s="232" t="n"/>
      <c r="S325" s="232" t="n"/>
      <c r="T325" s="232" t="n"/>
      <c r="U325" s="232" t="n"/>
      <c r="V325" s="232" t="n"/>
      <c r="W325" s="232" t="n"/>
      <c r="X325" s="232" t="n"/>
      <c r="Y325" s="195" t="n"/>
      <c r="Z325" s="195" t="n"/>
      <c r="AA325" s="232" t="n"/>
      <c r="AB325" s="232" t="n"/>
      <c r="AC325" s="232" t="n"/>
      <c r="AD325" s="232" t="n"/>
      <c r="AE325" s="232" t="n"/>
      <c r="AF325" s="232" t="n"/>
      <c r="AG325" s="232" t="n"/>
      <c r="AH325" s="232" t="n"/>
      <c r="AI325" s="232" t="n"/>
      <c r="AJ325" s="232" t="n"/>
      <c r="AK325" s="195" t="n"/>
      <c r="AL325" s="195" t="n"/>
      <c r="AM325" s="232">
        <f>IFERROR(ROUND(AVERAGE(O325:S325,AA325:AE325),0),"")</f>
        <v/>
      </c>
      <c r="AN325" s="232">
        <f>IFERROR(ROUND(AVERAGE(T325:X325,AF325:AJ325),0),"")</f>
        <v/>
      </c>
      <c r="AO325" s="278">
        <f>IFERROR((AM325-L325)/L325,"")</f>
        <v/>
      </c>
      <c r="AP325" s="218" t="n"/>
      <c r="AQ325" s="219" t="n"/>
      <c r="AR325" s="217">
        <f>IFERROR(ROUND((3600/AS325*J325),0),"")</f>
        <v/>
      </c>
      <c r="AS325" s="217">
        <f>IFERROR(ROUND(AVERAGE(Y325:Z325,AK325:AL325),0),"")</f>
        <v/>
      </c>
      <c r="AT325" s="217" t="n"/>
      <c r="AU325" s="217" t="n"/>
      <c r="AV325" s="217" t="n"/>
      <c r="AW325" s="217" t="n"/>
      <c r="AX325" s="217" t="n"/>
      <c r="AY325" s="217" t="n"/>
      <c r="AZ325" s="217" t="n"/>
      <c r="BA325" s="217" t="n"/>
      <c r="BB325" s="217" t="n"/>
      <c r="BC325" s="217" t="n"/>
      <c r="BD325" s="217" t="n"/>
      <c r="BE325" s="217" t="n"/>
      <c r="BF325" s="217" t="n"/>
      <c r="BG325" s="217" t="n"/>
      <c r="BH325" s="217" t="n"/>
      <c r="BI325" s="217" t="n"/>
      <c r="BJ325" s="217" t="n"/>
      <c r="BK325" s="217" t="n"/>
      <c r="BL325" s="217" t="n"/>
      <c r="BM325" s="217" t="n"/>
      <c r="BN325" s="217" t="n"/>
      <c r="BO325" s="217" t="n"/>
      <c r="BP325" s="217" t="n"/>
      <c r="BQ325" s="217" t="n"/>
      <c r="BR325" s="217" t="n"/>
      <c r="BS325" s="217" t="n"/>
      <c r="BT325" s="217" t="n"/>
      <c r="BU325" s="217" t="n"/>
      <c r="BV325" s="217" t="n"/>
      <c r="BW325" s="217" t="n"/>
      <c r="BX325" s="220" t="n"/>
      <c r="BY325" s="220" t="n"/>
      <c r="BZ325" s="220" t="n"/>
      <c r="CA325" s="220" t="n"/>
      <c r="CB325" s="220" t="n"/>
      <c r="CC325" s="220" t="n"/>
      <c r="CD325" s="220" t="n"/>
      <c r="CE325" s="220" t="n"/>
      <c r="CF325" s="220" t="n"/>
      <c r="CG325" s="221">
        <f>IFERROR(ROUND((SUM(BX325:CF325)),0),"")</f>
        <v/>
      </c>
      <c r="CH325" s="216" t="n"/>
      <c r="CI325" s="456" t="n"/>
      <c r="CJ325" s="223" t="n"/>
      <c r="CK325" s="196" t="n"/>
      <c r="CL325" s="196" t="n"/>
      <c r="CM325" s="196" t="n"/>
      <c r="CN325" s="196" t="n"/>
      <c r="CO325" s="196" t="n"/>
      <c r="CP325" s="323" t="n"/>
      <c r="CQ325" s="348" t="n"/>
      <c r="CR325" s="348" t="n"/>
      <c r="CS325" s="348" t="n"/>
      <c r="CT325" s="348" t="n"/>
      <c r="CU325" s="348" t="n"/>
      <c r="CV325" s="348" t="n"/>
      <c r="CW325" s="348" t="n"/>
      <c r="CX325" s="348" t="n"/>
      <c r="CY325" s="348">
        <f>IFERROR(ROUND(STDEV(AN325,L325),1),"")</f>
        <v/>
      </c>
      <c r="CZ325" s="232">
        <f>IFERROR(ROUND(AVERAGE(O325:S325,AA325:AE325),0),"")</f>
        <v/>
      </c>
      <c r="DA325" s="232">
        <f>IFERROR(AVERAGE(T325:X325,AF325:AJ325),"")</f>
        <v/>
      </c>
      <c r="DB325" s="308">
        <f>AV325+BK325</f>
        <v/>
      </c>
      <c r="DC325" s="12">
        <f>SUM(BL325:BT325,AW325:BE325)</f>
        <v/>
      </c>
      <c r="DD325" s="437">
        <f>IFERROR(ROUND(DC325/K325,0),"")</f>
        <v/>
      </c>
      <c r="DE325" s="437">
        <f>IFERROR(ROUND(AVERAGE(Y325:Z325,AK325:AL325),0),"")</f>
        <v/>
      </c>
      <c r="DF325" s="217">
        <f>IFERROR(ROUND((3600/DE325*J325),0),"")</f>
        <v/>
      </c>
      <c r="DG325" s="437">
        <f>IFERROR(ROUND(DD325/DF325,1),"")</f>
        <v/>
      </c>
      <c r="DH325" s="308">
        <f>IFERROR(DB325+DD325,"")</f>
        <v/>
      </c>
      <c r="DI325" s="447">
        <f>IFERROR(DD325/DH325,"")</f>
        <v/>
      </c>
      <c r="DK325" s="12">
        <f>IFERROR(DF325-AP325,"")</f>
        <v/>
      </c>
      <c r="DM325" s="307">
        <f>IFERROR(DA325-L325,"")</f>
        <v/>
      </c>
      <c r="DN325" s="348">
        <f>IF(DE325&gt;AQ325,0,1)</f>
        <v/>
      </c>
      <c r="DO325" s="348">
        <f>IF(DA325&lt;M325,0,1)</f>
        <v/>
      </c>
      <c r="DP325" s="348">
        <f>IF(DA325&gt;N325,0,1)</f>
        <v/>
      </c>
      <c r="DQ325" s="348" t="n"/>
      <c r="DR325" s="348" t="n"/>
      <c r="DS325" s="348" t="n"/>
      <c r="DT325" s="348" t="n"/>
      <c r="DU325" s="348" t="n"/>
      <c r="DV325" s="348" t="n"/>
      <c r="DW325" s="348" t="n"/>
      <c r="DX325" s="348" t="n"/>
      <c r="DY325" s="348" t="n"/>
      <c r="DZ325" s="348" t="n"/>
      <c r="EA325" s="348" t="n"/>
      <c r="EB325" s="348" t="n"/>
      <c r="EC325" s="348" t="n"/>
      <c r="ED325" s="348" t="n"/>
      <c r="EE325" s="348" t="n"/>
      <c r="EF325" s="348" t="n"/>
      <c r="EG325" s="348" t="n"/>
      <c r="EH325" s="348" t="n"/>
      <c r="EI325" s="348" t="n"/>
    </row>
    <row r="326" ht="31.5" customFormat="1" customHeight="1" s="239">
      <c r="A326" s="233" t="n"/>
      <c r="B326" s="192" t="n"/>
      <c r="C326" s="455" t="n"/>
      <c r="D326" s="192" t="n"/>
      <c r="E326" s="192" t="n"/>
      <c r="F326" s="192" t="n"/>
      <c r="G326" s="238" t="n"/>
      <c r="H326" s="437" t="n"/>
      <c r="I326" s="437" t="n"/>
      <c r="J326" s="437" t="n"/>
      <c r="K326" s="437" t="n"/>
      <c r="L326" s="240" t="n"/>
      <c r="M326" s="241" t="n"/>
      <c r="N326" s="242" t="n"/>
      <c r="O326" s="232" t="n"/>
      <c r="P326" s="232" t="n"/>
      <c r="Q326" s="232" t="n"/>
      <c r="R326" s="232" t="n"/>
      <c r="S326" s="232" t="n"/>
      <c r="T326" s="232" t="n"/>
      <c r="U326" s="232" t="n"/>
      <c r="V326" s="232" t="n"/>
      <c r="W326" s="232" t="n"/>
      <c r="X326" s="232" t="n"/>
      <c r="Y326" s="195" t="n"/>
      <c r="Z326" s="195" t="n"/>
      <c r="AA326" s="232" t="n"/>
      <c r="AB326" s="232" t="n"/>
      <c r="AC326" s="232" t="n"/>
      <c r="AD326" s="232" t="n"/>
      <c r="AE326" s="232" t="n"/>
      <c r="AF326" s="232" t="n"/>
      <c r="AG326" s="232" t="n"/>
      <c r="AH326" s="232" t="n"/>
      <c r="AI326" s="232" t="n"/>
      <c r="AJ326" s="232" t="n"/>
      <c r="AK326" s="195" t="n"/>
      <c r="AL326" s="195" t="n"/>
      <c r="AM326" s="232">
        <f>IFERROR(ROUND(AVERAGE(O326:S326,AA326:AE326),0),"")</f>
        <v/>
      </c>
      <c r="AN326" s="232">
        <f>IFERROR(ROUND(AVERAGE(T326:X326,AF326:AJ326),0),"")</f>
        <v/>
      </c>
      <c r="AO326" s="278">
        <f>IFERROR((AM326-L326)/L326,"")</f>
        <v/>
      </c>
      <c r="AP326" s="218" t="n"/>
      <c r="AQ326" s="219" t="n"/>
      <c r="AR326" s="217">
        <f>IFERROR(ROUND((3600/AS326*J326),0),"")</f>
        <v/>
      </c>
      <c r="AS326" s="217">
        <f>IFERROR(ROUND(AVERAGE(Y326:Z326,AK326:AL326),0),"")</f>
        <v/>
      </c>
      <c r="AT326" s="217" t="n"/>
      <c r="AU326" s="217" t="n"/>
      <c r="AV326" s="217" t="n"/>
      <c r="AW326" s="217" t="n"/>
      <c r="AX326" s="217" t="n"/>
      <c r="AY326" s="217" t="n"/>
      <c r="AZ326" s="217" t="n"/>
      <c r="BA326" s="217" t="n"/>
      <c r="BB326" s="217" t="n"/>
      <c r="BC326" s="217" t="n"/>
      <c r="BD326" s="217" t="n"/>
      <c r="BE326" s="217" t="n"/>
      <c r="BF326" s="217" t="n"/>
      <c r="BG326" s="217" t="n"/>
      <c r="BH326" s="217" t="n"/>
      <c r="BI326" s="217" t="n"/>
      <c r="BJ326" s="217" t="n"/>
      <c r="BK326" s="217" t="n"/>
      <c r="BL326" s="217" t="n"/>
      <c r="BM326" s="217" t="n"/>
      <c r="BN326" s="217" t="n"/>
      <c r="BO326" s="217" t="n"/>
      <c r="BP326" s="217" t="n"/>
      <c r="BQ326" s="217" t="n"/>
      <c r="BR326" s="217" t="n"/>
      <c r="BS326" s="217" t="n"/>
      <c r="BT326" s="217" t="n"/>
      <c r="BU326" s="217" t="n"/>
      <c r="BV326" s="217" t="n"/>
      <c r="BW326" s="217" t="n"/>
      <c r="BX326" s="220" t="n"/>
      <c r="BY326" s="220" t="n"/>
      <c r="BZ326" s="220" t="n"/>
      <c r="CA326" s="220" t="n"/>
      <c r="CB326" s="220" t="n"/>
      <c r="CC326" s="220" t="n"/>
      <c r="CD326" s="220" t="n"/>
      <c r="CE326" s="220" t="n"/>
      <c r="CF326" s="220" t="n"/>
      <c r="CG326" s="221">
        <f>IFERROR(ROUND((SUM(BX326:CF326)),0),"")</f>
        <v/>
      </c>
      <c r="CH326" s="216" t="n"/>
      <c r="CI326" s="456" t="n"/>
      <c r="CJ326" s="223" t="n"/>
      <c r="CK326" s="196" t="n"/>
      <c r="CL326" s="196" t="n"/>
      <c r="CM326" s="196" t="n"/>
      <c r="CN326" s="196" t="n"/>
      <c r="CO326" s="196" t="n"/>
      <c r="CP326" s="323" t="n"/>
      <c r="CQ326" s="348" t="n"/>
      <c r="CR326" s="348" t="n"/>
      <c r="CS326" s="348" t="n"/>
      <c r="CT326" s="348" t="n"/>
      <c r="CU326" s="348" t="n"/>
      <c r="CV326" s="348" t="n"/>
      <c r="CW326" s="348" t="n"/>
      <c r="CX326" s="348" t="n"/>
      <c r="CY326" s="348">
        <f>IFERROR(ROUND(STDEV(AN326,L326),1),"")</f>
        <v/>
      </c>
      <c r="CZ326" s="232">
        <f>IFERROR(ROUND(AVERAGE(O326:S326,AA326:AE326),0),"")</f>
        <v/>
      </c>
      <c r="DA326" s="232">
        <f>IFERROR(AVERAGE(T326:X326,AF326:AJ326),"")</f>
        <v/>
      </c>
      <c r="DB326" s="308">
        <f>AV326+BK326</f>
        <v/>
      </c>
      <c r="DC326" s="12">
        <f>SUM(BL326:BT326,AW326:BE326)</f>
        <v/>
      </c>
      <c r="DD326" s="437">
        <f>IFERROR(ROUND(DC326/K326,0),"")</f>
        <v/>
      </c>
      <c r="DE326" s="437">
        <f>IFERROR(ROUND(AVERAGE(Y326:Z326,AK326:AL326),0),"")</f>
        <v/>
      </c>
      <c r="DF326" s="217">
        <f>IFERROR(ROUND((3600/DE326*J326),0),"")</f>
        <v/>
      </c>
      <c r="DG326" s="437">
        <f>IFERROR(ROUND(DD326/DF326,1),"")</f>
        <v/>
      </c>
      <c r="DH326" s="308">
        <f>IFERROR(DB326+DD326,"")</f>
        <v/>
      </c>
      <c r="DI326" s="447">
        <f>IFERROR(DD326/DH326,"")</f>
        <v/>
      </c>
      <c r="DK326" s="12">
        <f>IFERROR(DF326-AP326,"")</f>
        <v/>
      </c>
      <c r="DM326" s="307">
        <f>IFERROR(DA326-L326,"")</f>
        <v/>
      </c>
      <c r="DN326" s="348">
        <f>IF(DE326&gt;AQ326,0,1)</f>
        <v/>
      </c>
      <c r="DO326" s="348">
        <f>IF(DA326&lt;M326,0,1)</f>
        <v/>
      </c>
      <c r="DP326" s="348">
        <f>IF(DA326&gt;N326,0,1)</f>
        <v/>
      </c>
      <c r="DQ326" s="348" t="n"/>
      <c r="DR326" s="348" t="n"/>
      <c r="DS326" s="348" t="n"/>
      <c r="DT326" s="348" t="n"/>
      <c r="DU326" s="348" t="n"/>
      <c r="DV326" s="348" t="n"/>
      <c r="DW326" s="348" t="n"/>
      <c r="DX326" s="348" t="n"/>
      <c r="DY326" s="348" t="n"/>
      <c r="DZ326" s="348" t="n"/>
      <c r="EA326" s="348" t="n"/>
      <c r="EB326" s="348" t="n"/>
      <c r="EC326" s="348" t="n"/>
      <c r="ED326" s="348" t="n"/>
      <c r="EE326" s="348" t="n"/>
      <c r="EF326" s="348" t="n"/>
      <c r="EG326" s="348" t="n"/>
      <c r="EH326" s="348" t="n"/>
      <c r="EI326" s="348" t="n"/>
    </row>
    <row r="327" ht="31.5" customFormat="1" customHeight="1" s="239">
      <c r="A327" s="233" t="n"/>
      <c r="B327" s="192" t="n"/>
      <c r="C327" s="455" t="n"/>
      <c r="D327" s="192" t="n"/>
      <c r="E327" s="192" t="n"/>
      <c r="F327" s="192" t="n"/>
      <c r="G327" s="238" t="n"/>
      <c r="H327" s="437" t="n"/>
      <c r="I327" s="437" t="n"/>
      <c r="J327" s="437" t="n"/>
      <c r="K327" s="437" t="n"/>
      <c r="L327" s="240" t="n"/>
      <c r="M327" s="241" t="n"/>
      <c r="N327" s="242" t="n"/>
      <c r="O327" s="232" t="n"/>
      <c r="P327" s="232" t="n"/>
      <c r="Q327" s="232" t="n"/>
      <c r="R327" s="232" t="n"/>
      <c r="S327" s="232" t="n"/>
      <c r="T327" s="232" t="n"/>
      <c r="U327" s="232" t="n"/>
      <c r="V327" s="232" t="n"/>
      <c r="W327" s="232" t="n"/>
      <c r="X327" s="232" t="n"/>
      <c r="Y327" s="195" t="n"/>
      <c r="Z327" s="195" t="n"/>
      <c r="AA327" s="232" t="n"/>
      <c r="AB327" s="232" t="n"/>
      <c r="AC327" s="232" t="n"/>
      <c r="AD327" s="232" t="n"/>
      <c r="AE327" s="232" t="n"/>
      <c r="AF327" s="232" t="n"/>
      <c r="AG327" s="232" t="n"/>
      <c r="AH327" s="232" t="n"/>
      <c r="AI327" s="232" t="n"/>
      <c r="AJ327" s="232" t="n"/>
      <c r="AK327" s="195" t="n"/>
      <c r="AL327" s="195" t="n"/>
      <c r="AM327" s="232">
        <f>IFERROR(ROUND(AVERAGE(O327:S327,AA327:AE327),0),"")</f>
        <v/>
      </c>
      <c r="AN327" s="232">
        <f>IFERROR(ROUND(AVERAGE(T327:X327,AF327:AJ327),0),"")</f>
        <v/>
      </c>
      <c r="AO327" s="278">
        <f>IFERROR((AM327-L327)/L327,"")</f>
        <v/>
      </c>
      <c r="AP327" s="218" t="n"/>
      <c r="AQ327" s="219" t="n"/>
      <c r="AR327" s="217">
        <f>IFERROR(ROUND((3600/AS327*J327),0),"")</f>
        <v/>
      </c>
      <c r="AS327" s="217">
        <f>IFERROR(ROUND(AVERAGE(Y327:Z327,AK327:AL327),0),"")</f>
        <v/>
      </c>
      <c r="AT327" s="217" t="n"/>
      <c r="AU327" s="217" t="n"/>
      <c r="AV327" s="217" t="n"/>
      <c r="AW327" s="217" t="n"/>
      <c r="AX327" s="217" t="n"/>
      <c r="AY327" s="217" t="n"/>
      <c r="AZ327" s="217" t="n"/>
      <c r="BA327" s="217" t="n"/>
      <c r="BB327" s="217" t="n"/>
      <c r="BC327" s="217" t="n"/>
      <c r="BD327" s="217" t="n"/>
      <c r="BE327" s="217" t="n"/>
      <c r="BF327" s="217" t="n"/>
      <c r="BG327" s="217" t="n"/>
      <c r="BH327" s="217" t="n"/>
      <c r="BI327" s="217" t="n"/>
      <c r="BJ327" s="217" t="n"/>
      <c r="BK327" s="217" t="n"/>
      <c r="BL327" s="217" t="n"/>
      <c r="BM327" s="217" t="n"/>
      <c r="BN327" s="217" t="n"/>
      <c r="BO327" s="217" t="n"/>
      <c r="BP327" s="217" t="n"/>
      <c r="BQ327" s="217" t="n"/>
      <c r="BR327" s="217" t="n"/>
      <c r="BS327" s="217" t="n"/>
      <c r="BT327" s="217" t="n"/>
      <c r="BU327" s="217" t="n"/>
      <c r="BV327" s="217" t="n"/>
      <c r="BW327" s="217" t="n"/>
      <c r="BX327" s="220" t="n"/>
      <c r="BY327" s="220" t="n"/>
      <c r="BZ327" s="220" t="n"/>
      <c r="CA327" s="220" t="n"/>
      <c r="CB327" s="220" t="n"/>
      <c r="CC327" s="220" t="n"/>
      <c r="CD327" s="220" t="n"/>
      <c r="CE327" s="220" t="n"/>
      <c r="CF327" s="220" t="n"/>
      <c r="CG327" s="221">
        <f>IFERROR(ROUND((SUM(BX327:CF327)),0),"")</f>
        <v/>
      </c>
      <c r="CH327" s="216" t="n"/>
      <c r="CI327" s="456" t="n"/>
      <c r="CJ327" s="223" t="n"/>
      <c r="CK327" s="196" t="n"/>
      <c r="CL327" s="196" t="n"/>
      <c r="CM327" s="196" t="n"/>
      <c r="CN327" s="196" t="n"/>
      <c r="CO327" s="196" t="n"/>
      <c r="CP327" s="323" t="n"/>
      <c r="CQ327" s="348" t="n"/>
      <c r="CR327" s="348" t="n"/>
      <c r="CS327" s="348" t="n"/>
      <c r="CT327" s="348" t="n"/>
      <c r="CU327" s="348" t="n"/>
      <c r="CV327" s="348" t="n"/>
      <c r="CW327" s="348" t="n"/>
      <c r="CX327" s="348" t="n"/>
      <c r="CY327" s="348">
        <f>IFERROR(ROUND(STDEV(AN327,L327),1),"")</f>
        <v/>
      </c>
      <c r="CZ327" s="232">
        <f>IFERROR(ROUND(AVERAGE(O327:S327,AA327:AE327),0),"")</f>
        <v/>
      </c>
      <c r="DA327" s="232">
        <f>IFERROR(AVERAGE(T327:X327,AF327:AJ327),"")</f>
        <v/>
      </c>
      <c r="DB327" s="308">
        <f>AV327+BK327</f>
        <v/>
      </c>
      <c r="DC327" s="12">
        <f>SUM(BL327:BT327,AW327:BE327)</f>
        <v/>
      </c>
      <c r="DD327" s="437">
        <f>IFERROR(ROUND(DC327/K327,0),"")</f>
        <v/>
      </c>
      <c r="DE327" s="437">
        <f>IFERROR(ROUND(AVERAGE(Y327:Z327,AK327:AL327),0),"")</f>
        <v/>
      </c>
      <c r="DF327" s="217">
        <f>IFERROR(ROUND((3600/DE327*J327),0),"")</f>
        <v/>
      </c>
      <c r="DG327" s="437">
        <f>IFERROR(ROUND(DD327/DF327,1),"")</f>
        <v/>
      </c>
      <c r="DH327" s="308">
        <f>IFERROR(DB327+DD327,"")</f>
        <v/>
      </c>
      <c r="DI327" s="447">
        <f>IFERROR(DD327/DH327,"")</f>
        <v/>
      </c>
      <c r="DK327" s="12">
        <f>IFERROR(DF327-AP327,"")</f>
        <v/>
      </c>
      <c r="DM327" s="307">
        <f>IFERROR(DA327-L327,"")</f>
        <v/>
      </c>
      <c r="DN327" s="348">
        <f>IF(DE327&gt;AQ327,0,1)</f>
        <v/>
      </c>
      <c r="DO327" s="348">
        <f>IF(DA327&lt;M327,0,1)</f>
        <v/>
      </c>
      <c r="DP327" s="348">
        <f>IF(DA327&gt;N327,0,1)</f>
        <v/>
      </c>
      <c r="DQ327" s="348" t="n"/>
      <c r="DR327" s="348" t="n"/>
      <c r="DS327" s="348" t="n"/>
      <c r="DT327" s="348" t="n"/>
      <c r="DU327" s="348" t="n"/>
      <c r="DV327" s="348" t="n"/>
      <c r="DW327" s="348" t="n"/>
      <c r="DX327" s="348" t="n"/>
      <c r="DY327" s="348" t="n"/>
      <c r="DZ327" s="348" t="n"/>
      <c r="EA327" s="348" t="n"/>
      <c r="EB327" s="348" t="n"/>
      <c r="EC327" s="348" t="n"/>
      <c r="ED327" s="348" t="n"/>
      <c r="EE327" s="348" t="n"/>
      <c r="EF327" s="348" t="n"/>
      <c r="EG327" s="348" t="n"/>
      <c r="EH327" s="348" t="n"/>
      <c r="EI327" s="348" t="n"/>
    </row>
    <row r="328" ht="31.5" customFormat="1" customHeight="1" s="239">
      <c r="A328" s="233" t="n"/>
      <c r="B328" s="192" t="n"/>
      <c r="C328" s="455" t="n"/>
      <c r="D328" s="192" t="n"/>
      <c r="E328" s="192" t="n"/>
      <c r="F328" s="192" t="n"/>
      <c r="G328" s="238" t="n"/>
      <c r="H328" s="437" t="n"/>
      <c r="I328" s="437" t="n"/>
      <c r="J328" s="437" t="n"/>
      <c r="K328" s="437" t="n"/>
      <c r="L328" s="240" t="n"/>
      <c r="M328" s="241" t="n"/>
      <c r="N328" s="242" t="n"/>
      <c r="O328" s="232" t="n"/>
      <c r="P328" s="232" t="n"/>
      <c r="Q328" s="232" t="n"/>
      <c r="R328" s="232" t="n"/>
      <c r="S328" s="232" t="n"/>
      <c r="T328" s="232" t="n"/>
      <c r="U328" s="232" t="n"/>
      <c r="V328" s="232" t="n"/>
      <c r="W328" s="232" t="n"/>
      <c r="X328" s="232" t="n"/>
      <c r="Y328" s="195" t="n"/>
      <c r="Z328" s="195" t="n"/>
      <c r="AA328" s="232" t="n"/>
      <c r="AB328" s="232" t="n"/>
      <c r="AC328" s="232" t="n"/>
      <c r="AD328" s="232" t="n"/>
      <c r="AE328" s="232" t="n"/>
      <c r="AF328" s="232" t="n"/>
      <c r="AG328" s="232" t="n"/>
      <c r="AH328" s="232" t="n"/>
      <c r="AI328" s="232" t="n"/>
      <c r="AJ328" s="232" t="n"/>
      <c r="AK328" s="195" t="n"/>
      <c r="AL328" s="195" t="n"/>
      <c r="AM328" s="232">
        <f>IFERROR(ROUND(AVERAGE(O328:S328,AA328:AE328),0),"")</f>
        <v/>
      </c>
      <c r="AN328" s="232">
        <f>IFERROR(ROUND(AVERAGE(T328:X328,AF328:AJ328),0),"")</f>
        <v/>
      </c>
      <c r="AO328" s="278">
        <f>IFERROR((AM328-L328)/L328,"")</f>
        <v/>
      </c>
      <c r="AP328" s="218" t="n"/>
      <c r="AQ328" s="219" t="n"/>
      <c r="AR328" s="217">
        <f>IFERROR(ROUND((3600/AS328*J328),0),"")</f>
        <v/>
      </c>
      <c r="AS328" s="217">
        <f>IFERROR(ROUND(AVERAGE(Y328:Z328,AK328:AL328),0),"")</f>
        <v/>
      </c>
      <c r="AT328" s="217" t="n"/>
      <c r="AU328" s="217" t="n"/>
      <c r="AV328" s="217" t="n"/>
      <c r="AW328" s="217" t="n"/>
      <c r="AX328" s="217" t="n"/>
      <c r="AY328" s="217" t="n"/>
      <c r="AZ328" s="217" t="n"/>
      <c r="BA328" s="217" t="n"/>
      <c r="BB328" s="217" t="n"/>
      <c r="BC328" s="217" t="n"/>
      <c r="BD328" s="217" t="n"/>
      <c r="BE328" s="217" t="n"/>
      <c r="BF328" s="217" t="n"/>
      <c r="BG328" s="217" t="n"/>
      <c r="BH328" s="217" t="n"/>
      <c r="BI328" s="217" t="n"/>
      <c r="BJ328" s="217" t="n"/>
      <c r="BK328" s="217" t="n"/>
      <c r="BL328" s="217" t="n"/>
      <c r="BM328" s="217" t="n"/>
      <c r="BN328" s="217" t="n"/>
      <c r="BO328" s="217" t="n"/>
      <c r="BP328" s="217" t="n"/>
      <c r="BQ328" s="217" t="n"/>
      <c r="BR328" s="217" t="n"/>
      <c r="BS328" s="217" t="n"/>
      <c r="BT328" s="217" t="n"/>
      <c r="BU328" s="217" t="n"/>
      <c r="BV328" s="217" t="n"/>
      <c r="BW328" s="217" t="n"/>
      <c r="BX328" s="220" t="n"/>
      <c r="BY328" s="220" t="n"/>
      <c r="BZ328" s="220" t="n"/>
      <c r="CA328" s="220" t="n"/>
      <c r="CB328" s="220" t="n"/>
      <c r="CC328" s="220" t="n"/>
      <c r="CD328" s="220" t="n"/>
      <c r="CE328" s="220" t="n"/>
      <c r="CF328" s="220" t="n"/>
      <c r="CG328" s="221">
        <f>IFERROR(ROUND((SUM(BX328:CF328)),0),"")</f>
        <v/>
      </c>
      <c r="CH328" s="216" t="n"/>
      <c r="CI328" s="456" t="n"/>
      <c r="CJ328" s="223" t="n"/>
      <c r="CK328" s="196" t="n"/>
      <c r="CL328" s="196" t="n"/>
      <c r="CM328" s="196" t="n"/>
      <c r="CN328" s="196" t="n"/>
      <c r="CO328" s="196" t="n"/>
      <c r="CP328" s="323" t="n"/>
      <c r="CQ328" s="348" t="n"/>
      <c r="CR328" s="348" t="n"/>
      <c r="CS328" s="348" t="n"/>
      <c r="CT328" s="348" t="n"/>
      <c r="CU328" s="348" t="n"/>
      <c r="CV328" s="348" t="n"/>
      <c r="CW328" s="348" t="n"/>
      <c r="CX328" s="348" t="n"/>
      <c r="CY328" s="348">
        <f>IFERROR(ROUND(STDEV(AN328,L328),1),"")</f>
        <v/>
      </c>
      <c r="CZ328" s="232">
        <f>IFERROR(ROUND(AVERAGE(O328:S328,AA328:AE328),0),"")</f>
        <v/>
      </c>
      <c r="DA328" s="232">
        <f>IFERROR(AVERAGE(T328:X328,AF328:AJ328),"")</f>
        <v/>
      </c>
      <c r="DB328" s="308">
        <f>AV328+BK328</f>
        <v/>
      </c>
      <c r="DC328" s="12">
        <f>SUM(BL328:BT328,AW328:BE328)</f>
        <v/>
      </c>
      <c r="DD328" s="437">
        <f>IFERROR(ROUND(DC328/K328,0),"")</f>
        <v/>
      </c>
      <c r="DE328" s="437">
        <f>IFERROR(ROUND(AVERAGE(Y328:Z328,AK328:AL328),0),"")</f>
        <v/>
      </c>
      <c r="DF328" s="217">
        <f>IFERROR(ROUND((3600/DE328*J328),0),"")</f>
        <v/>
      </c>
      <c r="DG328" s="437">
        <f>IFERROR(ROUND(DD328/DF328,1),"")</f>
        <v/>
      </c>
      <c r="DH328" s="308">
        <f>IFERROR(DB328+DD328,"")</f>
        <v/>
      </c>
      <c r="DI328" s="447">
        <f>IFERROR(DD328/DH328,"")</f>
        <v/>
      </c>
      <c r="DK328" s="12">
        <f>IFERROR(DF328-AP328,"")</f>
        <v/>
      </c>
      <c r="DM328" s="307">
        <f>IFERROR(DA328-L328,"")</f>
        <v/>
      </c>
      <c r="DN328" s="348">
        <f>IF(DE328&gt;AQ328,0,1)</f>
        <v/>
      </c>
      <c r="DO328" s="348">
        <f>IF(DA328&lt;M328,0,1)</f>
        <v/>
      </c>
      <c r="DP328" s="348">
        <f>IF(DA328&gt;N328,0,1)</f>
        <v/>
      </c>
      <c r="DQ328" s="348" t="n"/>
      <c r="DR328" s="348" t="n"/>
      <c r="DS328" s="348" t="n"/>
      <c r="DT328" s="348" t="n"/>
      <c r="DU328" s="348" t="n"/>
      <c r="DV328" s="348" t="n"/>
      <c r="DW328" s="348" t="n"/>
      <c r="DX328" s="348" t="n"/>
      <c r="DY328" s="348" t="n"/>
      <c r="DZ328" s="348" t="n"/>
      <c r="EA328" s="348" t="n"/>
      <c r="EB328" s="348" t="n"/>
      <c r="EC328" s="348" t="n"/>
      <c r="ED328" s="348" t="n"/>
      <c r="EE328" s="348" t="n"/>
      <c r="EF328" s="348" t="n"/>
      <c r="EG328" s="348" t="n"/>
      <c r="EH328" s="348" t="n"/>
      <c r="EI328" s="348" t="n"/>
    </row>
    <row r="329" ht="31.5" customFormat="1" customHeight="1" s="239">
      <c r="A329" s="233" t="n"/>
      <c r="B329" s="192" t="n"/>
      <c r="C329" s="455" t="n"/>
      <c r="D329" s="192" t="n"/>
      <c r="E329" s="192" t="n"/>
      <c r="F329" s="192" t="n"/>
      <c r="G329" s="238" t="n"/>
      <c r="H329" s="437" t="n"/>
      <c r="I329" s="437" t="n"/>
      <c r="J329" s="437" t="n"/>
      <c r="K329" s="437" t="n"/>
      <c r="L329" s="240" t="n"/>
      <c r="M329" s="241" t="n"/>
      <c r="N329" s="242" t="n"/>
      <c r="O329" s="232" t="n"/>
      <c r="P329" s="232" t="n"/>
      <c r="Q329" s="232" t="n"/>
      <c r="R329" s="232" t="n"/>
      <c r="S329" s="232" t="n"/>
      <c r="T329" s="232" t="n"/>
      <c r="U329" s="232" t="n"/>
      <c r="V329" s="232" t="n"/>
      <c r="W329" s="232" t="n"/>
      <c r="X329" s="232" t="n"/>
      <c r="Y329" s="195" t="n"/>
      <c r="Z329" s="195" t="n"/>
      <c r="AA329" s="232" t="n"/>
      <c r="AB329" s="232" t="n"/>
      <c r="AC329" s="232" t="n"/>
      <c r="AD329" s="232" t="n"/>
      <c r="AE329" s="232" t="n"/>
      <c r="AF329" s="232" t="n"/>
      <c r="AG329" s="232" t="n"/>
      <c r="AH329" s="232" t="n"/>
      <c r="AI329" s="232" t="n"/>
      <c r="AJ329" s="232" t="n"/>
      <c r="AK329" s="195" t="n"/>
      <c r="AL329" s="195" t="n"/>
      <c r="AM329" s="232">
        <f>IFERROR(ROUND(AVERAGE(O329:S329,AA329:AE329),0),"")</f>
        <v/>
      </c>
      <c r="AN329" s="232">
        <f>IFERROR(ROUND(AVERAGE(T329:X329,AF329:AJ329),0),"")</f>
        <v/>
      </c>
      <c r="AO329" s="278">
        <f>IFERROR((AM329-L329)/L329,"")</f>
        <v/>
      </c>
      <c r="AP329" s="218" t="n"/>
      <c r="AQ329" s="219" t="n"/>
      <c r="AR329" s="217">
        <f>IFERROR(ROUND((3600/AS329*J329),0),"")</f>
        <v/>
      </c>
      <c r="AS329" s="217">
        <f>IFERROR(ROUND(AVERAGE(Y329:Z329,AK329:AL329),0),"")</f>
        <v/>
      </c>
      <c r="AT329" s="217" t="n"/>
      <c r="AU329" s="217" t="n"/>
      <c r="AV329" s="217" t="n"/>
      <c r="AW329" s="217" t="n"/>
      <c r="AX329" s="217" t="n"/>
      <c r="AY329" s="217" t="n"/>
      <c r="AZ329" s="217" t="n"/>
      <c r="BA329" s="217" t="n"/>
      <c r="BB329" s="217" t="n"/>
      <c r="BC329" s="217" t="n"/>
      <c r="BD329" s="217" t="n"/>
      <c r="BE329" s="217" t="n"/>
      <c r="BF329" s="217" t="n"/>
      <c r="BG329" s="217" t="n"/>
      <c r="BH329" s="217" t="n"/>
      <c r="BI329" s="217" t="n"/>
      <c r="BJ329" s="217" t="n"/>
      <c r="BK329" s="217" t="n"/>
      <c r="BL329" s="217" t="n"/>
      <c r="BM329" s="217" t="n"/>
      <c r="BN329" s="217" t="n"/>
      <c r="BO329" s="217" t="n"/>
      <c r="BP329" s="217" t="n"/>
      <c r="BQ329" s="217" t="n"/>
      <c r="BR329" s="217" t="n"/>
      <c r="BS329" s="217" t="n"/>
      <c r="BT329" s="217" t="n"/>
      <c r="BU329" s="217" t="n"/>
      <c r="BV329" s="217" t="n"/>
      <c r="BW329" s="217" t="n"/>
      <c r="BX329" s="220" t="n"/>
      <c r="BY329" s="220" t="n"/>
      <c r="BZ329" s="220" t="n"/>
      <c r="CA329" s="220" t="n"/>
      <c r="CB329" s="220" t="n"/>
      <c r="CC329" s="220" t="n"/>
      <c r="CD329" s="220" t="n"/>
      <c r="CE329" s="220" t="n"/>
      <c r="CF329" s="220" t="n"/>
      <c r="CG329" s="221">
        <f>IFERROR(ROUND((SUM(BX329:CF329)),0),"")</f>
        <v/>
      </c>
      <c r="CH329" s="216" t="n"/>
      <c r="CI329" s="456" t="n"/>
      <c r="CJ329" s="223" t="n"/>
      <c r="CK329" s="196" t="n"/>
      <c r="CL329" s="196" t="n"/>
      <c r="CM329" s="196" t="n"/>
      <c r="CN329" s="196" t="n"/>
      <c r="CO329" s="196" t="n"/>
      <c r="CP329" s="323" t="n"/>
      <c r="CQ329" s="348" t="n"/>
      <c r="CR329" s="348" t="n"/>
      <c r="CS329" s="348" t="n"/>
      <c r="CT329" s="348" t="n"/>
      <c r="CU329" s="348" t="n"/>
      <c r="CV329" s="348" t="n"/>
      <c r="CW329" s="348" t="n"/>
      <c r="CX329" s="348" t="n"/>
      <c r="CY329" s="348">
        <f>IFERROR(ROUND(STDEV(AN329,L329),1),"")</f>
        <v/>
      </c>
      <c r="CZ329" s="232">
        <f>IFERROR(ROUND(AVERAGE(O329:S329,AA329:AE329),0),"")</f>
        <v/>
      </c>
      <c r="DA329" s="232">
        <f>IFERROR(AVERAGE(T329:X329,AF329:AJ329),"")</f>
        <v/>
      </c>
      <c r="DB329" s="308">
        <f>AV329+BK329</f>
        <v/>
      </c>
      <c r="DC329" s="12">
        <f>SUM(BL329:BT329,AW329:BE329)</f>
        <v/>
      </c>
      <c r="DD329" s="437">
        <f>IFERROR(ROUND(DC329/K329,0),"")</f>
        <v/>
      </c>
      <c r="DE329" s="437">
        <f>IFERROR(ROUND(AVERAGE(Y329:Z329,AK329:AL329),0),"")</f>
        <v/>
      </c>
      <c r="DF329" s="217">
        <f>IFERROR(ROUND((3600/DE329*J329),0),"")</f>
        <v/>
      </c>
      <c r="DG329" s="437">
        <f>IFERROR(ROUND(DD329/DF329,1),"")</f>
        <v/>
      </c>
      <c r="DH329" s="308">
        <f>IFERROR(DB329+DD329,"")</f>
        <v/>
      </c>
      <c r="DI329" s="447">
        <f>IFERROR(DD329/DH329,"")</f>
        <v/>
      </c>
      <c r="DK329" s="12">
        <f>IFERROR(DF329-AP329,"")</f>
        <v/>
      </c>
      <c r="DM329" s="307">
        <f>IFERROR(DA329-L329,"")</f>
        <v/>
      </c>
      <c r="DN329" s="348">
        <f>IF(DE329&gt;AQ329,0,1)</f>
        <v/>
      </c>
      <c r="DO329" s="348">
        <f>IF(DA329&lt;M329,0,1)</f>
        <v/>
      </c>
      <c r="DP329" s="348">
        <f>IF(DA329&gt;N329,0,1)</f>
        <v/>
      </c>
      <c r="DQ329" s="348" t="n"/>
      <c r="DR329" s="348" t="n"/>
      <c r="DS329" s="348" t="n"/>
      <c r="DT329" s="348" t="n"/>
      <c r="DU329" s="348" t="n"/>
      <c r="DV329" s="348" t="n"/>
      <c r="DW329" s="348" t="n"/>
      <c r="DX329" s="348" t="n"/>
      <c r="DY329" s="348" t="n"/>
      <c r="DZ329" s="348" t="n"/>
      <c r="EA329" s="348" t="n"/>
      <c r="EB329" s="348" t="n"/>
      <c r="EC329" s="348" t="n"/>
      <c r="ED329" s="348" t="n"/>
      <c r="EE329" s="348" t="n"/>
      <c r="EF329" s="348" t="n"/>
      <c r="EG329" s="348" t="n"/>
      <c r="EH329" s="348" t="n"/>
      <c r="EI329" s="348" t="n"/>
    </row>
    <row r="330" ht="31.5" customFormat="1" customHeight="1" s="239">
      <c r="A330" s="233" t="n"/>
      <c r="B330" s="192" t="n"/>
      <c r="C330" s="455" t="n"/>
      <c r="D330" s="192" t="n"/>
      <c r="E330" s="192" t="n"/>
      <c r="F330" s="192" t="n"/>
      <c r="G330" s="238" t="n"/>
      <c r="H330" s="437" t="n"/>
      <c r="I330" s="437" t="n"/>
      <c r="J330" s="437" t="n"/>
      <c r="K330" s="437" t="n"/>
      <c r="L330" s="240" t="n"/>
      <c r="M330" s="241" t="n"/>
      <c r="N330" s="242" t="n"/>
      <c r="O330" s="232" t="n"/>
      <c r="P330" s="232" t="n"/>
      <c r="Q330" s="232" t="n"/>
      <c r="R330" s="232" t="n"/>
      <c r="S330" s="232" t="n"/>
      <c r="T330" s="232" t="n"/>
      <c r="U330" s="232" t="n"/>
      <c r="V330" s="232" t="n"/>
      <c r="W330" s="232" t="n"/>
      <c r="X330" s="232" t="n"/>
      <c r="Y330" s="195" t="n"/>
      <c r="Z330" s="195" t="n"/>
      <c r="AA330" s="232" t="n"/>
      <c r="AB330" s="232" t="n"/>
      <c r="AC330" s="232" t="n"/>
      <c r="AD330" s="232" t="n"/>
      <c r="AE330" s="232" t="n"/>
      <c r="AF330" s="232" t="n"/>
      <c r="AG330" s="232" t="n"/>
      <c r="AH330" s="232" t="n"/>
      <c r="AI330" s="232" t="n"/>
      <c r="AJ330" s="232" t="n"/>
      <c r="AK330" s="195" t="n"/>
      <c r="AL330" s="195" t="n"/>
      <c r="AM330" s="232">
        <f>IFERROR(ROUND(AVERAGE(O330:S330,AA330:AE330),0),"")</f>
        <v/>
      </c>
      <c r="AN330" s="232">
        <f>IFERROR(ROUND(AVERAGE(T330:X330,AF330:AJ330),0),"")</f>
        <v/>
      </c>
      <c r="AO330" s="278">
        <f>IFERROR((AM330-L330)/L330,"")</f>
        <v/>
      </c>
      <c r="AP330" s="218" t="n"/>
      <c r="AQ330" s="219" t="n"/>
      <c r="AR330" s="217">
        <f>IFERROR(ROUND((3600/AS330*J330),0),"")</f>
        <v/>
      </c>
      <c r="AS330" s="217">
        <f>IFERROR(ROUND(AVERAGE(Y330:Z330,AK330:AL330),0),"")</f>
        <v/>
      </c>
      <c r="AT330" s="217" t="n"/>
      <c r="AU330" s="217" t="n"/>
      <c r="AV330" s="217" t="n"/>
      <c r="AW330" s="217" t="n"/>
      <c r="AX330" s="217" t="n"/>
      <c r="AY330" s="217" t="n"/>
      <c r="AZ330" s="217" t="n"/>
      <c r="BA330" s="217" t="n"/>
      <c r="BB330" s="217" t="n"/>
      <c r="BC330" s="217" t="n"/>
      <c r="BD330" s="217" t="n"/>
      <c r="BE330" s="217" t="n"/>
      <c r="BF330" s="217" t="n"/>
      <c r="BG330" s="217" t="n"/>
      <c r="BH330" s="217" t="n"/>
      <c r="BI330" s="217" t="n"/>
      <c r="BJ330" s="217" t="n"/>
      <c r="BK330" s="217" t="n"/>
      <c r="BL330" s="217" t="n"/>
      <c r="BM330" s="217" t="n"/>
      <c r="BN330" s="217" t="n"/>
      <c r="BO330" s="217" t="n"/>
      <c r="BP330" s="217" t="n"/>
      <c r="BQ330" s="217" t="n"/>
      <c r="BR330" s="217" t="n"/>
      <c r="BS330" s="217" t="n"/>
      <c r="BT330" s="217" t="n"/>
      <c r="BU330" s="217" t="n"/>
      <c r="BV330" s="217" t="n"/>
      <c r="BW330" s="217" t="n"/>
      <c r="BX330" s="220" t="n"/>
      <c r="BY330" s="220" t="n"/>
      <c r="BZ330" s="220" t="n"/>
      <c r="CA330" s="220" t="n"/>
      <c r="CB330" s="220" t="n"/>
      <c r="CC330" s="220" t="n"/>
      <c r="CD330" s="220" t="n"/>
      <c r="CE330" s="220" t="n"/>
      <c r="CF330" s="220" t="n"/>
      <c r="CG330" s="221">
        <f>IFERROR(ROUND((SUM(BX330:CF330)),0),"")</f>
        <v/>
      </c>
      <c r="CH330" s="216" t="n"/>
      <c r="CI330" s="456" t="n"/>
      <c r="CJ330" s="223" t="n"/>
      <c r="CK330" s="196" t="n"/>
      <c r="CL330" s="196" t="n"/>
      <c r="CM330" s="196" t="n"/>
      <c r="CN330" s="196" t="n"/>
      <c r="CO330" s="196" t="n"/>
      <c r="CP330" s="323" t="n"/>
      <c r="CQ330" s="348" t="n"/>
      <c r="CR330" s="348" t="n"/>
      <c r="CS330" s="348" t="n"/>
      <c r="CT330" s="348" t="n"/>
      <c r="CU330" s="348" t="n"/>
      <c r="CV330" s="348" t="n"/>
      <c r="CW330" s="348" t="n"/>
      <c r="CX330" s="348" t="n"/>
      <c r="CY330" s="348">
        <f>IFERROR(ROUND(STDEV(AN330,L330),1),"")</f>
        <v/>
      </c>
      <c r="CZ330" s="232">
        <f>IFERROR(ROUND(AVERAGE(O330:S330,AA330:AE330),0),"")</f>
        <v/>
      </c>
      <c r="DA330" s="232">
        <f>IFERROR(AVERAGE(T330:X330,AF330:AJ330),"")</f>
        <v/>
      </c>
      <c r="DB330" s="308">
        <f>AV330+BK330</f>
        <v/>
      </c>
      <c r="DC330" s="12">
        <f>SUM(BL330:BT330,AW330:BE330)</f>
        <v/>
      </c>
      <c r="DD330" s="437">
        <f>IFERROR(ROUND(DC330/K330,0),"")</f>
        <v/>
      </c>
      <c r="DE330" s="437">
        <f>IFERROR(ROUND(AVERAGE(Y330:Z330,AK330:AL330),0),"")</f>
        <v/>
      </c>
      <c r="DF330" s="217">
        <f>IFERROR(ROUND((3600/DE330*J330),0),"")</f>
        <v/>
      </c>
      <c r="DG330" s="437">
        <f>IFERROR(ROUND(DD330/DF330,1),"")</f>
        <v/>
      </c>
      <c r="DH330" s="308">
        <f>IFERROR(DB330+DD330,"")</f>
        <v/>
      </c>
      <c r="DI330" s="447">
        <f>IFERROR(DD330/DH330,"")</f>
        <v/>
      </c>
      <c r="DK330" s="12">
        <f>IFERROR(DF330-AP330,"")</f>
        <v/>
      </c>
      <c r="DM330" s="307">
        <f>IFERROR(DA330-L330,"")</f>
        <v/>
      </c>
      <c r="DN330" s="348">
        <f>IF(DE330&gt;AQ330,0,1)</f>
        <v/>
      </c>
      <c r="DO330" s="348">
        <f>IF(DA330&lt;M330,0,1)</f>
        <v/>
      </c>
      <c r="DP330" s="348">
        <f>IF(DA330&gt;N330,0,1)</f>
        <v/>
      </c>
      <c r="DQ330" s="348" t="n"/>
      <c r="DR330" s="348" t="n"/>
      <c r="DS330" s="348" t="n"/>
      <c r="DT330" s="348" t="n"/>
      <c r="DU330" s="348" t="n"/>
      <c r="DV330" s="348" t="n"/>
      <c r="DW330" s="348" t="n"/>
      <c r="DX330" s="348" t="n"/>
      <c r="DY330" s="348" t="n"/>
      <c r="DZ330" s="348" t="n"/>
      <c r="EA330" s="348" t="n"/>
      <c r="EB330" s="348" t="n"/>
      <c r="EC330" s="348" t="n"/>
      <c r="ED330" s="348" t="n"/>
      <c r="EE330" s="348" t="n"/>
      <c r="EF330" s="348" t="n"/>
      <c r="EG330" s="348" t="n"/>
      <c r="EH330" s="348" t="n"/>
      <c r="EI330" s="348" t="n"/>
    </row>
    <row r="331" ht="31.5" customFormat="1" customHeight="1" s="239">
      <c r="A331" s="233" t="n"/>
      <c r="B331" s="192" t="n"/>
      <c r="C331" s="455" t="n"/>
      <c r="D331" s="192" t="n"/>
      <c r="E331" s="192" t="n"/>
      <c r="F331" s="192" t="n"/>
      <c r="G331" s="238" t="n"/>
      <c r="H331" s="437" t="n"/>
      <c r="I331" s="437" t="n"/>
      <c r="J331" s="437" t="n"/>
      <c r="K331" s="437" t="n"/>
      <c r="L331" s="240" t="n"/>
      <c r="M331" s="241" t="n"/>
      <c r="N331" s="242" t="n"/>
      <c r="O331" s="232" t="n"/>
      <c r="P331" s="232" t="n"/>
      <c r="Q331" s="232" t="n"/>
      <c r="R331" s="232" t="n"/>
      <c r="S331" s="232" t="n"/>
      <c r="T331" s="232" t="n"/>
      <c r="U331" s="232" t="n"/>
      <c r="V331" s="232" t="n"/>
      <c r="W331" s="232" t="n"/>
      <c r="X331" s="232" t="n"/>
      <c r="Y331" s="195" t="n"/>
      <c r="Z331" s="195" t="n"/>
      <c r="AA331" s="232" t="n"/>
      <c r="AB331" s="232" t="n"/>
      <c r="AC331" s="232" t="n"/>
      <c r="AD331" s="232" t="n"/>
      <c r="AE331" s="232" t="n"/>
      <c r="AF331" s="232" t="n"/>
      <c r="AG331" s="232" t="n"/>
      <c r="AH331" s="232" t="n"/>
      <c r="AI331" s="232" t="n"/>
      <c r="AJ331" s="232" t="n"/>
      <c r="AK331" s="195" t="n"/>
      <c r="AL331" s="195" t="n"/>
      <c r="AM331" s="232">
        <f>IFERROR(ROUND(AVERAGE(O331:S331,AA331:AE331),0),"")</f>
        <v/>
      </c>
      <c r="AN331" s="232">
        <f>IFERROR(ROUND(AVERAGE(T331:X331,AF331:AJ331),0),"")</f>
        <v/>
      </c>
      <c r="AO331" s="278">
        <f>IFERROR((AM331-L331)/L331,"")</f>
        <v/>
      </c>
      <c r="AP331" s="218" t="n"/>
      <c r="AQ331" s="219" t="n"/>
      <c r="AR331" s="217">
        <f>IFERROR(ROUND((3600/AS331*J331),0),"")</f>
        <v/>
      </c>
      <c r="AS331" s="217">
        <f>IFERROR(ROUND(AVERAGE(Y331:Z331,AK331:AL331),0),"")</f>
        <v/>
      </c>
      <c r="AT331" s="217" t="n"/>
      <c r="AU331" s="217" t="n"/>
      <c r="AV331" s="217" t="n"/>
      <c r="AW331" s="217" t="n"/>
      <c r="AX331" s="217" t="n"/>
      <c r="AY331" s="217" t="n"/>
      <c r="AZ331" s="217" t="n"/>
      <c r="BA331" s="217" t="n"/>
      <c r="BB331" s="217" t="n"/>
      <c r="BC331" s="217" t="n"/>
      <c r="BD331" s="217" t="n"/>
      <c r="BE331" s="217" t="n"/>
      <c r="BF331" s="217" t="n"/>
      <c r="BG331" s="217" t="n"/>
      <c r="BH331" s="217" t="n"/>
      <c r="BI331" s="217" t="n"/>
      <c r="BJ331" s="217" t="n"/>
      <c r="BK331" s="217" t="n"/>
      <c r="BL331" s="217" t="n"/>
      <c r="BM331" s="217" t="n"/>
      <c r="BN331" s="217" t="n"/>
      <c r="BO331" s="217" t="n"/>
      <c r="BP331" s="217" t="n"/>
      <c r="BQ331" s="217" t="n"/>
      <c r="BR331" s="217" t="n"/>
      <c r="BS331" s="217" t="n"/>
      <c r="BT331" s="217" t="n"/>
      <c r="BU331" s="217" t="n"/>
      <c r="BV331" s="217" t="n"/>
      <c r="BW331" s="217" t="n"/>
      <c r="BX331" s="220" t="n"/>
      <c r="BY331" s="220" t="n"/>
      <c r="BZ331" s="220" t="n"/>
      <c r="CA331" s="220" t="n"/>
      <c r="CB331" s="220" t="n"/>
      <c r="CC331" s="220" t="n"/>
      <c r="CD331" s="220" t="n"/>
      <c r="CE331" s="220" t="n"/>
      <c r="CF331" s="220" t="n"/>
      <c r="CG331" s="221">
        <f>IFERROR(ROUND((SUM(BX331:CF331)),0),"")</f>
        <v/>
      </c>
      <c r="CH331" s="216" t="n"/>
      <c r="CI331" s="456" t="n"/>
      <c r="CJ331" s="223" t="n"/>
      <c r="CK331" s="196" t="n"/>
      <c r="CL331" s="196" t="n"/>
      <c r="CM331" s="196" t="n"/>
      <c r="CN331" s="196" t="n"/>
      <c r="CO331" s="196" t="n"/>
      <c r="CP331" s="323" t="n"/>
      <c r="CQ331" s="348" t="n"/>
      <c r="CR331" s="348" t="n"/>
      <c r="CS331" s="348" t="n"/>
      <c r="CT331" s="348" t="n"/>
      <c r="CU331" s="348" t="n"/>
      <c r="CV331" s="348" t="n"/>
      <c r="CW331" s="348" t="n"/>
      <c r="CX331" s="348" t="n"/>
      <c r="CY331" s="348">
        <f>IFERROR(ROUND(STDEV(AN331,L331),1),"")</f>
        <v/>
      </c>
      <c r="CZ331" s="232">
        <f>IFERROR(ROUND(AVERAGE(O331:S331,AA331:AE331),0),"")</f>
        <v/>
      </c>
      <c r="DA331" s="232">
        <f>IFERROR(AVERAGE(T331:X331,AF331:AJ331),"")</f>
        <v/>
      </c>
      <c r="DB331" s="308">
        <f>AV331+BK331</f>
        <v/>
      </c>
      <c r="DC331" s="12">
        <f>SUM(BL331:BT331,AW331:BE331)</f>
        <v/>
      </c>
      <c r="DD331" s="437">
        <f>IFERROR(ROUND(DC331/K331,0),"")</f>
        <v/>
      </c>
      <c r="DE331" s="437">
        <f>IFERROR(ROUND(AVERAGE(Y331:Z331,AK331:AL331),0),"")</f>
        <v/>
      </c>
      <c r="DF331" s="217">
        <f>IFERROR(ROUND((3600/DE331*J331),0),"")</f>
        <v/>
      </c>
      <c r="DG331" s="437">
        <f>IFERROR(ROUND(DD331/DF331,1),"")</f>
        <v/>
      </c>
      <c r="DH331" s="308">
        <f>IFERROR(DB331+DD331,"")</f>
        <v/>
      </c>
      <c r="DI331" s="447">
        <f>IFERROR(DD331/DH331,"")</f>
        <v/>
      </c>
      <c r="DK331" s="12">
        <f>IFERROR(DF331-AP331,"")</f>
        <v/>
      </c>
      <c r="DM331" s="307">
        <f>IFERROR(DA331-L331,"")</f>
        <v/>
      </c>
      <c r="DN331" s="348">
        <f>IF(DE331&gt;AQ331,0,1)</f>
        <v/>
      </c>
      <c r="DO331" s="348">
        <f>IF(DA331&lt;M331,0,1)</f>
        <v/>
      </c>
      <c r="DP331" s="348">
        <f>IF(DA331&gt;N331,0,1)</f>
        <v/>
      </c>
      <c r="DQ331" s="348" t="n"/>
      <c r="DR331" s="348" t="n"/>
      <c r="DS331" s="348" t="n"/>
      <c r="DT331" s="348" t="n"/>
      <c r="DU331" s="348" t="n"/>
      <c r="DV331" s="348" t="n"/>
      <c r="DW331" s="348" t="n"/>
      <c r="DX331" s="348" t="n"/>
      <c r="DY331" s="348" t="n"/>
      <c r="DZ331" s="348" t="n"/>
      <c r="EA331" s="348" t="n"/>
      <c r="EB331" s="348" t="n"/>
      <c r="EC331" s="348" t="n"/>
      <c r="ED331" s="348" t="n"/>
      <c r="EE331" s="348" t="n"/>
      <c r="EF331" s="348" t="n"/>
      <c r="EG331" s="348" t="n"/>
      <c r="EH331" s="348" t="n"/>
      <c r="EI331" s="348" t="n"/>
    </row>
    <row r="332" ht="31.5" customFormat="1" customHeight="1" s="239">
      <c r="A332" s="233" t="n"/>
      <c r="B332" s="192" t="n"/>
      <c r="C332" s="455" t="n"/>
      <c r="D332" s="192" t="n"/>
      <c r="E332" s="192" t="n"/>
      <c r="F332" s="192" t="n"/>
      <c r="G332" s="238" t="n"/>
      <c r="H332" s="437" t="n"/>
      <c r="I332" s="437" t="n"/>
      <c r="J332" s="437" t="n"/>
      <c r="K332" s="437" t="n"/>
      <c r="L332" s="240" t="n"/>
      <c r="M332" s="241" t="n"/>
      <c r="N332" s="242" t="n"/>
      <c r="O332" s="232" t="n"/>
      <c r="P332" s="232" t="n"/>
      <c r="Q332" s="232" t="n"/>
      <c r="R332" s="232" t="n"/>
      <c r="S332" s="232" t="n"/>
      <c r="T332" s="232" t="n"/>
      <c r="U332" s="232" t="n"/>
      <c r="V332" s="232" t="n"/>
      <c r="W332" s="232" t="n"/>
      <c r="X332" s="232" t="n"/>
      <c r="Y332" s="195" t="n"/>
      <c r="Z332" s="195" t="n"/>
      <c r="AA332" s="232" t="n"/>
      <c r="AB332" s="232" t="n"/>
      <c r="AC332" s="232" t="n"/>
      <c r="AD332" s="232" t="n"/>
      <c r="AE332" s="232" t="n"/>
      <c r="AF332" s="232" t="n"/>
      <c r="AG332" s="232" t="n"/>
      <c r="AH332" s="232" t="n"/>
      <c r="AI332" s="232" t="n"/>
      <c r="AJ332" s="232" t="n"/>
      <c r="AK332" s="195" t="n"/>
      <c r="AL332" s="195" t="n"/>
      <c r="AM332" s="232">
        <f>IFERROR(ROUND(AVERAGE(O332:S332,AA332:AE332),0),"")</f>
        <v/>
      </c>
      <c r="AN332" s="232">
        <f>IFERROR(ROUND(AVERAGE(T332:X332,AF332:AJ332),0),"")</f>
        <v/>
      </c>
      <c r="AO332" s="278">
        <f>IFERROR((AM332-L332)/L332,"")</f>
        <v/>
      </c>
      <c r="AP332" s="218" t="n"/>
      <c r="AQ332" s="219" t="n"/>
      <c r="AR332" s="217">
        <f>IFERROR(ROUND((3600/AS332*J332),0),"")</f>
        <v/>
      </c>
      <c r="AS332" s="217">
        <f>IFERROR(ROUND(AVERAGE(Y332:Z332,AK332:AL332),0),"")</f>
        <v/>
      </c>
      <c r="AT332" s="217" t="n"/>
      <c r="AU332" s="217" t="n"/>
      <c r="AV332" s="217" t="n"/>
      <c r="AW332" s="217" t="n"/>
      <c r="AX332" s="217" t="n"/>
      <c r="AY332" s="217" t="n"/>
      <c r="AZ332" s="217" t="n"/>
      <c r="BA332" s="217" t="n"/>
      <c r="BB332" s="217" t="n"/>
      <c r="BC332" s="217" t="n"/>
      <c r="BD332" s="217" t="n"/>
      <c r="BE332" s="217" t="n"/>
      <c r="BF332" s="217" t="n"/>
      <c r="BG332" s="217" t="n"/>
      <c r="BH332" s="217" t="n"/>
      <c r="BI332" s="217" t="n"/>
      <c r="BJ332" s="217" t="n"/>
      <c r="BK332" s="217" t="n"/>
      <c r="BL332" s="217" t="n"/>
      <c r="BM332" s="217" t="n"/>
      <c r="BN332" s="217" t="n"/>
      <c r="BO332" s="217" t="n"/>
      <c r="BP332" s="217" t="n"/>
      <c r="BQ332" s="217" t="n"/>
      <c r="BR332" s="217" t="n"/>
      <c r="BS332" s="217" t="n"/>
      <c r="BT332" s="217" t="n"/>
      <c r="BU332" s="217" t="n"/>
      <c r="BV332" s="217" t="n"/>
      <c r="BW332" s="217" t="n"/>
      <c r="BX332" s="220" t="n"/>
      <c r="BY332" s="220" t="n"/>
      <c r="BZ332" s="220" t="n"/>
      <c r="CA332" s="220" t="n"/>
      <c r="CB332" s="220" t="n"/>
      <c r="CC332" s="220" t="n"/>
      <c r="CD332" s="220" t="n"/>
      <c r="CE332" s="220" t="n"/>
      <c r="CF332" s="220" t="n"/>
      <c r="CG332" s="221">
        <f>IFERROR(ROUND((SUM(BX332:CF332)),0),"")</f>
        <v/>
      </c>
      <c r="CH332" s="216" t="n"/>
      <c r="CI332" s="456" t="n"/>
      <c r="CJ332" s="223" t="n"/>
      <c r="CK332" s="196" t="n"/>
      <c r="CL332" s="196" t="n"/>
      <c r="CM332" s="196" t="n"/>
      <c r="CN332" s="196" t="n"/>
      <c r="CO332" s="196" t="n"/>
      <c r="CP332" s="323" t="n"/>
      <c r="CQ332" s="348" t="n"/>
      <c r="CR332" s="348" t="n"/>
      <c r="CS332" s="348" t="n"/>
      <c r="CT332" s="348" t="n"/>
      <c r="CU332" s="348" t="n"/>
      <c r="CV332" s="348" t="n"/>
      <c r="CW332" s="348" t="n"/>
      <c r="CX332" s="348" t="n"/>
      <c r="CY332" s="348">
        <f>IFERROR(ROUND(STDEV(AN332,L332),1),"")</f>
        <v/>
      </c>
      <c r="CZ332" s="232">
        <f>IFERROR(ROUND(AVERAGE(O332:S332,AA332:AE332),0),"")</f>
        <v/>
      </c>
      <c r="DA332" s="232">
        <f>IFERROR(AVERAGE(T332:X332,AF332:AJ332),"")</f>
        <v/>
      </c>
      <c r="DB332" s="308">
        <f>AV332+BK332</f>
        <v/>
      </c>
      <c r="DC332" s="12">
        <f>SUM(BL332:BT332,AW332:BE332)</f>
        <v/>
      </c>
      <c r="DD332" s="437">
        <f>IFERROR(ROUND(DC332/K332,0),"")</f>
        <v/>
      </c>
      <c r="DE332" s="437">
        <f>IFERROR(ROUND(AVERAGE(Y332:Z332,AK332:AL332),0),"")</f>
        <v/>
      </c>
      <c r="DF332" s="217">
        <f>IFERROR(ROUND((3600/DE332*J332),0),"")</f>
        <v/>
      </c>
      <c r="DG332" s="437">
        <f>IFERROR(ROUND(DD332/DF332,1),"")</f>
        <v/>
      </c>
      <c r="DH332" s="308">
        <f>IFERROR(DB332+DD332,"")</f>
        <v/>
      </c>
      <c r="DI332" s="447">
        <f>IFERROR(DD332/DH332,"")</f>
        <v/>
      </c>
      <c r="DK332" s="12">
        <f>IFERROR(DF332-AP332,"")</f>
        <v/>
      </c>
      <c r="DM332" s="307">
        <f>IFERROR(DA332-L332,"")</f>
        <v/>
      </c>
      <c r="DN332" s="348">
        <f>IF(DE332&gt;AQ332,0,1)</f>
        <v/>
      </c>
      <c r="DO332" s="348">
        <f>IF(DA332&lt;M332,0,1)</f>
        <v/>
      </c>
      <c r="DP332" s="348">
        <f>IF(DA332&gt;N332,0,1)</f>
        <v/>
      </c>
      <c r="DQ332" s="348" t="n"/>
      <c r="DR332" s="348" t="n"/>
      <c r="DS332" s="348" t="n"/>
      <c r="DT332" s="348" t="n"/>
      <c r="DU332" s="348" t="n"/>
      <c r="DV332" s="348" t="n"/>
      <c r="DW332" s="348" t="n"/>
      <c r="DX332" s="348" t="n"/>
      <c r="DY332" s="348" t="n"/>
      <c r="DZ332" s="348" t="n"/>
      <c r="EA332" s="348" t="n"/>
      <c r="EB332" s="348" t="n"/>
      <c r="EC332" s="348" t="n"/>
      <c r="ED332" s="348" t="n"/>
      <c r="EE332" s="348" t="n"/>
      <c r="EF332" s="348" t="n"/>
      <c r="EG332" s="348" t="n"/>
      <c r="EH332" s="348" t="n"/>
      <c r="EI332" s="348" t="n"/>
    </row>
    <row r="333" ht="31.5" customFormat="1" customHeight="1" s="239">
      <c r="A333" s="233" t="n"/>
      <c r="B333" s="192" t="n"/>
      <c r="C333" s="455" t="n"/>
      <c r="D333" s="192" t="n"/>
      <c r="E333" s="192" t="n"/>
      <c r="F333" s="192" t="n"/>
      <c r="G333" s="238" t="n"/>
      <c r="H333" s="437" t="n"/>
      <c r="I333" s="437" t="n"/>
      <c r="J333" s="437" t="n"/>
      <c r="K333" s="437" t="n"/>
      <c r="L333" s="240" t="n"/>
      <c r="M333" s="241" t="n"/>
      <c r="N333" s="242" t="n"/>
      <c r="O333" s="232" t="n"/>
      <c r="P333" s="232" t="n"/>
      <c r="Q333" s="232" t="n"/>
      <c r="R333" s="232" t="n"/>
      <c r="S333" s="232" t="n"/>
      <c r="T333" s="232" t="n"/>
      <c r="U333" s="232" t="n"/>
      <c r="V333" s="232" t="n"/>
      <c r="W333" s="232" t="n"/>
      <c r="X333" s="232" t="n"/>
      <c r="Y333" s="195" t="n"/>
      <c r="Z333" s="195" t="n"/>
      <c r="AA333" s="232" t="n"/>
      <c r="AB333" s="232" t="n"/>
      <c r="AC333" s="232" t="n"/>
      <c r="AD333" s="232" t="n"/>
      <c r="AE333" s="232" t="n"/>
      <c r="AF333" s="232" t="n"/>
      <c r="AG333" s="232" t="n"/>
      <c r="AH333" s="232" t="n"/>
      <c r="AI333" s="232" t="n"/>
      <c r="AJ333" s="232" t="n"/>
      <c r="AK333" s="195" t="n"/>
      <c r="AL333" s="195" t="n"/>
      <c r="AM333" s="232">
        <f>IFERROR(ROUND(AVERAGE(O333:S333,AA333:AE333),0),"")</f>
        <v/>
      </c>
      <c r="AN333" s="232">
        <f>IFERROR(ROUND(AVERAGE(T333:X333,AF333:AJ333),0),"")</f>
        <v/>
      </c>
      <c r="AO333" s="278">
        <f>IFERROR((AM333-L333)/L333,"")</f>
        <v/>
      </c>
      <c r="AP333" s="218" t="n"/>
      <c r="AQ333" s="219" t="n"/>
      <c r="AR333" s="217">
        <f>IFERROR(ROUND((3600/AS333*J333),0),"")</f>
        <v/>
      </c>
      <c r="AS333" s="217">
        <f>IFERROR(ROUND(AVERAGE(Y333:Z333,AK333:AL333),0),"")</f>
        <v/>
      </c>
      <c r="AT333" s="217" t="n"/>
      <c r="AU333" s="217" t="n"/>
      <c r="AV333" s="217" t="n"/>
      <c r="AW333" s="217" t="n"/>
      <c r="AX333" s="217" t="n"/>
      <c r="AY333" s="217" t="n"/>
      <c r="AZ333" s="217" t="n"/>
      <c r="BA333" s="217" t="n"/>
      <c r="BB333" s="217" t="n"/>
      <c r="BC333" s="217" t="n"/>
      <c r="BD333" s="217" t="n"/>
      <c r="BE333" s="217" t="n"/>
      <c r="BF333" s="217" t="n"/>
      <c r="BG333" s="217" t="n"/>
      <c r="BH333" s="217" t="n"/>
      <c r="BI333" s="217" t="n"/>
      <c r="BJ333" s="217" t="n"/>
      <c r="BK333" s="217" t="n"/>
      <c r="BL333" s="217" t="n"/>
      <c r="BM333" s="217" t="n"/>
      <c r="BN333" s="217" t="n"/>
      <c r="BO333" s="217" t="n"/>
      <c r="BP333" s="217" t="n"/>
      <c r="BQ333" s="217" t="n"/>
      <c r="BR333" s="217" t="n"/>
      <c r="BS333" s="217" t="n"/>
      <c r="BT333" s="217" t="n"/>
      <c r="BU333" s="217" t="n"/>
      <c r="BV333" s="217" t="n"/>
      <c r="BW333" s="217" t="n"/>
      <c r="BX333" s="220" t="n"/>
      <c r="BY333" s="220" t="n"/>
      <c r="BZ333" s="220" t="n"/>
      <c r="CA333" s="220" t="n"/>
      <c r="CB333" s="220" t="n"/>
      <c r="CC333" s="220" t="n"/>
      <c r="CD333" s="220" t="n"/>
      <c r="CE333" s="220" t="n"/>
      <c r="CF333" s="220" t="n"/>
      <c r="CG333" s="221">
        <f>IFERROR(ROUND((SUM(BX333:CF333)),0),"")</f>
        <v/>
      </c>
      <c r="CH333" s="216" t="n"/>
      <c r="CI333" s="456" t="n"/>
      <c r="CJ333" s="223" t="n"/>
      <c r="CK333" s="196" t="n"/>
      <c r="CL333" s="196" t="n"/>
      <c r="CM333" s="196" t="n"/>
      <c r="CN333" s="196" t="n"/>
      <c r="CO333" s="196" t="n"/>
      <c r="CP333" s="323" t="n"/>
      <c r="CQ333" s="348" t="n"/>
      <c r="CR333" s="348" t="n"/>
      <c r="CS333" s="348" t="n"/>
      <c r="CT333" s="348" t="n"/>
      <c r="CU333" s="348" t="n"/>
      <c r="CV333" s="348" t="n"/>
      <c r="CW333" s="348" t="n"/>
      <c r="CX333" s="348" t="n"/>
      <c r="CY333" s="348">
        <f>IFERROR(ROUND(STDEV(AN333,L333),1),"")</f>
        <v/>
      </c>
      <c r="CZ333" s="232">
        <f>IFERROR(ROUND(AVERAGE(O333:S333,AA333:AE333),0),"")</f>
        <v/>
      </c>
      <c r="DA333" s="232">
        <f>IFERROR(AVERAGE(T333:X333,AF333:AJ333),"")</f>
        <v/>
      </c>
      <c r="DB333" s="308">
        <f>AV333+BK333</f>
        <v/>
      </c>
      <c r="DC333" s="12">
        <f>SUM(BL333:BT333,AW333:BE333)</f>
        <v/>
      </c>
      <c r="DD333" s="437">
        <f>IFERROR(ROUND(DC333/K333,0),"")</f>
        <v/>
      </c>
      <c r="DE333" s="437">
        <f>IFERROR(ROUND(AVERAGE(Y333:Z333,AK333:AL333),0),"")</f>
        <v/>
      </c>
      <c r="DF333" s="217">
        <f>IFERROR(ROUND((3600/DE333*J333),0),"")</f>
        <v/>
      </c>
      <c r="DG333" s="437">
        <f>IFERROR(ROUND(DD333/DF333,1),"")</f>
        <v/>
      </c>
      <c r="DH333" s="308">
        <f>IFERROR(DB333+DD333,"")</f>
        <v/>
      </c>
      <c r="DI333" s="447">
        <f>IFERROR(DD333/DH333,"")</f>
        <v/>
      </c>
      <c r="DK333" s="12">
        <f>IFERROR(DF333-AP333,"")</f>
        <v/>
      </c>
      <c r="DM333" s="307">
        <f>IFERROR(DA333-L333,"")</f>
        <v/>
      </c>
      <c r="DN333" s="348">
        <f>IF(DE333&gt;AQ333,0,1)</f>
        <v/>
      </c>
      <c r="DO333" s="348">
        <f>IF(DA333&lt;M333,0,1)</f>
        <v/>
      </c>
      <c r="DP333" s="348">
        <f>IF(DA333&gt;N333,0,1)</f>
        <v/>
      </c>
      <c r="DQ333" s="348" t="n"/>
      <c r="DR333" s="348" t="n"/>
      <c r="DS333" s="348" t="n"/>
      <c r="DT333" s="348" t="n"/>
      <c r="DU333" s="348" t="n"/>
      <c r="DV333" s="348" t="n"/>
      <c r="DW333" s="348" t="n"/>
      <c r="DX333" s="348" t="n"/>
      <c r="DY333" s="348" t="n"/>
      <c r="DZ333" s="348" t="n"/>
      <c r="EA333" s="348" t="n"/>
      <c r="EB333" s="348" t="n"/>
      <c r="EC333" s="348" t="n"/>
      <c r="ED333" s="348" t="n"/>
      <c r="EE333" s="348" t="n"/>
      <c r="EF333" s="348" t="n"/>
      <c r="EG333" s="348" t="n"/>
      <c r="EH333" s="348" t="n"/>
      <c r="EI333" s="348" t="n"/>
    </row>
    <row r="334" ht="31.5" customFormat="1" customHeight="1" s="239">
      <c r="A334" s="233" t="n"/>
      <c r="B334" s="192" t="n"/>
      <c r="C334" s="455" t="n"/>
      <c r="D334" s="192" t="n"/>
      <c r="E334" s="192" t="n"/>
      <c r="F334" s="192" t="n"/>
      <c r="G334" s="238" t="n"/>
      <c r="H334" s="437" t="n"/>
      <c r="I334" s="437" t="n"/>
      <c r="J334" s="437" t="n"/>
      <c r="K334" s="437" t="n"/>
      <c r="L334" s="240" t="n"/>
      <c r="M334" s="241" t="n"/>
      <c r="N334" s="242" t="n"/>
      <c r="O334" s="232" t="n"/>
      <c r="P334" s="232" t="n"/>
      <c r="Q334" s="232" t="n"/>
      <c r="R334" s="232" t="n"/>
      <c r="S334" s="232" t="n"/>
      <c r="T334" s="232" t="n"/>
      <c r="U334" s="232" t="n"/>
      <c r="V334" s="232" t="n"/>
      <c r="W334" s="232" t="n"/>
      <c r="X334" s="232" t="n"/>
      <c r="Y334" s="195" t="n"/>
      <c r="Z334" s="195" t="n"/>
      <c r="AA334" s="232" t="n"/>
      <c r="AB334" s="232" t="n"/>
      <c r="AC334" s="232" t="n"/>
      <c r="AD334" s="232" t="n"/>
      <c r="AE334" s="232" t="n"/>
      <c r="AF334" s="232" t="n"/>
      <c r="AG334" s="232" t="n"/>
      <c r="AH334" s="232" t="n"/>
      <c r="AI334" s="232" t="n"/>
      <c r="AJ334" s="232" t="n"/>
      <c r="AK334" s="195" t="n"/>
      <c r="AL334" s="195" t="n"/>
      <c r="AM334" s="232">
        <f>IFERROR(ROUND(AVERAGE(O334:S334,AA334:AE334),0),"")</f>
        <v/>
      </c>
      <c r="AN334" s="232">
        <f>IFERROR(ROUND(AVERAGE(T334:X334,AF334:AJ334),0),"")</f>
        <v/>
      </c>
      <c r="AO334" s="278">
        <f>IFERROR((AM334-L334)/L334,"")</f>
        <v/>
      </c>
      <c r="AP334" s="218" t="n"/>
      <c r="AQ334" s="219" t="n"/>
      <c r="AR334" s="217">
        <f>IFERROR(ROUND((3600/AS334*J334),0),"")</f>
        <v/>
      </c>
      <c r="AS334" s="217">
        <f>IFERROR(ROUND(AVERAGE(Y334:Z334,AK334:AL334),0),"")</f>
        <v/>
      </c>
      <c r="AT334" s="217" t="n"/>
      <c r="AU334" s="217" t="n"/>
      <c r="AV334" s="217" t="n"/>
      <c r="AW334" s="217" t="n"/>
      <c r="AX334" s="217" t="n"/>
      <c r="AY334" s="217" t="n"/>
      <c r="AZ334" s="217" t="n"/>
      <c r="BA334" s="217" t="n"/>
      <c r="BB334" s="217" t="n"/>
      <c r="BC334" s="217" t="n"/>
      <c r="BD334" s="217" t="n"/>
      <c r="BE334" s="217" t="n"/>
      <c r="BF334" s="217" t="n"/>
      <c r="BG334" s="217" t="n"/>
      <c r="BH334" s="217" t="n"/>
      <c r="BI334" s="217" t="n"/>
      <c r="BJ334" s="217" t="n"/>
      <c r="BK334" s="217" t="n"/>
      <c r="BL334" s="217" t="n"/>
      <c r="BM334" s="217" t="n"/>
      <c r="BN334" s="217" t="n"/>
      <c r="BO334" s="217" t="n"/>
      <c r="BP334" s="217" t="n"/>
      <c r="BQ334" s="217" t="n"/>
      <c r="BR334" s="217" t="n"/>
      <c r="BS334" s="217" t="n"/>
      <c r="BT334" s="217" t="n"/>
      <c r="BU334" s="217" t="n"/>
      <c r="BV334" s="217" t="n"/>
      <c r="BW334" s="217" t="n"/>
      <c r="BX334" s="220" t="n"/>
      <c r="BY334" s="220" t="n"/>
      <c r="BZ334" s="220" t="n"/>
      <c r="CA334" s="220" t="n"/>
      <c r="CB334" s="220" t="n"/>
      <c r="CC334" s="220" t="n"/>
      <c r="CD334" s="220" t="n"/>
      <c r="CE334" s="220" t="n"/>
      <c r="CF334" s="220" t="n"/>
      <c r="CG334" s="221">
        <f>IFERROR(ROUND((SUM(BX334:CF334)),0),"")</f>
        <v/>
      </c>
      <c r="CH334" s="216" t="n"/>
      <c r="CI334" s="456" t="n"/>
      <c r="CJ334" s="223" t="n"/>
      <c r="CK334" s="196" t="n"/>
      <c r="CL334" s="196" t="n"/>
      <c r="CM334" s="196" t="n"/>
      <c r="CN334" s="196" t="n"/>
      <c r="CO334" s="196" t="n"/>
      <c r="CP334" s="323" t="n"/>
      <c r="CQ334" s="348" t="n"/>
      <c r="CR334" s="348" t="n"/>
      <c r="CS334" s="348" t="n"/>
      <c r="CT334" s="348" t="n"/>
      <c r="CU334" s="348" t="n"/>
      <c r="CV334" s="348" t="n"/>
      <c r="CW334" s="348" t="n"/>
      <c r="CX334" s="348" t="n"/>
      <c r="CY334" s="348">
        <f>IFERROR(ROUND(STDEV(AN334,L334),1),"")</f>
        <v/>
      </c>
      <c r="CZ334" s="232">
        <f>IFERROR(ROUND(AVERAGE(O334:S334,AA334:AE334),0),"")</f>
        <v/>
      </c>
      <c r="DA334" s="232">
        <f>IFERROR(AVERAGE(T334:X334,AF334:AJ334),"")</f>
        <v/>
      </c>
      <c r="DB334" s="308">
        <f>AV334+BK334</f>
        <v/>
      </c>
      <c r="DC334" s="12">
        <f>SUM(BL334:BT334,AW334:BE334)</f>
        <v/>
      </c>
      <c r="DD334" s="437">
        <f>IFERROR(ROUND(DC334/K334,0),"")</f>
        <v/>
      </c>
      <c r="DE334" s="437">
        <f>IFERROR(ROUND(AVERAGE(Y334:Z334,AK334:AL334),0),"")</f>
        <v/>
      </c>
      <c r="DF334" s="217">
        <f>IFERROR(ROUND((3600/DE334*J334),0),"")</f>
        <v/>
      </c>
      <c r="DG334" s="437">
        <f>IFERROR(ROUND(DD334/DF334,1),"")</f>
        <v/>
      </c>
      <c r="DH334" s="308">
        <f>IFERROR(DB334+DD334,"")</f>
        <v/>
      </c>
      <c r="DI334" s="447">
        <f>IFERROR(DD334/DH334,"")</f>
        <v/>
      </c>
      <c r="DK334" s="12">
        <f>IFERROR(DF334-AP334,"")</f>
        <v/>
      </c>
      <c r="DM334" s="307">
        <f>IFERROR(DA334-L334,"")</f>
        <v/>
      </c>
      <c r="DN334" s="348">
        <f>IF(DE334&gt;AQ334,0,1)</f>
        <v/>
      </c>
      <c r="DO334" s="348">
        <f>IF(DA334&lt;M334,0,1)</f>
        <v/>
      </c>
      <c r="DP334" s="348">
        <f>IF(DA334&gt;N334,0,1)</f>
        <v/>
      </c>
      <c r="DQ334" s="348" t="n"/>
      <c r="DR334" s="348" t="n"/>
      <c r="DS334" s="348" t="n"/>
      <c r="DT334" s="348" t="n"/>
      <c r="DU334" s="348" t="n"/>
      <c r="DV334" s="348" t="n"/>
      <c r="DW334" s="348" t="n"/>
      <c r="DX334" s="348" t="n"/>
      <c r="DY334" s="348" t="n"/>
      <c r="DZ334" s="348" t="n"/>
      <c r="EA334" s="348" t="n"/>
      <c r="EB334" s="348" t="n"/>
      <c r="EC334" s="348" t="n"/>
      <c r="ED334" s="348" t="n"/>
      <c r="EE334" s="348" t="n"/>
      <c r="EF334" s="348" t="n"/>
      <c r="EG334" s="348" t="n"/>
      <c r="EH334" s="348" t="n"/>
      <c r="EI334" s="348" t="n"/>
    </row>
    <row r="335" ht="31.5" customFormat="1" customHeight="1" s="239">
      <c r="A335" s="233" t="n"/>
      <c r="B335" s="192" t="n"/>
      <c r="C335" s="455" t="n"/>
      <c r="D335" s="192" t="n"/>
      <c r="E335" s="192" t="n"/>
      <c r="F335" s="192" t="n"/>
      <c r="G335" s="238" t="n"/>
      <c r="H335" s="437" t="n"/>
      <c r="I335" s="437" t="n"/>
      <c r="J335" s="437" t="n"/>
      <c r="K335" s="437" t="n"/>
      <c r="L335" s="240" t="n"/>
      <c r="M335" s="241" t="n"/>
      <c r="N335" s="242" t="n"/>
      <c r="O335" s="232" t="n"/>
      <c r="P335" s="232" t="n"/>
      <c r="Q335" s="232" t="n"/>
      <c r="R335" s="232" t="n"/>
      <c r="S335" s="232" t="n"/>
      <c r="T335" s="232" t="n"/>
      <c r="U335" s="232" t="n"/>
      <c r="V335" s="232" t="n"/>
      <c r="W335" s="232" t="n"/>
      <c r="X335" s="232" t="n"/>
      <c r="Y335" s="195" t="n"/>
      <c r="Z335" s="195" t="n"/>
      <c r="AA335" s="232" t="n"/>
      <c r="AB335" s="232" t="n"/>
      <c r="AC335" s="232" t="n"/>
      <c r="AD335" s="232" t="n"/>
      <c r="AE335" s="232" t="n"/>
      <c r="AF335" s="232" t="n"/>
      <c r="AG335" s="232" t="n"/>
      <c r="AH335" s="232" t="n"/>
      <c r="AI335" s="232" t="n"/>
      <c r="AJ335" s="232" t="n"/>
      <c r="AK335" s="195" t="n"/>
      <c r="AL335" s="195" t="n"/>
      <c r="AM335" s="232">
        <f>IFERROR(ROUND(AVERAGE(O335:S335,AA335:AE335),0),"")</f>
        <v/>
      </c>
      <c r="AN335" s="232">
        <f>IFERROR(ROUND(AVERAGE(T335:X335,AF335:AJ335),0),"")</f>
        <v/>
      </c>
      <c r="AO335" s="278">
        <f>IFERROR((AM335-L335)/L335,"")</f>
        <v/>
      </c>
      <c r="AP335" s="218" t="n"/>
      <c r="AQ335" s="219" t="n"/>
      <c r="AR335" s="217">
        <f>IFERROR(ROUND((3600/AS335*J335),0),"")</f>
        <v/>
      </c>
      <c r="AS335" s="217">
        <f>IFERROR(ROUND(AVERAGE(Y335:Z335,AK335:AL335),0),"")</f>
        <v/>
      </c>
      <c r="AT335" s="217" t="n"/>
      <c r="AU335" s="217" t="n"/>
      <c r="AV335" s="217" t="n"/>
      <c r="AW335" s="217" t="n"/>
      <c r="AX335" s="217" t="n"/>
      <c r="AY335" s="217" t="n"/>
      <c r="AZ335" s="217" t="n"/>
      <c r="BA335" s="217" t="n"/>
      <c r="BB335" s="217" t="n"/>
      <c r="BC335" s="217" t="n"/>
      <c r="BD335" s="217" t="n"/>
      <c r="BE335" s="217" t="n"/>
      <c r="BF335" s="217" t="n"/>
      <c r="BG335" s="217" t="n"/>
      <c r="BH335" s="217" t="n"/>
      <c r="BI335" s="217" t="n"/>
      <c r="BJ335" s="217" t="n"/>
      <c r="BK335" s="217" t="n"/>
      <c r="BL335" s="217" t="n"/>
      <c r="BM335" s="217" t="n"/>
      <c r="BN335" s="217" t="n"/>
      <c r="BO335" s="217" t="n"/>
      <c r="BP335" s="217" t="n"/>
      <c r="BQ335" s="217" t="n"/>
      <c r="BR335" s="217" t="n"/>
      <c r="BS335" s="217" t="n"/>
      <c r="BT335" s="217" t="n"/>
      <c r="BU335" s="217" t="n"/>
      <c r="BV335" s="217" t="n"/>
      <c r="BW335" s="217" t="n"/>
      <c r="BX335" s="220" t="n"/>
      <c r="BY335" s="220" t="n"/>
      <c r="BZ335" s="220" t="n"/>
      <c r="CA335" s="220" t="n"/>
      <c r="CB335" s="220" t="n"/>
      <c r="CC335" s="220" t="n"/>
      <c r="CD335" s="220" t="n"/>
      <c r="CE335" s="220" t="n"/>
      <c r="CF335" s="220" t="n"/>
      <c r="CG335" s="221">
        <f>IFERROR(ROUND((SUM(BX335:CF335)),0),"")</f>
        <v/>
      </c>
      <c r="CH335" s="216" t="n"/>
      <c r="CI335" s="456" t="n"/>
      <c r="CJ335" s="223" t="n"/>
      <c r="CK335" s="196" t="n"/>
      <c r="CL335" s="196" t="n"/>
      <c r="CM335" s="196" t="n"/>
      <c r="CN335" s="196" t="n"/>
      <c r="CO335" s="196" t="n"/>
      <c r="CP335" s="323" t="n"/>
      <c r="CQ335" s="348" t="n"/>
      <c r="CR335" s="348" t="n"/>
      <c r="CS335" s="348" t="n"/>
      <c r="CT335" s="348" t="n"/>
      <c r="CU335" s="348" t="n"/>
      <c r="CV335" s="348" t="n"/>
      <c r="CW335" s="348" t="n"/>
      <c r="CX335" s="348" t="n"/>
      <c r="CY335" s="348">
        <f>IFERROR(ROUND(STDEV(AN335,L335),1),"")</f>
        <v/>
      </c>
      <c r="CZ335" s="232">
        <f>IFERROR(ROUND(AVERAGE(O335:S335,AA335:AE335),0),"")</f>
        <v/>
      </c>
      <c r="DA335" s="232">
        <f>IFERROR(AVERAGE(T335:X335,AF335:AJ335),"")</f>
        <v/>
      </c>
      <c r="DB335" s="308">
        <f>AV335+BK335</f>
        <v/>
      </c>
      <c r="DC335" s="12">
        <f>SUM(BL335:BT335,AW335:BE335)</f>
        <v/>
      </c>
      <c r="DD335" s="437">
        <f>IFERROR(ROUND(DC335/K335,0),"")</f>
        <v/>
      </c>
      <c r="DE335" s="437">
        <f>IFERROR(ROUND(AVERAGE(Y335:Z335,AK335:AL335),0),"")</f>
        <v/>
      </c>
      <c r="DF335" s="217">
        <f>IFERROR(ROUND((3600/DE335*J335),0),"")</f>
        <v/>
      </c>
      <c r="DG335" s="437">
        <f>IFERROR(ROUND(DD335/DF335,1),"")</f>
        <v/>
      </c>
      <c r="DH335" s="308">
        <f>IFERROR(DB335+DD335,"")</f>
        <v/>
      </c>
      <c r="DI335" s="447">
        <f>IFERROR(DD335/DH335,"")</f>
        <v/>
      </c>
      <c r="DK335" s="12">
        <f>IFERROR(DF335-AP335,"")</f>
        <v/>
      </c>
      <c r="DM335" s="307">
        <f>IFERROR(DA335-L335,"")</f>
        <v/>
      </c>
      <c r="DN335" s="348">
        <f>IF(DE335&gt;AQ335,0,1)</f>
        <v/>
      </c>
      <c r="DO335" s="348">
        <f>IF(DA335&lt;M335,0,1)</f>
        <v/>
      </c>
      <c r="DP335" s="348">
        <f>IF(DA335&gt;N335,0,1)</f>
        <v/>
      </c>
      <c r="DQ335" s="348" t="n"/>
      <c r="DR335" s="348" t="n"/>
      <c r="DS335" s="348" t="n"/>
      <c r="DT335" s="348" t="n"/>
      <c r="DU335" s="348" t="n"/>
      <c r="DV335" s="348" t="n"/>
      <c r="DW335" s="348" t="n"/>
      <c r="DX335" s="348" t="n"/>
      <c r="DY335" s="348" t="n"/>
      <c r="DZ335" s="348" t="n"/>
      <c r="EA335" s="348" t="n"/>
      <c r="EB335" s="348" t="n"/>
      <c r="EC335" s="348" t="n"/>
      <c r="ED335" s="348" t="n"/>
      <c r="EE335" s="348" t="n"/>
      <c r="EF335" s="348" t="n"/>
      <c r="EG335" s="348" t="n"/>
      <c r="EH335" s="348" t="n"/>
      <c r="EI335" s="348" t="n"/>
    </row>
    <row r="336" ht="31.5" customFormat="1" customHeight="1" s="239">
      <c r="A336" s="233" t="n"/>
      <c r="B336" s="192" t="n"/>
      <c r="C336" s="455" t="n"/>
      <c r="D336" s="192" t="n"/>
      <c r="E336" s="192" t="n"/>
      <c r="F336" s="192" t="n"/>
      <c r="G336" s="238" t="n"/>
      <c r="H336" s="437" t="n"/>
      <c r="I336" s="437" t="n"/>
      <c r="J336" s="437" t="n"/>
      <c r="K336" s="437" t="n"/>
      <c r="L336" s="240" t="n"/>
      <c r="M336" s="241" t="n"/>
      <c r="N336" s="242" t="n"/>
      <c r="O336" s="232" t="n"/>
      <c r="P336" s="232" t="n"/>
      <c r="Q336" s="232" t="n"/>
      <c r="R336" s="232" t="n"/>
      <c r="S336" s="232" t="n"/>
      <c r="T336" s="232" t="n"/>
      <c r="U336" s="232" t="n"/>
      <c r="V336" s="232" t="n"/>
      <c r="W336" s="232" t="n"/>
      <c r="X336" s="232" t="n"/>
      <c r="Y336" s="195" t="n"/>
      <c r="Z336" s="195" t="n"/>
      <c r="AA336" s="232" t="n"/>
      <c r="AB336" s="232" t="n"/>
      <c r="AC336" s="232" t="n"/>
      <c r="AD336" s="232" t="n"/>
      <c r="AE336" s="232" t="n"/>
      <c r="AF336" s="232" t="n"/>
      <c r="AG336" s="232" t="n"/>
      <c r="AH336" s="232" t="n"/>
      <c r="AI336" s="232" t="n"/>
      <c r="AJ336" s="232" t="n"/>
      <c r="AK336" s="195" t="n"/>
      <c r="AL336" s="195" t="n"/>
      <c r="AM336" s="232">
        <f>IFERROR(ROUND(AVERAGE(O336:S336,AA336:AE336),0),"")</f>
        <v/>
      </c>
      <c r="AN336" s="232">
        <f>IFERROR(ROUND(AVERAGE(T336:X336,AF336:AJ336),0),"")</f>
        <v/>
      </c>
      <c r="AO336" s="278">
        <f>IFERROR((AM336-L336)/L336,"")</f>
        <v/>
      </c>
      <c r="AP336" s="218" t="n"/>
      <c r="AQ336" s="219" t="n"/>
      <c r="AR336" s="217">
        <f>IFERROR(ROUND((3600/AS336*J336),0),"")</f>
        <v/>
      </c>
      <c r="AS336" s="217">
        <f>IFERROR(ROUND(AVERAGE(Y336:Z336,AK336:AL336),0),"")</f>
        <v/>
      </c>
      <c r="AT336" s="217" t="n"/>
      <c r="AU336" s="217" t="n"/>
      <c r="AV336" s="217" t="n"/>
      <c r="AW336" s="217" t="n"/>
      <c r="AX336" s="217" t="n"/>
      <c r="AY336" s="217" t="n"/>
      <c r="AZ336" s="217" t="n"/>
      <c r="BA336" s="217" t="n"/>
      <c r="BB336" s="217" t="n"/>
      <c r="BC336" s="217" t="n"/>
      <c r="BD336" s="217" t="n"/>
      <c r="BE336" s="217" t="n"/>
      <c r="BF336" s="217" t="n"/>
      <c r="BG336" s="217" t="n"/>
      <c r="BH336" s="217" t="n"/>
      <c r="BI336" s="217" t="n"/>
      <c r="BJ336" s="217" t="n"/>
      <c r="BK336" s="217" t="n"/>
      <c r="BL336" s="217" t="n"/>
      <c r="BM336" s="217" t="n"/>
      <c r="BN336" s="217" t="n"/>
      <c r="BO336" s="217" t="n"/>
      <c r="BP336" s="217" t="n"/>
      <c r="BQ336" s="217" t="n"/>
      <c r="BR336" s="217" t="n"/>
      <c r="BS336" s="217" t="n"/>
      <c r="BT336" s="217" t="n"/>
      <c r="BU336" s="217" t="n"/>
      <c r="BV336" s="217" t="n"/>
      <c r="BW336" s="217" t="n"/>
      <c r="BX336" s="220" t="n"/>
      <c r="BY336" s="220" t="n"/>
      <c r="BZ336" s="220" t="n"/>
      <c r="CA336" s="220" t="n"/>
      <c r="CB336" s="220" t="n"/>
      <c r="CC336" s="220" t="n"/>
      <c r="CD336" s="220" t="n"/>
      <c r="CE336" s="220" t="n"/>
      <c r="CF336" s="220" t="n"/>
      <c r="CG336" s="221">
        <f>IFERROR(ROUND((SUM(BX336:CF336)),0),"")</f>
        <v/>
      </c>
      <c r="CH336" s="216" t="n"/>
      <c r="CI336" s="456" t="n"/>
      <c r="CJ336" s="223" t="n"/>
      <c r="CK336" s="196" t="n"/>
      <c r="CL336" s="196" t="n"/>
      <c r="CM336" s="196" t="n"/>
      <c r="CN336" s="196" t="n"/>
      <c r="CO336" s="196" t="n"/>
      <c r="CP336" s="323" t="n"/>
      <c r="CQ336" s="348" t="n"/>
      <c r="CR336" s="348" t="n"/>
      <c r="CS336" s="348" t="n"/>
      <c r="CT336" s="348" t="n"/>
      <c r="CU336" s="348" t="n"/>
      <c r="CV336" s="348" t="n"/>
      <c r="CW336" s="348" t="n"/>
      <c r="CX336" s="348" t="n"/>
      <c r="CY336" s="348">
        <f>IFERROR(ROUND(STDEV(AN336,L336),1),"")</f>
        <v/>
      </c>
      <c r="CZ336" s="232">
        <f>IFERROR(ROUND(AVERAGE(O336:S336,AA336:AE336),0),"")</f>
        <v/>
      </c>
      <c r="DA336" s="232">
        <f>IFERROR(AVERAGE(T336:X336,AF336:AJ336),"")</f>
        <v/>
      </c>
      <c r="DB336" s="308">
        <f>AV336+BK336</f>
        <v/>
      </c>
      <c r="DC336" s="12">
        <f>SUM(BL336:BT336,AW336:BE336)</f>
        <v/>
      </c>
      <c r="DD336" s="437">
        <f>IFERROR(ROUND(DC336/K336,0),"")</f>
        <v/>
      </c>
      <c r="DE336" s="437">
        <f>IFERROR(ROUND(AVERAGE(Y336:Z336,AK336:AL336),0),"")</f>
        <v/>
      </c>
      <c r="DF336" s="217">
        <f>IFERROR(ROUND((3600/DE336*J336),0),"")</f>
        <v/>
      </c>
      <c r="DG336" s="437">
        <f>IFERROR(ROUND(DD336/DF336,1),"")</f>
        <v/>
      </c>
      <c r="DH336" s="308">
        <f>IFERROR(DB336+DD336,"")</f>
        <v/>
      </c>
      <c r="DI336" s="447">
        <f>IFERROR(DD336/DH336,"")</f>
        <v/>
      </c>
      <c r="DK336" s="12">
        <f>IFERROR(DF336-AP336,"")</f>
        <v/>
      </c>
      <c r="DM336" s="307">
        <f>IFERROR(DA336-L336,"")</f>
        <v/>
      </c>
      <c r="DN336" s="348">
        <f>IF(DE336&gt;AQ336,0,1)</f>
        <v/>
      </c>
      <c r="DO336" s="348">
        <f>IF(DA336&lt;M336,0,1)</f>
        <v/>
      </c>
      <c r="DP336" s="348">
        <f>IF(DA336&gt;N336,0,1)</f>
        <v/>
      </c>
      <c r="DQ336" s="348" t="n"/>
      <c r="DR336" s="348" t="n"/>
      <c r="DS336" s="348" t="n"/>
      <c r="DT336" s="348" t="n"/>
      <c r="DU336" s="348" t="n"/>
      <c r="DV336" s="348" t="n"/>
      <c r="DW336" s="348" t="n"/>
      <c r="DX336" s="348" t="n"/>
      <c r="DY336" s="348" t="n"/>
      <c r="DZ336" s="348" t="n"/>
      <c r="EA336" s="348" t="n"/>
      <c r="EB336" s="348" t="n"/>
      <c r="EC336" s="348" t="n"/>
      <c r="ED336" s="348" t="n"/>
      <c r="EE336" s="348" t="n"/>
      <c r="EF336" s="348" t="n"/>
      <c r="EG336" s="348" t="n"/>
      <c r="EH336" s="348" t="n"/>
      <c r="EI336" s="348" t="n"/>
    </row>
    <row r="337" ht="31.5" customFormat="1" customHeight="1" s="239">
      <c r="A337" s="233" t="n"/>
      <c r="B337" s="192" t="n"/>
      <c r="C337" s="455" t="n"/>
      <c r="D337" s="192" t="n"/>
      <c r="E337" s="192" t="n"/>
      <c r="F337" s="192" t="n"/>
      <c r="G337" s="238" t="n"/>
      <c r="H337" s="437" t="n"/>
      <c r="I337" s="437" t="n"/>
      <c r="J337" s="437" t="n"/>
      <c r="K337" s="437" t="n"/>
      <c r="L337" s="240" t="n"/>
      <c r="M337" s="241" t="n"/>
      <c r="N337" s="242" t="n"/>
      <c r="O337" s="232" t="n"/>
      <c r="P337" s="232" t="n"/>
      <c r="Q337" s="232" t="n"/>
      <c r="R337" s="232" t="n"/>
      <c r="S337" s="232" t="n"/>
      <c r="T337" s="232" t="n"/>
      <c r="U337" s="232" t="n"/>
      <c r="V337" s="232" t="n"/>
      <c r="W337" s="232" t="n"/>
      <c r="X337" s="232" t="n"/>
      <c r="Y337" s="195" t="n"/>
      <c r="Z337" s="195" t="n"/>
      <c r="AA337" s="232" t="n"/>
      <c r="AB337" s="232" t="n"/>
      <c r="AC337" s="232" t="n"/>
      <c r="AD337" s="232" t="n"/>
      <c r="AE337" s="232" t="n"/>
      <c r="AF337" s="232" t="n"/>
      <c r="AG337" s="232" t="n"/>
      <c r="AH337" s="232" t="n"/>
      <c r="AI337" s="232" t="n"/>
      <c r="AJ337" s="232" t="n"/>
      <c r="AK337" s="195" t="n"/>
      <c r="AL337" s="195" t="n"/>
      <c r="AM337" s="232">
        <f>IFERROR(ROUND(AVERAGE(O337:S337,AA337:AE337),0),"")</f>
        <v/>
      </c>
      <c r="AN337" s="232">
        <f>IFERROR(ROUND(AVERAGE(T337:X337,AF337:AJ337),0),"")</f>
        <v/>
      </c>
      <c r="AO337" s="278">
        <f>IFERROR((AM337-L337)/L337,"")</f>
        <v/>
      </c>
      <c r="AP337" s="218" t="n"/>
      <c r="AQ337" s="219" t="n"/>
      <c r="AR337" s="217">
        <f>IFERROR(ROUND((3600/AS337*J337),0),"")</f>
        <v/>
      </c>
      <c r="AS337" s="217">
        <f>IFERROR(ROUND(AVERAGE(Y337:Z337,AK337:AL337),0),"")</f>
        <v/>
      </c>
      <c r="AT337" s="217" t="n"/>
      <c r="AU337" s="217" t="n"/>
      <c r="AV337" s="217" t="n"/>
      <c r="AW337" s="217" t="n"/>
      <c r="AX337" s="217" t="n"/>
      <c r="AY337" s="217" t="n"/>
      <c r="AZ337" s="217" t="n"/>
      <c r="BA337" s="217" t="n"/>
      <c r="BB337" s="217" t="n"/>
      <c r="BC337" s="217" t="n"/>
      <c r="BD337" s="217" t="n"/>
      <c r="BE337" s="217" t="n"/>
      <c r="BF337" s="217" t="n"/>
      <c r="BG337" s="217" t="n"/>
      <c r="BH337" s="217" t="n"/>
      <c r="BI337" s="217" t="n"/>
      <c r="BJ337" s="217" t="n"/>
      <c r="BK337" s="217" t="n"/>
      <c r="BL337" s="217" t="n"/>
      <c r="BM337" s="217" t="n"/>
      <c r="BN337" s="217" t="n"/>
      <c r="BO337" s="217" t="n"/>
      <c r="BP337" s="217" t="n"/>
      <c r="BQ337" s="217" t="n"/>
      <c r="BR337" s="217" t="n"/>
      <c r="BS337" s="217" t="n"/>
      <c r="BT337" s="217" t="n"/>
      <c r="BU337" s="217" t="n"/>
      <c r="BV337" s="217" t="n"/>
      <c r="BW337" s="217" t="n"/>
      <c r="BX337" s="220" t="n"/>
      <c r="BY337" s="220" t="n"/>
      <c r="BZ337" s="220" t="n"/>
      <c r="CA337" s="220" t="n"/>
      <c r="CB337" s="220" t="n"/>
      <c r="CC337" s="220" t="n"/>
      <c r="CD337" s="220" t="n"/>
      <c r="CE337" s="220" t="n"/>
      <c r="CF337" s="220" t="n"/>
      <c r="CG337" s="221">
        <f>IFERROR(ROUND((SUM(BX337:CF337)),0),"")</f>
        <v/>
      </c>
      <c r="CH337" s="216" t="n"/>
      <c r="CI337" s="456" t="n"/>
      <c r="CJ337" s="223" t="n"/>
      <c r="CK337" s="196" t="n"/>
      <c r="CL337" s="196" t="n"/>
      <c r="CM337" s="196" t="n"/>
      <c r="CN337" s="196" t="n"/>
      <c r="CO337" s="196" t="n"/>
      <c r="CP337" s="323" t="n"/>
      <c r="CQ337" s="348" t="n"/>
      <c r="CR337" s="348" t="n"/>
      <c r="CS337" s="348" t="n"/>
      <c r="CT337" s="348" t="n"/>
      <c r="CU337" s="348" t="n"/>
      <c r="CV337" s="348" t="n"/>
      <c r="CW337" s="348" t="n"/>
      <c r="CX337" s="348" t="n"/>
      <c r="CY337" s="348">
        <f>IFERROR(ROUND(STDEV(AN337,L337),1),"")</f>
        <v/>
      </c>
      <c r="CZ337" s="232">
        <f>IFERROR(ROUND(AVERAGE(O337:S337,AA337:AE337),0),"")</f>
        <v/>
      </c>
      <c r="DA337" s="232">
        <f>IFERROR(AVERAGE(T337:X337,AF337:AJ337),"")</f>
        <v/>
      </c>
      <c r="DB337" s="308">
        <f>AV337+BK337</f>
        <v/>
      </c>
      <c r="DC337" s="12">
        <f>SUM(BL337:BT337,AW337:BE337)</f>
        <v/>
      </c>
      <c r="DD337" s="437">
        <f>IFERROR(ROUND(DC337/K337,0),"")</f>
        <v/>
      </c>
      <c r="DE337" s="437">
        <f>IFERROR(ROUND(AVERAGE(Y337:Z337,AK337:AL337),0),"")</f>
        <v/>
      </c>
      <c r="DF337" s="217">
        <f>IFERROR(ROUND((3600/DE337*J337),0),"")</f>
        <v/>
      </c>
      <c r="DG337" s="437">
        <f>IFERROR(ROUND(DD337/DF337,1),"")</f>
        <v/>
      </c>
      <c r="DH337" s="308">
        <f>IFERROR(DB337+DD337,"")</f>
        <v/>
      </c>
      <c r="DI337" s="447">
        <f>IFERROR(DD337/DH337,"")</f>
        <v/>
      </c>
      <c r="DK337" s="12">
        <f>IFERROR(DF337-AP337,"")</f>
        <v/>
      </c>
      <c r="DM337" s="307">
        <f>IFERROR(DA337-L337,"")</f>
        <v/>
      </c>
      <c r="DN337" s="348">
        <f>IF(DE337&gt;AQ337,0,1)</f>
        <v/>
      </c>
      <c r="DO337" s="348">
        <f>IF(DA337&lt;M337,0,1)</f>
        <v/>
      </c>
      <c r="DP337" s="348">
        <f>IF(DA337&gt;N337,0,1)</f>
        <v/>
      </c>
      <c r="DQ337" s="348" t="n"/>
      <c r="DR337" s="348" t="n"/>
      <c r="DS337" s="348" t="n"/>
      <c r="DT337" s="348" t="n"/>
      <c r="DU337" s="348" t="n"/>
      <c r="DV337" s="348" t="n"/>
      <c r="DW337" s="348" t="n"/>
      <c r="DX337" s="348" t="n"/>
      <c r="DY337" s="348" t="n"/>
      <c r="DZ337" s="348" t="n"/>
      <c r="EA337" s="348" t="n"/>
      <c r="EB337" s="348" t="n"/>
      <c r="EC337" s="348" t="n"/>
      <c r="ED337" s="348" t="n"/>
      <c r="EE337" s="348" t="n"/>
      <c r="EF337" s="348" t="n"/>
      <c r="EG337" s="348" t="n"/>
      <c r="EH337" s="348" t="n"/>
      <c r="EI337" s="348" t="n"/>
    </row>
    <row r="338" ht="31.5" customFormat="1" customHeight="1" s="239">
      <c r="A338" s="233" t="n"/>
      <c r="B338" s="192" t="n"/>
      <c r="C338" s="455" t="n"/>
      <c r="D338" s="192" t="n"/>
      <c r="E338" s="192" t="n"/>
      <c r="F338" s="192" t="n"/>
      <c r="G338" s="238" t="n"/>
      <c r="H338" s="437" t="n"/>
      <c r="I338" s="437" t="n"/>
      <c r="J338" s="437" t="n"/>
      <c r="K338" s="437" t="n"/>
      <c r="L338" s="240" t="n"/>
      <c r="M338" s="241" t="n"/>
      <c r="N338" s="242" t="n"/>
      <c r="O338" s="232" t="n"/>
      <c r="P338" s="232" t="n"/>
      <c r="Q338" s="232" t="n"/>
      <c r="R338" s="232" t="n"/>
      <c r="S338" s="232" t="n"/>
      <c r="T338" s="232" t="n"/>
      <c r="U338" s="232" t="n"/>
      <c r="V338" s="232" t="n"/>
      <c r="W338" s="232" t="n"/>
      <c r="X338" s="232" t="n"/>
      <c r="Y338" s="195" t="n"/>
      <c r="Z338" s="195" t="n"/>
      <c r="AA338" s="232" t="n"/>
      <c r="AB338" s="232" t="n"/>
      <c r="AC338" s="232" t="n"/>
      <c r="AD338" s="232" t="n"/>
      <c r="AE338" s="232" t="n"/>
      <c r="AF338" s="232" t="n"/>
      <c r="AG338" s="232" t="n"/>
      <c r="AH338" s="232" t="n"/>
      <c r="AI338" s="232" t="n"/>
      <c r="AJ338" s="232" t="n"/>
      <c r="AK338" s="195" t="n"/>
      <c r="AL338" s="195" t="n"/>
      <c r="AM338" s="232">
        <f>IFERROR(ROUND(AVERAGE(O338:S338,AA338:AE338),0),"")</f>
        <v/>
      </c>
      <c r="AN338" s="232">
        <f>IFERROR(ROUND(AVERAGE(T338:X338,AF338:AJ338),0),"")</f>
        <v/>
      </c>
      <c r="AO338" s="278">
        <f>IFERROR((AM338-L338)/L338,"")</f>
        <v/>
      </c>
      <c r="AP338" s="218" t="n"/>
      <c r="AQ338" s="219" t="n"/>
      <c r="AR338" s="217">
        <f>IFERROR(ROUND((3600/AS338*J338),0),"")</f>
        <v/>
      </c>
      <c r="AS338" s="217">
        <f>IFERROR(ROUND(AVERAGE(Y338:Z338,AK338:AL338),0),"")</f>
        <v/>
      </c>
      <c r="AT338" s="217" t="n"/>
      <c r="AU338" s="217" t="n"/>
      <c r="AV338" s="217" t="n"/>
      <c r="AW338" s="217" t="n"/>
      <c r="AX338" s="217" t="n"/>
      <c r="AY338" s="217" t="n"/>
      <c r="AZ338" s="217" t="n"/>
      <c r="BA338" s="217" t="n"/>
      <c r="BB338" s="217" t="n"/>
      <c r="BC338" s="217" t="n"/>
      <c r="BD338" s="217" t="n"/>
      <c r="BE338" s="217" t="n"/>
      <c r="BF338" s="217" t="n"/>
      <c r="BG338" s="217" t="n"/>
      <c r="BH338" s="217" t="n"/>
      <c r="BI338" s="217" t="n"/>
      <c r="BJ338" s="217" t="n"/>
      <c r="BK338" s="217" t="n"/>
      <c r="BL338" s="217" t="n"/>
      <c r="BM338" s="217" t="n"/>
      <c r="BN338" s="217" t="n"/>
      <c r="BO338" s="217" t="n"/>
      <c r="BP338" s="217" t="n"/>
      <c r="BQ338" s="217" t="n"/>
      <c r="BR338" s="217" t="n"/>
      <c r="BS338" s="217" t="n"/>
      <c r="BT338" s="217" t="n"/>
      <c r="BU338" s="217" t="n"/>
      <c r="BV338" s="217" t="n"/>
      <c r="BW338" s="217" t="n"/>
      <c r="BX338" s="220" t="n"/>
      <c r="BY338" s="220" t="n"/>
      <c r="BZ338" s="220" t="n"/>
      <c r="CA338" s="220" t="n"/>
      <c r="CB338" s="220" t="n"/>
      <c r="CC338" s="220" t="n"/>
      <c r="CD338" s="220" t="n"/>
      <c r="CE338" s="220" t="n"/>
      <c r="CF338" s="220" t="n"/>
      <c r="CG338" s="221">
        <f>IFERROR(ROUND((SUM(BX338:CF338)),0),"")</f>
        <v/>
      </c>
      <c r="CH338" s="216" t="n"/>
      <c r="CI338" s="456" t="n"/>
      <c r="CJ338" s="223" t="n"/>
      <c r="CK338" s="196" t="n"/>
      <c r="CL338" s="196" t="n"/>
      <c r="CM338" s="196" t="n"/>
      <c r="CN338" s="196" t="n"/>
      <c r="CO338" s="196" t="n"/>
      <c r="CP338" s="323" t="n"/>
      <c r="CQ338" s="348" t="n"/>
      <c r="CR338" s="348" t="n"/>
      <c r="CS338" s="348" t="n"/>
      <c r="CT338" s="348" t="n"/>
      <c r="CU338" s="348" t="n"/>
      <c r="CV338" s="348" t="n"/>
      <c r="CW338" s="348" t="n"/>
      <c r="CX338" s="348" t="n"/>
      <c r="CY338" s="348">
        <f>IFERROR(ROUND(STDEV(AN338,L338),1),"")</f>
        <v/>
      </c>
      <c r="CZ338" s="232">
        <f>IFERROR(ROUND(AVERAGE(O338:S338,AA338:AE338),0),"")</f>
        <v/>
      </c>
      <c r="DA338" s="232">
        <f>IFERROR(AVERAGE(T338:X338,AF338:AJ338),"")</f>
        <v/>
      </c>
      <c r="DB338" s="308">
        <f>AV338+BK338</f>
        <v/>
      </c>
      <c r="DC338" s="12">
        <f>SUM(BL338:BT338,AW338:BE338)</f>
        <v/>
      </c>
      <c r="DD338" s="437">
        <f>IFERROR(ROUND(DC338/K338,0),"")</f>
        <v/>
      </c>
      <c r="DE338" s="437">
        <f>IFERROR(ROUND(AVERAGE(Y338:Z338,AK338:AL338),0),"")</f>
        <v/>
      </c>
      <c r="DF338" s="217">
        <f>IFERROR(ROUND((3600/DE338*J338),0),"")</f>
        <v/>
      </c>
      <c r="DG338" s="437">
        <f>IFERROR(ROUND(DD338/DF338,1),"")</f>
        <v/>
      </c>
      <c r="DH338" s="308">
        <f>IFERROR(DB338+DD338,"")</f>
        <v/>
      </c>
      <c r="DI338" s="447">
        <f>IFERROR(DD338/DH338,"")</f>
        <v/>
      </c>
      <c r="DK338" s="12">
        <f>IFERROR(DF338-AP338,"")</f>
        <v/>
      </c>
      <c r="DM338" s="307">
        <f>IFERROR(DA338-L338,"")</f>
        <v/>
      </c>
      <c r="DN338" s="348">
        <f>IF(DE338&gt;AQ338,0,1)</f>
        <v/>
      </c>
      <c r="DO338" s="348">
        <f>IF(DA338&lt;M338,0,1)</f>
        <v/>
      </c>
      <c r="DP338" s="348">
        <f>IF(DA338&gt;N338,0,1)</f>
        <v/>
      </c>
      <c r="DQ338" s="348" t="n"/>
      <c r="DR338" s="348" t="n"/>
      <c r="DS338" s="348" t="n"/>
      <c r="DT338" s="348" t="n"/>
      <c r="DU338" s="348" t="n"/>
      <c r="DV338" s="348" t="n"/>
      <c r="DW338" s="348" t="n"/>
      <c r="DX338" s="348" t="n"/>
      <c r="DY338" s="348" t="n"/>
      <c r="DZ338" s="348" t="n"/>
      <c r="EA338" s="348" t="n"/>
      <c r="EB338" s="348" t="n"/>
      <c r="EC338" s="348" t="n"/>
      <c r="ED338" s="348" t="n"/>
      <c r="EE338" s="348" t="n"/>
      <c r="EF338" s="348" t="n"/>
      <c r="EG338" s="348" t="n"/>
      <c r="EH338" s="348" t="n"/>
      <c r="EI338" s="348" t="n"/>
    </row>
    <row r="339" ht="31.5" customFormat="1" customHeight="1" s="239">
      <c r="A339" s="233" t="n"/>
      <c r="B339" s="192" t="n"/>
      <c r="C339" s="455" t="n"/>
      <c r="D339" s="192" t="n"/>
      <c r="E339" s="192" t="n"/>
      <c r="F339" s="192" t="n"/>
      <c r="G339" s="238" t="n"/>
      <c r="H339" s="437" t="n"/>
      <c r="I339" s="437" t="n"/>
      <c r="J339" s="437" t="n"/>
      <c r="K339" s="437" t="n"/>
      <c r="L339" s="240" t="n"/>
      <c r="M339" s="241" t="n"/>
      <c r="N339" s="242" t="n"/>
      <c r="O339" s="232" t="n"/>
      <c r="P339" s="232" t="n"/>
      <c r="Q339" s="232" t="n"/>
      <c r="R339" s="232" t="n"/>
      <c r="S339" s="232" t="n"/>
      <c r="T339" s="232" t="n"/>
      <c r="U339" s="232" t="n"/>
      <c r="V339" s="232" t="n"/>
      <c r="W339" s="232" t="n"/>
      <c r="X339" s="232" t="n"/>
      <c r="Y339" s="195" t="n"/>
      <c r="Z339" s="195" t="n"/>
      <c r="AA339" s="232" t="n"/>
      <c r="AB339" s="232" t="n"/>
      <c r="AC339" s="232" t="n"/>
      <c r="AD339" s="232" t="n"/>
      <c r="AE339" s="232" t="n"/>
      <c r="AF339" s="232" t="n"/>
      <c r="AG339" s="232" t="n"/>
      <c r="AH339" s="232" t="n"/>
      <c r="AI339" s="232" t="n"/>
      <c r="AJ339" s="232" t="n"/>
      <c r="AK339" s="195" t="n"/>
      <c r="AL339" s="195" t="n"/>
      <c r="AM339" s="232">
        <f>IFERROR(ROUND(AVERAGE(O339:S339,AA339:AE339),0),"")</f>
        <v/>
      </c>
      <c r="AN339" s="232">
        <f>IFERROR(ROUND(AVERAGE(T339:X339,AF339:AJ339),0),"")</f>
        <v/>
      </c>
      <c r="AO339" s="278">
        <f>IFERROR((AM339-L339)/L339,"")</f>
        <v/>
      </c>
      <c r="AP339" s="218" t="n"/>
      <c r="AQ339" s="219" t="n"/>
      <c r="AR339" s="217">
        <f>IFERROR(ROUND((3600/AS339*J339),0),"")</f>
        <v/>
      </c>
      <c r="AS339" s="217">
        <f>IFERROR(ROUND(AVERAGE(Y339:Z339,AK339:AL339),0),"")</f>
        <v/>
      </c>
      <c r="AT339" s="217" t="n"/>
      <c r="AU339" s="217" t="n"/>
      <c r="AV339" s="217" t="n"/>
      <c r="AW339" s="217" t="n"/>
      <c r="AX339" s="217" t="n"/>
      <c r="AY339" s="217" t="n"/>
      <c r="AZ339" s="217" t="n"/>
      <c r="BA339" s="217" t="n"/>
      <c r="BB339" s="217" t="n"/>
      <c r="BC339" s="217" t="n"/>
      <c r="BD339" s="217" t="n"/>
      <c r="BE339" s="217" t="n"/>
      <c r="BF339" s="217" t="n"/>
      <c r="BG339" s="217" t="n"/>
      <c r="BH339" s="217" t="n"/>
      <c r="BI339" s="217" t="n"/>
      <c r="BJ339" s="217" t="n"/>
      <c r="BK339" s="217" t="n"/>
      <c r="BL339" s="217" t="n"/>
      <c r="BM339" s="217" t="n"/>
      <c r="BN339" s="217" t="n"/>
      <c r="BO339" s="217" t="n"/>
      <c r="BP339" s="217" t="n"/>
      <c r="BQ339" s="217" t="n"/>
      <c r="BR339" s="217" t="n"/>
      <c r="BS339" s="217" t="n"/>
      <c r="BT339" s="217" t="n"/>
      <c r="BU339" s="217" t="n"/>
      <c r="BV339" s="217" t="n"/>
      <c r="BW339" s="217" t="n"/>
      <c r="BX339" s="220" t="n"/>
      <c r="BY339" s="220" t="n"/>
      <c r="BZ339" s="220" t="n"/>
      <c r="CA339" s="220" t="n"/>
      <c r="CB339" s="220" t="n"/>
      <c r="CC339" s="220" t="n"/>
      <c r="CD339" s="220" t="n"/>
      <c r="CE339" s="220" t="n"/>
      <c r="CF339" s="220" t="n"/>
      <c r="CG339" s="221">
        <f>IFERROR(ROUND((SUM(BX339:CF339)),0),"")</f>
        <v/>
      </c>
      <c r="CH339" s="216" t="n"/>
      <c r="CI339" s="456" t="n"/>
      <c r="CJ339" s="223" t="n"/>
      <c r="CK339" s="196" t="n"/>
      <c r="CL339" s="196" t="n"/>
      <c r="CM339" s="196" t="n"/>
      <c r="CN339" s="196" t="n"/>
      <c r="CO339" s="196" t="n"/>
      <c r="CP339" s="323" t="n"/>
      <c r="CQ339" s="348" t="n"/>
      <c r="CR339" s="348" t="n"/>
      <c r="CS339" s="348" t="n"/>
      <c r="CT339" s="348" t="n"/>
      <c r="CU339" s="348" t="n"/>
      <c r="CV339" s="348" t="n"/>
      <c r="CW339" s="348" t="n"/>
      <c r="CX339" s="348" t="n"/>
      <c r="CY339" s="348">
        <f>IFERROR(ROUND(STDEV(AN339,L339),1),"")</f>
        <v/>
      </c>
      <c r="CZ339" s="232">
        <f>IFERROR(ROUND(AVERAGE(O339:S339,AA339:AE339),0),"")</f>
        <v/>
      </c>
      <c r="DA339" s="232">
        <f>IFERROR(AVERAGE(T339:X339,AF339:AJ339),"")</f>
        <v/>
      </c>
      <c r="DB339" s="308">
        <f>AV339+BK339</f>
        <v/>
      </c>
      <c r="DC339" s="12">
        <f>SUM(BL339:BT339,AW339:BE339)</f>
        <v/>
      </c>
      <c r="DD339" s="437">
        <f>IFERROR(ROUND(DC339/K339,0),"")</f>
        <v/>
      </c>
      <c r="DE339" s="437">
        <f>IFERROR(ROUND(AVERAGE(Y339:Z339,AK339:AL339),0),"")</f>
        <v/>
      </c>
      <c r="DF339" s="217">
        <f>IFERROR(ROUND((3600/DE339*J339),0),"")</f>
        <v/>
      </c>
      <c r="DG339" s="437">
        <f>IFERROR(ROUND(DD339/DF339,1),"")</f>
        <v/>
      </c>
      <c r="DH339" s="308">
        <f>IFERROR(DB339+DD339,"")</f>
        <v/>
      </c>
      <c r="DI339" s="447">
        <f>IFERROR(DD339/DH339,"")</f>
        <v/>
      </c>
      <c r="DK339" s="12">
        <f>IFERROR(DF339-AP339,"")</f>
        <v/>
      </c>
      <c r="DM339" s="307">
        <f>IFERROR(DA339-L339,"")</f>
        <v/>
      </c>
      <c r="DN339" s="348">
        <f>IF(DE339&gt;AQ339,0,1)</f>
        <v/>
      </c>
      <c r="DO339" s="348">
        <f>IF(DA339&lt;M339,0,1)</f>
        <v/>
      </c>
      <c r="DP339" s="348">
        <f>IF(DA339&gt;N339,0,1)</f>
        <v/>
      </c>
      <c r="DQ339" s="348" t="n"/>
      <c r="DR339" s="348" t="n"/>
      <c r="DS339" s="348" t="n"/>
      <c r="DT339" s="348" t="n"/>
      <c r="DU339" s="348" t="n"/>
      <c r="DV339" s="348" t="n"/>
      <c r="DW339" s="348" t="n"/>
      <c r="DX339" s="348" t="n"/>
      <c r="DY339" s="348" t="n"/>
      <c r="DZ339" s="348" t="n"/>
      <c r="EA339" s="348" t="n"/>
      <c r="EB339" s="348" t="n"/>
      <c r="EC339" s="348" t="n"/>
      <c r="ED339" s="348" t="n"/>
      <c r="EE339" s="348" t="n"/>
      <c r="EF339" s="348" t="n"/>
      <c r="EG339" s="348" t="n"/>
      <c r="EH339" s="348" t="n"/>
      <c r="EI339" s="348" t="n"/>
    </row>
    <row r="340" ht="31.5" customFormat="1" customHeight="1" s="239">
      <c r="A340" s="233" t="n"/>
      <c r="B340" s="192" t="n"/>
      <c r="C340" s="455" t="n"/>
      <c r="D340" s="192" t="n"/>
      <c r="E340" s="192" t="n"/>
      <c r="F340" s="192" t="n"/>
      <c r="G340" s="238" t="n"/>
      <c r="H340" s="437" t="n"/>
      <c r="I340" s="437" t="n"/>
      <c r="J340" s="437" t="n"/>
      <c r="K340" s="437" t="n"/>
      <c r="L340" s="240" t="n"/>
      <c r="M340" s="241" t="n"/>
      <c r="N340" s="242" t="n"/>
      <c r="O340" s="232" t="n"/>
      <c r="P340" s="232" t="n"/>
      <c r="Q340" s="232" t="n"/>
      <c r="R340" s="232" t="n"/>
      <c r="S340" s="232" t="n"/>
      <c r="T340" s="232" t="n"/>
      <c r="U340" s="232" t="n"/>
      <c r="V340" s="232" t="n"/>
      <c r="W340" s="232" t="n"/>
      <c r="X340" s="232" t="n"/>
      <c r="Y340" s="195" t="n"/>
      <c r="Z340" s="195" t="n"/>
      <c r="AA340" s="232" t="n"/>
      <c r="AB340" s="232" t="n"/>
      <c r="AC340" s="232" t="n"/>
      <c r="AD340" s="232" t="n"/>
      <c r="AE340" s="232" t="n"/>
      <c r="AF340" s="232" t="n"/>
      <c r="AG340" s="232" t="n"/>
      <c r="AH340" s="232" t="n"/>
      <c r="AI340" s="232" t="n"/>
      <c r="AJ340" s="232" t="n"/>
      <c r="AK340" s="195" t="n"/>
      <c r="AL340" s="195" t="n"/>
      <c r="AM340" s="232">
        <f>IFERROR(ROUND(AVERAGE(O340:S340,AA340:AE340),0),"")</f>
        <v/>
      </c>
      <c r="AN340" s="232">
        <f>IFERROR(ROUND(AVERAGE(T340:X340,AF340:AJ340),0),"")</f>
        <v/>
      </c>
      <c r="AO340" s="278">
        <f>IFERROR((AM340-L340)/L340,"")</f>
        <v/>
      </c>
      <c r="AP340" s="218" t="n"/>
      <c r="AQ340" s="219" t="n"/>
      <c r="AR340" s="217">
        <f>IFERROR(ROUND((3600/AS340*J340),0),"")</f>
        <v/>
      </c>
      <c r="AS340" s="217">
        <f>IFERROR(ROUND(AVERAGE(Y340:Z340,AK340:AL340),0),"")</f>
        <v/>
      </c>
      <c r="AT340" s="217" t="n"/>
      <c r="AU340" s="217" t="n"/>
      <c r="AV340" s="217" t="n"/>
      <c r="AW340" s="217" t="n"/>
      <c r="AX340" s="217" t="n"/>
      <c r="AY340" s="217" t="n"/>
      <c r="AZ340" s="217" t="n"/>
      <c r="BA340" s="217" t="n"/>
      <c r="BB340" s="217" t="n"/>
      <c r="BC340" s="217" t="n"/>
      <c r="BD340" s="217" t="n"/>
      <c r="BE340" s="217" t="n"/>
      <c r="BF340" s="217" t="n"/>
      <c r="BG340" s="217" t="n"/>
      <c r="BH340" s="217" t="n"/>
      <c r="BI340" s="217" t="n"/>
      <c r="BJ340" s="217" t="n"/>
      <c r="BK340" s="217" t="n"/>
      <c r="BL340" s="217" t="n"/>
      <c r="BM340" s="217" t="n"/>
      <c r="BN340" s="217" t="n"/>
      <c r="BO340" s="217" t="n"/>
      <c r="BP340" s="217" t="n"/>
      <c r="BQ340" s="217" t="n"/>
      <c r="BR340" s="217" t="n"/>
      <c r="BS340" s="217" t="n"/>
      <c r="BT340" s="217" t="n"/>
      <c r="BU340" s="217" t="n"/>
      <c r="BV340" s="217" t="n"/>
      <c r="BW340" s="217" t="n"/>
      <c r="BX340" s="220" t="n"/>
      <c r="BY340" s="220" t="n"/>
      <c r="BZ340" s="220" t="n"/>
      <c r="CA340" s="220" t="n"/>
      <c r="CB340" s="220" t="n"/>
      <c r="CC340" s="220" t="n"/>
      <c r="CD340" s="220" t="n"/>
      <c r="CE340" s="220" t="n"/>
      <c r="CF340" s="220" t="n"/>
      <c r="CG340" s="221">
        <f>IFERROR(ROUND((SUM(BX340:CF340)),0),"")</f>
        <v/>
      </c>
      <c r="CH340" s="216" t="n"/>
      <c r="CI340" s="456" t="n"/>
      <c r="CJ340" s="223" t="n"/>
      <c r="CK340" s="196" t="n"/>
      <c r="CL340" s="196" t="n"/>
      <c r="CM340" s="196" t="n"/>
      <c r="CN340" s="196" t="n"/>
      <c r="CO340" s="196" t="n"/>
      <c r="CP340" s="323" t="n"/>
      <c r="CQ340" s="348" t="n"/>
      <c r="CR340" s="348" t="n"/>
      <c r="CS340" s="348" t="n"/>
      <c r="CT340" s="348" t="n"/>
      <c r="CU340" s="348" t="n"/>
      <c r="CV340" s="348" t="n"/>
      <c r="CW340" s="348" t="n"/>
      <c r="CX340" s="348" t="n"/>
      <c r="CY340" s="348">
        <f>IFERROR(ROUND(STDEV(AN340,L340),1),"")</f>
        <v/>
      </c>
      <c r="CZ340" s="232">
        <f>IFERROR(ROUND(AVERAGE(O340:S340,AA340:AE340),0),"")</f>
        <v/>
      </c>
      <c r="DA340" s="232">
        <f>IFERROR(AVERAGE(T340:X340,AF340:AJ340),"")</f>
        <v/>
      </c>
      <c r="DB340" s="308">
        <f>AV340+BK340</f>
        <v/>
      </c>
      <c r="DC340" s="12">
        <f>SUM(BL340:BT340,AW340:BE340)</f>
        <v/>
      </c>
      <c r="DD340" s="437">
        <f>IFERROR(ROUND(DC340/K340,0),"")</f>
        <v/>
      </c>
      <c r="DE340" s="437">
        <f>IFERROR(ROUND(AVERAGE(Y340:Z340,AK340:AL340),0),"")</f>
        <v/>
      </c>
      <c r="DF340" s="217">
        <f>IFERROR(ROUND((3600/DE340*J340),0),"")</f>
        <v/>
      </c>
      <c r="DG340" s="437">
        <f>IFERROR(ROUND(DD340/DF340,1),"")</f>
        <v/>
      </c>
      <c r="DH340" s="308">
        <f>IFERROR(DB340+DD340,"")</f>
        <v/>
      </c>
      <c r="DI340" s="447">
        <f>IFERROR(DD340/DH340,"")</f>
        <v/>
      </c>
      <c r="DK340" s="12">
        <f>IFERROR(DF340-AP340,"")</f>
        <v/>
      </c>
      <c r="DM340" s="307">
        <f>IFERROR(DA340-L340,"")</f>
        <v/>
      </c>
      <c r="DN340" s="348">
        <f>IF(DE340&gt;AQ340,0,1)</f>
        <v/>
      </c>
      <c r="DO340" s="348">
        <f>IF(DA340&lt;M340,0,1)</f>
        <v/>
      </c>
      <c r="DP340" s="348">
        <f>IF(DA340&gt;N340,0,1)</f>
        <v/>
      </c>
      <c r="DQ340" s="348" t="n"/>
      <c r="DR340" s="348" t="n"/>
      <c r="DS340" s="348" t="n"/>
      <c r="DT340" s="348" t="n"/>
      <c r="DU340" s="348" t="n"/>
      <c r="DV340" s="348" t="n"/>
      <c r="DW340" s="348" t="n"/>
      <c r="DX340" s="348" t="n"/>
      <c r="DY340" s="348" t="n"/>
      <c r="DZ340" s="348" t="n"/>
      <c r="EA340" s="348" t="n"/>
      <c r="EB340" s="348" t="n"/>
      <c r="EC340" s="348" t="n"/>
      <c r="ED340" s="348" t="n"/>
      <c r="EE340" s="348" t="n"/>
      <c r="EF340" s="348" t="n"/>
      <c r="EG340" s="348" t="n"/>
      <c r="EH340" s="348" t="n"/>
      <c r="EI340" s="348" t="n"/>
    </row>
    <row r="341" ht="31.5" customFormat="1" customHeight="1" s="239">
      <c r="A341" s="233" t="n"/>
      <c r="B341" s="192" t="n"/>
      <c r="C341" s="455" t="n"/>
      <c r="D341" s="192" t="n"/>
      <c r="E341" s="192" t="n"/>
      <c r="F341" s="192" t="n"/>
      <c r="G341" s="238" t="n"/>
      <c r="H341" s="437" t="n"/>
      <c r="I341" s="437" t="n"/>
      <c r="J341" s="437" t="n"/>
      <c r="K341" s="437" t="n"/>
      <c r="L341" s="240" t="n"/>
      <c r="M341" s="241" t="n"/>
      <c r="N341" s="242" t="n"/>
      <c r="O341" s="232" t="n"/>
      <c r="P341" s="232" t="n"/>
      <c r="Q341" s="232" t="n"/>
      <c r="R341" s="232" t="n"/>
      <c r="S341" s="232" t="n"/>
      <c r="T341" s="232" t="n"/>
      <c r="U341" s="232" t="n"/>
      <c r="V341" s="232" t="n"/>
      <c r="W341" s="232" t="n"/>
      <c r="X341" s="232" t="n"/>
      <c r="Y341" s="195" t="n"/>
      <c r="Z341" s="195" t="n"/>
      <c r="AA341" s="232" t="n"/>
      <c r="AB341" s="232" t="n"/>
      <c r="AC341" s="232" t="n"/>
      <c r="AD341" s="232" t="n"/>
      <c r="AE341" s="232" t="n"/>
      <c r="AF341" s="232" t="n"/>
      <c r="AG341" s="232" t="n"/>
      <c r="AH341" s="232" t="n"/>
      <c r="AI341" s="232" t="n"/>
      <c r="AJ341" s="232" t="n"/>
      <c r="AK341" s="195" t="n"/>
      <c r="AL341" s="195" t="n"/>
      <c r="AM341" s="232">
        <f>IFERROR(ROUND(AVERAGE(O341:S341,AA341:AE341),0),"")</f>
        <v/>
      </c>
      <c r="AN341" s="232">
        <f>IFERROR(ROUND(AVERAGE(T341:X341,AF341:AJ341),0),"")</f>
        <v/>
      </c>
      <c r="AO341" s="278">
        <f>IFERROR((AM341-L341)/L341,"")</f>
        <v/>
      </c>
      <c r="AP341" s="218" t="n"/>
      <c r="AQ341" s="219" t="n"/>
      <c r="AR341" s="217">
        <f>IFERROR(ROUND((3600/AS341*J341),0),"")</f>
        <v/>
      </c>
      <c r="AS341" s="217">
        <f>IFERROR(ROUND(AVERAGE(Y341:Z341,AK341:AL341),0),"")</f>
        <v/>
      </c>
      <c r="AT341" s="217" t="n"/>
      <c r="AU341" s="217" t="n"/>
      <c r="AV341" s="217" t="n"/>
      <c r="AW341" s="217" t="n"/>
      <c r="AX341" s="217" t="n"/>
      <c r="AY341" s="217" t="n"/>
      <c r="AZ341" s="217" t="n"/>
      <c r="BA341" s="217" t="n"/>
      <c r="BB341" s="217" t="n"/>
      <c r="BC341" s="217" t="n"/>
      <c r="BD341" s="217" t="n"/>
      <c r="BE341" s="217" t="n"/>
      <c r="BF341" s="217" t="n"/>
      <c r="BG341" s="217" t="n"/>
      <c r="BH341" s="217" t="n"/>
      <c r="BI341" s="217" t="n"/>
      <c r="BJ341" s="217" t="n"/>
      <c r="BK341" s="217" t="n"/>
      <c r="BL341" s="217" t="n"/>
      <c r="BM341" s="217" t="n"/>
      <c r="BN341" s="217" t="n"/>
      <c r="BO341" s="217" t="n"/>
      <c r="BP341" s="217" t="n"/>
      <c r="BQ341" s="217" t="n"/>
      <c r="BR341" s="217" t="n"/>
      <c r="BS341" s="217" t="n"/>
      <c r="BT341" s="217" t="n"/>
      <c r="BU341" s="217" t="n"/>
      <c r="BV341" s="217" t="n"/>
      <c r="BW341" s="217" t="n"/>
      <c r="BX341" s="220" t="n"/>
      <c r="BY341" s="220" t="n"/>
      <c r="BZ341" s="220" t="n"/>
      <c r="CA341" s="220" t="n"/>
      <c r="CB341" s="220" t="n"/>
      <c r="CC341" s="220" t="n"/>
      <c r="CD341" s="220" t="n"/>
      <c r="CE341" s="220" t="n"/>
      <c r="CF341" s="220" t="n"/>
      <c r="CG341" s="221">
        <f>IFERROR(ROUND((SUM(BX341:CF341)),0),"")</f>
        <v/>
      </c>
      <c r="CH341" s="216" t="n"/>
      <c r="CI341" s="456" t="n"/>
      <c r="CJ341" s="223" t="n"/>
      <c r="CK341" s="196" t="n"/>
      <c r="CL341" s="196" t="n"/>
      <c r="CM341" s="196" t="n"/>
      <c r="CN341" s="196" t="n"/>
      <c r="CO341" s="196" t="n"/>
      <c r="CP341" s="323" t="n"/>
      <c r="CQ341" s="348" t="n"/>
      <c r="CR341" s="348" t="n"/>
      <c r="CS341" s="348" t="n"/>
      <c r="CT341" s="348" t="n"/>
      <c r="CU341" s="348" t="n"/>
      <c r="CV341" s="348" t="n"/>
      <c r="CW341" s="348" t="n"/>
      <c r="CX341" s="348" t="n"/>
      <c r="CY341" s="348">
        <f>IFERROR(ROUND(STDEV(AN341,L341),1),"")</f>
        <v/>
      </c>
      <c r="CZ341" s="232">
        <f>IFERROR(ROUND(AVERAGE(O341:S341,AA341:AE341),0),"")</f>
        <v/>
      </c>
      <c r="DA341" s="232">
        <f>IFERROR(AVERAGE(T341:X341,AF341:AJ341),"")</f>
        <v/>
      </c>
      <c r="DB341" s="308">
        <f>AV341+BK341</f>
        <v/>
      </c>
      <c r="DC341" s="12">
        <f>SUM(BL341:BT341,AW341:BE341)</f>
        <v/>
      </c>
      <c r="DD341" s="437">
        <f>IFERROR(ROUND(DC341/K341,0),"")</f>
        <v/>
      </c>
      <c r="DE341" s="437">
        <f>IFERROR(ROUND(AVERAGE(Y341:Z341,AK341:AL341),0),"")</f>
        <v/>
      </c>
      <c r="DF341" s="217">
        <f>IFERROR(ROUND((3600/DE341*J341),0),"")</f>
        <v/>
      </c>
      <c r="DG341" s="437">
        <f>IFERROR(ROUND(DD341/DF341,1),"")</f>
        <v/>
      </c>
      <c r="DH341" s="308">
        <f>IFERROR(DB341+DD341,"")</f>
        <v/>
      </c>
      <c r="DI341" s="447">
        <f>IFERROR(DD341/DH341,"")</f>
        <v/>
      </c>
      <c r="DK341" s="12">
        <f>IFERROR(DF341-AP341,"")</f>
        <v/>
      </c>
      <c r="DM341" s="307">
        <f>IFERROR(DA341-L341,"")</f>
        <v/>
      </c>
      <c r="DN341" s="348">
        <f>IF(DE341&gt;AQ341,0,1)</f>
        <v/>
      </c>
      <c r="DO341" s="348">
        <f>IF(DA341&lt;M341,0,1)</f>
        <v/>
      </c>
      <c r="DP341" s="348">
        <f>IF(DA341&gt;N341,0,1)</f>
        <v/>
      </c>
      <c r="DQ341" s="348" t="n"/>
      <c r="DR341" s="348" t="n"/>
      <c r="DS341" s="348" t="n"/>
      <c r="DT341" s="348" t="n"/>
      <c r="DU341" s="348" t="n"/>
      <c r="DV341" s="348" t="n"/>
      <c r="DW341" s="348" t="n"/>
      <c r="DX341" s="348" t="n"/>
      <c r="DY341" s="348" t="n"/>
      <c r="DZ341" s="348" t="n"/>
      <c r="EA341" s="348" t="n"/>
      <c r="EB341" s="348" t="n"/>
      <c r="EC341" s="348" t="n"/>
      <c r="ED341" s="348" t="n"/>
      <c r="EE341" s="348" t="n"/>
      <c r="EF341" s="348" t="n"/>
      <c r="EG341" s="348" t="n"/>
      <c r="EH341" s="348" t="n"/>
      <c r="EI341" s="348" t="n"/>
    </row>
    <row r="342" ht="31.5" customFormat="1" customHeight="1" s="239">
      <c r="A342" s="233" t="n"/>
      <c r="B342" s="192" t="n"/>
      <c r="C342" s="455" t="n"/>
      <c r="D342" s="192" t="n"/>
      <c r="E342" s="192" t="n"/>
      <c r="F342" s="192" t="n"/>
      <c r="G342" s="238" t="n"/>
      <c r="H342" s="437" t="n"/>
      <c r="I342" s="437" t="n"/>
      <c r="J342" s="437" t="n"/>
      <c r="K342" s="437" t="n"/>
      <c r="L342" s="240" t="n"/>
      <c r="M342" s="241" t="n"/>
      <c r="N342" s="242" t="n"/>
      <c r="O342" s="232" t="n"/>
      <c r="P342" s="232" t="n"/>
      <c r="Q342" s="232" t="n"/>
      <c r="R342" s="232" t="n"/>
      <c r="S342" s="232" t="n"/>
      <c r="T342" s="232" t="n"/>
      <c r="U342" s="232" t="n"/>
      <c r="V342" s="232" t="n"/>
      <c r="W342" s="232" t="n"/>
      <c r="X342" s="232" t="n"/>
      <c r="Y342" s="195" t="n"/>
      <c r="Z342" s="195" t="n"/>
      <c r="AA342" s="232" t="n"/>
      <c r="AB342" s="232" t="n"/>
      <c r="AC342" s="232" t="n"/>
      <c r="AD342" s="232" t="n"/>
      <c r="AE342" s="232" t="n"/>
      <c r="AF342" s="232" t="n"/>
      <c r="AG342" s="232" t="n"/>
      <c r="AH342" s="232" t="n"/>
      <c r="AI342" s="232" t="n"/>
      <c r="AJ342" s="232" t="n"/>
      <c r="AK342" s="195" t="n"/>
      <c r="AL342" s="195" t="n"/>
      <c r="AM342" s="232">
        <f>IFERROR(ROUND(AVERAGE(O342:S342,AA342:AE342),0),"")</f>
        <v/>
      </c>
      <c r="AN342" s="232">
        <f>IFERROR(ROUND(AVERAGE(T342:X342,AF342:AJ342),0),"")</f>
        <v/>
      </c>
      <c r="AO342" s="278">
        <f>IFERROR((AM342-L342)/L342,"")</f>
        <v/>
      </c>
      <c r="AP342" s="218" t="n"/>
      <c r="AQ342" s="219" t="n"/>
      <c r="AR342" s="217">
        <f>IFERROR(ROUND((3600/AS342*J342),0),"")</f>
        <v/>
      </c>
      <c r="AS342" s="217">
        <f>IFERROR(ROUND(AVERAGE(Y342:Z342,AK342:AL342),0),"")</f>
        <v/>
      </c>
      <c r="AT342" s="217" t="n"/>
      <c r="AU342" s="217" t="n"/>
      <c r="AV342" s="217" t="n"/>
      <c r="AW342" s="217" t="n"/>
      <c r="AX342" s="217" t="n"/>
      <c r="AY342" s="217" t="n"/>
      <c r="AZ342" s="217" t="n"/>
      <c r="BA342" s="217" t="n"/>
      <c r="BB342" s="217" t="n"/>
      <c r="BC342" s="217" t="n"/>
      <c r="BD342" s="217" t="n"/>
      <c r="BE342" s="217" t="n"/>
      <c r="BF342" s="217" t="n"/>
      <c r="BG342" s="217" t="n"/>
      <c r="BH342" s="217" t="n"/>
      <c r="BI342" s="217" t="n"/>
      <c r="BJ342" s="217" t="n"/>
      <c r="BK342" s="217" t="n"/>
      <c r="BL342" s="217" t="n"/>
      <c r="BM342" s="217" t="n"/>
      <c r="BN342" s="217" t="n"/>
      <c r="BO342" s="217" t="n"/>
      <c r="BP342" s="217" t="n"/>
      <c r="BQ342" s="217" t="n"/>
      <c r="BR342" s="217" t="n"/>
      <c r="BS342" s="217" t="n"/>
      <c r="BT342" s="217" t="n"/>
      <c r="BU342" s="217" t="n"/>
      <c r="BV342" s="217" t="n"/>
      <c r="BW342" s="217" t="n"/>
      <c r="BX342" s="220" t="n"/>
      <c r="BY342" s="220" t="n"/>
      <c r="BZ342" s="220" t="n"/>
      <c r="CA342" s="220" t="n"/>
      <c r="CB342" s="220" t="n"/>
      <c r="CC342" s="220" t="n"/>
      <c r="CD342" s="220" t="n"/>
      <c r="CE342" s="220" t="n"/>
      <c r="CF342" s="220" t="n"/>
      <c r="CG342" s="221">
        <f>IFERROR(ROUND((SUM(BX342:CF342)),0),"")</f>
        <v/>
      </c>
      <c r="CH342" s="216" t="n"/>
      <c r="CI342" s="456" t="n"/>
      <c r="CJ342" s="223" t="n"/>
      <c r="CK342" s="196" t="n"/>
      <c r="CL342" s="196" t="n"/>
      <c r="CM342" s="196" t="n"/>
      <c r="CN342" s="196" t="n"/>
      <c r="CO342" s="196" t="n"/>
      <c r="CP342" s="323" t="n"/>
      <c r="CQ342" s="348" t="n"/>
      <c r="CR342" s="348" t="n"/>
      <c r="CS342" s="348" t="n"/>
      <c r="CT342" s="348" t="n"/>
      <c r="CU342" s="348" t="n"/>
      <c r="CV342" s="348" t="n"/>
      <c r="CW342" s="348" t="n"/>
      <c r="CX342" s="348" t="n"/>
      <c r="CY342" s="348">
        <f>IFERROR(ROUND(STDEV(AN342,L342),1),"")</f>
        <v/>
      </c>
      <c r="CZ342" s="232">
        <f>IFERROR(ROUND(AVERAGE(O342:S342,AA342:AE342),0),"")</f>
        <v/>
      </c>
      <c r="DA342" s="232">
        <f>IFERROR(AVERAGE(T342:X342,AF342:AJ342),"")</f>
        <v/>
      </c>
      <c r="DB342" s="308">
        <f>AV342+BK342</f>
        <v/>
      </c>
      <c r="DC342" s="12">
        <f>SUM(BL342:BT342,AW342:BE342)</f>
        <v/>
      </c>
      <c r="DD342" s="437">
        <f>IFERROR(ROUND(DC342/K342,0),"")</f>
        <v/>
      </c>
      <c r="DE342" s="437">
        <f>IFERROR(ROUND(AVERAGE(Y342:Z342,AK342:AL342),0),"")</f>
        <v/>
      </c>
      <c r="DF342" s="217">
        <f>IFERROR(ROUND((3600/DE342*J342),0),"")</f>
        <v/>
      </c>
      <c r="DG342" s="437">
        <f>IFERROR(ROUND(DD342/DF342,1),"")</f>
        <v/>
      </c>
      <c r="DH342" s="308">
        <f>IFERROR(DB342+DD342,"")</f>
        <v/>
      </c>
      <c r="DI342" s="447">
        <f>IFERROR(DD342/DH342,"")</f>
        <v/>
      </c>
      <c r="DK342" s="12">
        <f>IFERROR(DF342-AP342,"")</f>
        <v/>
      </c>
      <c r="DM342" s="307">
        <f>IFERROR(DA342-L342,"")</f>
        <v/>
      </c>
      <c r="DN342" s="348">
        <f>IF(DE342&gt;AQ342,0,1)</f>
        <v/>
      </c>
      <c r="DO342" s="348">
        <f>IF(DA342&lt;M342,0,1)</f>
        <v/>
      </c>
      <c r="DP342" s="348">
        <f>IF(DA342&gt;N342,0,1)</f>
        <v/>
      </c>
      <c r="DQ342" s="348" t="n"/>
      <c r="DR342" s="348" t="n"/>
      <c r="DS342" s="348" t="n"/>
      <c r="DT342" s="348" t="n"/>
      <c r="DU342" s="348" t="n"/>
      <c r="DV342" s="348" t="n"/>
      <c r="DW342" s="348" t="n"/>
      <c r="DX342" s="348" t="n"/>
      <c r="DY342" s="348" t="n"/>
      <c r="DZ342" s="348" t="n"/>
      <c r="EA342" s="348" t="n"/>
      <c r="EB342" s="348" t="n"/>
      <c r="EC342" s="348" t="n"/>
      <c r="ED342" s="348" t="n"/>
      <c r="EE342" s="348" t="n"/>
      <c r="EF342" s="348" t="n"/>
      <c r="EG342" s="348" t="n"/>
      <c r="EH342" s="348" t="n"/>
      <c r="EI342" s="348" t="n"/>
    </row>
    <row r="343" ht="31.5" customFormat="1" customHeight="1" s="239">
      <c r="A343" s="233" t="n"/>
      <c r="B343" s="192" t="n"/>
      <c r="C343" s="455" t="n"/>
      <c r="D343" s="192" t="n"/>
      <c r="E343" s="192" t="n"/>
      <c r="F343" s="192" t="n"/>
      <c r="G343" s="238" t="n"/>
      <c r="H343" s="437" t="n"/>
      <c r="I343" s="437" t="n"/>
      <c r="J343" s="437" t="n"/>
      <c r="K343" s="437" t="n"/>
      <c r="L343" s="240" t="n"/>
      <c r="M343" s="241" t="n"/>
      <c r="N343" s="242" t="n"/>
      <c r="O343" s="232" t="n"/>
      <c r="P343" s="232" t="n"/>
      <c r="Q343" s="232" t="n"/>
      <c r="R343" s="232" t="n"/>
      <c r="S343" s="232" t="n"/>
      <c r="T343" s="232" t="n"/>
      <c r="U343" s="232" t="n"/>
      <c r="V343" s="232" t="n"/>
      <c r="W343" s="232" t="n"/>
      <c r="X343" s="232" t="n"/>
      <c r="Y343" s="195" t="n"/>
      <c r="Z343" s="195" t="n"/>
      <c r="AA343" s="232" t="n"/>
      <c r="AB343" s="232" t="n"/>
      <c r="AC343" s="232" t="n"/>
      <c r="AD343" s="232" t="n"/>
      <c r="AE343" s="232" t="n"/>
      <c r="AF343" s="232" t="n"/>
      <c r="AG343" s="232" t="n"/>
      <c r="AH343" s="232" t="n"/>
      <c r="AI343" s="232" t="n"/>
      <c r="AJ343" s="232" t="n"/>
      <c r="AK343" s="195" t="n"/>
      <c r="AL343" s="195" t="n"/>
      <c r="AM343" s="232">
        <f>IFERROR(ROUND(AVERAGE(O343:S343,AA343:AE343),0),"")</f>
        <v/>
      </c>
      <c r="AN343" s="232">
        <f>IFERROR(ROUND(AVERAGE(T343:X343,AF343:AJ343),0),"")</f>
        <v/>
      </c>
      <c r="AO343" s="278">
        <f>IFERROR((AM343-L343)/L343,"")</f>
        <v/>
      </c>
      <c r="AP343" s="218" t="n"/>
      <c r="AQ343" s="219" t="n"/>
      <c r="AR343" s="217">
        <f>IFERROR(ROUND((3600/AS343*J343),0),"")</f>
        <v/>
      </c>
      <c r="AS343" s="217">
        <f>IFERROR(ROUND(AVERAGE(Y343:Z343,AK343:AL343),0),"")</f>
        <v/>
      </c>
      <c r="AT343" s="217" t="n"/>
      <c r="AU343" s="217" t="n"/>
      <c r="AV343" s="217" t="n"/>
      <c r="AW343" s="217" t="n"/>
      <c r="AX343" s="217" t="n"/>
      <c r="AY343" s="217" t="n"/>
      <c r="AZ343" s="217" t="n"/>
      <c r="BA343" s="217" t="n"/>
      <c r="BB343" s="217" t="n"/>
      <c r="BC343" s="217" t="n"/>
      <c r="BD343" s="217" t="n"/>
      <c r="BE343" s="217" t="n"/>
      <c r="BF343" s="217" t="n"/>
      <c r="BG343" s="217" t="n"/>
      <c r="BH343" s="217" t="n"/>
      <c r="BI343" s="217" t="n"/>
      <c r="BJ343" s="217" t="n"/>
      <c r="BK343" s="217" t="n"/>
      <c r="BL343" s="217" t="n"/>
      <c r="BM343" s="217" t="n"/>
      <c r="BN343" s="217" t="n"/>
      <c r="BO343" s="217" t="n"/>
      <c r="BP343" s="217" t="n"/>
      <c r="BQ343" s="217" t="n"/>
      <c r="BR343" s="217" t="n"/>
      <c r="BS343" s="217" t="n"/>
      <c r="BT343" s="217" t="n"/>
      <c r="BU343" s="217" t="n"/>
      <c r="BV343" s="217" t="n"/>
      <c r="BW343" s="217" t="n"/>
      <c r="BX343" s="220" t="n"/>
      <c r="BY343" s="220" t="n"/>
      <c r="BZ343" s="220" t="n"/>
      <c r="CA343" s="220" t="n"/>
      <c r="CB343" s="220" t="n"/>
      <c r="CC343" s="220" t="n"/>
      <c r="CD343" s="220" t="n"/>
      <c r="CE343" s="220" t="n"/>
      <c r="CF343" s="220" t="n"/>
      <c r="CG343" s="221">
        <f>IFERROR(ROUND((SUM(BX343:CF343)),0),"")</f>
        <v/>
      </c>
      <c r="CH343" s="216" t="n"/>
      <c r="CI343" s="456" t="n"/>
      <c r="CJ343" s="223" t="n"/>
      <c r="CK343" s="196" t="n"/>
      <c r="CL343" s="196" t="n"/>
      <c r="CM343" s="196" t="n"/>
      <c r="CN343" s="196" t="n"/>
      <c r="CO343" s="196" t="n"/>
      <c r="CP343" s="323" t="n"/>
      <c r="CQ343" s="348" t="n"/>
      <c r="CR343" s="348" t="n"/>
      <c r="CS343" s="348" t="n"/>
      <c r="CT343" s="348" t="n"/>
      <c r="CU343" s="348" t="n"/>
      <c r="CV343" s="348" t="n"/>
      <c r="CW343" s="348" t="n"/>
      <c r="CX343" s="348" t="n"/>
      <c r="CY343" s="348">
        <f>IFERROR(ROUND(STDEV(AN343,L343),1),"")</f>
        <v/>
      </c>
      <c r="CZ343" s="232">
        <f>IFERROR(ROUND(AVERAGE(O343:S343,AA343:AE343),0),"")</f>
        <v/>
      </c>
      <c r="DA343" s="232">
        <f>IFERROR(AVERAGE(T343:X343,AF343:AJ343),"")</f>
        <v/>
      </c>
      <c r="DB343" s="308">
        <f>AV343+BK343</f>
        <v/>
      </c>
      <c r="DC343" s="12">
        <f>SUM(BL343:BT343,AW343:BE343)</f>
        <v/>
      </c>
      <c r="DD343" s="437">
        <f>IFERROR(ROUND(DC343/K343,0),"")</f>
        <v/>
      </c>
      <c r="DE343" s="437">
        <f>IFERROR(ROUND(AVERAGE(Y343:Z343,AK343:AL343),0),"")</f>
        <v/>
      </c>
      <c r="DF343" s="217">
        <f>IFERROR(ROUND((3600/DE343*J343),0),"")</f>
        <v/>
      </c>
      <c r="DG343" s="437">
        <f>IFERROR(ROUND(DD343/DF343,1),"")</f>
        <v/>
      </c>
      <c r="DH343" s="308">
        <f>IFERROR(DB343+DD343,"")</f>
        <v/>
      </c>
      <c r="DI343" s="447">
        <f>IFERROR(DD343/DH343,"")</f>
        <v/>
      </c>
      <c r="DK343" s="12">
        <f>IFERROR(DF343-AP343,"")</f>
        <v/>
      </c>
      <c r="DM343" s="307">
        <f>IFERROR(DA343-L343,"")</f>
        <v/>
      </c>
      <c r="DN343" s="348">
        <f>IF(DE343&gt;AQ343,0,1)</f>
        <v/>
      </c>
      <c r="DO343" s="348">
        <f>IF(DA343&lt;M343,0,1)</f>
        <v/>
      </c>
      <c r="DP343" s="348">
        <f>IF(DA343&gt;N343,0,1)</f>
        <v/>
      </c>
      <c r="DQ343" s="348" t="n"/>
      <c r="DR343" s="348" t="n"/>
      <c r="DS343" s="348" t="n"/>
      <c r="DT343" s="348" t="n"/>
      <c r="DU343" s="348" t="n"/>
      <c r="DV343" s="348" t="n"/>
      <c r="DW343" s="348" t="n"/>
      <c r="DX343" s="348" t="n"/>
      <c r="DY343" s="348" t="n"/>
      <c r="DZ343" s="348" t="n"/>
      <c r="EA343" s="348" t="n"/>
      <c r="EB343" s="348" t="n"/>
      <c r="EC343" s="348" t="n"/>
      <c r="ED343" s="348" t="n"/>
      <c r="EE343" s="348" t="n"/>
      <c r="EF343" s="348" t="n"/>
      <c r="EG343" s="348" t="n"/>
      <c r="EH343" s="348" t="n"/>
      <c r="EI343" s="348" t="n"/>
    </row>
    <row r="344" ht="31.5" customFormat="1" customHeight="1" s="239">
      <c r="A344" s="233" t="n"/>
      <c r="B344" s="192" t="n"/>
      <c r="C344" s="455" t="n"/>
      <c r="D344" s="192" t="n"/>
      <c r="E344" s="192" t="n"/>
      <c r="F344" s="192" t="n"/>
      <c r="G344" s="238" t="n"/>
      <c r="H344" s="437" t="n"/>
      <c r="I344" s="437" t="n"/>
      <c r="J344" s="437" t="n"/>
      <c r="K344" s="437" t="n"/>
      <c r="L344" s="240" t="n"/>
      <c r="M344" s="241" t="n"/>
      <c r="N344" s="242" t="n"/>
      <c r="O344" s="232" t="n"/>
      <c r="P344" s="232" t="n"/>
      <c r="Q344" s="232" t="n"/>
      <c r="R344" s="232" t="n"/>
      <c r="S344" s="232" t="n"/>
      <c r="T344" s="232" t="n"/>
      <c r="U344" s="232" t="n"/>
      <c r="V344" s="232" t="n"/>
      <c r="W344" s="232" t="n"/>
      <c r="X344" s="232" t="n"/>
      <c r="Y344" s="195" t="n"/>
      <c r="Z344" s="195" t="n"/>
      <c r="AA344" s="232" t="n"/>
      <c r="AB344" s="232" t="n"/>
      <c r="AC344" s="232" t="n"/>
      <c r="AD344" s="232" t="n"/>
      <c r="AE344" s="232" t="n"/>
      <c r="AF344" s="232" t="n"/>
      <c r="AG344" s="232" t="n"/>
      <c r="AH344" s="232" t="n"/>
      <c r="AI344" s="232" t="n"/>
      <c r="AJ344" s="232" t="n"/>
      <c r="AK344" s="195" t="n"/>
      <c r="AL344" s="195" t="n"/>
      <c r="AM344" s="232">
        <f>IFERROR(ROUND(AVERAGE(O344:S344,AA344:AE344),0),"")</f>
        <v/>
      </c>
      <c r="AN344" s="232">
        <f>IFERROR(ROUND(AVERAGE(T344:X344,AF344:AJ344),0),"")</f>
        <v/>
      </c>
      <c r="AO344" s="278">
        <f>IFERROR((AM344-L344)/L344,"")</f>
        <v/>
      </c>
      <c r="AP344" s="218" t="n"/>
      <c r="AQ344" s="219" t="n"/>
      <c r="AR344" s="217">
        <f>IFERROR(ROUND((3600/AS344*J344),0),"")</f>
        <v/>
      </c>
      <c r="AS344" s="217">
        <f>IFERROR(ROUND(AVERAGE(Y344:Z344,AK344:AL344),0),"")</f>
        <v/>
      </c>
      <c r="AT344" s="217" t="n"/>
      <c r="AU344" s="217" t="n"/>
      <c r="AV344" s="217" t="n"/>
      <c r="AW344" s="217" t="n"/>
      <c r="AX344" s="217" t="n"/>
      <c r="AY344" s="217" t="n"/>
      <c r="AZ344" s="217" t="n"/>
      <c r="BA344" s="217" t="n"/>
      <c r="BB344" s="217" t="n"/>
      <c r="BC344" s="217" t="n"/>
      <c r="BD344" s="217" t="n"/>
      <c r="BE344" s="217" t="n"/>
      <c r="BF344" s="217" t="n"/>
      <c r="BG344" s="217" t="n"/>
      <c r="BH344" s="217" t="n"/>
      <c r="BI344" s="217" t="n"/>
      <c r="BJ344" s="217" t="n"/>
      <c r="BK344" s="217" t="n"/>
      <c r="BL344" s="217" t="n"/>
      <c r="BM344" s="217" t="n"/>
      <c r="BN344" s="217" t="n"/>
      <c r="BO344" s="217" t="n"/>
      <c r="BP344" s="217" t="n"/>
      <c r="BQ344" s="217" t="n"/>
      <c r="BR344" s="217" t="n"/>
      <c r="BS344" s="217" t="n"/>
      <c r="BT344" s="217" t="n"/>
      <c r="BU344" s="217" t="n"/>
      <c r="BV344" s="217" t="n"/>
      <c r="BW344" s="217" t="n"/>
      <c r="BX344" s="220" t="n"/>
      <c r="BY344" s="220" t="n"/>
      <c r="BZ344" s="220" t="n"/>
      <c r="CA344" s="220" t="n"/>
      <c r="CB344" s="220" t="n"/>
      <c r="CC344" s="220" t="n"/>
      <c r="CD344" s="220" t="n"/>
      <c r="CE344" s="220" t="n"/>
      <c r="CF344" s="220" t="n"/>
      <c r="CG344" s="221">
        <f>IFERROR(ROUND((SUM(BX344:CF344)),0),"")</f>
        <v/>
      </c>
      <c r="CH344" s="216" t="n"/>
      <c r="CI344" s="456" t="n"/>
      <c r="CJ344" s="223" t="n"/>
      <c r="CK344" s="196" t="n"/>
      <c r="CL344" s="196" t="n"/>
      <c r="CM344" s="196" t="n"/>
      <c r="CN344" s="196" t="n"/>
      <c r="CO344" s="196" t="n"/>
      <c r="CP344" s="323" t="n"/>
      <c r="CQ344" s="348" t="n"/>
      <c r="CR344" s="348" t="n"/>
      <c r="CS344" s="348" t="n"/>
      <c r="CT344" s="348" t="n"/>
      <c r="CU344" s="348" t="n"/>
      <c r="CV344" s="348" t="n"/>
      <c r="CW344" s="348" t="n"/>
      <c r="CX344" s="348" t="n"/>
      <c r="CY344" s="348">
        <f>IFERROR(ROUND(STDEV(AN344,L344),1),"")</f>
        <v/>
      </c>
      <c r="CZ344" s="232">
        <f>IFERROR(ROUND(AVERAGE(O344:S344,AA344:AE344),0),"")</f>
        <v/>
      </c>
      <c r="DA344" s="232">
        <f>IFERROR(AVERAGE(T344:X344,AF344:AJ344),"")</f>
        <v/>
      </c>
      <c r="DB344" s="308">
        <f>AV344+BK344</f>
        <v/>
      </c>
      <c r="DC344" s="12">
        <f>SUM(BL344:BT344,AW344:BE344)</f>
        <v/>
      </c>
      <c r="DD344" s="437">
        <f>IFERROR(ROUND(DC344/K344,0),"")</f>
        <v/>
      </c>
      <c r="DE344" s="437">
        <f>IFERROR(ROUND(AVERAGE(Y344:Z344,AK344:AL344),0),"")</f>
        <v/>
      </c>
      <c r="DF344" s="217">
        <f>IFERROR(ROUND((3600/DE344*J344),0),"")</f>
        <v/>
      </c>
      <c r="DG344" s="437">
        <f>IFERROR(ROUND(DD344/DF344,1),"")</f>
        <v/>
      </c>
      <c r="DH344" s="308">
        <f>IFERROR(DB344+DD344,"")</f>
        <v/>
      </c>
      <c r="DI344" s="447">
        <f>IFERROR(DD344/DH344,"")</f>
        <v/>
      </c>
      <c r="DK344" s="12">
        <f>IFERROR(DF344-AP344,"")</f>
        <v/>
      </c>
      <c r="DM344" s="307">
        <f>IFERROR(DA344-L344,"")</f>
        <v/>
      </c>
      <c r="DN344" s="348">
        <f>IF(DE344&gt;AQ344,0,1)</f>
        <v/>
      </c>
      <c r="DO344" s="348">
        <f>IF(DA344&lt;M344,0,1)</f>
        <v/>
      </c>
      <c r="DP344" s="348">
        <f>IF(DA344&gt;N344,0,1)</f>
        <v/>
      </c>
      <c r="DQ344" s="348" t="n"/>
      <c r="DR344" s="348" t="n"/>
      <c r="DS344" s="348" t="n"/>
      <c r="DT344" s="348" t="n"/>
      <c r="DU344" s="348" t="n"/>
      <c r="DV344" s="348" t="n"/>
      <c r="DW344" s="348" t="n"/>
      <c r="DX344" s="348" t="n"/>
      <c r="DY344" s="348" t="n"/>
      <c r="DZ344" s="348" t="n"/>
      <c r="EA344" s="348" t="n"/>
      <c r="EB344" s="348" t="n"/>
      <c r="EC344" s="348" t="n"/>
      <c r="ED344" s="348" t="n"/>
      <c r="EE344" s="348" t="n"/>
      <c r="EF344" s="348" t="n"/>
      <c r="EG344" s="348" t="n"/>
      <c r="EH344" s="348" t="n"/>
      <c r="EI344" s="348" t="n"/>
    </row>
    <row r="345" ht="31.5" customFormat="1" customHeight="1" s="239">
      <c r="A345" s="233" t="n"/>
      <c r="B345" s="192" t="n"/>
      <c r="C345" s="455" t="n"/>
      <c r="D345" s="192" t="n"/>
      <c r="E345" s="192" t="n"/>
      <c r="F345" s="192" t="n"/>
      <c r="G345" s="238" t="n"/>
      <c r="H345" s="437" t="n"/>
      <c r="I345" s="437" t="n"/>
      <c r="J345" s="437" t="n"/>
      <c r="K345" s="437" t="n"/>
      <c r="L345" s="240" t="n"/>
      <c r="M345" s="241" t="n"/>
      <c r="N345" s="242" t="n"/>
      <c r="O345" s="232" t="n"/>
      <c r="P345" s="232" t="n"/>
      <c r="Q345" s="232" t="n"/>
      <c r="R345" s="232" t="n"/>
      <c r="S345" s="232" t="n"/>
      <c r="T345" s="232" t="n"/>
      <c r="U345" s="232" t="n"/>
      <c r="V345" s="232" t="n"/>
      <c r="W345" s="232" t="n"/>
      <c r="X345" s="232" t="n"/>
      <c r="Y345" s="195" t="n"/>
      <c r="Z345" s="195" t="n"/>
      <c r="AA345" s="232" t="n"/>
      <c r="AB345" s="232" t="n"/>
      <c r="AC345" s="232" t="n"/>
      <c r="AD345" s="232" t="n"/>
      <c r="AE345" s="232" t="n"/>
      <c r="AF345" s="232" t="n"/>
      <c r="AG345" s="232" t="n"/>
      <c r="AH345" s="232" t="n"/>
      <c r="AI345" s="232" t="n"/>
      <c r="AJ345" s="232" t="n"/>
      <c r="AK345" s="195" t="n"/>
      <c r="AL345" s="195" t="n"/>
      <c r="AM345" s="232">
        <f>IFERROR(ROUND(AVERAGE(O345:S345,AA345:AE345),0),"")</f>
        <v/>
      </c>
      <c r="AN345" s="232">
        <f>IFERROR(ROUND(AVERAGE(T345:X345,AF345:AJ345),0),"")</f>
        <v/>
      </c>
      <c r="AO345" s="278">
        <f>IFERROR((AM345-L345)/L345,"")</f>
        <v/>
      </c>
      <c r="AP345" s="218" t="n"/>
      <c r="AQ345" s="219" t="n"/>
      <c r="AR345" s="217">
        <f>IFERROR(ROUND((3600/AS345*J345),0),"")</f>
        <v/>
      </c>
      <c r="AS345" s="217">
        <f>IFERROR(ROUND(AVERAGE(Y345:Z345,AK345:AL345),0),"")</f>
        <v/>
      </c>
      <c r="AT345" s="217" t="n"/>
      <c r="AU345" s="217" t="n"/>
      <c r="AV345" s="217" t="n"/>
      <c r="AW345" s="217" t="n"/>
      <c r="AX345" s="217" t="n"/>
      <c r="AY345" s="217" t="n"/>
      <c r="AZ345" s="217" t="n"/>
      <c r="BA345" s="217" t="n"/>
      <c r="BB345" s="217" t="n"/>
      <c r="BC345" s="217" t="n"/>
      <c r="BD345" s="217" t="n"/>
      <c r="BE345" s="217" t="n"/>
      <c r="BF345" s="217" t="n"/>
      <c r="BG345" s="217" t="n"/>
      <c r="BH345" s="217" t="n"/>
      <c r="BI345" s="217" t="n"/>
      <c r="BJ345" s="217" t="n"/>
      <c r="BK345" s="217" t="n"/>
      <c r="BL345" s="217" t="n"/>
      <c r="BM345" s="217" t="n"/>
      <c r="BN345" s="217" t="n"/>
      <c r="BO345" s="217" t="n"/>
      <c r="BP345" s="217" t="n"/>
      <c r="BQ345" s="217" t="n"/>
      <c r="BR345" s="217" t="n"/>
      <c r="BS345" s="217" t="n"/>
      <c r="BT345" s="217" t="n"/>
      <c r="BU345" s="217" t="n"/>
      <c r="BV345" s="217" t="n"/>
      <c r="BW345" s="217" t="n"/>
      <c r="BX345" s="220" t="n"/>
      <c r="BY345" s="220" t="n"/>
      <c r="BZ345" s="220" t="n"/>
      <c r="CA345" s="220" t="n"/>
      <c r="CB345" s="220" t="n"/>
      <c r="CC345" s="220" t="n"/>
      <c r="CD345" s="220" t="n"/>
      <c r="CE345" s="220" t="n"/>
      <c r="CF345" s="220" t="n"/>
      <c r="CG345" s="221">
        <f>IFERROR(ROUND((SUM(BX345:CF345)),0),"")</f>
        <v/>
      </c>
      <c r="CH345" s="216" t="n"/>
      <c r="CI345" s="456" t="n"/>
      <c r="CJ345" s="223" t="n"/>
      <c r="CK345" s="196" t="n"/>
      <c r="CL345" s="196" t="n"/>
      <c r="CM345" s="196" t="n"/>
      <c r="CN345" s="196" t="n"/>
      <c r="CO345" s="196" t="n"/>
      <c r="CP345" s="323" t="n"/>
      <c r="CQ345" s="348" t="n"/>
      <c r="CR345" s="348" t="n"/>
      <c r="CS345" s="348" t="n"/>
      <c r="CT345" s="348" t="n"/>
      <c r="CU345" s="348" t="n"/>
      <c r="CV345" s="348" t="n"/>
      <c r="CW345" s="348" t="n"/>
      <c r="CX345" s="348" t="n"/>
      <c r="CY345" s="348">
        <f>IFERROR(ROUND(STDEV(AN345,L345),1),"")</f>
        <v/>
      </c>
      <c r="CZ345" s="232">
        <f>IFERROR(ROUND(AVERAGE(O345:S345,AA345:AE345),0),"")</f>
        <v/>
      </c>
      <c r="DA345" s="232">
        <f>IFERROR(AVERAGE(T345:X345,AF345:AJ345),"")</f>
        <v/>
      </c>
      <c r="DB345" s="308">
        <f>AV345+BK345</f>
        <v/>
      </c>
      <c r="DC345" s="12">
        <f>SUM(BL345:BT345,AW345:BE345)</f>
        <v/>
      </c>
      <c r="DD345" s="437">
        <f>IFERROR(ROUND(DC345/K345,0),"")</f>
        <v/>
      </c>
      <c r="DE345" s="437">
        <f>IFERROR(ROUND(AVERAGE(Y345:Z345,AK345:AL345),0),"")</f>
        <v/>
      </c>
      <c r="DF345" s="217">
        <f>IFERROR(ROUND((3600/DE345*J345),0),"")</f>
        <v/>
      </c>
      <c r="DG345" s="437">
        <f>IFERROR(ROUND(DD345/DF345,1),"")</f>
        <v/>
      </c>
      <c r="DH345" s="308">
        <f>IFERROR(DB345+DD345,"")</f>
        <v/>
      </c>
      <c r="DI345" s="447">
        <f>IFERROR(DD345/DH345,"")</f>
        <v/>
      </c>
      <c r="DK345" s="12">
        <f>IFERROR(DF345-AP345,"")</f>
        <v/>
      </c>
      <c r="DM345" s="307">
        <f>IFERROR(DA345-L345,"")</f>
        <v/>
      </c>
      <c r="DN345" s="348">
        <f>IF(DE345&gt;AQ345,0,1)</f>
        <v/>
      </c>
      <c r="DO345" s="348">
        <f>IF(DA345&lt;M345,0,1)</f>
        <v/>
      </c>
      <c r="DP345" s="348">
        <f>IF(DA345&gt;N345,0,1)</f>
        <v/>
      </c>
      <c r="DQ345" s="348" t="n"/>
      <c r="DR345" s="348" t="n"/>
      <c r="DS345" s="348" t="n"/>
      <c r="DT345" s="348" t="n"/>
      <c r="DU345" s="348" t="n"/>
      <c r="DV345" s="348" t="n"/>
      <c r="DW345" s="348" t="n"/>
      <c r="DX345" s="348" t="n"/>
      <c r="DY345" s="348" t="n"/>
      <c r="DZ345" s="348" t="n"/>
      <c r="EA345" s="348" t="n"/>
      <c r="EB345" s="348" t="n"/>
      <c r="EC345" s="348" t="n"/>
      <c r="ED345" s="348" t="n"/>
      <c r="EE345" s="348" t="n"/>
      <c r="EF345" s="348" t="n"/>
      <c r="EG345" s="348" t="n"/>
      <c r="EH345" s="348" t="n"/>
      <c r="EI345" s="348" t="n"/>
    </row>
    <row r="346" ht="31.5" customFormat="1" customHeight="1" s="239">
      <c r="A346" s="233" t="n"/>
      <c r="B346" s="192" t="n"/>
      <c r="C346" s="455" t="n"/>
      <c r="D346" s="192" t="n"/>
      <c r="E346" s="192" t="n"/>
      <c r="F346" s="192" t="n"/>
      <c r="G346" s="238" t="n"/>
      <c r="H346" s="437" t="n"/>
      <c r="I346" s="437" t="n"/>
      <c r="J346" s="437" t="n"/>
      <c r="K346" s="437" t="n"/>
      <c r="L346" s="240" t="n"/>
      <c r="M346" s="241" t="n"/>
      <c r="N346" s="242" t="n"/>
      <c r="O346" s="232" t="n"/>
      <c r="P346" s="232" t="n"/>
      <c r="Q346" s="232" t="n"/>
      <c r="R346" s="232" t="n"/>
      <c r="S346" s="232" t="n"/>
      <c r="T346" s="232" t="n"/>
      <c r="U346" s="232" t="n"/>
      <c r="V346" s="232" t="n"/>
      <c r="W346" s="232" t="n"/>
      <c r="X346" s="232" t="n"/>
      <c r="Y346" s="195" t="n"/>
      <c r="Z346" s="195" t="n"/>
      <c r="AA346" s="232" t="n"/>
      <c r="AB346" s="232" t="n"/>
      <c r="AC346" s="232" t="n"/>
      <c r="AD346" s="232" t="n"/>
      <c r="AE346" s="232" t="n"/>
      <c r="AF346" s="232" t="n"/>
      <c r="AG346" s="232" t="n"/>
      <c r="AH346" s="232" t="n"/>
      <c r="AI346" s="232" t="n"/>
      <c r="AJ346" s="232" t="n"/>
      <c r="AK346" s="195" t="n"/>
      <c r="AL346" s="195" t="n"/>
      <c r="AM346" s="232">
        <f>IFERROR(ROUND(AVERAGE(O346:S346,AA346:AE346),0),"")</f>
        <v/>
      </c>
      <c r="AN346" s="232">
        <f>IFERROR(ROUND(AVERAGE(T346:X346,AF346:AJ346),0),"")</f>
        <v/>
      </c>
      <c r="AO346" s="278">
        <f>IFERROR((AM346-L346)/L346,"")</f>
        <v/>
      </c>
      <c r="AP346" s="218" t="n"/>
      <c r="AQ346" s="219" t="n"/>
      <c r="AR346" s="217">
        <f>IFERROR(ROUND((3600/AS346*J346),0),"")</f>
        <v/>
      </c>
      <c r="AS346" s="217">
        <f>IFERROR(ROUND(AVERAGE(Y346:Z346,AK346:AL346),0),"")</f>
        <v/>
      </c>
      <c r="AT346" s="217" t="n"/>
      <c r="AU346" s="217" t="n"/>
      <c r="AV346" s="217" t="n"/>
      <c r="AW346" s="217" t="n"/>
      <c r="AX346" s="217" t="n"/>
      <c r="AY346" s="217" t="n"/>
      <c r="AZ346" s="217" t="n"/>
      <c r="BA346" s="217" t="n"/>
      <c r="BB346" s="217" t="n"/>
      <c r="BC346" s="217" t="n"/>
      <c r="BD346" s="217" t="n"/>
      <c r="BE346" s="217" t="n"/>
      <c r="BF346" s="217" t="n"/>
      <c r="BG346" s="217" t="n"/>
      <c r="BH346" s="217" t="n"/>
      <c r="BI346" s="217" t="n"/>
      <c r="BJ346" s="217" t="n"/>
      <c r="BK346" s="217" t="n"/>
      <c r="BL346" s="217" t="n"/>
      <c r="BM346" s="217" t="n"/>
      <c r="BN346" s="217" t="n"/>
      <c r="BO346" s="217" t="n"/>
      <c r="BP346" s="217" t="n"/>
      <c r="BQ346" s="217" t="n"/>
      <c r="BR346" s="217" t="n"/>
      <c r="BS346" s="217" t="n"/>
      <c r="BT346" s="217" t="n"/>
      <c r="BU346" s="217" t="n"/>
      <c r="BV346" s="217" t="n"/>
      <c r="BW346" s="217" t="n"/>
      <c r="BX346" s="220" t="n"/>
      <c r="BY346" s="220" t="n"/>
      <c r="BZ346" s="220" t="n"/>
      <c r="CA346" s="220" t="n"/>
      <c r="CB346" s="220" t="n"/>
      <c r="CC346" s="220" t="n"/>
      <c r="CD346" s="220" t="n"/>
      <c r="CE346" s="220" t="n"/>
      <c r="CF346" s="220" t="n"/>
      <c r="CG346" s="221">
        <f>IFERROR(ROUND((SUM(BX346:CF346)),0),"")</f>
        <v/>
      </c>
      <c r="CH346" s="216" t="n"/>
      <c r="CI346" s="456" t="n"/>
      <c r="CJ346" s="223" t="n"/>
      <c r="CK346" s="196" t="n"/>
      <c r="CL346" s="196" t="n"/>
      <c r="CM346" s="196" t="n"/>
      <c r="CN346" s="196" t="n"/>
      <c r="CO346" s="196" t="n"/>
      <c r="CP346" s="323" t="n"/>
      <c r="CQ346" s="348" t="n"/>
      <c r="CR346" s="348" t="n"/>
      <c r="CS346" s="348" t="n"/>
      <c r="CT346" s="348" t="n"/>
      <c r="CU346" s="348" t="n"/>
      <c r="CV346" s="348" t="n"/>
      <c r="CW346" s="348" t="n"/>
      <c r="CX346" s="348" t="n"/>
      <c r="CY346" s="348">
        <f>IFERROR(ROUND(STDEV(AN346,L346),1),"")</f>
        <v/>
      </c>
      <c r="CZ346" s="232">
        <f>IFERROR(ROUND(AVERAGE(O346:S346,AA346:AE346),0),"")</f>
        <v/>
      </c>
      <c r="DA346" s="232">
        <f>IFERROR(AVERAGE(T346:X346,AF346:AJ346),"")</f>
        <v/>
      </c>
      <c r="DB346" s="308">
        <f>AV346+BK346</f>
        <v/>
      </c>
      <c r="DC346" s="12">
        <f>SUM(BL346:BT346,AW346:BE346)</f>
        <v/>
      </c>
      <c r="DD346" s="437">
        <f>IFERROR(ROUND(DC346/K346,0),"")</f>
        <v/>
      </c>
      <c r="DE346" s="437">
        <f>IFERROR(ROUND(AVERAGE(Y346:Z346,AK346:AL346),0),"")</f>
        <v/>
      </c>
      <c r="DF346" s="217">
        <f>IFERROR(ROUND((3600/DE346*J346),0),"")</f>
        <v/>
      </c>
      <c r="DG346" s="437">
        <f>IFERROR(ROUND(DD346/DF346,1),"")</f>
        <v/>
      </c>
      <c r="DH346" s="308">
        <f>IFERROR(DB346+DD346,"")</f>
        <v/>
      </c>
      <c r="DI346" s="447">
        <f>IFERROR(DD346/DH346,"")</f>
        <v/>
      </c>
      <c r="DK346" s="12">
        <f>IFERROR(DF346-AP346,"")</f>
        <v/>
      </c>
      <c r="DM346" s="307">
        <f>IFERROR(DA346-L346,"")</f>
        <v/>
      </c>
      <c r="DN346" s="348">
        <f>IF(DE346&gt;AQ346,0,1)</f>
        <v/>
      </c>
      <c r="DO346" s="348">
        <f>IF(DA346&lt;M346,0,1)</f>
        <v/>
      </c>
      <c r="DP346" s="348">
        <f>IF(DA346&gt;N346,0,1)</f>
        <v/>
      </c>
      <c r="DQ346" s="348" t="n"/>
      <c r="DR346" s="348" t="n"/>
      <c r="DS346" s="348" t="n"/>
      <c r="DT346" s="348" t="n"/>
      <c r="DU346" s="348" t="n"/>
      <c r="DV346" s="348" t="n"/>
      <c r="DW346" s="348" t="n"/>
      <c r="DX346" s="348" t="n"/>
      <c r="DY346" s="348" t="n"/>
      <c r="DZ346" s="348" t="n"/>
      <c r="EA346" s="348" t="n"/>
      <c r="EB346" s="348" t="n"/>
      <c r="EC346" s="348" t="n"/>
      <c r="ED346" s="348" t="n"/>
      <c r="EE346" s="348" t="n"/>
      <c r="EF346" s="348" t="n"/>
      <c r="EG346" s="348" t="n"/>
      <c r="EH346" s="348" t="n"/>
      <c r="EI346" s="348" t="n"/>
    </row>
    <row r="347" ht="31.5" customFormat="1" customHeight="1" s="239">
      <c r="A347" s="233" t="n"/>
      <c r="B347" s="192" t="n"/>
      <c r="C347" s="455" t="n"/>
      <c r="D347" s="192" t="n"/>
      <c r="E347" s="192" t="n"/>
      <c r="F347" s="192" t="n"/>
      <c r="G347" s="238" t="n"/>
      <c r="H347" s="437" t="n"/>
      <c r="I347" s="437" t="n"/>
      <c r="J347" s="437" t="n"/>
      <c r="K347" s="437" t="n"/>
      <c r="L347" s="240" t="n"/>
      <c r="M347" s="241" t="n"/>
      <c r="N347" s="242" t="n"/>
      <c r="O347" s="232" t="n"/>
      <c r="P347" s="232" t="n"/>
      <c r="Q347" s="232" t="n"/>
      <c r="R347" s="232" t="n"/>
      <c r="S347" s="232" t="n"/>
      <c r="T347" s="232" t="n"/>
      <c r="U347" s="232" t="n"/>
      <c r="V347" s="232" t="n"/>
      <c r="W347" s="232" t="n"/>
      <c r="X347" s="232" t="n"/>
      <c r="Y347" s="195" t="n"/>
      <c r="Z347" s="195" t="n"/>
      <c r="AA347" s="232" t="n"/>
      <c r="AB347" s="232" t="n"/>
      <c r="AC347" s="232" t="n"/>
      <c r="AD347" s="232" t="n"/>
      <c r="AE347" s="232" t="n"/>
      <c r="AF347" s="232" t="n"/>
      <c r="AG347" s="232" t="n"/>
      <c r="AH347" s="232" t="n"/>
      <c r="AI347" s="232" t="n"/>
      <c r="AJ347" s="232" t="n"/>
      <c r="AK347" s="195" t="n"/>
      <c r="AL347" s="195" t="n"/>
      <c r="AM347" s="232">
        <f>IFERROR(ROUND(AVERAGE(O347:S347,AA347:AE347),0),"")</f>
        <v/>
      </c>
      <c r="AN347" s="232">
        <f>IFERROR(ROUND(AVERAGE(T347:X347,AF347:AJ347),0),"")</f>
        <v/>
      </c>
      <c r="AO347" s="278">
        <f>IFERROR((AM347-L347)/L347,"")</f>
        <v/>
      </c>
      <c r="AP347" s="218" t="n"/>
      <c r="AQ347" s="219" t="n"/>
      <c r="AR347" s="217">
        <f>IFERROR(ROUND((3600/AS347*J347),0),"")</f>
        <v/>
      </c>
      <c r="AS347" s="217">
        <f>IFERROR(ROUND(AVERAGE(Y347:Z347,AK347:AL347),0),"")</f>
        <v/>
      </c>
      <c r="AT347" s="217" t="n"/>
      <c r="AU347" s="217" t="n"/>
      <c r="AV347" s="217" t="n"/>
      <c r="AW347" s="217" t="n"/>
      <c r="AX347" s="217" t="n"/>
      <c r="AY347" s="217" t="n"/>
      <c r="AZ347" s="217" t="n"/>
      <c r="BA347" s="217" t="n"/>
      <c r="BB347" s="217" t="n"/>
      <c r="BC347" s="217" t="n"/>
      <c r="BD347" s="217" t="n"/>
      <c r="BE347" s="217" t="n"/>
      <c r="BF347" s="217" t="n"/>
      <c r="BG347" s="217" t="n"/>
      <c r="BH347" s="217" t="n"/>
      <c r="BI347" s="217" t="n"/>
      <c r="BJ347" s="217" t="n"/>
      <c r="BK347" s="217" t="n"/>
      <c r="BL347" s="217" t="n"/>
      <c r="BM347" s="217" t="n"/>
      <c r="BN347" s="217" t="n"/>
      <c r="BO347" s="217" t="n"/>
      <c r="BP347" s="217" t="n"/>
      <c r="BQ347" s="217" t="n"/>
      <c r="BR347" s="217" t="n"/>
      <c r="BS347" s="217" t="n"/>
      <c r="BT347" s="217" t="n"/>
      <c r="BU347" s="217" t="n"/>
      <c r="BV347" s="217" t="n"/>
      <c r="BW347" s="217" t="n"/>
      <c r="BX347" s="220" t="n"/>
      <c r="BY347" s="220" t="n"/>
      <c r="BZ347" s="220" t="n"/>
      <c r="CA347" s="220" t="n"/>
      <c r="CB347" s="220" t="n"/>
      <c r="CC347" s="220" t="n"/>
      <c r="CD347" s="220" t="n"/>
      <c r="CE347" s="220" t="n"/>
      <c r="CF347" s="220" t="n"/>
      <c r="CG347" s="221">
        <f>IFERROR(ROUND((SUM(BX347:CF347)),0),"")</f>
        <v/>
      </c>
      <c r="CH347" s="216" t="n"/>
      <c r="CI347" s="456" t="n"/>
      <c r="CJ347" s="223" t="n"/>
      <c r="CK347" s="196" t="n"/>
      <c r="CL347" s="196" t="n"/>
      <c r="CM347" s="196" t="n"/>
      <c r="CN347" s="196" t="n"/>
      <c r="CO347" s="196" t="n"/>
      <c r="CP347" s="323" t="n"/>
      <c r="CQ347" s="348" t="n"/>
      <c r="CR347" s="348" t="n"/>
      <c r="CS347" s="348" t="n"/>
      <c r="CT347" s="348" t="n"/>
      <c r="CU347" s="348" t="n"/>
      <c r="CV347" s="348" t="n"/>
      <c r="CW347" s="348" t="n"/>
      <c r="CX347" s="348" t="n"/>
      <c r="CY347" s="348">
        <f>IFERROR(ROUND(STDEV(AN347,L347),1),"")</f>
        <v/>
      </c>
      <c r="CZ347" s="232">
        <f>IFERROR(ROUND(AVERAGE(O347:S347,AA347:AE347),0),"")</f>
        <v/>
      </c>
      <c r="DA347" s="232">
        <f>IFERROR(AVERAGE(T347:X347,AF347:AJ347),"")</f>
        <v/>
      </c>
      <c r="DB347" s="308">
        <f>AV347+BK347</f>
        <v/>
      </c>
      <c r="DC347" s="12">
        <f>SUM(BL347:BT347,AW347:BE347)</f>
        <v/>
      </c>
      <c r="DD347" s="437">
        <f>IFERROR(ROUND(DC347/K347,0),"")</f>
        <v/>
      </c>
      <c r="DE347" s="437">
        <f>IFERROR(ROUND(AVERAGE(Y347:Z347,AK347:AL347),0),"")</f>
        <v/>
      </c>
      <c r="DF347" s="217">
        <f>IFERROR(ROUND((3600/DE347*J347),0),"")</f>
        <v/>
      </c>
      <c r="DG347" s="437">
        <f>IFERROR(ROUND(DD347/DF347,1),"")</f>
        <v/>
      </c>
      <c r="DH347" s="308">
        <f>IFERROR(DB347+DD347,"")</f>
        <v/>
      </c>
      <c r="DI347" s="447">
        <f>IFERROR(DD347/DH347,"")</f>
        <v/>
      </c>
      <c r="DK347" s="12">
        <f>IFERROR(DF347-AP347,"")</f>
        <v/>
      </c>
      <c r="DM347" s="307">
        <f>IFERROR(DA347-L347,"")</f>
        <v/>
      </c>
      <c r="DN347" s="348">
        <f>IF(DE347&gt;AQ347,0,1)</f>
        <v/>
      </c>
      <c r="DO347" s="348">
        <f>IF(DA347&lt;M347,0,1)</f>
        <v/>
      </c>
      <c r="DP347" s="348">
        <f>IF(DA347&gt;N347,0,1)</f>
        <v/>
      </c>
      <c r="DQ347" s="348" t="n"/>
      <c r="DR347" s="348" t="n"/>
      <c r="DS347" s="348" t="n"/>
      <c r="DT347" s="348" t="n"/>
      <c r="DU347" s="348" t="n"/>
      <c r="DV347" s="348" t="n"/>
      <c r="DW347" s="348" t="n"/>
      <c r="DX347" s="348" t="n"/>
      <c r="DY347" s="348" t="n"/>
      <c r="DZ347" s="348" t="n"/>
      <c r="EA347" s="348" t="n"/>
      <c r="EB347" s="348" t="n"/>
      <c r="EC347" s="348" t="n"/>
      <c r="ED347" s="348" t="n"/>
      <c r="EE347" s="348" t="n"/>
      <c r="EF347" s="348" t="n"/>
      <c r="EG347" s="348" t="n"/>
      <c r="EH347" s="348" t="n"/>
      <c r="EI347" s="348" t="n"/>
    </row>
    <row r="348" ht="31.5" customFormat="1" customHeight="1" s="239">
      <c r="A348" s="233" t="n"/>
      <c r="B348" s="192" t="n"/>
      <c r="C348" s="455" t="n"/>
      <c r="D348" s="192" t="n"/>
      <c r="E348" s="192" t="n"/>
      <c r="F348" s="192" t="n"/>
      <c r="G348" s="238" t="n"/>
      <c r="H348" s="437" t="n"/>
      <c r="I348" s="437" t="n"/>
      <c r="J348" s="437" t="n"/>
      <c r="K348" s="437" t="n"/>
      <c r="L348" s="240" t="n"/>
      <c r="M348" s="241" t="n"/>
      <c r="N348" s="242" t="n"/>
      <c r="O348" s="232" t="n"/>
      <c r="P348" s="232" t="n"/>
      <c r="Q348" s="232" t="n"/>
      <c r="R348" s="232" t="n"/>
      <c r="S348" s="232" t="n"/>
      <c r="T348" s="232" t="n"/>
      <c r="U348" s="232" t="n"/>
      <c r="V348" s="232" t="n"/>
      <c r="W348" s="232" t="n"/>
      <c r="X348" s="232" t="n"/>
      <c r="Y348" s="195" t="n"/>
      <c r="Z348" s="195" t="n"/>
      <c r="AA348" s="232" t="n"/>
      <c r="AB348" s="232" t="n"/>
      <c r="AC348" s="232" t="n"/>
      <c r="AD348" s="232" t="n"/>
      <c r="AE348" s="232" t="n"/>
      <c r="AF348" s="232" t="n"/>
      <c r="AG348" s="232" t="n"/>
      <c r="AH348" s="232" t="n"/>
      <c r="AI348" s="232" t="n"/>
      <c r="AJ348" s="232" t="n"/>
      <c r="AK348" s="195" t="n"/>
      <c r="AL348" s="195" t="n"/>
      <c r="AM348" s="232">
        <f>IFERROR(ROUND(AVERAGE(O348:S348,AA348:AE348),0),"")</f>
        <v/>
      </c>
      <c r="AN348" s="232">
        <f>IFERROR(ROUND(AVERAGE(T348:X348,AF348:AJ348),0),"")</f>
        <v/>
      </c>
      <c r="AO348" s="278">
        <f>IFERROR((AM348-L348)/L348,"")</f>
        <v/>
      </c>
      <c r="AP348" s="218" t="n"/>
      <c r="AQ348" s="219" t="n"/>
      <c r="AR348" s="217">
        <f>IFERROR(ROUND((3600/AS348*J348),0),"")</f>
        <v/>
      </c>
      <c r="AS348" s="217">
        <f>IFERROR(ROUND(AVERAGE(Y348:Z348,AK348:AL348),0),"")</f>
        <v/>
      </c>
      <c r="AT348" s="217" t="n"/>
      <c r="AU348" s="217" t="n"/>
      <c r="AV348" s="217" t="n"/>
      <c r="AW348" s="217" t="n"/>
      <c r="AX348" s="217" t="n"/>
      <c r="AY348" s="217" t="n"/>
      <c r="AZ348" s="217" t="n"/>
      <c r="BA348" s="217" t="n"/>
      <c r="BB348" s="217" t="n"/>
      <c r="BC348" s="217" t="n"/>
      <c r="BD348" s="217" t="n"/>
      <c r="BE348" s="217" t="n"/>
      <c r="BF348" s="217" t="n"/>
      <c r="BG348" s="217" t="n"/>
      <c r="BH348" s="217" t="n"/>
      <c r="BI348" s="217" t="n"/>
      <c r="BJ348" s="217" t="n"/>
      <c r="BK348" s="217" t="n"/>
      <c r="BL348" s="217" t="n"/>
      <c r="BM348" s="217" t="n"/>
      <c r="BN348" s="217" t="n"/>
      <c r="BO348" s="217" t="n"/>
      <c r="BP348" s="217" t="n"/>
      <c r="BQ348" s="217" t="n"/>
      <c r="BR348" s="217" t="n"/>
      <c r="BS348" s="217" t="n"/>
      <c r="BT348" s="217" t="n"/>
      <c r="BU348" s="217" t="n"/>
      <c r="BV348" s="217" t="n"/>
      <c r="BW348" s="217" t="n"/>
      <c r="BX348" s="220" t="n"/>
      <c r="BY348" s="220" t="n"/>
      <c r="BZ348" s="220" t="n"/>
      <c r="CA348" s="220" t="n"/>
      <c r="CB348" s="220" t="n"/>
      <c r="CC348" s="220" t="n"/>
      <c r="CD348" s="220" t="n"/>
      <c r="CE348" s="220" t="n"/>
      <c r="CF348" s="220" t="n"/>
      <c r="CG348" s="221">
        <f>IFERROR(ROUND((SUM(BX348:CF348)),0),"")</f>
        <v/>
      </c>
      <c r="CH348" s="216" t="n"/>
      <c r="CI348" s="456" t="n"/>
      <c r="CJ348" s="223" t="n"/>
      <c r="CK348" s="196" t="n"/>
      <c r="CL348" s="196" t="n"/>
      <c r="CM348" s="196" t="n"/>
      <c r="CN348" s="196" t="n"/>
      <c r="CO348" s="196" t="n"/>
      <c r="CP348" s="323" t="n"/>
      <c r="CQ348" s="348" t="n"/>
      <c r="CR348" s="348" t="n"/>
      <c r="CS348" s="348" t="n"/>
      <c r="CT348" s="348" t="n"/>
      <c r="CU348" s="348" t="n"/>
      <c r="CV348" s="348" t="n"/>
      <c r="CW348" s="348" t="n"/>
      <c r="CX348" s="348" t="n"/>
      <c r="CY348" s="348">
        <f>IFERROR(ROUND(STDEV(AN348,L348),1),"")</f>
        <v/>
      </c>
      <c r="CZ348" s="232">
        <f>IFERROR(ROUND(AVERAGE(O348:S348,AA348:AE348),0),"")</f>
        <v/>
      </c>
      <c r="DA348" s="232">
        <f>IFERROR(AVERAGE(T348:X348,AF348:AJ348),"")</f>
        <v/>
      </c>
      <c r="DB348" s="308">
        <f>AV348+BK348</f>
        <v/>
      </c>
      <c r="DC348" s="12">
        <f>SUM(BL348:BT348,AW348:BE348)</f>
        <v/>
      </c>
      <c r="DD348" s="437">
        <f>IFERROR(ROUND(DC348/K348,0),"")</f>
        <v/>
      </c>
      <c r="DE348" s="437">
        <f>IFERROR(ROUND(AVERAGE(Y348:Z348,AK348:AL348),0),"")</f>
        <v/>
      </c>
      <c r="DF348" s="217">
        <f>IFERROR(ROUND((3600/DE348*J348),0),"")</f>
        <v/>
      </c>
      <c r="DG348" s="437">
        <f>IFERROR(ROUND(DD348/DF348,1),"")</f>
        <v/>
      </c>
      <c r="DH348" s="308">
        <f>IFERROR(DB348+DD348,"")</f>
        <v/>
      </c>
      <c r="DI348" s="447">
        <f>IFERROR(DD348/DH348,"")</f>
        <v/>
      </c>
      <c r="DK348" s="12">
        <f>IFERROR(DF348-AP348,"")</f>
        <v/>
      </c>
      <c r="DM348" s="307">
        <f>IFERROR(DA348-L348,"")</f>
        <v/>
      </c>
      <c r="DN348" s="348">
        <f>IF(DE348&gt;AQ348,0,1)</f>
        <v/>
      </c>
      <c r="DO348" s="348">
        <f>IF(DA348&lt;M348,0,1)</f>
        <v/>
      </c>
      <c r="DP348" s="348">
        <f>IF(DA348&gt;N348,0,1)</f>
        <v/>
      </c>
      <c r="DQ348" s="348" t="n"/>
      <c r="DR348" s="348" t="n"/>
      <c r="DS348" s="348" t="n"/>
      <c r="DT348" s="348" t="n"/>
      <c r="DU348" s="348" t="n"/>
      <c r="DV348" s="348" t="n"/>
      <c r="DW348" s="348" t="n"/>
      <c r="DX348" s="348" t="n"/>
      <c r="DY348" s="348" t="n"/>
      <c r="DZ348" s="348" t="n"/>
      <c r="EA348" s="348" t="n"/>
      <c r="EB348" s="348" t="n"/>
      <c r="EC348" s="348" t="n"/>
      <c r="ED348" s="348" t="n"/>
      <c r="EE348" s="348" t="n"/>
      <c r="EF348" s="348" t="n"/>
      <c r="EG348" s="348" t="n"/>
      <c r="EH348" s="348" t="n"/>
      <c r="EI348" s="348" t="n"/>
    </row>
    <row r="349" ht="31.5" customFormat="1" customHeight="1" s="239">
      <c r="A349" s="233" t="n"/>
      <c r="B349" s="192" t="n"/>
      <c r="C349" s="455" t="n"/>
      <c r="D349" s="192" t="n"/>
      <c r="E349" s="192" t="n"/>
      <c r="F349" s="192" t="n"/>
      <c r="G349" s="238" t="n"/>
      <c r="H349" s="437" t="n"/>
      <c r="I349" s="437" t="n"/>
      <c r="J349" s="437" t="n"/>
      <c r="K349" s="437" t="n"/>
      <c r="L349" s="240" t="n"/>
      <c r="M349" s="241" t="n"/>
      <c r="N349" s="242" t="n"/>
      <c r="O349" s="232" t="n"/>
      <c r="P349" s="232" t="n"/>
      <c r="Q349" s="232" t="n"/>
      <c r="R349" s="232" t="n"/>
      <c r="S349" s="232" t="n"/>
      <c r="T349" s="232" t="n"/>
      <c r="U349" s="232" t="n"/>
      <c r="V349" s="232" t="n"/>
      <c r="W349" s="232" t="n"/>
      <c r="X349" s="232" t="n"/>
      <c r="Y349" s="195" t="n"/>
      <c r="Z349" s="195" t="n"/>
      <c r="AA349" s="232" t="n"/>
      <c r="AB349" s="232" t="n"/>
      <c r="AC349" s="232" t="n"/>
      <c r="AD349" s="232" t="n"/>
      <c r="AE349" s="232" t="n"/>
      <c r="AF349" s="232" t="n"/>
      <c r="AG349" s="232" t="n"/>
      <c r="AH349" s="232" t="n"/>
      <c r="AI349" s="232" t="n"/>
      <c r="AJ349" s="232" t="n"/>
      <c r="AK349" s="195" t="n"/>
      <c r="AL349" s="195" t="n"/>
      <c r="AM349" s="232">
        <f>IFERROR(ROUND(AVERAGE(O349:S349,AA349:AE349),0),"")</f>
        <v/>
      </c>
      <c r="AN349" s="232">
        <f>IFERROR(ROUND(AVERAGE(T349:X349,AF349:AJ349),0),"")</f>
        <v/>
      </c>
      <c r="AO349" s="278">
        <f>IFERROR((AM349-L349)/L349,"")</f>
        <v/>
      </c>
      <c r="AP349" s="218" t="n"/>
      <c r="AQ349" s="219" t="n"/>
      <c r="AR349" s="217">
        <f>IFERROR(ROUND((3600/AS349*J349),0),"")</f>
        <v/>
      </c>
      <c r="AS349" s="217">
        <f>IFERROR(ROUND(AVERAGE(Y349:Z349,AK349:AL349),0),"")</f>
        <v/>
      </c>
      <c r="AT349" s="217" t="n"/>
      <c r="AU349" s="217" t="n"/>
      <c r="AV349" s="217" t="n"/>
      <c r="AW349" s="217" t="n"/>
      <c r="AX349" s="217" t="n"/>
      <c r="AY349" s="217" t="n"/>
      <c r="AZ349" s="217" t="n"/>
      <c r="BA349" s="217" t="n"/>
      <c r="BB349" s="217" t="n"/>
      <c r="BC349" s="217" t="n"/>
      <c r="BD349" s="217" t="n"/>
      <c r="BE349" s="217" t="n"/>
      <c r="BF349" s="217" t="n"/>
      <c r="BG349" s="217" t="n"/>
      <c r="BH349" s="217" t="n"/>
      <c r="BI349" s="217" t="n"/>
      <c r="BJ349" s="217" t="n"/>
      <c r="BK349" s="217" t="n"/>
      <c r="BL349" s="217" t="n"/>
      <c r="BM349" s="217" t="n"/>
      <c r="BN349" s="217" t="n"/>
      <c r="BO349" s="217" t="n"/>
      <c r="BP349" s="217" t="n"/>
      <c r="BQ349" s="217" t="n"/>
      <c r="BR349" s="217" t="n"/>
      <c r="BS349" s="217" t="n"/>
      <c r="BT349" s="217" t="n"/>
      <c r="BU349" s="217" t="n"/>
      <c r="BV349" s="217" t="n"/>
      <c r="BW349" s="217" t="n"/>
      <c r="BX349" s="220" t="n"/>
      <c r="BY349" s="220" t="n"/>
      <c r="BZ349" s="220" t="n"/>
      <c r="CA349" s="220" t="n"/>
      <c r="CB349" s="220" t="n"/>
      <c r="CC349" s="220" t="n"/>
      <c r="CD349" s="220" t="n"/>
      <c r="CE349" s="220" t="n"/>
      <c r="CF349" s="220" t="n"/>
      <c r="CG349" s="221">
        <f>IFERROR(ROUND((SUM(BX349:CF349)),0),"")</f>
        <v/>
      </c>
      <c r="CH349" s="216" t="n"/>
      <c r="CI349" s="456" t="n"/>
      <c r="CJ349" s="223" t="n"/>
      <c r="CK349" s="196" t="n"/>
      <c r="CL349" s="196" t="n"/>
      <c r="CM349" s="196" t="n"/>
      <c r="CN349" s="196" t="n"/>
      <c r="CO349" s="196" t="n"/>
      <c r="CP349" s="323" t="n"/>
      <c r="CQ349" s="348" t="n"/>
      <c r="CR349" s="348" t="n"/>
      <c r="CS349" s="348" t="n"/>
      <c r="CT349" s="348" t="n"/>
      <c r="CU349" s="348" t="n"/>
      <c r="CV349" s="348" t="n"/>
      <c r="CW349" s="348" t="n"/>
      <c r="CX349" s="348" t="n"/>
      <c r="CY349" s="348">
        <f>IFERROR(ROUND(STDEV(AN349,L349),1),"")</f>
        <v/>
      </c>
      <c r="CZ349" s="232">
        <f>IFERROR(ROUND(AVERAGE(O349:S349,AA349:AE349),0),"")</f>
        <v/>
      </c>
      <c r="DA349" s="232">
        <f>IFERROR(AVERAGE(T349:X349,AF349:AJ349),"")</f>
        <v/>
      </c>
      <c r="DB349" s="308">
        <f>AV349+BK349</f>
        <v/>
      </c>
      <c r="DC349" s="12">
        <f>SUM(BL349:BT349,AW349:BE349)</f>
        <v/>
      </c>
      <c r="DD349" s="437">
        <f>IFERROR(ROUND(DC349/K349,0),"")</f>
        <v/>
      </c>
      <c r="DE349" s="437">
        <f>IFERROR(ROUND(AVERAGE(Y349:Z349,AK349:AL349),0),"")</f>
        <v/>
      </c>
      <c r="DF349" s="217">
        <f>IFERROR(ROUND((3600/DE349*J349),0),"")</f>
        <v/>
      </c>
      <c r="DG349" s="437">
        <f>IFERROR(ROUND(DD349/DF349,1),"")</f>
        <v/>
      </c>
      <c r="DH349" s="308">
        <f>IFERROR(DB349+DD349,"")</f>
        <v/>
      </c>
      <c r="DI349" s="447">
        <f>IFERROR(DD349/DH349,"")</f>
        <v/>
      </c>
      <c r="DK349" s="12">
        <f>IFERROR(DF349-AP349,"")</f>
        <v/>
      </c>
      <c r="DM349" s="307">
        <f>IFERROR(DA349-L349,"")</f>
        <v/>
      </c>
      <c r="DN349" s="348">
        <f>IF(DE349&gt;AQ349,0,1)</f>
        <v/>
      </c>
      <c r="DO349" s="348">
        <f>IF(DA349&lt;M349,0,1)</f>
        <v/>
      </c>
      <c r="DP349" s="348">
        <f>IF(DA349&gt;N349,0,1)</f>
        <v/>
      </c>
      <c r="DQ349" s="348" t="n"/>
      <c r="DR349" s="348" t="n"/>
      <c r="DS349" s="348" t="n"/>
      <c r="DT349" s="348" t="n"/>
      <c r="DU349" s="348" t="n"/>
      <c r="DV349" s="348" t="n"/>
      <c r="DW349" s="348" t="n"/>
      <c r="DX349" s="348" t="n"/>
      <c r="DY349" s="348" t="n"/>
      <c r="DZ349" s="348" t="n"/>
      <c r="EA349" s="348" t="n"/>
      <c r="EB349" s="348" t="n"/>
      <c r="EC349" s="348" t="n"/>
      <c r="ED349" s="348" t="n"/>
      <c r="EE349" s="348" t="n"/>
      <c r="EF349" s="348" t="n"/>
      <c r="EG349" s="348" t="n"/>
      <c r="EH349" s="348" t="n"/>
      <c r="EI349" s="348" t="n"/>
    </row>
    <row r="350" ht="31.5" customFormat="1" customHeight="1" s="239">
      <c r="A350" s="233" t="n"/>
      <c r="B350" s="192" t="n"/>
      <c r="C350" s="455" t="n"/>
      <c r="D350" s="192" t="n"/>
      <c r="E350" s="192" t="n"/>
      <c r="F350" s="192" t="n"/>
      <c r="G350" s="238" t="n"/>
      <c r="H350" s="437" t="n"/>
      <c r="I350" s="437" t="n"/>
      <c r="J350" s="437" t="n"/>
      <c r="K350" s="437" t="n"/>
      <c r="L350" s="240" t="n"/>
      <c r="M350" s="241" t="n"/>
      <c r="N350" s="242" t="n"/>
      <c r="O350" s="232" t="n"/>
      <c r="P350" s="232" t="n"/>
      <c r="Q350" s="232" t="n"/>
      <c r="R350" s="232" t="n"/>
      <c r="S350" s="232" t="n"/>
      <c r="T350" s="232" t="n"/>
      <c r="U350" s="232" t="n"/>
      <c r="V350" s="232" t="n"/>
      <c r="W350" s="232" t="n"/>
      <c r="X350" s="232" t="n"/>
      <c r="Y350" s="195" t="n"/>
      <c r="Z350" s="195" t="n"/>
      <c r="AA350" s="232" t="n"/>
      <c r="AB350" s="232" t="n"/>
      <c r="AC350" s="232" t="n"/>
      <c r="AD350" s="232" t="n"/>
      <c r="AE350" s="232" t="n"/>
      <c r="AF350" s="232" t="n"/>
      <c r="AG350" s="232" t="n"/>
      <c r="AH350" s="232" t="n"/>
      <c r="AI350" s="232" t="n"/>
      <c r="AJ350" s="232" t="n"/>
      <c r="AK350" s="195" t="n"/>
      <c r="AL350" s="195" t="n"/>
      <c r="AM350" s="232">
        <f>IFERROR(ROUND(AVERAGE(O350:S350,AA350:AE350),0),"")</f>
        <v/>
      </c>
      <c r="AN350" s="232">
        <f>IFERROR(ROUND(AVERAGE(T350:X350,AF350:AJ350),0),"")</f>
        <v/>
      </c>
      <c r="AO350" s="278">
        <f>IFERROR((AM350-L350)/L350,"")</f>
        <v/>
      </c>
      <c r="AP350" s="218" t="n"/>
      <c r="AQ350" s="219" t="n"/>
      <c r="AR350" s="217">
        <f>IFERROR(ROUND((3600/AS350*J350),0),"")</f>
        <v/>
      </c>
      <c r="AS350" s="217">
        <f>IFERROR(ROUND(AVERAGE(Y350:Z350,AK350:AL350),0),"")</f>
        <v/>
      </c>
      <c r="AT350" s="217" t="n"/>
      <c r="AU350" s="217" t="n"/>
      <c r="AV350" s="217" t="n"/>
      <c r="AW350" s="217" t="n"/>
      <c r="AX350" s="217" t="n"/>
      <c r="AY350" s="217" t="n"/>
      <c r="AZ350" s="217" t="n"/>
      <c r="BA350" s="217" t="n"/>
      <c r="BB350" s="217" t="n"/>
      <c r="BC350" s="217" t="n"/>
      <c r="BD350" s="217" t="n"/>
      <c r="BE350" s="217" t="n"/>
      <c r="BF350" s="217" t="n"/>
      <c r="BG350" s="217" t="n"/>
      <c r="BH350" s="217" t="n"/>
      <c r="BI350" s="217" t="n"/>
      <c r="BJ350" s="217" t="n"/>
      <c r="BK350" s="217" t="n"/>
      <c r="BL350" s="217" t="n"/>
      <c r="BM350" s="217" t="n"/>
      <c r="BN350" s="217" t="n"/>
      <c r="BO350" s="217" t="n"/>
      <c r="BP350" s="217" t="n"/>
      <c r="BQ350" s="217" t="n"/>
      <c r="BR350" s="217" t="n"/>
      <c r="BS350" s="217" t="n"/>
      <c r="BT350" s="217" t="n"/>
      <c r="BU350" s="217" t="n"/>
      <c r="BV350" s="217" t="n"/>
      <c r="BW350" s="217" t="n"/>
      <c r="BX350" s="220" t="n"/>
      <c r="BY350" s="220" t="n"/>
      <c r="BZ350" s="220" t="n"/>
      <c r="CA350" s="220" t="n"/>
      <c r="CB350" s="220" t="n"/>
      <c r="CC350" s="220" t="n"/>
      <c r="CD350" s="220" t="n"/>
      <c r="CE350" s="220" t="n"/>
      <c r="CF350" s="220" t="n"/>
      <c r="CG350" s="221">
        <f>IFERROR(ROUND((SUM(BX350:CF350)),0),"")</f>
        <v/>
      </c>
      <c r="CH350" s="216" t="n"/>
      <c r="CI350" s="456" t="n"/>
      <c r="CJ350" s="223" t="n"/>
      <c r="CK350" s="196" t="n"/>
      <c r="CL350" s="196" t="n"/>
      <c r="CM350" s="196" t="n"/>
      <c r="CN350" s="196" t="n"/>
      <c r="CO350" s="196" t="n"/>
      <c r="CP350" s="323" t="n"/>
      <c r="CQ350" s="348" t="n"/>
      <c r="CR350" s="348" t="n"/>
      <c r="CS350" s="348" t="n"/>
      <c r="CT350" s="348" t="n"/>
      <c r="CU350" s="348" t="n"/>
      <c r="CV350" s="348" t="n"/>
      <c r="CW350" s="348" t="n"/>
      <c r="CX350" s="348" t="n"/>
      <c r="CY350" s="348">
        <f>IFERROR(ROUND(STDEV(AN350,L350),1),"")</f>
        <v/>
      </c>
      <c r="CZ350" s="232">
        <f>IFERROR(ROUND(AVERAGE(O350:S350,AA350:AE350),0),"")</f>
        <v/>
      </c>
      <c r="DA350" s="232">
        <f>IFERROR(AVERAGE(T350:X350,AF350:AJ350),"")</f>
        <v/>
      </c>
      <c r="DB350" s="308">
        <f>AV350+BK350</f>
        <v/>
      </c>
      <c r="DC350" s="12">
        <f>SUM(BL350:BT350,AW350:BE350)</f>
        <v/>
      </c>
      <c r="DD350" s="437">
        <f>IFERROR(ROUND(DC350/K350,0),"")</f>
        <v/>
      </c>
      <c r="DE350" s="437">
        <f>IFERROR(ROUND(AVERAGE(Y350:Z350,AK350:AL350),0),"")</f>
        <v/>
      </c>
      <c r="DF350" s="217">
        <f>IFERROR(ROUND((3600/DE350*J350),0),"")</f>
        <v/>
      </c>
      <c r="DG350" s="437">
        <f>IFERROR(ROUND(DD350/DF350,1),"")</f>
        <v/>
      </c>
      <c r="DH350" s="308">
        <f>IFERROR(DB350+DD350,"")</f>
        <v/>
      </c>
      <c r="DI350" s="447">
        <f>IFERROR(DD350/DH350,"")</f>
        <v/>
      </c>
      <c r="DK350" s="12">
        <f>IFERROR(DF350-AP350,"")</f>
        <v/>
      </c>
      <c r="DM350" s="307">
        <f>IFERROR(DA350-L350,"")</f>
        <v/>
      </c>
      <c r="DN350" s="348">
        <f>IF(DE350&gt;AQ350,0,1)</f>
        <v/>
      </c>
      <c r="DO350" s="348">
        <f>IF(DA350&lt;M350,0,1)</f>
        <v/>
      </c>
      <c r="DP350" s="348">
        <f>IF(DA350&gt;N350,0,1)</f>
        <v/>
      </c>
      <c r="DQ350" s="348" t="n"/>
      <c r="DR350" s="348" t="n"/>
      <c r="DS350" s="348" t="n"/>
      <c r="DT350" s="348" t="n"/>
      <c r="DU350" s="348" t="n"/>
      <c r="DV350" s="348" t="n"/>
      <c r="DW350" s="348" t="n"/>
      <c r="DX350" s="348" t="n"/>
      <c r="DY350" s="348" t="n"/>
      <c r="DZ350" s="348" t="n"/>
      <c r="EA350" s="348" t="n"/>
      <c r="EB350" s="348" t="n"/>
      <c r="EC350" s="348" t="n"/>
      <c r="ED350" s="348" t="n"/>
      <c r="EE350" s="348" t="n"/>
      <c r="EF350" s="348" t="n"/>
      <c r="EG350" s="348" t="n"/>
      <c r="EH350" s="348" t="n"/>
      <c r="EI350" s="348" t="n"/>
    </row>
    <row r="351" ht="31.5" customFormat="1" customHeight="1" s="239">
      <c r="A351" s="233" t="n"/>
      <c r="B351" s="192" t="n"/>
      <c r="C351" s="455" t="n"/>
      <c r="D351" s="192" t="n"/>
      <c r="E351" s="192" t="n"/>
      <c r="F351" s="192" t="n"/>
      <c r="G351" s="238" t="n"/>
      <c r="H351" s="437" t="n"/>
      <c r="I351" s="437" t="n"/>
      <c r="J351" s="437" t="n"/>
      <c r="K351" s="437" t="n"/>
      <c r="L351" s="240" t="n"/>
      <c r="M351" s="241" t="n"/>
      <c r="N351" s="242" t="n"/>
      <c r="O351" s="232" t="n"/>
      <c r="P351" s="232" t="n"/>
      <c r="Q351" s="232" t="n"/>
      <c r="R351" s="232" t="n"/>
      <c r="S351" s="232" t="n"/>
      <c r="T351" s="232" t="n"/>
      <c r="U351" s="232" t="n"/>
      <c r="V351" s="232" t="n"/>
      <c r="W351" s="232" t="n"/>
      <c r="X351" s="232" t="n"/>
      <c r="Y351" s="195" t="n"/>
      <c r="Z351" s="195" t="n"/>
      <c r="AA351" s="232" t="n"/>
      <c r="AB351" s="232" t="n"/>
      <c r="AC351" s="232" t="n"/>
      <c r="AD351" s="232" t="n"/>
      <c r="AE351" s="232" t="n"/>
      <c r="AF351" s="232" t="n"/>
      <c r="AG351" s="232" t="n"/>
      <c r="AH351" s="232" t="n"/>
      <c r="AI351" s="232" t="n"/>
      <c r="AJ351" s="232" t="n"/>
      <c r="AK351" s="195" t="n"/>
      <c r="AL351" s="195" t="n"/>
      <c r="AM351" s="232">
        <f>IFERROR(ROUND(AVERAGE(O351:S351,AA351:AE351),0),"")</f>
        <v/>
      </c>
      <c r="AN351" s="232">
        <f>IFERROR(ROUND(AVERAGE(T351:X351,AF351:AJ351),0),"")</f>
        <v/>
      </c>
      <c r="AO351" s="278">
        <f>IFERROR((AM351-L351)/L351,"")</f>
        <v/>
      </c>
      <c r="AP351" s="218" t="n"/>
      <c r="AQ351" s="219" t="n"/>
      <c r="AR351" s="217">
        <f>IFERROR(ROUND((3600/AS351*J351),0),"")</f>
        <v/>
      </c>
      <c r="AS351" s="217">
        <f>IFERROR(ROUND(AVERAGE(Y351:Z351,AK351:AL351),0),"")</f>
        <v/>
      </c>
      <c r="AT351" s="217" t="n"/>
      <c r="AU351" s="217" t="n"/>
      <c r="AV351" s="217" t="n"/>
      <c r="AW351" s="217" t="n"/>
      <c r="AX351" s="217" t="n"/>
      <c r="AY351" s="217" t="n"/>
      <c r="AZ351" s="217" t="n"/>
      <c r="BA351" s="217" t="n"/>
      <c r="BB351" s="217" t="n"/>
      <c r="BC351" s="217" t="n"/>
      <c r="BD351" s="217" t="n"/>
      <c r="BE351" s="217" t="n"/>
      <c r="BF351" s="217" t="n"/>
      <c r="BG351" s="217" t="n"/>
      <c r="BH351" s="217" t="n"/>
      <c r="BI351" s="217" t="n"/>
      <c r="BJ351" s="217" t="n"/>
      <c r="BK351" s="217" t="n"/>
      <c r="BL351" s="217" t="n"/>
      <c r="BM351" s="217" t="n"/>
      <c r="BN351" s="217" t="n"/>
      <c r="BO351" s="217" t="n"/>
      <c r="BP351" s="217" t="n"/>
      <c r="BQ351" s="217" t="n"/>
      <c r="BR351" s="217" t="n"/>
      <c r="BS351" s="217" t="n"/>
      <c r="BT351" s="217" t="n"/>
      <c r="BU351" s="217" t="n"/>
      <c r="BV351" s="217" t="n"/>
      <c r="BW351" s="217" t="n"/>
      <c r="BX351" s="220" t="n"/>
      <c r="BY351" s="220" t="n"/>
      <c r="BZ351" s="220" t="n"/>
      <c r="CA351" s="220" t="n"/>
      <c r="CB351" s="220" t="n"/>
      <c r="CC351" s="220" t="n"/>
      <c r="CD351" s="220" t="n"/>
      <c r="CE351" s="220" t="n"/>
      <c r="CF351" s="220" t="n"/>
      <c r="CG351" s="221">
        <f>IFERROR(ROUND((SUM(BX351:CF351)),0),"")</f>
        <v/>
      </c>
      <c r="CH351" s="216" t="n"/>
      <c r="CI351" s="456" t="n"/>
      <c r="CJ351" s="223" t="n"/>
      <c r="CK351" s="196" t="n"/>
      <c r="CL351" s="196" t="n"/>
      <c r="CM351" s="196" t="n"/>
      <c r="CN351" s="196" t="n"/>
      <c r="CO351" s="196" t="n"/>
      <c r="CP351" s="323" t="n"/>
      <c r="CQ351" s="348" t="n"/>
      <c r="CR351" s="348" t="n"/>
      <c r="CS351" s="348" t="n"/>
      <c r="CT351" s="348" t="n"/>
      <c r="CU351" s="348" t="n"/>
      <c r="CV351" s="348" t="n"/>
      <c r="CW351" s="348" t="n"/>
      <c r="CX351" s="348" t="n"/>
      <c r="CY351" s="348">
        <f>IFERROR(ROUND(STDEV(AN351,L351),1),"")</f>
        <v/>
      </c>
      <c r="CZ351" s="232">
        <f>IFERROR(ROUND(AVERAGE(O351:S351,AA351:AE351),0),"")</f>
        <v/>
      </c>
      <c r="DA351" s="232">
        <f>IFERROR(AVERAGE(T351:X351,AF351:AJ351),"")</f>
        <v/>
      </c>
      <c r="DB351" s="308">
        <f>AV351+BK351</f>
        <v/>
      </c>
      <c r="DC351" s="12">
        <f>SUM(BL351:BT351,AW351:BE351)</f>
        <v/>
      </c>
      <c r="DD351" s="437">
        <f>IFERROR(ROUND(DC351/K351,0),"")</f>
        <v/>
      </c>
      <c r="DE351" s="437">
        <f>IFERROR(ROUND(AVERAGE(Y351:Z351,AK351:AL351),0),"")</f>
        <v/>
      </c>
      <c r="DF351" s="217">
        <f>IFERROR(ROUND((3600/DE351*J351),0),"")</f>
        <v/>
      </c>
      <c r="DG351" s="437">
        <f>IFERROR(ROUND(DD351/DF351,1),"")</f>
        <v/>
      </c>
      <c r="DH351" s="308">
        <f>IFERROR(DB351+DD351,"")</f>
        <v/>
      </c>
      <c r="DI351" s="447">
        <f>IFERROR(DD351/DH351,"")</f>
        <v/>
      </c>
      <c r="DK351" s="12">
        <f>IFERROR(DF351-AP351,"")</f>
        <v/>
      </c>
      <c r="DM351" s="307">
        <f>IFERROR(DA351-L351,"")</f>
        <v/>
      </c>
      <c r="DN351" s="348">
        <f>IF(DE351&gt;AQ351,0,1)</f>
        <v/>
      </c>
      <c r="DO351" s="348">
        <f>IF(DA351&lt;M351,0,1)</f>
        <v/>
      </c>
      <c r="DP351" s="348">
        <f>IF(DA351&gt;N351,0,1)</f>
        <v/>
      </c>
      <c r="DQ351" s="348" t="n"/>
      <c r="DR351" s="348" t="n"/>
      <c r="DS351" s="348" t="n"/>
      <c r="DT351" s="348" t="n"/>
      <c r="DU351" s="348" t="n"/>
      <c r="DV351" s="348" t="n"/>
      <c r="DW351" s="348" t="n"/>
      <c r="DX351" s="348" t="n"/>
      <c r="DY351" s="348" t="n"/>
      <c r="DZ351" s="348" t="n"/>
      <c r="EA351" s="348" t="n"/>
      <c r="EB351" s="348" t="n"/>
      <c r="EC351" s="348" t="n"/>
      <c r="ED351" s="348" t="n"/>
      <c r="EE351" s="348" t="n"/>
      <c r="EF351" s="348" t="n"/>
      <c r="EG351" s="348" t="n"/>
      <c r="EH351" s="348" t="n"/>
      <c r="EI351" s="348" t="n"/>
    </row>
    <row r="352" ht="31.5" customFormat="1" customHeight="1" s="239">
      <c r="A352" s="233" t="n"/>
      <c r="B352" s="192" t="n"/>
      <c r="C352" s="455" t="n"/>
      <c r="D352" s="192" t="n"/>
      <c r="E352" s="192" t="n"/>
      <c r="F352" s="192" t="n"/>
      <c r="G352" s="238" t="n"/>
      <c r="H352" s="437" t="n"/>
      <c r="I352" s="437" t="n"/>
      <c r="J352" s="437" t="n"/>
      <c r="K352" s="437" t="n"/>
      <c r="L352" s="240" t="n"/>
      <c r="M352" s="241" t="n"/>
      <c r="N352" s="242" t="n"/>
      <c r="O352" s="232" t="n"/>
      <c r="P352" s="232" t="n"/>
      <c r="Q352" s="232" t="n"/>
      <c r="R352" s="232" t="n"/>
      <c r="S352" s="232" t="n"/>
      <c r="T352" s="232" t="n"/>
      <c r="U352" s="232" t="n"/>
      <c r="V352" s="232" t="n"/>
      <c r="W352" s="232" t="n"/>
      <c r="X352" s="232" t="n"/>
      <c r="Y352" s="195" t="n"/>
      <c r="Z352" s="195" t="n"/>
      <c r="AA352" s="232" t="n"/>
      <c r="AB352" s="232" t="n"/>
      <c r="AC352" s="232" t="n"/>
      <c r="AD352" s="232" t="n"/>
      <c r="AE352" s="232" t="n"/>
      <c r="AF352" s="232" t="n"/>
      <c r="AG352" s="232" t="n"/>
      <c r="AH352" s="232" t="n"/>
      <c r="AI352" s="232" t="n"/>
      <c r="AJ352" s="232" t="n"/>
      <c r="AK352" s="195" t="n"/>
      <c r="AL352" s="195" t="n"/>
      <c r="AM352" s="232">
        <f>IFERROR(ROUND(AVERAGE(O352:S352,AA352:AE352),0),"")</f>
        <v/>
      </c>
      <c r="AN352" s="232">
        <f>IFERROR(ROUND(AVERAGE(T352:X352,AF352:AJ352),0),"")</f>
        <v/>
      </c>
      <c r="AO352" s="278">
        <f>IFERROR((AM352-L352)/L352,"")</f>
        <v/>
      </c>
      <c r="AP352" s="218" t="n"/>
      <c r="AQ352" s="219" t="n"/>
      <c r="AR352" s="217">
        <f>IFERROR(ROUND((3600/AS352*J352),0),"")</f>
        <v/>
      </c>
      <c r="AS352" s="217">
        <f>IFERROR(ROUND(AVERAGE(Y352:Z352,AK352:AL352),0),"")</f>
        <v/>
      </c>
      <c r="AT352" s="217" t="n"/>
      <c r="AU352" s="217" t="n"/>
      <c r="AV352" s="217" t="n"/>
      <c r="AW352" s="217" t="n"/>
      <c r="AX352" s="217" t="n"/>
      <c r="AY352" s="217" t="n"/>
      <c r="AZ352" s="217" t="n"/>
      <c r="BA352" s="217" t="n"/>
      <c r="BB352" s="217" t="n"/>
      <c r="BC352" s="217" t="n"/>
      <c r="BD352" s="217" t="n"/>
      <c r="BE352" s="217" t="n"/>
      <c r="BF352" s="217" t="n"/>
      <c r="BG352" s="217" t="n"/>
      <c r="BH352" s="217" t="n"/>
      <c r="BI352" s="217" t="n"/>
      <c r="BJ352" s="217" t="n"/>
      <c r="BK352" s="217" t="n"/>
      <c r="BL352" s="217" t="n"/>
      <c r="BM352" s="217" t="n"/>
      <c r="BN352" s="217" t="n"/>
      <c r="BO352" s="217" t="n"/>
      <c r="BP352" s="217" t="n"/>
      <c r="BQ352" s="217" t="n"/>
      <c r="BR352" s="217" t="n"/>
      <c r="BS352" s="217" t="n"/>
      <c r="BT352" s="217" t="n"/>
      <c r="BU352" s="217" t="n"/>
      <c r="BV352" s="217" t="n"/>
      <c r="BW352" s="217" t="n"/>
      <c r="BX352" s="220" t="n"/>
      <c r="BY352" s="220" t="n"/>
      <c r="BZ352" s="220" t="n"/>
      <c r="CA352" s="220" t="n"/>
      <c r="CB352" s="220" t="n"/>
      <c r="CC352" s="220" t="n"/>
      <c r="CD352" s="220" t="n"/>
      <c r="CE352" s="220" t="n"/>
      <c r="CF352" s="220" t="n"/>
      <c r="CG352" s="221">
        <f>IFERROR(ROUND((SUM(BX352:CF352)),0),"")</f>
        <v/>
      </c>
      <c r="CH352" s="216" t="n"/>
      <c r="CI352" s="456" t="n"/>
      <c r="CJ352" s="223" t="n"/>
      <c r="CK352" s="196" t="n"/>
      <c r="CL352" s="196" t="n"/>
      <c r="CM352" s="196" t="n"/>
      <c r="CN352" s="196" t="n"/>
      <c r="CO352" s="196" t="n"/>
      <c r="CP352" s="323" t="n"/>
      <c r="CQ352" s="348" t="n"/>
      <c r="CR352" s="348" t="n"/>
      <c r="CS352" s="348" t="n"/>
      <c r="CT352" s="348" t="n"/>
      <c r="CU352" s="348" t="n"/>
      <c r="CV352" s="348" t="n"/>
      <c r="CW352" s="348" t="n"/>
      <c r="CX352" s="348" t="n"/>
      <c r="CY352" s="348">
        <f>IFERROR(ROUND(STDEV(AN352,L352),1),"")</f>
        <v/>
      </c>
      <c r="CZ352" s="232">
        <f>IFERROR(ROUND(AVERAGE(O352:S352,AA352:AE352),0),"")</f>
        <v/>
      </c>
      <c r="DA352" s="232">
        <f>IFERROR(AVERAGE(T352:X352,AF352:AJ352),"")</f>
        <v/>
      </c>
      <c r="DB352" s="308">
        <f>AV352+BK352</f>
        <v/>
      </c>
      <c r="DC352" s="12">
        <f>SUM(BL352:BT352,AW352:BE352)</f>
        <v/>
      </c>
      <c r="DD352" s="437">
        <f>IFERROR(ROUND(DC352/K352,0),"")</f>
        <v/>
      </c>
      <c r="DE352" s="437">
        <f>IFERROR(ROUND(AVERAGE(Y352:Z352,AK352:AL352),0),"")</f>
        <v/>
      </c>
      <c r="DF352" s="217">
        <f>IFERROR(ROUND((3600/DE352*J352),0),"")</f>
        <v/>
      </c>
      <c r="DG352" s="437">
        <f>IFERROR(ROUND(DD352/DF352,1),"")</f>
        <v/>
      </c>
      <c r="DH352" s="308">
        <f>IFERROR(DB352+DD352,"")</f>
        <v/>
      </c>
      <c r="DI352" s="447">
        <f>IFERROR(DD352/DH352,"")</f>
        <v/>
      </c>
      <c r="DK352" s="12">
        <f>IFERROR(DF352-AP352,"")</f>
        <v/>
      </c>
      <c r="DM352" s="307">
        <f>IFERROR(DA352-L352,"")</f>
        <v/>
      </c>
      <c r="DN352" s="348">
        <f>IF(DE352&gt;AQ352,0,1)</f>
        <v/>
      </c>
      <c r="DO352" s="348">
        <f>IF(DA352&lt;M352,0,1)</f>
        <v/>
      </c>
      <c r="DP352" s="348">
        <f>IF(DA352&gt;N352,0,1)</f>
        <v/>
      </c>
      <c r="DQ352" s="348" t="n"/>
      <c r="DR352" s="348" t="n"/>
      <c r="DS352" s="348" t="n"/>
      <c r="DT352" s="348" t="n"/>
      <c r="DU352" s="348" t="n"/>
      <c r="DV352" s="348" t="n"/>
      <c r="DW352" s="348" t="n"/>
      <c r="DX352" s="348" t="n"/>
      <c r="DY352" s="348" t="n"/>
      <c r="DZ352" s="348" t="n"/>
      <c r="EA352" s="348" t="n"/>
      <c r="EB352" s="348" t="n"/>
      <c r="EC352" s="348" t="n"/>
      <c r="ED352" s="348" t="n"/>
      <c r="EE352" s="348" t="n"/>
      <c r="EF352" s="348" t="n"/>
      <c r="EG352" s="348" t="n"/>
      <c r="EH352" s="348" t="n"/>
      <c r="EI352" s="348" t="n"/>
    </row>
    <row r="353" ht="31.5" customFormat="1" customHeight="1" s="239">
      <c r="A353" s="233" t="n"/>
      <c r="B353" s="192" t="n"/>
      <c r="C353" s="455" t="n"/>
      <c r="D353" s="192" t="n"/>
      <c r="E353" s="192" t="n"/>
      <c r="F353" s="192" t="n"/>
      <c r="G353" s="238" t="n"/>
      <c r="H353" s="437" t="n"/>
      <c r="I353" s="437" t="n"/>
      <c r="J353" s="437" t="n"/>
      <c r="K353" s="437" t="n"/>
      <c r="L353" s="240" t="n"/>
      <c r="M353" s="241" t="n"/>
      <c r="N353" s="242" t="n"/>
      <c r="O353" s="232" t="n"/>
      <c r="P353" s="232" t="n"/>
      <c r="Q353" s="232" t="n"/>
      <c r="R353" s="232" t="n"/>
      <c r="S353" s="232" t="n"/>
      <c r="T353" s="232" t="n"/>
      <c r="U353" s="232" t="n"/>
      <c r="V353" s="232" t="n"/>
      <c r="W353" s="232" t="n"/>
      <c r="X353" s="232" t="n"/>
      <c r="Y353" s="195" t="n"/>
      <c r="Z353" s="195" t="n"/>
      <c r="AA353" s="232" t="n"/>
      <c r="AB353" s="232" t="n"/>
      <c r="AC353" s="232" t="n"/>
      <c r="AD353" s="232" t="n"/>
      <c r="AE353" s="232" t="n"/>
      <c r="AF353" s="232" t="n"/>
      <c r="AG353" s="232" t="n"/>
      <c r="AH353" s="232" t="n"/>
      <c r="AI353" s="232" t="n"/>
      <c r="AJ353" s="232" t="n"/>
      <c r="AK353" s="195" t="n"/>
      <c r="AL353" s="195" t="n"/>
      <c r="AM353" s="232">
        <f>IFERROR(ROUND(AVERAGE(O353:S353,AA353:AE353),0),"")</f>
        <v/>
      </c>
      <c r="AN353" s="232">
        <f>IFERROR(ROUND(AVERAGE(T353:X353,AF353:AJ353),0),"")</f>
        <v/>
      </c>
      <c r="AO353" s="278">
        <f>IFERROR((AM353-L353)/L353,"")</f>
        <v/>
      </c>
      <c r="AP353" s="218" t="n"/>
      <c r="AQ353" s="219" t="n"/>
      <c r="AR353" s="217">
        <f>IFERROR(ROUND((3600/AS353*J353),0),"")</f>
        <v/>
      </c>
      <c r="AS353" s="217">
        <f>IFERROR(ROUND(AVERAGE(Y353:Z353,AK353:AL353),0),"")</f>
        <v/>
      </c>
      <c r="AT353" s="217" t="n"/>
      <c r="AU353" s="217" t="n"/>
      <c r="AV353" s="217" t="n"/>
      <c r="AW353" s="217" t="n"/>
      <c r="AX353" s="217" t="n"/>
      <c r="AY353" s="217" t="n"/>
      <c r="AZ353" s="217" t="n"/>
      <c r="BA353" s="217" t="n"/>
      <c r="BB353" s="217" t="n"/>
      <c r="BC353" s="217" t="n"/>
      <c r="BD353" s="217" t="n"/>
      <c r="BE353" s="217" t="n"/>
      <c r="BF353" s="217" t="n"/>
      <c r="BG353" s="217" t="n"/>
      <c r="BH353" s="217" t="n"/>
      <c r="BI353" s="217" t="n"/>
      <c r="BJ353" s="217" t="n"/>
      <c r="BK353" s="217" t="n"/>
      <c r="BL353" s="217" t="n"/>
      <c r="BM353" s="217" t="n"/>
      <c r="BN353" s="217" t="n"/>
      <c r="BO353" s="217" t="n"/>
      <c r="BP353" s="217" t="n"/>
      <c r="BQ353" s="217" t="n"/>
      <c r="BR353" s="217" t="n"/>
      <c r="BS353" s="217" t="n"/>
      <c r="BT353" s="217" t="n"/>
      <c r="BU353" s="217" t="n"/>
      <c r="BV353" s="217" t="n"/>
      <c r="BW353" s="217" t="n"/>
      <c r="BX353" s="220" t="n"/>
      <c r="BY353" s="220" t="n"/>
      <c r="BZ353" s="220" t="n"/>
      <c r="CA353" s="220" t="n"/>
      <c r="CB353" s="220" t="n"/>
      <c r="CC353" s="220" t="n"/>
      <c r="CD353" s="220" t="n"/>
      <c r="CE353" s="220" t="n"/>
      <c r="CF353" s="220" t="n"/>
      <c r="CG353" s="221">
        <f>IFERROR(ROUND((SUM(BX353:CF353)),0),"")</f>
        <v/>
      </c>
      <c r="CH353" s="216" t="n"/>
      <c r="CI353" s="456" t="n"/>
      <c r="CJ353" s="223" t="n"/>
      <c r="CK353" s="196" t="n"/>
      <c r="CL353" s="196" t="n"/>
      <c r="CM353" s="196" t="n"/>
      <c r="CN353" s="196" t="n"/>
      <c r="CO353" s="196" t="n"/>
      <c r="CP353" s="323" t="n"/>
      <c r="CQ353" s="348" t="n"/>
      <c r="CR353" s="348" t="n"/>
      <c r="CS353" s="348" t="n"/>
      <c r="CT353" s="348" t="n"/>
      <c r="CU353" s="348" t="n"/>
      <c r="CV353" s="348" t="n"/>
      <c r="CW353" s="348" t="n"/>
      <c r="CX353" s="348" t="n"/>
      <c r="CY353" s="348">
        <f>IFERROR(ROUND(STDEV(AN353,L353),1),"")</f>
        <v/>
      </c>
      <c r="CZ353" s="232">
        <f>IFERROR(ROUND(AVERAGE(O353:S353,AA353:AE353),0),"")</f>
        <v/>
      </c>
      <c r="DA353" s="232">
        <f>IFERROR(AVERAGE(T353:X353,AF353:AJ353),"")</f>
        <v/>
      </c>
      <c r="DB353" s="308">
        <f>AV353+BK353</f>
        <v/>
      </c>
      <c r="DC353" s="12">
        <f>SUM(BL353:BT353,AW353:BE353)</f>
        <v/>
      </c>
      <c r="DD353" s="437">
        <f>IFERROR(ROUND(DC353/K353,0),"")</f>
        <v/>
      </c>
      <c r="DE353" s="437">
        <f>IFERROR(ROUND(AVERAGE(Y353:Z353,AK353:AL353),0),"")</f>
        <v/>
      </c>
      <c r="DF353" s="217">
        <f>IFERROR(ROUND((3600/DE353*J353),0),"")</f>
        <v/>
      </c>
      <c r="DG353" s="437">
        <f>IFERROR(ROUND(DD353/DF353,1),"")</f>
        <v/>
      </c>
      <c r="DH353" s="308">
        <f>IFERROR(DB353+DD353,"")</f>
        <v/>
      </c>
      <c r="DI353" s="447">
        <f>IFERROR(DD353/DH353,"")</f>
        <v/>
      </c>
      <c r="DK353" s="12">
        <f>IFERROR(DF353-AP353,"")</f>
        <v/>
      </c>
      <c r="DM353" s="307">
        <f>IFERROR(DA353-L353,"")</f>
        <v/>
      </c>
      <c r="DN353" s="348">
        <f>IF(DE353&gt;AQ353,0,1)</f>
        <v/>
      </c>
      <c r="DO353" s="348">
        <f>IF(DA353&lt;M353,0,1)</f>
        <v/>
      </c>
      <c r="DP353" s="348">
        <f>IF(DA353&gt;N353,0,1)</f>
        <v/>
      </c>
      <c r="DQ353" s="348" t="n"/>
      <c r="DR353" s="348" t="n"/>
      <c r="DS353" s="348" t="n"/>
      <c r="DT353" s="348" t="n"/>
      <c r="DU353" s="348" t="n"/>
      <c r="DV353" s="348" t="n"/>
      <c r="DW353" s="348" t="n"/>
      <c r="DX353" s="348" t="n"/>
      <c r="DY353" s="348" t="n"/>
      <c r="DZ353" s="348" t="n"/>
      <c r="EA353" s="348" t="n"/>
      <c r="EB353" s="348" t="n"/>
      <c r="EC353" s="348" t="n"/>
      <c r="ED353" s="348" t="n"/>
      <c r="EE353" s="348" t="n"/>
      <c r="EF353" s="348" t="n"/>
      <c r="EG353" s="348" t="n"/>
      <c r="EH353" s="348" t="n"/>
      <c r="EI353" s="348" t="n"/>
    </row>
    <row r="354" ht="31.5" customFormat="1" customHeight="1" s="239">
      <c r="A354" s="233" t="n"/>
      <c r="B354" s="192" t="n"/>
      <c r="C354" s="455" t="n"/>
      <c r="D354" s="192" t="n"/>
      <c r="E354" s="192" t="n"/>
      <c r="F354" s="192" t="n"/>
      <c r="G354" s="238" t="n"/>
      <c r="H354" s="437" t="n"/>
      <c r="I354" s="437" t="n"/>
      <c r="J354" s="437" t="n"/>
      <c r="K354" s="437" t="n"/>
      <c r="L354" s="240" t="n"/>
      <c r="M354" s="241" t="n"/>
      <c r="N354" s="242" t="n"/>
      <c r="O354" s="232" t="n"/>
      <c r="P354" s="232" t="n"/>
      <c r="Q354" s="232" t="n"/>
      <c r="R354" s="232" t="n"/>
      <c r="S354" s="232" t="n"/>
      <c r="T354" s="232" t="n"/>
      <c r="U354" s="232" t="n"/>
      <c r="V354" s="232" t="n"/>
      <c r="W354" s="232" t="n"/>
      <c r="X354" s="232" t="n"/>
      <c r="Y354" s="195" t="n"/>
      <c r="Z354" s="195" t="n"/>
      <c r="AA354" s="232" t="n"/>
      <c r="AB354" s="232" t="n"/>
      <c r="AC354" s="232" t="n"/>
      <c r="AD354" s="232" t="n"/>
      <c r="AE354" s="232" t="n"/>
      <c r="AF354" s="232" t="n"/>
      <c r="AG354" s="232" t="n"/>
      <c r="AH354" s="232" t="n"/>
      <c r="AI354" s="232" t="n"/>
      <c r="AJ354" s="232" t="n"/>
      <c r="AK354" s="195" t="n"/>
      <c r="AL354" s="195" t="n"/>
      <c r="AM354" s="232">
        <f>IFERROR(ROUND(AVERAGE(O354:S354,AA354:AE354),0),"")</f>
        <v/>
      </c>
      <c r="AN354" s="232">
        <f>IFERROR(ROUND(AVERAGE(T354:X354,AF354:AJ354),0),"")</f>
        <v/>
      </c>
      <c r="AO354" s="278">
        <f>IFERROR((AM354-L354)/L354,"")</f>
        <v/>
      </c>
      <c r="AP354" s="218" t="n"/>
      <c r="AQ354" s="219" t="n"/>
      <c r="AR354" s="217">
        <f>IFERROR(ROUND((3600/AS354*J354),0),"")</f>
        <v/>
      </c>
      <c r="AS354" s="217">
        <f>IFERROR(ROUND(AVERAGE(Y354:Z354,AK354:AL354),0),"")</f>
        <v/>
      </c>
      <c r="AT354" s="217" t="n"/>
      <c r="AU354" s="217" t="n"/>
      <c r="AV354" s="217" t="n"/>
      <c r="AW354" s="217" t="n"/>
      <c r="AX354" s="217" t="n"/>
      <c r="AY354" s="217" t="n"/>
      <c r="AZ354" s="217" t="n"/>
      <c r="BA354" s="217" t="n"/>
      <c r="BB354" s="217" t="n"/>
      <c r="BC354" s="217" t="n"/>
      <c r="BD354" s="217" t="n"/>
      <c r="BE354" s="217" t="n"/>
      <c r="BF354" s="217" t="n"/>
      <c r="BG354" s="217" t="n"/>
      <c r="BH354" s="217" t="n"/>
      <c r="BI354" s="217" t="n"/>
      <c r="BJ354" s="217" t="n"/>
      <c r="BK354" s="217" t="n"/>
      <c r="BL354" s="217" t="n"/>
      <c r="BM354" s="217" t="n"/>
      <c r="BN354" s="217" t="n"/>
      <c r="BO354" s="217" t="n"/>
      <c r="BP354" s="217" t="n"/>
      <c r="BQ354" s="217" t="n"/>
      <c r="BR354" s="217" t="n"/>
      <c r="BS354" s="217" t="n"/>
      <c r="BT354" s="217" t="n"/>
      <c r="BU354" s="217" t="n"/>
      <c r="BV354" s="217" t="n"/>
      <c r="BW354" s="217" t="n"/>
      <c r="BX354" s="220" t="n"/>
      <c r="BY354" s="220" t="n"/>
      <c r="BZ354" s="220" t="n"/>
      <c r="CA354" s="220" t="n"/>
      <c r="CB354" s="220" t="n"/>
      <c r="CC354" s="220" t="n"/>
      <c r="CD354" s="220" t="n"/>
      <c r="CE354" s="220" t="n"/>
      <c r="CF354" s="220" t="n"/>
      <c r="CG354" s="221">
        <f>IFERROR(ROUND((SUM(BX354:CF354)),0),"")</f>
        <v/>
      </c>
      <c r="CH354" s="216" t="n"/>
      <c r="CI354" s="456" t="n"/>
      <c r="CJ354" s="223" t="n"/>
      <c r="CK354" s="196" t="n"/>
      <c r="CL354" s="196" t="n"/>
      <c r="CM354" s="196" t="n"/>
      <c r="CN354" s="196" t="n"/>
      <c r="CO354" s="196" t="n"/>
      <c r="CP354" s="323" t="n"/>
      <c r="CQ354" s="348" t="n"/>
      <c r="CR354" s="348" t="n"/>
      <c r="CS354" s="348" t="n"/>
      <c r="CT354" s="348" t="n"/>
      <c r="CU354" s="348" t="n"/>
      <c r="CV354" s="348" t="n"/>
      <c r="CW354" s="348" t="n"/>
      <c r="CX354" s="348" t="n"/>
      <c r="CY354" s="348">
        <f>IFERROR(ROUND(STDEV(AN354,L354),1),"")</f>
        <v/>
      </c>
      <c r="CZ354" s="232">
        <f>IFERROR(ROUND(AVERAGE(O354:S354,AA354:AE354),0),"")</f>
        <v/>
      </c>
      <c r="DA354" s="232">
        <f>IFERROR(AVERAGE(T354:X354,AF354:AJ354),"")</f>
        <v/>
      </c>
      <c r="DB354" s="308">
        <f>AV354+BK354</f>
        <v/>
      </c>
      <c r="DC354" s="12">
        <f>SUM(BL354:BT354,AW354:BE354)</f>
        <v/>
      </c>
      <c r="DD354" s="437">
        <f>IFERROR(ROUND(DC354/K354,0),"")</f>
        <v/>
      </c>
      <c r="DE354" s="437">
        <f>IFERROR(ROUND(AVERAGE(Y354:Z354,AK354:AL354),0),"")</f>
        <v/>
      </c>
      <c r="DF354" s="217">
        <f>IFERROR(ROUND((3600/DE354*J354),0),"")</f>
        <v/>
      </c>
      <c r="DG354" s="437">
        <f>IFERROR(ROUND(DD354/DF354,1),"")</f>
        <v/>
      </c>
      <c r="DH354" s="308">
        <f>IFERROR(DB354+DD354,"")</f>
        <v/>
      </c>
      <c r="DI354" s="447">
        <f>IFERROR(DD354/DH354,"")</f>
        <v/>
      </c>
      <c r="DK354" s="12">
        <f>IFERROR(DF354-AP354,"")</f>
        <v/>
      </c>
      <c r="DM354" s="307">
        <f>IFERROR(DA354-L354,"")</f>
        <v/>
      </c>
      <c r="DN354" s="348">
        <f>IF(DE354&gt;AQ354,0,1)</f>
        <v/>
      </c>
      <c r="DO354" s="348">
        <f>IF(DA354&lt;M354,0,1)</f>
        <v/>
      </c>
      <c r="DP354" s="348">
        <f>IF(DA354&gt;N354,0,1)</f>
        <v/>
      </c>
      <c r="DQ354" s="348" t="n"/>
      <c r="DR354" s="348" t="n"/>
      <c r="DS354" s="348" t="n"/>
      <c r="DT354" s="348" t="n"/>
      <c r="DU354" s="348" t="n"/>
      <c r="DV354" s="348" t="n"/>
      <c r="DW354" s="348" t="n"/>
      <c r="DX354" s="348" t="n"/>
      <c r="DY354" s="348" t="n"/>
      <c r="DZ354" s="348" t="n"/>
      <c r="EA354" s="348" t="n"/>
      <c r="EB354" s="348" t="n"/>
      <c r="EC354" s="348" t="n"/>
      <c r="ED354" s="348" t="n"/>
      <c r="EE354" s="348" t="n"/>
      <c r="EF354" s="348" t="n"/>
      <c r="EG354" s="348" t="n"/>
      <c r="EH354" s="348" t="n"/>
      <c r="EI354" s="348" t="n"/>
    </row>
    <row r="355" ht="31.5" customFormat="1" customHeight="1" s="239">
      <c r="A355" s="233" t="n"/>
      <c r="B355" s="192" t="n"/>
      <c r="C355" s="455" t="n"/>
      <c r="D355" s="192" t="n"/>
      <c r="E355" s="192" t="n"/>
      <c r="F355" s="192" t="n"/>
      <c r="G355" s="238" t="n"/>
      <c r="H355" s="437" t="n"/>
      <c r="I355" s="437" t="n"/>
      <c r="J355" s="437" t="n"/>
      <c r="K355" s="437" t="n"/>
      <c r="L355" s="240" t="n"/>
      <c r="M355" s="241" t="n"/>
      <c r="N355" s="242" t="n"/>
      <c r="O355" s="232" t="n"/>
      <c r="P355" s="232" t="n"/>
      <c r="Q355" s="232" t="n"/>
      <c r="R355" s="232" t="n"/>
      <c r="S355" s="232" t="n"/>
      <c r="T355" s="232" t="n"/>
      <c r="U355" s="232" t="n"/>
      <c r="V355" s="232" t="n"/>
      <c r="W355" s="232" t="n"/>
      <c r="X355" s="232" t="n"/>
      <c r="Y355" s="195" t="n"/>
      <c r="Z355" s="195" t="n"/>
      <c r="AA355" s="232" t="n"/>
      <c r="AB355" s="232" t="n"/>
      <c r="AC355" s="232" t="n"/>
      <c r="AD355" s="232" t="n"/>
      <c r="AE355" s="232" t="n"/>
      <c r="AF355" s="232" t="n"/>
      <c r="AG355" s="232" t="n"/>
      <c r="AH355" s="232" t="n"/>
      <c r="AI355" s="232" t="n"/>
      <c r="AJ355" s="232" t="n"/>
      <c r="AK355" s="195" t="n"/>
      <c r="AL355" s="195" t="n"/>
      <c r="AM355" s="232">
        <f>IFERROR(ROUND(AVERAGE(O355:S355,AA355:AE355),0),"")</f>
        <v/>
      </c>
      <c r="AN355" s="232">
        <f>IFERROR(ROUND(AVERAGE(T355:X355,AF355:AJ355),0),"")</f>
        <v/>
      </c>
      <c r="AO355" s="278">
        <f>IFERROR((AM355-L355)/L355,"")</f>
        <v/>
      </c>
      <c r="AP355" s="218" t="n"/>
      <c r="AQ355" s="219" t="n"/>
      <c r="AR355" s="217">
        <f>IFERROR(ROUND((3600/AS355*J355),0),"")</f>
        <v/>
      </c>
      <c r="AS355" s="217">
        <f>IFERROR(ROUND(AVERAGE(Y355:Z355,AK355:AL355),0),"")</f>
        <v/>
      </c>
      <c r="AT355" s="217" t="n"/>
      <c r="AU355" s="217" t="n"/>
      <c r="AV355" s="217" t="n"/>
      <c r="AW355" s="217" t="n"/>
      <c r="AX355" s="217" t="n"/>
      <c r="AY355" s="217" t="n"/>
      <c r="AZ355" s="217" t="n"/>
      <c r="BA355" s="217" t="n"/>
      <c r="BB355" s="217" t="n"/>
      <c r="BC355" s="217" t="n"/>
      <c r="BD355" s="217" t="n"/>
      <c r="BE355" s="217" t="n"/>
      <c r="BF355" s="217" t="n"/>
      <c r="BG355" s="217" t="n"/>
      <c r="BH355" s="217" t="n"/>
      <c r="BI355" s="217" t="n"/>
      <c r="BJ355" s="217" t="n"/>
      <c r="BK355" s="217" t="n"/>
      <c r="BL355" s="217" t="n"/>
      <c r="BM355" s="217" t="n"/>
      <c r="BN355" s="217" t="n"/>
      <c r="BO355" s="217" t="n"/>
      <c r="BP355" s="217" t="n"/>
      <c r="BQ355" s="217" t="n"/>
      <c r="BR355" s="217" t="n"/>
      <c r="BS355" s="217" t="n"/>
      <c r="BT355" s="217" t="n"/>
      <c r="BU355" s="217" t="n"/>
      <c r="BV355" s="217" t="n"/>
      <c r="BW355" s="217" t="n"/>
      <c r="BX355" s="220" t="n"/>
      <c r="BY355" s="220" t="n"/>
      <c r="BZ355" s="220" t="n"/>
      <c r="CA355" s="220" t="n"/>
      <c r="CB355" s="220" t="n"/>
      <c r="CC355" s="220" t="n"/>
      <c r="CD355" s="220" t="n"/>
      <c r="CE355" s="220" t="n"/>
      <c r="CF355" s="220" t="n"/>
      <c r="CG355" s="221">
        <f>IFERROR(ROUND((SUM(BX355:CF355)),0),"")</f>
        <v/>
      </c>
      <c r="CH355" s="216" t="n"/>
      <c r="CI355" s="456" t="n"/>
      <c r="CJ355" s="223" t="n"/>
      <c r="CK355" s="196" t="n"/>
      <c r="CL355" s="196" t="n"/>
      <c r="CM355" s="196" t="n"/>
      <c r="CN355" s="196" t="n"/>
      <c r="CO355" s="196" t="n"/>
      <c r="CP355" s="323" t="n"/>
      <c r="CQ355" s="348" t="n"/>
      <c r="CR355" s="348" t="n"/>
      <c r="CS355" s="348" t="n"/>
      <c r="CT355" s="348" t="n"/>
      <c r="CU355" s="348" t="n"/>
      <c r="CV355" s="348" t="n"/>
      <c r="CW355" s="348" t="n"/>
      <c r="CX355" s="348" t="n"/>
      <c r="CY355" s="348">
        <f>IFERROR(ROUND(STDEV(AN355,L355),1),"")</f>
        <v/>
      </c>
      <c r="CZ355" s="232">
        <f>IFERROR(ROUND(AVERAGE(O355:S355,AA355:AE355),0),"")</f>
        <v/>
      </c>
      <c r="DA355" s="232">
        <f>IFERROR(AVERAGE(T355:X355,AF355:AJ355),"")</f>
        <v/>
      </c>
      <c r="DB355" s="308">
        <f>AV355+BK355</f>
        <v/>
      </c>
      <c r="DC355" s="12">
        <f>SUM(BL355:BT355,AW355:BE355)</f>
        <v/>
      </c>
      <c r="DD355" s="437">
        <f>IFERROR(ROUND(DC355/K355,0),"")</f>
        <v/>
      </c>
      <c r="DE355" s="437">
        <f>IFERROR(ROUND(AVERAGE(Y355:Z355,AK355:AL355),0),"")</f>
        <v/>
      </c>
      <c r="DF355" s="217">
        <f>IFERROR(ROUND((3600/DE355*J355),0),"")</f>
        <v/>
      </c>
      <c r="DG355" s="437">
        <f>IFERROR(ROUND(DD355/DF355,1),"")</f>
        <v/>
      </c>
      <c r="DH355" s="308">
        <f>IFERROR(DB355+DD355,"")</f>
        <v/>
      </c>
      <c r="DI355" s="447">
        <f>IFERROR(DD355/DH355,"")</f>
        <v/>
      </c>
      <c r="DK355" s="12">
        <f>IFERROR(DF355-AP355,"")</f>
        <v/>
      </c>
      <c r="DM355" s="307">
        <f>IFERROR(DA355-L355,"")</f>
        <v/>
      </c>
      <c r="DN355" s="348">
        <f>IF(DE355&gt;AQ355,0,1)</f>
        <v/>
      </c>
      <c r="DO355" s="348">
        <f>IF(DA355&lt;M355,0,1)</f>
        <v/>
      </c>
      <c r="DP355" s="348">
        <f>IF(DA355&gt;N355,0,1)</f>
        <v/>
      </c>
      <c r="DQ355" s="348" t="n"/>
      <c r="DR355" s="348" t="n"/>
      <c r="DS355" s="348" t="n"/>
      <c r="DT355" s="348" t="n"/>
      <c r="DU355" s="348" t="n"/>
      <c r="DV355" s="348" t="n"/>
      <c r="DW355" s="348" t="n"/>
      <c r="DX355" s="348" t="n"/>
      <c r="DY355" s="348" t="n"/>
      <c r="DZ355" s="348" t="n"/>
      <c r="EA355" s="348" t="n"/>
      <c r="EB355" s="348" t="n"/>
      <c r="EC355" s="348" t="n"/>
      <c r="ED355" s="348" t="n"/>
      <c r="EE355" s="348" t="n"/>
      <c r="EF355" s="348" t="n"/>
      <c r="EG355" s="348" t="n"/>
      <c r="EH355" s="348" t="n"/>
      <c r="EI355" s="348" t="n"/>
    </row>
    <row r="356" ht="31.5" customFormat="1" customHeight="1" s="239">
      <c r="A356" s="233" t="n"/>
      <c r="B356" s="192" t="n"/>
      <c r="C356" s="455" t="n"/>
      <c r="D356" s="192" t="n"/>
      <c r="E356" s="192" t="n"/>
      <c r="F356" s="192" t="n"/>
      <c r="G356" s="238" t="n"/>
      <c r="H356" s="437" t="n"/>
      <c r="I356" s="437" t="n"/>
      <c r="J356" s="437" t="n"/>
      <c r="K356" s="437" t="n"/>
      <c r="L356" s="240" t="n"/>
      <c r="M356" s="241" t="n"/>
      <c r="N356" s="242" t="n"/>
      <c r="O356" s="232" t="n"/>
      <c r="P356" s="232" t="n"/>
      <c r="Q356" s="232" t="n"/>
      <c r="R356" s="232" t="n"/>
      <c r="S356" s="232" t="n"/>
      <c r="T356" s="232" t="n"/>
      <c r="U356" s="232" t="n"/>
      <c r="V356" s="232" t="n"/>
      <c r="W356" s="232" t="n"/>
      <c r="X356" s="232" t="n"/>
      <c r="Y356" s="195" t="n"/>
      <c r="Z356" s="195" t="n"/>
      <c r="AA356" s="232" t="n"/>
      <c r="AB356" s="232" t="n"/>
      <c r="AC356" s="232" t="n"/>
      <c r="AD356" s="232" t="n"/>
      <c r="AE356" s="232" t="n"/>
      <c r="AF356" s="232" t="n"/>
      <c r="AG356" s="232" t="n"/>
      <c r="AH356" s="232" t="n"/>
      <c r="AI356" s="232" t="n"/>
      <c r="AJ356" s="232" t="n"/>
      <c r="AK356" s="195" t="n"/>
      <c r="AL356" s="195" t="n"/>
      <c r="AM356" s="232">
        <f>IFERROR(ROUND(AVERAGE(O356:S356,AA356:AE356),0),"")</f>
        <v/>
      </c>
      <c r="AN356" s="232">
        <f>IFERROR(ROUND(AVERAGE(T356:X356,AF356:AJ356),0),"")</f>
        <v/>
      </c>
      <c r="AO356" s="278">
        <f>IFERROR((AM356-L356)/L356,"")</f>
        <v/>
      </c>
      <c r="AP356" s="218" t="n"/>
      <c r="AQ356" s="219" t="n"/>
      <c r="AR356" s="217">
        <f>IFERROR(ROUND((3600/AS356*J356),0),"")</f>
        <v/>
      </c>
      <c r="AS356" s="217">
        <f>IFERROR(ROUND(AVERAGE(Y356:Z356,AK356:AL356),0),"")</f>
        <v/>
      </c>
      <c r="AT356" s="217" t="n"/>
      <c r="AU356" s="217" t="n"/>
      <c r="AV356" s="217" t="n"/>
      <c r="AW356" s="217" t="n"/>
      <c r="AX356" s="217" t="n"/>
      <c r="AY356" s="217" t="n"/>
      <c r="AZ356" s="217" t="n"/>
      <c r="BA356" s="217" t="n"/>
      <c r="BB356" s="217" t="n"/>
      <c r="BC356" s="217" t="n"/>
      <c r="BD356" s="217" t="n"/>
      <c r="BE356" s="217" t="n"/>
      <c r="BF356" s="217" t="n"/>
      <c r="BG356" s="217" t="n"/>
      <c r="BH356" s="217" t="n"/>
      <c r="BI356" s="217" t="n"/>
      <c r="BJ356" s="217" t="n"/>
      <c r="BK356" s="217" t="n"/>
      <c r="BL356" s="217" t="n"/>
      <c r="BM356" s="217" t="n"/>
      <c r="BN356" s="217" t="n"/>
      <c r="BO356" s="217" t="n"/>
      <c r="BP356" s="217" t="n"/>
      <c r="BQ356" s="217" t="n"/>
      <c r="BR356" s="217" t="n"/>
      <c r="BS356" s="217" t="n"/>
      <c r="BT356" s="217" t="n"/>
      <c r="BU356" s="217" t="n"/>
      <c r="BV356" s="217" t="n"/>
      <c r="BW356" s="217" t="n"/>
      <c r="BX356" s="220" t="n"/>
      <c r="BY356" s="220" t="n"/>
      <c r="BZ356" s="220" t="n"/>
      <c r="CA356" s="220" t="n"/>
      <c r="CB356" s="220" t="n"/>
      <c r="CC356" s="220" t="n"/>
      <c r="CD356" s="220" t="n"/>
      <c r="CE356" s="220" t="n"/>
      <c r="CF356" s="220" t="n"/>
      <c r="CG356" s="221">
        <f>IFERROR(ROUND((SUM(BX356:CF356)),0),"")</f>
        <v/>
      </c>
      <c r="CH356" s="216" t="n"/>
      <c r="CI356" s="456" t="n"/>
      <c r="CJ356" s="223" t="n"/>
      <c r="CK356" s="196" t="n"/>
      <c r="CL356" s="196" t="n"/>
      <c r="CM356" s="196" t="n"/>
      <c r="CN356" s="196" t="n"/>
      <c r="CO356" s="196" t="n"/>
      <c r="CP356" s="323" t="n"/>
      <c r="CQ356" s="348" t="n"/>
      <c r="CR356" s="348" t="n"/>
      <c r="CS356" s="348" t="n"/>
      <c r="CT356" s="348" t="n"/>
      <c r="CU356" s="348" t="n"/>
      <c r="CV356" s="348" t="n"/>
      <c r="CW356" s="348" t="n"/>
      <c r="CX356" s="348" t="n"/>
      <c r="CY356" s="348">
        <f>IFERROR(ROUND(STDEV(AN356,L356),1),"")</f>
        <v/>
      </c>
      <c r="CZ356" s="232">
        <f>IFERROR(ROUND(AVERAGE(O356:S356,AA356:AE356),0),"")</f>
        <v/>
      </c>
      <c r="DA356" s="232">
        <f>IFERROR(AVERAGE(T356:X356,AF356:AJ356),"")</f>
        <v/>
      </c>
      <c r="DB356" s="308">
        <f>AV356+BK356</f>
        <v/>
      </c>
      <c r="DC356" s="12">
        <f>SUM(BL356:BT356,AW356:BE356)</f>
        <v/>
      </c>
      <c r="DD356" s="437">
        <f>IFERROR(ROUND(DC356/K356,0),"")</f>
        <v/>
      </c>
      <c r="DE356" s="437">
        <f>IFERROR(ROUND(AVERAGE(Y356:Z356,AK356:AL356),0),"")</f>
        <v/>
      </c>
      <c r="DF356" s="217">
        <f>IFERROR(ROUND((3600/DE356*J356),0),"")</f>
        <v/>
      </c>
      <c r="DG356" s="437">
        <f>IFERROR(ROUND(DD356/DF356,1),"")</f>
        <v/>
      </c>
      <c r="DH356" s="308">
        <f>IFERROR(DB356+DD356,"")</f>
        <v/>
      </c>
      <c r="DI356" s="447">
        <f>IFERROR(DD356/DH356,"")</f>
        <v/>
      </c>
      <c r="DK356" s="12">
        <f>IFERROR(DF356-AP356,"")</f>
        <v/>
      </c>
      <c r="DM356" s="307">
        <f>IFERROR(DA356-L356,"")</f>
        <v/>
      </c>
      <c r="DN356" s="348">
        <f>IF(DE356&gt;AQ356,0,1)</f>
        <v/>
      </c>
      <c r="DO356" s="348">
        <f>IF(DA356&lt;M356,0,1)</f>
        <v/>
      </c>
      <c r="DP356" s="348">
        <f>IF(DA356&gt;N356,0,1)</f>
        <v/>
      </c>
      <c r="DQ356" s="348" t="n"/>
      <c r="DR356" s="348" t="n"/>
      <c r="DS356" s="348" t="n"/>
      <c r="DT356" s="348" t="n"/>
      <c r="DU356" s="348" t="n"/>
      <c r="DV356" s="348" t="n"/>
      <c r="DW356" s="348" t="n"/>
      <c r="DX356" s="348" t="n"/>
      <c r="DY356" s="348" t="n"/>
      <c r="DZ356" s="348" t="n"/>
      <c r="EA356" s="348" t="n"/>
      <c r="EB356" s="348" t="n"/>
      <c r="EC356" s="348" t="n"/>
      <c r="ED356" s="348" t="n"/>
      <c r="EE356" s="348" t="n"/>
      <c r="EF356" s="348" t="n"/>
      <c r="EG356" s="348" t="n"/>
      <c r="EH356" s="348" t="n"/>
      <c r="EI356" s="348" t="n"/>
    </row>
    <row r="357" ht="31.5" customFormat="1" customHeight="1" s="239">
      <c r="A357" s="233" t="n"/>
      <c r="B357" s="192" t="n"/>
      <c r="C357" s="455" t="n"/>
      <c r="D357" s="192" t="n"/>
      <c r="E357" s="192" t="n"/>
      <c r="F357" s="192" t="n"/>
      <c r="G357" s="238" t="n"/>
      <c r="H357" s="437" t="n"/>
      <c r="I357" s="437" t="n"/>
      <c r="J357" s="437" t="n"/>
      <c r="K357" s="437" t="n"/>
      <c r="L357" s="240" t="n"/>
      <c r="M357" s="241" t="n"/>
      <c r="N357" s="242" t="n"/>
      <c r="O357" s="232" t="n"/>
      <c r="P357" s="232" t="n"/>
      <c r="Q357" s="232" t="n"/>
      <c r="R357" s="232" t="n"/>
      <c r="S357" s="232" t="n"/>
      <c r="T357" s="232" t="n"/>
      <c r="U357" s="232" t="n"/>
      <c r="V357" s="232" t="n"/>
      <c r="W357" s="232" t="n"/>
      <c r="X357" s="232" t="n"/>
      <c r="Y357" s="195" t="n"/>
      <c r="Z357" s="195" t="n"/>
      <c r="AA357" s="232" t="n"/>
      <c r="AB357" s="232" t="n"/>
      <c r="AC357" s="232" t="n"/>
      <c r="AD357" s="232" t="n"/>
      <c r="AE357" s="232" t="n"/>
      <c r="AF357" s="232" t="n"/>
      <c r="AG357" s="232" t="n"/>
      <c r="AH357" s="232" t="n"/>
      <c r="AI357" s="232" t="n"/>
      <c r="AJ357" s="232" t="n"/>
      <c r="AK357" s="195" t="n"/>
      <c r="AL357" s="195" t="n"/>
      <c r="AM357" s="232">
        <f>IFERROR(ROUND(AVERAGE(O357:S357,AA357:AE357),0),"")</f>
        <v/>
      </c>
      <c r="AN357" s="232">
        <f>IFERROR(ROUND(AVERAGE(T357:X357,AF357:AJ357),0),"")</f>
        <v/>
      </c>
      <c r="AO357" s="278">
        <f>IFERROR((AM357-L357)/L357,"")</f>
        <v/>
      </c>
      <c r="AP357" s="218" t="n"/>
      <c r="AQ357" s="219" t="n"/>
      <c r="AR357" s="217">
        <f>IFERROR(ROUND((3600/AS357*J357),0),"")</f>
        <v/>
      </c>
      <c r="AS357" s="217">
        <f>IFERROR(ROUND(AVERAGE(Y357:Z357,AK357:AL357),0),"")</f>
        <v/>
      </c>
      <c r="AT357" s="217" t="n"/>
      <c r="AU357" s="217" t="n"/>
      <c r="AV357" s="217" t="n"/>
      <c r="AW357" s="217" t="n"/>
      <c r="AX357" s="217" t="n"/>
      <c r="AY357" s="217" t="n"/>
      <c r="AZ357" s="217" t="n"/>
      <c r="BA357" s="217" t="n"/>
      <c r="BB357" s="217" t="n"/>
      <c r="BC357" s="217" t="n"/>
      <c r="BD357" s="217" t="n"/>
      <c r="BE357" s="217" t="n"/>
      <c r="BF357" s="217" t="n"/>
      <c r="BG357" s="217" t="n"/>
      <c r="BH357" s="217" t="n"/>
      <c r="BI357" s="217" t="n"/>
      <c r="BJ357" s="217" t="n"/>
      <c r="BK357" s="217" t="n"/>
      <c r="BL357" s="217" t="n"/>
      <c r="BM357" s="217" t="n"/>
      <c r="BN357" s="217" t="n"/>
      <c r="BO357" s="217" t="n"/>
      <c r="BP357" s="217" t="n"/>
      <c r="BQ357" s="217" t="n"/>
      <c r="BR357" s="217" t="n"/>
      <c r="BS357" s="217" t="n"/>
      <c r="BT357" s="217" t="n"/>
      <c r="BU357" s="217" t="n"/>
      <c r="BV357" s="217" t="n"/>
      <c r="BW357" s="217" t="n"/>
      <c r="BX357" s="220" t="n"/>
      <c r="BY357" s="220" t="n"/>
      <c r="BZ357" s="220" t="n"/>
      <c r="CA357" s="220" t="n"/>
      <c r="CB357" s="220" t="n"/>
      <c r="CC357" s="220" t="n"/>
      <c r="CD357" s="220" t="n"/>
      <c r="CE357" s="220" t="n"/>
      <c r="CF357" s="220" t="n"/>
      <c r="CG357" s="221">
        <f>IFERROR(ROUND((SUM(BX357:CF357)),0),"")</f>
        <v/>
      </c>
      <c r="CH357" s="216" t="n"/>
      <c r="CI357" s="456" t="n"/>
      <c r="CJ357" s="223" t="n"/>
      <c r="CK357" s="196" t="n"/>
      <c r="CL357" s="196" t="n"/>
      <c r="CM357" s="196" t="n"/>
      <c r="CN357" s="196" t="n"/>
      <c r="CO357" s="196" t="n"/>
      <c r="CP357" s="323" t="n"/>
      <c r="CQ357" s="348" t="n"/>
      <c r="CR357" s="348" t="n"/>
      <c r="CS357" s="348" t="n"/>
      <c r="CT357" s="348" t="n"/>
      <c r="CU357" s="348" t="n"/>
      <c r="CV357" s="348" t="n"/>
      <c r="CW357" s="348" t="n"/>
      <c r="CX357" s="348" t="n"/>
      <c r="CY357" s="348">
        <f>IFERROR(ROUND(STDEV(AN357,L357),1),"")</f>
        <v/>
      </c>
      <c r="CZ357" s="232">
        <f>IFERROR(ROUND(AVERAGE(O357:S357,AA357:AE357),0),"")</f>
        <v/>
      </c>
      <c r="DA357" s="232">
        <f>IFERROR(AVERAGE(T357:X357,AF357:AJ357),"")</f>
        <v/>
      </c>
      <c r="DB357" s="308">
        <f>AV357+BK357</f>
        <v/>
      </c>
      <c r="DC357" s="12">
        <f>SUM(BL357:BT357,AW357:BE357)</f>
        <v/>
      </c>
      <c r="DD357" s="437">
        <f>IFERROR(ROUND(DC357/K357,0),"")</f>
        <v/>
      </c>
      <c r="DE357" s="437">
        <f>IFERROR(ROUND(AVERAGE(Y357:Z357,AK357:AL357),0),"")</f>
        <v/>
      </c>
      <c r="DF357" s="217">
        <f>IFERROR(ROUND((3600/DE357*J357),0),"")</f>
        <v/>
      </c>
      <c r="DG357" s="437">
        <f>IFERROR(ROUND(DD357/DF357,1),"")</f>
        <v/>
      </c>
      <c r="DH357" s="308">
        <f>IFERROR(DB357+DD357,"")</f>
        <v/>
      </c>
      <c r="DI357" s="447">
        <f>IFERROR(DD357/DH357,"")</f>
        <v/>
      </c>
      <c r="DK357" s="12">
        <f>IFERROR(DF357-AP357,"")</f>
        <v/>
      </c>
      <c r="DM357" s="307">
        <f>IFERROR(DA357-L357,"")</f>
        <v/>
      </c>
      <c r="DN357" s="348">
        <f>IF(DE357&gt;AQ357,0,1)</f>
        <v/>
      </c>
      <c r="DO357" s="348">
        <f>IF(DA357&lt;M357,0,1)</f>
        <v/>
      </c>
      <c r="DP357" s="348">
        <f>IF(DA357&gt;N357,0,1)</f>
        <v/>
      </c>
      <c r="DQ357" s="348" t="n"/>
      <c r="DR357" s="348" t="n"/>
      <c r="DS357" s="348" t="n"/>
      <c r="DT357" s="348" t="n"/>
      <c r="DU357" s="348" t="n"/>
      <c r="DV357" s="348" t="n"/>
      <c r="DW357" s="348" t="n"/>
      <c r="DX357" s="348" t="n"/>
      <c r="DY357" s="348" t="n"/>
      <c r="DZ357" s="348" t="n"/>
      <c r="EA357" s="348" t="n"/>
      <c r="EB357" s="348" t="n"/>
      <c r="EC357" s="348" t="n"/>
      <c r="ED357" s="348" t="n"/>
      <c r="EE357" s="348" t="n"/>
      <c r="EF357" s="348" t="n"/>
      <c r="EG357" s="348" t="n"/>
      <c r="EH357" s="348" t="n"/>
      <c r="EI357" s="348" t="n"/>
    </row>
    <row r="358" ht="31.5" customFormat="1" customHeight="1" s="239">
      <c r="A358" s="233" t="n"/>
      <c r="B358" s="192" t="n"/>
      <c r="C358" s="455" t="n"/>
      <c r="D358" s="192" t="n"/>
      <c r="E358" s="192" t="n"/>
      <c r="F358" s="192" t="n"/>
      <c r="G358" s="238" t="n"/>
      <c r="H358" s="437" t="n"/>
      <c r="I358" s="437" t="n"/>
      <c r="J358" s="437" t="n"/>
      <c r="K358" s="437" t="n"/>
      <c r="L358" s="240" t="n"/>
      <c r="M358" s="241" t="n"/>
      <c r="N358" s="242" t="n"/>
      <c r="O358" s="232" t="n"/>
      <c r="P358" s="232" t="n"/>
      <c r="Q358" s="232" t="n"/>
      <c r="R358" s="232" t="n"/>
      <c r="S358" s="232" t="n"/>
      <c r="T358" s="232" t="n"/>
      <c r="U358" s="232" t="n"/>
      <c r="V358" s="232" t="n"/>
      <c r="W358" s="232" t="n"/>
      <c r="X358" s="232" t="n"/>
      <c r="Y358" s="195" t="n"/>
      <c r="Z358" s="195" t="n"/>
      <c r="AA358" s="232" t="n"/>
      <c r="AB358" s="232" t="n"/>
      <c r="AC358" s="232" t="n"/>
      <c r="AD358" s="232" t="n"/>
      <c r="AE358" s="232" t="n"/>
      <c r="AF358" s="232" t="n"/>
      <c r="AG358" s="232" t="n"/>
      <c r="AH358" s="232" t="n"/>
      <c r="AI358" s="232" t="n"/>
      <c r="AJ358" s="232" t="n"/>
      <c r="AK358" s="195" t="n"/>
      <c r="AL358" s="195" t="n"/>
      <c r="AM358" s="232">
        <f>IFERROR(ROUND(AVERAGE(O358:S358,AA358:AE358),0),"")</f>
        <v/>
      </c>
      <c r="AN358" s="232">
        <f>IFERROR(ROUND(AVERAGE(T358:X358,AF358:AJ358),0),"")</f>
        <v/>
      </c>
      <c r="AO358" s="278">
        <f>IFERROR((AM358-L358)/L358,"")</f>
        <v/>
      </c>
      <c r="AP358" s="218" t="n"/>
      <c r="AQ358" s="219" t="n"/>
      <c r="AR358" s="217">
        <f>IFERROR(ROUND((3600/AS358*J358),0),"")</f>
        <v/>
      </c>
      <c r="AS358" s="217">
        <f>IFERROR(ROUND(AVERAGE(Y358:Z358,AK358:AL358),0),"")</f>
        <v/>
      </c>
      <c r="AT358" s="217" t="n"/>
      <c r="AU358" s="217" t="n"/>
      <c r="AV358" s="217" t="n"/>
      <c r="AW358" s="217" t="n"/>
      <c r="AX358" s="217" t="n"/>
      <c r="AY358" s="217" t="n"/>
      <c r="AZ358" s="217" t="n"/>
      <c r="BA358" s="217" t="n"/>
      <c r="BB358" s="217" t="n"/>
      <c r="BC358" s="217" t="n"/>
      <c r="BD358" s="217" t="n"/>
      <c r="BE358" s="217" t="n"/>
      <c r="BF358" s="217" t="n"/>
      <c r="BG358" s="217" t="n"/>
      <c r="BH358" s="217" t="n"/>
      <c r="BI358" s="217" t="n"/>
      <c r="BJ358" s="217" t="n"/>
      <c r="BK358" s="217" t="n"/>
      <c r="BL358" s="217" t="n"/>
      <c r="BM358" s="217" t="n"/>
      <c r="BN358" s="217" t="n"/>
      <c r="BO358" s="217" t="n"/>
      <c r="BP358" s="217" t="n"/>
      <c r="BQ358" s="217" t="n"/>
      <c r="BR358" s="217" t="n"/>
      <c r="BS358" s="217" t="n"/>
      <c r="BT358" s="217" t="n"/>
      <c r="BU358" s="217" t="n"/>
      <c r="BV358" s="217" t="n"/>
      <c r="BW358" s="217" t="n"/>
      <c r="BX358" s="220" t="n"/>
      <c r="BY358" s="220" t="n"/>
      <c r="BZ358" s="220" t="n"/>
      <c r="CA358" s="220" t="n"/>
      <c r="CB358" s="220" t="n"/>
      <c r="CC358" s="220" t="n"/>
      <c r="CD358" s="220" t="n"/>
      <c r="CE358" s="220" t="n"/>
      <c r="CF358" s="220" t="n"/>
      <c r="CG358" s="221">
        <f>IFERROR(ROUND((SUM(BX358:CF358)),0),"")</f>
        <v/>
      </c>
      <c r="CH358" s="216" t="n"/>
      <c r="CI358" s="456" t="n"/>
      <c r="CJ358" s="223" t="n"/>
      <c r="CK358" s="196" t="n"/>
      <c r="CL358" s="196" t="n"/>
      <c r="CM358" s="196" t="n"/>
      <c r="CN358" s="196" t="n"/>
      <c r="CO358" s="196" t="n"/>
      <c r="CP358" s="323" t="n"/>
      <c r="CQ358" s="348" t="n"/>
      <c r="CR358" s="348" t="n"/>
      <c r="CS358" s="348" t="n"/>
      <c r="CT358" s="348" t="n"/>
      <c r="CU358" s="348" t="n"/>
      <c r="CV358" s="348" t="n"/>
      <c r="CW358" s="348" t="n"/>
      <c r="CX358" s="348" t="n"/>
      <c r="CY358" s="348">
        <f>IFERROR(ROUND(STDEV(AN358,L358),1),"")</f>
        <v/>
      </c>
      <c r="CZ358" s="232">
        <f>IFERROR(ROUND(AVERAGE(O358:S358,AA358:AE358),0),"")</f>
        <v/>
      </c>
      <c r="DA358" s="232">
        <f>IFERROR(AVERAGE(T358:X358,AF358:AJ358),"")</f>
        <v/>
      </c>
      <c r="DB358" s="308">
        <f>AV358+BK358</f>
        <v/>
      </c>
      <c r="DC358" s="12">
        <f>SUM(BL358:BT358,AW358:BE358)</f>
        <v/>
      </c>
      <c r="DD358" s="437">
        <f>IFERROR(ROUND(DC358/K358,0),"")</f>
        <v/>
      </c>
      <c r="DE358" s="437">
        <f>IFERROR(ROUND(AVERAGE(Y358:Z358,AK358:AL358),0),"")</f>
        <v/>
      </c>
      <c r="DF358" s="217">
        <f>IFERROR(ROUND((3600/DE358*J358),0),"")</f>
        <v/>
      </c>
      <c r="DG358" s="437">
        <f>IFERROR(ROUND(DD358/DF358,1),"")</f>
        <v/>
      </c>
      <c r="DH358" s="308">
        <f>IFERROR(DB358+DD358,"")</f>
        <v/>
      </c>
      <c r="DI358" s="447">
        <f>IFERROR(DD358/DH358,"")</f>
        <v/>
      </c>
      <c r="DK358" s="12">
        <f>IFERROR(DF358-AP358,"")</f>
        <v/>
      </c>
      <c r="DM358" s="307">
        <f>IFERROR(DA358-L358,"")</f>
        <v/>
      </c>
      <c r="DN358" s="348">
        <f>IF(DE358&gt;AQ358,0,1)</f>
        <v/>
      </c>
      <c r="DO358" s="348">
        <f>IF(DA358&lt;M358,0,1)</f>
        <v/>
      </c>
      <c r="DP358" s="348">
        <f>IF(DA358&gt;N358,0,1)</f>
        <v/>
      </c>
      <c r="DQ358" s="348" t="n"/>
      <c r="DR358" s="348" t="n"/>
      <c r="DS358" s="348" t="n"/>
      <c r="DT358" s="348" t="n"/>
      <c r="DU358" s="348" t="n"/>
      <c r="DV358" s="348" t="n"/>
      <c r="DW358" s="348" t="n"/>
      <c r="DX358" s="348" t="n"/>
      <c r="DY358" s="348" t="n"/>
      <c r="DZ358" s="348" t="n"/>
      <c r="EA358" s="348" t="n"/>
      <c r="EB358" s="348" t="n"/>
      <c r="EC358" s="348" t="n"/>
      <c r="ED358" s="348" t="n"/>
      <c r="EE358" s="348" t="n"/>
      <c r="EF358" s="348" t="n"/>
      <c r="EG358" s="348" t="n"/>
      <c r="EH358" s="348" t="n"/>
      <c r="EI358" s="348" t="n"/>
    </row>
    <row r="359" ht="31.5" customFormat="1" customHeight="1" s="239">
      <c r="A359" s="233" t="n"/>
      <c r="B359" s="192" t="n"/>
      <c r="C359" s="455" t="n"/>
      <c r="D359" s="192" t="n"/>
      <c r="E359" s="192" t="n"/>
      <c r="F359" s="192" t="n"/>
      <c r="G359" s="238" t="n"/>
      <c r="H359" s="437" t="n"/>
      <c r="I359" s="437" t="n"/>
      <c r="J359" s="437" t="n"/>
      <c r="K359" s="437" t="n"/>
      <c r="L359" s="240" t="n"/>
      <c r="M359" s="241" t="n"/>
      <c r="N359" s="242" t="n"/>
      <c r="O359" s="232" t="n"/>
      <c r="P359" s="232" t="n"/>
      <c r="Q359" s="232" t="n"/>
      <c r="R359" s="232" t="n"/>
      <c r="S359" s="232" t="n"/>
      <c r="T359" s="232" t="n"/>
      <c r="U359" s="232" t="n"/>
      <c r="V359" s="232" t="n"/>
      <c r="W359" s="232" t="n"/>
      <c r="X359" s="232" t="n"/>
      <c r="Y359" s="195" t="n"/>
      <c r="Z359" s="195" t="n"/>
      <c r="AA359" s="232" t="n"/>
      <c r="AB359" s="232" t="n"/>
      <c r="AC359" s="232" t="n"/>
      <c r="AD359" s="232" t="n"/>
      <c r="AE359" s="232" t="n"/>
      <c r="AF359" s="232" t="n"/>
      <c r="AG359" s="232" t="n"/>
      <c r="AH359" s="232" t="n"/>
      <c r="AI359" s="232" t="n"/>
      <c r="AJ359" s="232" t="n"/>
      <c r="AK359" s="195" t="n"/>
      <c r="AL359" s="195" t="n"/>
      <c r="AM359" s="232">
        <f>IFERROR(ROUND(AVERAGE(O359:S359,AA359:AE359),0),"")</f>
        <v/>
      </c>
      <c r="AN359" s="232">
        <f>IFERROR(ROUND(AVERAGE(T359:X359,AF359:AJ359),0),"")</f>
        <v/>
      </c>
      <c r="AO359" s="278">
        <f>IFERROR((AM359-L359)/L359,"")</f>
        <v/>
      </c>
      <c r="AP359" s="218" t="n"/>
      <c r="AQ359" s="219" t="n"/>
      <c r="AR359" s="217">
        <f>IFERROR(ROUND((3600/AS359*J359),0),"")</f>
        <v/>
      </c>
      <c r="AS359" s="217">
        <f>IFERROR(ROUND(AVERAGE(Y359:Z359,AK359:AL359),0),"")</f>
        <v/>
      </c>
      <c r="AT359" s="217" t="n"/>
      <c r="AU359" s="217" t="n"/>
      <c r="AV359" s="217" t="n"/>
      <c r="AW359" s="217" t="n"/>
      <c r="AX359" s="217" t="n"/>
      <c r="AY359" s="217" t="n"/>
      <c r="AZ359" s="217" t="n"/>
      <c r="BA359" s="217" t="n"/>
      <c r="BB359" s="217" t="n"/>
      <c r="BC359" s="217" t="n"/>
      <c r="BD359" s="217" t="n"/>
      <c r="BE359" s="217" t="n"/>
      <c r="BF359" s="217" t="n"/>
      <c r="BG359" s="217" t="n"/>
      <c r="BH359" s="217" t="n"/>
      <c r="BI359" s="217" t="n"/>
      <c r="BJ359" s="217" t="n"/>
      <c r="BK359" s="217" t="n"/>
      <c r="BL359" s="217" t="n"/>
      <c r="BM359" s="217" t="n"/>
      <c r="BN359" s="217" t="n"/>
      <c r="BO359" s="217" t="n"/>
      <c r="BP359" s="217" t="n"/>
      <c r="BQ359" s="217" t="n"/>
      <c r="BR359" s="217" t="n"/>
      <c r="BS359" s="217" t="n"/>
      <c r="BT359" s="217" t="n"/>
      <c r="BU359" s="217" t="n"/>
      <c r="BV359" s="217" t="n"/>
      <c r="BW359" s="217" t="n"/>
      <c r="BX359" s="220" t="n"/>
      <c r="BY359" s="220" t="n"/>
      <c r="BZ359" s="220" t="n"/>
      <c r="CA359" s="220" t="n"/>
      <c r="CB359" s="220" t="n"/>
      <c r="CC359" s="220" t="n"/>
      <c r="CD359" s="220" t="n"/>
      <c r="CE359" s="220" t="n"/>
      <c r="CF359" s="220" t="n"/>
      <c r="CG359" s="221">
        <f>IFERROR(ROUND((SUM(BX359:CF359)),0),"")</f>
        <v/>
      </c>
      <c r="CH359" s="216" t="n"/>
      <c r="CI359" s="456" t="n"/>
      <c r="CJ359" s="223" t="n"/>
      <c r="CK359" s="196" t="n"/>
      <c r="CL359" s="196" t="n"/>
      <c r="CM359" s="196" t="n"/>
      <c r="CN359" s="196" t="n"/>
      <c r="CO359" s="196" t="n"/>
      <c r="CP359" s="323" t="n"/>
      <c r="CQ359" s="348" t="n"/>
      <c r="CR359" s="348" t="n"/>
      <c r="CS359" s="348" t="n"/>
      <c r="CT359" s="348" t="n"/>
      <c r="CU359" s="348" t="n"/>
      <c r="CV359" s="348" t="n"/>
      <c r="CW359" s="348" t="n"/>
      <c r="CX359" s="348" t="n"/>
      <c r="CY359" s="348">
        <f>IFERROR(ROUND(STDEV(AN359,L359),1),"")</f>
        <v/>
      </c>
      <c r="CZ359" s="232">
        <f>IFERROR(ROUND(AVERAGE(O359:S359,AA359:AE359),0),"")</f>
        <v/>
      </c>
      <c r="DA359" s="232">
        <f>IFERROR(AVERAGE(T359:X359,AF359:AJ359),"")</f>
        <v/>
      </c>
      <c r="DB359" s="308">
        <f>AV359+BK359</f>
        <v/>
      </c>
      <c r="DC359" s="12">
        <f>SUM(BL359:BT359,AW359:BE359)</f>
        <v/>
      </c>
      <c r="DD359" s="437">
        <f>IFERROR(ROUND(DC359/K359,0),"")</f>
        <v/>
      </c>
      <c r="DE359" s="437">
        <f>IFERROR(ROUND(AVERAGE(Y359:Z359,AK359:AL359),0),"")</f>
        <v/>
      </c>
      <c r="DF359" s="217">
        <f>IFERROR(ROUND((3600/DE359*J359),0),"")</f>
        <v/>
      </c>
      <c r="DG359" s="437">
        <f>IFERROR(ROUND(DD359/DF359,1),"")</f>
        <v/>
      </c>
      <c r="DH359" s="308">
        <f>IFERROR(DB359+DD359,"")</f>
        <v/>
      </c>
      <c r="DI359" s="447">
        <f>IFERROR(DD359/DH359,"")</f>
        <v/>
      </c>
      <c r="DK359" s="12">
        <f>IFERROR(DF359-AP359,"")</f>
        <v/>
      </c>
      <c r="DM359" s="307">
        <f>IFERROR(DA359-L359,"")</f>
        <v/>
      </c>
      <c r="DN359" s="348">
        <f>IF(DE359&gt;AQ359,0,1)</f>
        <v/>
      </c>
      <c r="DO359" s="348">
        <f>IF(DA359&lt;M359,0,1)</f>
        <v/>
      </c>
      <c r="DP359" s="348">
        <f>IF(DA359&gt;N359,0,1)</f>
        <v/>
      </c>
      <c r="DQ359" s="348" t="n"/>
      <c r="DR359" s="348" t="n"/>
      <c r="DS359" s="348" t="n"/>
      <c r="DT359" s="348" t="n"/>
      <c r="DU359" s="348" t="n"/>
      <c r="DV359" s="348" t="n"/>
      <c r="DW359" s="348" t="n"/>
      <c r="DX359" s="348" t="n"/>
      <c r="DY359" s="348" t="n"/>
      <c r="DZ359" s="348" t="n"/>
      <c r="EA359" s="348" t="n"/>
      <c r="EB359" s="348" t="n"/>
      <c r="EC359" s="348" t="n"/>
      <c r="ED359" s="348" t="n"/>
      <c r="EE359" s="348" t="n"/>
      <c r="EF359" s="348" t="n"/>
      <c r="EG359" s="348" t="n"/>
      <c r="EH359" s="348" t="n"/>
      <c r="EI359" s="348" t="n"/>
    </row>
    <row r="360" ht="31.5" customFormat="1" customHeight="1" s="239">
      <c r="A360" s="233" t="n"/>
      <c r="B360" s="192" t="n"/>
      <c r="C360" s="455" t="n"/>
      <c r="D360" s="192" t="n"/>
      <c r="E360" s="192" t="n"/>
      <c r="F360" s="192" t="n"/>
      <c r="G360" s="238" t="n"/>
      <c r="H360" s="437" t="n"/>
      <c r="I360" s="437" t="n"/>
      <c r="J360" s="437" t="n"/>
      <c r="K360" s="437" t="n"/>
      <c r="L360" s="240" t="n"/>
      <c r="M360" s="241" t="n"/>
      <c r="N360" s="242" t="n"/>
      <c r="O360" s="232" t="n"/>
      <c r="P360" s="232" t="n"/>
      <c r="Q360" s="232" t="n"/>
      <c r="R360" s="232" t="n"/>
      <c r="S360" s="232" t="n"/>
      <c r="T360" s="232" t="n"/>
      <c r="U360" s="232" t="n"/>
      <c r="V360" s="232" t="n"/>
      <c r="W360" s="232" t="n"/>
      <c r="X360" s="232" t="n"/>
      <c r="Y360" s="195" t="n"/>
      <c r="Z360" s="195" t="n"/>
      <c r="AA360" s="232" t="n"/>
      <c r="AB360" s="232" t="n"/>
      <c r="AC360" s="232" t="n"/>
      <c r="AD360" s="232" t="n"/>
      <c r="AE360" s="232" t="n"/>
      <c r="AF360" s="232" t="n"/>
      <c r="AG360" s="232" t="n"/>
      <c r="AH360" s="232" t="n"/>
      <c r="AI360" s="232" t="n"/>
      <c r="AJ360" s="232" t="n"/>
      <c r="AK360" s="195" t="n"/>
      <c r="AL360" s="195" t="n"/>
      <c r="AM360" s="232">
        <f>IFERROR(ROUND(AVERAGE(O360:S360,AA360:AE360),0),"")</f>
        <v/>
      </c>
      <c r="AN360" s="232">
        <f>IFERROR(ROUND(AVERAGE(T360:X360,AF360:AJ360),0),"")</f>
        <v/>
      </c>
      <c r="AO360" s="278">
        <f>IFERROR((AM360-L360)/L360,"")</f>
        <v/>
      </c>
      <c r="AP360" s="218" t="n"/>
      <c r="AQ360" s="219" t="n"/>
      <c r="AR360" s="217">
        <f>IFERROR(ROUND((3600/AS360*J360),0),"")</f>
        <v/>
      </c>
      <c r="AS360" s="217">
        <f>IFERROR(ROUND(AVERAGE(Y360:Z360,AK360:AL360),0),"")</f>
        <v/>
      </c>
      <c r="AT360" s="217" t="n"/>
      <c r="AU360" s="217" t="n"/>
      <c r="AV360" s="217" t="n"/>
      <c r="AW360" s="217" t="n"/>
      <c r="AX360" s="217" t="n"/>
      <c r="AY360" s="217" t="n"/>
      <c r="AZ360" s="217" t="n"/>
      <c r="BA360" s="217" t="n"/>
      <c r="BB360" s="217" t="n"/>
      <c r="BC360" s="217" t="n"/>
      <c r="BD360" s="217" t="n"/>
      <c r="BE360" s="217" t="n"/>
      <c r="BF360" s="217" t="n"/>
      <c r="BG360" s="217" t="n"/>
      <c r="BH360" s="217" t="n"/>
      <c r="BI360" s="217" t="n"/>
      <c r="BJ360" s="217" t="n"/>
      <c r="BK360" s="217" t="n"/>
      <c r="BL360" s="217" t="n"/>
      <c r="BM360" s="217" t="n"/>
      <c r="BN360" s="217" t="n"/>
      <c r="BO360" s="217" t="n"/>
      <c r="BP360" s="217" t="n"/>
      <c r="BQ360" s="217" t="n"/>
      <c r="BR360" s="217" t="n"/>
      <c r="BS360" s="217" t="n"/>
      <c r="BT360" s="217" t="n"/>
      <c r="BU360" s="217" t="n"/>
      <c r="BV360" s="217" t="n"/>
      <c r="BW360" s="217" t="n"/>
      <c r="BX360" s="220" t="n"/>
      <c r="BY360" s="220" t="n"/>
      <c r="BZ360" s="220" t="n"/>
      <c r="CA360" s="220" t="n"/>
      <c r="CB360" s="220" t="n"/>
      <c r="CC360" s="220" t="n"/>
      <c r="CD360" s="220" t="n"/>
      <c r="CE360" s="220" t="n"/>
      <c r="CF360" s="220" t="n"/>
      <c r="CG360" s="221">
        <f>IFERROR(ROUND((SUM(BX360:CF360)),0),"")</f>
        <v/>
      </c>
      <c r="CH360" s="216" t="n"/>
      <c r="CI360" s="456" t="n"/>
      <c r="CJ360" s="223" t="n"/>
      <c r="CK360" s="196" t="n"/>
      <c r="CL360" s="196" t="n"/>
      <c r="CM360" s="196" t="n"/>
      <c r="CN360" s="196" t="n"/>
      <c r="CO360" s="196" t="n"/>
      <c r="CP360" s="323" t="n"/>
      <c r="CQ360" s="348" t="n"/>
      <c r="CR360" s="348" t="n"/>
      <c r="CS360" s="348" t="n"/>
      <c r="CT360" s="348" t="n"/>
      <c r="CU360" s="348" t="n"/>
      <c r="CV360" s="348" t="n"/>
      <c r="CW360" s="348" t="n"/>
      <c r="CX360" s="348" t="n"/>
      <c r="CY360" s="348">
        <f>IFERROR(ROUND(STDEV(AN360,L360),1),"")</f>
        <v/>
      </c>
      <c r="CZ360" s="232">
        <f>IFERROR(ROUND(AVERAGE(O360:S360,AA360:AE360),0),"")</f>
        <v/>
      </c>
      <c r="DA360" s="232">
        <f>IFERROR(AVERAGE(T360:X360,AF360:AJ360),"")</f>
        <v/>
      </c>
      <c r="DB360" s="308">
        <f>AV360+BK360</f>
        <v/>
      </c>
      <c r="DC360" s="12">
        <f>SUM(BL360:BT360,AW360:BE360)</f>
        <v/>
      </c>
      <c r="DD360" s="437">
        <f>IFERROR(ROUND(DC360/K360,0),"")</f>
        <v/>
      </c>
      <c r="DE360" s="437">
        <f>IFERROR(ROUND(AVERAGE(Y360:Z360,AK360:AL360),0),"")</f>
        <v/>
      </c>
      <c r="DF360" s="217">
        <f>IFERROR(ROUND((3600/DE360*J360),0),"")</f>
        <v/>
      </c>
      <c r="DG360" s="437">
        <f>IFERROR(ROUND(DD360/DF360,1),"")</f>
        <v/>
      </c>
      <c r="DH360" s="308">
        <f>IFERROR(DB360+DD360,"")</f>
        <v/>
      </c>
      <c r="DI360" s="447">
        <f>IFERROR(DD360/DH360,"")</f>
        <v/>
      </c>
      <c r="DK360" s="12">
        <f>IFERROR(DF360-AP360,"")</f>
        <v/>
      </c>
      <c r="DM360" s="307">
        <f>IFERROR(DA360-L360,"")</f>
        <v/>
      </c>
      <c r="DN360" s="348">
        <f>IF(DE360&gt;AQ360,0,1)</f>
        <v/>
      </c>
      <c r="DO360" s="348">
        <f>IF(DA360&lt;M360,0,1)</f>
        <v/>
      </c>
      <c r="DP360" s="348">
        <f>IF(DA360&gt;N360,0,1)</f>
        <v/>
      </c>
      <c r="DQ360" s="348" t="n"/>
      <c r="DR360" s="348" t="n"/>
      <c r="DS360" s="348" t="n"/>
      <c r="DT360" s="348" t="n"/>
      <c r="DU360" s="348" t="n"/>
      <c r="DV360" s="348" t="n"/>
      <c r="DW360" s="348" t="n"/>
      <c r="DX360" s="348" t="n"/>
      <c r="DY360" s="348" t="n"/>
      <c r="DZ360" s="348" t="n"/>
      <c r="EA360" s="348" t="n"/>
      <c r="EB360" s="348" t="n"/>
      <c r="EC360" s="348" t="n"/>
      <c r="ED360" s="348" t="n"/>
      <c r="EE360" s="348" t="n"/>
      <c r="EF360" s="348" t="n"/>
      <c r="EG360" s="348" t="n"/>
      <c r="EH360" s="348" t="n"/>
      <c r="EI360" s="348" t="n"/>
    </row>
    <row r="361" ht="31.5" customFormat="1" customHeight="1" s="239">
      <c r="A361" s="233" t="n"/>
      <c r="B361" s="192" t="n"/>
      <c r="C361" s="455" t="n"/>
      <c r="D361" s="192" t="n"/>
      <c r="E361" s="192" t="n"/>
      <c r="F361" s="192" t="n"/>
      <c r="G361" s="238" t="n"/>
      <c r="H361" s="437" t="n"/>
      <c r="I361" s="437" t="n"/>
      <c r="J361" s="437" t="n"/>
      <c r="K361" s="437" t="n"/>
      <c r="L361" s="240" t="n"/>
      <c r="M361" s="241" t="n"/>
      <c r="N361" s="242" t="n"/>
      <c r="O361" s="232" t="n"/>
      <c r="P361" s="232" t="n"/>
      <c r="Q361" s="232" t="n"/>
      <c r="R361" s="232" t="n"/>
      <c r="S361" s="232" t="n"/>
      <c r="T361" s="232" t="n"/>
      <c r="U361" s="232" t="n"/>
      <c r="V361" s="232" t="n"/>
      <c r="W361" s="232" t="n"/>
      <c r="X361" s="232" t="n"/>
      <c r="Y361" s="195" t="n"/>
      <c r="Z361" s="195" t="n"/>
      <c r="AA361" s="232" t="n"/>
      <c r="AB361" s="232" t="n"/>
      <c r="AC361" s="232" t="n"/>
      <c r="AD361" s="232" t="n"/>
      <c r="AE361" s="232" t="n"/>
      <c r="AF361" s="232" t="n"/>
      <c r="AG361" s="232" t="n"/>
      <c r="AH361" s="232" t="n"/>
      <c r="AI361" s="232" t="n"/>
      <c r="AJ361" s="232" t="n"/>
      <c r="AK361" s="195" t="n"/>
      <c r="AL361" s="195" t="n"/>
      <c r="AM361" s="232">
        <f>IFERROR(ROUND(AVERAGE(O361:S361,AA361:AE361),0),"")</f>
        <v/>
      </c>
      <c r="AN361" s="232">
        <f>IFERROR(ROUND(AVERAGE(T361:X361,AF361:AJ361),0),"")</f>
        <v/>
      </c>
      <c r="AO361" s="278">
        <f>IFERROR((AM361-L361)/L361,"")</f>
        <v/>
      </c>
      <c r="AP361" s="218" t="n"/>
      <c r="AQ361" s="219" t="n"/>
      <c r="AR361" s="217">
        <f>IFERROR(ROUND((3600/AS361*J361),0),"")</f>
        <v/>
      </c>
      <c r="AS361" s="217">
        <f>IFERROR(ROUND(AVERAGE(Y361:Z361,AK361:AL361),0),"")</f>
        <v/>
      </c>
      <c r="AT361" s="217" t="n"/>
      <c r="AU361" s="217" t="n"/>
      <c r="AV361" s="217" t="n"/>
      <c r="AW361" s="217" t="n"/>
      <c r="AX361" s="217" t="n"/>
      <c r="AY361" s="217" t="n"/>
      <c r="AZ361" s="217" t="n"/>
      <c r="BA361" s="217" t="n"/>
      <c r="BB361" s="217" t="n"/>
      <c r="BC361" s="217" t="n"/>
      <c r="BD361" s="217" t="n"/>
      <c r="BE361" s="217" t="n"/>
      <c r="BF361" s="217" t="n"/>
      <c r="BG361" s="217" t="n"/>
      <c r="BH361" s="217" t="n"/>
      <c r="BI361" s="217" t="n"/>
      <c r="BJ361" s="217" t="n"/>
      <c r="BK361" s="217" t="n"/>
      <c r="BL361" s="217" t="n"/>
      <c r="BM361" s="217" t="n"/>
      <c r="BN361" s="217" t="n"/>
      <c r="BO361" s="217" t="n"/>
      <c r="BP361" s="217" t="n"/>
      <c r="BQ361" s="217" t="n"/>
      <c r="BR361" s="217" t="n"/>
      <c r="BS361" s="217" t="n"/>
      <c r="BT361" s="217" t="n"/>
      <c r="BU361" s="217" t="n"/>
      <c r="BV361" s="217" t="n"/>
      <c r="BW361" s="217" t="n"/>
      <c r="BX361" s="220" t="n"/>
      <c r="BY361" s="220" t="n"/>
      <c r="BZ361" s="220" t="n"/>
      <c r="CA361" s="220" t="n"/>
      <c r="CB361" s="220" t="n"/>
      <c r="CC361" s="220" t="n"/>
      <c r="CD361" s="220" t="n"/>
      <c r="CE361" s="220" t="n"/>
      <c r="CF361" s="220" t="n"/>
      <c r="CG361" s="221">
        <f>IFERROR(ROUND((SUM(BX361:CF361)),0),"")</f>
        <v/>
      </c>
      <c r="CH361" s="216" t="n"/>
      <c r="CI361" s="456" t="n"/>
      <c r="CJ361" s="223" t="n"/>
      <c r="CK361" s="196" t="n"/>
      <c r="CL361" s="196" t="n"/>
      <c r="CM361" s="196" t="n"/>
      <c r="CN361" s="196" t="n"/>
      <c r="CO361" s="196" t="n"/>
      <c r="CP361" s="323" t="n"/>
      <c r="CQ361" s="348" t="n"/>
      <c r="CR361" s="348" t="n"/>
      <c r="CS361" s="348" t="n"/>
      <c r="CT361" s="348" t="n"/>
      <c r="CU361" s="348" t="n"/>
      <c r="CV361" s="348" t="n"/>
      <c r="CW361" s="348" t="n"/>
      <c r="CX361" s="348" t="n"/>
      <c r="CY361" s="348">
        <f>IFERROR(ROUND(STDEV(AN361,L361),1),"")</f>
        <v/>
      </c>
      <c r="CZ361" s="232">
        <f>IFERROR(ROUND(AVERAGE(O361:S361,AA361:AE361),0),"")</f>
        <v/>
      </c>
      <c r="DA361" s="232">
        <f>IFERROR(AVERAGE(T361:X361,AF361:AJ361),"")</f>
        <v/>
      </c>
      <c r="DB361" s="308">
        <f>AV361+BK361</f>
        <v/>
      </c>
      <c r="DC361" s="12">
        <f>SUM(BL361:BT361,AW361:BE361)</f>
        <v/>
      </c>
      <c r="DD361" s="437">
        <f>IFERROR(ROUND(DC361/K361,0),"")</f>
        <v/>
      </c>
      <c r="DE361" s="437">
        <f>IFERROR(ROUND(AVERAGE(Y361:Z361,AK361:AL361),0),"")</f>
        <v/>
      </c>
      <c r="DF361" s="217">
        <f>IFERROR(ROUND((3600/DE361*J361),0),"")</f>
        <v/>
      </c>
      <c r="DG361" s="437">
        <f>IFERROR(ROUND(DD361/DF361,1),"")</f>
        <v/>
      </c>
      <c r="DH361" s="308">
        <f>IFERROR(DB361+DD361,"")</f>
        <v/>
      </c>
      <c r="DI361" s="447">
        <f>IFERROR(DD361/DH361,"")</f>
        <v/>
      </c>
      <c r="DK361" s="12">
        <f>IFERROR(DF361-AP361,"")</f>
        <v/>
      </c>
      <c r="DM361" s="307">
        <f>IFERROR(DA361-L361,"")</f>
        <v/>
      </c>
      <c r="DN361" s="348">
        <f>IF(DE361&gt;AQ361,0,1)</f>
        <v/>
      </c>
      <c r="DO361" s="348">
        <f>IF(DA361&lt;M361,0,1)</f>
        <v/>
      </c>
      <c r="DP361" s="348">
        <f>IF(DA361&gt;N361,0,1)</f>
        <v/>
      </c>
      <c r="DQ361" s="348" t="n"/>
      <c r="DR361" s="348" t="n"/>
      <c r="DS361" s="348" t="n"/>
      <c r="DT361" s="348" t="n"/>
      <c r="DU361" s="348" t="n"/>
      <c r="DV361" s="348" t="n"/>
      <c r="DW361" s="348" t="n"/>
      <c r="DX361" s="348" t="n"/>
      <c r="DY361" s="348" t="n"/>
      <c r="DZ361" s="348" t="n"/>
      <c r="EA361" s="348" t="n"/>
      <c r="EB361" s="348" t="n"/>
      <c r="EC361" s="348" t="n"/>
      <c r="ED361" s="348" t="n"/>
      <c r="EE361" s="348" t="n"/>
      <c r="EF361" s="348" t="n"/>
      <c r="EG361" s="348" t="n"/>
      <c r="EH361" s="348" t="n"/>
      <c r="EI361" s="348" t="n"/>
    </row>
    <row r="362" ht="31.5" customFormat="1" customHeight="1" s="239">
      <c r="A362" s="233" t="n"/>
      <c r="B362" s="192" t="n"/>
      <c r="C362" s="455" t="n"/>
      <c r="D362" s="192" t="n"/>
      <c r="E362" s="192" t="n"/>
      <c r="F362" s="192" t="n"/>
      <c r="G362" s="238" t="n"/>
      <c r="H362" s="437" t="n"/>
      <c r="I362" s="437" t="n"/>
      <c r="J362" s="437" t="n"/>
      <c r="K362" s="437" t="n"/>
      <c r="L362" s="240" t="n"/>
      <c r="M362" s="241" t="n"/>
      <c r="N362" s="242" t="n"/>
      <c r="O362" s="232" t="n"/>
      <c r="P362" s="232" t="n"/>
      <c r="Q362" s="232" t="n"/>
      <c r="R362" s="232" t="n"/>
      <c r="S362" s="232" t="n"/>
      <c r="T362" s="232" t="n"/>
      <c r="U362" s="232" t="n"/>
      <c r="V362" s="232" t="n"/>
      <c r="W362" s="232" t="n"/>
      <c r="X362" s="232" t="n"/>
      <c r="Y362" s="195" t="n"/>
      <c r="Z362" s="195" t="n"/>
      <c r="AA362" s="232" t="n"/>
      <c r="AB362" s="232" t="n"/>
      <c r="AC362" s="232" t="n"/>
      <c r="AD362" s="232" t="n"/>
      <c r="AE362" s="232" t="n"/>
      <c r="AF362" s="232" t="n"/>
      <c r="AG362" s="232" t="n"/>
      <c r="AH362" s="232" t="n"/>
      <c r="AI362" s="232" t="n"/>
      <c r="AJ362" s="232" t="n"/>
      <c r="AK362" s="195" t="n"/>
      <c r="AL362" s="195" t="n"/>
      <c r="AM362" s="232">
        <f>IFERROR(ROUND(AVERAGE(O362:S362,AA362:AE362),0),"")</f>
        <v/>
      </c>
      <c r="AN362" s="232">
        <f>IFERROR(ROUND(AVERAGE(T362:X362,AF362:AJ362),0),"")</f>
        <v/>
      </c>
      <c r="AO362" s="278">
        <f>IFERROR((AM362-L362)/L362,"")</f>
        <v/>
      </c>
      <c r="AP362" s="218" t="n"/>
      <c r="AQ362" s="219" t="n"/>
      <c r="AR362" s="217">
        <f>IFERROR(ROUND((3600/AS362*J362),0),"")</f>
        <v/>
      </c>
      <c r="AS362" s="217">
        <f>IFERROR(ROUND(AVERAGE(Y362:Z362,AK362:AL362),0),"")</f>
        <v/>
      </c>
      <c r="AT362" s="217" t="n"/>
      <c r="AU362" s="217" t="n"/>
      <c r="AV362" s="217" t="n"/>
      <c r="AW362" s="217" t="n"/>
      <c r="AX362" s="217" t="n"/>
      <c r="AY362" s="217" t="n"/>
      <c r="AZ362" s="217" t="n"/>
      <c r="BA362" s="217" t="n"/>
      <c r="BB362" s="217" t="n"/>
      <c r="BC362" s="217" t="n"/>
      <c r="BD362" s="217" t="n"/>
      <c r="BE362" s="217" t="n"/>
      <c r="BF362" s="217" t="n"/>
      <c r="BG362" s="217" t="n"/>
      <c r="BH362" s="217" t="n"/>
      <c r="BI362" s="217" t="n"/>
      <c r="BJ362" s="217" t="n"/>
      <c r="BK362" s="217" t="n"/>
      <c r="BL362" s="217" t="n"/>
      <c r="BM362" s="217" t="n"/>
      <c r="BN362" s="217" t="n"/>
      <c r="BO362" s="217" t="n"/>
      <c r="BP362" s="217" t="n"/>
      <c r="BQ362" s="217" t="n"/>
      <c r="BR362" s="217" t="n"/>
      <c r="BS362" s="217" t="n"/>
      <c r="BT362" s="217" t="n"/>
      <c r="BU362" s="217" t="n"/>
      <c r="BV362" s="217" t="n"/>
      <c r="BW362" s="217" t="n"/>
      <c r="BX362" s="220" t="n"/>
      <c r="BY362" s="220" t="n"/>
      <c r="BZ362" s="220" t="n"/>
      <c r="CA362" s="220" t="n"/>
      <c r="CB362" s="220" t="n"/>
      <c r="CC362" s="220" t="n"/>
      <c r="CD362" s="220" t="n"/>
      <c r="CE362" s="220" t="n"/>
      <c r="CF362" s="220" t="n"/>
      <c r="CG362" s="221">
        <f>IFERROR(ROUND((SUM(BX362:CF362)),0),"")</f>
        <v/>
      </c>
      <c r="CH362" s="216" t="n"/>
      <c r="CI362" s="456" t="n"/>
      <c r="CJ362" s="223" t="n"/>
      <c r="CK362" s="196" t="n"/>
      <c r="CL362" s="196" t="n"/>
      <c r="CM362" s="196" t="n"/>
      <c r="CN362" s="196" t="n"/>
      <c r="CO362" s="196" t="n"/>
      <c r="CP362" s="323" t="n"/>
      <c r="CQ362" s="348" t="n"/>
      <c r="CR362" s="348" t="n"/>
      <c r="CS362" s="348" t="n"/>
      <c r="CT362" s="348" t="n"/>
      <c r="CU362" s="348" t="n"/>
      <c r="CV362" s="348" t="n"/>
      <c r="CW362" s="348" t="n"/>
      <c r="CX362" s="348" t="n"/>
      <c r="CY362" s="348">
        <f>IFERROR(ROUND(STDEV(AN362,L362),1),"")</f>
        <v/>
      </c>
      <c r="CZ362" s="232">
        <f>IFERROR(ROUND(AVERAGE(O362:S362,AA362:AE362),0),"")</f>
        <v/>
      </c>
      <c r="DA362" s="232">
        <f>IFERROR(AVERAGE(T362:X362,AF362:AJ362),"")</f>
        <v/>
      </c>
      <c r="DB362" s="308">
        <f>AV362+BK362</f>
        <v/>
      </c>
      <c r="DC362" s="12">
        <f>SUM(BL362:BT362,AW362:BE362)</f>
        <v/>
      </c>
      <c r="DD362" s="437">
        <f>IFERROR(ROUND(DC362/K362,0),"")</f>
        <v/>
      </c>
      <c r="DE362" s="437">
        <f>IFERROR(ROUND(AVERAGE(Y362:Z362,AK362:AL362),0),"")</f>
        <v/>
      </c>
      <c r="DF362" s="217">
        <f>IFERROR(ROUND((3600/DE362*J362),0),"")</f>
        <v/>
      </c>
      <c r="DG362" s="437">
        <f>IFERROR(ROUND(DD362/DF362,1),"")</f>
        <v/>
      </c>
      <c r="DH362" s="308">
        <f>IFERROR(DB362+DD362,"")</f>
        <v/>
      </c>
      <c r="DI362" s="447">
        <f>IFERROR(DD362/DH362,"")</f>
        <v/>
      </c>
      <c r="DK362" s="12">
        <f>IFERROR(DF362-AP362,"")</f>
        <v/>
      </c>
      <c r="DM362" s="307">
        <f>IFERROR(DA362-L362,"")</f>
        <v/>
      </c>
      <c r="DN362" s="348">
        <f>IF(DE362&gt;AQ362,0,1)</f>
        <v/>
      </c>
      <c r="DO362" s="348">
        <f>IF(DA362&lt;M362,0,1)</f>
        <v/>
      </c>
      <c r="DP362" s="348">
        <f>IF(DA362&gt;N362,0,1)</f>
        <v/>
      </c>
      <c r="DQ362" s="348" t="n"/>
      <c r="DR362" s="348" t="n"/>
      <c r="DS362" s="348" t="n"/>
      <c r="DT362" s="348" t="n"/>
      <c r="DU362" s="348" t="n"/>
      <c r="DV362" s="348" t="n"/>
      <c r="DW362" s="348" t="n"/>
      <c r="DX362" s="348" t="n"/>
      <c r="DY362" s="348" t="n"/>
      <c r="DZ362" s="348" t="n"/>
      <c r="EA362" s="348" t="n"/>
      <c r="EB362" s="348" t="n"/>
      <c r="EC362" s="348" t="n"/>
      <c r="ED362" s="348" t="n"/>
      <c r="EE362" s="348" t="n"/>
      <c r="EF362" s="348" t="n"/>
      <c r="EG362" s="348" t="n"/>
      <c r="EH362" s="348" t="n"/>
      <c r="EI362" s="348" t="n"/>
    </row>
    <row r="363" ht="31.5" customFormat="1" customHeight="1" s="239">
      <c r="A363" s="233" t="n"/>
      <c r="B363" s="192" t="n"/>
      <c r="C363" s="455" t="n"/>
      <c r="D363" s="192" t="n"/>
      <c r="E363" s="192" t="n"/>
      <c r="F363" s="192" t="n"/>
      <c r="G363" s="238" t="n"/>
      <c r="H363" s="437" t="n"/>
      <c r="I363" s="437" t="n"/>
      <c r="J363" s="437" t="n"/>
      <c r="K363" s="437" t="n"/>
      <c r="L363" s="240" t="n"/>
      <c r="M363" s="241" t="n"/>
      <c r="N363" s="242" t="n"/>
      <c r="O363" s="232" t="n"/>
      <c r="P363" s="232" t="n"/>
      <c r="Q363" s="232" t="n"/>
      <c r="R363" s="232" t="n"/>
      <c r="S363" s="232" t="n"/>
      <c r="T363" s="232" t="n"/>
      <c r="U363" s="232" t="n"/>
      <c r="V363" s="232" t="n"/>
      <c r="W363" s="232" t="n"/>
      <c r="X363" s="232" t="n"/>
      <c r="Y363" s="195" t="n"/>
      <c r="Z363" s="195" t="n"/>
      <c r="AA363" s="232" t="n"/>
      <c r="AB363" s="232" t="n"/>
      <c r="AC363" s="232" t="n"/>
      <c r="AD363" s="232" t="n"/>
      <c r="AE363" s="232" t="n"/>
      <c r="AF363" s="232" t="n"/>
      <c r="AG363" s="232" t="n"/>
      <c r="AH363" s="232" t="n"/>
      <c r="AI363" s="232" t="n"/>
      <c r="AJ363" s="232" t="n"/>
      <c r="AK363" s="195" t="n"/>
      <c r="AL363" s="195" t="n"/>
      <c r="AM363" s="232">
        <f>IFERROR(ROUND(AVERAGE(O363:S363,AA363:AE363),0),"")</f>
        <v/>
      </c>
      <c r="AN363" s="232">
        <f>IFERROR(ROUND(AVERAGE(T363:X363,AF363:AJ363),0),"")</f>
        <v/>
      </c>
      <c r="AO363" s="278">
        <f>IFERROR((AM363-L363)/L363,"")</f>
        <v/>
      </c>
      <c r="AP363" s="218" t="n"/>
      <c r="AQ363" s="219" t="n"/>
      <c r="AR363" s="217">
        <f>IFERROR(ROUND((3600/AS363*J363),0),"")</f>
        <v/>
      </c>
      <c r="AS363" s="217">
        <f>IFERROR(ROUND(AVERAGE(Y363:Z363,AK363:AL363),0),"")</f>
        <v/>
      </c>
      <c r="AT363" s="217" t="n"/>
      <c r="AU363" s="217" t="n"/>
      <c r="AV363" s="217" t="n"/>
      <c r="AW363" s="217" t="n"/>
      <c r="AX363" s="217" t="n"/>
      <c r="AY363" s="217" t="n"/>
      <c r="AZ363" s="217" t="n"/>
      <c r="BA363" s="217" t="n"/>
      <c r="BB363" s="217" t="n"/>
      <c r="BC363" s="217" t="n"/>
      <c r="BD363" s="217" t="n"/>
      <c r="BE363" s="217" t="n"/>
      <c r="BF363" s="217" t="n"/>
      <c r="BG363" s="217" t="n"/>
      <c r="BH363" s="217" t="n"/>
      <c r="BI363" s="217" t="n"/>
      <c r="BJ363" s="217" t="n"/>
      <c r="BK363" s="217" t="n"/>
      <c r="BL363" s="217" t="n"/>
      <c r="BM363" s="217" t="n"/>
      <c r="BN363" s="217" t="n"/>
      <c r="BO363" s="217" t="n"/>
      <c r="BP363" s="217" t="n"/>
      <c r="BQ363" s="217" t="n"/>
      <c r="BR363" s="217" t="n"/>
      <c r="BS363" s="217" t="n"/>
      <c r="BT363" s="217" t="n"/>
      <c r="BU363" s="217" t="n"/>
      <c r="BV363" s="217" t="n"/>
      <c r="BW363" s="217" t="n"/>
      <c r="BX363" s="220" t="n"/>
      <c r="BY363" s="220" t="n"/>
      <c r="BZ363" s="220" t="n"/>
      <c r="CA363" s="220" t="n"/>
      <c r="CB363" s="220" t="n"/>
      <c r="CC363" s="220" t="n"/>
      <c r="CD363" s="220" t="n"/>
      <c r="CE363" s="220" t="n"/>
      <c r="CF363" s="220" t="n"/>
      <c r="CG363" s="221">
        <f>IFERROR(ROUND((SUM(BX363:CF363)),0),"")</f>
        <v/>
      </c>
      <c r="CH363" s="216" t="n"/>
      <c r="CI363" s="456" t="n"/>
      <c r="CJ363" s="223" t="n"/>
      <c r="CK363" s="196" t="n"/>
      <c r="CL363" s="196" t="n"/>
      <c r="CM363" s="196" t="n"/>
      <c r="CN363" s="196" t="n"/>
      <c r="CO363" s="196" t="n"/>
      <c r="CP363" s="323" t="n"/>
      <c r="CQ363" s="348" t="n"/>
      <c r="CR363" s="348" t="n"/>
      <c r="CS363" s="348" t="n"/>
      <c r="CT363" s="348" t="n"/>
      <c r="CU363" s="348" t="n"/>
      <c r="CV363" s="348" t="n"/>
      <c r="CW363" s="348" t="n"/>
      <c r="CX363" s="348" t="n"/>
      <c r="CY363" s="348">
        <f>IFERROR(ROUND(STDEV(AN363,L363),1),"")</f>
        <v/>
      </c>
      <c r="CZ363" s="232">
        <f>IFERROR(ROUND(AVERAGE(O363:S363,AA363:AE363),0),"")</f>
        <v/>
      </c>
      <c r="DA363" s="232">
        <f>IFERROR(AVERAGE(T363:X363,AF363:AJ363),"")</f>
        <v/>
      </c>
      <c r="DB363" s="308">
        <f>AV363+BK363</f>
        <v/>
      </c>
      <c r="DC363" s="12">
        <f>SUM(BL363:BT363,AW363:BE363)</f>
        <v/>
      </c>
      <c r="DD363" s="437">
        <f>IFERROR(ROUND(DC363/K363,0),"")</f>
        <v/>
      </c>
      <c r="DE363" s="437">
        <f>IFERROR(ROUND(AVERAGE(Y363:Z363,AK363:AL363),0),"")</f>
        <v/>
      </c>
      <c r="DF363" s="217">
        <f>IFERROR(ROUND((3600/DE363*J363),0),"")</f>
        <v/>
      </c>
      <c r="DG363" s="437">
        <f>IFERROR(ROUND(DD363/DF363,1),"")</f>
        <v/>
      </c>
      <c r="DH363" s="308">
        <f>IFERROR(DB363+DD363,"")</f>
        <v/>
      </c>
      <c r="DI363" s="447">
        <f>IFERROR(DD363/DH363,"")</f>
        <v/>
      </c>
      <c r="DK363" s="12">
        <f>IFERROR(DF363-AP363,"")</f>
        <v/>
      </c>
      <c r="DM363" s="307">
        <f>IFERROR(DA363-L363,"")</f>
        <v/>
      </c>
      <c r="DN363" s="348">
        <f>IF(DE363&gt;AQ363,0,1)</f>
        <v/>
      </c>
      <c r="DO363" s="348">
        <f>IF(DA363&lt;M363,0,1)</f>
        <v/>
      </c>
      <c r="DP363" s="348">
        <f>IF(DA363&gt;N363,0,1)</f>
        <v/>
      </c>
      <c r="DQ363" s="348" t="n"/>
      <c r="DR363" s="348" t="n"/>
      <c r="DS363" s="348" t="n"/>
      <c r="DT363" s="348" t="n"/>
      <c r="DU363" s="348" t="n"/>
      <c r="DV363" s="348" t="n"/>
      <c r="DW363" s="348" t="n"/>
      <c r="DX363" s="348" t="n"/>
      <c r="DY363" s="348" t="n"/>
      <c r="DZ363" s="348" t="n"/>
      <c r="EA363" s="348" t="n"/>
      <c r="EB363" s="348" t="n"/>
      <c r="EC363" s="348" t="n"/>
      <c r="ED363" s="348" t="n"/>
      <c r="EE363" s="348" t="n"/>
      <c r="EF363" s="348" t="n"/>
      <c r="EG363" s="348" t="n"/>
      <c r="EH363" s="348" t="n"/>
      <c r="EI363" s="348" t="n"/>
    </row>
    <row r="364" ht="31.5" customFormat="1" customHeight="1" s="239">
      <c r="A364" s="233" t="n"/>
      <c r="B364" s="192" t="n"/>
      <c r="C364" s="455" t="n"/>
      <c r="D364" s="192" t="n"/>
      <c r="E364" s="192" t="n"/>
      <c r="F364" s="192" t="n"/>
      <c r="G364" s="238" t="n"/>
      <c r="H364" s="437" t="n"/>
      <c r="I364" s="437" t="n"/>
      <c r="J364" s="437" t="n"/>
      <c r="K364" s="437" t="n"/>
      <c r="L364" s="240" t="n"/>
      <c r="M364" s="241" t="n"/>
      <c r="N364" s="242" t="n"/>
      <c r="O364" s="232" t="n"/>
      <c r="P364" s="232" t="n"/>
      <c r="Q364" s="232" t="n"/>
      <c r="R364" s="232" t="n"/>
      <c r="S364" s="232" t="n"/>
      <c r="T364" s="232" t="n"/>
      <c r="U364" s="232" t="n"/>
      <c r="V364" s="232" t="n"/>
      <c r="W364" s="232" t="n"/>
      <c r="X364" s="232" t="n"/>
      <c r="Y364" s="195" t="n"/>
      <c r="Z364" s="195" t="n"/>
      <c r="AA364" s="232" t="n"/>
      <c r="AB364" s="232" t="n"/>
      <c r="AC364" s="232" t="n"/>
      <c r="AD364" s="232" t="n"/>
      <c r="AE364" s="232" t="n"/>
      <c r="AF364" s="232" t="n"/>
      <c r="AG364" s="232" t="n"/>
      <c r="AH364" s="232" t="n"/>
      <c r="AI364" s="232" t="n"/>
      <c r="AJ364" s="232" t="n"/>
      <c r="AK364" s="195" t="n"/>
      <c r="AL364" s="195" t="n"/>
      <c r="AM364" s="232">
        <f>IFERROR(ROUND(AVERAGE(O364:S364,AA364:AE364),0),"")</f>
        <v/>
      </c>
      <c r="AN364" s="232">
        <f>IFERROR(ROUND(AVERAGE(T364:X364,AF364:AJ364),0),"")</f>
        <v/>
      </c>
      <c r="AO364" s="278">
        <f>IFERROR((AM364-L364)/L364,"")</f>
        <v/>
      </c>
      <c r="AP364" s="218" t="n"/>
      <c r="AQ364" s="219" t="n"/>
      <c r="AR364" s="217">
        <f>IFERROR(ROUND((3600/AS364*J364),0),"")</f>
        <v/>
      </c>
      <c r="AS364" s="217">
        <f>IFERROR(ROUND(AVERAGE(Y364:Z364,AK364:AL364),0),"")</f>
        <v/>
      </c>
      <c r="AT364" s="217" t="n"/>
      <c r="AU364" s="217" t="n"/>
      <c r="AV364" s="217" t="n"/>
      <c r="AW364" s="217" t="n"/>
      <c r="AX364" s="217" t="n"/>
      <c r="AY364" s="217" t="n"/>
      <c r="AZ364" s="217" t="n"/>
      <c r="BA364" s="217" t="n"/>
      <c r="BB364" s="217" t="n"/>
      <c r="BC364" s="217" t="n"/>
      <c r="BD364" s="217" t="n"/>
      <c r="BE364" s="217" t="n"/>
      <c r="BF364" s="217" t="n"/>
      <c r="BG364" s="217" t="n"/>
      <c r="BH364" s="217" t="n"/>
      <c r="BI364" s="217" t="n"/>
      <c r="BJ364" s="217" t="n"/>
      <c r="BK364" s="217" t="n"/>
      <c r="BL364" s="217" t="n"/>
      <c r="BM364" s="217" t="n"/>
      <c r="BN364" s="217" t="n"/>
      <c r="BO364" s="217" t="n"/>
      <c r="BP364" s="217" t="n"/>
      <c r="BQ364" s="217" t="n"/>
      <c r="BR364" s="217" t="n"/>
      <c r="BS364" s="217" t="n"/>
      <c r="BT364" s="217" t="n"/>
      <c r="BU364" s="217" t="n"/>
      <c r="BV364" s="217" t="n"/>
      <c r="BW364" s="217" t="n"/>
      <c r="BX364" s="220" t="n"/>
      <c r="BY364" s="220" t="n"/>
      <c r="BZ364" s="220" t="n"/>
      <c r="CA364" s="220" t="n"/>
      <c r="CB364" s="220" t="n"/>
      <c r="CC364" s="220" t="n"/>
      <c r="CD364" s="220" t="n"/>
      <c r="CE364" s="220" t="n"/>
      <c r="CF364" s="220" t="n"/>
      <c r="CG364" s="221">
        <f>IFERROR(ROUND((SUM(BX364:CF364)),0),"")</f>
        <v/>
      </c>
      <c r="CH364" s="216" t="n"/>
      <c r="CI364" s="456" t="n"/>
      <c r="CJ364" s="223" t="n"/>
      <c r="CK364" s="196" t="n"/>
      <c r="CL364" s="196" t="n"/>
      <c r="CM364" s="196" t="n"/>
      <c r="CN364" s="196" t="n"/>
      <c r="CO364" s="196" t="n"/>
      <c r="CP364" s="323" t="n"/>
      <c r="CQ364" s="348" t="n"/>
      <c r="CR364" s="348" t="n"/>
      <c r="CS364" s="348" t="n"/>
      <c r="CT364" s="348" t="n"/>
      <c r="CU364" s="348" t="n"/>
      <c r="CV364" s="348" t="n"/>
      <c r="CW364" s="348" t="n"/>
      <c r="CX364" s="348" t="n"/>
      <c r="CY364" s="348">
        <f>IFERROR(ROUND(STDEV(AN364,L364),1),"")</f>
        <v/>
      </c>
      <c r="CZ364" s="232">
        <f>IFERROR(ROUND(AVERAGE(O364:S364,AA364:AE364),0),"")</f>
        <v/>
      </c>
      <c r="DA364" s="232">
        <f>IFERROR(AVERAGE(T364:X364,AF364:AJ364),"")</f>
        <v/>
      </c>
      <c r="DB364" s="308">
        <f>AV364+BK364</f>
        <v/>
      </c>
      <c r="DC364" s="12">
        <f>SUM(BL364:BT364,AW364:BE364)</f>
        <v/>
      </c>
      <c r="DD364" s="437">
        <f>IFERROR(ROUND(DC364/K364,0),"")</f>
        <v/>
      </c>
      <c r="DE364" s="437">
        <f>IFERROR(ROUND(AVERAGE(Y364:Z364,AK364:AL364),0),"")</f>
        <v/>
      </c>
      <c r="DF364" s="217">
        <f>IFERROR(ROUND((3600/DE364*J364),0),"")</f>
        <v/>
      </c>
      <c r="DG364" s="437">
        <f>IFERROR(ROUND(DD364/DF364,1),"")</f>
        <v/>
      </c>
      <c r="DH364" s="308">
        <f>IFERROR(DB364+DD364,"")</f>
        <v/>
      </c>
      <c r="DI364" s="447">
        <f>IFERROR(DD364/DH364,"")</f>
        <v/>
      </c>
      <c r="DK364" s="12">
        <f>IFERROR(DF364-AP364,"")</f>
        <v/>
      </c>
      <c r="DM364" s="307">
        <f>IFERROR(DA364-L364,"")</f>
        <v/>
      </c>
      <c r="DN364" s="348">
        <f>IF(DE364&gt;AQ364,0,1)</f>
        <v/>
      </c>
      <c r="DO364" s="348">
        <f>IF(DA364&lt;M364,0,1)</f>
        <v/>
      </c>
      <c r="DP364" s="348">
        <f>IF(DA364&gt;N364,0,1)</f>
        <v/>
      </c>
      <c r="DQ364" s="348" t="n"/>
      <c r="DR364" s="348" t="n"/>
      <c r="DS364" s="348" t="n"/>
      <c r="DT364" s="348" t="n"/>
      <c r="DU364" s="348" t="n"/>
      <c r="DV364" s="348" t="n"/>
      <c r="DW364" s="348" t="n"/>
      <c r="DX364" s="348" t="n"/>
      <c r="DY364" s="348" t="n"/>
      <c r="DZ364" s="348" t="n"/>
      <c r="EA364" s="348" t="n"/>
      <c r="EB364" s="348" t="n"/>
      <c r="EC364" s="348" t="n"/>
      <c r="ED364" s="348" t="n"/>
      <c r="EE364" s="348" t="n"/>
      <c r="EF364" s="348" t="n"/>
      <c r="EG364" s="348" t="n"/>
      <c r="EH364" s="348" t="n"/>
      <c r="EI364" s="348" t="n"/>
    </row>
    <row r="365" ht="31.5" customFormat="1" customHeight="1" s="239">
      <c r="A365" s="233" t="n"/>
      <c r="B365" s="192" t="n"/>
      <c r="C365" s="455" t="n"/>
      <c r="D365" s="192" t="n"/>
      <c r="E365" s="192" t="n"/>
      <c r="F365" s="192" t="n"/>
      <c r="G365" s="238" t="n"/>
      <c r="H365" s="437" t="n"/>
      <c r="I365" s="437" t="n"/>
      <c r="J365" s="437" t="n"/>
      <c r="K365" s="437" t="n"/>
      <c r="L365" s="240" t="n"/>
      <c r="M365" s="241" t="n"/>
      <c r="N365" s="242" t="n"/>
      <c r="O365" s="232" t="n"/>
      <c r="P365" s="232" t="n"/>
      <c r="Q365" s="232" t="n"/>
      <c r="R365" s="232" t="n"/>
      <c r="S365" s="232" t="n"/>
      <c r="T365" s="232" t="n"/>
      <c r="U365" s="232" t="n"/>
      <c r="V365" s="232" t="n"/>
      <c r="W365" s="232" t="n"/>
      <c r="X365" s="232" t="n"/>
      <c r="Y365" s="195" t="n"/>
      <c r="Z365" s="195" t="n"/>
      <c r="AA365" s="232" t="n"/>
      <c r="AB365" s="232" t="n"/>
      <c r="AC365" s="232" t="n"/>
      <c r="AD365" s="232" t="n"/>
      <c r="AE365" s="232" t="n"/>
      <c r="AF365" s="232" t="n"/>
      <c r="AG365" s="232" t="n"/>
      <c r="AH365" s="232" t="n"/>
      <c r="AI365" s="232" t="n"/>
      <c r="AJ365" s="232" t="n"/>
      <c r="AK365" s="195" t="n"/>
      <c r="AL365" s="195" t="n"/>
      <c r="AM365" s="232">
        <f>IFERROR(ROUND(AVERAGE(O365:S365,AA365:AE365),0),"")</f>
        <v/>
      </c>
      <c r="AN365" s="232">
        <f>IFERROR(ROUND(AVERAGE(T365:X365,AF365:AJ365),0),"")</f>
        <v/>
      </c>
      <c r="AO365" s="278">
        <f>IFERROR((AM365-L365)/L365,"")</f>
        <v/>
      </c>
      <c r="AP365" s="218" t="n"/>
      <c r="AQ365" s="219" t="n"/>
      <c r="AR365" s="217">
        <f>IFERROR(ROUND((3600/AS365*J365),0),"")</f>
        <v/>
      </c>
      <c r="AS365" s="217">
        <f>IFERROR(ROUND(AVERAGE(Y365:Z365,AK365:AL365),0),"")</f>
        <v/>
      </c>
      <c r="AT365" s="217" t="n"/>
      <c r="AU365" s="217" t="n"/>
      <c r="AV365" s="217" t="n"/>
      <c r="AW365" s="217" t="n"/>
      <c r="AX365" s="217" t="n"/>
      <c r="AY365" s="217" t="n"/>
      <c r="AZ365" s="217" t="n"/>
      <c r="BA365" s="217" t="n"/>
      <c r="BB365" s="217" t="n"/>
      <c r="BC365" s="217" t="n"/>
      <c r="BD365" s="217" t="n"/>
      <c r="BE365" s="217" t="n"/>
      <c r="BF365" s="217" t="n"/>
      <c r="BG365" s="217" t="n"/>
      <c r="BH365" s="217" t="n"/>
      <c r="BI365" s="217" t="n"/>
      <c r="BJ365" s="217" t="n"/>
      <c r="BK365" s="217" t="n"/>
      <c r="BL365" s="217" t="n"/>
      <c r="BM365" s="217" t="n"/>
      <c r="BN365" s="217" t="n"/>
      <c r="BO365" s="217" t="n"/>
      <c r="BP365" s="217" t="n"/>
      <c r="BQ365" s="217" t="n"/>
      <c r="BR365" s="217" t="n"/>
      <c r="BS365" s="217" t="n"/>
      <c r="BT365" s="217" t="n"/>
      <c r="BU365" s="217" t="n"/>
      <c r="BV365" s="217" t="n"/>
      <c r="BW365" s="217" t="n"/>
      <c r="BX365" s="220" t="n"/>
      <c r="BY365" s="220" t="n"/>
      <c r="BZ365" s="220" t="n"/>
      <c r="CA365" s="220" t="n"/>
      <c r="CB365" s="220" t="n"/>
      <c r="CC365" s="220" t="n"/>
      <c r="CD365" s="220" t="n"/>
      <c r="CE365" s="220" t="n"/>
      <c r="CF365" s="220" t="n"/>
      <c r="CG365" s="221">
        <f>IFERROR(ROUND((SUM(BX365:CF365)),0),"")</f>
        <v/>
      </c>
      <c r="CH365" s="216" t="n"/>
      <c r="CI365" s="456" t="n"/>
      <c r="CJ365" s="223" t="n"/>
      <c r="CK365" s="196" t="n"/>
      <c r="CL365" s="196" t="n"/>
      <c r="CM365" s="196" t="n"/>
      <c r="CN365" s="196" t="n"/>
      <c r="CO365" s="196" t="n"/>
      <c r="CP365" s="323" t="n"/>
      <c r="CQ365" s="348" t="n"/>
      <c r="CR365" s="348" t="n"/>
      <c r="CS365" s="348" t="n"/>
      <c r="CT365" s="348" t="n"/>
      <c r="CU365" s="348" t="n"/>
      <c r="CV365" s="348" t="n"/>
      <c r="CW365" s="348" t="n"/>
      <c r="CX365" s="348" t="n"/>
      <c r="CY365" s="348">
        <f>IFERROR(ROUND(STDEV(AN365,L365),1),"")</f>
        <v/>
      </c>
      <c r="CZ365" s="232">
        <f>IFERROR(ROUND(AVERAGE(O365:S365,AA365:AE365),0),"")</f>
        <v/>
      </c>
      <c r="DA365" s="232">
        <f>IFERROR(AVERAGE(T365:X365,AF365:AJ365),"")</f>
        <v/>
      </c>
      <c r="DB365" s="308">
        <f>AV365+BK365</f>
        <v/>
      </c>
      <c r="DC365" s="12">
        <f>SUM(BL365:BT365,AW365:BE365)</f>
        <v/>
      </c>
      <c r="DD365" s="437">
        <f>IFERROR(ROUND(DC365/K365,0),"")</f>
        <v/>
      </c>
      <c r="DE365" s="437">
        <f>IFERROR(ROUND(AVERAGE(Y365:Z365,AK365:AL365),0),"")</f>
        <v/>
      </c>
      <c r="DF365" s="217">
        <f>IFERROR(ROUND((3600/DE365*J365),0),"")</f>
        <v/>
      </c>
      <c r="DG365" s="437">
        <f>IFERROR(ROUND(DD365/DF365,1),"")</f>
        <v/>
      </c>
      <c r="DH365" s="308">
        <f>IFERROR(DB365+DD365,"")</f>
        <v/>
      </c>
      <c r="DI365" s="447">
        <f>IFERROR(DD365/DH365,"")</f>
        <v/>
      </c>
      <c r="DK365" s="12">
        <f>IFERROR(DF365-AP365,"")</f>
        <v/>
      </c>
      <c r="DM365" s="307">
        <f>IFERROR(DA365-L365,"")</f>
        <v/>
      </c>
      <c r="DN365" s="348">
        <f>IF(DE365&gt;AQ365,0,1)</f>
        <v/>
      </c>
      <c r="DO365" s="348">
        <f>IF(DA365&lt;M365,0,1)</f>
        <v/>
      </c>
      <c r="DP365" s="348">
        <f>IF(DA365&gt;N365,0,1)</f>
        <v/>
      </c>
      <c r="DQ365" s="348" t="n"/>
      <c r="DR365" s="348" t="n"/>
      <c r="DS365" s="348" t="n"/>
      <c r="DT365" s="348" t="n"/>
      <c r="DU365" s="348" t="n"/>
      <c r="DV365" s="348" t="n"/>
      <c r="DW365" s="348" t="n"/>
      <c r="DX365" s="348" t="n"/>
      <c r="DY365" s="348" t="n"/>
      <c r="DZ365" s="348" t="n"/>
      <c r="EA365" s="348" t="n"/>
      <c r="EB365" s="348" t="n"/>
      <c r="EC365" s="348" t="n"/>
      <c r="ED365" s="348" t="n"/>
      <c r="EE365" s="348" t="n"/>
      <c r="EF365" s="348" t="n"/>
      <c r="EG365" s="348" t="n"/>
      <c r="EH365" s="348" t="n"/>
      <c r="EI365" s="348" t="n"/>
    </row>
    <row r="366" ht="31.5" customFormat="1" customHeight="1" s="239">
      <c r="A366" s="233" t="n"/>
      <c r="B366" s="192" t="n"/>
      <c r="C366" s="455" t="n"/>
      <c r="D366" s="192" t="n"/>
      <c r="E366" s="192" t="n"/>
      <c r="F366" s="192" t="n"/>
      <c r="G366" s="238" t="n"/>
      <c r="H366" s="437" t="n"/>
      <c r="I366" s="437" t="n"/>
      <c r="J366" s="437" t="n"/>
      <c r="K366" s="437" t="n"/>
      <c r="L366" s="240" t="n"/>
      <c r="M366" s="241" t="n"/>
      <c r="N366" s="242" t="n"/>
      <c r="O366" s="232" t="n"/>
      <c r="P366" s="232" t="n"/>
      <c r="Q366" s="232" t="n"/>
      <c r="R366" s="232" t="n"/>
      <c r="S366" s="232" t="n"/>
      <c r="T366" s="232" t="n"/>
      <c r="U366" s="232" t="n"/>
      <c r="V366" s="232" t="n"/>
      <c r="W366" s="232" t="n"/>
      <c r="X366" s="232" t="n"/>
      <c r="Y366" s="195" t="n"/>
      <c r="Z366" s="195" t="n"/>
      <c r="AA366" s="232" t="n"/>
      <c r="AB366" s="232" t="n"/>
      <c r="AC366" s="232" t="n"/>
      <c r="AD366" s="232" t="n"/>
      <c r="AE366" s="232" t="n"/>
      <c r="AF366" s="232" t="n"/>
      <c r="AG366" s="232" t="n"/>
      <c r="AH366" s="232" t="n"/>
      <c r="AI366" s="232" t="n"/>
      <c r="AJ366" s="232" t="n"/>
      <c r="AK366" s="195" t="n"/>
      <c r="AL366" s="195" t="n"/>
      <c r="AM366" s="232">
        <f>IFERROR(ROUND(AVERAGE(O366:S366,AA366:AE366),0),"")</f>
        <v/>
      </c>
      <c r="AN366" s="232">
        <f>IFERROR(ROUND(AVERAGE(T366:X366,AF366:AJ366),0),"")</f>
        <v/>
      </c>
      <c r="AO366" s="278">
        <f>IFERROR((AM366-L366)/L366,"")</f>
        <v/>
      </c>
      <c r="AP366" s="218" t="n"/>
      <c r="AQ366" s="219" t="n"/>
      <c r="AR366" s="217">
        <f>IFERROR(ROUND((3600/AS366*J366),0),"")</f>
        <v/>
      </c>
      <c r="AS366" s="217">
        <f>IFERROR(ROUND(AVERAGE(Y366:Z366,AK366:AL366),0),"")</f>
        <v/>
      </c>
      <c r="AT366" s="217" t="n"/>
      <c r="AU366" s="217" t="n"/>
      <c r="AV366" s="217" t="n"/>
      <c r="AW366" s="217" t="n"/>
      <c r="AX366" s="217" t="n"/>
      <c r="AY366" s="217" t="n"/>
      <c r="AZ366" s="217" t="n"/>
      <c r="BA366" s="217" t="n"/>
      <c r="BB366" s="217" t="n"/>
      <c r="BC366" s="217" t="n"/>
      <c r="BD366" s="217" t="n"/>
      <c r="BE366" s="217" t="n"/>
      <c r="BF366" s="217" t="n"/>
      <c r="BG366" s="217" t="n"/>
      <c r="BH366" s="217" t="n"/>
      <c r="BI366" s="217" t="n"/>
      <c r="BJ366" s="217" t="n"/>
      <c r="BK366" s="217" t="n"/>
      <c r="BL366" s="217" t="n"/>
      <c r="BM366" s="217" t="n"/>
      <c r="BN366" s="217" t="n"/>
      <c r="BO366" s="217" t="n"/>
      <c r="BP366" s="217" t="n"/>
      <c r="BQ366" s="217" t="n"/>
      <c r="BR366" s="217" t="n"/>
      <c r="BS366" s="217" t="n"/>
      <c r="BT366" s="217" t="n"/>
      <c r="BU366" s="217" t="n"/>
      <c r="BV366" s="217" t="n"/>
      <c r="BW366" s="217" t="n"/>
      <c r="BX366" s="220" t="n"/>
      <c r="BY366" s="220" t="n"/>
      <c r="BZ366" s="220" t="n"/>
      <c r="CA366" s="220" t="n"/>
      <c r="CB366" s="220" t="n"/>
      <c r="CC366" s="220" t="n"/>
      <c r="CD366" s="220" t="n"/>
      <c r="CE366" s="220" t="n"/>
      <c r="CF366" s="220" t="n"/>
      <c r="CG366" s="221">
        <f>IFERROR(ROUND((SUM(BX366:CF366)),0),"")</f>
        <v/>
      </c>
      <c r="CH366" s="216" t="n"/>
      <c r="CI366" s="456" t="n"/>
      <c r="CJ366" s="223" t="n"/>
      <c r="CK366" s="196" t="n"/>
      <c r="CL366" s="196" t="n"/>
      <c r="CM366" s="196" t="n"/>
      <c r="CN366" s="196" t="n"/>
      <c r="CO366" s="196" t="n"/>
      <c r="CP366" s="323" t="n"/>
      <c r="CQ366" s="348" t="n"/>
      <c r="CR366" s="348" t="n"/>
      <c r="CS366" s="348" t="n"/>
      <c r="CT366" s="348" t="n"/>
      <c r="CU366" s="348" t="n"/>
      <c r="CV366" s="348" t="n"/>
      <c r="CW366" s="348" t="n"/>
      <c r="CX366" s="348" t="n"/>
      <c r="CY366" s="348">
        <f>IFERROR(ROUND(STDEV(AN366,L366),1),"")</f>
        <v/>
      </c>
      <c r="CZ366" s="232">
        <f>IFERROR(ROUND(AVERAGE(O366:S366,AA366:AE366),0),"")</f>
        <v/>
      </c>
      <c r="DA366" s="232">
        <f>IFERROR(AVERAGE(T366:X366,AF366:AJ366),"")</f>
        <v/>
      </c>
      <c r="DB366" s="308">
        <f>AV366+BK366</f>
        <v/>
      </c>
      <c r="DC366" s="12">
        <f>SUM(BL366:BT366,AW366:BE366)</f>
        <v/>
      </c>
      <c r="DD366" s="437">
        <f>IFERROR(ROUND(DC366/K366,0),"")</f>
        <v/>
      </c>
      <c r="DE366" s="437">
        <f>IFERROR(ROUND(AVERAGE(Y366:Z366,AK366:AL366),0),"")</f>
        <v/>
      </c>
      <c r="DF366" s="217">
        <f>IFERROR(ROUND((3600/DE366*J366),0),"")</f>
        <v/>
      </c>
      <c r="DG366" s="437">
        <f>IFERROR(ROUND(DD366/DF366,1),"")</f>
        <v/>
      </c>
      <c r="DH366" s="308">
        <f>IFERROR(DB366+DD366,"")</f>
        <v/>
      </c>
      <c r="DI366" s="447">
        <f>IFERROR(DD366/DH366,"")</f>
        <v/>
      </c>
      <c r="DK366" s="12">
        <f>IFERROR(DF366-AP366,"")</f>
        <v/>
      </c>
      <c r="DM366" s="307">
        <f>IFERROR(DA366-L366,"")</f>
        <v/>
      </c>
      <c r="DN366" s="348">
        <f>IF(DE366&gt;AQ366,0,1)</f>
        <v/>
      </c>
      <c r="DO366" s="348">
        <f>IF(DA366&lt;M366,0,1)</f>
        <v/>
      </c>
      <c r="DP366" s="348">
        <f>IF(DA366&gt;N366,0,1)</f>
        <v/>
      </c>
      <c r="DQ366" s="348" t="n"/>
      <c r="DR366" s="348" t="n"/>
      <c r="DS366" s="348" t="n"/>
      <c r="DT366" s="348" t="n"/>
      <c r="DU366" s="348" t="n"/>
      <c r="DV366" s="348" t="n"/>
      <c r="DW366" s="348" t="n"/>
      <c r="DX366" s="348" t="n"/>
      <c r="DY366" s="348" t="n"/>
      <c r="DZ366" s="348" t="n"/>
      <c r="EA366" s="348" t="n"/>
      <c r="EB366" s="348" t="n"/>
      <c r="EC366" s="348" t="n"/>
      <c r="ED366" s="348" t="n"/>
      <c r="EE366" s="348" t="n"/>
      <c r="EF366" s="348" t="n"/>
      <c r="EG366" s="348" t="n"/>
      <c r="EH366" s="348" t="n"/>
      <c r="EI366" s="348" t="n"/>
    </row>
    <row r="367" ht="31.5" customFormat="1" customHeight="1" s="239">
      <c r="A367" s="233" t="n"/>
      <c r="B367" s="192" t="n"/>
      <c r="C367" s="455" t="n"/>
      <c r="D367" s="192" t="n"/>
      <c r="E367" s="192" t="n"/>
      <c r="F367" s="192" t="n"/>
      <c r="G367" s="238" t="n"/>
      <c r="H367" s="437" t="n"/>
      <c r="I367" s="437" t="n"/>
      <c r="J367" s="437" t="n"/>
      <c r="K367" s="437" t="n"/>
      <c r="L367" s="240" t="n"/>
      <c r="M367" s="241" t="n"/>
      <c r="N367" s="242" t="n"/>
      <c r="O367" s="232" t="n"/>
      <c r="P367" s="232" t="n"/>
      <c r="Q367" s="232" t="n"/>
      <c r="R367" s="232" t="n"/>
      <c r="S367" s="232" t="n"/>
      <c r="T367" s="232" t="n"/>
      <c r="U367" s="232" t="n"/>
      <c r="V367" s="232" t="n"/>
      <c r="W367" s="232" t="n"/>
      <c r="X367" s="232" t="n"/>
      <c r="Y367" s="195" t="n"/>
      <c r="Z367" s="195" t="n"/>
      <c r="AA367" s="232" t="n"/>
      <c r="AB367" s="232" t="n"/>
      <c r="AC367" s="232" t="n"/>
      <c r="AD367" s="232" t="n"/>
      <c r="AE367" s="232" t="n"/>
      <c r="AF367" s="232" t="n"/>
      <c r="AG367" s="232" t="n"/>
      <c r="AH367" s="232" t="n"/>
      <c r="AI367" s="232" t="n"/>
      <c r="AJ367" s="232" t="n"/>
      <c r="AK367" s="195" t="n"/>
      <c r="AL367" s="195" t="n"/>
      <c r="AM367" s="232">
        <f>IFERROR(ROUND(AVERAGE(O367:S367,AA367:AE367),0),"")</f>
        <v/>
      </c>
      <c r="AN367" s="232">
        <f>IFERROR(ROUND(AVERAGE(T367:X367,AF367:AJ367),0),"")</f>
        <v/>
      </c>
      <c r="AO367" s="278">
        <f>IFERROR((AM367-L367)/L367,"")</f>
        <v/>
      </c>
      <c r="AP367" s="218" t="n"/>
      <c r="AQ367" s="219" t="n"/>
      <c r="AR367" s="217">
        <f>IFERROR(ROUND((3600/AS367*J367),0),"")</f>
        <v/>
      </c>
      <c r="AS367" s="217">
        <f>IFERROR(ROUND(AVERAGE(Y367:Z367,AK367:AL367),0),"")</f>
        <v/>
      </c>
      <c r="AT367" s="217" t="n"/>
      <c r="AU367" s="217" t="n"/>
      <c r="AV367" s="217" t="n"/>
      <c r="AW367" s="217" t="n"/>
      <c r="AX367" s="217" t="n"/>
      <c r="AY367" s="217" t="n"/>
      <c r="AZ367" s="217" t="n"/>
      <c r="BA367" s="217" t="n"/>
      <c r="BB367" s="217" t="n"/>
      <c r="BC367" s="217" t="n"/>
      <c r="BD367" s="217" t="n"/>
      <c r="BE367" s="217" t="n"/>
      <c r="BF367" s="217" t="n"/>
      <c r="BG367" s="217" t="n"/>
      <c r="BH367" s="217" t="n"/>
      <c r="BI367" s="217" t="n"/>
      <c r="BJ367" s="217" t="n"/>
      <c r="BK367" s="217" t="n"/>
      <c r="BL367" s="217" t="n"/>
      <c r="BM367" s="217" t="n"/>
      <c r="BN367" s="217" t="n"/>
      <c r="BO367" s="217" t="n"/>
      <c r="BP367" s="217" t="n"/>
      <c r="BQ367" s="217" t="n"/>
      <c r="BR367" s="217" t="n"/>
      <c r="BS367" s="217" t="n"/>
      <c r="BT367" s="217" t="n"/>
      <c r="BU367" s="217" t="n"/>
      <c r="BV367" s="217" t="n"/>
      <c r="BW367" s="217" t="n"/>
      <c r="BX367" s="220" t="n"/>
      <c r="BY367" s="220" t="n"/>
      <c r="BZ367" s="220" t="n"/>
      <c r="CA367" s="220" t="n"/>
      <c r="CB367" s="220" t="n"/>
      <c r="CC367" s="220" t="n"/>
      <c r="CD367" s="220" t="n"/>
      <c r="CE367" s="220" t="n"/>
      <c r="CF367" s="220" t="n"/>
      <c r="CG367" s="221">
        <f>IFERROR(ROUND((SUM(BX367:CF367)),0),"")</f>
        <v/>
      </c>
      <c r="CH367" s="216" t="n"/>
      <c r="CI367" s="456" t="n"/>
      <c r="CJ367" s="223" t="n"/>
      <c r="CK367" s="196" t="n"/>
      <c r="CL367" s="196" t="n"/>
      <c r="CM367" s="196" t="n"/>
      <c r="CN367" s="196" t="n"/>
      <c r="CO367" s="196" t="n"/>
      <c r="CP367" s="323" t="n"/>
      <c r="CQ367" s="348" t="n"/>
      <c r="CR367" s="348" t="n"/>
      <c r="CS367" s="348" t="n"/>
      <c r="CT367" s="348" t="n"/>
      <c r="CU367" s="348" t="n"/>
      <c r="CV367" s="348" t="n"/>
      <c r="CW367" s="348" t="n"/>
      <c r="CX367" s="348" t="n"/>
      <c r="CY367" s="348">
        <f>IFERROR(ROUND(STDEV(AN367,L367),1),"")</f>
        <v/>
      </c>
      <c r="CZ367" s="232">
        <f>IFERROR(ROUND(AVERAGE(O367:S367,AA367:AE367),0),"")</f>
        <v/>
      </c>
      <c r="DA367" s="232">
        <f>IFERROR(AVERAGE(T367:X367,AF367:AJ367),"")</f>
        <v/>
      </c>
      <c r="DB367" s="308">
        <f>AV367+BK367</f>
        <v/>
      </c>
      <c r="DC367" s="12">
        <f>SUM(BL367:BT367,AW367:BE367)</f>
        <v/>
      </c>
      <c r="DD367" s="437">
        <f>IFERROR(ROUND(DC367/K367,0),"")</f>
        <v/>
      </c>
      <c r="DE367" s="437">
        <f>IFERROR(ROUND(AVERAGE(Y367:Z367,AK367:AL367),0),"")</f>
        <v/>
      </c>
      <c r="DF367" s="217">
        <f>IFERROR(ROUND((3600/DE367*J367),0),"")</f>
        <v/>
      </c>
      <c r="DG367" s="437">
        <f>IFERROR(ROUND(DD367/DF367,1),"")</f>
        <v/>
      </c>
      <c r="DH367" s="308">
        <f>IFERROR(DB367+DD367,"")</f>
        <v/>
      </c>
      <c r="DI367" s="447">
        <f>IFERROR(DD367/DH367,"")</f>
        <v/>
      </c>
      <c r="DK367" s="12">
        <f>IFERROR(DF367-AP367,"")</f>
        <v/>
      </c>
      <c r="DM367" s="307">
        <f>IFERROR(DA367-L367,"")</f>
        <v/>
      </c>
      <c r="DN367" s="348">
        <f>IF(DE367&gt;AQ367,0,1)</f>
        <v/>
      </c>
      <c r="DO367" s="348">
        <f>IF(DA367&lt;M367,0,1)</f>
        <v/>
      </c>
      <c r="DP367" s="348">
        <f>IF(DA367&gt;N367,0,1)</f>
        <v/>
      </c>
      <c r="DQ367" s="348" t="n"/>
      <c r="DR367" s="348" t="n"/>
      <c r="DS367" s="348" t="n"/>
      <c r="DT367" s="348" t="n"/>
      <c r="DU367" s="348" t="n"/>
      <c r="DV367" s="348" t="n"/>
      <c r="DW367" s="348" t="n"/>
      <c r="DX367" s="348" t="n"/>
      <c r="DY367" s="348" t="n"/>
      <c r="DZ367" s="348" t="n"/>
      <c r="EA367" s="348" t="n"/>
      <c r="EB367" s="348" t="n"/>
      <c r="EC367" s="348" t="n"/>
      <c r="ED367" s="348" t="n"/>
      <c r="EE367" s="348" t="n"/>
      <c r="EF367" s="348" t="n"/>
      <c r="EG367" s="348" t="n"/>
      <c r="EH367" s="348" t="n"/>
      <c r="EI367" s="348" t="n"/>
    </row>
    <row r="368" ht="31.5" customFormat="1" customHeight="1" s="239">
      <c r="A368" s="233" t="n"/>
      <c r="B368" s="192" t="n"/>
      <c r="C368" s="455" t="n"/>
      <c r="D368" s="192" t="n"/>
      <c r="E368" s="192" t="n"/>
      <c r="F368" s="192" t="n"/>
      <c r="G368" s="238" t="n"/>
      <c r="H368" s="437" t="n"/>
      <c r="I368" s="437" t="n"/>
      <c r="J368" s="437" t="n"/>
      <c r="K368" s="437" t="n"/>
      <c r="L368" s="240" t="n"/>
      <c r="M368" s="241" t="n"/>
      <c r="N368" s="242" t="n"/>
      <c r="O368" s="232" t="n"/>
      <c r="P368" s="232" t="n"/>
      <c r="Q368" s="232" t="n"/>
      <c r="R368" s="232" t="n"/>
      <c r="S368" s="232" t="n"/>
      <c r="T368" s="232" t="n"/>
      <c r="U368" s="232" t="n"/>
      <c r="V368" s="232" t="n"/>
      <c r="W368" s="232" t="n"/>
      <c r="X368" s="232" t="n"/>
      <c r="Y368" s="195" t="n"/>
      <c r="Z368" s="195" t="n"/>
      <c r="AA368" s="232" t="n"/>
      <c r="AB368" s="232" t="n"/>
      <c r="AC368" s="232" t="n"/>
      <c r="AD368" s="232" t="n"/>
      <c r="AE368" s="232" t="n"/>
      <c r="AF368" s="232" t="n"/>
      <c r="AG368" s="232" t="n"/>
      <c r="AH368" s="232" t="n"/>
      <c r="AI368" s="232" t="n"/>
      <c r="AJ368" s="232" t="n"/>
      <c r="AK368" s="195" t="n"/>
      <c r="AL368" s="195" t="n"/>
      <c r="AM368" s="232">
        <f>IFERROR(ROUND(AVERAGE(O368:S368,AA368:AE368),0),"")</f>
        <v/>
      </c>
      <c r="AN368" s="232">
        <f>IFERROR(ROUND(AVERAGE(T368:X368,AF368:AJ368),0),"")</f>
        <v/>
      </c>
      <c r="AO368" s="278">
        <f>IFERROR((AM368-L368)/L368,"")</f>
        <v/>
      </c>
      <c r="AP368" s="218" t="n"/>
      <c r="AQ368" s="219" t="n"/>
      <c r="AR368" s="217">
        <f>IFERROR(ROUND((3600/AS368*J368),0),"")</f>
        <v/>
      </c>
      <c r="AS368" s="217">
        <f>IFERROR(ROUND(AVERAGE(Y368:Z368,AK368:AL368),0),"")</f>
        <v/>
      </c>
      <c r="AT368" s="217" t="n"/>
      <c r="AU368" s="217" t="n"/>
      <c r="AV368" s="217" t="n"/>
      <c r="AW368" s="217" t="n"/>
      <c r="AX368" s="217" t="n"/>
      <c r="AY368" s="217" t="n"/>
      <c r="AZ368" s="217" t="n"/>
      <c r="BA368" s="217" t="n"/>
      <c r="BB368" s="217" t="n"/>
      <c r="BC368" s="217" t="n"/>
      <c r="BD368" s="217" t="n"/>
      <c r="BE368" s="217" t="n"/>
      <c r="BF368" s="217" t="n"/>
      <c r="BG368" s="217" t="n"/>
      <c r="BH368" s="217" t="n"/>
      <c r="BI368" s="217" t="n"/>
      <c r="BJ368" s="217" t="n"/>
      <c r="BK368" s="217" t="n"/>
      <c r="BL368" s="217" t="n"/>
      <c r="BM368" s="217" t="n"/>
      <c r="BN368" s="217" t="n"/>
      <c r="BO368" s="217" t="n"/>
      <c r="BP368" s="217" t="n"/>
      <c r="BQ368" s="217" t="n"/>
      <c r="BR368" s="217" t="n"/>
      <c r="BS368" s="217" t="n"/>
      <c r="BT368" s="217" t="n"/>
      <c r="BU368" s="217" t="n"/>
      <c r="BV368" s="217" t="n"/>
      <c r="BW368" s="217" t="n"/>
      <c r="BX368" s="220" t="n"/>
      <c r="BY368" s="220" t="n"/>
      <c r="BZ368" s="220" t="n"/>
      <c r="CA368" s="220" t="n"/>
      <c r="CB368" s="220" t="n"/>
      <c r="CC368" s="220" t="n"/>
      <c r="CD368" s="220" t="n"/>
      <c r="CE368" s="220" t="n"/>
      <c r="CF368" s="220" t="n"/>
      <c r="CG368" s="221">
        <f>IFERROR(ROUND((SUM(BX368:CF368)),0),"")</f>
        <v/>
      </c>
      <c r="CH368" s="216" t="n"/>
      <c r="CI368" s="456" t="n"/>
      <c r="CJ368" s="223" t="n"/>
      <c r="CK368" s="196" t="n"/>
      <c r="CL368" s="196" t="n"/>
      <c r="CM368" s="196" t="n"/>
      <c r="CN368" s="196" t="n"/>
      <c r="CO368" s="196" t="n"/>
      <c r="CP368" s="323" t="n"/>
      <c r="CQ368" s="348" t="n"/>
      <c r="CR368" s="348" t="n"/>
      <c r="CS368" s="348" t="n"/>
      <c r="CT368" s="348" t="n"/>
      <c r="CU368" s="348" t="n"/>
      <c r="CV368" s="348" t="n"/>
      <c r="CW368" s="348" t="n"/>
      <c r="CX368" s="348" t="n"/>
      <c r="CY368" s="348">
        <f>IFERROR(ROUND(STDEV(AN368,L368),1),"")</f>
        <v/>
      </c>
      <c r="CZ368" s="232">
        <f>IFERROR(ROUND(AVERAGE(O368:S368,AA368:AE368),0),"")</f>
        <v/>
      </c>
      <c r="DA368" s="232">
        <f>IFERROR(AVERAGE(T368:X368,AF368:AJ368),"")</f>
        <v/>
      </c>
      <c r="DB368" s="308">
        <f>AV368+BK368</f>
        <v/>
      </c>
      <c r="DC368" s="12">
        <f>SUM(BL368:BT368,AW368:BE368)</f>
        <v/>
      </c>
      <c r="DD368" s="437">
        <f>IFERROR(ROUND(DC368/K368,0),"")</f>
        <v/>
      </c>
      <c r="DE368" s="437">
        <f>IFERROR(ROUND(AVERAGE(Y368:Z368,AK368:AL368),0),"")</f>
        <v/>
      </c>
      <c r="DF368" s="217">
        <f>IFERROR(ROUND((3600/DE368*J368),0),"")</f>
        <v/>
      </c>
      <c r="DG368" s="437">
        <f>IFERROR(ROUND(DD368/DF368,1),"")</f>
        <v/>
      </c>
      <c r="DH368" s="308">
        <f>IFERROR(DB368+DD368,"")</f>
        <v/>
      </c>
      <c r="DI368" s="447">
        <f>IFERROR(DD368/DH368,"")</f>
        <v/>
      </c>
      <c r="DK368" s="12">
        <f>IFERROR(DF368-AP368,"")</f>
        <v/>
      </c>
      <c r="DM368" s="307">
        <f>IFERROR(DA368-L368,"")</f>
        <v/>
      </c>
      <c r="DN368" s="348">
        <f>IF(DE368&gt;AQ368,0,1)</f>
        <v/>
      </c>
      <c r="DO368" s="348">
        <f>IF(DA368&lt;M368,0,1)</f>
        <v/>
      </c>
      <c r="DP368" s="348">
        <f>IF(DA368&gt;N368,0,1)</f>
        <v/>
      </c>
      <c r="DQ368" s="348" t="n"/>
      <c r="DR368" s="348" t="n"/>
      <c r="DS368" s="348" t="n"/>
      <c r="DT368" s="348" t="n"/>
      <c r="DU368" s="348" t="n"/>
      <c r="DV368" s="348" t="n"/>
      <c r="DW368" s="348" t="n"/>
      <c r="DX368" s="348" t="n"/>
      <c r="DY368" s="348" t="n"/>
      <c r="DZ368" s="348" t="n"/>
      <c r="EA368" s="348" t="n"/>
      <c r="EB368" s="348" t="n"/>
      <c r="EC368" s="348" t="n"/>
      <c r="ED368" s="348" t="n"/>
      <c r="EE368" s="348" t="n"/>
      <c r="EF368" s="348" t="n"/>
      <c r="EG368" s="348" t="n"/>
      <c r="EH368" s="348" t="n"/>
      <c r="EI368" s="348" t="n"/>
    </row>
    <row r="369" ht="31.5" customFormat="1" customHeight="1" s="239">
      <c r="A369" s="233" t="n"/>
      <c r="B369" s="192" t="n"/>
      <c r="C369" s="455" t="n"/>
      <c r="D369" s="192" t="n"/>
      <c r="E369" s="192" t="n"/>
      <c r="F369" s="192" t="n"/>
      <c r="G369" s="238" t="n"/>
      <c r="H369" s="437" t="n"/>
      <c r="I369" s="437" t="n"/>
      <c r="J369" s="437" t="n"/>
      <c r="K369" s="437" t="n"/>
      <c r="L369" s="240" t="n"/>
      <c r="M369" s="241" t="n"/>
      <c r="N369" s="242" t="n"/>
      <c r="O369" s="232" t="n"/>
      <c r="P369" s="232" t="n"/>
      <c r="Q369" s="232" t="n"/>
      <c r="R369" s="232" t="n"/>
      <c r="S369" s="232" t="n"/>
      <c r="T369" s="232" t="n"/>
      <c r="U369" s="232" t="n"/>
      <c r="V369" s="232" t="n"/>
      <c r="W369" s="232" t="n"/>
      <c r="X369" s="232" t="n"/>
      <c r="Y369" s="195" t="n"/>
      <c r="Z369" s="195" t="n"/>
      <c r="AA369" s="232" t="n"/>
      <c r="AB369" s="232" t="n"/>
      <c r="AC369" s="232" t="n"/>
      <c r="AD369" s="232" t="n"/>
      <c r="AE369" s="232" t="n"/>
      <c r="AF369" s="232" t="n"/>
      <c r="AG369" s="232" t="n"/>
      <c r="AH369" s="232" t="n"/>
      <c r="AI369" s="232" t="n"/>
      <c r="AJ369" s="232" t="n"/>
      <c r="AK369" s="195" t="n"/>
      <c r="AL369" s="195" t="n"/>
      <c r="AM369" s="232">
        <f>IFERROR(ROUND(AVERAGE(O369:S369,AA369:AE369),0),"")</f>
        <v/>
      </c>
      <c r="AN369" s="232">
        <f>IFERROR(ROUND(AVERAGE(T369:X369,AF369:AJ369),0),"")</f>
        <v/>
      </c>
      <c r="AO369" s="278">
        <f>IFERROR((AM369-L369)/L369,"")</f>
        <v/>
      </c>
      <c r="AP369" s="218" t="n"/>
      <c r="AQ369" s="219" t="n"/>
      <c r="AR369" s="217">
        <f>IFERROR(ROUND((3600/AS369*J369),0),"")</f>
        <v/>
      </c>
      <c r="AS369" s="217">
        <f>IFERROR(ROUND(AVERAGE(Y369:Z369,AK369:AL369),0),"")</f>
        <v/>
      </c>
      <c r="AT369" s="217" t="n"/>
      <c r="AU369" s="217" t="n"/>
      <c r="AV369" s="217" t="n"/>
      <c r="AW369" s="217" t="n"/>
      <c r="AX369" s="217" t="n"/>
      <c r="AY369" s="217" t="n"/>
      <c r="AZ369" s="217" t="n"/>
      <c r="BA369" s="217" t="n"/>
      <c r="BB369" s="217" t="n"/>
      <c r="BC369" s="217" t="n"/>
      <c r="BD369" s="217" t="n"/>
      <c r="BE369" s="217" t="n"/>
      <c r="BF369" s="217" t="n"/>
      <c r="BG369" s="217" t="n"/>
      <c r="BH369" s="217" t="n"/>
      <c r="BI369" s="217" t="n"/>
      <c r="BJ369" s="217" t="n"/>
      <c r="BK369" s="217" t="n"/>
      <c r="BL369" s="217" t="n"/>
      <c r="BM369" s="217" t="n"/>
      <c r="BN369" s="217" t="n"/>
      <c r="BO369" s="217" t="n"/>
      <c r="BP369" s="217" t="n"/>
      <c r="BQ369" s="217" t="n"/>
      <c r="BR369" s="217" t="n"/>
      <c r="BS369" s="217" t="n"/>
      <c r="BT369" s="217" t="n"/>
      <c r="BU369" s="217" t="n"/>
      <c r="BV369" s="217" t="n"/>
      <c r="BW369" s="217" t="n"/>
      <c r="BX369" s="220" t="n"/>
      <c r="BY369" s="220" t="n"/>
      <c r="BZ369" s="220" t="n"/>
      <c r="CA369" s="220" t="n"/>
      <c r="CB369" s="220" t="n"/>
      <c r="CC369" s="220" t="n"/>
      <c r="CD369" s="220" t="n"/>
      <c r="CE369" s="220" t="n"/>
      <c r="CF369" s="220" t="n"/>
      <c r="CG369" s="221">
        <f>IFERROR(ROUND((SUM(BX369:CF369)),0),"")</f>
        <v/>
      </c>
      <c r="CH369" s="216" t="n"/>
      <c r="CI369" s="456" t="n"/>
      <c r="CJ369" s="223" t="n"/>
      <c r="CK369" s="196" t="n"/>
      <c r="CL369" s="196" t="n"/>
      <c r="CM369" s="196" t="n"/>
      <c r="CN369" s="196" t="n"/>
      <c r="CO369" s="196" t="n"/>
      <c r="CP369" s="323" t="n"/>
      <c r="CQ369" s="348" t="n"/>
      <c r="CR369" s="348" t="n"/>
      <c r="CS369" s="348" t="n"/>
      <c r="CT369" s="348" t="n"/>
      <c r="CU369" s="348" t="n"/>
      <c r="CV369" s="348" t="n"/>
      <c r="CW369" s="348" t="n"/>
      <c r="CX369" s="348" t="n"/>
      <c r="CY369" s="348">
        <f>IFERROR(ROUND(STDEV(AN369,L369),1),"")</f>
        <v/>
      </c>
      <c r="CZ369" s="232">
        <f>IFERROR(ROUND(AVERAGE(O369:S369,AA369:AE369),0),"")</f>
        <v/>
      </c>
      <c r="DA369" s="232">
        <f>IFERROR(AVERAGE(T369:X369,AF369:AJ369),"")</f>
        <v/>
      </c>
      <c r="DB369" s="308">
        <f>AV369+BK369</f>
        <v/>
      </c>
      <c r="DC369" s="12">
        <f>SUM(BL369:BT369,AW369:BE369)</f>
        <v/>
      </c>
      <c r="DD369" s="437">
        <f>IFERROR(ROUND(DC369/K369,0),"")</f>
        <v/>
      </c>
      <c r="DE369" s="437">
        <f>IFERROR(ROUND(AVERAGE(Y369:Z369,AK369:AL369),0),"")</f>
        <v/>
      </c>
      <c r="DF369" s="217">
        <f>IFERROR(ROUND((3600/DE369*J369),0),"")</f>
        <v/>
      </c>
      <c r="DG369" s="437">
        <f>IFERROR(ROUND(DD369/DF369,1),"")</f>
        <v/>
      </c>
      <c r="DH369" s="308">
        <f>IFERROR(DB369+DD369,"")</f>
        <v/>
      </c>
      <c r="DI369" s="447">
        <f>IFERROR(DD369/DH369,"")</f>
        <v/>
      </c>
      <c r="DK369" s="12">
        <f>IFERROR(DF369-AP369,"")</f>
        <v/>
      </c>
      <c r="DM369" s="307">
        <f>IFERROR(DA369-L369,"")</f>
        <v/>
      </c>
      <c r="DN369" s="348">
        <f>IF(DE369&gt;AQ369,0,1)</f>
        <v/>
      </c>
      <c r="DO369" s="348">
        <f>IF(DA369&lt;M369,0,1)</f>
        <v/>
      </c>
      <c r="DP369" s="348">
        <f>IF(DA369&gt;N369,0,1)</f>
        <v/>
      </c>
      <c r="DQ369" s="348" t="n"/>
      <c r="DR369" s="348" t="n"/>
      <c r="DS369" s="348" t="n"/>
      <c r="DT369" s="348" t="n"/>
      <c r="DU369" s="348" t="n"/>
      <c r="DV369" s="348" t="n"/>
      <c r="DW369" s="348" t="n"/>
      <c r="DX369" s="348" t="n"/>
      <c r="DY369" s="348" t="n"/>
      <c r="DZ369" s="348" t="n"/>
      <c r="EA369" s="348" t="n"/>
      <c r="EB369" s="348" t="n"/>
      <c r="EC369" s="348" t="n"/>
      <c r="ED369" s="348" t="n"/>
      <c r="EE369" s="348" t="n"/>
      <c r="EF369" s="348" t="n"/>
      <c r="EG369" s="348" t="n"/>
      <c r="EH369" s="348" t="n"/>
      <c r="EI369" s="348" t="n"/>
    </row>
    <row r="370" ht="31.5" customFormat="1" customHeight="1" s="239">
      <c r="A370" s="233" t="n"/>
      <c r="B370" s="192" t="n"/>
      <c r="C370" s="455" t="n"/>
      <c r="D370" s="192" t="n"/>
      <c r="E370" s="192" t="n"/>
      <c r="F370" s="192" t="n"/>
      <c r="G370" s="238" t="n"/>
      <c r="H370" s="437" t="n"/>
      <c r="I370" s="437" t="n"/>
      <c r="J370" s="437" t="n"/>
      <c r="K370" s="437" t="n"/>
      <c r="L370" s="240" t="n"/>
      <c r="M370" s="241" t="n"/>
      <c r="N370" s="242" t="n"/>
      <c r="O370" s="232" t="n"/>
      <c r="P370" s="232" t="n"/>
      <c r="Q370" s="232" t="n"/>
      <c r="R370" s="232" t="n"/>
      <c r="S370" s="232" t="n"/>
      <c r="T370" s="232" t="n"/>
      <c r="U370" s="232" t="n"/>
      <c r="V370" s="232" t="n"/>
      <c r="W370" s="232" t="n"/>
      <c r="X370" s="232" t="n"/>
      <c r="Y370" s="195" t="n"/>
      <c r="Z370" s="195" t="n"/>
      <c r="AA370" s="232" t="n"/>
      <c r="AB370" s="232" t="n"/>
      <c r="AC370" s="232" t="n"/>
      <c r="AD370" s="232" t="n"/>
      <c r="AE370" s="232" t="n"/>
      <c r="AF370" s="232" t="n"/>
      <c r="AG370" s="232" t="n"/>
      <c r="AH370" s="232" t="n"/>
      <c r="AI370" s="232" t="n"/>
      <c r="AJ370" s="232" t="n"/>
      <c r="AK370" s="195" t="n"/>
      <c r="AL370" s="195" t="n"/>
      <c r="AM370" s="232">
        <f>IFERROR(ROUND(AVERAGE(O370:S370,AA370:AE370),0),"")</f>
        <v/>
      </c>
      <c r="AN370" s="232">
        <f>IFERROR(ROUND(AVERAGE(T370:X370,AF370:AJ370),0),"")</f>
        <v/>
      </c>
      <c r="AO370" s="278">
        <f>IFERROR((AM370-L370)/L370,"")</f>
        <v/>
      </c>
      <c r="AP370" s="218" t="n"/>
      <c r="AQ370" s="219" t="n"/>
      <c r="AR370" s="217">
        <f>IFERROR(ROUND((3600/AS370*J370),0),"")</f>
        <v/>
      </c>
      <c r="AS370" s="217">
        <f>IFERROR(ROUND(AVERAGE(Y370:Z370,AK370:AL370),0),"")</f>
        <v/>
      </c>
      <c r="AT370" s="217" t="n"/>
      <c r="AU370" s="217" t="n"/>
      <c r="AV370" s="217" t="n"/>
      <c r="AW370" s="217" t="n"/>
      <c r="AX370" s="217" t="n"/>
      <c r="AY370" s="217" t="n"/>
      <c r="AZ370" s="217" t="n"/>
      <c r="BA370" s="217" t="n"/>
      <c r="BB370" s="217" t="n"/>
      <c r="BC370" s="217" t="n"/>
      <c r="BD370" s="217" t="n"/>
      <c r="BE370" s="217" t="n"/>
      <c r="BF370" s="217" t="n"/>
      <c r="BG370" s="217" t="n"/>
      <c r="BH370" s="217" t="n"/>
      <c r="BI370" s="217" t="n"/>
      <c r="BJ370" s="217" t="n"/>
      <c r="BK370" s="217" t="n"/>
      <c r="BL370" s="217" t="n"/>
      <c r="BM370" s="217" t="n"/>
      <c r="BN370" s="217" t="n"/>
      <c r="BO370" s="217" t="n"/>
      <c r="BP370" s="217" t="n"/>
      <c r="BQ370" s="217" t="n"/>
      <c r="BR370" s="217" t="n"/>
      <c r="BS370" s="217" t="n"/>
      <c r="BT370" s="217" t="n"/>
      <c r="BU370" s="217" t="n"/>
      <c r="BV370" s="217" t="n"/>
      <c r="BW370" s="217" t="n"/>
      <c r="BX370" s="220" t="n"/>
      <c r="BY370" s="220" t="n"/>
      <c r="BZ370" s="220" t="n"/>
      <c r="CA370" s="220" t="n"/>
      <c r="CB370" s="220" t="n"/>
      <c r="CC370" s="220" t="n"/>
      <c r="CD370" s="220" t="n"/>
      <c r="CE370" s="220" t="n"/>
      <c r="CF370" s="220" t="n"/>
      <c r="CG370" s="221">
        <f>IFERROR(ROUND((SUM(BX370:CF370)),0),"")</f>
        <v/>
      </c>
      <c r="CH370" s="216" t="n"/>
      <c r="CI370" s="456" t="n"/>
      <c r="CJ370" s="223" t="n"/>
      <c r="CK370" s="196" t="n"/>
      <c r="CL370" s="196" t="n"/>
      <c r="CM370" s="196" t="n"/>
      <c r="CN370" s="196" t="n"/>
      <c r="CO370" s="196" t="n"/>
      <c r="CP370" s="323" t="n"/>
      <c r="CQ370" s="348" t="n"/>
      <c r="CR370" s="348" t="n"/>
      <c r="CS370" s="348" t="n"/>
      <c r="CT370" s="348" t="n"/>
      <c r="CU370" s="348" t="n"/>
      <c r="CV370" s="348" t="n"/>
      <c r="CW370" s="348" t="n"/>
      <c r="CX370" s="348" t="n"/>
      <c r="CY370" s="348">
        <f>IFERROR(ROUND(STDEV(AN370,L370),1),"")</f>
        <v/>
      </c>
      <c r="CZ370" s="232">
        <f>IFERROR(ROUND(AVERAGE(O370:S370,AA370:AE370),0),"")</f>
        <v/>
      </c>
      <c r="DA370" s="232">
        <f>IFERROR(AVERAGE(T370:X370,AF370:AJ370),"")</f>
        <v/>
      </c>
      <c r="DB370" s="308">
        <f>AV370+BK370</f>
        <v/>
      </c>
      <c r="DC370" s="12">
        <f>SUM(BL370:BT370,AW370:BE370)</f>
        <v/>
      </c>
      <c r="DD370" s="437">
        <f>IFERROR(ROUND(DC370/K370,0),"")</f>
        <v/>
      </c>
      <c r="DE370" s="437">
        <f>IFERROR(ROUND(AVERAGE(Y370:Z370,AK370:AL370),0),"")</f>
        <v/>
      </c>
      <c r="DF370" s="217">
        <f>IFERROR(ROUND((3600/DE370*J370),0),"")</f>
        <v/>
      </c>
      <c r="DG370" s="437">
        <f>IFERROR(ROUND(DD370/DF370,1),"")</f>
        <v/>
      </c>
      <c r="DH370" s="308">
        <f>IFERROR(DB370+DD370,"")</f>
        <v/>
      </c>
      <c r="DI370" s="447">
        <f>IFERROR(DD370/DH370,"")</f>
        <v/>
      </c>
      <c r="DK370" s="12">
        <f>IFERROR(DF370-AP370,"")</f>
        <v/>
      </c>
      <c r="DM370" s="307">
        <f>IFERROR(DA370-L370,"")</f>
        <v/>
      </c>
      <c r="DN370" s="348">
        <f>IF(DE370&gt;AQ370,0,1)</f>
        <v/>
      </c>
      <c r="DO370" s="348">
        <f>IF(DA370&lt;M370,0,1)</f>
        <v/>
      </c>
      <c r="DP370" s="348">
        <f>IF(DA370&gt;N370,0,1)</f>
        <v/>
      </c>
      <c r="DQ370" s="348" t="n"/>
      <c r="DR370" s="348" t="n"/>
      <c r="DS370" s="348" t="n"/>
      <c r="DT370" s="348" t="n"/>
      <c r="DU370" s="348" t="n"/>
      <c r="DV370" s="348" t="n"/>
      <c r="DW370" s="348" t="n"/>
      <c r="DX370" s="348" t="n"/>
      <c r="DY370" s="348" t="n"/>
      <c r="DZ370" s="348" t="n"/>
      <c r="EA370" s="348" t="n"/>
      <c r="EB370" s="348" t="n"/>
      <c r="EC370" s="348" t="n"/>
      <c r="ED370" s="348" t="n"/>
      <c r="EE370" s="348" t="n"/>
      <c r="EF370" s="348" t="n"/>
      <c r="EG370" s="348" t="n"/>
      <c r="EH370" s="348" t="n"/>
      <c r="EI370" s="348" t="n"/>
    </row>
    <row r="371" ht="31.5" customFormat="1" customHeight="1" s="239">
      <c r="A371" s="233" t="n"/>
      <c r="B371" s="192" t="n"/>
      <c r="C371" s="455" t="n"/>
      <c r="D371" s="192" t="n"/>
      <c r="E371" s="192" t="n"/>
      <c r="F371" s="192" t="n"/>
      <c r="G371" s="238" t="n"/>
      <c r="H371" s="437" t="n"/>
      <c r="I371" s="437" t="n"/>
      <c r="J371" s="437" t="n"/>
      <c r="K371" s="437" t="n"/>
      <c r="L371" s="240" t="n"/>
      <c r="M371" s="241" t="n"/>
      <c r="N371" s="242" t="n"/>
      <c r="O371" s="232" t="n"/>
      <c r="P371" s="232" t="n"/>
      <c r="Q371" s="232" t="n"/>
      <c r="R371" s="232" t="n"/>
      <c r="S371" s="232" t="n"/>
      <c r="T371" s="232" t="n"/>
      <c r="U371" s="232" t="n"/>
      <c r="V371" s="232" t="n"/>
      <c r="W371" s="232" t="n"/>
      <c r="X371" s="232" t="n"/>
      <c r="Y371" s="195" t="n"/>
      <c r="Z371" s="195" t="n"/>
      <c r="AA371" s="232" t="n"/>
      <c r="AB371" s="232" t="n"/>
      <c r="AC371" s="232" t="n"/>
      <c r="AD371" s="232" t="n"/>
      <c r="AE371" s="232" t="n"/>
      <c r="AF371" s="232" t="n"/>
      <c r="AG371" s="232" t="n"/>
      <c r="AH371" s="232" t="n"/>
      <c r="AI371" s="232" t="n"/>
      <c r="AJ371" s="232" t="n"/>
      <c r="AK371" s="195" t="n"/>
      <c r="AL371" s="195" t="n"/>
      <c r="AM371" s="232">
        <f>IFERROR(ROUND(AVERAGE(O371:S371,AA371:AE371),0),"")</f>
        <v/>
      </c>
      <c r="AN371" s="232">
        <f>IFERROR(ROUND(AVERAGE(T371:X371,AF371:AJ371),0),"")</f>
        <v/>
      </c>
      <c r="AO371" s="278">
        <f>IFERROR((AM371-L371)/L371,"")</f>
        <v/>
      </c>
      <c r="AP371" s="218" t="n"/>
      <c r="AQ371" s="219" t="n"/>
      <c r="AR371" s="217">
        <f>IFERROR(ROUND((3600/AS371*J371),0),"")</f>
        <v/>
      </c>
      <c r="AS371" s="217">
        <f>IFERROR(ROUND(AVERAGE(Y371:Z371,AK371:AL371),0),"")</f>
        <v/>
      </c>
      <c r="AT371" s="217" t="n"/>
      <c r="AU371" s="217" t="n"/>
      <c r="AV371" s="217" t="n"/>
      <c r="AW371" s="217" t="n"/>
      <c r="AX371" s="217" t="n"/>
      <c r="AY371" s="217" t="n"/>
      <c r="AZ371" s="217" t="n"/>
      <c r="BA371" s="217" t="n"/>
      <c r="BB371" s="217" t="n"/>
      <c r="BC371" s="217" t="n"/>
      <c r="BD371" s="217" t="n"/>
      <c r="BE371" s="217" t="n"/>
      <c r="BF371" s="217" t="n"/>
      <c r="BG371" s="217" t="n"/>
      <c r="BH371" s="217" t="n"/>
      <c r="BI371" s="217" t="n"/>
      <c r="BJ371" s="217" t="n"/>
      <c r="BK371" s="217" t="n"/>
      <c r="BL371" s="217" t="n"/>
      <c r="BM371" s="217" t="n"/>
      <c r="BN371" s="217" t="n"/>
      <c r="BO371" s="217" t="n"/>
      <c r="BP371" s="217" t="n"/>
      <c r="BQ371" s="217" t="n"/>
      <c r="BR371" s="217" t="n"/>
      <c r="BS371" s="217" t="n"/>
      <c r="BT371" s="217" t="n"/>
      <c r="BU371" s="217" t="n"/>
      <c r="BV371" s="217" t="n"/>
      <c r="BW371" s="217" t="n"/>
      <c r="BX371" s="220" t="n"/>
      <c r="BY371" s="220" t="n"/>
      <c r="BZ371" s="220" t="n"/>
      <c r="CA371" s="220" t="n"/>
      <c r="CB371" s="220" t="n"/>
      <c r="CC371" s="220" t="n"/>
      <c r="CD371" s="220" t="n"/>
      <c r="CE371" s="220" t="n"/>
      <c r="CF371" s="220" t="n"/>
      <c r="CG371" s="221">
        <f>IFERROR(ROUND((SUM(BX371:CF371)),0),"")</f>
        <v/>
      </c>
      <c r="CH371" s="216" t="n"/>
      <c r="CI371" s="456" t="n"/>
      <c r="CJ371" s="223" t="n"/>
      <c r="CK371" s="196" t="n"/>
      <c r="CL371" s="196" t="n"/>
      <c r="CM371" s="196" t="n"/>
      <c r="CN371" s="196" t="n"/>
      <c r="CO371" s="196" t="n"/>
      <c r="CP371" s="323" t="n"/>
      <c r="CQ371" s="348" t="n"/>
      <c r="CR371" s="348" t="n"/>
      <c r="CS371" s="348" t="n"/>
      <c r="CT371" s="348" t="n"/>
      <c r="CU371" s="348" t="n"/>
      <c r="CV371" s="348" t="n"/>
      <c r="CW371" s="348" t="n"/>
      <c r="CX371" s="348" t="n"/>
      <c r="CY371" s="348">
        <f>IFERROR(ROUND(STDEV(AN371,L371),1),"")</f>
        <v/>
      </c>
      <c r="CZ371" s="232">
        <f>IFERROR(ROUND(AVERAGE(O371:S371,AA371:AE371),0),"")</f>
        <v/>
      </c>
      <c r="DA371" s="232">
        <f>IFERROR(AVERAGE(T371:X371,AF371:AJ371),"")</f>
        <v/>
      </c>
      <c r="DB371" s="308">
        <f>AV371+BK371</f>
        <v/>
      </c>
      <c r="DC371" s="12">
        <f>SUM(BL371:BT371,AW371:BE371)</f>
        <v/>
      </c>
      <c r="DD371" s="437">
        <f>IFERROR(ROUND(DC371/K371,0),"")</f>
        <v/>
      </c>
      <c r="DE371" s="437">
        <f>IFERROR(ROUND(AVERAGE(Y371:Z371,AK371:AL371),0),"")</f>
        <v/>
      </c>
      <c r="DF371" s="217">
        <f>IFERROR(ROUND((3600/DE371*J371),0),"")</f>
        <v/>
      </c>
      <c r="DG371" s="437">
        <f>IFERROR(ROUND(DD371/DF371,1),"")</f>
        <v/>
      </c>
      <c r="DH371" s="308">
        <f>IFERROR(DB371+DD371,"")</f>
        <v/>
      </c>
      <c r="DI371" s="447">
        <f>IFERROR(DD371/DH371,"")</f>
        <v/>
      </c>
      <c r="DK371" s="12">
        <f>IFERROR(DF371-AP371,"")</f>
        <v/>
      </c>
      <c r="DM371" s="307">
        <f>IFERROR(DA371-L371,"")</f>
        <v/>
      </c>
      <c r="DN371" s="348">
        <f>IF(DE371&gt;AQ371,0,1)</f>
        <v/>
      </c>
      <c r="DO371" s="348">
        <f>IF(DA371&lt;M371,0,1)</f>
        <v/>
      </c>
      <c r="DP371" s="348">
        <f>IF(DA371&gt;N371,0,1)</f>
        <v/>
      </c>
      <c r="DQ371" s="348" t="n"/>
      <c r="DR371" s="348" t="n"/>
      <c r="DS371" s="348" t="n"/>
      <c r="DT371" s="348" t="n"/>
      <c r="DU371" s="348" t="n"/>
      <c r="DV371" s="348" t="n"/>
      <c r="DW371" s="348" t="n"/>
      <c r="DX371" s="348" t="n"/>
      <c r="DY371" s="348" t="n"/>
      <c r="DZ371" s="348" t="n"/>
      <c r="EA371" s="348" t="n"/>
      <c r="EB371" s="348" t="n"/>
      <c r="EC371" s="348" t="n"/>
      <c r="ED371" s="348" t="n"/>
      <c r="EE371" s="348" t="n"/>
      <c r="EF371" s="348" t="n"/>
      <c r="EG371" s="348" t="n"/>
      <c r="EH371" s="348" t="n"/>
      <c r="EI371" s="348" t="n"/>
    </row>
    <row r="372" ht="31.5" customFormat="1" customHeight="1" s="239">
      <c r="A372" s="233" t="n"/>
      <c r="B372" s="192" t="n"/>
      <c r="C372" s="455" t="n"/>
      <c r="D372" s="192" t="n"/>
      <c r="E372" s="192" t="n"/>
      <c r="F372" s="192" t="n"/>
      <c r="G372" s="238" t="n"/>
      <c r="H372" s="437" t="n"/>
      <c r="I372" s="437" t="n"/>
      <c r="J372" s="437" t="n"/>
      <c r="K372" s="437" t="n"/>
      <c r="L372" s="240" t="n"/>
      <c r="M372" s="241" t="n"/>
      <c r="N372" s="242" t="n"/>
      <c r="O372" s="232" t="n"/>
      <c r="P372" s="232" t="n"/>
      <c r="Q372" s="232" t="n"/>
      <c r="R372" s="232" t="n"/>
      <c r="S372" s="232" t="n"/>
      <c r="T372" s="232" t="n"/>
      <c r="U372" s="232" t="n"/>
      <c r="V372" s="232" t="n"/>
      <c r="W372" s="232" t="n"/>
      <c r="X372" s="232" t="n"/>
      <c r="Y372" s="195" t="n"/>
      <c r="Z372" s="195" t="n"/>
      <c r="AA372" s="232" t="n"/>
      <c r="AB372" s="232" t="n"/>
      <c r="AC372" s="232" t="n"/>
      <c r="AD372" s="232" t="n"/>
      <c r="AE372" s="232" t="n"/>
      <c r="AF372" s="232" t="n"/>
      <c r="AG372" s="232" t="n"/>
      <c r="AH372" s="232" t="n"/>
      <c r="AI372" s="232" t="n"/>
      <c r="AJ372" s="232" t="n"/>
      <c r="AK372" s="195" t="n"/>
      <c r="AL372" s="195" t="n"/>
      <c r="AM372" s="232">
        <f>IFERROR(ROUND(AVERAGE(O372:S372,AA372:AE372),0),"")</f>
        <v/>
      </c>
      <c r="AN372" s="232">
        <f>IFERROR(ROUND(AVERAGE(T372:X372,AF372:AJ372),0),"")</f>
        <v/>
      </c>
      <c r="AO372" s="278">
        <f>IFERROR((AM372-L372)/L372,"")</f>
        <v/>
      </c>
      <c r="AP372" s="218" t="n"/>
      <c r="AQ372" s="219" t="n"/>
      <c r="AR372" s="217">
        <f>IFERROR(ROUND((3600/AS372*J372),0),"")</f>
        <v/>
      </c>
      <c r="AS372" s="217">
        <f>IFERROR(ROUND(AVERAGE(Y372:Z372,AK372:AL372),0),"")</f>
        <v/>
      </c>
      <c r="AT372" s="217" t="n"/>
      <c r="AU372" s="217" t="n"/>
      <c r="AV372" s="217" t="n"/>
      <c r="AW372" s="217" t="n"/>
      <c r="AX372" s="217" t="n"/>
      <c r="AY372" s="217" t="n"/>
      <c r="AZ372" s="217" t="n"/>
      <c r="BA372" s="217" t="n"/>
      <c r="BB372" s="217" t="n"/>
      <c r="BC372" s="217" t="n"/>
      <c r="BD372" s="217" t="n"/>
      <c r="BE372" s="217" t="n"/>
      <c r="BF372" s="217" t="n"/>
      <c r="BG372" s="217" t="n"/>
      <c r="BH372" s="217" t="n"/>
      <c r="BI372" s="217" t="n"/>
      <c r="BJ372" s="217" t="n"/>
      <c r="BK372" s="217" t="n"/>
      <c r="BL372" s="217" t="n"/>
      <c r="BM372" s="217" t="n"/>
      <c r="BN372" s="217" t="n"/>
      <c r="BO372" s="217" t="n"/>
      <c r="BP372" s="217" t="n"/>
      <c r="BQ372" s="217" t="n"/>
      <c r="BR372" s="217" t="n"/>
      <c r="BS372" s="217" t="n"/>
      <c r="BT372" s="217" t="n"/>
      <c r="BU372" s="217" t="n"/>
      <c r="BV372" s="217" t="n"/>
      <c r="BW372" s="217" t="n"/>
      <c r="BX372" s="220" t="n"/>
      <c r="BY372" s="220" t="n"/>
      <c r="BZ372" s="220" t="n"/>
      <c r="CA372" s="220" t="n"/>
      <c r="CB372" s="220" t="n"/>
      <c r="CC372" s="220" t="n"/>
      <c r="CD372" s="220" t="n"/>
      <c r="CE372" s="220" t="n"/>
      <c r="CF372" s="220" t="n"/>
      <c r="CG372" s="221">
        <f>IFERROR(ROUND((SUM(BX372:CF372)),0),"")</f>
        <v/>
      </c>
      <c r="CH372" s="216" t="n"/>
      <c r="CI372" s="456" t="n"/>
      <c r="CJ372" s="223" t="n"/>
      <c r="CK372" s="196" t="n"/>
      <c r="CL372" s="196" t="n"/>
      <c r="CM372" s="196" t="n"/>
      <c r="CN372" s="196" t="n"/>
      <c r="CO372" s="196" t="n"/>
      <c r="CP372" s="323" t="n"/>
      <c r="CQ372" s="348" t="n"/>
      <c r="CR372" s="348" t="n"/>
      <c r="CS372" s="348" t="n"/>
      <c r="CT372" s="348" t="n"/>
      <c r="CU372" s="348" t="n"/>
      <c r="CV372" s="348" t="n"/>
      <c r="CW372" s="348" t="n"/>
      <c r="CX372" s="348" t="n"/>
      <c r="CY372" s="348">
        <f>IFERROR(ROUND(STDEV(AN372,L372),1),"")</f>
        <v/>
      </c>
      <c r="CZ372" s="232">
        <f>IFERROR(ROUND(AVERAGE(O372:S372,AA372:AE372),0),"")</f>
        <v/>
      </c>
      <c r="DA372" s="232">
        <f>IFERROR(AVERAGE(T372:X372,AF372:AJ372),"")</f>
        <v/>
      </c>
      <c r="DB372" s="308">
        <f>AV372+BK372</f>
        <v/>
      </c>
      <c r="DC372" s="12">
        <f>SUM(BL372:BT372,AW372:BE372)</f>
        <v/>
      </c>
      <c r="DD372" s="437">
        <f>IFERROR(ROUND(DC372/K372,0),"")</f>
        <v/>
      </c>
      <c r="DE372" s="437">
        <f>IFERROR(ROUND(AVERAGE(Y372:Z372,AK372:AL372),0),"")</f>
        <v/>
      </c>
      <c r="DF372" s="217">
        <f>IFERROR(ROUND((3600/DE372*J372),0),"")</f>
        <v/>
      </c>
      <c r="DG372" s="437">
        <f>IFERROR(ROUND(DD372/DF372,1),"")</f>
        <v/>
      </c>
      <c r="DH372" s="308">
        <f>IFERROR(DB372+DD372,"")</f>
        <v/>
      </c>
      <c r="DI372" s="447">
        <f>IFERROR(DD372/DH372,"")</f>
        <v/>
      </c>
      <c r="DK372" s="12">
        <f>IFERROR(DF372-AP372,"")</f>
        <v/>
      </c>
      <c r="DM372" s="307">
        <f>IFERROR(DA372-L372,"")</f>
        <v/>
      </c>
      <c r="DN372" s="348">
        <f>IF(DE372&gt;AQ372,0,1)</f>
        <v/>
      </c>
      <c r="DO372" s="348">
        <f>IF(DA372&lt;M372,0,1)</f>
        <v/>
      </c>
      <c r="DP372" s="348">
        <f>IF(DA372&gt;N372,0,1)</f>
        <v/>
      </c>
      <c r="DQ372" s="348" t="n"/>
      <c r="DR372" s="348" t="n"/>
      <c r="DS372" s="348" t="n"/>
      <c r="DT372" s="348" t="n"/>
      <c r="DU372" s="348" t="n"/>
      <c r="DV372" s="348" t="n"/>
      <c r="DW372" s="348" t="n"/>
      <c r="DX372" s="348" t="n"/>
      <c r="DY372" s="348" t="n"/>
      <c r="DZ372" s="348" t="n"/>
      <c r="EA372" s="348" t="n"/>
      <c r="EB372" s="348" t="n"/>
      <c r="EC372" s="348" t="n"/>
      <c r="ED372" s="348" t="n"/>
      <c r="EE372" s="348" t="n"/>
      <c r="EF372" s="348" t="n"/>
      <c r="EG372" s="348" t="n"/>
      <c r="EH372" s="348" t="n"/>
      <c r="EI372" s="348" t="n"/>
    </row>
    <row r="373" ht="31.5" customFormat="1" customHeight="1" s="239">
      <c r="A373" s="233" t="n"/>
      <c r="B373" s="192" t="n"/>
      <c r="C373" s="455" t="n"/>
      <c r="D373" s="192" t="n"/>
      <c r="E373" s="192" t="n"/>
      <c r="F373" s="192" t="n"/>
      <c r="G373" s="238" t="n"/>
      <c r="H373" s="437" t="n"/>
      <c r="I373" s="437" t="n"/>
      <c r="J373" s="437" t="n"/>
      <c r="K373" s="437" t="n"/>
      <c r="L373" s="240" t="n"/>
      <c r="M373" s="241" t="n"/>
      <c r="N373" s="242" t="n"/>
      <c r="O373" s="232" t="n"/>
      <c r="P373" s="232" t="n"/>
      <c r="Q373" s="232" t="n"/>
      <c r="R373" s="232" t="n"/>
      <c r="S373" s="232" t="n"/>
      <c r="T373" s="232" t="n"/>
      <c r="U373" s="232" t="n"/>
      <c r="V373" s="232" t="n"/>
      <c r="W373" s="232" t="n"/>
      <c r="X373" s="232" t="n"/>
      <c r="Y373" s="195" t="n"/>
      <c r="Z373" s="195" t="n"/>
      <c r="AA373" s="232" t="n"/>
      <c r="AB373" s="232" t="n"/>
      <c r="AC373" s="232" t="n"/>
      <c r="AD373" s="232" t="n"/>
      <c r="AE373" s="232" t="n"/>
      <c r="AF373" s="232" t="n"/>
      <c r="AG373" s="232" t="n"/>
      <c r="AH373" s="232" t="n"/>
      <c r="AI373" s="232" t="n"/>
      <c r="AJ373" s="232" t="n"/>
      <c r="AK373" s="195" t="n"/>
      <c r="AL373" s="195" t="n"/>
      <c r="AM373" s="232">
        <f>IFERROR(ROUND(AVERAGE(O373:S373,AA373:AE373),0),"")</f>
        <v/>
      </c>
      <c r="AN373" s="232">
        <f>IFERROR(ROUND(AVERAGE(T373:X373,AF373:AJ373),0),"")</f>
        <v/>
      </c>
      <c r="AO373" s="278">
        <f>IFERROR((AM373-L373)/L373,"")</f>
        <v/>
      </c>
      <c r="AP373" s="218" t="n"/>
      <c r="AQ373" s="219" t="n"/>
      <c r="AR373" s="217">
        <f>IFERROR(ROUND((3600/AS373*J373),0),"")</f>
        <v/>
      </c>
      <c r="AS373" s="217">
        <f>IFERROR(ROUND(AVERAGE(Y373:Z373,AK373:AL373),0),"")</f>
        <v/>
      </c>
      <c r="AT373" s="217" t="n"/>
      <c r="AU373" s="217" t="n"/>
      <c r="AV373" s="217" t="n"/>
      <c r="AW373" s="217" t="n"/>
      <c r="AX373" s="217" t="n"/>
      <c r="AY373" s="217" t="n"/>
      <c r="AZ373" s="217" t="n"/>
      <c r="BA373" s="217" t="n"/>
      <c r="BB373" s="217" t="n"/>
      <c r="BC373" s="217" t="n"/>
      <c r="BD373" s="217" t="n"/>
      <c r="BE373" s="217" t="n"/>
      <c r="BF373" s="217" t="n"/>
      <c r="BG373" s="217" t="n"/>
      <c r="BH373" s="217" t="n"/>
      <c r="BI373" s="217" t="n"/>
      <c r="BJ373" s="217" t="n"/>
      <c r="BK373" s="217" t="n"/>
      <c r="BL373" s="217" t="n"/>
      <c r="BM373" s="217" t="n"/>
      <c r="BN373" s="217" t="n"/>
      <c r="BO373" s="217" t="n"/>
      <c r="BP373" s="217" t="n"/>
      <c r="BQ373" s="217" t="n"/>
      <c r="BR373" s="217" t="n"/>
      <c r="BS373" s="217" t="n"/>
      <c r="BT373" s="217" t="n"/>
      <c r="BU373" s="217" t="n"/>
      <c r="BV373" s="217" t="n"/>
      <c r="BW373" s="217" t="n"/>
      <c r="BX373" s="220" t="n"/>
      <c r="BY373" s="220" t="n"/>
      <c r="BZ373" s="220" t="n"/>
      <c r="CA373" s="220" t="n"/>
      <c r="CB373" s="220" t="n"/>
      <c r="CC373" s="220" t="n"/>
      <c r="CD373" s="220" t="n"/>
      <c r="CE373" s="220" t="n"/>
      <c r="CF373" s="220" t="n"/>
      <c r="CG373" s="221">
        <f>IFERROR(ROUND((SUM(BX373:CF373)),0),"")</f>
        <v/>
      </c>
      <c r="CH373" s="216" t="n"/>
      <c r="CI373" s="456" t="n"/>
      <c r="CJ373" s="223" t="n"/>
      <c r="CK373" s="196" t="n"/>
      <c r="CL373" s="196" t="n"/>
      <c r="CM373" s="196" t="n"/>
      <c r="CN373" s="196" t="n"/>
      <c r="CO373" s="196" t="n"/>
      <c r="CP373" s="323" t="n"/>
      <c r="CQ373" s="348" t="n"/>
      <c r="CR373" s="348" t="n"/>
      <c r="CS373" s="348" t="n"/>
      <c r="CT373" s="348" t="n"/>
      <c r="CU373" s="348" t="n"/>
      <c r="CV373" s="348" t="n"/>
      <c r="CW373" s="348" t="n"/>
      <c r="CX373" s="348" t="n"/>
      <c r="CY373" s="348">
        <f>IFERROR(ROUND(STDEV(AN373,L373),1),"")</f>
        <v/>
      </c>
      <c r="CZ373" s="232">
        <f>IFERROR(ROUND(AVERAGE(O373:S373,AA373:AE373),0),"")</f>
        <v/>
      </c>
      <c r="DA373" s="232">
        <f>IFERROR(AVERAGE(T373:X373,AF373:AJ373),"")</f>
        <v/>
      </c>
      <c r="DB373" s="308">
        <f>AV373+BK373</f>
        <v/>
      </c>
      <c r="DC373" s="12">
        <f>SUM(BL373:BT373,AW373:BE373)</f>
        <v/>
      </c>
      <c r="DD373" s="437">
        <f>IFERROR(ROUND(DC373/K373,0),"")</f>
        <v/>
      </c>
      <c r="DE373" s="437">
        <f>IFERROR(ROUND(AVERAGE(Y373:Z373,AK373:AL373),0),"")</f>
        <v/>
      </c>
      <c r="DF373" s="217">
        <f>IFERROR(ROUND((3600/DE373*J373),0),"")</f>
        <v/>
      </c>
      <c r="DG373" s="437">
        <f>IFERROR(ROUND(DD373/DF373,1),"")</f>
        <v/>
      </c>
      <c r="DH373" s="308">
        <f>IFERROR(DB373+DD373,"")</f>
        <v/>
      </c>
      <c r="DI373" s="447">
        <f>IFERROR(DD373/DH373,"")</f>
        <v/>
      </c>
      <c r="DK373" s="12">
        <f>IFERROR(DF373-AP373,"")</f>
        <v/>
      </c>
      <c r="DM373" s="307">
        <f>IFERROR(DA373-L373,"")</f>
        <v/>
      </c>
      <c r="DN373" s="348">
        <f>IF(DE373&gt;AQ373,0,1)</f>
        <v/>
      </c>
      <c r="DO373" s="348">
        <f>IF(DA373&lt;M373,0,1)</f>
        <v/>
      </c>
      <c r="DP373" s="348">
        <f>IF(DA373&gt;N373,0,1)</f>
        <v/>
      </c>
      <c r="DQ373" s="348" t="n"/>
      <c r="DR373" s="348" t="n"/>
      <c r="DS373" s="348" t="n"/>
      <c r="DT373" s="348" t="n"/>
      <c r="DU373" s="348" t="n"/>
      <c r="DV373" s="348" t="n"/>
      <c r="DW373" s="348" t="n"/>
      <c r="DX373" s="348" t="n"/>
      <c r="DY373" s="348" t="n"/>
      <c r="DZ373" s="348" t="n"/>
      <c r="EA373" s="348" t="n"/>
      <c r="EB373" s="348" t="n"/>
      <c r="EC373" s="348" t="n"/>
      <c r="ED373" s="348" t="n"/>
      <c r="EE373" s="348" t="n"/>
      <c r="EF373" s="348" t="n"/>
      <c r="EG373" s="348" t="n"/>
      <c r="EH373" s="348" t="n"/>
      <c r="EI373" s="348" t="n"/>
    </row>
    <row r="374" ht="31.5" customFormat="1" customHeight="1" s="239">
      <c r="A374" s="233" t="n"/>
      <c r="B374" s="192" t="n"/>
      <c r="C374" s="455" t="n"/>
      <c r="D374" s="192" t="n"/>
      <c r="E374" s="192" t="n"/>
      <c r="F374" s="192" t="n"/>
      <c r="G374" s="238" t="n"/>
      <c r="H374" s="437" t="n"/>
      <c r="I374" s="437" t="n"/>
      <c r="J374" s="437" t="n"/>
      <c r="K374" s="437" t="n"/>
      <c r="L374" s="240" t="n"/>
      <c r="M374" s="241" t="n"/>
      <c r="N374" s="242" t="n"/>
      <c r="O374" s="232" t="n"/>
      <c r="P374" s="232" t="n"/>
      <c r="Q374" s="232" t="n"/>
      <c r="R374" s="232" t="n"/>
      <c r="S374" s="232" t="n"/>
      <c r="T374" s="232" t="n"/>
      <c r="U374" s="232" t="n"/>
      <c r="V374" s="232" t="n"/>
      <c r="W374" s="232" t="n"/>
      <c r="X374" s="232" t="n"/>
      <c r="Y374" s="195" t="n"/>
      <c r="Z374" s="195" t="n"/>
      <c r="AA374" s="232" t="n"/>
      <c r="AB374" s="232" t="n"/>
      <c r="AC374" s="232" t="n"/>
      <c r="AD374" s="232" t="n"/>
      <c r="AE374" s="232" t="n"/>
      <c r="AF374" s="232" t="n"/>
      <c r="AG374" s="232" t="n"/>
      <c r="AH374" s="232" t="n"/>
      <c r="AI374" s="232" t="n"/>
      <c r="AJ374" s="232" t="n"/>
      <c r="AK374" s="195" t="n"/>
      <c r="AL374" s="195" t="n"/>
      <c r="AM374" s="232">
        <f>IFERROR(ROUND(AVERAGE(O374:S374,AA374:AE374),0),"")</f>
        <v/>
      </c>
      <c r="AN374" s="232">
        <f>IFERROR(ROUND(AVERAGE(T374:X374,AF374:AJ374),0),"")</f>
        <v/>
      </c>
      <c r="AO374" s="278">
        <f>IFERROR((AM374-L374)/L374,"")</f>
        <v/>
      </c>
      <c r="AP374" s="218" t="n"/>
      <c r="AQ374" s="219" t="n"/>
      <c r="AR374" s="217">
        <f>IFERROR(ROUND((3600/AS374*J374),0),"")</f>
        <v/>
      </c>
      <c r="AS374" s="217">
        <f>IFERROR(ROUND(AVERAGE(Y374:Z374,AK374:AL374),0),"")</f>
        <v/>
      </c>
      <c r="AT374" s="217" t="n"/>
      <c r="AU374" s="217" t="n"/>
      <c r="AV374" s="217" t="n"/>
      <c r="AW374" s="217" t="n"/>
      <c r="AX374" s="217" t="n"/>
      <c r="AY374" s="217" t="n"/>
      <c r="AZ374" s="217" t="n"/>
      <c r="BA374" s="217" t="n"/>
      <c r="BB374" s="217" t="n"/>
      <c r="BC374" s="217" t="n"/>
      <c r="BD374" s="217" t="n"/>
      <c r="BE374" s="217" t="n"/>
      <c r="BF374" s="217" t="n"/>
      <c r="BG374" s="217" t="n"/>
      <c r="BH374" s="217" t="n"/>
      <c r="BI374" s="217" t="n"/>
      <c r="BJ374" s="217" t="n"/>
      <c r="BK374" s="217" t="n"/>
      <c r="BL374" s="217" t="n"/>
      <c r="BM374" s="217" t="n"/>
      <c r="BN374" s="217" t="n"/>
      <c r="BO374" s="217" t="n"/>
      <c r="BP374" s="217" t="n"/>
      <c r="BQ374" s="217" t="n"/>
      <c r="BR374" s="217" t="n"/>
      <c r="BS374" s="217" t="n"/>
      <c r="BT374" s="217" t="n"/>
      <c r="BU374" s="217" t="n"/>
      <c r="BV374" s="217" t="n"/>
      <c r="BW374" s="217" t="n"/>
      <c r="BX374" s="220" t="n"/>
      <c r="BY374" s="220" t="n"/>
      <c r="BZ374" s="220" t="n"/>
      <c r="CA374" s="220" t="n"/>
      <c r="CB374" s="220" t="n"/>
      <c r="CC374" s="220" t="n"/>
      <c r="CD374" s="220" t="n"/>
      <c r="CE374" s="220" t="n"/>
      <c r="CF374" s="220" t="n"/>
      <c r="CG374" s="221">
        <f>IFERROR(ROUND((SUM(BX374:CF374)),0),"")</f>
        <v/>
      </c>
      <c r="CH374" s="216" t="n"/>
      <c r="CI374" s="456" t="n"/>
      <c r="CJ374" s="223" t="n"/>
      <c r="CK374" s="196" t="n"/>
      <c r="CL374" s="196" t="n"/>
      <c r="CM374" s="196" t="n"/>
      <c r="CN374" s="196" t="n"/>
      <c r="CO374" s="196" t="n"/>
      <c r="CP374" s="323" t="n"/>
      <c r="CQ374" s="348" t="n"/>
      <c r="CR374" s="348" t="n"/>
      <c r="CS374" s="348" t="n"/>
      <c r="CT374" s="348" t="n"/>
      <c r="CU374" s="348" t="n"/>
      <c r="CV374" s="348" t="n"/>
      <c r="CW374" s="348" t="n"/>
      <c r="CX374" s="348" t="n"/>
      <c r="CY374" s="348">
        <f>IFERROR(ROUND(STDEV(AN374,L374),1),"")</f>
        <v/>
      </c>
      <c r="CZ374" s="232">
        <f>IFERROR(ROUND(AVERAGE(O374:S374,AA374:AE374),0),"")</f>
        <v/>
      </c>
      <c r="DA374" s="232">
        <f>IFERROR(AVERAGE(T374:X374,AF374:AJ374),"")</f>
        <v/>
      </c>
      <c r="DB374" s="308">
        <f>AV374+BK374</f>
        <v/>
      </c>
      <c r="DC374" s="12">
        <f>SUM(BL374:BT374,AW374:BE374)</f>
        <v/>
      </c>
      <c r="DD374" s="437">
        <f>IFERROR(ROUND(DC374/K374,0),"")</f>
        <v/>
      </c>
      <c r="DE374" s="437">
        <f>IFERROR(ROUND(AVERAGE(Y374:Z374,AK374:AL374),0),"")</f>
        <v/>
      </c>
      <c r="DF374" s="217">
        <f>IFERROR(ROUND((3600/DE374*J374),0),"")</f>
        <v/>
      </c>
      <c r="DG374" s="437">
        <f>IFERROR(ROUND(DD374/DF374,1),"")</f>
        <v/>
      </c>
      <c r="DH374" s="308">
        <f>IFERROR(DB374+DD374,"")</f>
        <v/>
      </c>
      <c r="DI374" s="447">
        <f>IFERROR(DD374/DH374,"")</f>
        <v/>
      </c>
      <c r="DK374" s="12">
        <f>IFERROR(DF374-AP374,"")</f>
        <v/>
      </c>
      <c r="DM374" s="307">
        <f>IFERROR(DA374-L374,"")</f>
        <v/>
      </c>
      <c r="DN374" s="348">
        <f>IF(DE374&gt;AQ374,0,1)</f>
        <v/>
      </c>
      <c r="DO374" s="348">
        <f>IF(DA374&lt;M374,0,1)</f>
        <v/>
      </c>
      <c r="DP374" s="348">
        <f>IF(DA374&gt;N374,0,1)</f>
        <v/>
      </c>
      <c r="DQ374" s="348" t="n"/>
      <c r="DR374" s="348" t="n"/>
      <c r="DS374" s="348" t="n"/>
      <c r="DT374" s="348" t="n"/>
      <c r="DU374" s="348" t="n"/>
      <c r="DV374" s="348" t="n"/>
      <c r="DW374" s="348" t="n"/>
      <c r="DX374" s="348" t="n"/>
      <c r="DY374" s="348" t="n"/>
      <c r="DZ374" s="348" t="n"/>
      <c r="EA374" s="348" t="n"/>
      <c r="EB374" s="348" t="n"/>
      <c r="EC374" s="348" t="n"/>
      <c r="ED374" s="348" t="n"/>
      <c r="EE374" s="348" t="n"/>
      <c r="EF374" s="348" t="n"/>
      <c r="EG374" s="348" t="n"/>
      <c r="EH374" s="348" t="n"/>
      <c r="EI374" s="348" t="n"/>
    </row>
    <row r="375" ht="31.5" customFormat="1" customHeight="1" s="239">
      <c r="A375" s="233" t="n"/>
      <c r="B375" s="192" t="n"/>
      <c r="C375" s="455" t="n"/>
      <c r="D375" s="192" t="n"/>
      <c r="E375" s="192" t="n"/>
      <c r="F375" s="192" t="n"/>
      <c r="G375" s="238" t="n"/>
      <c r="H375" s="437" t="n"/>
      <c r="I375" s="437" t="n"/>
      <c r="J375" s="437" t="n"/>
      <c r="K375" s="437" t="n"/>
      <c r="L375" s="240" t="n"/>
      <c r="M375" s="241" t="n"/>
      <c r="N375" s="242" t="n"/>
      <c r="O375" s="232" t="n"/>
      <c r="P375" s="232" t="n"/>
      <c r="Q375" s="232" t="n"/>
      <c r="R375" s="232" t="n"/>
      <c r="S375" s="232" t="n"/>
      <c r="T375" s="232" t="n"/>
      <c r="U375" s="232" t="n"/>
      <c r="V375" s="232" t="n"/>
      <c r="W375" s="232" t="n"/>
      <c r="X375" s="232" t="n"/>
      <c r="Y375" s="195" t="n"/>
      <c r="Z375" s="195" t="n"/>
      <c r="AA375" s="232" t="n"/>
      <c r="AB375" s="232" t="n"/>
      <c r="AC375" s="232" t="n"/>
      <c r="AD375" s="232" t="n"/>
      <c r="AE375" s="232" t="n"/>
      <c r="AF375" s="232" t="n"/>
      <c r="AG375" s="232" t="n"/>
      <c r="AH375" s="232" t="n"/>
      <c r="AI375" s="232" t="n"/>
      <c r="AJ375" s="232" t="n"/>
      <c r="AK375" s="195" t="n"/>
      <c r="AL375" s="195" t="n"/>
      <c r="AM375" s="232">
        <f>IFERROR(ROUND(AVERAGE(O375:S375,AA375:AE375),0),"")</f>
        <v/>
      </c>
      <c r="AN375" s="232">
        <f>IFERROR(ROUND(AVERAGE(T375:X375,AF375:AJ375),0),"")</f>
        <v/>
      </c>
      <c r="AO375" s="278">
        <f>IFERROR((AM375-L375)/L375,"")</f>
        <v/>
      </c>
      <c r="AP375" s="218" t="n"/>
      <c r="AQ375" s="219" t="n"/>
      <c r="AR375" s="217">
        <f>IFERROR(ROUND((3600/AS375*J375),0),"")</f>
        <v/>
      </c>
      <c r="AS375" s="217">
        <f>IFERROR(ROUND(AVERAGE(Y375:Z375,AK375:AL375),0),"")</f>
        <v/>
      </c>
      <c r="AT375" s="217" t="n"/>
      <c r="AU375" s="217" t="n"/>
      <c r="AV375" s="217" t="n"/>
      <c r="AW375" s="217" t="n"/>
      <c r="AX375" s="217" t="n"/>
      <c r="AY375" s="217" t="n"/>
      <c r="AZ375" s="217" t="n"/>
      <c r="BA375" s="217" t="n"/>
      <c r="BB375" s="217" t="n"/>
      <c r="BC375" s="217" t="n"/>
      <c r="BD375" s="217" t="n"/>
      <c r="BE375" s="217" t="n"/>
      <c r="BF375" s="217" t="n"/>
      <c r="BG375" s="217" t="n"/>
      <c r="BH375" s="217" t="n"/>
      <c r="BI375" s="217" t="n"/>
      <c r="BJ375" s="217" t="n"/>
      <c r="BK375" s="217" t="n"/>
      <c r="BL375" s="217" t="n"/>
      <c r="BM375" s="217" t="n"/>
      <c r="BN375" s="217" t="n"/>
      <c r="BO375" s="217" t="n"/>
      <c r="BP375" s="217" t="n"/>
      <c r="BQ375" s="217" t="n"/>
      <c r="BR375" s="217" t="n"/>
      <c r="BS375" s="217" t="n"/>
      <c r="BT375" s="217" t="n"/>
      <c r="BU375" s="217" t="n"/>
      <c r="BV375" s="217" t="n"/>
      <c r="BW375" s="217" t="n"/>
      <c r="BX375" s="220" t="n"/>
      <c r="BY375" s="220" t="n"/>
      <c r="BZ375" s="220" t="n"/>
      <c r="CA375" s="220" t="n"/>
      <c r="CB375" s="220" t="n"/>
      <c r="CC375" s="220" t="n"/>
      <c r="CD375" s="220" t="n"/>
      <c r="CE375" s="220" t="n"/>
      <c r="CF375" s="220" t="n"/>
      <c r="CG375" s="221">
        <f>IFERROR(ROUND((SUM(BX375:CF375)),0),"")</f>
        <v/>
      </c>
      <c r="CH375" s="216" t="n"/>
      <c r="CI375" s="456" t="n"/>
      <c r="CJ375" s="223" t="n"/>
      <c r="CK375" s="196" t="n"/>
      <c r="CL375" s="196" t="n"/>
      <c r="CM375" s="196" t="n"/>
      <c r="CN375" s="196" t="n"/>
      <c r="CO375" s="196" t="n"/>
      <c r="CP375" s="323" t="n"/>
      <c r="CQ375" s="348" t="n"/>
      <c r="CR375" s="348" t="n"/>
      <c r="CS375" s="348" t="n"/>
      <c r="CT375" s="348" t="n"/>
      <c r="CU375" s="348" t="n"/>
      <c r="CV375" s="348" t="n"/>
      <c r="CW375" s="348" t="n"/>
      <c r="CX375" s="348" t="n"/>
      <c r="CY375" s="348">
        <f>IFERROR(ROUND(STDEV(AN375,L375),1),"")</f>
        <v/>
      </c>
      <c r="CZ375" s="232">
        <f>IFERROR(ROUND(AVERAGE(O375:S375,AA375:AE375),0),"")</f>
        <v/>
      </c>
      <c r="DA375" s="232">
        <f>IFERROR(AVERAGE(T375:X375,AF375:AJ375),"")</f>
        <v/>
      </c>
      <c r="DB375" s="308">
        <f>AV375+BK375</f>
        <v/>
      </c>
      <c r="DC375" s="12">
        <f>SUM(BL375:BT375,AW375:BE375)</f>
        <v/>
      </c>
      <c r="DD375" s="437">
        <f>IFERROR(ROUND(DC375/K375,0),"")</f>
        <v/>
      </c>
      <c r="DE375" s="437">
        <f>IFERROR(ROUND(AVERAGE(Y375:Z375,AK375:AL375),0),"")</f>
        <v/>
      </c>
      <c r="DF375" s="217">
        <f>IFERROR(ROUND((3600/DE375*J375),0),"")</f>
        <v/>
      </c>
      <c r="DG375" s="437">
        <f>IFERROR(ROUND(DD375/DF375,1),"")</f>
        <v/>
      </c>
      <c r="DH375" s="308">
        <f>IFERROR(DB375+DD375,"")</f>
        <v/>
      </c>
      <c r="DI375" s="447">
        <f>IFERROR(DD375/DH375,"")</f>
        <v/>
      </c>
      <c r="DK375" s="12">
        <f>IFERROR(DF375-AP375,"")</f>
        <v/>
      </c>
      <c r="DM375" s="307">
        <f>IFERROR(DA375-L375,"")</f>
        <v/>
      </c>
      <c r="DN375" s="348">
        <f>IF(DE375&gt;AQ375,0,1)</f>
        <v/>
      </c>
      <c r="DO375" s="348">
        <f>IF(DA375&lt;M375,0,1)</f>
        <v/>
      </c>
      <c r="DP375" s="348">
        <f>IF(DA375&gt;N375,0,1)</f>
        <v/>
      </c>
      <c r="DQ375" s="348" t="n"/>
      <c r="DR375" s="348" t="n"/>
      <c r="DS375" s="348" t="n"/>
      <c r="DT375" s="348" t="n"/>
      <c r="DU375" s="348" t="n"/>
      <c r="DV375" s="348" t="n"/>
      <c r="DW375" s="348" t="n"/>
      <c r="DX375" s="348" t="n"/>
      <c r="DY375" s="348" t="n"/>
      <c r="DZ375" s="348" t="n"/>
      <c r="EA375" s="348" t="n"/>
      <c r="EB375" s="348" t="n"/>
      <c r="EC375" s="348" t="n"/>
      <c r="ED375" s="348" t="n"/>
      <c r="EE375" s="348" t="n"/>
      <c r="EF375" s="348" t="n"/>
      <c r="EG375" s="348" t="n"/>
      <c r="EH375" s="348" t="n"/>
      <c r="EI375" s="348" t="n"/>
    </row>
    <row r="376" ht="31.5" customFormat="1" customHeight="1" s="239">
      <c r="A376" s="233" t="n"/>
      <c r="B376" s="192" t="n"/>
      <c r="C376" s="455" t="n"/>
      <c r="D376" s="192" t="n"/>
      <c r="E376" s="192" t="n"/>
      <c r="F376" s="192" t="n"/>
      <c r="G376" s="238" t="n"/>
      <c r="H376" s="437" t="n"/>
      <c r="I376" s="437" t="n"/>
      <c r="J376" s="437" t="n"/>
      <c r="K376" s="437" t="n"/>
      <c r="L376" s="240" t="n"/>
      <c r="M376" s="241" t="n"/>
      <c r="N376" s="242" t="n"/>
      <c r="O376" s="232" t="n"/>
      <c r="P376" s="232" t="n"/>
      <c r="Q376" s="232" t="n"/>
      <c r="R376" s="232" t="n"/>
      <c r="S376" s="232" t="n"/>
      <c r="T376" s="232" t="n"/>
      <c r="U376" s="232" t="n"/>
      <c r="V376" s="232" t="n"/>
      <c r="W376" s="232" t="n"/>
      <c r="X376" s="232" t="n"/>
      <c r="Y376" s="195" t="n"/>
      <c r="Z376" s="195" t="n"/>
      <c r="AA376" s="232" t="n"/>
      <c r="AB376" s="232" t="n"/>
      <c r="AC376" s="232" t="n"/>
      <c r="AD376" s="232" t="n"/>
      <c r="AE376" s="232" t="n"/>
      <c r="AF376" s="232" t="n"/>
      <c r="AG376" s="232" t="n"/>
      <c r="AH376" s="232" t="n"/>
      <c r="AI376" s="232" t="n"/>
      <c r="AJ376" s="232" t="n"/>
      <c r="AK376" s="195" t="n"/>
      <c r="AL376" s="195" t="n"/>
      <c r="AM376" s="232">
        <f>IFERROR(ROUND(AVERAGE(O376:S376,AA376:AE376),0),"")</f>
        <v/>
      </c>
      <c r="AN376" s="232">
        <f>IFERROR(ROUND(AVERAGE(T376:X376,AF376:AJ376),0),"")</f>
        <v/>
      </c>
      <c r="AO376" s="278">
        <f>IFERROR((AM376-L376)/L376,"")</f>
        <v/>
      </c>
      <c r="AP376" s="218" t="n"/>
      <c r="AQ376" s="219" t="n"/>
      <c r="AR376" s="217">
        <f>IFERROR(ROUND((3600/AS376*J376),0),"")</f>
        <v/>
      </c>
      <c r="AS376" s="217">
        <f>IFERROR(ROUND(AVERAGE(Y376:Z376,AK376:AL376),0),"")</f>
        <v/>
      </c>
      <c r="AT376" s="217" t="n"/>
      <c r="AU376" s="217" t="n"/>
      <c r="AV376" s="217" t="n"/>
      <c r="AW376" s="217" t="n"/>
      <c r="AX376" s="217" t="n"/>
      <c r="AY376" s="217" t="n"/>
      <c r="AZ376" s="217" t="n"/>
      <c r="BA376" s="217" t="n"/>
      <c r="BB376" s="217" t="n"/>
      <c r="BC376" s="217" t="n"/>
      <c r="BD376" s="217" t="n"/>
      <c r="BE376" s="217" t="n"/>
      <c r="BF376" s="217" t="n"/>
      <c r="BG376" s="217" t="n"/>
      <c r="BH376" s="217" t="n"/>
      <c r="BI376" s="217" t="n"/>
      <c r="BJ376" s="217" t="n"/>
      <c r="BK376" s="217" t="n"/>
      <c r="BL376" s="217" t="n"/>
      <c r="BM376" s="217" t="n"/>
      <c r="BN376" s="217" t="n"/>
      <c r="BO376" s="217" t="n"/>
      <c r="BP376" s="217" t="n"/>
      <c r="BQ376" s="217" t="n"/>
      <c r="BR376" s="217" t="n"/>
      <c r="BS376" s="217" t="n"/>
      <c r="BT376" s="217" t="n"/>
      <c r="BU376" s="217" t="n"/>
      <c r="BV376" s="217" t="n"/>
      <c r="BW376" s="217" t="n"/>
      <c r="BX376" s="220" t="n"/>
      <c r="BY376" s="220" t="n"/>
      <c r="BZ376" s="220" t="n"/>
      <c r="CA376" s="220" t="n"/>
      <c r="CB376" s="220" t="n"/>
      <c r="CC376" s="220" t="n"/>
      <c r="CD376" s="220" t="n"/>
      <c r="CE376" s="220" t="n"/>
      <c r="CF376" s="220" t="n"/>
      <c r="CG376" s="221">
        <f>IFERROR(ROUND((SUM(BX376:CF376)),0),"")</f>
        <v/>
      </c>
      <c r="CH376" s="216" t="n"/>
      <c r="CI376" s="456" t="n"/>
      <c r="CJ376" s="223" t="n"/>
      <c r="CK376" s="196" t="n"/>
      <c r="CL376" s="196" t="n"/>
      <c r="CM376" s="196" t="n"/>
      <c r="CN376" s="196" t="n"/>
      <c r="CO376" s="196" t="n"/>
      <c r="CP376" s="323" t="n"/>
      <c r="CQ376" s="348" t="n"/>
      <c r="CR376" s="348" t="n"/>
      <c r="CS376" s="348" t="n"/>
      <c r="CT376" s="348" t="n"/>
      <c r="CU376" s="348" t="n"/>
      <c r="CV376" s="348" t="n"/>
      <c r="CW376" s="348" t="n"/>
      <c r="CX376" s="348" t="n"/>
      <c r="CY376" s="348">
        <f>IFERROR(ROUND(STDEV(AN376,L376),1),"")</f>
        <v/>
      </c>
      <c r="CZ376" s="232">
        <f>IFERROR(ROUND(AVERAGE(O376:S376,AA376:AE376),0),"")</f>
        <v/>
      </c>
      <c r="DA376" s="232">
        <f>IFERROR(AVERAGE(T376:X376,AF376:AJ376),"")</f>
        <v/>
      </c>
      <c r="DB376" s="308">
        <f>AV376+BK376</f>
        <v/>
      </c>
      <c r="DC376" s="12">
        <f>SUM(BL376:BT376,AW376:BE376)</f>
        <v/>
      </c>
      <c r="DD376" s="437">
        <f>IFERROR(ROUND(DC376/K376,0),"")</f>
        <v/>
      </c>
      <c r="DE376" s="437">
        <f>IFERROR(ROUND(AVERAGE(Y376:Z376,AK376:AL376),0),"")</f>
        <v/>
      </c>
      <c r="DF376" s="217">
        <f>IFERROR(ROUND((3600/DE376*J376),0),"")</f>
        <v/>
      </c>
      <c r="DG376" s="437">
        <f>IFERROR(ROUND(DD376/DF376,1),"")</f>
        <v/>
      </c>
      <c r="DH376" s="308">
        <f>IFERROR(DB376+DD376,"")</f>
        <v/>
      </c>
      <c r="DI376" s="447">
        <f>IFERROR(DD376/DH376,"")</f>
        <v/>
      </c>
      <c r="DK376" s="12">
        <f>IFERROR(DF376-AP376,"")</f>
        <v/>
      </c>
      <c r="DM376" s="307">
        <f>IFERROR(DA376-L376,"")</f>
        <v/>
      </c>
      <c r="DN376" s="348">
        <f>IF(DE376&gt;AQ376,0,1)</f>
        <v/>
      </c>
      <c r="DO376" s="348">
        <f>IF(DA376&lt;M376,0,1)</f>
        <v/>
      </c>
      <c r="DP376" s="348">
        <f>IF(DA376&gt;N376,0,1)</f>
        <v/>
      </c>
      <c r="DQ376" s="348" t="n"/>
      <c r="DR376" s="348" t="n"/>
      <c r="DS376" s="348" t="n"/>
      <c r="DT376" s="348" t="n"/>
      <c r="DU376" s="348" t="n"/>
      <c r="DV376" s="348" t="n"/>
      <c r="DW376" s="348" t="n"/>
      <c r="DX376" s="348" t="n"/>
      <c r="DY376" s="348" t="n"/>
      <c r="DZ376" s="348" t="n"/>
      <c r="EA376" s="348" t="n"/>
      <c r="EB376" s="348" t="n"/>
      <c r="EC376" s="348" t="n"/>
      <c r="ED376" s="348" t="n"/>
      <c r="EE376" s="348" t="n"/>
      <c r="EF376" s="348" t="n"/>
      <c r="EG376" s="348" t="n"/>
      <c r="EH376" s="348" t="n"/>
      <c r="EI376" s="348" t="n"/>
    </row>
    <row r="377" ht="31.5" customFormat="1" customHeight="1" s="239">
      <c r="A377" s="233" t="n"/>
      <c r="B377" s="192" t="n"/>
      <c r="C377" s="455" t="n"/>
      <c r="D377" s="192" t="n"/>
      <c r="E377" s="192" t="n"/>
      <c r="F377" s="192" t="n"/>
      <c r="G377" s="238" t="n"/>
      <c r="H377" s="437" t="n"/>
      <c r="I377" s="437" t="n"/>
      <c r="J377" s="437" t="n"/>
      <c r="K377" s="437" t="n"/>
      <c r="L377" s="240" t="n"/>
      <c r="M377" s="241" t="n"/>
      <c r="N377" s="242" t="n"/>
      <c r="O377" s="232" t="n"/>
      <c r="P377" s="232" t="n"/>
      <c r="Q377" s="232" t="n"/>
      <c r="R377" s="232" t="n"/>
      <c r="S377" s="232" t="n"/>
      <c r="T377" s="232" t="n"/>
      <c r="U377" s="232" t="n"/>
      <c r="V377" s="232" t="n"/>
      <c r="W377" s="232" t="n"/>
      <c r="X377" s="232" t="n"/>
      <c r="Y377" s="195" t="n"/>
      <c r="Z377" s="195" t="n"/>
      <c r="AA377" s="232" t="n"/>
      <c r="AB377" s="232" t="n"/>
      <c r="AC377" s="232" t="n"/>
      <c r="AD377" s="232" t="n"/>
      <c r="AE377" s="232" t="n"/>
      <c r="AF377" s="232" t="n"/>
      <c r="AG377" s="232" t="n"/>
      <c r="AH377" s="232" t="n"/>
      <c r="AI377" s="232" t="n"/>
      <c r="AJ377" s="232" t="n"/>
      <c r="AK377" s="195" t="n"/>
      <c r="AL377" s="195" t="n"/>
      <c r="AM377" s="232">
        <f>IFERROR(ROUND(AVERAGE(O377:S377,AA377:AE377),0),"")</f>
        <v/>
      </c>
      <c r="AN377" s="232">
        <f>IFERROR(ROUND(AVERAGE(T377:X377,AF377:AJ377),0),"")</f>
        <v/>
      </c>
      <c r="AO377" s="278">
        <f>IFERROR((AM377-L377)/L377,"")</f>
        <v/>
      </c>
      <c r="AP377" s="218" t="n"/>
      <c r="AQ377" s="219" t="n"/>
      <c r="AR377" s="217">
        <f>IFERROR(ROUND((3600/AS377*J377),0),"")</f>
        <v/>
      </c>
      <c r="AS377" s="217">
        <f>IFERROR(ROUND(AVERAGE(Y377:Z377,AK377:AL377),0),"")</f>
        <v/>
      </c>
      <c r="AT377" s="217" t="n"/>
      <c r="AU377" s="217" t="n"/>
      <c r="AV377" s="217" t="n"/>
      <c r="AW377" s="217" t="n"/>
      <c r="AX377" s="217" t="n"/>
      <c r="AY377" s="217" t="n"/>
      <c r="AZ377" s="217" t="n"/>
      <c r="BA377" s="217" t="n"/>
      <c r="BB377" s="217" t="n"/>
      <c r="BC377" s="217" t="n"/>
      <c r="BD377" s="217" t="n"/>
      <c r="BE377" s="217" t="n"/>
      <c r="BF377" s="217" t="n"/>
      <c r="BG377" s="217" t="n"/>
      <c r="BH377" s="217" t="n"/>
      <c r="BI377" s="217" t="n"/>
      <c r="BJ377" s="217" t="n"/>
      <c r="BK377" s="217" t="n"/>
      <c r="BL377" s="217" t="n"/>
      <c r="BM377" s="217" t="n"/>
      <c r="BN377" s="217" t="n"/>
      <c r="BO377" s="217" t="n"/>
      <c r="BP377" s="217" t="n"/>
      <c r="BQ377" s="217" t="n"/>
      <c r="BR377" s="217" t="n"/>
      <c r="BS377" s="217" t="n"/>
      <c r="BT377" s="217" t="n"/>
      <c r="BU377" s="217" t="n"/>
      <c r="BV377" s="217" t="n"/>
      <c r="BW377" s="217" t="n"/>
      <c r="BX377" s="220" t="n"/>
      <c r="BY377" s="220" t="n"/>
      <c r="BZ377" s="220" t="n"/>
      <c r="CA377" s="220" t="n"/>
      <c r="CB377" s="220" t="n"/>
      <c r="CC377" s="220" t="n"/>
      <c r="CD377" s="220" t="n"/>
      <c r="CE377" s="220" t="n"/>
      <c r="CF377" s="220" t="n"/>
      <c r="CG377" s="221">
        <f>IFERROR(ROUND((SUM(BX377:CF377)),0),"")</f>
        <v/>
      </c>
      <c r="CH377" s="216" t="n"/>
      <c r="CI377" s="456" t="n"/>
      <c r="CJ377" s="223" t="n"/>
      <c r="CK377" s="196" t="n"/>
      <c r="CL377" s="196" t="n"/>
      <c r="CM377" s="196" t="n"/>
      <c r="CN377" s="196" t="n"/>
      <c r="CO377" s="196" t="n"/>
      <c r="CP377" s="323" t="n"/>
      <c r="CQ377" s="348" t="n"/>
      <c r="CR377" s="348" t="n"/>
      <c r="CS377" s="348" t="n"/>
      <c r="CT377" s="348" t="n"/>
      <c r="CU377" s="348" t="n"/>
      <c r="CV377" s="348" t="n"/>
      <c r="CW377" s="348" t="n"/>
      <c r="CX377" s="348" t="n"/>
      <c r="CY377" s="348">
        <f>IFERROR(ROUND(STDEV(AN377,L377),1),"")</f>
        <v/>
      </c>
      <c r="CZ377" s="232">
        <f>IFERROR(ROUND(AVERAGE(O377:S377,AA377:AE377),0),"")</f>
        <v/>
      </c>
      <c r="DA377" s="232">
        <f>IFERROR(AVERAGE(T377:X377,AF377:AJ377),"")</f>
        <v/>
      </c>
      <c r="DB377" s="308">
        <f>AV377+BK377</f>
        <v/>
      </c>
      <c r="DC377" s="12">
        <f>SUM(BL377:BT377,AW377:BE377)</f>
        <v/>
      </c>
      <c r="DD377" s="437">
        <f>IFERROR(ROUND(DC377/K377,0),"")</f>
        <v/>
      </c>
      <c r="DE377" s="437">
        <f>IFERROR(ROUND(AVERAGE(Y377:Z377,AK377:AL377),0),"")</f>
        <v/>
      </c>
      <c r="DF377" s="217">
        <f>IFERROR(ROUND((3600/DE377*J377),0),"")</f>
        <v/>
      </c>
      <c r="DG377" s="437">
        <f>IFERROR(ROUND(DD377/DF377,1),"")</f>
        <v/>
      </c>
      <c r="DH377" s="308">
        <f>IFERROR(DB377+DD377,"")</f>
        <v/>
      </c>
      <c r="DI377" s="447">
        <f>IFERROR(DD377/DH377,"")</f>
        <v/>
      </c>
      <c r="DK377" s="12">
        <f>IFERROR(DF377-AP377,"")</f>
        <v/>
      </c>
      <c r="DM377" s="307">
        <f>IFERROR(DA377-L377,"")</f>
        <v/>
      </c>
      <c r="DN377" s="348">
        <f>IF(DE377&gt;AQ377,0,1)</f>
        <v/>
      </c>
      <c r="DO377" s="348">
        <f>IF(DA377&lt;M377,0,1)</f>
        <v/>
      </c>
      <c r="DP377" s="348">
        <f>IF(DA377&gt;N377,0,1)</f>
        <v/>
      </c>
      <c r="DQ377" s="348" t="n"/>
      <c r="DR377" s="348" t="n"/>
      <c r="DS377" s="348" t="n"/>
      <c r="DT377" s="348" t="n"/>
      <c r="DU377" s="348" t="n"/>
      <c r="DV377" s="348" t="n"/>
      <c r="DW377" s="348" t="n"/>
      <c r="DX377" s="348" t="n"/>
      <c r="DY377" s="348" t="n"/>
      <c r="DZ377" s="348" t="n"/>
      <c r="EA377" s="348" t="n"/>
      <c r="EB377" s="348" t="n"/>
      <c r="EC377" s="348" t="n"/>
      <c r="ED377" s="348" t="n"/>
      <c r="EE377" s="348" t="n"/>
      <c r="EF377" s="348" t="n"/>
      <c r="EG377" s="348" t="n"/>
      <c r="EH377" s="348" t="n"/>
      <c r="EI377" s="348" t="n"/>
    </row>
    <row r="378" ht="31.5" customFormat="1" customHeight="1" s="239">
      <c r="A378" s="233" t="n"/>
      <c r="B378" s="192" t="n"/>
      <c r="C378" s="455" t="n"/>
      <c r="D378" s="192" t="n"/>
      <c r="E378" s="192" t="n"/>
      <c r="F378" s="192" t="n"/>
      <c r="G378" s="238" t="n"/>
      <c r="H378" s="437" t="n"/>
      <c r="I378" s="437" t="n"/>
      <c r="J378" s="437" t="n"/>
      <c r="K378" s="437" t="n"/>
      <c r="L378" s="240" t="n"/>
      <c r="M378" s="241" t="n"/>
      <c r="N378" s="242" t="n"/>
      <c r="O378" s="232" t="n"/>
      <c r="P378" s="232" t="n"/>
      <c r="Q378" s="232" t="n"/>
      <c r="R378" s="232" t="n"/>
      <c r="S378" s="232" t="n"/>
      <c r="T378" s="232" t="n"/>
      <c r="U378" s="232" t="n"/>
      <c r="V378" s="232" t="n"/>
      <c r="W378" s="232" t="n"/>
      <c r="X378" s="232" t="n"/>
      <c r="Y378" s="195" t="n"/>
      <c r="Z378" s="195" t="n"/>
      <c r="AA378" s="232" t="n"/>
      <c r="AB378" s="232" t="n"/>
      <c r="AC378" s="232" t="n"/>
      <c r="AD378" s="232" t="n"/>
      <c r="AE378" s="232" t="n"/>
      <c r="AF378" s="232" t="n"/>
      <c r="AG378" s="232" t="n"/>
      <c r="AH378" s="232" t="n"/>
      <c r="AI378" s="232" t="n"/>
      <c r="AJ378" s="232" t="n"/>
      <c r="AK378" s="195" t="n"/>
      <c r="AL378" s="195" t="n"/>
      <c r="AM378" s="232">
        <f>IFERROR(ROUND(AVERAGE(O378:S378,AA378:AE378),0),"")</f>
        <v/>
      </c>
      <c r="AN378" s="232">
        <f>IFERROR(ROUND(AVERAGE(T378:X378,AF378:AJ378),0),"")</f>
        <v/>
      </c>
      <c r="AO378" s="278">
        <f>IFERROR((AM378-L378)/L378,"")</f>
        <v/>
      </c>
      <c r="AP378" s="218" t="n"/>
      <c r="AQ378" s="219" t="n"/>
      <c r="AR378" s="217">
        <f>IFERROR(ROUND((3600/AS378*J378),0),"")</f>
        <v/>
      </c>
      <c r="AS378" s="217">
        <f>IFERROR(ROUND(AVERAGE(Y378:Z378,AK378:AL378),0),"")</f>
        <v/>
      </c>
      <c r="AT378" s="217" t="n"/>
      <c r="AU378" s="217" t="n"/>
      <c r="AV378" s="217" t="n"/>
      <c r="AW378" s="217" t="n"/>
      <c r="AX378" s="217" t="n"/>
      <c r="AY378" s="217" t="n"/>
      <c r="AZ378" s="217" t="n"/>
      <c r="BA378" s="217" t="n"/>
      <c r="BB378" s="217" t="n"/>
      <c r="BC378" s="217" t="n"/>
      <c r="BD378" s="217" t="n"/>
      <c r="BE378" s="217" t="n"/>
      <c r="BF378" s="217" t="n"/>
      <c r="BG378" s="217" t="n"/>
      <c r="BH378" s="217" t="n"/>
      <c r="BI378" s="217" t="n"/>
      <c r="BJ378" s="217" t="n"/>
      <c r="BK378" s="217" t="n"/>
      <c r="BL378" s="217" t="n"/>
      <c r="BM378" s="217" t="n"/>
      <c r="BN378" s="217" t="n"/>
      <c r="BO378" s="217" t="n"/>
      <c r="BP378" s="217" t="n"/>
      <c r="BQ378" s="217" t="n"/>
      <c r="BR378" s="217" t="n"/>
      <c r="BS378" s="217" t="n"/>
      <c r="BT378" s="217" t="n"/>
      <c r="BU378" s="217" t="n"/>
      <c r="BV378" s="217" t="n"/>
      <c r="BW378" s="217" t="n"/>
      <c r="BX378" s="220" t="n"/>
      <c r="BY378" s="220" t="n"/>
      <c r="BZ378" s="220" t="n"/>
      <c r="CA378" s="220" t="n"/>
      <c r="CB378" s="220" t="n"/>
      <c r="CC378" s="220" t="n"/>
      <c r="CD378" s="220" t="n"/>
      <c r="CE378" s="220" t="n"/>
      <c r="CF378" s="220" t="n"/>
      <c r="CG378" s="221">
        <f>IFERROR(ROUND((SUM(BX378:CF378)),0),"")</f>
        <v/>
      </c>
      <c r="CH378" s="216" t="n"/>
      <c r="CI378" s="456" t="n"/>
      <c r="CJ378" s="223" t="n"/>
      <c r="CK378" s="196" t="n"/>
      <c r="CL378" s="196" t="n"/>
      <c r="CM378" s="196" t="n"/>
      <c r="CN378" s="196" t="n"/>
      <c r="CO378" s="196" t="n"/>
      <c r="CP378" s="323" t="n"/>
      <c r="CQ378" s="348" t="n"/>
      <c r="CR378" s="348" t="n"/>
      <c r="CS378" s="348" t="n"/>
      <c r="CT378" s="348" t="n"/>
      <c r="CU378" s="348" t="n"/>
      <c r="CV378" s="348" t="n"/>
      <c r="CW378" s="348" t="n"/>
      <c r="CX378" s="348" t="n"/>
      <c r="CY378" s="348">
        <f>IFERROR(ROUND(STDEV(AN378,L378),1),"")</f>
        <v/>
      </c>
      <c r="CZ378" s="232">
        <f>IFERROR(ROUND(AVERAGE(O378:S378,AA378:AE378),0),"")</f>
        <v/>
      </c>
      <c r="DA378" s="232">
        <f>IFERROR(AVERAGE(T378:X378,AF378:AJ378),"")</f>
        <v/>
      </c>
      <c r="DB378" s="308">
        <f>AV378+BK378</f>
        <v/>
      </c>
      <c r="DC378" s="12">
        <f>SUM(BL378:BT378,AW378:BE378)</f>
        <v/>
      </c>
      <c r="DD378" s="437">
        <f>IFERROR(ROUND(DC378/K378,0),"")</f>
        <v/>
      </c>
      <c r="DE378" s="437">
        <f>IFERROR(ROUND(AVERAGE(Y378:Z378,AK378:AL378),0),"")</f>
        <v/>
      </c>
      <c r="DF378" s="217">
        <f>IFERROR(ROUND((3600/DE378*J378),0),"")</f>
        <v/>
      </c>
      <c r="DG378" s="437">
        <f>IFERROR(ROUND(DD378/DF378,1),"")</f>
        <v/>
      </c>
      <c r="DH378" s="308">
        <f>IFERROR(DB378+DD378,"")</f>
        <v/>
      </c>
      <c r="DI378" s="447">
        <f>IFERROR(DD378/DH378,"")</f>
        <v/>
      </c>
      <c r="DK378" s="12">
        <f>IFERROR(DF378-AP378,"")</f>
        <v/>
      </c>
      <c r="DM378" s="307">
        <f>IFERROR(DA378-L378,"")</f>
        <v/>
      </c>
      <c r="DN378" s="348">
        <f>IF(DE378&gt;AQ378,0,1)</f>
        <v/>
      </c>
      <c r="DO378" s="348">
        <f>IF(DA378&lt;M378,0,1)</f>
        <v/>
      </c>
      <c r="DP378" s="348">
        <f>IF(DA378&gt;N378,0,1)</f>
        <v/>
      </c>
      <c r="DQ378" s="348" t="n"/>
      <c r="DR378" s="348" t="n"/>
      <c r="DS378" s="348" t="n"/>
      <c r="DT378" s="348" t="n"/>
      <c r="DU378" s="348" t="n"/>
      <c r="DV378" s="348" t="n"/>
      <c r="DW378" s="348" t="n"/>
      <c r="DX378" s="348" t="n"/>
      <c r="DY378" s="348" t="n"/>
      <c r="DZ378" s="348" t="n"/>
      <c r="EA378" s="348" t="n"/>
      <c r="EB378" s="348" t="n"/>
      <c r="EC378" s="348" t="n"/>
      <c r="ED378" s="348" t="n"/>
      <c r="EE378" s="348" t="n"/>
      <c r="EF378" s="348" t="n"/>
      <c r="EG378" s="348" t="n"/>
      <c r="EH378" s="348" t="n"/>
      <c r="EI378" s="348" t="n"/>
    </row>
    <row r="379" ht="31.5" customFormat="1" customHeight="1" s="239">
      <c r="A379" s="233" t="n"/>
      <c r="B379" s="192" t="n"/>
      <c r="C379" s="455" t="n"/>
      <c r="D379" s="192" t="n"/>
      <c r="E379" s="192" t="n"/>
      <c r="F379" s="192" t="n"/>
      <c r="G379" s="238" t="n"/>
      <c r="H379" s="437" t="n"/>
      <c r="I379" s="437" t="n"/>
      <c r="J379" s="437" t="n"/>
      <c r="K379" s="437" t="n"/>
      <c r="L379" s="240" t="n"/>
      <c r="M379" s="241" t="n"/>
      <c r="N379" s="242" t="n"/>
      <c r="O379" s="232" t="n"/>
      <c r="P379" s="232" t="n"/>
      <c r="Q379" s="232" t="n"/>
      <c r="R379" s="232" t="n"/>
      <c r="S379" s="232" t="n"/>
      <c r="T379" s="232" t="n"/>
      <c r="U379" s="232" t="n"/>
      <c r="V379" s="232" t="n"/>
      <c r="W379" s="232" t="n"/>
      <c r="X379" s="232" t="n"/>
      <c r="Y379" s="195" t="n"/>
      <c r="Z379" s="195" t="n"/>
      <c r="AA379" s="232" t="n"/>
      <c r="AB379" s="232" t="n"/>
      <c r="AC379" s="232" t="n"/>
      <c r="AD379" s="232" t="n"/>
      <c r="AE379" s="232" t="n"/>
      <c r="AF379" s="232" t="n"/>
      <c r="AG379" s="232" t="n"/>
      <c r="AH379" s="232" t="n"/>
      <c r="AI379" s="232" t="n"/>
      <c r="AJ379" s="232" t="n"/>
      <c r="AK379" s="195" t="n"/>
      <c r="AL379" s="195" t="n"/>
      <c r="AM379" s="232">
        <f>IFERROR(ROUND(AVERAGE(O379:S379,AA379:AE379),0),"")</f>
        <v/>
      </c>
      <c r="AN379" s="232">
        <f>IFERROR(ROUND(AVERAGE(T379:X379,AF379:AJ379),0),"")</f>
        <v/>
      </c>
      <c r="AO379" s="278">
        <f>IFERROR((AM379-L379)/L379,"")</f>
        <v/>
      </c>
      <c r="AP379" s="218" t="n"/>
      <c r="AQ379" s="219" t="n"/>
      <c r="AR379" s="217">
        <f>IFERROR(ROUND((3600/AS379*J379),0),"")</f>
        <v/>
      </c>
      <c r="AS379" s="217">
        <f>IFERROR(ROUND(AVERAGE(Y379:Z379,AK379:AL379),0),"")</f>
        <v/>
      </c>
      <c r="AT379" s="217" t="n"/>
      <c r="AU379" s="217" t="n"/>
      <c r="AV379" s="217" t="n"/>
      <c r="AW379" s="217" t="n"/>
      <c r="AX379" s="217" t="n"/>
      <c r="AY379" s="217" t="n"/>
      <c r="AZ379" s="217" t="n"/>
      <c r="BA379" s="217" t="n"/>
      <c r="BB379" s="217" t="n"/>
      <c r="BC379" s="217" t="n"/>
      <c r="BD379" s="217" t="n"/>
      <c r="BE379" s="217" t="n"/>
      <c r="BF379" s="217" t="n"/>
      <c r="BG379" s="217" t="n"/>
      <c r="BH379" s="217" t="n"/>
      <c r="BI379" s="217" t="n"/>
      <c r="BJ379" s="217" t="n"/>
      <c r="BK379" s="217" t="n"/>
      <c r="BL379" s="217" t="n"/>
      <c r="BM379" s="217" t="n"/>
      <c r="BN379" s="217" t="n"/>
      <c r="BO379" s="217" t="n"/>
      <c r="BP379" s="217" t="n"/>
      <c r="BQ379" s="217" t="n"/>
      <c r="BR379" s="217" t="n"/>
      <c r="BS379" s="217" t="n"/>
      <c r="BT379" s="217" t="n"/>
      <c r="BU379" s="217" t="n"/>
      <c r="BV379" s="217" t="n"/>
      <c r="BW379" s="217" t="n"/>
      <c r="BX379" s="220" t="n"/>
      <c r="BY379" s="220" t="n"/>
      <c r="BZ379" s="220" t="n"/>
      <c r="CA379" s="220" t="n"/>
      <c r="CB379" s="220" t="n"/>
      <c r="CC379" s="220" t="n"/>
      <c r="CD379" s="220" t="n"/>
      <c r="CE379" s="220" t="n"/>
      <c r="CF379" s="220" t="n"/>
      <c r="CG379" s="221">
        <f>IFERROR(ROUND((SUM(BX379:CF379)),0),"")</f>
        <v/>
      </c>
      <c r="CH379" s="216" t="n"/>
      <c r="CI379" s="456" t="n"/>
      <c r="CJ379" s="223" t="n"/>
      <c r="CK379" s="196" t="n"/>
      <c r="CL379" s="196" t="n"/>
      <c r="CM379" s="196" t="n"/>
      <c r="CN379" s="196" t="n"/>
      <c r="CO379" s="196" t="n"/>
      <c r="CP379" s="323" t="n"/>
      <c r="CQ379" s="348" t="n"/>
      <c r="CR379" s="348" t="n"/>
      <c r="CS379" s="348" t="n"/>
      <c r="CT379" s="348" t="n"/>
      <c r="CU379" s="348" t="n"/>
      <c r="CV379" s="348" t="n"/>
      <c r="CW379" s="348" t="n"/>
      <c r="CX379" s="348" t="n"/>
      <c r="CY379" s="348">
        <f>IFERROR(ROUND(STDEV(AN379,L379),1),"")</f>
        <v/>
      </c>
      <c r="CZ379" s="232">
        <f>IFERROR(ROUND(AVERAGE(O379:S379,AA379:AE379),0),"")</f>
        <v/>
      </c>
      <c r="DA379" s="232">
        <f>IFERROR(AVERAGE(T379:X379,AF379:AJ379),"")</f>
        <v/>
      </c>
      <c r="DB379" s="308">
        <f>AV379+BK379</f>
        <v/>
      </c>
      <c r="DC379" s="12">
        <f>SUM(BL379:BT379,AW379:BE379)</f>
        <v/>
      </c>
      <c r="DD379" s="437">
        <f>IFERROR(ROUND(DC379/K379,0),"")</f>
        <v/>
      </c>
      <c r="DE379" s="437">
        <f>IFERROR(ROUND(AVERAGE(Y379:Z379,AK379:AL379),0),"")</f>
        <v/>
      </c>
      <c r="DF379" s="217">
        <f>IFERROR(ROUND((3600/DE379*J379),0),"")</f>
        <v/>
      </c>
      <c r="DG379" s="437">
        <f>IFERROR(ROUND(DD379/DF379,1),"")</f>
        <v/>
      </c>
      <c r="DH379" s="308">
        <f>IFERROR(DB379+DD379,"")</f>
        <v/>
      </c>
      <c r="DI379" s="447">
        <f>IFERROR(DD379/DH379,"")</f>
        <v/>
      </c>
      <c r="DK379" s="12">
        <f>IFERROR(DF379-AP379,"")</f>
        <v/>
      </c>
      <c r="DM379" s="307">
        <f>IFERROR(DA379-L379,"")</f>
        <v/>
      </c>
      <c r="DN379" s="348">
        <f>IF(DE379&gt;AQ379,0,1)</f>
        <v/>
      </c>
      <c r="DO379" s="348">
        <f>IF(DA379&lt;M379,0,1)</f>
        <v/>
      </c>
      <c r="DP379" s="348">
        <f>IF(DA379&gt;N379,0,1)</f>
        <v/>
      </c>
      <c r="DQ379" s="348" t="n"/>
      <c r="DR379" s="348" t="n"/>
      <c r="DS379" s="348" t="n"/>
      <c r="DT379" s="348" t="n"/>
      <c r="DU379" s="348" t="n"/>
      <c r="DV379" s="348" t="n"/>
      <c r="DW379" s="348" t="n"/>
      <c r="DX379" s="348" t="n"/>
      <c r="DY379" s="348" t="n"/>
      <c r="DZ379" s="348" t="n"/>
      <c r="EA379" s="348" t="n"/>
      <c r="EB379" s="348" t="n"/>
      <c r="EC379" s="348" t="n"/>
      <c r="ED379" s="348" t="n"/>
      <c r="EE379" s="348" t="n"/>
      <c r="EF379" s="348" t="n"/>
      <c r="EG379" s="348" t="n"/>
      <c r="EH379" s="348" t="n"/>
      <c r="EI379" s="348" t="n"/>
    </row>
    <row r="380" ht="31.5" customFormat="1" customHeight="1" s="239">
      <c r="A380" s="233" t="n"/>
      <c r="B380" s="192" t="n"/>
      <c r="C380" s="455" t="n"/>
      <c r="D380" s="192" t="n"/>
      <c r="E380" s="192" t="n"/>
      <c r="F380" s="192" t="n"/>
      <c r="G380" s="238" t="n"/>
      <c r="H380" s="437" t="n"/>
      <c r="I380" s="437" t="n"/>
      <c r="J380" s="437" t="n"/>
      <c r="K380" s="437" t="n"/>
      <c r="L380" s="240" t="n"/>
      <c r="M380" s="241" t="n"/>
      <c r="N380" s="242" t="n"/>
      <c r="O380" s="232" t="n"/>
      <c r="P380" s="232" t="n"/>
      <c r="Q380" s="232" t="n"/>
      <c r="R380" s="232" t="n"/>
      <c r="S380" s="232" t="n"/>
      <c r="T380" s="232" t="n"/>
      <c r="U380" s="232" t="n"/>
      <c r="V380" s="232" t="n"/>
      <c r="W380" s="232" t="n"/>
      <c r="X380" s="232" t="n"/>
      <c r="Y380" s="195" t="n"/>
      <c r="Z380" s="195" t="n"/>
      <c r="AA380" s="232" t="n"/>
      <c r="AB380" s="232" t="n"/>
      <c r="AC380" s="232" t="n"/>
      <c r="AD380" s="232" t="n"/>
      <c r="AE380" s="232" t="n"/>
      <c r="AF380" s="232" t="n"/>
      <c r="AG380" s="232" t="n"/>
      <c r="AH380" s="232" t="n"/>
      <c r="AI380" s="232" t="n"/>
      <c r="AJ380" s="232" t="n"/>
      <c r="AK380" s="195" t="n"/>
      <c r="AL380" s="195" t="n"/>
      <c r="AM380" s="232">
        <f>IFERROR(ROUND(AVERAGE(O380:S380,AA380:AE380),0),"")</f>
        <v/>
      </c>
      <c r="AN380" s="232">
        <f>IFERROR(ROUND(AVERAGE(T380:X380,AF380:AJ380),0),"")</f>
        <v/>
      </c>
      <c r="AO380" s="278">
        <f>IFERROR((AM380-L380)/L380,"")</f>
        <v/>
      </c>
      <c r="AP380" s="218" t="n"/>
      <c r="AQ380" s="219" t="n"/>
      <c r="AR380" s="217">
        <f>IFERROR(ROUND((3600/AS380*J380),0),"")</f>
        <v/>
      </c>
      <c r="AS380" s="217">
        <f>IFERROR(ROUND(AVERAGE(Y380:Z380,AK380:AL380),0),"")</f>
        <v/>
      </c>
      <c r="AT380" s="217" t="n"/>
      <c r="AU380" s="217" t="n"/>
      <c r="AV380" s="217" t="n"/>
      <c r="AW380" s="217" t="n"/>
      <c r="AX380" s="217" t="n"/>
      <c r="AY380" s="217" t="n"/>
      <c r="AZ380" s="217" t="n"/>
      <c r="BA380" s="217" t="n"/>
      <c r="BB380" s="217" t="n"/>
      <c r="BC380" s="217" t="n"/>
      <c r="BD380" s="217" t="n"/>
      <c r="BE380" s="217" t="n"/>
      <c r="BF380" s="217" t="n"/>
      <c r="BG380" s="217" t="n"/>
      <c r="BH380" s="217" t="n"/>
      <c r="BI380" s="217" t="n"/>
      <c r="BJ380" s="217" t="n"/>
      <c r="BK380" s="217" t="n"/>
      <c r="BL380" s="217" t="n"/>
      <c r="BM380" s="217" t="n"/>
      <c r="BN380" s="217" t="n"/>
      <c r="BO380" s="217" t="n"/>
      <c r="BP380" s="217" t="n"/>
      <c r="BQ380" s="217" t="n"/>
      <c r="BR380" s="217" t="n"/>
      <c r="BS380" s="217" t="n"/>
      <c r="BT380" s="217" t="n"/>
      <c r="BU380" s="217" t="n"/>
      <c r="BV380" s="217" t="n"/>
      <c r="BW380" s="217" t="n"/>
      <c r="BX380" s="220" t="n"/>
      <c r="BY380" s="220" t="n"/>
      <c r="BZ380" s="220" t="n"/>
      <c r="CA380" s="220" t="n"/>
      <c r="CB380" s="220" t="n"/>
      <c r="CC380" s="220" t="n"/>
      <c r="CD380" s="220" t="n"/>
      <c r="CE380" s="220" t="n"/>
      <c r="CF380" s="220" t="n"/>
      <c r="CG380" s="221">
        <f>IFERROR(ROUND((SUM(BX380:CF380)),0),"")</f>
        <v/>
      </c>
      <c r="CH380" s="216" t="n"/>
      <c r="CI380" s="456" t="n"/>
      <c r="CJ380" s="223" t="n"/>
      <c r="CK380" s="196" t="n"/>
      <c r="CL380" s="196" t="n"/>
      <c r="CM380" s="196" t="n"/>
      <c r="CN380" s="196" t="n"/>
      <c r="CO380" s="196" t="n"/>
      <c r="CP380" s="323" t="n"/>
      <c r="CQ380" s="348" t="n"/>
      <c r="CR380" s="348" t="n"/>
      <c r="CS380" s="348" t="n"/>
      <c r="CT380" s="348" t="n"/>
      <c r="CU380" s="348" t="n"/>
      <c r="CV380" s="348" t="n"/>
      <c r="CW380" s="348" t="n"/>
      <c r="CX380" s="348" t="n"/>
      <c r="CY380" s="348">
        <f>IFERROR(ROUND(STDEV(AN380,L380),1),"")</f>
        <v/>
      </c>
      <c r="CZ380" s="232">
        <f>IFERROR(ROUND(AVERAGE(O380:S380,AA380:AE380),0),"")</f>
        <v/>
      </c>
      <c r="DA380" s="232">
        <f>IFERROR(AVERAGE(T380:X380,AF380:AJ380),"")</f>
        <v/>
      </c>
      <c r="DB380" s="308">
        <f>AV380+BK380</f>
        <v/>
      </c>
      <c r="DC380" s="12">
        <f>SUM(BL380:BT380,AW380:BE380)</f>
        <v/>
      </c>
      <c r="DD380" s="437">
        <f>IFERROR(ROUND(DC380/K380,0),"")</f>
        <v/>
      </c>
      <c r="DE380" s="437">
        <f>IFERROR(ROUND(AVERAGE(Y380:Z380,AK380:AL380),0),"")</f>
        <v/>
      </c>
      <c r="DF380" s="217">
        <f>IFERROR(ROUND((3600/DE380*J380),0),"")</f>
        <v/>
      </c>
      <c r="DG380" s="437">
        <f>IFERROR(ROUND(DD380/DF380,1),"")</f>
        <v/>
      </c>
      <c r="DH380" s="308">
        <f>IFERROR(DB380+DD380,"")</f>
        <v/>
      </c>
      <c r="DI380" s="447">
        <f>IFERROR(DD380/DH380,"")</f>
        <v/>
      </c>
      <c r="DK380" s="12">
        <f>IFERROR(DF380-AP380,"")</f>
        <v/>
      </c>
      <c r="DM380" s="307">
        <f>IFERROR(DA380-L380,"")</f>
        <v/>
      </c>
      <c r="DN380" s="348">
        <f>IF(DE380&gt;AQ380,0,1)</f>
        <v/>
      </c>
      <c r="DO380" s="348">
        <f>IF(DA380&lt;M380,0,1)</f>
        <v/>
      </c>
      <c r="DP380" s="348">
        <f>IF(DA380&gt;N380,0,1)</f>
        <v/>
      </c>
      <c r="DQ380" s="348" t="n"/>
      <c r="DR380" s="348" t="n"/>
      <c r="DS380" s="348" t="n"/>
      <c r="DT380" s="348" t="n"/>
      <c r="DU380" s="348" t="n"/>
      <c r="DV380" s="348" t="n"/>
      <c r="DW380" s="348" t="n"/>
      <c r="DX380" s="348" t="n"/>
      <c r="DY380" s="348" t="n"/>
      <c r="DZ380" s="348" t="n"/>
      <c r="EA380" s="348" t="n"/>
      <c r="EB380" s="348" t="n"/>
      <c r="EC380" s="348" t="n"/>
      <c r="ED380" s="348" t="n"/>
      <c r="EE380" s="348" t="n"/>
      <c r="EF380" s="348" t="n"/>
      <c r="EG380" s="348" t="n"/>
      <c r="EH380" s="348" t="n"/>
      <c r="EI380" s="348" t="n"/>
    </row>
    <row r="381" ht="31.5" customFormat="1" customHeight="1" s="239">
      <c r="A381" s="233" t="n"/>
      <c r="B381" s="192" t="n"/>
      <c r="C381" s="455" t="n"/>
      <c r="D381" s="192" t="n"/>
      <c r="E381" s="192" t="n"/>
      <c r="F381" s="192" t="n"/>
      <c r="G381" s="238" t="n"/>
      <c r="H381" s="437" t="n"/>
      <c r="I381" s="437" t="n"/>
      <c r="J381" s="437" t="n"/>
      <c r="K381" s="437" t="n"/>
      <c r="L381" s="240" t="n"/>
      <c r="M381" s="241" t="n"/>
      <c r="N381" s="242" t="n"/>
      <c r="O381" s="232" t="n"/>
      <c r="P381" s="232" t="n"/>
      <c r="Q381" s="232" t="n"/>
      <c r="R381" s="232" t="n"/>
      <c r="S381" s="232" t="n"/>
      <c r="T381" s="232" t="n"/>
      <c r="U381" s="232" t="n"/>
      <c r="V381" s="232" t="n"/>
      <c r="W381" s="232" t="n"/>
      <c r="X381" s="232" t="n"/>
      <c r="Y381" s="195" t="n"/>
      <c r="Z381" s="195" t="n"/>
      <c r="AA381" s="232" t="n"/>
      <c r="AB381" s="232" t="n"/>
      <c r="AC381" s="232" t="n"/>
      <c r="AD381" s="232" t="n"/>
      <c r="AE381" s="232" t="n"/>
      <c r="AF381" s="232" t="n"/>
      <c r="AG381" s="232" t="n"/>
      <c r="AH381" s="232" t="n"/>
      <c r="AI381" s="232" t="n"/>
      <c r="AJ381" s="232" t="n"/>
      <c r="AK381" s="195" t="n"/>
      <c r="AL381" s="195" t="n"/>
      <c r="AM381" s="232">
        <f>IFERROR(ROUND(AVERAGE(O381:S381,AA381:AE381),0),"")</f>
        <v/>
      </c>
      <c r="AN381" s="232">
        <f>IFERROR(ROUND(AVERAGE(T381:X381,AF381:AJ381),0),"")</f>
        <v/>
      </c>
      <c r="AO381" s="278">
        <f>IFERROR((AM381-L381)/L381,"")</f>
        <v/>
      </c>
      <c r="AP381" s="218" t="n"/>
      <c r="AQ381" s="219" t="n"/>
      <c r="AR381" s="217">
        <f>IFERROR(ROUND((3600/AS381*J381),0),"")</f>
        <v/>
      </c>
      <c r="AS381" s="217">
        <f>IFERROR(ROUND(AVERAGE(Y381:Z381,AK381:AL381),0),"")</f>
        <v/>
      </c>
      <c r="AT381" s="217" t="n"/>
      <c r="AU381" s="217" t="n"/>
      <c r="AV381" s="217" t="n"/>
      <c r="AW381" s="217" t="n"/>
      <c r="AX381" s="217" t="n"/>
      <c r="AY381" s="217" t="n"/>
      <c r="AZ381" s="217" t="n"/>
      <c r="BA381" s="217" t="n"/>
      <c r="BB381" s="217" t="n"/>
      <c r="BC381" s="217" t="n"/>
      <c r="BD381" s="217" t="n"/>
      <c r="BE381" s="217" t="n"/>
      <c r="BF381" s="217" t="n"/>
      <c r="BG381" s="217" t="n"/>
      <c r="BH381" s="217" t="n"/>
      <c r="BI381" s="217" t="n"/>
      <c r="BJ381" s="217" t="n"/>
      <c r="BK381" s="217" t="n"/>
      <c r="BL381" s="217" t="n"/>
      <c r="BM381" s="217" t="n"/>
      <c r="BN381" s="217" t="n"/>
      <c r="BO381" s="217" t="n"/>
      <c r="BP381" s="217" t="n"/>
      <c r="BQ381" s="217" t="n"/>
      <c r="BR381" s="217" t="n"/>
      <c r="BS381" s="217" t="n"/>
      <c r="BT381" s="217" t="n"/>
      <c r="BU381" s="217" t="n"/>
      <c r="BV381" s="217" t="n"/>
      <c r="BW381" s="217" t="n"/>
      <c r="BX381" s="220" t="n"/>
      <c r="BY381" s="220" t="n"/>
      <c r="BZ381" s="220" t="n"/>
      <c r="CA381" s="220" t="n"/>
      <c r="CB381" s="220" t="n"/>
      <c r="CC381" s="220" t="n"/>
      <c r="CD381" s="220" t="n"/>
      <c r="CE381" s="220" t="n"/>
      <c r="CF381" s="220" t="n"/>
      <c r="CG381" s="221">
        <f>IFERROR(ROUND((SUM(BX381:CF381)),0),"")</f>
        <v/>
      </c>
      <c r="CH381" s="216" t="n"/>
      <c r="CI381" s="456" t="n"/>
      <c r="CJ381" s="223" t="n"/>
      <c r="CK381" s="196" t="n"/>
      <c r="CL381" s="196" t="n"/>
      <c r="CM381" s="196" t="n"/>
      <c r="CN381" s="196" t="n"/>
      <c r="CO381" s="196" t="n"/>
      <c r="CP381" s="323" t="n"/>
      <c r="CQ381" s="348" t="n"/>
      <c r="CR381" s="348" t="n"/>
      <c r="CS381" s="348" t="n"/>
      <c r="CT381" s="348" t="n"/>
      <c r="CU381" s="348" t="n"/>
      <c r="CV381" s="348" t="n"/>
      <c r="CW381" s="348" t="n"/>
      <c r="CX381" s="348" t="n"/>
      <c r="CY381" s="348">
        <f>IFERROR(ROUND(STDEV(AN381,L381),1),"")</f>
        <v/>
      </c>
      <c r="CZ381" s="232">
        <f>IFERROR(ROUND(AVERAGE(O381:S381,AA381:AE381),0),"")</f>
        <v/>
      </c>
      <c r="DA381" s="232">
        <f>IFERROR(AVERAGE(T381:X381,AF381:AJ381),"")</f>
        <v/>
      </c>
      <c r="DB381" s="308">
        <f>AV381+BK381</f>
        <v/>
      </c>
      <c r="DC381" s="12">
        <f>SUM(BL381:BT381,AW381:BE381)</f>
        <v/>
      </c>
      <c r="DD381" s="437">
        <f>IFERROR(ROUND(DC381/K381,0),"")</f>
        <v/>
      </c>
      <c r="DE381" s="437">
        <f>IFERROR(ROUND(AVERAGE(Y381:Z381,AK381:AL381),0),"")</f>
        <v/>
      </c>
      <c r="DF381" s="217">
        <f>IFERROR(ROUND((3600/DE381*J381),0),"")</f>
        <v/>
      </c>
      <c r="DG381" s="437">
        <f>IFERROR(ROUND(DD381/DF381,1),"")</f>
        <v/>
      </c>
      <c r="DH381" s="308">
        <f>IFERROR(DB381+DD381,"")</f>
        <v/>
      </c>
      <c r="DI381" s="447">
        <f>IFERROR(DD381/DH381,"")</f>
        <v/>
      </c>
      <c r="DK381" s="12">
        <f>IFERROR(DF381-AP381,"")</f>
        <v/>
      </c>
      <c r="DM381" s="307">
        <f>IFERROR(DA381-L381,"")</f>
        <v/>
      </c>
      <c r="DN381" s="348">
        <f>IF(DE381&gt;AQ381,0,1)</f>
        <v/>
      </c>
      <c r="DO381" s="348">
        <f>IF(DA381&lt;M381,0,1)</f>
        <v/>
      </c>
      <c r="DP381" s="348">
        <f>IF(DA381&gt;N381,0,1)</f>
        <v/>
      </c>
      <c r="DQ381" s="348" t="n"/>
      <c r="DR381" s="348" t="n"/>
      <c r="DS381" s="348" t="n"/>
      <c r="DT381" s="348" t="n"/>
      <c r="DU381" s="348" t="n"/>
      <c r="DV381" s="348" t="n"/>
      <c r="DW381" s="348" t="n"/>
      <c r="DX381" s="348" t="n"/>
      <c r="DY381" s="348" t="n"/>
      <c r="DZ381" s="348" t="n"/>
      <c r="EA381" s="348" t="n"/>
      <c r="EB381" s="348" t="n"/>
      <c r="EC381" s="348" t="n"/>
      <c r="ED381" s="348" t="n"/>
      <c r="EE381" s="348" t="n"/>
      <c r="EF381" s="348" t="n"/>
      <c r="EG381" s="348" t="n"/>
      <c r="EH381" s="348" t="n"/>
      <c r="EI381" s="348" t="n"/>
    </row>
    <row r="382" ht="31.5" customFormat="1" customHeight="1" s="239">
      <c r="A382" s="233" t="n"/>
      <c r="B382" s="192" t="n"/>
      <c r="C382" s="455" t="n"/>
      <c r="D382" s="192" t="n"/>
      <c r="E382" s="192" t="n"/>
      <c r="F382" s="192" t="n"/>
      <c r="G382" s="238" t="n"/>
      <c r="H382" s="437" t="n"/>
      <c r="I382" s="437" t="n"/>
      <c r="J382" s="437" t="n"/>
      <c r="K382" s="437" t="n"/>
      <c r="L382" s="240" t="n"/>
      <c r="M382" s="241" t="n"/>
      <c r="N382" s="242" t="n"/>
      <c r="O382" s="232" t="n"/>
      <c r="P382" s="232" t="n"/>
      <c r="Q382" s="232" t="n"/>
      <c r="R382" s="232" t="n"/>
      <c r="S382" s="232" t="n"/>
      <c r="T382" s="232" t="n"/>
      <c r="U382" s="232" t="n"/>
      <c r="V382" s="232" t="n"/>
      <c r="W382" s="232" t="n"/>
      <c r="X382" s="232" t="n"/>
      <c r="Y382" s="195" t="n"/>
      <c r="Z382" s="195" t="n"/>
      <c r="AA382" s="232" t="n"/>
      <c r="AB382" s="232" t="n"/>
      <c r="AC382" s="232" t="n"/>
      <c r="AD382" s="232" t="n"/>
      <c r="AE382" s="232" t="n"/>
      <c r="AF382" s="232" t="n"/>
      <c r="AG382" s="232" t="n"/>
      <c r="AH382" s="232" t="n"/>
      <c r="AI382" s="232" t="n"/>
      <c r="AJ382" s="232" t="n"/>
      <c r="AK382" s="195" t="n"/>
      <c r="AL382" s="195" t="n"/>
      <c r="AM382" s="232">
        <f>IFERROR(ROUND(AVERAGE(O382:S382,AA382:AE382),0),"")</f>
        <v/>
      </c>
      <c r="AN382" s="232">
        <f>IFERROR(ROUND(AVERAGE(T382:X382,AF382:AJ382),0),"")</f>
        <v/>
      </c>
      <c r="AO382" s="278">
        <f>IFERROR((AM382-L382)/L382,"")</f>
        <v/>
      </c>
      <c r="AP382" s="218" t="n"/>
      <c r="AQ382" s="219" t="n"/>
      <c r="AR382" s="217">
        <f>IFERROR(ROUND((3600/AS382*J382),0),"")</f>
        <v/>
      </c>
      <c r="AS382" s="217">
        <f>IFERROR(ROUND(AVERAGE(Y382:Z382,AK382:AL382),0),"")</f>
        <v/>
      </c>
      <c r="AT382" s="217" t="n"/>
      <c r="AU382" s="217" t="n"/>
      <c r="AV382" s="217" t="n"/>
      <c r="AW382" s="217" t="n"/>
      <c r="AX382" s="217" t="n"/>
      <c r="AY382" s="217" t="n"/>
      <c r="AZ382" s="217" t="n"/>
      <c r="BA382" s="217" t="n"/>
      <c r="BB382" s="217" t="n"/>
      <c r="BC382" s="217" t="n"/>
      <c r="BD382" s="217" t="n"/>
      <c r="BE382" s="217" t="n"/>
      <c r="BF382" s="217" t="n"/>
      <c r="BG382" s="217" t="n"/>
      <c r="BH382" s="217" t="n"/>
      <c r="BI382" s="217" t="n"/>
      <c r="BJ382" s="217" t="n"/>
      <c r="BK382" s="217" t="n"/>
      <c r="BL382" s="217" t="n"/>
      <c r="BM382" s="217" t="n"/>
      <c r="BN382" s="217" t="n"/>
      <c r="BO382" s="217" t="n"/>
      <c r="BP382" s="217" t="n"/>
      <c r="BQ382" s="217" t="n"/>
      <c r="BR382" s="217" t="n"/>
      <c r="BS382" s="217" t="n"/>
      <c r="BT382" s="217" t="n"/>
      <c r="BU382" s="217" t="n"/>
      <c r="BV382" s="217" t="n"/>
      <c r="BW382" s="217" t="n"/>
      <c r="BX382" s="220" t="n"/>
      <c r="BY382" s="220" t="n"/>
      <c r="BZ382" s="220" t="n"/>
      <c r="CA382" s="220" t="n"/>
      <c r="CB382" s="220" t="n"/>
      <c r="CC382" s="220" t="n"/>
      <c r="CD382" s="220" t="n"/>
      <c r="CE382" s="220" t="n"/>
      <c r="CF382" s="220" t="n"/>
      <c r="CG382" s="221">
        <f>IFERROR(ROUND((SUM(BX382:CF382)),0),"")</f>
        <v/>
      </c>
      <c r="CH382" s="216" t="n"/>
      <c r="CI382" s="456" t="n"/>
      <c r="CJ382" s="223" t="n"/>
      <c r="CK382" s="196" t="n"/>
      <c r="CL382" s="196" t="n"/>
      <c r="CM382" s="196" t="n"/>
      <c r="CN382" s="196" t="n"/>
      <c r="CO382" s="196" t="n"/>
      <c r="CP382" s="323" t="n"/>
      <c r="CQ382" s="348" t="n"/>
      <c r="CR382" s="348" t="n"/>
      <c r="CS382" s="348" t="n"/>
      <c r="CT382" s="348" t="n"/>
      <c r="CU382" s="348" t="n"/>
      <c r="CV382" s="348" t="n"/>
      <c r="CW382" s="348" t="n"/>
      <c r="CX382" s="348" t="n"/>
      <c r="CY382" s="348">
        <f>IFERROR(ROUND(STDEV(AN382,L382),1),"")</f>
        <v/>
      </c>
      <c r="CZ382" s="232">
        <f>IFERROR(ROUND(AVERAGE(O382:S382,AA382:AE382),0),"")</f>
        <v/>
      </c>
      <c r="DA382" s="232">
        <f>IFERROR(AVERAGE(T382:X382,AF382:AJ382),"")</f>
        <v/>
      </c>
      <c r="DB382" s="308">
        <f>AV382+BK382</f>
        <v/>
      </c>
      <c r="DC382" s="12">
        <f>SUM(BL382:BT382,AW382:BE382)</f>
        <v/>
      </c>
      <c r="DD382" s="437">
        <f>IFERROR(ROUND(DC382/K382,0),"")</f>
        <v/>
      </c>
      <c r="DE382" s="437">
        <f>IFERROR(ROUND(AVERAGE(Y382:Z382,AK382:AL382),0),"")</f>
        <v/>
      </c>
      <c r="DF382" s="217">
        <f>IFERROR(ROUND((3600/DE382*J382),0),"")</f>
        <v/>
      </c>
      <c r="DG382" s="437">
        <f>IFERROR(ROUND(DD382/DF382,1),"")</f>
        <v/>
      </c>
      <c r="DH382" s="308">
        <f>IFERROR(DB382+DD382,"")</f>
        <v/>
      </c>
      <c r="DI382" s="447">
        <f>IFERROR(DD382/DH382,"")</f>
        <v/>
      </c>
      <c r="DK382" s="12">
        <f>IFERROR(DF382-AP382,"")</f>
        <v/>
      </c>
      <c r="DM382" s="307">
        <f>IFERROR(DA382-L382,"")</f>
        <v/>
      </c>
      <c r="DN382" s="348">
        <f>IF(DE382&gt;AQ382,0,1)</f>
        <v/>
      </c>
      <c r="DO382" s="348">
        <f>IF(DA382&lt;M382,0,1)</f>
        <v/>
      </c>
      <c r="DP382" s="348">
        <f>IF(DA382&gt;N382,0,1)</f>
        <v/>
      </c>
      <c r="DQ382" s="348" t="n"/>
      <c r="DR382" s="348" t="n"/>
      <c r="DS382" s="348" t="n"/>
      <c r="DT382" s="348" t="n"/>
      <c r="DU382" s="348" t="n"/>
      <c r="DV382" s="348" t="n"/>
      <c r="DW382" s="348" t="n"/>
      <c r="DX382" s="348" t="n"/>
      <c r="DY382" s="348" t="n"/>
      <c r="DZ382" s="348" t="n"/>
      <c r="EA382" s="348" t="n"/>
      <c r="EB382" s="348" t="n"/>
      <c r="EC382" s="348" t="n"/>
      <c r="ED382" s="348" t="n"/>
      <c r="EE382" s="348" t="n"/>
      <c r="EF382" s="348" t="n"/>
      <c r="EG382" s="348" t="n"/>
      <c r="EH382" s="348" t="n"/>
      <c r="EI382" s="348" t="n"/>
    </row>
    <row r="383" ht="31.5" customFormat="1" customHeight="1" s="239">
      <c r="A383" s="233" t="n"/>
      <c r="B383" s="192" t="n"/>
      <c r="C383" s="455" t="n"/>
      <c r="D383" s="192" t="n"/>
      <c r="E383" s="192" t="n"/>
      <c r="F383" s="192" t="n"/>
      <c r="G383" s="238" t="n"/>
      <c r="H383" s="437" t="n"/>
      <c r="I383" s="437" t="n"/>
      <c r="J383" s="437" t="n"/>
      <c r="K383" s="437" t="n"/>
      <c r="L383" s="240" t="n"/>
      <c r="M383" s="241" t="n"/>
      <c r="N383" s="242" t="n"/>
      <c r="O383" s="232" t="n"/>
      <c r="P383" s="232" t="n"/>
      <c r="Q383" s="232" t="n"/>
      <c r="R383" s="232" t="n"/>
      <c r="S383" s="232" t="n"/>
      <c r="T383" s="232" t="n"/>
      <c r="U383" s="232" t="n"/>
      <c r="V383" s="232" t="n"/>
      <c r="W383" s="232" t="n"/>
      <c r="X383" s="232" t="n"/>
      <c r="Y383" s="195" t="n"/>
      <c r="Z383" s="195" t="n"/>
      <c r="AA383" s="232" t="n"/>
      <c r="AB383" s="232" t="n"/>
      <c r="AC383" s="232" t="n"/>
      <c r="AD383" s="232" t="n"/>
      <c r="AE383" s="232" t="n"/>
      <c r="AF383" s="232" t="n"/>
      <c r="AG383" s="232" t="n"/>
      <c r="AH383" s="232" t="n"/>
      <c r="AI383" s="232" t="n"/>
      <c r="AJ383" s="232" t="n"/>
      <c r="AK383" s="195" t="n"/>
      <c r="AL383" s="195" t="n"/>
      <c r="AM383" s="232">
        <f>IFERROR(ROUND(AVERAGE(O383:S383,AA383:AE383),0),"")</f>
        <v/>
      </c>
      <c r="AN383" s="232">
        <f>IFERROR(ROUND(AVERAGE(T383:X383,AF383:AJ383),0),"")</f>
        <v/>
      </c>
      <c r="AO383" s="278">
        <f>IFERROR((AM383-L383)/L383,"")</f>
        <v/>
      </c>
      <c r="AP383" s="218" t="n"/>
      <c r="AQ383" s="219" t="n"/>
      <c r="AR383" s="217">
        <f>IFERROR(ROUND((3600/AS383*J383),0),"")</f>
        <v/>
      </c>
      <c r="AS383" s="217">
        <f>IFERROR(ROUND(AVERAGE(Y383:Z383,AK383:AL383),0),"")</f>
        <v/>
      </c>
      <c r="AT383" s="217" t="n"/>
      <c r="AU383" s="217" t="n"/>
      <c r="AV383" s="217" t="n"/>
      <c r="AW383" s="217" t="n"/>
      <c r="AX383" s="217" t="n"/>
      <c r="AY383" s="217" t="n"/>
      <c r="AZ383" s="217" t="n"/>
      <c r="BA383" s="217" t="n"/>
      <c r="BB383" s="217" t="n"/>
      <c r="BC383" s="217" t="n"/>
      <c r="BD383" s="217" t="n"/>
      <c r="BE383" s="217" t="n"/>
      <c r="BF383" s="217" t="n"/>
      <c r="BG383" s="217" t="n"/>
      <c r="BH383" s="217" t="n"/>
      <c r="BI383" s="217" t="n"/>
      <c r="BJ383" s="217" t="n"/>
      <c r="BK383" s="217" t="n"/>
      <c r="BL383" s="217" t="n"/>
      <c r="BM383" s="217" t="n"/>
      <c r="BN383" s="217" t="n"/>
      <c r="BO383" s="217" t="n"/>
      <c r="BP383" s="217" t="n"/>
      <c r="BQ383" s="217" t="n"/>
      <c r="BR383" s="217" t="n"/>
      <c r="BS383" s="217" t="n"/>
      <c r="BT383" s="217" t="n"/>
      <c r="BU383" s="217" t="n"/>
      <c r="BV383" s="217" t="n"/>
      <c r="BW383" s="217" t="n"/>
      <c r="BX383" s="220" t="n"/>
      <c r="BY383" s="220" t="n"/>
      <c r="BZ383" s="220" t="n"/>
      <c r="CA383" s="220" t="n"/>
      <c r="CB383" s="220" t="n"/>
      <c r="CC383" s="220" t="n"/>
      <c r="CD383" s="220" t="n"/>
      <c r="CE383" s="220" t="n"/>
      <c r="CF383" s="220" t="n"/>
      <c r="CG383" s="221">
        <f>IFERROR(ROUND((SUM(BX383:CF383)),0),"")</f>
        <v/>
      </c>
      <c r="CH383" s="216" t="n"/>
      <c r="CI383" s="456" t="n"/>
      <c r="CJ383" s="223" t="n"/>
      <c r="CK383" s="196" t="n"/>
      <c r="CL383" s="196" t="n"/>
      <c r="CM383" s="196" t="n"/>
      <c r="CN383" s="196" t="n"/>
      <c r="CO383" s="196" t="n"/>
      <c r="CP383" s="323" t="n"/>
      <c r="CQ383" s="348" t="n"/>
      <c r="CR383" s="348" t="n"/>
      <c r="CS383" s="348" t="n"/>
      <c r="CT383" s="348" t="n"/>
      <c r="CU383" s="348" t="n"/>
      <c r="CV383" s="348" t="n"/>
      <c r="CW383" s="348" t="n"/>
      <c r="CX383" s="348" t="n"/>
      <c r="CY383" s="348">
        <f>IFERROR(ROUND(STDEV(AN383,L383),1),"")</f>
        <v/>
      </c>
      <c r="CZ383" s="232">
        <f>IFERROR(ROUND(AVERAGE(O383:S383,AA383:AE383),0),"")</f>
        <v/>
      </c>
      <c r="DA383" s="232">
        <f>IFERROR(AVERAGE(T383:X383,AF383:AJ383),"")</f>
        <v/>
      </c>
      <c r="DB383" s="308">
        <f>AV383+BK383</f>
        <v/>
      </c>
      <c r="DC383" s="12">
        <f>SUM(BL383:BT383,AW383:BE383)</f>
        <v/>
      </c>
      <c r="DD383" s="437">
        <f>IFERROR(ROUND(DC383/K383,0),"")</f>
        <v/>
      </c>
      <c r="DE383" s="437">
        <f>IFERROR(ROUND(AVERAGE(Y383:Z383,AK383:AL383),0),"")</f>
        <v/>
      </c>
      <c r="DF383" s="217">
        <f>IFERROR(ROUND((3600/DE383*J383),0),"")</f>
        <v/>
      </c>
      <c r="DG383" s="437">
        <f>IFERROR(ROUND(DD383/DF383,1),"")</f>
        <v/>
      </c>
      <c r="DH383" s="308">
        <f>IFERROR(DB383+DD383,"")</f>
        <v/>
      </c>
      <c r="DI383" s="447">
        <f>IFERROR(DD383/DH383,"")</f>
        <v/>
      </c>
      <c r="DK383" s="12">
        <f>IFERROR(DF383-AP383,"")</f>
        <v/>
      </c>
      <c r="DM383" s="307">
        <f>IFERROR(DA383-L383,"")</f>
        <v/>
      </c>
      <c r="DN383" s="348">
        <f>IF(DE383&gt;AQ383,0,1)</f>
        <v/>
      </c>
      <c r="DO383" s="348">
        <f>IF(DA383&lt;M383,0,1)</f>
        <v/>
      </c>
      <c r="DP383" s="348">
        <f>IF(DA383&gt;N383,0,1)</f>
        <v/>
      </c>
      <c r="DQ383" s="348" t="n"/>
      <c r="DR383" s="348" t="n"/>
      <c r="DS383" s="348" t="n"/>
      <c r="DT383" s="348" t="n"/>
      <c r="DU383" s="348" t="n"/>
      <c r="DV383" s="348" t="n"/>
      <c r="DW383" s="348" t="n"/>
      <c r="DX383" s="348" t="n"/>
      <c r="DY383" s="348" t="n"/>
      <c r="DZ383" s="348" t="n"/>
      <c r="EA383" s="348" t="n"/>
      <c r="EB383" s="348" t="n"/>
      <c r="EC383" s="348" t="n"/>
      <c r="ED383" s="348" t="n"/>
      <c r="EE383" s="348" t="n"/>
      <c r="EF383" s="348" t="n"/>
      <c r="EG383" s="348" t="n"/>
      <c r="EH383" s="348" t="n"/>
      <c r="EI383" s="348" t="n"/>
    </row>
    <row r="384" ht="31.5" customFormat="1" customHeight="1" s="239">
      <c r="A384" s="233" t="n"/>
      <c r="B384" s="192" t="n"/>
      <c r="C384" s="455" t="n"/>
      <c r="D384" s="192" t="n"/>
      <c r="E384" s="192" t="n"/>
      <c r="F384" s="192" t="n"/>
      <c r="G384" s="238" t="n"/>
      <c r="H384" s="437" t="n"/>
      <c r="I384" s="437" t="n"/>
      <c r="J384" s="437" t="n"/>
      <c r="K384" s="437" t="n"/>
      <c r="L384" s="240" t="n"/>
      <c r="M384" s="241" t="n"/>
      <c r="N384" s="242" t="n"/>
      <c r="O384" s="232" t="n"/>
      <c r="P384" s="232" t="n"/>
      <c r="Q384" s="232" t="n"/>
      <c r="R384" s="232" t="n"/>
      <c r="S384" s="232" t="n"/>
      <c r="T384" s="232" t="n"/>
      <c r="U384" s="232" t="n"/>
      <c r="V384" s="232" t="n"/>
      <c r="W384" s="232" t="n"/>
      <c r="X384" s="232" t="n"/>
      <c r="Y384" s="195" t="n"/>
      <c r="Z384" s="195" t="n"/>
      <c r="AA384" s="232" t="n"/>
      <c r="AB384" s="232" t="n"/>
      <c r="AC384" s="232" t="n"/>
      <c r="AD384" s="232" t="n"/>
      <c r="AE384" s="232" t="n"/>
      <c r="AF384" s="232" t="n"/>
      <c r="AG384" s="232" t="n"/>
      <c r="AH384" s="232" t="n"/>
      <c r="AI384" s="232" t="n"/>
      <c r="AJ384" s="232" t="n"/>
      <c r="AK384" s="195" t="n"/>
      <c r="AL384" s="195" t="n"/>
      <c r="AM384" s="232">
        <f>IFERROR(ROUND(AVERAGE(O384:S384,AA384:AE384),0),"")</f>
        <v/>
      </c>
      <c r="AN384" s="232">
        <f>IFERROR(ROUND(AVERAGE(T384:X384,AF384:AJ384),0),"")</f>
        <v/>
      </c>
      <c r="AO384" s="278">
        <f>IFERROR((AM384-L384)/L384,"")</f>
        <v/>
      </c>
      <c r="AP384" s="218" t="n"/>
      <c r="AQ384" s="219" t="n"/>
      <c r="AR384" s="217">
        <f>IFERROR(ROUND((3600/AS384*J384),0),"")</f>
        <v/>
      </c>
      <c r="AS384" s="217">
        <f>IFERROR(ROUND(AVERAGE(Y384:Z384,AK384:AL384),0),"")</f>
        <v/>
      </c>
      <c r="AT384" s="217" t="n"/>
      <c r="AU384" s="217" t="n"/>
      <c r="AV384" s="217" t="n"/>
      <c r="AW384" s="217" t="n"/>
      <c r="AX384" s="217" t="n"/>
      <c r="AY384" s="217" t="n"/>
      <c r="AZ384" s="217" t="n"/>
      <c r="BA384" s="217" t="n"/>
      <c r="BB384" s="217" t="n"/>
      <c r="BC384" s="217" t="n"/>
      <c r="BD384" s="217" t="n"/>
      <c r="BE384" s="217" t="n"/>
      <c r="BF384" s="217" t="n"/>
      <c r="BG384" s="217" t="n"/>
      <c r="BH384" s="217" t="n"/>
      <c r="BI384" s="217" t="n"/>
      <c r="BJ384" s="217" t="n"/>
      <c r="BK384" s="217" t="n"/>
      <c r="BL384" s="217" t="n"/>
      <c r="BM384" s="217" t="n"/>
      <c r="BN384" s="217" t="n"/>
      <c r="BO384" s="217" t="n"/>
      <c r="BP384" s="217" t="n"/>
      <c r="BQ384" s="217" t="n"/>
      <c r="BR384" s="217" t="n"/>
      <c r="BS384" s="217" t="n"/>
      <c r="BT384" s="217" t="n"/>
      <c r="BU384" s="217" t="n"/>
      <c r="BV384" s="217" t="n"/>
      <c r="BW384" s="217" t="n"/>
      <c r="BX384" s="220" t="n"/>
      <c r="BY384" s="220" t="n"/>
      <c r="BZ384" s="220" t="n"/>
      <c r="CA384" s="220" t="n"/>
      <c r="CB384" s="220" t="n"/>
      <c r="CC384" s="220" t="n"/>
      <c r="CD384" s="220" t="n"/>
      <c r="CE384" s="220" t="n"/>
      <c r="CF384" s="220" t="n"/>
      <c r="CG384" s="221">
        <f>IFERROR(ROUND((SUM(BX384:CF384)),0),"")</f>
        <v/>
      </c>
      <c r="CH384" s="216" t="n"/>
      <c r="CI384" s="456" t="n"/>
      <c r="CJ384" s="223" t="n"/>
      <c r="CK384" s="196" t="n"/>
      <c r="CL384" s="196" t="n"/>
      <c r="CM384" s="196" t="n"/>
      <c r="CN384" s="196" t="n"/>
      <c r="CO384" s="196" t="n"/>
      <c r="CP384" s="323" t="n"/>
      <c r="CQ384" s="348" t="n"/>
      <c r="CR384" s="348" t="n"/>
      <c r="CS384" s="348" t="n"/>
      <c r="CT384" s="348" t="n"/>
      <c r="CU384" s="348" t="n"/>
      <c r="CV384" s="348" t="n"/>
      <c r="CW384" s="348" t="n"/>
      <c r="CX384" s="348" t="n"/>
      <c r="CY384" s="348">
        <f>IFERROR(ROUND(STDEV(AN384,L384),1),"")</f>
        <v/>
      </c>
      <c r="CZ384" s="232">
        <f>IFERROR(ROUND(AVERAGE(O384:S384,AA384:AE384),0),"")</f>
        <v/>
      </c>
      <c r="DA384" s="232">
        <f>IFERROR(AVERAGE(T384:X384,AF384:AJ384),"")</f>
        <v/>
      </c>
      <c r="DB384" s="308">
        <f>AV384+BK384</f>
        <v/>
      </c>
      <c r="DC384" s="12">
        <f>SUM(BL384:BT384,AW384:BE384)</f>
        <v/>
      </c>
      <c r="DD384" s="437">
        <f>IFERROR(ROUND(DC384/K384,0),"")</f>
        <v/>
      </c>
      <c r="DE384" s="437">
        <f>IFERROR(ROUND(AVERAGE(Y384:Z384,AK384:AL384),0),"")</f>
        <v/>
      </c>
      <c r="DF384" s="217">
        <f>IFERROR(ROUND((3600/DE384*J384),0),"")</f>
        <v/>
      </c>
      <c r="DG384" s="437">
        <f>IFERROR(ROUND(DD384/DF384,1),"")</f>
        <v/>
      </c>
      <c r="DH384" s="308">
        <f>IFERROR(DB384+DD384,"")</f>
        <v/>
      </c>
      <c r="DI384" s="447">
        <f>IFERROR(DD384/DH384,"")</f>
        <v/>
      </c>
      <c r="DK384" s="12">
        <f>IFERROR(DF384-AP384,"")</f>
        <v/>
      </c>
      <c r="DM384" s="307">
        <f>IFERROR(DA384-L384,"")</f>
        <v/>
      </c>
      <c r="DN384" s="348">
        <f>IF(DE384&gt;AQ384,0,1)</f>
        <v/>
      </c>
      <c r="DO384" s="348">
        <f>IF(DA384&lt;M384,0,1)</f>
        <v/>
      </c>
      <c r="DP384" s="348">
        <f>IF(DA384&gt;N384,0,1)</f>
        <v/>
      </c>
      <c r="DQ384" s="348" t="n"/>
      <c r="DR384" s="348" t="n"/>
      <c r="DS384" s="348" t="n"/>
      <c r="DT384" s="348" t="n"/>
      <c r="DU384" s="348" t="n"/>
      <c r="DV384" s="348" t="n"/>
      <c r="DW384" s="348" t="n"/>
      <c r="DX384" s="348" t="n"/>
      <c r="DY384" s="348" t="n"/>
      <c r="DZ384" s="348" t="n"/>
      <c r="EA384" s="348" t="n"/>
      <c r="EB384" s="348" t="n"/>
      <c r="EC384" s="348" t="n"/>
      <c r="ED384" s="348" t="n"/>
      <c r="EE384" s="348" t="n"/>
      <c r="EF384" s="348" t="n"/>
      <c r="EG384" s="348" t="n"/>
      <c r="EH384" s="348" t="n"/>
      <c r="EI384" s="348" t="n"/>
    </row>
    <row r="385" ht="31.5" customFormat="1" customHeight="1" s="239">
      <c r="A385" s="233" t="n"/>
      <c r="B385" s="192" t="n"/>
      <c r="C385" s="455" t="n"/>
      <c r="D385" s="192" t="n"/>
      <c r="E385" s="192" t="n"/>
      <c r="F385" s="192" t="n"/>
      <c r="G385" s="238" t="n"/>
      <c r="H385" s="437" t="n"/>
      <c r="I385" s="437" t="n"/>
      <c r="J385" s="437" t="n"/>
      <c r="K385" s="437" t="n"/>
      <c r="L385" s="240" t="n"/>
      <c r="M385" s="241" t="n"/>
      <c r="N385" s="242" t="n"/>
      <c r="O385" s="232" t="n"/>
      <c r="P385" s="232" t="n"/>
      <c r="Q385" s="232" t="n"/>
      <c r="R385" s="232" t="n"/>
      <c r="S385" s="232" t="n"/>
      <c r="T385" s="232" t="n"/>
      <c r="U385" s="232" t="n"/>
      <c r="V385" s="232" t="n"/>
      <c r="W385" s="232" t="n"/>
      <c r="X385" s="232" t="n"/>
      <c r="Y385" s="195" t="n"/>
      <c r="Z385" s="195" t="n"/>
      <c r="AA385" s="232" t="n"/>
      <c r="AB385" s="232" t="n"/>
      <c r="AC385" s="232" t="n"/>
      <c r="AD385" s="232" t="n"/>
      <c r="AE385" s="232" t="n"/>
      <c r="AF385" s="232" t="n"/>
      <c r="AG385" s="232" t="n"/>
      <c r="AH385" s="232" t="n"/>
      <c r="AI385" s="232" t="n"/>
      <c r="AJ385" s="232" t="n"/>
      <c r="AK385" s="195" t="n"/>
      <c r="AL385" s="195" t="n"/>
      <c r="AM385" s="232">
        <f>IFERROR(ROUND(AVERAGE(O385:S385,AA385:AE385),0),"")</f>
        <v/>
      </c>
      <c r="AN385" s="232">
        <f>IFERROR(ROUND(AVERAGE(T385:X385,AF385:AJ385),0),"")</f>
        <v/>
      </c>
      <c r="AO385" s="278">
        <f>IFERROR((AM385-L385)/L385,"")</f>
        <v/>
      </c>
      <c r="AP385" s="218" t="n"/>
      <c r="AQ385" s="219" t="n"/>
      <c r="AR385" s="217">
        <f>IFERROR(ROUND((3600/AS385*J385),0),"")</f>
        <v/>
      </c>
      <c r="AS385" s="217">
        <f>IFERROR(ROUND(AVERAGE(Y385:Z385,AK385:AL385),0),"")</f>
        <v/>
      </c>
      <c r="AT385" s="217" t="n"/>
      <c r="AU385" s="217" t="n"/>
      <c r="AV385" s="217" t="n"/>
      <c r="AW385" s="217" t="n"/>
      <c r="AX385" s="217" t="n"/>
      <c r="AY385" s="217" t="n"/>
      <c r="AZ385" s="217" t="n"/>
      <c r="BA385" s="217" t="n"/>
      <c r="BB385" s="217" t="n"/>
      <c r="BC385" s="217" t="n"/>
      <c r="BD385" s="217" t="n"/>
      <c r="BE385" s="217" t="n"/>
      <c r="BF385" s="217" t="n"/>
      <c r="BG385" s="217" t="n"/>
      <c r="BH385" s="217" t="n"/>
      <c r="BI385" s="217" t="n"/>
      <c r="BJ385" s="217" t="n"/>
      <c r="BK385" s="217" t="n"/>
      <c r="BL385" s="217" t="n"/>
      <c r="BM385" s="217" t="n"/>
      <c r="BN385" s="217" t="n"/>
      <c r="BO385" s="217" t="n"/>
      <c r="BP385" s="217" t="n"/>
      <c r="BQ385" s="217" t="n"/>
      <c r="BR385" s="217" t="n"/>
      <c r="BS385" s="217" t="n"/>
      <c r="BT385" s="217" t="n"/>
      <c r="BU385" s="217" t="n"/>
      <c r="BV385" s="217" t="n"/>
      <c r="BW385" s="217" t="n"/>
      <c r="BX385" s="220" t="n"/>
      <c r="BY385" s="220" t="n"/>
      <c r="BZ385" s="220" t="n"/>
      <c r="CA385" s="220" t="n"/>
      <c r="CB385" s="220" t="n"/>
      <c r="CC385" s="220" t="n"/>
      <c r="CD385" s="220" t="n"/>
      <c r="CE385" s="220" t="n"/>
      <c r="CF385" s="220" t="n"/>
      <c r="CG385" s="221">
        <f>IFERROR(ROUND((SUM(BX385:CF385)),0),"")</f>
        <v/>
      </c>
      <c r="CH385" s="216" t="n"/>
      <c r="CI385" s="456" t="n"/>
      <c r="CJ385" s="223" t="n"/>
      <c r="CK385" s="196" t="n"/>
      <c r="CL385" s="196" t="n"/>
      <c r="CM385" s="196" t="n"/>
      <c r="CN385" s="196" t="n"/>
      <c r="CO385" s="196" t="n"/>
      <c r="CP385" s="323" t="n"/>
      <c r="CQ385" s="348" t="n"/>
      <c r="CR385" s="348" t="n"/>
      <c r="CS385" s="348" t="n"/>
      <c r="CT385" s="348" t="n"/>
      <c r="CU385" s="348" t="n"/>
      <c r="CV385" s="348" t="n"/>
      <c r="CW385" s="348" t="n"/>
      <c r="CX385" s="348" t="n"/>
      <c r="CY385" s="348">
        <f>IFERROR(ROUND(STDEV(AN385,L385),1),"")</f>
        <v/>
      </c>
      <c r="CZ385" s="232">
        <f>IFERROR(ROUND(AVERAGE(O385:S385,AA385:AE385),0),"")</f>
        <v/>
      </c>
      <c r="DA385" s="232">
        <f>IFERROR(AVERAGE(T385:X385,AF385:AJ385),"")</f>
        <v/>
      </c>
      <c r="DB385" s="308">
        <f>AV385+BK385</f>
        <v/>
      </c>
      <c r="DC385" s="12">
        <f>SUM(BL385:BT385,AW385:BE385)</f>
        <v/>
      </c>
      <c r="DD385" s="437">
        <f>IFERROR(ROUND(DC385/K385,0),"")</f>
        <v/>
      </c>
      <c r="DE385" s="437">
        <f>IFERROR(ROUND(AVERAGE(Y385:Z385,AK385:AL385),0),"")</f>
        <v/>
      </c>
      <c r="DF385" s="217">
        <f>IFERROR(ROUND((3600/DE385*J385),0),"")</f>
        <v/>
      </c>
      <c r="DG385" s="437">
        <f>IFERROR(ROUND(DD385/DF385,1),"")</f>
        <v/>
      </c>
      <c r="DH385" s="308">
        <f>IFERROR(DB385+DD385,"")</f>
        <v/>
      </c>
      <c r="DI385" s="447">
        <f>IFERROR(DD385/DH385,"")</f>
        <v/>
      </c>
      <c r="DK385" s="12">
        <f>IFERROR(DF385-AP385,"")</f>
        <v/>
      </c>
      <c r="DM385" s="307">
        <f>IFERROR(DA385-L385,"")</f>
        <v/>
      </c>
      <c r="DN385" s="348">
        <f>IF(DE385&gt;AQ385,0,1)</f>
        <v/>
      </c>
      <c r="DO385" s="348">
        <f>IF(DA385&lt;M385,0,1)</f>
        <v/>
      </c>
      <c r="DP385" s="348">
        <f>IF(DA385&gt;N385,0,1)</f>
        <v/>
      </c>
      <c r="DQ385" s="348" t="n"/>
      <c r="DR385" s="348" t="n"/>
      <c r="DS385" s="348" t="n"/>
      <c r="DT385" s="348" t="n"/>
      <c r="DU385" s="348" t="n"/>
      <c r="DV385" s="348" t="n"/>
      <c r="DW385" s="348" t="n"/>
      <c r="DX385" s="348" t="n"/>
      <c r="DY385" s="348" t="n"/>
      <c r="DZ385" s="348" t="n"/>
      <c r="EA385" s="348" t="n"/>
      <c r="EB385" s="348" t="n"/>
      <c r="EC385" s="348" t="n"/>
      <c r="ED385" s="348" t="n"/>
      <c r="EE385" s="348" t="n"/>
      <c r="EF385" s="348" t="n"/>
      <c r="EG385" s="348" t="n"/>
      <c r="EH385" s="348" t="n"/>
      <c r="EI385" s="348" t="n"/>
    </row>
    <row r="386" ht="31.5" customFormat="1" customHeight="1" s="239">
      <c r="A386" s="233" t="n"/>
      <c r="B386" s="192" t="n"/>
      <c r="C386" s="455" t="n"/>
      <c r="D386" s="192" t="n"/>
      <c r="E386" s="192" t="n"/>
      <c r="F386" s="192" t="n"/>
      <c r="G386" s="238" t="n"/>
      <c r="H386" s="437" t="n"/>
      <c r="I386" s="437" t="n"/>
      <c r="J386" s="437" t="n"/>
      <c r="K386" s="437" t="n"/>
      <c r="L386" s="240" t="n"/>
      <c r="M386" s="241" t="n"/>
      <c r="N386" s="242" t="n"/>
      <c r="O386" s="232" t="n"/>
      <c r="P386" s="232" t="n"/>
      <c r="Q386" s="232" t="n"/>
      <c r="R386" s="232" t="n"/>
      <c r="S386" s="232" t="n"/>
      <c r="T386" s="232" t="n"/>
      <c r="U386" s="232" t="n"/>
      <c r="V386" s="232" t="n"/>
      <c r="W386" s="232" t="n"/>
      <c r="X386" s="232" t="n"/>
      <c r="Y386" s="195" t="n"/>
      <c r="Z386" s="195" t="n"/>
      <c r="AA386" s="232" t="n"/>
      <c r="AB386" s="232" t="n"/>
      <c r="AC386" s="232" t="n"/>
      <c r="AD386" s="232" t="n"/>
      <c r="AE386" s="232" t="n"/>
      <c r="AF386" s="232" t="n"/>
      <c r="AG386" s="232" t="n"/>
      <c r="AH386" s="232" t="n"/>
      <c r="AI386" s="232" t="n"/>
      <c r="AJ386" s="232" t="n"/>
      <c r="AK386" s="195" t="n"/>
      <c r="AL386" s="195" t="n"/>
      <c r="AM386" s="232">
        <f>IFERROR(ROUND(AVERAGE(O386:S386,AA386:AE386),0),"")</f>
        <v/>
      </c>
      <c r="AN386" s="232">
        <f>IFERROR(ROUND(AVERAGE(T386:X386,AF386:AJ386),0),"")</f>
        <v/>
      </c>
      <c r="AO386" s="278">
        <f>IFERROR((AM386-L386)/L386,"")</f>
        <v/>
      </c>
      <c r="AP386" s="218" t="n"/>
      <c r="AQ386" s="219" t="n"/>
      <c r="AR386" s="217">
        <f>IFERROR(ROUND((3600/AS386*J386),0),"")</f>
        <v/>
      </c>
      <c r="AS386" s="217">
        <f>IFERROR(ROUND(AVERAGE(Y386:Z386,AK386:AL386),0),"")</f>
        <v/>
      </c>
      <c r="AT386" s="217" t="n"/>
      <c r="AU386" s="217" t="n"/>
      <c r="AV386" s="217" t="n"/>
      <c r="AW386" s="217" t="n"/>
      <c r="AX386" s="217" t="n"/>
      <c r="AY386" s="217" t="n"/>
      <c r="AZ386" s="217" t="n"/>
      <c r="BA386" s="217" t="n"/>
      <c r="BB386" s="217" t="n"/>
      <c r="BC386" s="217" t="n"/>
      <c r="BD386" s="217" t="n"/>
      <c r="BE386" s="217" t="n"/>
      <c r="BF386" s="217" t="n"/>
      <c r="BG386" s="217" t="n"/>
      <c r="BH386" s="217" t="n"/>
      <c r="BI386" s="217" t="n"/>
      <c r="BJ386" s="217" t="n"/>
      <c r="BK386" s="217" t="n"/>
      <c r="BL386" s="217" t="n"/>
      <c r="BM386" s="217" t="n"/>
      <c r="BN386" s="217" t="n"/>
      <c r="BO386" s="217" t="n"/>
      <c r="BP386" s="217" t="n"/>
      <c r="BQ386" s="217" t="n"/>
      <c r="BR386" s="217" t="n"/>
      <c r="BS386" s="217" t="n"/>
      <c r="BT386" s="217" t="n"/>
      <c r="BU386" s="217" t="n"/>
      <c r="BV386" s="217" t="n"/>
      <c r="BW386" s="217" t="n"/>
      <c r="BX386" s="220" t="n"/>
      <c r="BY386" s="220" t="n"/>
      <c r="BZ386" s="220" t="n"/>
      <c r="CA386" s="220" t="n"/>
      <c r="CB386" s="220" t="n"/>
      <c r="CC386" s="220" t="n"/>
      <c r="CD386" s="220" t="n"/>
      <c r="CE386" s="220" t="n"/>
      <c r="CF386" s="220" t="n"/>
      <c r="CG386" s="221">
        <f>IFERROR(ROUND((SUM(BX386:CF386)),0),"")</f>
        <v/>
      </c>
      <c r="CH386" s="216" t="n"/>
      <c r="CI386" s="456" t="n"/>
      <c r="CJ386" s="223" t="n"/>
      <c r="CK386" s="196" t="n"/>
      <c r="CL386" s="196" t="n"/>
      <c r="CM386" s="196" t="n"/>
      <c r="CN386" s="196" t="n"/>
      <c r="CO386" s="196" t="n"/>
      <c r="CP386" s="323" t="n"/>
      <c r="CQ386" s="348" t="n"/>
      <c r="CR386" s="348" t="n"/>
      <c r="CS386" s="348" t="n"/>
      <c r="CT386" s="348" t="n"/>
      <c r="CU386" s="348" t="n"/>
      <c r="CV386" s="348" t="n"/>
      <c r="CW386" s="348" t="n"/>
      <c r="CX386" s="348" t="n"/>
      <c r="CY386" s="348">
        <f>IFERROR(ROUND(STDEV(AN386,L386),1),"")</f>
        <v/>
      </c>
      <c r="CZ386" s="232">
        <f>IFERROR(ROUND(AVERAGE(O386:S386,AA386:AE386),0),"")</f>
        <v/>
      </c>
      <c r="DA386" s="232">
        <f>IFERROR(AVERAGE(T386:X386,AF386:AJ386),"")</f>
        <v/>
      </c>
      <c r="DB386" s="308">
        <f>AV386+BK386</f>
        <v/>
      </c>
      <c r="DC386" s="12">
        <f>SUM(BL386:BT386,AW386:BE386)</f>
        <v/>
      </c>
      <c r="DD386" s="437">
        <f>IFERROR(ROUND(DC386/K386,0),"")</f>
        <v/>
      </c>
      <c r="DE386" s="437">
        <f>IFERROR(ROUND(AVERAGE(Y386:Z386,AK386:AL386),0),"")</f>
        <v/>
      </c>
      <c r="DF386" s="217">
        <f>IFERROR(ROUND((3600/DE386*J386),0),"")</f>
        <v/>
      </c>
      <c r="DG386" s="437">
        <f>IFERROR(ROUND(DD386/DF386,1),"")</f>
        <v/>
      </c>
      <c r="DH386" s="308">
        <f>IFERROR(DB386+DD386,"")</f>
        <v/>
      </c>
      <c r="DI386" s="447">
        <f>IFERROR(DD386/DH386,"")</f>
        <v/>
      </c>
      <c r="DK386" s="12">
        <f>IFERROR(DF386-AP386,"")</f>
        <v/>
      </c>
      <c r="DM386" s="307">
        <f>IFERROR(DA386-L386,"")</f>
        <v/>
      </c>
      <c r="DN386" s="348">
        <f>IF(DE386&gt;AQ386,0,1)</f>
        <v/>
      </c>
      <c r="DO386" s="348">
        <f>IF(DA386&lt;M386,0,1)</f>
        <v/>
      </c>
      <c r="DP386" s="348">
        <f>IF(DA386&gt;N386,0,1)</f>
        <v/>
      </c>
      <c r="DQ386" s="348" t="n"/>
      <c r="DR386" s="348" t="n"/>
      <c r="DS386" s="348" t="n"/>
      <c r="DT386" s="348" t="n"/>
      <c r="DU386" s="348" t="n"/>
      <c r="DV386" s="348" t="n"/>
      <c r="DW386" s="348" t="n"/>
      <c r="DX386" s="348" t="n"/>
      <c r="DY386" s="348" t="n"/>
      <c r="DZ386" s="348" t="n"/>
      <c r="EA386" s="348" t="n"/>
      <c r="EB386" s="348" t="n"/>
      <c r="EC386" s="348" t="n"/>
      <c r="ED386" s="348" t="n"/>
      <c r="EE386" s="348" t="n"/>
      <c r="EF386" s="348" t="n"/>
      <c r="EG386" s="348" t="n"/>
      <c r="EH386" s="348" t="n"/>
      <c r="EI386" s="348" t="n"/>
    </row>
    <row r="387" ht="31.5" customFormat="1" customHeight="1" s="239">
      <c r="A387" s="233" t="n"/>
      <c r="B387" s="192" t="n"/>
      <c r="C387" s="455" t="n"/>
      <c r="D387" s="192" t="n"/>
      <c r="E387" s="192" t="n"/>
      <c r="F387" s="192" t="n"/>
      <c r="G387" s="238" t="n"/>
      <c r="H387" s="437" t="n"/>
      <c r="I387" s="437" t="n"/>
      <c r="J387" s="437" t="n"/>
      <c r="K387" s="437" t="n"/>
      <c r="L387" s="240" t="n"/>
      <c r="M387" s="241" t="n"/>
      <c r="N387" s="242" t="n"/>
      <c r="O387" s="232" t="n"/>
      <c r="P387" s="232" t="n"/>
      <c r="Q387" s="232" t="n"/>
      <c r="R387" s="232" t="n"/>
      <c r="S387" s="232" t="n"/>
      <c r="T387" s="232" t="n"/>
      <c r="U387" s="232" t="n"/>
      <c r="V387" s="232" t="n"/>
      <c r="W387" s="232" t="n"/>
      <c r="X387" s="232" t="n"/>
      <c r="Y387" s="195" t="n"/>
      <c r="Z387" s="195" t="n"/>
      <c r="AA387" s="232" t="n"/>
      <c r="AB387" s="232" t="n"/>
      <c r="AC387" s="232" t="n"/>
      <c r="AD387" s="232" t="n"/>
      <c r="AE387" s="232" t="n"/>
      <c r="AF387" s="232" t="n"/>
      <c r="AG387" s="232" t="n"/>
      <c r="AH387" s="232" t="n"/>
      <c r="AI387" s="232" t="n"/>
      <c r="AJ387" s="232" t="n"/>
      <c r="AK387" s="195" t="n"/>
      <c r="AL387" s="195" t="n"/>
      <c r="AM387" s="232">
        <f>IFERROR(ROUND(AVERAGE(O387:S387,AA387:AE387),0),"")</f>
        <v/>
      </c>
      <c r="AN387" s="232">
        <f>IFERROR(ROUND(AVERAGE(T387:X387,AF387:AJ387),0),"")</f>
        <v/>
      </c>
      <c r="AO387" s="278">
        <f>IFERROR((AM387-L387)/L387,"")</f>
        <v/>
      </c>
      <c r="AP387" s="218" t="n"/>
      <c r="AQ387" s="219" t="n"/>
      <c r="AR387" s="217">
        <f>IFERROR(ROUND((3600/AS387*J387),0),"")</f>
        <v/>
      </c>
      <c r="AS387" s="217">
        <f>IFERROR(ROUND(AVERAGE(Y387:Z387,AK387:AL387),0),"")</f>
        <v/>
      </c>
      <c r="AT387" s="217" t="n"/>
      <c r="AU387" s="217" t="n"/>
      <c r="AV387" s="217" t="n"/>
      <c r="AW387" s="217" t="n"/>
      <c r="AX387" s="217" t="n"/>
      <c r="AY387" s="217" t="n"/>
      <c r="AZ387" s="217" t="n"/>
      <c r="BA387" s="217" t="n"/>
      <c r="BB387" s="217" t="n"/>
      <c r="BC387" s="217" t="n"/>
      <c r="BD387" s="217" t="n"/>
      <c r="BE387" s="217" t="n"/>
      <c r="BF387" s="217" t="n"/>
      <c r="BG387" s="217" t="n"/>
      <c r="BH387" s="217" t="n"/>
      <c r="BI387" s="217" t="n"/>
      <c r="BJ387" s="217" t="n"/>
      <c r="BK387" s="217" t="n"/>
      <c r="BL387" s="217" t="n"/>
      <c r="BM387" s="217" t="n"/>
      <c r="BN387" s="217" t="n"/>
      <c r="BO387" s="217" t="n"/>
      <c r="BP387" s="217" t="n"/>
      <c r="BQ387" s="217" t="n"/>
      <c r="BR387" s="217" t="n"/>
      <c r="BS387" s="217" t="n"/>
      <c r="BT387" s="217" t="n"/>
      <c r="BU387" s="217" t="n"/>
      <c r="BV387" s="217" t="n"/>
      <c r="BW387" s="217" t="n"/>
      <c r="BX387" s="220" t="n"/>
      <c r="BY387" s="220" t="n"/>
      <c r="BZ387" s="220" t="n"/>
      <c r="CA387" s="220" t="n"/>
      <c r="CB387" s="220" t="n"/>
      <c r="CC387" s="220" t="n"/>
      <c r="CD387" s="220" t="n"/>
      <c r="CE387" s="220" t="n"/>
      <c r="CF387" s="220" t="n"/>
      <c r="CG387" s="221">
        <f>IFERROR(ROUND((SUM(BX387:CF387)),0),"")</f>
        <v/>
      </c>
      <c r="CH387" s="216" t="n"/>
      <c r="CI387" s="456" t="n"/>
      <c r="CJ387" s="223" t="n"/>
      <c r="CK387" s="196" t="n"/>
      <c r="CL387" s="196" t="n"/>
      <c r="CM387" s="196" t="n"/>
      <c r="CN387" s="196" t="n"/>
      <c r="CO387" s="196" t="n"/>
      <c r="CP387" s="323" t="n"/>
      <c r="CQ387" s="348" t="n"/>
      <c r="CR387" s="348" t="n"/>
      <c r="CS387" s="348" t="n"/>
      <c r="CT387" s="348" t="n"/>
      <c r="CU387" s="348" t="n"/>
      <c r="CV387" s="348" t="n"/>
      <c r="CW387" s="348" t="n"/>
      <c r="CX387" s="348" t="n"/>
      <c r="CY387" s="348">
        <f>IFERROR(ROUND(STDEV(AN387,L387),1),"")</f>
        <v/>
      </c>
      <c r="CZ387" s="232">
        <f>IFERROR(ROUND(AVERAGE(O387:S387,AA387:AE387),0),"")</f>
        <v/>
      </c>
      <c r="DA387" s="232">
        <f>IFERROR(AVERAGE(T387:X387,AF387:AJ387),"")</f>
        <v/>
      </c>
      <c r="DB387" s="308">
        <f>AV387+BK387</f>
        <v/>
      </c>
      <c r="DC387" s="12">
        <f>SUM(BL387:BT387,AW387:BE387)</f>
        <v/>
      </c>
      <c r="DD387" s="437">
        <f>IFERROR(ROUND(DC387/K387,0),"")</f>
        <v/>
      </c>
      <c r="DE387" s="437">
        <f>IFERROR(ROUND(AVERAGE(Y387:Z387,AK387:AL387),0),"")</f>
        <v/>
      </c>
      <c r="DF387" s="217">
        <f>IFERROR(ROUND((3600/DE387*J387),0),"")</f>
        <v/>
      </c>
      <c r="DG387" s="437">
        <f>IFERROR(ROUND(DD387/DF387,1),"")</f>
        <v/>
      </c>
      <c r="DH387" s="308">
        <f>IFERROR(DB387+DD387,"")</f>
        <v/>
      </c>
      <c r="DI387" s="447">
        <f>IFERROR(DD387/DH387,"")</f>
        <v/>
      </c>
      <c r="DK387" s="12">
        <f>IFERROR(DF387-AP387,"")</f>
        <v/>
      </c>
      <c r="DM387" s="307">
        <f>IFERROR(DA387-L387,"")</f>
        <v/>
      </c>
      <c r="DN387" s="348">
        <f>IF(DE387&gt;AQ387,0,1)</f>
        <v/>
      </c>
      <c r="DO387" s="348">
        <f>IF(DA387&lt;M387,0,1)</f>
        <v/>
      </c>
      <c r="DP387" s="348">
        <f>IF(DA387&gt;N387,0,1)</f>
        <v/>
      </c>
      <c r="DQ387" s="348" t="n"/>
      <c r="DR387" s="348" t="n"/>
      <c r="DS387" s="348" t="n"/>
      <c r="DT387" s="348" t="n"/>
      <c r="DU387" s="348" t="n"/>
      <c r="DV387" s="348" t="n"/>
      <c r="DW387" s="348" t="n"/>
      <c r="DX387" s="348" t="n"/>
      <c r="DY387" s="348" t="n"/>
      <c r="DZ387" s="348" t="n"/>
      <c r="EA387" s="348" t="n"/>
      <c r="EB387" s="348" t="n"/>
      <c r="EC387" s="348" t="n"/>
      <c r="ED387" s="348" t="n"/>
      <c r="EE387" s="348" t="n"/>
      <c r="EF387" s="348" t="n"/>
      <c r="EG387" s="348" t="n"/>
      <c r="EH387" s="348" t="n"/>
      <c r="EI387" s="348" t="n"/>
    </row>
    <row r="388" ht="31.5" customFormat="1" customHeight="1" s="239">
      <c r="A388" s="233" t="n"/>
      <c r="B388" s="192" t="n"/>
      <c r="C388" s="455" t="n"/>
      <c r="D388" s="192" t="n"/>
      <c r="E388" s="192" t="n"/>
      <c r="F388" s="192" t="n"/>
      <c r="G388" s="238" t="n"/>
      <c r="H388" s="437" t="n"/>
      <c r="I388" s="437" t="n"/>
      <c r="J388" s="437" t="n"/>
      <c r="K388" s="437" t="n"/>
      <c r="L388" s="240" t="n"/>
      <c r="M388" s="241" t="n"/>
      <c r="N388" s="242" t="n"/>
      <c r="O388" s="232" t="n"/>
      <c r="P388" s="232" t="n"/>
      <c r="Q388" s="232" t="n"/>
      <c r="R388" s="232" t="n"/>
      <c r="S388" s="232" t="n"/>
      <c r="T388" s="232" t="n"/>
      <c r="U388" s="232" t="n"/>
      <c r="V388" s="232" t="n"/>
      <c r="W388" s="232" t="n"/>
      <c r="X388" s="232" t="n"/>
      <c r="Y388" s="195" t="n"/>
      <c r="Z388" s="195" t="n"/>
      <c r="AA388" s="232" t="n"/>
      <c r="AB388" s="232" t="n"/>
      <c r="AC388" s="232" t="n"/>
      <c r="AD388" s="232" t="n"/>
      <c r="AE388" s="232" t="n"/>
      <c r="AF388" s="232" t="n"/>
      <c r="AG388" s="232" t="n"/>
      <c r="AH388" s="232" t="n"/>
      <c r="AI388" s="232" t="n"/>
      <c r="AJ388" s="232" t="n"/>
      <c r="AK388" s="195" t="n"/>
      <c r="AL388" s="195" t="n"/>
      <c r="AM388" s="232">
        <f>IFERROR(ROUND(AVERAGE(O388:S388,AA388:AE388),0),"")</f>
        <v/>
      </c>
      <c r="AN388" s="232">
        <f>IFERROR(ROUND(AVERAGE(T388:X388,AF388:AJ388),0),"")</f>
        <v/>
      </c>
      <c r="AO388" s="278">
        <f>IFERROR((AM388-L388)/L388,"")</f>
        <v/>
      </c>
      <c r="AP388" s="218" t="n"/>
      <c r="AQ388" s="219" t="n"/>
      <c r="AR388" s="217">
        <f>IFERROR(ROUND((3600/AS388*J388),0),"")</f>
        <v/>
      </c>
      <c r="AS388" s="217">
        <f>IFERROR(ROUND(AVERAGE(Y388:Z388,AK388:AL388),0),"")</f>
        <v/>
      </c>
      <c r="AT388" s="217" t="n"/>
      <c r="AU388" s="217" t="n"/>
      <c r="AV388" s="217" t="n"/>
      <c r="AW388" s="217" t="n"/>
      <c r="AX388" s="217" t="n"/>
      <c r="AY388" s="217" t="n"/>
      <c r="AZ388" s="217" t="n"/>
      <c r="BA388" s="217" t="n"/>
      <c r="BB388" s="217" t="n"/>
      <c r="BC388" s="217" t="n"/>
      <c r="BD388" s="217" t="n"/>
      <c r="BE388" s="217" t="n"/>
      <c r="BF388" s="217" t="n"/>
      <c r="BG388" s="217" t="n"/>
      <c r="BH388" s="217" t="n"/>
      <c r="BI388" s="217" t="n"/>
      <c r="BJ388" s="217" t="n"/>
      <c r="BK388" s="217" t="n"/>
      <c r="BL388" s="217" t="n"/>
      <c r="BM388" s="217" t="n"/>
      <c r="BN388" s="217" t="n"/>
      <c r="BO388" s="217" t="n"/>
      <c r="BP388" s="217" t="n"/>
      <c r="BQ388" s="217" t="n"/>
      <c r="BR388" s="217" t="n"/>
      <c r="BS388" s="217" t="n"/>
      <c r="BT388" s="217" t="n"/>
      <c r="BU388" s="217" t="n"/>
      <c r="BV388" s="217" t="n"/>
      <c r="BW388" s="217" t="n"/>
      <c r="BX388" s="220" t="n"/>
      <c r="BY388" s="220" t="n"/>
      <c r="BZ388" s="220" t="n"/>
      <c r="CA388" s="220" t="n"/>
      <c r="CB388" s="220" t="n"/>
      <c r="CC388" s="220" t="n"/>
      <c r="CD388" s="220" t="n"/>
      <c r="CE388" s="220" t="n"/>
      <c r="CF388" s="220" t="n"/>
      <c r="CG388" s="221">
        <f>IFERROR(ROUND((SUM(BX388:CF388)),0),"")</f>
        <v/>
      </c>
      <c r="CH388" s="216" t="n"/>
      <c r="CI388" s="456" t="n"/>
      <c r="CJ388" s="223" t="n"/>
      <c r="CK388" s="196" t="n"/>
      <c r="CL388" s="196" t="n"/>
      <c r="CM388" s="196" t="n"/>
      <c r="CN388" s="196" t="n"/>
      <c r="CO388" s="196" t="n"/>
      <c r="CP388" s="323" t="n"/>
      <c r="CQ388" s="348" t="n"/>
      <c r="CR388" s="348" t="n"/>
      <c r="CS388" s="348" t="n"/>
      <c r="CT388" s="348" t="n"/>
      <c r="CU388" s="348" t="n"/>
      <c r="CV388" s="348" t="n"/>
      <c r="CW388" s="348" t="n"/>
      <c r="CX388" s="348" t="n"/>
      <c r="CY388" s="348">
        <f>IFERROR(ROUND(STDEV(AN388,L388),1),"")</f>
        <v/>
      </c>
      <c r="CZ388" s="232">
        <f>IFERROR(ROUND(AVERAGE(O388:S388,AA388:AE388),0),"")</f>
        <v/>
      </c>
      <c r="DA388" s="232">
        <f>IFERROR(AVERAGE(T388:X388,AF388:AJ388),"")</f>
        <v/>
      </c>
      <c r="DB388" s="308">
        <f>AV388+BK388</f>
        <v/>
      </c>
      <c r="DC388" s="12">
        <f>SUM(BL388:BT388,AW388:BE388)</f>
        <v/>
      </c>
      <c r="DD388" s="437">
        <f>IFERROR(ROUND(DC388/K388,0),"")</f>
        <v/>
      </c>
      <c r="DE388" s="437">
        <f>IFERROR(ROUND(AVERAGE(Y388:Z388,AK388:AL388),0),"")</f>
        <v/>
      </c>
      <c r="DF388" s="217">
        <f>IFERROR(ROUND((3600/DE388*J388),0),"")</f>
        <v/>
      </c>
      <c r="DG388" s="437">
        <f>IFERROR(ROUND(DD388/DF388,1),"")</f>
        <v/>
      </c>
      <c r="DH388" s="308">
        <f>IFERROR(DB388+DD388,"")</f>
        <v/>
      </c>
      <c r="DI388" s="447">
        <f>IFERROR(DD388/DH388,"")</f>
        <v/>
      </c>
      <c r="DK388" s="12">
        <f>IFERROR(DF388-AP388,"")</f>
        <v/>
      </c>
      <c r="DM388" s="307">
        <f>IFERROR(DA388-L388,"")</f>
        <v/>
      </c>
      <c r="DN388" s="348">
        <f>IF(DE388&gt;AQ388,0,1)</f>
        <v/>
      </c>
      <c r="DO388" s="348">
        <f>IF(DA388&lt;M388,0,1)</f>
        <v/>
      </c>
      <c r="DP388" s="348">
        <f>IF(DA388&gt;N388,0,1)</f>
        <v/>
      </c>
      <c r="DQ388" s="348" t="n"/>
      <c r="DR388" s="348" t="n"/>
      <c r="DS388" s="348" t="n"/>
      <c r="DT388" s="348" t="n"/>
      <c r="DU388" s="348" t="n"/>
      <c r="DV388" s="348" t="n"/>
      <c r="DW388" s="348" t="n"/>
      <c r="DX388" s="348" t="n"/>
      <c r="DY388" s="348" t="n"/>
      <c r="DZ388" s="348" t="n"/>
      <c r="EA388" s="348" t="n"/>
      <c r="EB388" s="348" t="n"/>
      <c r="EC388" s="348" t="n"/>
      <c r="ED388" s="348" t="n"/>
      <c r="EE388" s="348" t="n"/>
      <c r="EF388" s="348" t="n"/>
      <c r="EG388" s="348" t="n"/>
      <c r="EH388" s="348" t="n"/>
      <c r="EI388" s="348" t="n"/>
    </row>
    <row r="389" ht="31.5" customFormat="1" customHeight="1" s="239">
      <c r="A389" s="233" t="n"/>
      <c r="B389" s="192" t="n"/>
      <c r="C389" s="455" t="n"/>
      <c r="D389" s="192" t="n"/>
      <c r="E389" s="192" t="n"/>
      <c r="F389" s="192" t="n"/>
      <c r="G389" s="238" t="n"/>
      <c r="H389" s="437" t="n"/>
      <c r="I389" s="437" t="n"/>
      <c r="J389" s="437" t="n"/>
      <c r="K389" s="437" t="n"/>
      <c r="L389" s="240" t="n"/>
      <c r="M389" s="241" t="n"/>
      <c r="N389" s="242" t="n"/>
      <c r="O389" s="232" t="n"/>
      <c r="P389" s="232" t="n"/>
      <c r="Q389" s="232" t="n"/>
      <c r="R389" s="232" t="n"/>
      <c r="S389" s="232" t="n"/>
      <c r="T389" s="232" t="n"/>
      <c r="U389" s="232" t="n"/>
      <c r="V389" s="232" t="n"/>
      <c r="W389" s="232" t="n"/>
      <c r="X389" s="232" t="n"/>
      <c r="Y389" s="195" t="n"/>
      <c r="Z389" s="195" t="n"/>
      <c r="AA389" s="232" t="n"/>
      <c r="AB389" s="232" t="n"/>
      <c r="AC389" s="232" t="n"/>
      <c r="AD389" s="232" t="n"/>
      <c r="AE389" s="232" t="n"/>
      <c r="AF389" s="232" t="n"/>
      <c r="AG389" s="232" t="n"/>
      <c r="AH389" s="232" t="n"/>
      <c r="AI389" s="232" t="n"/>
      <c r="AJ389" s="232" t="n"/>
      <c r="AK389" s="195" t="n"/>
      <c r="AL389" s="195" t="n"/>
      <c r="AM389" s="232">
        <f>IFERROR(ROUND(AVERAGE(O389:S389,AA389:AE389),0),"")</f>
        <v/>
      </c>
      <c r="AN389" s="232">
        <f>IFERROR(ROUND(AVERAGE(T389:X389,AF389:AJ389),0),"")</f>
        <v/>
      </c>
      <c r="AO389" s="278">
        <f>IFERROR((AM389-L389)/L389,"")</f>
        <v/>
      </c>
      <c r="AP389" s="218" t="n"/>
      <c r="AQ389" s="219" t="n"/>
      <c r="AR389" s="217">
        <f>IFERROR(ROUND((3600/AS389*J389),0),"")</f>
        <v/>
      </c>
      <c r="AS389" s="217">
        <f>IFERROR(ROUND(AVERAGE(Y389:Z389,AK389:AL389),0),"")</f>
        <v/>
      </c>
      <c r="AT389" s="217" t="n"/>
      <c r="AU389" s="217" t="n"/>
      <c r="AV389" s="217" t="n"/>
      <c r="AW389" s="217" t="n"/>
      <c r="AX389" s="217" t="n"/>
      <c r="AY389" s="217" t="n"/>
      <c r="AZ389" s="217" t="n"/>
      <c r="BA389" s="217" t="n"/>
      <c r="BB389" s="217" t="n"/>
      <c r="BC389" s="217" t="n"/>
      <c r="BD389" s="217" t="n"/>
      <c r="BE389" s="217" t="n"/>
      <c r="BF389" s="217" t="n"/>
      <c r="BG389" s="217" t="n"/>
      <c r="BH389" s="217" t="n"/>
      <c r="BI389" s="217" t="n"/>
      <c r="BJ389" s="217" t="n"/>
      <c r="BK389" s="217" t="n"/>
      <c r="BL389" s="217" t="n"/>
      <c r="BM389" s="217" t="n"/>
      <c r="BN389" s="217" t="n"/>
      <c r="BO389" s="217" t="n"/>
      <c r="BP389" s="217" t="n"/>
      <c r="BQ389" s="217" t="n"/>
      <c r="BR389" s="217" t="n"/>
      <c r="BS389" s="217" t="n"/>
      <c r="BT389" s="217" t="n"/>
      <c r="BU389" s="217" t="n"/>
      <c r="BV389" s="217" t="n"/>
      <c r="BW389" s="217" t="n"/>
      <c r="BX389" s="220" t="n"/>
      <c r="BY389" s="220" t="n"/>
      <c r="BZ389" s="220" t="n"/>
      <c r="CA389" s="220" t="n"/>
      <c r="CB389" s="220" t="n"/>
      <c r="CC389" s="220" t="n"/>
      <c r="CD389" s="220" t="n"/>
      <c r="CE389" s="220" t="n"/>
      <c r="CF389" s="220" t="n"/>
      <c r="CG389" s="221">
        <f>IFERROR(ROUND((SUM(BX389:CF389)),0),"")</f>
        <v/>
      </c>
      <c r="CH389" s="216" t="n"/>
      <c r="CI389" s="456" t="n"/>
      <c r="CJ389" s="223" t="n"/>
      <c r="CK389" s="196" t="n"/>
      <c r="CL389" s="196" t="n"/>
      <c r="CM389" s="196" t="n"/>
      <c r="CN389" s="196" t="n"/>
      <c r="CO389" s="196" t="n"/>
      <c r="CP389" s="323" t="n"/>
      <c r="CQ389" s="348" t="n"/>
      <c r="CR389" s="348" t="n"/>
      <c r="CS389" s="348" t="n"/>
      <c r="CT389" s="348" t="n"/>
      <c r="CU389" s="348" t="n"/>
      <c r="CV389" s="348" t="n"/>
      <c r="CW389" s="348" t="n"/>
      <c r="CX389" s="348" t="n"/>
      <c r="CY389" s="348">
        <f>IFERROR(ROUND(STDEV(AN389,L389),1),"")</f>
        <v/>
      </c>
      <c r="CZ389" s="232">
        <f>IFERROR(ROUND(AVERAGE(O389:S389,AA389:AE389),0),"")</f>
        <v/>
      </c>
      <c r="DA389" s="232">
        <f>IFERROR(AVERAGE(T389:X389,AF389:AJ389),"")</f>
        <v/>
      </c>
      <c r="DB389" s="308">
        <f>AV389+BK389</f>
        <v/>
      </c>
      <c r="DC389" s="12">
        <f>SUM(BL389:BT389,AW389:BE389)</f>
        <v/>
      </c>
      <c r="DD389" s="437">
        <f>IFERROR(ROUND(DC389/K389,0),"")</f>
        <v/>
      </c>
      <c r="DE389" s="437">
        <f>IFERROR(ROUND(AVERAGE(Y389:Z389,AK389:AL389),0),"")</f>
        <v/>
      </c>
      <c r="DF389" s="217">
        <f>IFERROR(ROUND((3600/DE389*J389),0),"")</f>
        <v/>
      </c>
      <c r="DG389" s="437">
        <f>IFERROR(ROUND(DD389/DF389,1),"")</f>
        <v/>
      </c>
      <c r="DH389" s="308">
        <f>IFERROR(DB389+DD389,"")</f>
        <v/>
      </c>
      <c r="DI389" s="447">
        <f>IFERROR(DD389/DH389,"")</f>
        <v/>
      </c>
      <c r="DK389" s="12">
        <f>IFERROR(DF389-AP389,"")</f>
        <v/>
      </c>
      <c r="DM389" s="307">
        <f>IFERROR(DA389-L389,"")</f>
        <v/>
      </c>
      <c r="DN389" s="348">
        <f>IF(DE389&gt;AQ389,0,1)</f>
        <v/>
      </c>
      <c r="DO389" s="348">
        <f>IF(DA389&lt;M389,0,1)</f>
        <v/>
      </c>
      <c r="DP389" s="348">
        <f>IF(DA389&gt;N389,0,1)</f>
        <v/>
      </c>
      <c r="DQ389" s="348" t="n"/>
      <c r="DR389" s="348" t="n"/>
      <c r="DS389" s="348" t="n"/>
      <c r="DT389" s="348" t="n"/>
      <c r="DU389" s="348" t="n"/>
      <c r="DV389" s="348" t="n"/>
      <c r="DW389" s="348" t="n"/>
      <c r="DX389" s="348" t="n"/>
      <c r="DY389" s="348" t="n"/>
      <c r="DZ389" s="348" t="n"/>
      <c r="EA389" s="348" t="n"/>
      <c r="EB389" s="348" t="n"/>
      <c r="EC389" s="348" t="n"/>
      <c r="ED389" s="348" t="n"/>
      <c r="EE389" s="348" t="n"/>
      <c r="EF389" s="348" t="n"/>
      <c r="EG389" s="348" t="n"/>
      <c r="EH389" s="348" t="n"/>
      <c r="EI389" s="348" t="n"/>
    </row>
    <row r="390" ht="31.5" customFormat="1" customHeight="1" s="239">
      <c r="A390" s="233" t="n"/>
      <c r="B390" s="192" t="n"/>
      <c r="C390" s="455" t="n"/>
      <c r="D390" s="192" t="n"/>
      <c r="E390" s="192" t="n"/>
      <c r="F390" s="192" t="n"/>
      <c r="G390" s="238" t="n"/>
      <c r="H390" s="437" t="n"/>
      <c r="I390" s="437" t="n"/>
      <c r="J390" s="437" t="n"/>
      <c r="K390" s="437" t="n"/>
      <c r="L390" s="240" t="n"/>
      <c r="M390" s="241" t="n"/>
      <c r="N390" s="242" t="n"/>
      <c r="O390" s="232" t="n"/>
      <c r="P390" s="232" t="n"/>
      <c r="Q390" s="232" t="n"/>
      <c r="R390" s="232" t="n"/>
      <c r="S390" s="232" t="n"/>
      <c r="T390" s="232" t="n"/>
      <c r="U390" s="232" t="n"/>
      <c r="V390" s="232" t="n"/>
      <c r="W390" s="232" t="n"/>
      <c r="X390" s="232" t="n"/>
      <c r="Y390" s="195" t="n"/>
      <c r="Z390" s="195" t="n"/>
      <c r="AA390" s="232" t="n"/>
      <c r="AB390" s="232" t="n"/>
      <c r="AC390" s="232" t="n"/>
      <c r="AD390" s="232" t="n"/>
      <c r="AE390" s="232" t="n"/>
      <c r="AF390" s="232" t="n"/>
      <c r="AG390" s="232" t="n"/>
      <c r="AH390" s="232" t="n"/>
      <c r="AI390" s="232" t="n"/>
      <c r="AJ390" s="232" t="n"/>
      <c r="AK390" s="195" t="n"/>
      <c r="AL390" s="195" t="n"/>
      <c r="AM390" s="232">
        <f>IFERROR(ROUND(AVERAGE(O390:S390,AA390:AE390),0),"")</f>
        <v/>
      </c>
      <c r="AN390" s="232">
        <f>IFERROR(ROUND(AVERAGE(T390:X390,AF390:AJ390),0),"")</f>
        <v/>
      </c>
      <c r="AO390" s="278">
        <f>IFERROR((AM390-L390)/L390,"")</f>
        <v/>
      </c>
      <c r="AP390" s="218" t="n"/>
      <c r="AQ390" s="219" t="n"/>
      <c r="AR390" s="217">
        <f>IFERROR(ROUND((3600/AS390*J390),0),"")</f>
        <v/>
      </c>
      <c r="AS390" s="217">
        <f>IFERROR(ROUND(AVERAGE(Y390:Z390,AK390:AL390),0),"")</f>
        <v/>
      </c>
      <c r="AT390" s="217" t="n"/>
      <c r="AU390" s="217" t="n"/>
      <c r="AV390" s="217" t="n"/>
      <c r="AW390" s="217" t="n"/>
      <c r="AX390" s="217" t="n"/>
      <c r="AY390" s="217" t="n"/>
      <c r="AZ390" s="217" t="n"/>
      <c r="BA390" s="217" t="n"/>
      <c r="BB390" s="217" t="n"/>
      <c r="BC390" s="217" t="n"/>
      <c r="BD390" s="217" t="n"/>
      <c r="BE390" s="217" t="n"/>
      <c r="BF390" s="217" t="n"/>
      <c r="BG390" s="217" t="n"/>
      <c r="BH390" s="217" t="n"/>
      <c r="BI390" s="217" t="n"/>
      <c r="BJ390" s="217" t="n"/>
      <c r="BK390" s="217" t="n"/>
      <c r="BL390" s="217" t="n"/>
      <c r="BM390" s="217" t="n"/>
      <c r="BN390" s="217" t="n"/>
      <c r="BO390" s="217" t="n"/>
      <c r="BP390" s="217" t="n"/>
      <c r="BQ390" s="217" t="n"/>
      <c r="BR390" s="217" t="n"/>
      <c r="BS390" s="217" t="n"/>
      <c r="BT390" s="217" t="n"/>
      <c r="BU390" s="217" t="n"/>
      <c r="BV390" s="217" t="n"/>
      <c r="BW390" s="217" t="n"/>
      <c r="BX390" s="220" t="n"/>
      <c r="BY390" s="220" t="n"/>
      <c r="BZ390" s="220" t="n"/>
      <c r="CA390" s="220" t="n"/>
      <c r="CB390" s="220" t="n"/>
      <c r="CC390" s="220" t="n"/>
      <c r="CD390" s="220" t="n"/>
      <c r="CE390" s="220" t="n"/>
      <c r="CF390" s="220" t="n"/>
      <c r="CG390" s="221">
        <f>IFERROR(ROUND((SUM(BX390:CF390)),0),"")</f>
        <v/>
      </c>
      <c r="CH390" s="216" t="n"/>
      <c r="CI390" s="456" t="n"/>
      <c r="CJ390" s="223" t="n"/>
      <c r="CK390" s="196" t="n"/>
      <c r="CL390" s="196" t="n"/>
      <c r="CM390" s="196" t="n"/>
      <c r="CN390" s="196" t="n"/>
      <c r="CO390" s="196" t="n"/>
      <c r="CP390" s="323" t="n"/>
      <c r="CQ390" s="348" t="n"/>
      <c r="CR390" s="348" t="n"/>
      <c r="CS390" s="348" t="n"/>
      <c r="CT390" s="348" t="n"/>
      <c r="CU390" s="348" t="n"/>
      <c r="CV390" s="348" t="n"/>
      <c r="CW390" s="348" t="n"/>
      <c r="CX390" s="348" t="n"/>
      <c r="CY390" s="348">
        <f>IFERROR(ROUND(STDEV(AN390,L390),1),"")</f>
        <v/>
      </c>
      <c r="CZ390" s="232">
        <f>IFERROR(ROUND(AVERAGE(O390:S390,AA390:AE390),0),"")</f>
        <v/>
      </c>
      <c r="DA390" s="232">
        <f>IFERROR(AVERAGE(T390:X390,AF390:AJ390),"")</f>
        <v/>
      </c>
      <c r="DB390" s="308">
        <f>AV390+BK390</f>
        <v/>
      </c>
      <c r="DC390" s="12">
        <f>SUM(BL390:BT390,AW390:BE390)</f>
        <v/>
      </c>
      <c r="DD390" s="437">
        <f>IFERROR(ROUND(DC390/K390,0),"")</f>
        <v/>
      </c>
      <c r="DE390" s="437">
        <f>IFERROR(ROUND(AVERAGE(Y390:Z390,AK390:AL390),0),"")</f>
        <v/>
      </c>
      <c r="DF390" s="217">
        <f>IFERROR(ROUND((3600/DE390*J390),0),"")</f>
        <v/>
      </c>
      <c r="DG390" s="437">
        <f>IFERROR(ROUND(DD390/DF390,1),"")</f>
        <v/>
      </c>
      <c r="DH390" s="308">
        <f>IFERROR(DB390+DD390,"")</f>
        <v/>
      </c>
      <c r="DI390" s="447">
        <f>IFERROR(DD390/DH390,"")</f>
        <v/>
      </c>
      <c r="DK390" s="12">
        <f>IFERROR(DF390-AP390,"")</f>
        <v/>
      </c>
      <c r="DM390" s="307">
        <f>IFERROR(DA390-L390,"")</f>
        <v/>
      </c>
      <c r="DN390" s="348">
        <f>IF(DE390&gt;AQ390,0,1)</f>
        <v/>
      </c>
      <c r="DO390" s="348">
        <f>IF(DA390&lt;M390,0,1)</f>
        <v/>
      </c>
      <c r="DP390" s="348">
        <f>IF(DA390&gt;N390,0,1)</f>
        <v/>
      </c>
      <c r="DQ390" s="348" t="n"/>
      <c r="DR390" s="348" t="n"/>
      <c r="DS390" s="348" t="n"/>
      <c r="DT390" s="348" t="n"/>
      <c r="DU390" s="348" t="n"/>
      <c r="DV390" s="348" t="n"/>
      <c r="DW390" s="348" t="n"/>
      <c r="DX390" s="348" t="n"/>
      <c r="DY390" s="348" t="n"/>
      <c r="DZ390" s="348" t="n"/>
      <c r="EA390" s="348" t="n"/>
      <c r="EB390" s="348" t="n"/>
      <c r="EC390" s="348" t="n"/>
      <c r="ED390" s="348" t="n"/>
      <c r="EE390" s="348" t="n"/>
      <c r="EF390" s="348" t="n"/>
      <c r="EG390" s="348" t="n"/>
      <c r="EH390" s="348" t="n"/>
      <c r="EI390" s="348" t="n"/>
    </row>
    <row r="391" ht="31.5" customFormat="1" customHeight="1" s="239">
      <c r="A391" s="233" t="n"/>
      <c r="B391" s="192" t="n"/>
      <c r="C391" s="455" t="n"/>
      <c r="D391" s="192" t="n"/>
      <c r="E391" s="192" t="n"/>
      <c r="F391" s="192" t="n"/>
      <c r="G391" s="238" t="n"/>
      <c r="H391" s="437" t="n"/>
      <c r="I391" s="437" t="n"/>
      <c r="J391" s="437" t="n"/>
      <c r="K391" s="437" t="n"/>
      <c r="L391" s="240" t="n"/>
      <c r="M391" s="241" t="n"/>
      <c r="N391" s="242" t="n"/>
      <c r="O391" s="232" t="n"/>
      <c r="P391" s="232" t="n"/>
      <c r="Q391" s="232" t="n"/>
      <c r="R391" s="232" t="n"/>
      <c r="S391" s="232" t="n"/>
      <c r="T391" s="232" t="n"/>
      <c r="U391" s="232" t="n"/>
      <c r="V391" s="232" t="n"/>
      <c r="W391" s="232" t="n"/>
      <c r="X391" s="232" t="n"/>
      <c r="Y391" s="195" t="n"/>
      <c r="Z391" s="195" t="n"/>
      <c r="AA391" s="232" t="n"/>
      <c r="AB391" s="232" t="n"/>
      <c r="AC391" s="232" t="n"/>
      <c r="AD391" s="232" t="n"/>
      <c r="AE391" s="232" t="n"/>
      <c r="AF391" s="232" t="n"/>
      <c r="AG391" s="232" t="n"/>
      <c r="AH391" s="232" t="n"/>
      <c r="AI391" s="232" t="n"/>
      <c r="AJ391" s="232" t="n"/>
      <c r="AK391" s="195" t="n"/>
      <c r="AL391" s="195" t="n"/>
      <c r="AM391" s="232">
        <f>IFERROR(ROUND(AVERAGE(O391:S391,AA391:AE391),0),"")</f>
        <v/>
      </c>
      <c r="AN391" s="232">
        <f>IFERROR(ROUND(AVERAGE(T391:X391,AF391:AJ391),0),"")</f>
        <v/>
      </c>
      <c r="AO391" s="278">
        <f>IFERROR((AM391-L391)/L391,"")</f>
        <v/>
      </c>
      <c r="AP391" s="218" t="n"/>
      <c r="AQ391" s="219" t="n"/>
      <c r="AR391" s="217">
        <f>IFERROR(ROUND((3600/AS391*J391),0),"")</f>
        <v/>
      </c>
      <c r="AS391" s="217">
        <f>IFERROR(ROUND(AVERAGE(Y391:Z391,AK391:AL391),0),"")</f>
        <v/>
      </c>
      <c r="AT391" s="217" t="n"/>
      <c r="AU391" s="217" t="n"/>
      <c r="AV391" s="217" t="n"/>
      <c r="AW391" s="217" t="n"/>
      <c r="AX391" s="217" t="n"/>
      <c r="AY391" s="217" t="n"/>
      <c r="AZ391" s="217" t="n"/>
      <c r="BA391" s="217" t="n"/>
      <c r="BB391" s="217" t="n"/>
      <c r="BC391" s="217" t="n"/>
      <c r="BD391" s="217" t="n"/>
      <c r="BE391" s="217" t="n"/>
      <c r="BF391" s="217" t="n"/>
      <c r="BG391" s="217" t="n"/>
      <c r="BH391" s="217" t="n"/>
      <c r="BI391" s="217" t="n"/>
      <c r="BJ391" s="217" t="n"/>
      <c r="BK391" s="217" t="n"/>
      <c r="BL391" s="217" t="n"/>
      <c r="BM391" s="217" t="n"/>
      <c r="BN391" s="217" t="n"/>
      <c r="BO391" s="217" t="n"/>
      <c r="BP391" s="217" t="n"/>
      <c r="BQ391" s="217" t="n"/>
      <c r="BR391" s="217" t="n"/>
      <c r="BS391" s="217" t="n"/>
      <c r="BT391" s="217" t="n"/>
      <c r="BU391" s="217" t="n"/>
      <c r="BV391" s="217" t="n"/>
      <c r="BW391" s="217" t="n"/>
      <c r="BX391" s="220" t="n"/>
      <c r="BY391" s="220" t="n"/>
      <c r="BZ391" s="220" t="n"/>
      <c r="CA391" s="220" t="n"/>
      <c r="CB391" s="220" t="n"/>
      <c r="CC391" s="220" t="n"/>
      <c r="CD391" s="220" t="n"/>
      <c r="CE391" s="220" t="n"/>
      <c r="CF391" s="220" t="n"/>
      <c r="CG391" s="221">
        <f>IFERROR(ROUND((SUM(BX391:CF391)),0),"")</f>
        <v/>
      </c>
      <c r="CH391" s="216" t="n"/>
      <c r="CI391" s="456" t="n"/>
      <c r="CJ391" s="223" t="n"/>
      <c r="CK391" s="196" t="n"/>
      <c r="CL391" s="196" t="n"/>
      <c r="CM391" s="196" t="n"/>
      <c r="CN391" s="196" t="n"/>
      <c r="CO391" s="196" t="n"/>
      <c r="CP391" s="323" t="n"/>
      <c r="CQ391" s="348" t="n"/>
      <c r="CR391" s="348" t="n"/>
      <c r="CS391" s="348" t="n"/>
      <c r="CT391" s="348" t="n"/>
      <c r="CU391" s="348" t="n"/>
      <c r="CV391" s="348" t="n"/>
      <c r="CW391" s="348" t="n"/>
      <c r="CX391" s="348" t="n"/>
      <c r="CY391" s="348">
        <f>IFERROR(ROUND(STDEV(AN391,L391),1),"")</f>
        <v/>
      </c>
      <c r="CZ391" s="232">
        <f>IFERROR(ROUND(AVERAGE(O391:S391,AA391:AE391),0),"")</f>
        <v/>
      </c>
      <c r="DA391" s="232">
        <f>IFERROR(AVERAGE(T391:X391,AF391:AJ391),"")</f>
        <v/>
      </c>
      <c r="DB391" s="308">
        <f>AV391+BK391</f>
        <v/>
      </c>
      <c r="DC391" s="12">
        <f>SUM(BL391:BT391,AW391:BE391)</f>
        <v/>
      </c>
      <c r="DD391" s="437">
        <f>IFERROR(ROUND(DC391/K391,0),"")</f>
        <v/>
      </c>
      <c r="DE391" s="437">
        <f>IFERROR(ROUND(AVERAGE(Y391:Z391,AK391:AL391),0),"")</f>
        <v/>
      </c>
      <c r="DF391" s="217">
        <f>IFERROR(ROUND((3600/DE391*J391),0),"")</f>
        <v/>
      </c>
      <c r="DG391" s="437">
        <f>IFERROR(ROUND(DD391/DF391,1),"")</f>
        <v/>
      </c>
      <c r="DH391" s="308">
        <f>IFERROR(DB391+DD391,"")</f>
        <v/>
      </c>
      <c r="DI391" s="447">
        <f>IFERROR(DD391/DH391,"")</f>
        <v/>
      </c>
      <c r="DK391" s="12">
        <f>IFERROR(DF391-AP391,"")</f>
        <v/>
      </c>
      <c r="DM391" s="307">
        <f>IFERROR(DA391-L391,"")</f>
        <v/>
      </c>
      <c r="DN391" s="348">
        <f>IF(DE391&gt;AQ391,0,1)</f>
        <v/>
      </c>
      <c r="DO391" s="348">
        <f>IF(DA391&lt;M391,0,1)</f>
        <v/>
      </c>
      <c r="DP391" s="348">
        <f>IF(DA391&gt;N391,0,1)</f>
        <v/>
      </c>
      <c r="DQ391" s="348" t="n"/>
      <c r="DR391" s="348" t="n"/>
      <c r="DS391" s="348" t="n"/>
      <c r="DT391" s="348" t="n"/>
      <c r="DU391" s="348" t="n"/>
      <c r="DV391" s="348" t="n"/>
      <c r="DW391" s="348" t="n"/>
      <c r="DX391" s="348" t="n"/>
      <c r="DY391" s="348" t="n"/>
      <c r="DZ391" s="348" t="n"/>
      <c r="EA391" s="348" t="n"/>
      <c r="EB391" s="348" t="n"/>
      <c r="EC391" s="348" t="n"/>
      <c r="ED391" s="348" t="n"/>
      <c r="EE391" s="348" t="n"/>
      <c r="EF391" s="348" t="n"/>
      <c r="EG391" s="348" t="n"/>
      <c r="EH391" s="348" t="n"/>
      <c r="EI391" s="348" t="n"/>
    </row>
    <row r="392" ht="31.5" customFormat="1" customHeight="1" s="239">
      <c r="A392" s="233" t="n"/>
      <c r="B392" s="192" t="n"/>
      <c r="C392" s="455" t="n"/>
      <c r="D392" s="192" t="n"/>
      <c r="E392" s="192" t="n"/>
      <c r="F392" s="192" t="n"/>
      <c r="G392" s="238" t="n"/>
      <c r="H392" s="437" t="n"/>
      <c r="I392" s="437" t="n"/>
      <c r="J392" s="437" t="n"/>
      <c r="K392" s="437" t="n"/>
      <c r="L392" s="240" t="n"/>
      <c r="M392" s="241" t="n"/>
      <c r="N392" s="242" t="n"/>
      <c r="O392" s="232" t="n"/>
      <c r="P392" s="232" t="n"/>
      <c r="Q392" s="232" t="n"/>
      <c r="R392" s="232" t="n"/>
      <c r="S392" s="232" t="n"/>
      <c r="T392" s="232" t="n"/>
      <c r="U392" s="232" t="n"/>
      <c r="V392" s="232" t="n"/>
      <c r="W392" s="232" t="n"/>
      <c r="X392" s="232" t="n"/>
      <c r="Y392" s="195" t="n"/>
      <c r="Z392" s="195" t="n"/>
      <c r="AA392" s="232" t="n"/>
      <c r="AB392" s="232" t="n"/>
      <c r="AC392" s="232" t="n"/>
      <c r="AD392" s="232" t="n"/>
      <c r="AE392" s="232" t="n"/>
      <c r="AF392" s="232" t="n"/>
      <c r="AG392" s="232" t="n"/>
      <c r="AH392" s="232" t="n"/>
      <c r="AI392" s="232" t="n"/>
      <c r="AJ392" s="232" t="n"/>
      <c r="AK392" s="195" t="n"/>
      <c r="AL392" s="195" t="n"/>
      <c r="AM392" s="232">
        <f>IFERROR(ROUND(AVERAGE(O392:S392,AA392:AE392),0),"")</f>
        <v/>
      </c>
      <c r="AN392" s="232">
        <f>IFERROR(ROUND(AVERAGE(T392:X392,AF392:AJ392),0),"")</f>
        <v/>
      </c>
      <c r="AO392" s="278">
        <f>IFERROR((AM392-L392)/L392,"")</f>
        <v/>
      </c>
      <c r="AP392" s="218" t="n"/>
      <c r="AQ392" s="219" t="n"/>
      <c r="AR392" s="217">
        <f>IFERROR(ROUND((3600/AS392*J392),0),"")</f>
        <v/>
      </c>
      <c r="AS392" s="217">
        <f>IFERROR(ROUND(AVERAGE(Y392:Z392,AK392:AL392),0),"")</f>
        <v/>
      </c>
      <c r="AT392" s="217" t="n"/>
      <c r="AU392" s="217" t="n"/>
      <c r="AV392" s="217" t="n"/>
      <c r="AW392" s="217" t="n"/>
      <c r="AX392" s="217" t="n"/>
      <c r="AY392" s="217" t="n"/>
      <c r="AZ392" s="217" t="n"/>
      <c r="BA392" s="217" t="n"/>
      <c r="BB392" s="217" t="n"/>
      <c r="BC392" s="217" t="n"/>
      <c r="BD392" s="217" t="n"/>
      <c r="BE392" s="217" t="n"/>
      <c r="BF392" s="217" t="n"/>
      <c r="BG392" s="217" t="n"/>
      <c r="BH392" s="217" t="n"/>
      <c r="BI392" s="217" t="n"/>
      <c r="BJ392" s="217" t="n"/>
      <c r="BK392" s="217" t="n"/>
      <c r="BL392" s="217" t="n"/>
      <c r="BM392" s="217" t="n"/>
      <c r="BN392" s="217" t="n"/>
      <c r="BO392" s="217" t="n"/>
      <c r="BP392" s="217" t="n"/>
      <c r="BQ392" s="217" t="n"/>
      <c r="BR392" s="217" t="n"/>
      <c r="BS392" s="217" t="n"/>
      <c r="BT392" s="217" t="n"/>
      <c r="BU392" s="217" t="n"/>
      <c r="BV392" s="217" t="n"/>
      <c r="BW392" s="217" t="n"/>
      <c r="BX392" s="220" t="n"/>
      <c r="BY392" s="220" t="n"/>
      <c r="BZ392" s="220" t="n"/>
      <c r="CA392" s="220" t="n"/>
      <c r="CB392" s="220" t="n"/>
      <c r="CC392" s="220" t="n"/>
      <c r="CD392" s="220" t="n"/>
      <c r="CE392" s="220" t="n"/>
      <c r="CF392" s="220" t="n"/>
      <c r="CG392" s="221">
        <f>IFERROR(ROUND((SUM(BX392:CF392)),0),"")</f>
        <v/>
      </c>
      <c r="CH392" s="216" t="n"/>
      <c r="CI392" s="456" t="n"/>
      <c r="CJ392" s="223" t="n"/>
      <c r="CK392" s="196" t="n"/>
      <c r="CL392" s="196" t="n"/>
      <c r="CM392" s="196" t="n"/>
      <c r="CN392" s="196" t="n"/>
      <c r="CO392" s="196" t="n"/>
      <c r="CP392" s="323" t="n"/>
      <c r="CQ392" s="348" t="n"/>
      <c r="CR392" s="348" t="n"/>
      <c r="CS392" s="348" t="n"/>
      <c r="CT392" s="348" t="n"/>
      <c r="CU392" s="348" t="n"/>
      <c r="CV392" s="348" t="n"/>
      <c r="CW392" s="348" t="n"/>
      <c r="CX392" s="348" t="n"/>
      <c r="CY392" s="348">
        <f>IFERROR(ROUND(STDEV(AN392,L392),1),"")</f>
        <v/>
      </c>
      <c r="CZ392" s="232">
        <f>IFERROR(ROUND(AVERAGE(O392:S392,AA392:AE392),0),"")</f>
        <v/>
      </c>
      <c r="DA392" s="232">
        <f>IFERROR(AVERAGE(T392:X392,AF392:AJ392),"")</f>
        <v/>
      </c>
      <c r="DB392" s="308">
        <f>AV392+BK392</f>
        <v/>
      </c>
      <c r="DC392" s="12">
        <f>SUM(BL392:BT392,AW392:BE392)</f>
        <v/>
      </c>
      <c r="DD392" s="437">
        <f>IFERROR(ROUND(DC392/K392,0),"")</f>
        <v/>
      </c>
      <c r="DE392" s="437">
        <f>IFERROR(ROUND(AVERAGE(Y392:Z392,AK392:AL392),0),"")</f>
        <v/>
      </c>
      <c r="DF392" s="217">
        <f>IFERROR(ROUND((3600/DE392*J392),0),"")</f>
        <v/>
      </c>
      <c r="DG392" s="437">
        <f>IFERROR(ROUND(DD392/DF392,1),"")</f>
        <v/>
      </c>
      <c r="DH392" s="308">
        <f>IFERROR(DB392+DD392,"")</f>
        <v/>
      </c>
      <c r="DI392" s="447">
        <f>IFERROR(DD392/DH392,"")</f>
        <v/>
      </c>
      <c r="DK392" s="12">
        <f>IFERROR(DF392-AP392,"")</f>
        <v/>
      </c>
      <c r="DM392" s="307">
        <f>IFERROR(DA392-L392,"")</f>
        <v/>
      </c>
      <c r="DN392" s="348">
        <f>IF(DE392&gt;AQ392,0,1)</f>
        <v/>
      </c>
      <c r="DO392" s="348">
        <f>IF(DA392&lt;M392,0,1)</f>
        <v/>
      </c>
      <c r="DP392" s="348">
        <f>IF(DA392&gt;N392,0,1)</f>
        <v/>
      </c>
      <c r="DQ392" s="348" t="n"/>
      <c r="DR392" s="348" t="n"/>
      <c r="DS392" s="348" t="n"/>
      <c r="DT392" s="348" t="n"/>
      <c r="DU392" s="348" t="n"/>
      <c r="DV392" s="348" t="n"/>
      <c r="DW392" s="348" t="n"/>
      <c r="DX392" s="348" t="n"/>
      <c r="DY392" s="348" t="n"/>
      <c r="DZ392" s="348" t="n"/>
      <c r="EA392" s="348" t="n"/>
      <c r="EB392" s="348" t="n"/>
      <c r="EC392" s="348" t="n"/>
      <c r="ED392" s="348" t="n"/>
      <c r="EE392" s="348" t="n"/>
      <c r="EF392" s="348" t="n"/>
      <c r="EG392" s="348" t="n"/>
      <c r="EH392" s="348" t="n"/>
      <c r="EI392" s="348" t="n"/>
    </row>
    <row r="393" ht="31.5" customFormat="1" customHeight="1" s="239">
      <c r="A393" s="233" t="n"/>
      <c r="B393" s="192" t="n"/>
      <c r="C393" s="455" t="n"/>
      <c r="D393" s="192" t="n"/>
      <c r="E393" s="192" t="n"/>
      <c r="F393" s="192" t="n"/>
      <c r="G393" s="238" t="n"/>
      <c r="H393" s="437" t="n"/>
      <c r="I393" s="437" t="n"/>
      <c r="J393" s="437" t="n"/>
      <c r="K393" s="437" t="n"/>
      <c r="L393" s="240" t="n"/>
      <c r="M393" s="241" t="n"/>
      <c r="N393" s="242" t="n"/>
      <c r="O393" s="232" t="n"/>
      <c r="P393" s="232" t="n"/>
      <c r="Q393" s="232" t="n"/>
      <c r="R393" s="232" t="n"/>
      <c r="S393" s="232" t="n"/>
      <c r="T393" s="232" t="n"/>
      <c r="U393" s="232" t="n"/>
      <c r="V393" s="232" t="n"/>
      <c r="W393" s="232" t="n"/>
      <c r="X393" s="232" t="n"/>
      <c r="Y393" s="195" t="n"/>
      <c r="Z393" s="195" t="n"/>
      <c r="AA393" s="232" t="n"/>
      <c r="AB393" s="232" t="n"/>
      <c r="AC393" s="232" t="n"/>
      <c r="AD393" s="232" t="n"/>
      <c r="AE393" s="232" t="n"/>
      <c r="AF393" s="232" t="n"/>
      <c r="AG393" s="232" t="n"/>
      <c r="AH393" s="232" t="n"/>
      <c r="AI393" s="232" t="n"/>
      <c r="AJ393" s="232" t="n"/>
      <c r="AK393" s="195" t="n"/>
      <c r="AL393" s="195" t="n"/>
      <c r="AM393" s="232">
        <f>IFERROR(ROUND(AVERAGE(O393:S393,AA393:AE393),0),"")</f>
        <v/>
      </c>
      <c r="AN393" s="232">
        <f>IFERROR(ROUND(AVERAGE(T393:X393,AF393:AJ393),0),"")</f>
        <v/>
      </c>
      <c r="AO393" s="278">
        <f>IFERROR((AM393-L393)/L393,"")</f>
        <v/>
      </c>
      <c r="AP393" s="218" t="n"/>
      <c r="AQ393" s="219" t="n"/>
      <c r="AR393" s="217">
        <f>IFERROR(ROUND((3600/AS393*J393),0),"")</f>
        <v/>
      </c>
      <c r="AS393" s="217">
        <f>IFERROR(ROUND(AVERAGE(Y393:Z393,AK393:AL393),0),"")</f>
        <v/>
      </c>
      <c r="AT393" s="217" t="n"/>
      <c r="AU393" s="217" t="n"/>
      <c r="AV393" s="217" t="n"/>
      <c r="AW393" s="217" t="n"/>
      <c r="AX393" s="217" t="n"/>
      <c r="AY393" s="217" t="n"/>
      <c r="AZ393" s="217" t="n"/>
      <c r="BA393" s="217" t="n"/>
      <c r="BB393" s="217" t="n"/>
      <c r="BC393" s="217" t="n"/>
      <c r="BD393" s="217" t="n"/>
      <c r="BE393" s="217" t="n"/>
      <c r="BF393" s="217" t="n"/>
      <c r="BG393" s="217" t="n"/>
      <c r="BH393" s="217" t="n"/>
      <c r="BI393" s="217" t="n"/>
      <c r="BJ393" s="217" t="n"/>
      <c r="BK393" s="217" t="n"/>
      <c r="BL393" s="217" t="n"/>
      <c r="BM393" s="217" t="n"/>
      <c r="BN393" s="217" t="n"/>
      <c r="BO393" s="217" t="n"/>
      <c r="BP393" s="217" t="n"/>
      <c r="BQ393" s="217" t="n"/>
      <c r="BR393" s="217" t="n"/>
      <c r="BS393" s="217" t="n"/>
      <c r="BT393" s="217" t="n"/>
      <c r="BU393" s="217" t="n"/>
      <c r="BV393" s="217" t="n"/>
      <c r="BW393" s="217" t="n"/>
      <c r="BX393" s="220" t="n"/>
      <c r="BY393" s="220" t="n"/>
      <c r="BZ393" s="220" t="n"/>
      <c r="CA393" s="220" t="n"/>
      <c r="CB393" s="220" t="n"/>
      <c r="CC393" s="220" t="n"/>
      <c r="CD393" s="220" t="n"/>
      <c r="CE393" s="220" t="n"/>
      <c r="CF393" s="220" t="n"/>
      <c r="CG393" s="221">
        <f>IFERROR(ROUND((SUM(BX393:CF393)),0),"")</f>
        <v/>
      </c>
      <c r="CH393" s="216" t="n"/>
      <c r="CI393" s="456" t="n"/>
      <c r="CJ393" s="223" t="n"/>
      <c r="CK393" s="196" t="n"/>
      <c r="CL393" s="196" t="n"/>
      <c r="CM393" s="196" t="n"/>
      <c r="CN393" s="196" t="n"/>
      <c r="CO393" s="196" t="n"/>
      <c r="CP393" s="323" t="n"/>
      <c r="CQ393" s="348" t="n"/>
      <c r="CR393" s="348" t="n"/>
      <c r="CS393" s="348" t="n"/>
      <c r="CT393" s="348" t="n"/>
      <c r="CU393" s="348" t="n"/>
      <c r="CV393" s="348" t="n"/>
      <c r="CW393" s="348" t="n"/>
      <c r="CX393" s="348" t="n"/>
      <c r="CY393" s="348">
        <f>IFERROR(ROUND(STDEV(AN393,L393),1),"")</f>
        <v/>
      </c>
      <c r="CZ393" s="232">
        <f>IFERROR(ROUND(AVERAGE(O393:S393,AA393:AE393),0),"")</f>
        <v/>
      </c>
      <c r="DA393" s="232">
        <f>IFERROR(AVERAGE(T393:X393,AF393:AJ393),"")</f>
        <v/>
      </c>
      <c r="DB393" s="308">
        <f>AV393+BK393</f>
        <v/>
      </c>
      <c r="DC393" s="12">
        <f>SUM(BL393:BT393,AW393:BE393)</f>
        <v/>
      </c>
      <c r="DD393" s="437">
        <f>IFERROR(ROUND(DC393/K393,0),"")</f>
        <v/>
      </c>
      <c r="DE393" s="437">
        <f>IFERROR(ROUND(AVERAGE(Y393:Z393,AK393:AL393),0),"")</f>
        <v/>
      </c>
      <c r="DF393" s="217">
        <f>IFERROR(ROUND((3600/DE393*J393),0),"")</f>
        <v/>
      </c>
      <c r="DG393" s="437">
        <f>IFERROR(ROUND(DD393/DF393,1),"")</f>
        <v/>
      </c>
      <c r="DH393" s="308">
        <f>IFERROR(DB393+DD393,"")</f>
        <v/>
      </c>
      <c r="DI393" s="447">
        <f>IFERROR(DD393/DH393,"")</f>
        <v/>
      </c>
      <c r="DK393" s="12">
        <f>IFERROR(DF393-AP393,"")</f>
        <v/>
      </c>
      <c r="DM393" s="307">
        <f>IFERROR(DA393-L393,"")</f>
        <v/>
      </c>
      <c r="DN393" s="348">
        <f>IF(DE393&gt;AQ393,0,1)</f>
        <v/>
      </c>
      <c r="DO393" s="348">
        <f>IF(DA393&lt;M393,0,1)</f>
        <v/>
      </c>
      <c r="DP393" s="348">
        <f>IF(DA393&gt;N393,0,1)</f>
        <v/>
      </c>
      <c r="DQ393" s="348" t="n"/>
      <c r="DR393" s="348" t="n"/>
      <c r="DS393" s="348" t="n"/>
      <c r="DT393" s="348" t="n"/>
      <c r="DU393" s="348" t="n"/>
      <c r="DV393" s="348" t="n"/>
      <c r="DW393" s="348" t="n"/>
      <c r="DX393" s="348" t="n"/>
      <c r="DY393" s="348" t="n"/>
      <c r="DZ393" s="348" t="n"/>
      <c r="EA393" s="348" t="n"/>
      <c r="EB393" s="348" t="n"/>
      <c r="EC393" s="348" t="n"/>
      <c r="ED393" s="348" t="n"/>
      <c r="EE393" s="348" t="n"/>
      <c r="EF393" s="348" t="n"/>
      <c r="EG393" s="348" t="n"/>
      <c r="EH393" s="348" t="n"/>
      <c r="EI393" s="348" t="n"/>
    </row>
    <row r="394" ht="31.5" customFormat="1" customHeight="1" s="239">
      <c r="A394" s="233" t="n"/>
      <c r="B394" s="192" t="n"/>
      <c r="C394" s="455" t="n"/>
      <c r="D394" s="192" t="n"/>
      <c r="E394" s="192" t="n"/>
      <c r="F394" s="192" t="n"/>
      <c r="G394" s="238" t="n"/>
      <c r="H394" s="437" t="n"/>
      <c r="I394" s="437" t="n"/>
      <c r="J394" s="437" t="n"/>
      <c r="K394" s="437" t="n"/>
      <c r="L394" s="240" t="n"/>
      <c r="M394" s="241" t="n"/>
      <c r="N394" s="242" t="n"/>
      <c r="O394" s="232" t="n"/>
      <c r="P394" s="232" t="n"/>
      <c r="Q394" s="232" t="n"/>
      <c r="R394" s="232" t="n"/>
      <c r="S394" s="232" t="n"/>
      <c r="T394" s="232" t="n"/>
      <c r="U394" s="232" t="n"/>
      <c r="V394" s="232" t="n"/>
      <c r="W394" s="232" t="n"/>
      <c r="X394" s="232" t="n"/>
      <c r="Y394" s="195" t="n"/>
      <c r="Z394" s="195" t="n"/>
      <c r="AA394" s="232" t="n"/>
      <c r="AB394" s="232" t="n"/>
      <c r="AC394" s="232" t="n"/>
      <c r="AD394" s="232" t="n"/>
      <c r="AE394" s="232" t="n"/>
      <c r="AF394" s="232" t="n"/>
      <c r="AG394" s="232" t="n"/>
      <c r="AH394" s="232" t="n"/>
      <c r="AI394" s="232" t="n"/>
      <c r="AJ394" s="232" t="n"/>
      <c r="AK394" s="195" t="n"/>
      <c r="AL394" s="195" t="n"/>
      <c r="AM394" s="232">
        <f>IFERROR(ROUND(AVERAGE(O394:S394,AA394:AE394),0),"")</f>
        <v/>
      </c>
      <c r="AN394" s="232">
        <f>IFERROR(ROUND(AVERAGE(T394:X394,AF394:AJ394),0),"")</f>
        <v/>
      </c>
      <c r="AO394" s="278">
        <f>IFERROR((AM394-L394)/L394,"")</f>
        <v/>
      </c>
      <c r="AP394" s="218" t="n"/>
      <c r="AQ394" s="219" t="n"/>
      <c r="AR394" s="217">
        <f>IFERROR(ROUND((3600/AS394*J394),0),"")</f>
        <v/>
      </c>
      <c r="AS394" s="217">
        <f>IFERROR(ROUND(AVERAGE(Y394:Z394,AK394:AL394),0),"")</f>
        <v/>
      </c>
      <c r="AT394" s="217" t="n"/>
      <c r="AU394" s="217" t="n"/>
      <c r="AV394" s="217" t="n"/>
      <c r="AW394" s="217" t="n"/>
      <c r="AX394" s="217" t="n"/>
      <c r="AY394" s="217" t="n"/>
      <c r="AZ394" s="217" t="n"/>
      <c r="BA394" s="217" t="n"/>
      <c r="BB394" s="217" t="n"/>
      <c r="BC394" s="217" t="n"/>
      <c r="BD394" s="217" t="n"/>
      <c r="BE394" s="217" t="n"/>
      <c r="BF394" s="217" t="n"/>
      <c r="BG394" s="217" t="n"/>
      <c r="BH394" s="217" t="n"/>
      <c r="BI394" s="217" t="n"/>
      <c r="BJ394" s="217" t="n"/>
      <c r="BK394" s="217" t="n"/>
      <c r="BL394" s="217" t="n"/>
      <c r="BM394" s="217" t="n"/>
      <c r="BN394" s="217" t="n"/>
      <c r="BO394" s="217" t="n"/>
      <c r="BP394" s="217" t="n"/>
      <c r="BQ394" s="217" t="n"/>
      <c r="BR394" s="217" t="n"/>
      <c r="BS394" s="217" t="n"/>
      <c r="BT394" s="217" t="n"/>
      <c r="BU394" s="217" t="n"/>
      <c r="BV394" s="217" t="n"/>
      <c r="BW394" s="217" t="n"/>
      <c r="BX394" s="220" t="n"/>
      <c r="BY394" s="220" t="n"/>
      <c r="BZ394" s="220" t="n"/>
      <c r="CA394" s="220" t="n"/>
      <c r="CB394" s="220" t="n"/>
      <c r="CC394" s="220" t="n"/>
      <c r="CD394" s="220" t="n"/>
      <c r="CE394" s="220" t="n"/>
      <c r="CF394" s="220" t="n"/>
      <c r="CG394" s="221">
        <f>IFERROR(ROUND((SUM(BX394:CF394)),0),"")</f>
        <v/>
      </c>
      <c r="CH394" s="216" t="n"/>
      <c r="CI394" s="456" t="n"/>
      <c r="CJ394" s="223" t="n"/>
      <c r="CK394" s="196" t="n"/>
      <c r="CL394" s="196" t="n"/>
      <c r="CM394" s="196" t="n"/>
      <c r="CN394" s="196" t="n"/>
      <c r="CO394" s="196" t="n"/>
      <c r="CP394" s="323" t="n"/>
      <c r="CQ394" s="348" t="n"/>
      <c r="CR394" s="348" t="n"/>
      <c r="CS394" s="348" t="n"/>
      <c r="CT394" s="348" t="n"/>
      <c r="CU394" s="348" t="n"/>
      <c r="CV394" s="348" t="n"/>
      <c r="CW394" s="348" t="n"/>
      <c r="CX394" s="348" t="n"/>
      <c r="CY394" s="348">
        <f>IFERROR(ROUND(STDEV(AN394,L394),1),"")</f>
        <v/>
      </c>
      <c r="CZ394" s="232">
        <f>IFERROR(ROUND(AVERAGE(O394:S394,AA394:AE394),0),"")</f>
        <v/>
      </c>
      <c r="DA394" s="232">
        <f>IFERROR(AVERAGE(T394:X394,AF394:AJ394),"")</f>
        <v/>
      </c>
      <c r="DB394" s="308">
        <f>AV394+BK394</f>
        <v/>
      </c>
      <c r="DC394" s="12">
        <f>SUM(BL394:BT394,AW394:BE394)</f>
        <v/>
      </c>
      <c r="DD394" s="437">
        <f>IFERROR(ROUND(DC394/K394,0),"")</f>
        <v/>
      </c>
      <c r="DE394" s="437">
        <f>IFERROR(ROUND(AVERAGE(Y394:Z394,AK394:AL394),0),"")</f>
        <v/>
      </c>
      <c r="DF394" s="217">
        <f>IFERROR(ROUND((3600/DE394*J394),0),"")</f>
        <v/>
      </c>
      <c r="DG394" s="437">
        <f>IFERROR(ROUND(DD394/DF394,1),"")</f>
        <v/>
      </c>
      <c r="DH394" s="308">
        <f>IFERROR(DB394+DD394,"")</f>
        <v/>
      </c>
      <c r="DI394" s="447">
        <f>IFERROR(DD394/DH394,"")</f>
        <v/>
      </c>
      <c r="DK394" s="12">
        <f>IFERROR(DF394-AP394,"")</f>
        <v/>
      </c>
      <c r="DM394" s="307">
        <f>IFERROR(DA394-L394,"")</f>
        <v/>
      </c>
      <c r="DN394" s="348">
        <f>IF(DE394&gt;AQ394,0,1)</f>
        <v/>
      </c>
      <c r="DO394" s="348">
        <f>IF(DA394&lt;M394,0,1)</f>
        <v/>
      </c>
      <c r="DP394" s="348">
        <f>IF(DA394&gt;N394,0,1)</f>
        <v/>
      </c>
      <c r="DQ394" s="348" t="n"/>
      <c r="DR394" s="348" t="n"/>
      <c r="DS394" s="348" t="n"/>
      <c r="DT394" s="348" t="n"/>
      <c r="DU394" s="348" t="n"/>
      <c r="DV394" s="348" t="n"/>
      <c r="DW394" s="348" t="n"/>
      <c r="DX394" s="348" t="n"/>
      <c r="DY394" s="348" t="n"/>
      <c r="DZ394" s="348" t="n"/>
      <c r="EA394" s="348" t="n"/>
      <c r="EB394" s="348" t="n"/>
      <c r="EC394" s="348" t="n"/>
      <c r="ED394" s="348" t="n"/>
      <c r="EE394" s="348" t="n"/>
      <c r="EF394" s="348" t="n"/>
      <c r="EG394" s="348" t="n"/>
      <c r="EH394" s="348" t="n"/>
      <c r="EI394" s="348" t="n"/>
    </row>
    <row r="395" ht="31.5" customFormat="1" customHeight="1" s="239">
      <c r="A395" s="233" t="n"/>
      <c r="B395" s="192" t="n"/>
      <c r="C395" s="455" t="n"/>
      <c r="D395" s="192" t="n"/>
      <c r="E395" s="192" t="n"/>
      <c r="F395" s="192" t="n"/>
      <c r="G395" s="238" t="n"/>
      <c r="H395" s="437" t="n"/>
      <c r="I395" s="437" t="n"/>
      <c r="J395" s="437" t="n"/>
      <c r="K395" s="437" t="n"/>
      <c r="L395" s="240" t="n"/>
      <c r="M395" s="241" t="n"/>
      <c r="N395" s="242" t="n"/>
      <c r="O395" s="232" t="n"/>
      <c r="P395" s="232" t="n"/>
      <c r="Q395" s="232" t="n"/>
      <c r="R395" s="232" t="n"/>
      <c r="S395" s="232" t="n"/>
      <c r="T395" s="232" t="n"/>
      <c r="U395" s="232" t="n"/>
      <c r="V395" s="232" t="n"/>
      <c r="W395" s="232" t="n"/>
      <c r="X395" s="232" t="n"/>
      <c r="Y395" s="195" t="n"/>
      <c r="Z395" s="195" t="n"/>
      <c r="AA395" s="232" t="n"/>
      <c r="AB395" s="232" t="n"/>
      <c r="AC395" s="232" t="n"/>
      <c r="AD395" s="232" t="n"/>
      <c r="AE395" s="232" t="n"/>
      <c r="AF395" s="232" t="n"/>
      <c r="AG395" s="232" t="n"/>
      <c r="AH395" s="232" t="n"/>
      <c r="AI395" s="232" t="n"/>
      <c r="AJ395" s="232" t="n"/>
      <c r="AK395" s="195" t="n"/>
      <c r="AL395" s="195" t="n"/>
      <c r="AM395" s="232">
        <f>IFERROR(ROUND(AVERAGE(O395:S395,AA395:AE395),0),"")</f>
        <v/>
      </c>
      <c r="AN395" s="232">
        <f>IFERROR(ROUND(AVERAGE(T395:X395,AF395:AJ395),0),"")</f>
        <v/>
      </c>
      <c r="AO395" s="278">
        <f>IFERROR((AM395-L395)/L395,"")</f>
        <v/>
      </c>
      <c r="AP395" s="218" t="n"/>
      <c r="AQ395" s="219" t="n"/>
      <c r="AR395" s="217">
        <f>IFERROR(ROUND((3600/AS395*J395),0),"")</f>
        <v/>
      </c>
      <c r="AS395" s="217">
        <f>IFERROR(ROUND(AVERAGE(Y395:Z395,AK395:AL395),0),"")</f>
        <v/>
      </c>
      <c r="AT395" s="217" t="n"/>
      <c r="AU395" s="217" t="n"/>
      <c r="AV395" s="217" t="n"/>
      <c r="AW395" s="217" t="n"/>
      <c r="AX395" s="217" t="n"/>
      <c r="AY395" s="217" t="n"/>
      <c r="AZ395" s="217" t="n"/>
      <c r="BA395" s="217" t="n"/>
      <c r="BB395" s="217" t="n"/>
      <c r="BC395" s="217" t="n"/>
      <c r="BD395" s="217" t="n"/>
      <c r="BE395" s="217" t="n"/>
      <c r="BF395" s="217" t="n"/>
      <c r="BG395" s="217" t="n"/>
      <c r="BH395" s="217" t="n"/>
      <c r="BI395" s="217" t="n"/>
      <c r="BJ395" s="217" t="n"/>
      <c r="BK395" s="217" t="n"/>
      <c r="BL395" s="217" t="n"/>
      <c r="BM395" s="217" t="n"/>
      <c r="BN395" s="217" t="n"/>
      <c r="BO395" s="217" t="n"/>
      <c r="BP395" s="217" t="n"/>
      <c r="BQ395" s="217" t="n"/>
      <c r="BR395" s="217" t="n"/>
      <c r="BS395" s="217" t="n"/>
      <c r="BT395" s="217" t="n"/>
      <c r="BU395" s="217" t="n"/>
      <c r="BV395" s="217" t="n"/>
      <c r="BW395" s="217" t="n"/>
      <c r="BX395" s="220" t="n"/>
      <c r="BY395" s="220" t="n"/>
      <c r="BZ395" s="220" t="n"/>
      <c r="CA395" s="220" t="n"/>
      <c r="CB395" s="220" t="n"/>
      <c r="CC395" s="220" t="n"/>
      <c r="CD395" s="220" t="n"/>
      <c r="CE395" s="220" t="n"/>
      <c r="CF395" s="220" t="n"/>
      <c r="CG395" s="221">
        <f>IFERROR(ROUND((SUM(BX395:CF395)),0),"")</f>
        <v/>
      </c>
      <c r="CH395" s="216" t="n"/>
      <c r="CI395" s="456" t="n"/>
      <c r="CJ395" s="223" t="n"/>
      <c r="CK395" s="196" t="n"/>
      <c r="CL395" s="196" t="n"/>
      <c r="CM395" s="196" t="n"/>
      <c r="CN395" s="196" t="n"/>
      <c r="CO395" s="196" t="n"/>
      <c r="CP395" s="323" t="n"/>
      <c r="CQ395" s="348" t="n"/>
      <c r="CR395" s="348" t="n"/>
      <c r="CS395" s="348" t="n"/>
      <c r="CT395" s="348" t="n"/>
      <c r="CU395" s="348" t="n"/>
      <c r="CV395" s="348" t="n"/>
      <c r="CW395" s="348" t="n"/>
      <c r="CX395" s="348" t="n"/>
      <c r="CY395" s="348">
        <f>IFERROR(ROUND(STDEV(AN395,L395),1),"")</f>
        <v/>
      </c>
      <c r="CZ395" s="232">
        <f>IFERROR(ROUND(AVERAGE(O395:S395,AA395:AE395),0),"")</f>
        <v/>
      </c>
      <c r="DA395" s="232">
        <f>IFERROR(AVERAGE(T395:X395,AF395:AJ395),"")</f>
        <v/>
      </c>
      <c r="DB395" s="308">
        <f>AV395+BK395</f>
        <v/>
      </c>
      <c r="DC395" s="12">
        <f>SUM(BL395:BT395,AW395:BE395)</f>
        <v/>
      </c>
      <c r="DD395" s="437">
        <f>IFERROR(ROUND(DC395/K395,0),"")</f>
        <v/>
      </c>
      <c r="DE395" s="437">
        <f>IFERROR(ROUND(AVERAGE(Y395:Z395,AK395:AL395),0),"")</f>
        <v/>
      </c>
      <c r="DF395" s="217">
        <f>IFERROR(ROUND((3600/DE395*J395),0),"")</f>
        <v/>
      </c>
      <c r="DG395" s="437">
        <f>IFERROR(ROUND(DD395/DF395,1),"")</f>
        <v/>
      </c>
      <c r="DH395" s="308">
        <f>IFERROR(DB395+DD395,"")</f>
        <v/>
      </c>
      <c r="DI395" s="447">
        <f>IFERROR(DD395/DH395,"")</f>
        <v/>
      </c>
      <c r="DK395" s="12">
        <f>IFERROR(DF395-AP395,"")</f>
        <v/>
      </c>
      <c r="DM395" s="307">
        <f>IFERROR(DA395-L395,"")</f>
        <v/>
      </c>
      <c r="DN395" s="348">
        <f>IF(DE395&gt;AQ395,0,1)</f>
        <v/>
      </c>
      <c r="DO395" s="348">
        <f>IF(DA395&lt;M395,0,1)</f>
        <v/>
      </c>
      <c r="DP395" s="348">
        <f>IF(DA395&gt;N395,0,1)</f>
        <v/>
      </c>
      <c r="DQ395" s="348" t="n"/>
      <c r="DR395" s="348" t="n"/>
      <c r="DS395" s="348" t="n"/>
      <c r="DT395" s="348" t="n"/>
      <c r="DU395" s="348" t="n"/>
      <c r="DV395" s="348" t="n"/>
      <c r="DW395" s="348" t="n"/>
      <c r="DX395" s="348" t="n"/>
      <c r="DY395" s="348" t="n"/>
      <c r="DZ395" s="348" t="n"/>
      <c r="EA395" s="348" t="n"/>
      <c r="EB395" s="348" t="n"/>
      <c r="EC395" s="348" t="n"/>
      <c r="ED395" s="348" t="n"/>
      <c r="EE395" s="348" t="n"/>
      <c r="EF395" s="348" t="n"/>
      <c r="EG395" s="348" t="n"/>
      <c r="EH395" s="348" t="n"/>
      <c r="EI395" s="348" t="n"/>
    </row>
    <row r="396" ht="31.5" customFormat="1" customHeight="1" s="239">
      <c r="A396" s="233" t="n"/>
      <c r="B396" s="192" t="n"/>
      <c r="C396" s="455" t="n"/>
      <c r="D396" s="192" t="n"/>
      <c r="E396" s="192" t="n"/>
      <c r="F396" s="192" t="n"/>
      <c r="G396" s="238" t="n"/>
      <c r="H396" s="437" t="n"/>
      <c r="I396" s="437" t="n"/>
      <c r="J396" s="437" t="n"/>
      <c r="K396" s="437" t="n"/>
      <c r="L396" s="240" t="n"/>
      <c r="M396" s="241" t="n"/>
      <c r="N396" s="242" t="n"/>
      <c r="O396" s="232" t="n"/>
      <c r="P396" s="232" t="n"/>
      <c r="Q396" s="232" t="n"/>
      <c r="R396" s="232" t="n"/>
      <c r="S396" s="232" t="n"/>
      <c r="T396" s="232" t="n"/>
      <c r="U396" s="232" t="n"/>
      <c r="V396" s="232" t="n"/>
      <c r="W396" s="232" t="n"/>
      <c r="X396" s="232" t="n"/>
      <c r="Y396" s="195" t="n"/>
      <c r="Z396" s="195" t="n"/>
      <c r="AA396" s="232" t="n"/>
      <c r="AB396" s="232" t="n"/>
      <c r="AC396" s="232" t="n"/>
      <c r="AD396" s="232" t="n"/>
      <c r="AE396" s="232" t="n"/>
      <c r="AF396" s="232" t="n"/>
      <c r="AG396" s="232" t="n"/>
      <c r="AH396" s="232" t="n"/>
      <c r="AI396" s="232" t="n"/>
      <c r="AJ396" s="232" t="n"/>
      <c r="AK396" s="195" t="n"/>
      <c r="AL396" s="195" t="n"/>
      <c r="AM396" s="232">
        <f>IFERROR(ROUND(AVERAGE(O396:S396,AA396:AE396),0),"")</f>
        <v/>
      </c>
      <c r="AN396" s="232">
        <f>IFERROR(ROUND(AVERAGE(T396:X396,AF396:AJ396),0),"")</f>
        <v/>
      </c>
      <c r="AO396" s="278">
        <f>IFERROR((AM396-L396)/L396,"")</f>
        <v/>
      </c>
      <c r="AP396" s="218" t="n"/>
      <c r="AQ396" s="219" t="n"/>
      <c r="AR396" s="217">
        <f>IFERROR(ROUND((3600/AS396*J396),0),"")</f>
        <v/>
      </c>
      <c r="AS396" s="217">
        <f>IFERROR(ROUND(AVERAGE(Y396:Z396,AK396:AL396),0),"")</f>
        <v/>
      </c>
      <c r="AT396" s="217" t="n"/>
      <c r="AU396" s="217" t="n"/>
      <c r="AV396" s="217" t="n"/>
      <c r="AW396" s="217" t="n"/>
      <c r="AX396" s="217" t="n"/>
      <c r="AY396" s="217" t="n"/>
      <c r="AZ396" s="217" t="n"/>
      <c r="BA396" s="217" t="n"/>
      <c r="BB396" s="217" t="n"/>
      <c r="BC396" s="217" t="n"/>
      <c r="BD396" s="217" t="n"/>
      <c r="BE396" s="217" t="n"/>
      <c r="BF396" s="217" t="n"/>
      <c r="BG396" s="217" t="n"/>
      <c r="BH396" s="217" t="n"/>
      <c r="BI396" s="217" t="n"/>
      <c r="BJ396" s="217" t="n"/>
      <c r="BK396" s="217" t="n"/>
      <c r="BL396" s="217" t="n"/>
      <c r="BM396" s="217" t="n"/>
      <c r="BN396" s="217" t="n"/>
      <c r="BO396" s="217" t="n"/>
      <c r="BP396" s="217" t="n"/>
      <c r="BQ396" s="217" t="n"/>
      <c r="BR396" s="217" t="n"/>
      <c r="BS396" s="217" t="n"/>
      <c r="BT396" s="217" t="n"/>
      <c r="BU396" s="217" t="n"/>
      <c r="BV396" s="217" t="n"/>
      <c r="BW396" s="217" t="n"/>
      <c r="BX396" s="220" t="n"/>
      <c r="BY396" s="220" t="n"/>
      <c r="BZ396" s="220" t="n"/>
      <c r="CA396" s="220" t="n"/>
      <c r="CB396" s="220" t="n"/>
      <c r="CC396" s="220" t="n"/>
      <c r="CD396" s="220" t="n"/>
      <c r="CE396" s="220" t="n"/>
      <c r="CF396" s="220" t="n"/>
      <c r="CG396" s="221">
        <f>IFERROR(ROUND((SUM(BX396:CF396)),0),"")</f>
        <v/>
      </c>
      <c r="CH396" s="216" t="n"/>
      <c r="CI396" s="456" t="n"/>
      <c r="CJ396" s="223" t="n"/>
      <c r="CK396" s="196" t="n"/>
      <c r="CL396" s="196" t="n"/>
      <c r="CM396" s="196" t="n"/>
      <c r="CN396" s="196" t="n"/>
      <c r="CO396" s="196" t="n"/>
      <c r="CP396" s="323" t="n"/>
      <c r="CQ396" s="348" t="n"/>
      <c r="CR396" s="348" t="n"/>
      <c r="CS396" s="348" t="n"/>
      <c r="CT396" s="348" t="n"/>
      <c r="CU396" s="348" t="n"/>
      <c r="CV396" s="348" t="n"/>
      <c r="CW396" s="348" t="n"/>
      <c r="CX396" s="348" t="n"/>
      <c r="CY396" s="348">
        <f>IFERROR(ROUND(STDEV(AN396,L396),1),"")</f>
        <v/>
      </c>
      <c r="CZ396" s="232">
        <f>IFERROR(ROUND(AVERAGE(O396:S396,AA396:AE396),0),"")</f>
        <v/>
      </c>
      <c r="DA396" s="232">
        <f>IFERROR(AVERAGE(T396:X396,AF396:AJ396),"")</f>
        <v/>
      </c>
      <c r="DB396" s="308">
        <f>AV396+BK396</f>
        <v/>
      </c>
      <c r="DC396" s="12">
        <f>SUM(BL396:BT396,AW396:BE396)</f>
        <v/>
      </c>
      <c r="DD396" s="437">
        <f>IFERROR(ROUND(DC396/K396,0),"")</f>
        <v/>
      </c>
      <c r="DE396" s="437">
        <f>IFERROR(ROUND(AVERAGE(Y396:Z396,AK396:AL396),0),"")</f>
        <v/>
      </c>
      <c r="DF396" s="217">
        <f>IFERROR(ROUND((3600/DE396*J396),0),"")</f>
        <v/>
      </c>
      <c r="DG396" s="437">
        <f>IFERROR(ROUND(DD396/DF396,1),"")</f>
        <v/>
      </c>
      <c r="DH396" s="308">
        <f>IFERROR(DB396+DD396,"")</f>
        <v/>
      </c>
      <c r="DI396" s="447">
        <f>IFERROR(DD396/DH396,"")</f>
        <v/>
      </c>
      <c r="DK396" s="12">
        <f>IFERROR(DF396-AP396,"")</f>
        <v/>
      </c>
      <c r="DM396" s="307">
        <f>IFERROR(DA396-L396,"")</f>
        <v/>
      </c>
      <c r="DN396" s="348">
        <f>IF(DE396&gt;AQ396,0,1)</f>
        <v/>
      </c>
      <c r="DO396" s="348">
        <f>IF(DA396&lt;M396,0,1)</f>
        <v/>
      </c>
      <c r="DP396" s="348">
        <f>IF(DA396&gt;N396,0,1)</f>
        <v/>
      </c>
      <c r="DQ396" s="348" t="n"/>
      <c r="DR396" s="348" t="n"/>
      <c r="DS396" s="348" t="n"/>
      <c r="DT396" s="348" t="n"/>
      <c r="DU396" s="348" t="n"/>
      <c r="DV396" s="348" t="n"/>
      <c r="DW396" s="348" t="n"/>
      <c r="DX396" s="348" t="n"/>
      <c r="DY396" s="348" t="n"/>
      <c r="DZ396" s="348" t="n"/>
      <c r="EA396" s="348" t="n"/>
      <c r="EB396" s="348" t="n"/>
      <c r="EC396" s="348" t="n"/>
      <c r="ED396" s="348" t="n"/>
      <c r="EE396" s="348" t="n"/>
      <c r="EF396" s="348" t="n"/>
      <c r="EG396" s="348" t="n"/>
      <c r="EH396" s="348" t="n"/>
      <c r="EI396" s="348" t="n"/>
    </row>
    <row r="397" ht="31.5" customFormat="1" customHeight="1" s="239">
      <c r="A397" s="233" t="n"/>
      <c r="B397" s="192" t="n"/>
      <c r="C397" s="455" t="n"/>
      <c r="D397" s="192" t="n"/>
      <c r="E397" s="192" t="n"/>
      <c r="F397" s="192" t="n"/>
      <c r="G397" s="238" t="n"/>
      <c r="H397" s="437" t="n"/>
      <c r="I397" s="437" t="n"/>
      <c r="J397" s="437" t="n"/>
      <c r="K397" s="437" t="n"/>
      <c r="L397" s="240" t="n"/>
      <c r="M397" s="241" t="n"/>
      <c r="N397" s="242" t="n"/>
      <c r="O397" s="232" t="n"/>
      <c r="P397" s="232" t="n"/>
      <c r="Q397" s="232" t="n"/>
      <c r="R397" s="232" t="n"/>
      <c r="S397" s="232" t="n"/>
      <c r="T397" s="232" t="n"/>
      <c r="U397" s="232" t="n"/>
      <c r="V397" s="232" t="n"/>
      <c r="W397" s="232" t="n"/>
      <c r="X397" s="232" t="n"/>
      <c r="Y397" s="195" t="n"/>
      <c r="Z397" s="195" t="n"/>
      <c r="AA397" s="232" t="n"/>
      <c r="AB397" s="232" t="n"/>
      <c r="AC397" s="232" t="n"/>
      <c r="AD397" s="232" t="n"/>
      <c r="AE397" s="232" t="n"/>
      <c r="AF397" s="232" t="n"/>
      <c r="AG397" s="232" t="n"/>
      <c r="AH397" s="232" t="n"/>
      <c r="AI397" s="232" t="n"/>
      <c r="AJ397" s="232" t="n"/>
      <c r="AK397" s="195" t="n"/>
      <c r="AL397" s="195" t="n"/>
      <c r="AM397" s="232">
        <f>IFERROR(ROUND(AVERAGE(O397:S397,AA397:AE397),0),"")</f>
        <v/>
      </c>
      <c r="AN397" s="232">
        <f>IFERROR(ROUND(AVERAGE(T397:X397,AF397:AJ397),0),"")</f>
        <v/>
      </c>
      <c r="AO397" s="278">
        <f>IFERROR((AM397-L397)/L397,"")</f>
        <v/>
      </c>
      <c r="AP397" s="218" t="n"/>
      <c r="AQ397" s="219" t="n"/>
      <c r="AR397" s="217">
        <f>IFERROR(ROUND((3600/AS397*J397),0),"")</f>
        <v/>
      </c>
      <c r="AS397" s="217">
        <f>IFERROR(ROUND(AVERAGE(Y397:Z397,AK397:AL397),0),"")</f>
        <v/>
      </c>
      <c r="AT397" s="217" t="n"/>
      <c r="AU397" s="217" t="n"/>
      <c r="AV397" s="217" t="n"/>
      <c r="AW397" s="217" t="n"/>
      <c r="AX397" s="217" t="n"/>
      <c r="AY397" s="217" t="n"/>
      <c r="AZ397" s="217" t="n"/>
      <c r="BA397" s="217" t="n"/>
      <c r="BB397" s="217" t="n"/>
      <c r="BC397" s="217" t="n"/>
      <c r="BD397" s="217" t="n"/>
      <c r="BE397" s="217" t="n"/>
      <c r="BF397" s="217" t="n"/>
      <c r="BG397" s="217" t="n"/>
      <c r="BH397" s="217" t="n"/>
      <c r="BI397" s="217" t="n"/>
      <c r="BJ397" s="217" t="n"/>
      <c r="BK397" s="217" t="n"/>
      <c r="BL397" s="217" t="n"/>
      <c r="BM397" s="217" t="n"/>
      <c r="BN397" s="217" t="n"/>
      <c r="BO397" s="217" t="n"/>
      <c r="BP397" s="217" t="n"/>
      <c r="BQ397" s="217" t="n"/>
      <c r="BR397" s="217" t="n"/>
      <c r="BS397" s="217" t="n"/>
      <c r="BT397" s="217" t="n"/>
      <c r="BU397" s="217" t="n"/>
      <c r="BV397" s="217" t="n"/>
      <c r="BW397" s="217" t="n"/>
      <c r="BX397" s="220" t="n"/>
      <c r="BY397" s="220" t="n"/>
      <c r="BZ397" s="220" t="n"/>
      <c r="CA397" s="220" t="n"/>
      <c r="CB397" s="220" t="n"/>
      <c r="CC397" s="220" t="n"/>
      <c r="CD397" s="220" t="n"/>
      <c r="CE397" s="220" t="n"/>
      <c r="CF397" s="220" t="n"/>
      <c r="CG397" s="221">
        <f>IFERROR(ROUND((SUM(BX397:CF397)),0),"")</f>
        <v/>
      </c>
      <c r="CH397" s="216" t="n"/>
      <c r="CI397" s="456" t="n"/>
      <c r="CJ397" s="223" t="n"/>
      <c r="CK397" s="196" t="n"/>
      <c r="CL397" s="196" t="n"/>
      <c r="CM397" s="196" t="n"/>
      <c r="CN397" s="196" t="n"/>
      <c r="CO397" s="196" t="n"/>
      <c r="CP397" s="323" t="n"/>
      <c r="CQ397" s="348" t="n"/>
      <c r="CR397" s="348" t="n"/>
      <c r="CS397" s="348" t="n"/>
      <c r="CT397" s="348" t="n"/>
      <c r="CU397" s="348" t="n"/>
      <c r="CV397" s="348" t="n"/>
      <c r="CW397" s="348" t="n"/>
      <c r="CX397" s="348" t="n"/>
      <c r="CY397" s="348">
        <f>IFERROR(ROUND(STDEV(AN397,L397),1),"")</f>
        <v/>
      </c>
      <c r="CZ397" s="232">
        <f>IFERROR(ROUND(AVERAGE(O397:S397,AA397:AE397),0),"")</f>
        <v/>
      </c>
      <c r="DA397" s="232">
        <f>IFERROR(AVERAGE(T397:X397,AF397:AJ397),"")</f>
        <v/>
      </c>
      <c r="DB397" s="308">
        <f>AV397+BK397</f>
        <v/>
      </c>
      <c r="DC397" s="12">
        <f>SUM(BL397:BT397,AW397:BE397)</f>
        <v/>
      </c>
      <c r="DD397" s="437">
        <f>IFERROR(ROUND(DC397/K397,0),"")</f>
        <v/>
      </c>
      <c r="DE397" s="437">
        <f>IFERROR(ROUND(AVERAGE(Y397:Z397,AK397:AL397),0),"")</f>
        <v/>
      </c>
      <c r="DF397" s="217">
        <f>IFERROR(ROUND((3600/DE397*J397),0),"")</f>
        <v/>
      </c>
      <c r="DG397" s="437">
        <f>IFERROR(ROUND(DD397/DF397,1),"")</f>
        <v/>
      </c>
      <c r="DH397" s="308">
        <f>IFERROR(DB397+DD397,"")</f>
        <v/>
      </c>
      <c r="DI397" s="447">
        <f>IFERROR(DD397/DH397,"")</f>
        <v/>
      </c>
      <c r="DK397" s="12">
        <f>IFERROR(DF397-AP397,"")</f>
        <v/>
      </c>
      <c r="DM397" s="307">
        <f>IFERROR(DA397-L397,"")</f>
        <v/>
      </c>
      <c r="DN397" s="348">
        <f>IF(DE397&gt;AQ397,0,1)</f>
        <v/>
      </c>
      <c r="DO397" s="348">
        <f>IF(DA397&lt;M397,0,1)</f>
        <v/>
      </c>
      <c r="DP397" s="348">
        <f>IF(DA397&gt;N397,0,1)</f>
        <v/>
      </c>
      <c r="DQ397" s="348" t="n"/>
      <c r="DR397" s="348" t="n"/>
      <c r="DS397" s="348" t="n"/>
      <c r="DT397" s="348" t="n"/>
      <c r="DU397" s="348" t="n"/>
      <c r="DV397" s="348" t="n"/>
      <c r="DW397" s="348" t="n"/>
      <c r="DX397" s="348" t="n"/>
      <c r="DY397" s="348" t="n"/>
      <c r="DZ397" s="348" t="n"/>
      <c r="EA397" s="348" t="n"/>
      <c r="EB397" s="348" t="n"/>
      <c r="EC397" s="348" t="n"/>
      <c r="ED397" s="348" t="n"/>
      <c r="EE397" s="348" t="n"/>
      <c r="EF397" s="348" t="n"/>
      <c r="EG397" s="348" t="n"/>
      <c r="EH397" s="348" t="n"/>
      <c r="EI397" s="348" t="n"/>
    </row>
    <row r="398" ht="31.5" customFormat="1" customHeight="1" s="239">
      <c r="A398" s="233" t="n"/>
      <c r="B398" s="192" t="n"/>
      <c r="C398" s="455" t="n"/>
      <c r="D398" s="192" t="n"/>
      <c r="E398" s="192" t="n"/>
      <c r="F398" s="192" t="n"/>
      <c r="G398" s="238" t="n"/>
      <c r="H398" s="437" t="n"/>
      <c r="I398" s="437" t="n"/>
      <c r="J398" s="437" t="n"/>
      <c r="K398" s="437" t="n"/>
      <c r="L398" s="240" t="n"/>
      <c r="M398" s="241" t="n"/>
      <c r="N398" s="242" t="n"/>
      <c r="O398" s="232" t="n"/>
      <c r="P398" s="232" t="n"/>
      <c r="Q398" s="232" t="n"/>
      <c r="R398" s="232" t="n"/>
      <c r="S398" s="232" t="n"/>
      <c r="T398" s="232" t="n"/>
      <c r="U398" s="232" t="n"/>
      <c r="V398" s="232" t="n"/>
      <c r="W398" s="232" t="n"/>
      <c r="X398" s="232" t="n"/>
      <c r="Y398" s="195" t="n"/>
      <c r="Z398" s="195" t="n"/>
      <c r="AA398" s="232" t="n"/>
      <c r="AB398" s="232" t="n"/>
      <c r="AC398" s="232" t="n"/>
      <c r="AD398" s="232" t="n"/>
      <c r="AE398" s="232" t="n"/>
      <c r="AF398" s="232" t="n"/>
      <c r="AG398" s="232" t="n"/>
      <c r="AH398" s="232" t="n"/>
      <c r="AI398" s="232" t="n"/>
      <c r="AJ398" s="232" t="n"/>
      <c r="AK398" s="195" t="n"/>
      <c r="AL398" s="195" t="n"/>
      <c r="AM398" s="232">
        <f>IFERROR(ROUND(AVERAGE(O398:S398,AA398:AE398),0),"")</f>
        <v/>
      </c>
      <c r="AN398" s="232">
        <f>IFERROR(ROUND(AVERAGE(T398:X398,AF398:AJ398),0),"")</f>
        <v/>
      </c>
      <c r="AO398" s="278">
        <f>IFERROR((AM398-L398)/L398,"")</f>
        <v/>
      </c>
      <c r="AP398" s="218" t="n"/>
      <c r="AQ398" s="219" t="n"/>
      <c r="AR398" s="217">
        <f>IFERROR(ROUND((3600/AS398*J398),0),"")</f>
        <v/>
      </c>
      <c r="AS398" s="217">
        <f>IFERROR(ROUND(AVERAGE(Y398:Z398,AK398:AL398),0),"")</f>
        <v/>
      </c>
      <c r="AT398" s="217" t="n"/>
      <c r="AU398" s="217" t="n"/>
      <c r="AV398" s="217" t="n"/>
      <c r="AW398" s="217" t="n"/>
      <c r="AX398" s="217" t="n"/>
      <c r="AY398" s="217" t="n"/>
      <c r="AZ398" s="217" t="n"/>
      <c r="BA398" s="217" t="n"/>
      <c r="BB398" s="217" t="n"/>
      <c r="BC398" s="217" t="n"/>
      <c r="BD398" s="217" t="n"/>
      <c r="BE398" s="217" t="n"/>
      <c r="BF398" s="217" t="n"/>
      <c r="BG398" s="217" t="n"/>
      <c r="BH398" s="217" t="n"/>
      <c r="BI398" s="217" t="n"/>
      <c r="BJ398" s="217" t="n"/>
      <c r="BK398" s="217" t="n"/>
      <c r="BL398" s="217" t="n"/>
      <c r="BM398" s="217" t="n"/>
      <c r="BN398" s="217" t="n"/>
      <c r="BO398" s="217" t="n"/>
      <c r="BP398" s="217" t="n"/>
      <c r="BQ398" s="217" t="n"/>
      <c r="BR398" s="217" t="n"/>
      <c r="BS398" s="217" t="n"/>
      <c r="BT398" s="217" t="n"/>
      <c r="BU398" s="217" t="n"/>
      <c r="BV398" s="217" t="n"/>
      <c r="BW398" s="217" t="n"/>
      <c r="BX398" s="220" t="n"/>
      <c r="BY398" s="220" t="n"/>
      <c r="BZ398" s="220" t="n"/>
      <c r="CA398" s="220" t="n"/>
      <c r="CB398" s="220" t="n"/>
      <c r="CC398" s="220" t="n"/>
      <c r="CD398" s="220" t="n"/>
      <c r="CE398" s="220" t="n"/>
      <c r="CF398" s="220" t="n"/>
      <c r="CG398" s="221">
        <f>IFERROR(ROUND((SUM(BX398:CF398)),0),"")</f>
        <v/>
      </c>
      <c r="CH398" s="216" t="n"/>
      <c r="CI398" s="456" t="n"/>
      <c r="CJ398" s="223" t="n"/>
      <c r="CK398" s="196" t="n"/>
      <c r="CL398" s="196" t="n"/>
      <c r="CM398" s="196" t="n"/>
      <c r="CN398" s="196" t="n"/>
      <c r="CO398" s="196" t="n"/>
      <c r="CP398" s="323" t="n"/>
      <c r="CQ398" s="348" t="n"/>
      <c r="CR398" s="348" t="n"/>
      <c r="CS398" s="348" t="n"/>
      <c r="CT398" s="348" t="n"/>
      <c r="CU398" s="348" t="n"/>
      <c r="CV398" s="348" t="n"/>
      <c r="CW398" s="348" t="n"/>
      <c r="CX398" s="348" t="n"/>
      <c r="CY398" s="348">
        <f>IFERROR(ROUND(STDEV(AN398,L398),1),"")</f>
        <v/>
      </c>
      <c r="CZ398" s="232">
        <f>IFERROR(ROUND(AVERAGE(O398:S398,AA398:AE398),0),"")</f>
        <v/>
      </c>
      <c r="DA398" s="232">
        <f>IFERROR(AVERAGE(T398:X398,AF398:AJ398),"")</f>
        <v/>
      </c>
      <c r="DB398" s="308">
        <f>AV398+BK398</f>
        <v/>
      </c>
      <c r="DC398" s="12">
        <f>SUM(BL398:BT398,AW398:BE398)</f>
        <v/>
      </c>
      <c r="DD398" s="437">
        <f>IFERROR(ROUND(DC398/K398,0),"")</f>
        <v/>
      </c>
      <c r="DE398" s="437">
        <f>IFERROR(ROUND(AVERAGE(Y398:Z398,AK398:AL398),0),"")</f>
        <v/>
      </c>
      <c r="DF398" s="217">
        <f>IFERROR(ROUND((3600/DE398*J398),0),"")</f>
        <v/>
      </c>
      <c r="DG398" s="437">
        <f>IFERROR(ROUND(DD398/DF398,1),"")</f>
        <v/>
      </c>
      <c r="DH398" s="308">
        <f>IFERROR(DB398+DD398,"")</f>
        <v/>
      </c>
      <c r="DI398" s="447">
        <f>IFERROR(DD398/DH398,"")</f>
        <v/>
      </c>
      <c r="DK398" s="12">
        <f>IFERROR(DF398-AP398,"")</f>
        <v/>
      </c>
      <c r="DM398" s="307">
        <f>IFERROR(DA398-L398,"")</f>
        <v/>
      </c>
      <c r="DN398" s="348">
        <f>IF(DE398&gt;AQ398,0,1)</f>
        <v/>
      </c>
      <c r="DO398" s="348">
        <f>IF(DA398&lt;M398,0,1)</f>
        <v/>
      </c>
      <c r="DP398" s="348">
        <f>IF(DA398&gt;N398,0,1)</f>
        <v/>
      </c>
      <c r="DQ398" s="348" t="n"/>
      <c r="DR398" s="348" t="n"/>
      <c r="DS398" s="348" t="n"/>
      <c r="DT398" s="348" t="n"/>
      <c r="DU398" s="348" t="n"/>
      <c r="DV398" s="348" t="n"/>
      <c r="DW398" s="348" t="n"/>
      <c r="DX398" s="348" t="n"/>
      <c r="DY398" s="348" t="n"/>
      <c r="DZ398" s="348" t="n"/>
      <c r="EA398" s="348" t="n"/>
      <c r="EB398" s="348" t="n"/>
      <c r="EC398" s="348" t="n"/>
      <c r="ED398" s="348" t="n"/>
      <c r="EE398" s="348" t="n"/>
      <c r="EF398" s="348" t="n"/>
      <c r="EG398" s="348" t="n"/>
      <c r="EH398" s="348" t="n"/>
      <c r="EI398" s="348" t="n"/>
    </row>
    <row r="399" ht="31.5" customFormat="1" customHeight="1" s="239">
      <c r="A399" s="233" t="n"/>
      <c r="B399" s="192" t="n"/>
      <c r="C399" s="455" t="n"/>
      <c r="D399" s="192" t="n"/>
      <c r="E399" s="192" t="n"/>
      <c r="F399" s="192" t="n"/>
      <c r="G399" s="238" t="n"/>
      <c r="H399" s="437" t="n"/>
      <c r="I399" s="437" t="n"/>
      <c r="J399" s="437" t="n"/>
      <c r="K399" s="437" t="n"/>
      <c r="L399" s="240" t="n"/>
      <c r="M399" s="241" t="n"/>
      <c r="N399" s="242" t="n"/>
      <c r="O399" s="232" t="n"/>
      <c r="P399" s="232" t="n"/>
      <c r="Q399" s="232" t="n"/>
      <c r="R399" s="232" t="n"/>
      <c r="S399" s="232" t="n"/>
      <c r="T399" s="232" t="n"/>
      <c r="U399" s="232" t="n"/>
      <c r="V399" s="232" t="n"/>
      <c r="W399" s="232" t="n"/>
      <c r="X399" s="232" t="n"/>
      <c r="Y399" s="195" t="n"/>
      <c r="Z399" s="195" t="n"/>
      <c r="AA399" s="232" t="n"/>
      <c r="AB399" s="232" t="n"/>
      <c r="AC399" s="232" t="n"/>
      <c r="AD399" s="232" t="n"/>
      <c r="AE399" s="232" t="n"/>
      <c r="AF399" s="232" t="n"/>
      <c r="AG399" s="232" t="n"/>
      <c r="AH399" s="232" t="n"/>
      <c r="AI399" s="232" t="n"/>
      <c r="AJ399" s="232" t="n"/>
      <c r="AK399" s="195" t="n"/>
      <c r="AL399" s="195" t="n"/>
      <c r="AM399" s="232">
        <f>IFERROR(ROUND(AVERAGE(O399:S399,AA399:AE399),0),"")</f>
        <v/>
      </c>
      <c r="AN399" s="232">
        <f>IFERROR(ROUND(AVERAGE(T399:X399,AF399:AJ399),0),"")</f>
        <v/>
      </c>
      <c r="AO399" s="278">
        <f>IFERROR((AM399-L399)/L399,"")</f>
        <v/>
      </c>
      <c r="AP399" s="218" t="n"/>
      <c r="AQ399" s="219" t="n"/>
      <c r="AR399" s="217">
        <f>IFERROR(ROUND((3600/AS399*J399),0),"")</f>
        <v/>
      </c>
      <c r="AS399" s="217">
        <f>IFERROR(ROUND(AVERAGE(Y399:Z399,AK399:AL399),0),"")</f>
        <v/>
      </c>
      <c r="AT399" s="217" t="n"/>
      <c r="AU399" s="217" t="n"/>
      <c r="AV399" s="217" t="n"/>
      <c r="AW399" s="217" t="n"/>
      <c r="AX399" s="217" t="n"/>
      <c r="AY399" s="217" t="n"/>
      <c r="AZ399" s="217" t="n"/>
      <c r="BA399" s="217" t="n"/>
      <c r="BB399" s="217" t="n"/>
      <c r="BC399" s="217" t="n"/>
      <c r="BD399" s="217" t="n"/>
      <c r="BE399" s="217" t="n"/>
      <c r="BF399" s="217" t="n"/>
      <c r="BG399" s="217" t="n"/>
      <c r="BH399" s="217" t="n"/>
      <c r="BI399" s="217" t="n"/>
      <c r="BJ399" s="217" t="n"/>
      <c r="BK399" s="217" t="n"/>
      <c r="BL399" s="217" t="n"/>
      <c r="BM399" s="217" t="n"/>
      <c r="BN399" s="217" t="n"/>
      <c r="BO399" s="217" t="n"/>
      <c r="BP399" s="217" t="n"/>
      <c r="BQ399" s="217" t="n"/>
      <c r="BR399" s="217" t="n"/>
      <c r="BS399" s="217" t="n"/>
      <c r="BT399" s="217" t="n"/>
      <c r="BU399" s="217" t="n"/>
      <c r="BV399" s="217" t="n"/>
      <c r="BW399" s="217" t="n"/>
      <c r="BX399" s="220" t="n"/>
      <c r="BY399" s="220" t="n"/>
      <c r="BZ399" s="220" t="n"/>
      <c r="CA399" s="220" t="n"/>
      <c r="CB399" s="220" t="n"/>
      <c r="CC399" s="220" t="n"/>
      <c r="CD399" s="220" t="n"/>
      <c r="CE399" s="220" t="n"/>
      <c r="CF399" s="220" t="n"/>
      <c r="CG399" s="221">
        <f>IFERROR(ROUND((SUM(BX399:CF399)),0),"")</f>
        <v/>
      </c>
      <c r="CH399" s="216" t="n"/>
      <c r="CI399" s="456" t="n"/>
      <c r="CJ399" s="223" t="n"/>
      <c r="CK399" s="196" t="n"/>
      <c r="CL399" s="196" t="n"/>
      <c r="CM399" s="196" t="n"/>
      <c r="CN399" s="196" t="n"/>
      <c r="CO399" s="196" t="n"/>
      <c r="CP399" s="323" t="n"/>
      <c r="CQ399" s="348" t="n"/>
      <c r="CR399" s="348" t="n"/>
      <c r="CS399" s="348" t="n"/>
      <c r="CT399" s="348" t="n"/>
      <c r="CU399" s="348" t="n"/>
      <c r="CV399" s="348" t="n"/>
      <c r="CW399" s="348" t="n"/>
      <c r="CX399" s="348" t="n"/>
      <c r="CY399" s="348">
        <f>IFERROR(ROUND(STDEV(AN399,L399),1),"")</f>
        <v/>
      </c>
      <c r="CZ399" s="232">
        <f>IFERROR(ROUND(AVERAGE(O399:S399,AA399:AE399),0),"")</f>
        <v/>
      </c>
      <c r="DA399" s="232">
        <f>IFERROR(AVERAGE(T399:X399,AF399:AJ399),"")</f>
        <v/>
      </c>
      <c r="DB399" s="308">
        <f>AV399+BK399</f>
        <v/>
      </c>
      <c r="DC399" s="12">
        <f>SUM(BL399:BT399,AW399:BE399)</f>
        <v/>
      </c>
      <c r="DD399" s="437">
        <f>IFERROR(ROUND(DC399/K399,0),"")</f>
        <v/>
      </c>
      <c r="DE399" s="437">
        <f>IFERROR(ROUND(AVERAGE(Y399:Z399,AK399:AL399),0),"")</f>
        <v/>
      </c>
      <c r="DF399" s="217">
        <f>IFERROR(ROUND((3600/DE399*J399),0),"")</f>
        <v/>
      </c>
      <c r="DG399" s="437">
        <f>IFERROR(ROUND(DD399/DF399,1),"")</f>
        <v/>
      </c>
      <c r="DH399" s="308">
        <f>IFERROR(DB399+DD399,"")</f>
        <v/>
      </c>
      <c r="DI399" s="447">
        <f>IFERROR(DD399/DH399,"")</f>
        <v/>
      </c>
      <c r="DK399" s="12">
        <f>IFERROR(DF399-AP399,"")</f>
        <v/>
      </c>
      <c r="DM399" s="307">
        <f>IFERROR(DA399-L399,"")</f>
        <v/>
      </c>
      <c r="DN399" s="348">
        <f>IF(DE399&gt;AQ399,0,1)</f>
        <v/>
      </c>
      <c r="DO399" s="348">
        <f>IF(DA399&lt;M399,0,1)</f>
        <v/>
      </c>
      <c r="DP399" s="348">
        <f>IF(DA399&gt;N399,0,1)</f>
        <v/>
      </c>
      <c r="DQ399" s="348" t="n"/>
      <c r="DR399" s="348" t="n"/>
      <c r="DS399" s="348" t="n"/>
      <c r="DT399" s="348" t="n"/>
      <c r="DU399" s="348" t="n"/>
      <c r="DV399" s="348" t="n"/>
      <c r="DW399" s="348" t="n"/>
      <c r="DX399" s="348" t="n"/>
      <c r="DY399" s="348" t="n"/>
      <c r="DZ399" s="348" t="n"/>
      <c r="EA399" s="348" t="n"/>
      <c r="EB399" s="348" t="n"/>
      <c r="EC399" s="348" t="n"/>
      <c r="ED399" s="348" t="n"/>
      <c r="EE399" s="348" t="n"/>
      <c r="EF399" s="348" t="n"/>
      <c r="EG399" s="348" t="n"/>
      <c r="EH399" s="348" t="n"/>
      <c r="EI399" s="348" t="n"/>
    </row>
    <row r="400" ht="31.5" customFormat="1" customHeight="1" s="239">
      <c r="A400" s="233" t="n"/>
      <c r="B400" s="192" t="n"/>
      <c r="C400" s="455" t="n"/>
      <c r="D400" s="192" t="n"/>
      <c r="E400" s="192" t="n"/>
      <c r="F400" s="192" t="n"/>
      <c r="G400" s="238" t="n"/>
      <c r="H400" s="437" t="n"/>
      <c r="I400" s="437" t="n"/>
      <c r="J400" s="437" t="n"/>
      <c r="K400" s="437" t="n"/>
      <c r="L400" s="240" t="n"/>
      <c r="M400" s="241" t="n"/>
      <c r="N400" s="242" t="n"/>
      <c r="O400" s="232" t="n"/>
      <c r="P400" s="232" t="n"/>
      <c r="Q400" s="232" t="n"/>
      <c r="R400" s="232" t="n"/>
      <c r="S400" s="232" t="n"/>
      <c r="T400" s="232" t="n"/>
      <c r="U400" s="232" t="n"/>
      <c r="V400" s="232" t="n"/>
      <c r="W400" s="232" t="n"/>
      <c r="X400" s="232" t="n"/>
      <c r="Y400" s="195" t="n"/>
      <c r="Z400" s="195" t="n"/>
      <c r="AA400" s="232" t="n"/>
      <c r="AB400" s="232" t="n"/>
      <c r="AC400" s="232" t="n"/>
      <c r="AD400" s="232" t="n"/>
      <c r="AE400" s="232" t="n"/>
      <c r="AF400" s="232" t="n"/>
      <c r="AG400" s="232" t="n"/>
      <c r="AH400" s="232" t="n"/>
      <c r="AI400" s="232" t="n"/>
      <c r="AJ400" s="232" t="n"/>
      <c r="AK400" s="195" t="n"/>
      <c r="AL400" s="195" t="n"/>
      <c r="AM400" s="232">
        <f>IFERROR(ROUND(AVERAGE(O400:S400,AA400:AE400),0),"")</f>
        <v/>
      </c>
      <c r="AN400" s="232">
        <f>IFERROR(ROUND(AVERAGE(T400:X400,AF400:AJ400),0),"")</f>
        <v/>
      </c>
      <c r="AO400" s="278">
        <f>IFERROR((AM400-L400)/L400,"")</f>
        <v/>
      </c>
      <c r="AP400" s="218" t="n"/>
      <c r="AQ400" s="219" t="n"/>
      <c r="AR400" s="217">
        <f>IFERROR(ROUND((3600/AS400*J400),0),"")</f>
        <v/>
      </c>
      <c r="AS400" s="217">
        <f>IFERROR(ROUND(AVERAGE(Y400:Z400,AK400:AL400),0),"")</f>
        <v/>
      </c>
      <c r="AT400" s="217" t="n"/>
      <c r="AU400" s="217" t="n"/>
      <c r="AV400" s="217" t="n"/>
      <c r="AW400" s="217" t="n"/>
      <c r="AX400" s="217" t="n"/>
      <c r="AY400" s="217" t="n"/>
      <c r="AZ400" s="217" t="n"/>
      <c r="BA400" s="217" t="n"/>
      <c r="BB400" s="217" t="n"/>
      <c r="BC400" s="217" t="n"/>
      <c r="BD400" s="217" t="n"/>
      <c r="BE400" s="217" t="n"/>
      <c r="BF400" s="217" t="n"/>
      <c r="BG400" s="217" t="n"/>
      <c r="BH400" s="217" t="n"/>
      <c r="BI400" s="217" t="n"/>
      <c r="BJ400" s="217" t="n"/>
      <c r="BK400" s="217" t="n"/>
      <c r="BL400" s="217" t="n"/>
      <c r="BM400" s="217" t="n"/>
      <c r="BN400" s="217" t="n"/>
      <c r="BO400" s="217" t="n"/>
      <c r="BP400" s="217" t="n"/>
      <c r="BQ400" s="217" t="n"/>
      <c r="BR400" s="217" t="n"/>
      <c r="BS400" s="217" t="n"/>
      <c r="BT400" s="217" t="n"/>
      <c r="BU400" s="217" t="n"/>
      <c r="BV400" s="217" t="n"/>
      <c r="BW400" s="217" t="n"/>
      <c r="BX400" s="220" t="n"/>
      <c r="BY400" s="220" t="n"/>
      <c r="BZ400" s="220" t="n"/>
      <c r="CA400" s="220" t="n"/>
      <c r="CB400" s="220" t="n"/>
      <c r="CC400" s="220" t="n"/>
      <c r="CD400" s="220" t="n"/>
      <c r="CE400" s="220" t="n"/>
      <c r="CF400" s="220" t="n"/>
      <c r="CG400" s="221">
        <f>IFERROR(ROUND((SUM(BX400:CF400)),0),"")</f>
        <v/>
      </c>
      <c r="CH400" s="216" t="n"/>
      <c r="CI400" s="456" t="n"/>
      <c r="CJ400" s="223" t="n"/>
      <c r="CK400" s="196" t="n"/>
      <c r="CL400" s="196" t="n"/>
      <c r="CM400" s="196" t="n"/>
      <c r="CN400" s="196" t="n"/>
      <c r="CO400" s="196" t="n"/>
      <c r="CP400" s="323" t="n"/>
      <c r="CQ400" s="348" t="n"/>
      <c r="CR400" s="348" t="n"/>
      <c r="CS400" s="348" t="n"/>
      <c r="CT400" s="348" t="n"/>
      <c r="CU400" s="348" t="n"/>
      <c r="CV400" s="348" t="n"/>
      <c r="CW400" s="348" t="n"/>
      <c r="CX400" s="348" t="n"/>
      <c r="CY400" s="348">
        <f>IFERROR(ROUND(STDEV(AN400,L400),1),"")</f>
        <v/>
      </c>
      <c r="CZ400" s="232">
        <f>IFERROR(ROUND(AVERAGE(O400:S400,AA400:AE400),0),"")</f>
        <v/>
      </c>
      <c r="DA400" s="232">
        <f>IFERROR(AVERAGE(T400:X400,AF400:AJ400),"")</f>
        <v/>
      </c>
      <c r="DB400" s="308">
        <f>AV400+BK400</f>
        <v/>
      </c>
      <c r="DC400" s="12">
        <f>SUM(BL400:BT400,AW400:BE400)</f>
        <v/>
      </c>
      <c r="DD400" s="437">
        <f>IFERROR(ROUND(DC400/K400,0),"")</f>
        <v/>
      </c>
      <c r="DE400" s="437">
        <f>IFERROR(ROUND(AVERAGE(Y400:Z400,AK400:AL400),0),"")</f>
        <v/>
      </c>
      <c r="DF400" s="217">
        <f>IFERROR(ROUND((3600/DE400*J400),0),"")</f>
        <v/>
      </c>
      <c r="DG400" s="437">
        <f>IFERROR(ROUND(DD400/DF400,1),"")</f>
        <v/>
      </c>
      <c r="DH400" s="308">
        <f>IFERROR(DB400+DD400,"")</f>
        <v/>
      </c>
      <c r="DI400" s="447">
        <f>IFERROR(DD400/DH400,"")</f>
        <v/>
      </c>
      <c r="DK400" s="12">
        <f>IFERROR(DF400-AP400,"")</f>
        <v/>
      </c>
      <c r="DM400" s="307">
        <f>IFERROR(DA400-L400,"")</f>
        <v/>
      </c>
      <c r="DN400" s="348">
        <f>IF(DE400&gt;AQ400,0,1)</f>
        <v/>
      </c>
      <c r="DO400" s="348">
        <f>IF(DA400&lt;M400,0,1)</f>
        <v/>
      </c>
      <c r="DP400" s="348">
        <f>IF(DA400&gt;N400,0,1)</f>
        <v/>
      </c>
      <c r="DQ400" s="348" t="n"/>
      <c r="DR400" s="348" t="n"/>
      <c r="DS400" s="348" t="n"/>
      <c r="DT400" s="348" t="n"/>
      <c r="DU400" s="348" t="n"/>
      <c r="DV400" s="348" t="n"/>
      <c r="DW400" s="348" t="n"/>
      <c r="DX400" s="348" t="n"/>
      <c r="DY400" s="348" t="n"/>
      <c r="DZ400" s="348" t="n"/>
      <c r="EA400" s="348" t="n"/>
      <c r="EB400" s="348" t="n"/>
      <c r="EC400" s="348" t="n"/>
      <c r="ED400" s="348" t="n"/>
      <c r="EE400" s="348" t="n"/>
      <c r="EF400" s="348" t="n"/>
      <c r="EG400" s="348" t="n"/>
      <c r="EH400" s="348" t="n"/>
      <c r="EI400" s="348" t="n"/>
    </row>
    <row r="401" ht="31.5" customFormat="1" customHeight="1" s="239">
      <c r="A401" s="233" t="n"/>
      <c r="B401" s="192" t="n"/>
      <c r="C401" s="455" t="n"/>
      <c r="D401" s="192" t="n"/>
      <c r="E401" s="192" t="n"/>
      <c r="F401" s="192" t="n"/>
      <c r="G401" s="238" t="n"/>
      <c r="H401" s="437" t="n"/>
      <c r="I401" s="437" t="n"/>
      <c r="J401" s="437" t="n"/>
      <c r="K401" s="437" t="n"/>
      <c r="L401" s="240" t="n"/>
      <c r="M401" s="241" t="n"/>
      <c r="N401" s="242" t="n"/>
      <c r="O401" s="232" t="n"/>
      <c r="P401" s="232" t="n"/>
      <c r="Q401" s="232" t="n"/>
      <c r="R401" s="232" t="n"/>
      <c r="S401" s="232" t="n"/>
      <c r="T401" s="232" t="n"/>
      <c r="U401" s="232" t="n"/>
      <c r="V401" s="232" t="n"/>
      <c r="W401" s="232" t="n"/>
      <c r="X401" s="232" t="n"/>
      <c r="Y401" s="195" t="n"/>
      <c r="Z401" s="195" t="n"/>
      <c r="AA401" s="232" t="n"/>
      <c r="AB401" s="232" t="n"/>
      <c r="AC401" s="232" t="n"/>
      <c r="AD401" s="232" t="n"/>
      <c r="AE401" s="232" t="n"/>
      <c r="AF401" s="232" t="n"/>
      <c r="AG401" s="232" t="n"/>
      <c r="AH401" s="232" t="n"/>
      <c r="AI401" s="232" t="n"/>
      <c r="AJ401" s="232" t="n"/>
      <c r="AK401" s="195" t="n"/>
      <c r="AL401" s="195" t="n"/>
      <c r="AM401" s="232">
        <f>IFERROR(ROUND(AVERAGE(O401:S401,AA401:AE401),0),"")</f>
        <v/>
      </c>
      <c r="AN401" s="232">
        <f>IFERROR(ROUND(AVERAGE(T401:X401,AF401:AJ401),0),"")</f>
        <v/>
      </c>
      <c r="AO401" s="278">
        <f>IFERROR((AM401-L401)/L401,"")</f>
        <v/>
      </c>
      <c r="AP401" s="218" t="n"/>
      <c r="AQ401" s="219" t="n"/>
      <c r="AR401" s="217">
        <f>IFERROR(ROUND((3600/AS401*J401),0),"")</f>
        <v/>
      </c>
      <c r="AS401" s="217">
        <f>IFERROR(ROUND(AVERAGE(Y401:Z401,AK401:AL401),0),"")</f>
        <v/>
      </c>
      <c r="AT401" s="217" t="n"/>
      <c r="AU401" s="217" t="n"/>
      <c r="AV401" s="217" t="n"/>
      <c r="AW401" s="217" t="n"/>
      <c r="AX401" s="217" t="n"/>
      <c r="AY401" s="217" t="n"/>
      <c r="AZ401" s="217" t="n"/>
      <c r="BA401" s="217" t="n"/>
      <c r="BB401" s="217" t="n"/>
      <c r="BC401" s="217" t="n"/>
      <c r="BD401" s="217" t="n"/>
      <c r="BE401" s="217" t="n"/>
      <c r="BF401" s="217" t="n"/>
      <c r="BG401" s="217" t="n"/>
      <c r="BH401" s="217" t="n"/>
      <c r="BI401" s="217" t="n"/>
      <c r="BJ401" s="217" t="n"/>
      <c r="BK401" s="217" t="n"/>
      <c r="BL401" s="217" t="n"/>
      <c r="BM401" s="217" t="n"/>
      <c r="BN401" s="217" t="n"/>
      <c r="BO401" s="217" t="n"/>
      <c r="BP401" s="217" t="n"/>
      <c r="BQ401" s="217" t="n"/>
      <c r="BR401" s="217" t="n"/>
      <c r="BS401" s="217" t="n"/>
      <c r="BT401" s="217" t="n"/>
      <c r="BU401" s="217" t="n"/>
      <c r="BV401" s="217" t="n"/>
      <c r="BW401" s="217" t="n"/>
      <c r="BX401" s="220" t="n"/>
      <c r="BY401" s="220" t="n"/>
      <c r="BZ401" s="220" t="n"/>
      <c r="CA401" s="220" t="n"/>
      <c r="CB401" s="220" t="n"/>
      <c r="CC401" s="220" t="n"/>
      <c r="CD401" s="220" t="n"/>
      <c r="CE401" s="220" t="n"/>
      <c r="CF401" s="220" t="n"/>
      <c r="CG401" s="221">
        <f>IFERROR(ROUND((SUM(BX401:CF401)),0),"")</f>
        <v/>
      </c>
      <c r="CH401" s="216" t="n"/>
      <c r="CI401" s="456" t="n"/>
      <c r="CJ401" s="223" t="n"/>
      <c r="CK401" s="196" t="n"/>
      <c r="CL401" s="196" t="n"/>
      <c r="CM401" s="196" t="n"/>
      <c r="CN401" s="196" t="n"/>
      <c r="CO401" s="196" t="n"/>
      <c r="CP401" s="323" t="n"/>
      <c r="CQ401" s="348" t="n"/>
      <c r="CR401" s="348" t="n"/>
      <c r="CS401" s="348" t="n"/>
      <c r="CT401" s="348" t="n"/>
      <c r="CU401" s="348" t="n"/>
      <c r="CV401" s="348" t="n"/>
      <c r="CW401" s="348" t="n"/>
      <c r="CX401" s="348" t="n"/>
      <c r="CY401" s="348">
        <f>IFERROR(ROUND(STDEV(AN401,L401),1),"")</f>
        <v/>
      </c>
      <c r="CZ401" s="232">
        <f>IFERROR(ROUND(AVERAGE(O401:S401,AA401:AE401),0),"")</f>
        <v/>
      </c>
      <c r="DA401" s="232">
        <f>IFERROR(AVERAGE(T401:X401,AF401:AJ401),"")</f>
        <v/>
      </c>
      <c r="DB401" s="308">
        <f>AV401+BK401</f>
        <v/>
      </c>
      <c r="DC401" s="12">
        <f>SUM(BL401:BT401,AW401:BE401)</f>
        <v/>
      </c>
      <c r="DD401" s="437">
        <f>IFERROR(ROUND(DC401/K401,0),"")</f>
        <v/>
      </c>
      <c r="DE401" s="437">
        <f>IFERROR(ROUND(AVERAGE(Y401:Z401,AK401:AL401),0),"")</f>
        <v/>
      </c>
      <c r="DF401" s="217">
        <f>IFERROR(ROUND((3600/DE401*J401),0),"")</f>
        <v/>
      </c>
      <c r="DG401" s="437">
        <f>IFERROR(ROUND(DD401/DF401,1),"")</f>
        <v/>
      </c>
      <c r="DH401" s="308">
        <f>IFERROR(DB401+DD401,"")</f>
        <v/>
      </c>
      <c r="DI401" s="447">
        <f>IFERROR(DD401/DH401,"")</f>
        <v/>
      </c>
      <c r="DK401" s="12">
        <f>IFERROR(DF401-AP401,"")</f>
        <v/>
      </c>
      <c r="DM401" s="307">
        <f>IFERROR(DA401-L401,"")</f>
        <v/>
      </c>
      <c r="DN401" s="348">
        <f>IF(DE401&gt;AQ401,0,1)</f>
        <v/>
      </c>
      <c r="DO401" s="348">
        <f>IF(DA401&lt;M401,0,1)</f>
        <v/>
      </c>
      <c r="DP401" s="348">
        <f>IF(DA401&gt;N401,0,1)</f>
        <v/>
      </c>
      <c r="DQ401" s="348" t="n"/>
      <c r="DR401" s="348" t="n"/>
      <c r="DS401" s="348" t="n"/>
      <c r="DT401" s="348" t="n"/>
      <c r="DU401" s="348" t="n"/>
      <c r="DV401" s="348" t="n"/>
      <c r="DW401" s="348" t="n"/>
      <c r="DX401" s="348" t="n"/>
      <c r="DY401" s="348" t="n"/>
      <c r="DZ401" s="348" t="n"/>
      <c r="EA401" s="348" t="n"/>
      <c r="EB401" s="348" t="n"/>
      <c r="EC401" s="348" t="n"/>
      <c r="ED401" s="348" t="n"/>
      <c r="EE401" s="348" t="n"/>
      <c r="EF401" s="348" t="n"/>
      <c r="EG401" s="348" t="n"/>
      <c r="EH401" s="348" t="n"/>
      <c r="EI401" s="348" t="n"/>
    </row>
    <row r="402" ht="31.5" customFormat="1" customHeight="1" s="239">
      <c r="A402" s="233" t="n"/>
      <c r="B402" s="192" t="n"/>
      <c r="C402" s="455" t="n"/>
      <c r="D402" s="192" t="n"/>
      <c r="E402" s="192" t="n"/>
      <c r="F402" s="192" t="n"/>
      <c r="G402" s="238" t="n"/>
      <c r="H402" s="437" t="n"/>
      <c r="I402" s="437" t="n"/>
      <c r="J402" s="437" t="n"/>
      <c r="K402" s="437" t="n"/>
      <c r="L402" s="240" t="n"/>
      <c r="M402" s="241" t="n"/>
      <c r="N402" s="242" t="n"/>
      <c r="O402" s="232" t="n"/>
      <c r="P402" s="232" t="n"/>
      <c r="Q402" s="232" t="n"/>
      <c r="R402" s="232" t="n"/>
      <c r="S402" s="232" t="n"/>
      <c r="T402" s="232" t="n"/>
      <c r="U402" s="232" t="n"/>
      <c r="V402" s="232" t="n"/>
      <c r="W402" s="232" t="n"/>
      <c r="X402" s="232" t="n"/>
      <c r="Y402" s="195" t="n"/>
      <c r="Z402" s="195" t="n"/>
      <c r="AA402" s="232" t="n"/>
      <c r="AB402" s="232" t="n"/>
      <c r="AC402" s="232" t="n"/>
      <c r="AD402" s="232" t="n"/>
      <c r="AE402" s="232" t="n"/>
      <c r="AF402" s="232" t="n"/>
      <c r="AG402" s="232" t="n"/>
      <c r="AH402" s="232" t="n"/>
      <c r="AI402" s="232" t="n"/>
      <c r="AJ402" s="232" t="n"/>
      <c r="AK402" s="195" t="n"/>
      <c r="AL402" s="195" t="n"/>
      <c r="AM402" s="232">
        <f>IFERROR(ROUND(AVERAGE(O402:S402,AA402:AE402),0),"")</f>
        <v/>
      </c>
      <c r="AN402" s="232">
        <f>IFERROR(ROUND(AVERAGE(T402:X402,AF402:AJ402),0),"")</f>
        <v/>
      </c>
      <c r="AO402" s="278">
        <f>IFERROR((AM402-L402)/L402,"")</f>
        <v/>
      </c>
      <c r="AP402" s="218" t="n"/>
      <c r="AQ402" s="219" t="n"/>
      <c r="AR402" s="217">
        <f>IFERROR(ROUND((3600/AS402*J402),0),"")</f>
        <v/>
      </c>
      <c r="AS402" s="217">
        <f>IFERROR(ROUND(AVERAGE(Y402:Z402,AK402:AL402),0),"")</f>
        <v/>
      </c>
      <c r="AT402" s="217" t="n"/>
      <c r="AU402" s="217" t="n"/>
      <c r="AV402" s="217" t="n"/>
      <c r="AW402" s="217" t="n"/>
      <c r="AX402" s="217" t="n"/>
      <c r="AY402" s="217" t="n"/>
      <c r="AZ402" s="217" t="n"/>
      <c r="BA402" s="217" t="n"/>
      <c r="BB402" s="217" t="n"/>
      <c r="BC402" s="217" t="n"/>
      <c r="BD402" s="217" t="n"/>
      <c r="BE402" s="217" t="n"/>
      <c r="BF402" s="217" t="n"/>
      <c r="BG402" s="217" t="n"/>
      <c r="BH402" s="217" t="n"/>
      <c r="BI402" s="217" t="n"/>
      <c r="BJ402" s="217" t="n"/>
      <c r="BK402" s="217" t="n"/>
      <c r="BL402" s="217" t="n"/>
      <c r="BM402" s="217" t="n"/>
      <c r="BN402" s="217" t="n"/>
      <c r="BO402" s="217" t="n"/>
      <c r="BP402" s="217" t="n"/>
      <c r="BQ402" s="217" t="n"/>
      <c r="BR402" s="217" t="n"/>
      <c r="BS402" s="217" t="n"/>
      <c r="BT402" s="217" t="n"/>
      <c r="BU402" s="217" t="n"/>
      <c r="BV402" s="217" t="n"/>
      <c r="BW402" s="217" t="n"/>
      <c r="BX402" s="220" t="n"/>
      <c r="BY402" s="220" t="n"/>
      <c r="BZ402" s="220" t="n"/>
      <c r="CA402" s="220" t="n"/>
      <c r="CB402" s="220" t="n"/>
      <c r="CC402" s="220" t="n"/>
      <c r="CD402" s="220" t="n"/>
      <c r="CE402" s="220" t="n"/>
      <c r="CF402" s="220" t="n"/>
      <c r="CG402" s="221">
        <f>IFERROR(ROUND((SUM(BX402:CF402)),0),"")</f>
        <v/>
      </c>
      <c r="CH402" s="216" t="n"/>
      <c r="CI402" s="456" t="n"/>
      <c r="CJ402" s="223" t="n"/>
      <c r="CK402" s="196" t="n"/>
      <c r="CL402" s="196" t="n"/>
      <c r="CM402" s="196" t="n"/>
      <c r="CN402" s="196" t="n"/>
      <c r="CO402" s="196" t="n"/>
      <c r="CP402" s="323" t="n"/>
      <c r="CQ402" s="348" t="n"/>
      <c r="CR402" s="348" t="n"/>
      <c r="CS402" s="348" t="n"/>
      <c r="CT402" s="348" t="n"/>
      <c r="CU402" s="348" t="n"/>
      <c r="CV402" s="348" t="n"/>
      <c r="CW402" s="348" t="n"/>
      <c r="CX402" s="348" t="n"/>
      <c r="CY402" s="348">
        <f>IFERROR(ROUND(STDEV(AN402,L402),1),"")</f>
        <v/>
      </c>
      <c r="CZ402" s="232">
        <f>IFERROR(ROUND(AVERAGE(O402:S402,AA402:AE402),0),"")</f>
        <v/>
      </c>
      <c r="DA402" s="232">
        <f>IFERROR(AVERAGE(T402:X402,AF402:AJ402),"")</f>
        <v/>
      </c>
      <c r="DB402" s="308">
        <f>AV402+BK402</f>
        <v/>
      </c>
      <c r="DC402" s="12">
        <f>SUM(BL402:BT402,AW402:BE402)</f>
        <v/>
      </c>
      <c r="DD402" s="437">
        <f>IFERROR(ROUND(DC402/K402,0),"")</f>
        <v/>
      </c>
      <c r="DE402" s="437">
        <f>IFERROR(ROUND(AVERAGE(Y402:Z402,AK402:AL402),0),"")</f>
        <v/>
      </c>
      <c r="DF402" s="217">
        <f>IFERROR(ROUND((3600/DE402*J402),0),"")</f>
        <v/>
      </c>
      <c r="DG402" s="437">
        <f>IFERROR(ROUND(DD402/DF402,1),"")</f>
        <v/>
      </c>
      <c r="DH402" s="308">
        <f>IFERROR(DB402+DD402,"")</f>
        <v/>
      </c>
      <c r="DI402" s="447">
        <f>IFERROR(DD402/DH402,"")</f>
        <v/>
      </c>
      <c r="DK402" s="12">
        <f>IFERROR(DF402-AP402,"")</f>
        <v/>
      </c>
      <c r="DM402" s="307">
        <f>IFERROR(DA402-L402,"")</f>
        <v/>
      </c>
      <c r="DN402" s="348">
        <f>IF(DE402&gt;AQ402,0,1)</f>
        <v/>
      </c>
      <c r="DO402" s="348">
        <f>IF(DA402&lt;M402,0,1)</f>
        <v/>
      </c>
      <c r="DP402" s="348">
        <f>IF(DA402&gt;N402,0,1)</f>
        <v/>
      </c>
      <c r="DQ402" s="348" t="n"/>
      <c r="DR402" s="348" t="n"/>
      <c r="DS402" s="348" t="n"/>
      <c r="DT402" s="348" t="n"/>
      <c r="DU402" s="348" t="n"/>
      <c r="DV402" s="348" t="n"/>
      <c r="DW402" s="348" t="n"/>
      <c r="DX402" s="348" t="n"/>
      <c r="DY402" s="348" t="n"/>
      <c r="DZ402" s="348" t="n"/>
      <c r="EA402" s="348" t="n"/>
      <c r="EB402" s="348" t="n"/>
      <c r="EC402" s="348" t="n"/>
      <c r="ED402" s="348" t="n"/>
      <c r="EE402" s="348" t="n"/>
      <c r="EF402" s="348" t="n"/>
      <c r="EG402" s="348" t="n"/>
      <c r="EH402" s="348" t="n"/>
      <c r="EI402" s="348" t="n"/>
    </row>
    <row r="403" ht="31.5" customFormat="1" customHeight="1" s="239">
      <c r="A403" s="233" t="n"/>
      <c r="B403" s="192" t="n"/>
      <c r="C403" s="455" t="n"/>
      <c r="D403" s="192" t="n"/>
      <c r="E403" s="192" t="n"/>
      <c r="F403" s="192" t="n"/>
      <c r="G403" s="238" t="n"/>
      <c r="H403" s="437" t="n"/>
      <c r="I403" s="437" t="n"/>
      <c r="J403" s="437" t="n"/>
      <c r="K403" s="437" t="n"/>
      <c r="L403" s="240" t="n"/>
      <c r="M403" s="241" t="n"/>
      <c r="N403" s="242" t="n"/>
      <c r="O403" s="232" t="n"/>
      <c r="P403" s="232" t="n"/>
      <c r="Q403" s="232" t="n"/>
      <c r="R403" s="232" t="n"/>
      <c r="S403" s="232" t="n"/>
      <c r="T403" s="232" t="n"/>
      <c r="U403" s="232" t="n"/>
      <c r="V403" s="232" t="n"/>
      <c r="W403" s="232" t="n"/>
      <c r="X403" s="232" t="n"/>
      <c r="Y403" s="195" t="n"/>
      <c r="Z403" s="195" t="n"/>
      <c r="AA403" s="232" t="n"/>
      <c r="AB403" s="232" t="n"/>
      <c r="AC403" s="232" t="n"/>
      <c r="AD403" s="232" t="n"/>
      <c r="AE403" s="232" t="n"/>
      <c r="AF403" s="232" t="n"/>
      <c r="AG403" s="232" t="n"/>
      <c r="AH403" s="232" t="n"/>
      <c r="AI403" s="232" t="n"/>
      <c r="AJ403" s="232" t="n"/>
      <c r="AK403" s="195" t="n"/>
      <c r="AL403" s="195" t="n"/>
      <c r="AM403" s="232">
        <f>IFERROR(ROUND(AVERAGE(O403:S403,AA403:AE403),0),"")</f>
        <v/>
      </c>
      <c r="AN403" s="232">
        <f>IFERROR(ROUND(AVERAGE(T403:X403,AF403:AJ403),0),"")</f>
        <v/>
      </c>
      <c r="AO403" s="278">
        <f>IFERROR((AM403-L403)/L403,"")</f>
        <v/>
      </c>
      <c r="AP403" s="218" t="n"/>
      <c r="AQ403" s="219" t="n"/>
      <c r="AR403" s="217">
        <f>IFERROR(ROUND((3600/AS403*J403),0),"")</f>
        <v/>
      </c>
      <c r="AS403" s="217">
        <f>IFERROR(ROUND(AVERAGE(Y403:Z403,AK403:AL403),0),"")</f>
        <v/>
      </c>
      <c r="AT403" s="217" t="n"/>
      <c r="AU403" s="217" t="n"/>
      <c r="AV403" s="217" t="n"/>
      <c r="AW403" s="217" t="n"/>
      <c r="AX403" s="217" t="n"/>
      <c r="AY403" s="217" t="n"/>
      <c r="AZ403" s="217" t="n"/>
      <c r="BA403" s="217" t="n"/>
      <c r="BB403" s="217" t="n"/>
      <c r="BC403" s="217" t="n"/>
      <c r="BD403" s="217" t="n"/>
      <c r="BE403" s="217" t="n"/>
      <c r="BF403" s="217" t="n"/>
      <c r="BG403" s="217" t="n"/>
      <c r="BH403" s="217" t="n"/>
      <c r="BI403" s="217" t="n"/>
      <c r="BJ403" s="217" t="n"/>
      <c r="BK403" s="217" t="n"/>
      <c r="BL403" s="217" t="n"/>
      <c r="BM403" s="217" t="n"/>
      <c r="BN403" s="217" t="n"/>
      <c r="BO403" s="217" t="n"/>
      <c r="BP403" s="217" t="n"/>
      <c r="BQ403" s="217" t="n"/>
      <c r="BR403" s="217" t="n"/>
      <c r="BS403" s="217" t="n"/>
      <c r="BT403" s="217" t="n"/>
      <c r="BU403" s="217" t="n"/>
      <c r="BV403" s="217" t="n"/>
      <c r="BW403" s="217" t="n"/>
      <c r="BX403" s="220" t="n"/>
      <c r="BY403" s="220" t="n"/>
      <c r="BZ403" s="220" t="n"/>
      <c r="CA403" s="220" t="n"/>
      <c r="CB403" s="220" t="n"/>
      <c r="CC403" s="220" t="n"/>
      <c r="CD403" s="220" t="n"/>
      <c r="CE403" s="220" t="n"/>
      <c r="CF403" s="220" t="n"/>
      <c r="CG403" s="221">
        <f>IFERROR(ROUND((SUM(BX403:CF403)),0),"")</f>
        <v/>
      </c>
      <c r="CH403" s="216" t="n"/>
      <c r="CI403" s="456" t="n"/>
      <c r="CJ403" s="223" t="n"/>
      <c r="CK403" s="196" t="n"/>
      <c r="CL403" s="196" t="n"/>
      <c r="CM403" s="196" t="n"/>
      <c r="CN403" s="196" t="n"/>
      <c r="CO403" s="196" t="n"/>
      <c r="CP403" s="323" t="n"/>
      <c r="CQ403" s="348" t="n"/>
      <c r="CR403" s="348" t="n"/>
      <c r="CS403" s="348" t="n"/>
      <c r="CT403" s="348" t="n"/>
      <c r="CU403" s="348" t="n"/>
      <c r="CV403" s="348" t="n"/>
      <c r="CW403" s="348" t="n"/>
      <c r="CX403" s="348" t="n"/>
      <c r="CY403" s="348">
        <f>IFERROR(ROUND(STDEV(AN403,L403),1),"")</f>
        <v/>
      </c>
      <c r="CZ403" s="232">
        <f>IFERROR(ROUND(AVERAGE(O403:S403,AA403:AE403),0),"")</f>
        <v/>
      </c>
      <c r="DA403" s="232">
        <f>IFERROR(AVERAGE(T403:X403,AF403:AJ403),"")</f>
        <v/>
      </c>
      <c r="DB403" s="308">
        <f>AV403+BK403</f>
        <v/>
      </c>
      <c r="DC403" s="12">
        <f>SUM(BL403:BT403,AW403:BE403)</f>
        <v/>
      </c>
      <c r="DD403" s="437">
        <f>IFERROR(ROUND(DC403/K403,0),"")</f>
        <v/>
      </c>
      <c r="DE403" s="437">
        <f>IFERROR(ROUND(AVERAGE(Y403:Z403,AK403:AL403),0),"")</f>
        <v/>
      </c>
      <c r="DF403" s="217">
        <f>IFERROR(ROUND((3600/DE403*J403),0),"")</f>
        <v/>
      </c>
      <c r="DG403" s="437">
        <f>IFERROR(ROUND(DD403/DF403,1),"")</f>
        <v/>
      </c>
      <c r="DH403" s="308">
        <f>IFERROR(DB403+DD403,"")</f>
        <v/>
      </c>
      <c r="DI403" s="447">
        <f>IFERROR(DD403/DH403,"")</f>
        <v/>
      </c>
      <c r="DK403" s="12">
        <f>IFERROR(DF403-AP403,"")</f>
        <v/>
      </c>
      <c r="DM403" s="307">
        <f>IFERROR(DA403-L403,"")</f>
        <v/>
      </c>
      <c r="DN403" s="348">
        <f>IF(DE403&gt;AQ403,0,1)</f>
        <v/>
      </c>
      <c r="DO403" s="348">
        <f>IF(DA403&lt;M403,0,1)</f>
        <v/>
      </c>
      <c r="DP403" s="348">
        <f>IF(DA403&gt;N403,0,1)</f>
        <v/>
      </c>
      <c r="DQ403" s="348" t="n"/>
      <c r="DR403" s="348" t="n"/>
      <c r="DS403" s="348" t="n"/>
      <c r="DT403" s="348" t="n"/>
      <c r="DU403" s="348" t="n"/>
      <c r="DV403" s="348" t="n"/>
      <c r="DW403" s="348" t="n"/>
      <c r="DX403" s="348" t="n"/>
      <c r="DY403" s="348" t="n"/>
      <c r="DZ403" s="348" t="n"/>
      <c r="EA403" s="348" t="n"/>
      <c r="EB403" s="348" t="n"/>
      <c r="EC403" s="348" t="n"/>
      <c r="ED403" s="348" t="n"/>
      <c r="EE403" s="348" t="n"/>
      <c r="EF403" s="348" t="n"/>
      <c r="EG403" s="348" t="n"/>
      <c r="EH403" s="348" t="n"/>
      <c r="EI403" s="348" t="n"/>
    </row>
    <row r="404" ht="31.5" customFormat="1" customHeight="1" s="239">
      <c r="A404" s="233" t="n"/>
      <c r="B404" s="192" t="n"/>
      <c r="C404" s="455" t="n"/>
      <c r="D404" s="192" t="n"/>
      <c r="E404" s="192" t="n"/>
      <c r="F404" s="192" t="n"/>
      <c r="G404" s="238" t="n"/>
      <c r="H404" s="437" t="n"/>
      <c r="I404" s="437" t="n"/>
      <c r="J404" s="437" t="n"/>
      <c r="K404" s="437" t="n"/>
      <c r="L404" s="240" t="n"/>
      <c r="M404" s="241" t="n"/>
      <c r="N404" s="242" t="n"/>
      <c r="O404" s="232" t="n"/>
      <c r="P404" s="232" t="n"/>
      <c r="Q404" s="232" t="n"/>
      <c r="R404" s="232" t="n"/>
      <c r="S404" s="232" t="n"/>
      <c r="T404" s="232" t="n"/>
      <c r="U404" s="232" t="n"/>
      <c r="V404" s="232" t="n"/>
      <c r="W404" s="232" t="n"/>
      <c r="X404" s="232" t="n"/>
      <c r="Y404" s="195" t="n"/>
      <c r="Z404" s="195" t="n"/>
      <c r="AA404" s="232" t="n"/>
      <c r="AB404" s="232" t="n"/>
      <c r="AC404" s="232" t="n"/>
      <c r="AD404" s="232" t="n"/>
      <c r="AE404" s="232" t="n"/>
      <c r="AF404" s="232" t="n"/>
      <c r="AG404" s="232" t="n"/>
      <c r="AH404" s="232" t="n"/>
      <c r="AI404" s="232" t="n"/>
      <c r="AJ404" s="232" t="n"/>
      <c r="AK404" s="195" t="n"/>
      <c r="AL404" s="195" t="n"/>
      <c r="AM404" s="232">
        <f>IFERROR(ROUND(AVERAGE(O404:S404,AA404:AE404),0),"")</f>
        <v/>
      </c>
      <c r="AN404" s="232">
        <f>IFERROR(ROUND(AVERAGE(T404:X404,AF404:AJ404),0),"")</f>
        <v/>
      </c>
      <c r="AO404" s="278">
        <f>IFERROR((AM404-L404)/L404,"")</f>
        <v/>
      </c>
      <c r="AP404" s="218" t="n"/>
      <c r="AQ404" s="219" t="n"/>
      <c r="AR404" s="217">
        <f>IFERROR(ROUND((3600/AS404*J404),0),"")</f>
        <v/>
      </c>
      <c r="AS404" s="217">
        <f>IFERROR(ROUND(AVERAGE(Y404:Z404,AK404:AL404),0),"")</f>
        <v/>
      </c>
      <c r="AT404" s="217" t="n"/>
      <c r="AU404" s="217" t="n"/>
      <c r="AV404" s="217" t="n"/>
      <c r="AW404" s="217" t="n"/>
      <c r="AX404" s="217" t="n"/>
      <c r="AY404" s="217" t="n"/>
      <c r="AZ404" s="217" t="n"/>
      <c r="BA404" s="217" t="n"/>
      <c r="BB404" s="217" t="n"/>
      <c r="BC404" s="217" t="n"/>
      <c r="BD404" s="217" t="n"/>
      <c r="BE404" s="217" t="n"/>
      <c r="BF404" s="217" t="n"/>
      <c r="BG404" s="217" t="n"/>
      <c r="BH404" s="217" t="n"/>
      <c r="BI404" s="217" t="n"/>
      <c r="BJ404" s="217" t="n"/>
      <c r="BK404" s="217" t="n"/>
      <c r="BL404" s="217" t="n"/>
      <c r="BM404" s="217" t="n"/>
      <c r="BN404" s="217" t="n"/>
      <c r="BO404" s="217" t="n"/>
      <c r="BP404" s="217" t="n"/>
      <c r="BQ404" s="217" t="n"/>
      <c r="BR404" s="217" t="n"/>
      <c r="BS404" s="217" t="n"/>
      <c r="BT404" s="217" t="n"/>
      <c r="BU404" s="217" t="n"/>
      <c r="BV404" s="217" t="n"/>
      <c r="BW404" s="217" t="n"/>
      <c r="BX404" s="220" t="n"/>
      <c r="BY404" s="220" t="n"/>
      <c r="BZ404" s="220" t="n"/>
      <c r="CA404" s="220" t="n"/>
      <c r="CB404" s="220" t="n"/>
      <c r="CC404" s="220" t="n"/>
      <c r="CD404" s="220" t="n"/>
      <c r="CE404" s="220" t="n"/>
      <c r="CF404" s="220" t="n"/>
      <c r="CG404" s="221">
        <f>IFERROR(ROUND((SUM(BX404:CF404)),0),"")</f>
        <v/>
      </c>
      <c r="CH404" s="216" t="n"/>
      <c r="CI404" s="456" t="n"/>
      <c r="CJ404" s="223" t="n"/>
      <c r="CK404" s="196" t="n"/>
      <c r="CL404" s="196" t="n"/>
      <c r="CM404" s="196" t="n"/>
      <c r="CN404" s="196" t="n"/>
      <c r="CO404" s="196" t="n"/>
      <c r="CP404" s="323" t="n"/>
      <c r="CQ404" s="348" t="n"/>
      <c r="CR404" s="348" t="n"/>
      <c r="CS404" s="348" t="n"/>
      <c r="CT404" s="348" t="n"/>
      <c r="CU404" s="348" t="n"/>
      <c r="CV404" s="348" t="n"/>
      <c r="CW404" s="348" t="n"/>
      <c r="CX404" s="348" t="n"/>
      <c r="CY404" s="348">
        <f>IFERROR(ROUND(STDEV(AN404,L404),1),"")</f>
        <v/>
      </c>
      <c r="CZ404" s="232">
        <f>IFERROR(ROUND(AVERAGE(O404:S404,AA404:AE404),0),"")</f>
        <v/>
      </c>
      <c r="DA404" s="232">
        <f>IFERROR(AVERAGE(T404:X404,AF404:AJ404),"")</f>
        <v/>
      </c>
      <c r="DB404" s="308">
        <f>AV404+BK404</f>
        <v/>
      </c>
      <c r="DC404" s="12">
        <f>SUM(BL404:BT404,AW404:BE404)</f>
        <v/>
      </c>
      <c r="DD404" s="437">
        <f>IFERROR(ROUND(DC404/K404,0),"")</f>
        <v/>
      </c>
      <c r="DE404" s="437">
        <f>IFERROR(ROUND(AVERAGE(Y404:Z404,AK404:AL404),0),"")</f>
        <v/>
      </c>
      <c r="DF404" s="217">
        <f>IFERROR(ROUND((3600/DE404*J404),0),"")</f>
        <v/>
      </c>
      <c r="DG404" s="437">
        <f>IFERROR(ROUND(DD404/DF404,1),"")</f>
        <v/>
      </c>
      <c r="DH404" s="308">
        <f>IFERROR(DB404+DD404,"")</f>
        <v/>
      </c>
      <c r="DI404" s="447">
        <f>IFERROR(DD404/DH404,"")</f>
        <v/>
      </c>
      <c r="DK404" s="12">
        <f>IFERROR(DF404-AP404,"")</f>
        <v/>
      </c>
      <c r="DM404" s="307">
        <f>IFERROR(DA404-L404,"")</f>
        <v/>
      </c>
      <c r="DN404" s="348">
        <f>IF(DE404&gt;AQ404,0,1)</f>
        <v/>
      </c>
      <c r="DO404" s="348">
        <f>IF(DA404&lt;M404,0,1)</f>
        <v/>
      </c>
      <c r="DP404" s="348">
        <f>IF(DA404&gt;N404,0,1)</f>
        <v/>
      </c>
      <c r="DQ404" s="348" t="n"/>
      <c r="DR404" s="348" t="n"/>
      <c r="DS404" s="348" t="n"/>
      <c r="DT404" s="348" t="n"/>
      <c r="DU404" s="348" t="n"/>
      <c r="DV404" s="348" t="n"/>
      <c r="DW404" s="348" t="n"/>
      <c r="DX404" s="348" t="n"/>
      <c r="DY404" s="348" t="n"/>
      <c r="DZ404" s="348" t="n"/>
      <c r="EA404" s="348" t="n"/>
      <c r="EB404" s="348" t="n"/>
      <c r="EC404" s="348" t="n"/>
      <c r="ED404" s="348" t="n"/>
      <c r="EE404" s="348" t="n"/>
      <c r="EF404" s="348" t="n"/>
      <c r="EG404" s="348" t="n"/>
      <c r="EH404" s="348" t="n"/>
      <c r="EI404" s="348" t="n"/>
    </row>
    <row r="405" ht="31.5" customFormat="1" customHeight="1" s="239">
      <c r="A405" s="233" t="n"/>
      <c r="B405" s="192" t="n"/>
      <c r="C405" s="455" t="n"/>
      <c r="D405" s="192" t="n"/>
      <c r="E405" s="192" t="n"/>
      <c r="F405" s="192" t="n"/>
      <c r="G405" s="238" t="n"/>
      <c r="H405" s="437" t="n"/>
      <c r="I405" s="437" t="n"/>
      <c r="J405" s="437" t="n"/>
      <c r="K405" s="437" t="n"/>
      <c r="L405" s="240" t="n"/>
      <c r="M405" s="241" t="n"/>
      <c r="N405" s="242" t="n"/>
      <c r="O405" s="232" t="n"/>
      <c r="P405" s="232" t="n"/>
      <c r="Q405" s="232" t="n"/>
      <c r="R405" s="232" t="n"/>
      <c r="S405" s="232" t="n"/>
      <c r="T405" s="232" t="n"/>
      <c r="U405" s="232" t="n"/>
      <c r="V405" s="232" t="n"/>
      <c r="W405" s="232" t="n"/>
      <c r="X405" s="232" t="n"/>
      <c r="Y405" s="195" t="n"/>
      <c r="Z405" s="195" t="n"/>
      <c r="AA405" s="232" t="n"/>
      <c r="AB405" s="232" t="n"/>
      <c r="AC405" s="232" t="n"/>
      <c r="AD405" s="232" t="n"/>
      <c r="AE405" s="232" t="n"/>
      <c r="AF405" s="232" t="n"/>
      <c r="AG405" s="232" t="n"/>
      <c r="AH405" s="232" t="n"/>
      <c r="AI405" s="232" t="n"/>
      <c r="AJ405" s="232" t="n"/>
      <c r="AK405" s="195" t="n"/>
      <c r="AL405" s="195" t="n"/>
      <c r="AM405" s="232">
        <f>IFERROR(ROUND(AVERAGE(O405:S405,AA405:AE405),0),"")</f>
        <v/>
      </c>
      <c r="AN405" s="232">
        <f>IFERROR(ROUND(AVERAGE(T405:X405,AF405:AJ405),0),"")</f>
        <v/>
      </c>
      <c r="AO405" s="278">
        <f>IFERROR((AM405-L405)/L405,"")</f>
        <v/>
      </c>
      <c r="AP405" s="218" t="n"/>
      <c r="AQ405" s="219" t="n"/>
      <c r="AR405" s="217">
        <f>IFERROR(ROUND((3600/AS405*J405),0),"")</f>
        <v/>
      </c>
      <c r="AS405" s="217">
        <f>IFERROR(ROUND(AVERAGE(Y405:Z405,AK405:AL405),0),"")</f>
        <v/>
      </c>
      <c r="AT405" s="217" t="n"/>
      <c r="AU405" s="217" t="n"/>
      <c r="AV405" s="217" t="n"/>
      <c r="AW405" s="217" t="n"/>
      <c r="AX405" s="217" t="n"/>
      <c r="AY405" s="217" t="n"/>
      <c r="AZ405" s="217" t="n"/>
      <c r="BA405" s="217" t="n"/>
      <c r="BB405" s="217" t="n"/>
      <c r="BC405" s="217" t="n"/>
      <c r="BD405" s="217" t="n"/>
      <c r="BE405" s="217" t="n"/>
      <c r="BF405" s="217" t="n"/>
      <c r="BG405" s="217" t="n"/>
      <c r="BH405" s="217" t="n"/>
      <c r="BI405" s="217" t="n"/>
      <c r="BJ405" s="217" t="n"/>
      <c r="BK405" s="217" t="n"/>
      <c r="BL405" s="217" t="n"/>
      <c r="BM405" s="217" t="n"/>
      <c r="BN405" s="217" t="n"/>
      <c r="BO405" s="217" t="n"/>
      <c r="BP405" s="217" t="n"/>
      <c r="BQ405" s="217" t="n"/>
      <c r="BR405" s="217" t="n"/>
      <c r="BS405" s="217" t="n"/>
      <c r="BT405" s="217" t="n"/>
      <c r="BU405" s="217" t="n"/>
      <c r="BV405" s="217" t="n"/>
      <c r="BW405" s="217" t="n"/>
      <c r="BX405" s="220" t="n"/>
      <c r="BY405" s="220" t="n"/>
      <c r="BZ405" s="220" t="n"/>
      <c r="CA405" s="220" t="n"/>
      <c r="CB405" s="220" t="n"/>
      <c r="CC405" s="220" t="n"/>
      <c r="CD405" s="220" t="n"/>
      <c r="CE405" s="220" t="n"/>
      <c r="CF405" s="220" t="n"/>
      <c r="CG405" s="221">
        <f>IFERROR(ROUND((SUM(BX405:CF405)),0),"")</f>
        <v/>
      </c>
      <c r="CH405" s="216" t="n"/>
      <c r="CI405" s="456" t="n"/>
      <c r="CJ405" s="223" t="n"/>
      <c r="CK405" s="196" t="n"/>
      <c r="CL405" s="196" t="n"/>
      <c r="CM405" s="196" t="n"/>
      <c r="CN405" s="196" t="n"/>
      <c r="CO405" s="196" t="n"/>
      <c r="CP405" s="323" t="n"/>
      <c r="CQ405" s="348" t="n"/>
      <c r="CR405" s="348" t="n"/>
      <c r="CS405" s="348" t="n"/>
      <c r="CT405" s="348" t="n"/>
      <c r="CU405" s="348" t="n"/>
      <c r="CV405" s="348" t="n"/>
      <c r="CW405" s="348" t="n"/>
      <c r="CX405" s="348" t="n"/>
      <c r="CY405" s="348">
        <f>IFERROR(ROUND(STDEV(AN405,L405),1),"")</f>
        <v/>
      </c>
      <c r="CZ405" s="232">
        <f>IFERROR(ROUND(AVERAGE(O405:S405,AA405:AE405),0),"")</f>
        <v/>
      </c>
      <c r="DA405" s="232">
        <f>IFERROR(AVERAGE(T405:X405,AF405:AJ405),"")</f>
        <v/>
      </c>
      <c r="DB405" s="308">
        <f>AV405+BK405</f>
        <v/>
      </c>
      <c r="DC405" s="12">
        <f>SUM(BL405:BT405,AW405:BE405)</f>
        <v/>
      </c>
      <c r="DD405" s="437">
        <f>IFERROR(ROUND(DC405/K405,0),"")</f>
        <v/>
      </c>
      <c r="DE405" s="437">
        <f>IFERROR(ROUND(AVERAGE(Y405:Z405,AK405:AL405),0),"")</f>
        <v/>
      </c>
      <c r="DF405" s="217">
        <f>IFERROR(ROUND((3600/DE405*J405),0),"")</f>
        <v/>
      </c>
      <c r="DG405" s="437">
        <f>IFERROR(ROUND(DD405/DF405,1),"")</f>
        <v/>
      </c>
      <c r="DH405" s="308">
        <f>IFERROR(DB405+DD405,"")</f>
        <v/>
      </c>
      <c r="DI405" s="447">
        <f>IFERROR(DD405/DH405,"")</f>
        <v/>
      </c>
      <c r="DK405" s="12">
        <f>IFERROR(DF405-AP405,"")</f>
        <v/>
      </c>
      <c r="DM405" s="307">
        <f>IFERROR(DA405-L405,"")</f>
        <v/>
      </c>
      <c r="DN405" s="348">
        <f>IF(DE405&gt;AQ405,0,1)</f>
        <v/>
      </c>
      <c r="DO405" s="348">
        <f>IF(DA405&lt;M405,0,1)</f>
        <v/>
      </c>
      <c r="DP405" s="348">
        <f>IF(DA405&gt;N405,0,1)</f>
        <v/>
      </c>
      <c r="DQ405" s="348" t="n"/>
      <c r="DR405" s="348" t="n"/>
      <c r="DS405" s="348" t="n"/>
      <c r="DT405" s="348" t="n"/>
      <c r="DU405" s="348" t="n"/>
      <c r="DV405" s="348" t="n"/>
      <c r="DW405" s="348" t="n"/>
      <c r="DX405" s="348" t="n"/>
      <c r="DY405" s="348" t="n"/>
      <c r="DZ405" s="348" t="n"/>
      <c r="EA405" s="348" t="n"/>
      <c r="EB405" s="348" t="n"/>
      <c r="EC405" s="348" t="n"/>
      <c r="ED405" s="348" t="n"/>
      <c r="EE405" s="348" t="n"/>
      <c r="EF405" s="348" t="n"/>
      <c r="EG405" s="348" t="n"/>
      <c r="EH405" s="348" t="n"/>
      <c r="EI405" s="348" t="n"/>
    </row>
    <row r="406" ht="31.5" customFormat="1" customHeight="1" s="239">
      <c r="A406" s="233" t="n"/>
      <c r="B406" s="192" t="n"/>
      <c r="C406" s="455" t="n"/>
      <c r="D406" s="192" t="n"/>
      <c r="E406" s="192" t="n"/>
      <c r="F406" s="192" t="n"/>
      <c r="G406" s="238" t="n"/>
      <c r="H406" s="437" t="n"/>
      <c r="I406" s="437" t="n"/>
      <c r="J406" s="437" t="n"/>
      <c r="K406" s="437" t="n"/>
      <c r="L406" s="240" t="n"/>
      <c r="M406" s="241" t="n"/>
      <c r="N406" s="242" t="n"/>
      <c r="O406" s="232" t="n"/>
      <c r="P406" s="232" t="n"/>
      <c r="Q406" s="232" t="n"/>
      <c r="R406" s="232" t="n"/>
      <c r="S406" s="232" t="n"/>
      <c r="T406" s="232" t="n"/>
      <c r="U406" s="232" t="n"/>
      <c r="V406" s="232" t="n"/>
      <c r="W406" s="232" t="n"/>
      <c r="X406" s="232" t="n"/>
      <c r="Y406" s="195" t="n"/>
      <c r="Z406" s="195" t="n"/>
      <c r="AA406" s="232" t="n"/>
      <c r="AB406" s="232" t="n"/>
      <c r="AC406" s="232" t="n"/>
      <c r="AD406" s="232" t="n"/>
      <c r="AE406" s="232" t="n"/>
      <c r="AF406" s="232" t="n"/>
      <c r="AG406" s="232" t="n"/>
      <c r="AH406" s="232" t="n"/>
      <c r="AI406" s="232" t="n"/>
      <c r="AJ406" s="232" t="n"/>
      <c r="AK406" s="195" t="n"/>
      <c r="AL406" s="195" t="n"/>
      <c r="AM406" s="232">
        <f>IFERROR(ROUND(AVERAGE(O406:S406,AA406:AE406),0),"")</f>
        <v/>
      </c>
      <c r="AN406" s="232">
        <f>IFERROR(ROUND(AVERAGE(T406:X406,AF406:AJ406),0),"")</f>
        <v/>
      </c>
      <c r="AO406" s="278">
        <f>IFERROR((AM406-L406)/L406,"")</f>
        <v/>
      </c>
      <c r="AP406" s="218" t="n"/>
      <c r="AQ406" s="219" t="n"/>
      <c r="AR406" s="217">
        <f>IFERROR(ROUND((3600/AS406*J406),0),"")</f>
        <v/>
      </c>
      <c r="AS406" s="217">
        <f>IFERROR(ROUND(AVERAGE(Y406:Z406,AK406:AL406),0),"")</f>
        <v/>
      </c>
      <c r="AT406" s="217" t="n"/>
      <c r="AU406" s="217" t="n"/>
      <c r="AV406" s="217" t="n"/>
      <c r="AW406" s="217" t="n"/>
      <c r="AX406" s="217" t="n"/>
      <c r="AY406" s="217" t="n"/>
      <c r="AZ406" s="217" t="n"/>
      <c r="BA406" s="217" t="n"/>
      <c r="BB406" s="217" t="n"/>
      <c r="BC406" s="217" t="n"/>
      <c r="BD406" s="217" t="n"/>
      <c r="BE406" s="217" t="n"/>
      <c r="BF406" s="217" t="n"/>
      <c r="BG406" s="217" t="n"/>
      <c r="BH406" s="217" t="n"/>
      <c r="BI406" s="217" t="n"/>
      <c r="BJ406" s="217" t="n"/>
      <c r="BK406" s="217" t="n"/>
      <c r="BL406" s="217" t="n"/>
      <c r="BM406" s="217" t="n"/>
      <c r="BN406" s="217" t="n"/>
      <c r="BO406" s="217" t="n"/>
      <c r="BP406" s="217" t="n"/>
      <c r="BQ406" s="217" t="n"/>
      <c r="BR406" s="217" t="n"/>
      <c r="BS406" s="217" t="n"/>
      <c r="BT406" s="217" t="n"/>
      <c r="BU406" s="217" t="n"/>
      <c r="BV406" s="217" t="n"/>
      <c r="BW406" s="217" t="n"/>
      <c r="BX406" s="220" t="n"/>
      <c r="BY406" s="220" t="n"/>
      <c r="BZ406" s="220" t="n"/>
      <c r="CA406" s="220" t="n"/>
      <c r="CB406" s="220" t="n"/>
      <c r="CC406" s="220" t="n"/>
      <c r="CD406" s="220" t="n"/>
      <c r="CE406" s="220" t="n"/>
      <c r="CF406" s="220" t="n"/>
      <c r="CG406" s="221">
        <f>IFERROR(ROUND((SUM(BX406:CF406)),0),"")</f>
        <v/>
      </c>
      <c r="CH406" s="216" t="n"/>
      <c r="CI406" s="456" t="n"/>
      <c r="CJ406" s="223" t="n"/>
      <c r="CK406" s="196" t="n"/>
      <c r="CL406" s="196" t="n"/>
      <c r="CM406" s="196" t="n"/>
      <c r="CN406" s="196" t="n"/>
      <c r="CO406" s="196" t="n"/>
      <c r="CP406" s="323" t="n"/>
      <c r="CQ406" s="348" t="n"/>
      <c r="CR406" s="348" t="n"/>
      <c r="CS406" s="348" t="n"/>
      <c r="CT406" s="348" t="n"/>
      <c r="CU406" s="348" t="n"/>
      <c r="CV406" s="348" t="n"/>
      <c r="CW406" s="348" t="n"/>
      <c r="CX406" s="348" t="n"/>
      <c r="CY406" s="348">
        <f>IFERROR(ROUND(STDEV(AN406,L406),1),"")</f>
        <v/>
      </c>
      <c r="CZ406" s="232">
        <f>IFERROR(ROUND(AVERAGE(O406:S406,AA406:AE406),0),"")</f>
        <v/>
      </c>
      <c r="DA406" s="232">
        <f>IFERROR(AVERAGE(T406:X406,AF406:AJ406),"")</f>
        <v/>
      </c>
      <c r="DB406" s="308">
        <f>AV406+BK406</f>
        <v/>
      </c>
      <c r="DC406" s="12">
        <f>SUM(BL406:BT406,AW406:BE406)</f>
        <v/>
      </c>
      <c r="DD406" s="437">
        <f>IFERROR(ROUND(DC406/K406,0),"")</f>
        <v/>
      </c>
      <c r="DE406" s="437">
        <f>IFERROR(ROUND(AVERAGE(Y406:Z406,AK406:AL406),0),"")</f>
        <v/>
      </c>
      <c r="DF406" s="217">
        <f>IFERROR(ROUND((3600/DE406*J406),0),"")</f>
        <v/>
      </c>
      <c r="DG406" s="437">
        <f>IFERROR(ROUND(DD406/DF406,1),"")</f>
        <v/>
      </c>
      <c r="DH406" s="308">
        <f>IFERROR(DB406+DD406,"")</f>
        <v/>
      </c>
      <c r="DI406" s="447">
        <f>IFERROR(DD406/DH406,"")</f>
        <v/>
      </c>
      <c r="DK406" s="12">
        <f>IFERROR(DF406-AP406,"")</f>
        <v/>
      </c>
      <c r="DM406" s="307">
        <f>IFERROR(DA406-L406,"")</f>
        <v/>
      </c>
      <c r="DN406" s="348">
        <f>IF(DE406&gt;AQ406,0,1)</f>
        <v/>
      </c>
      <c r="DO406" s="348">
        <f>IF(DA406&lt;M406,0,1)</f>
        <v/>
      </c>
      <c r="DP406" s="348">
        <f>IF(DA406&gt;N406,0,1)</f>
        <v/>
      </c>
      <c r="DQ406" s="348" t="n"/>
      <c r="DR406" s="348" t="n"/>
      <c r="DS406" s="348" t="n"/>
      <c r="DT406" s="348" t="n"/>
      <c r="DU406" s="348" t="n"/>
      <c r="DV406" s="348" t="n"/>
      <c r="DW406" s="348" t="n"/>
      <c r="DX406" s="348" t="n"/>
      <c r="DY406" s="348" t="n"/>
      <c r="DZ406" s="348" t="n"/>
      <c r="EA406" s="348" t="n"/>
      <c r="EB406" s="348" t="n"/>
      <c r="EC406" s="348" t="n"/>
      <c r="ED406" s="348" t="n"/>
      <c r="EE406" s="348" t="n"/>
      <c r="EF406" s="348" t="n"/>
      <c r="EG406" s="348" t="n"/>
      <c r="EH406" s="348" t="n"/>
      <c r="EI406" s="348" t="n"/>
    </row>
    <row r="407" ht="31.5" customFormat="1" customHeight="1" s="239">
      <c r="A407" s="233" t="n"/>
      <c r="B407" s="192" t="n"/>
      <c r="C407" s="455" t="n"/>
      <c r="D407" s="192" t="n"/>
      <c r="E407" s="192" t="n"/>
      <c r="F407" s="192" t="n"/>
      <c r="G407" s="238" t="n"/>
      <c r="H407" s="437" t="n"/>
      <c r="I407" s="437" t="n"/>
      <c r="J407" s="437" t="n"/>
      <c r="K407" s="437" t="n"/>
      <c r="L407" s="240" t="n"/>
      <c r="M407" s="241" t="n"/>
      <c r="N407" s="242" t="n"/>
      <c r="O407" s="232" t="n"/>
      <c r="P407" s="232" t="n"/>
      <c r="Q407" s="232" t="n"/>
      <c r="R407" s="232" t="n"/>
      <c r="S407" s="232" t="n"/>
      <c r="T407" s="232" t="n"/>
      <c r="U407" s="232" t="n"/>
      <c r="V407" s="232" t="n"/>
      <c r="W407" s="232" t="n"/>
      <c r="X407" s="232" t="n"/>
      <c r="Y407" s="195" t="n"/>
      <c r="Z407" s="195" t="n"/>
      <c r="AA407" s="232" t="n"/>
      <c r="AB407" s="232" t="n"/>
      <c r="AC407" s="232" t="n"/>
      <c r="AD407" s="232" t="n"/>
      <c r="AE407" s="232" t="n"/>
      <c r="AF407" s="232" t="n"/>
      <c r="AG407" s="232" t="n"/>
      <c r="AH407" s="232" t="n"/>
      <c r="AI407" s="232" t="n"/>
      <c r="AJ407" s="232" t="n"/>
      <c r="AK407" s="195" t="n"/>
      <c r="AL407" s="195" t="n"/>
      <c r="AM407" s="232">
        <f>IFERROR(ROUND(AVERAGE(O407:S407,AA407:AE407),0),"")</f>
        <v/>
      </c>
      <c r="AN407" s="232">
        <f>IFERROR(ROUND(AVERAGE(T407:X407,AF407:AJ407),0),"")</f>
        <v/>
      </c>
      <c r="AO407" s="278">
        <f>IFERROR((AM407-L407)/L407,"")</f>
        <v/>
      </c>
      <c r="AP407" s="218" t="n"/>
      <c r="AQ407" s="219" t="n"/>
      <c r="AR407" s="217">
        <f>IFERROR(ROUND((3600/AS407*J407),0),"")</f>
        <v/>
      </c>
      <c r="AS407" s="217">
        <f>IFERROR(ROUND(AVERAGE(Y407:Z407,AK407:AL407),0),"")</f>
        <v/>
      </c>
      <c r="AT407" s="217" t="n"/>
      <c r="AU407" s="217" t="n"/>
      <c r="AV407" s="217" t="n"/>
      <c r="AW407" s="217" t="n"/>
      <c r="AX407" s="217" t="n"/>
      <c r="AY407" s="217" t="n"/>
      <c r="AZ407" s="217" t="n"/>
      <c r="BA407" s="217" t="n"/>
      <c r="BB407" s="217" t="n"/>
      <c r="BC407" s="217" t="n"/>
      <c r="BD407" s="217" t="n"/>
      <c r="BE407" s="217" t="n"/>
      <c r="BF407" s="217" t="n"/>
      <c r="BG407" s="217" t="n"/>
      <c r="BH407" s="217" t="n"/>
      <c r="BI407" s="217" t="n"/>
      <c r="BJ407" s="217" t="n"/>
      <c r="BK407" s="217" t="n"/>
      <c r="BL407" s="217" t="n"/>
      <c r="BM407" s="217" t="n"/>
      <c r="BN407" s="217" t="n"/>
      <c r="BO407" s="217" t="n"/>
      <c r="BP407" s="217" t="n"/>
      <c r="BQ407" s="217" t="n"/>
      <c r="BR407" s="217" t="n"/>
      <c r="BS407" s="217" t="n"/>
      <c r="BT407" s="217" t="n"/>
      <c r="BU407" s="217" t="n"/>
      <c r="BV407" s="217" t="n"/>
      <c r="BW407" s="217" t="n"/>
      <c r="BX407" s="220" t="n"/>
      <c r="BY407" s="220" t="n"/>
      <c r="BZ407" s="220" t="n"/>
      <c r="CA407" s="220" t="n"/>
      <c r="CB407" s="220" t="n"/>
      <c r="CC407" s="220" t="n"/>
      <c r="CD407" s="220" t="n"/>
      <c r="CE407" s="220" t="n"/>
      <c r="CF407" s="220" t="n"/>
      <c r="CG407" s="221">
        <f>IFERROR(ROUND((SUM(BX407:CF407)),0),"")</f>
        <v/>
      </c>
      <c r="CH407" s="216" t="n"/>
      <c r="CI407" s="456" t="n"/>
      <c r="CJ407" s="223" t="n"/>
      <c r="CK407" s="196" t="n"/>
      <c r="CL407" s="196" t="n"/>
      <c r="CM407" s="196" t="n"/>
      <c r="CN407" s="196" t="n"/>
      <c r="CO407" s="196" t="n"/>
      <c r="CP407" s="323" t="n"/>
      <c r="CQ407" s="348" t="n"/>
      <c r="CR407" s="348" t="n"/>
      <c r="CS407" s="348" t="n"/>
      <c r="CT407" s="348" t="n"/>
      <c r="CU407" s="348" t="n"/>
      <c r="CV407" s="348" t="n"/>
      <c r="CW407" s="348" t="n"/>
      <c r="CX407" s="348" t="n"/>
      <c r="CY407" s="348">
        <f>IFERROR(ROUND(STDEV(AN407,L407),1),"")</f>
        <v/>
      </c>
      <c r="CZ407" s="232">
        <f>IFERROR(ROUND(AVERAGE(O407:S407,AA407:AE407),0),"")</f>
        <v/>
      </c>
      <c r="DA407" s="232">
        <f>IFERROR(AVERAGE(T407:X407,AF407:AJ407),"")</f>
        <v/>
      </c>
      <c r="DB407" s="308">
        <f>AV407+BK407</f>
        <v/>
      </c>
      <c r="DC407" s="12">
        <f>SUM(BL407:BT407,AW407:BE407)</f>
        <v/>
      </c>
      <c r="DD407" s="437">
        <f>IFERROR(ROUND(DC407/K407,0),"")</f>
        <v/>
      </c>
      <c r="DE407" s="437">
        <f>IFERROR(ROUND(AVERAGE(Y407:Z407,AK407:AL407),0),"")</f>
        <v/>
      </c>
      <c r="DF407" s="217">
        <f>IFERROR(ROUND((3600/DE407*J407),0),"")</f>
        <v/>
      </c>
      <c r="DG407" s="437">
        <f>IFERROR(ROUND(DD407/DF407,1),"")</f>
        <v/>
      </c>
      <c r="DH407" s="308">
        <f>IFERROR(DB407+DD407,"")</f>
        <v/>
      </c>
      <c r="DI407" s="447">
        <f>IFERROR(DD407/DH407,"")</f>
        <v/>
      </c>
      <c r="DK407" s="12">
        <f>IFERROR(DF407-AP407,"")</f>
        <v/>
      </c>
      <c r="DM407" s="307">
        <f>IFERROR(DA407-L407,"")</f>
        <v/>
      </c>
      <c r="DN407" s="348">
        <f>IF(DE407&gt;AQ407,0,1)</f>
        <v/>
      </c>
      <c r="DO407" s="348">
        <f>IF(DA407&lt;M407,0,1)</f>
        <v/>
      </c>
      <c r="DP407" s="348">
        <f>IF(DA407&gt;N407,0,1)</f>
        <v/>
      </c>
      <c r="DQ407" s="348" t="n"/>
      <c r="DR407" s="348" t="n"/>
      <c r="DS407" s="348" t="n"/>
      <c r="DT407" s="348" t="n"/>
      <c r="DU407" s="348" t="n"/>
      <c r="DV407" s="348" t="n"/>
      <c r="DW407" s="348" t="n"/>
      <c r="DX407" s="348" t="n"/>
      <c r="DY407" s="348" t="n"/>
      <c r="DZ407" s="348" t="n"/>
      <c r="EA407" s="348" t="n"/>
      <c r="EB407" s="348" t="n"/>
      <c r="EC407" s="348" t="n"/>
      <c r="ED407" s="348" t="n"/>
      <c r="EE407" s="348" t="n"/>
      <c r="EF407" s="348" t="n"/>
      <c r="EG407" s="348" t="n"/>
      <c r="EH407" s="348" t="n"/>
      <c r="EI407" s="348" t="n"/>
    </row>
    <row r="408" ht="31.5" customFormat="1" customHeight="1" s="239">
      <c r="A408" s="233" t="n"/>
      <c r="B408" s="192" t="n"/>
      <c r="C408" s="455" t="n"/>
      <c r="D408" s="192" t="n"/>
      <c r="E408" s="192" t="n"/>
      <c r="F408" s="192" t="n"/>
      <c r="G408" s="238" t="n"/>
      <c r="H408" s="437" t="n"/>
      <c r="I408" s="437" t="n"/>
      <c r="J408" s="437" t="n"/>
      <c r="K408" s="437" t="n"/>
      <c r="L408" s="240" t="n"/>
      <c r="M408" s="241" t="n"/>
      <c r="N408" s="242" t="n"/>
      <c r="O408" s="232" t="n"/>
      <c r="P408" s="232" t="n"/>
      <c r="Q408" s="232" t="n"/>
      <c r="R408" s="232" t="n"/>
      <c r="S408" s="232" t="n"/>
      <c r="T408" s="232" t="n"/>
      <c r="U408" s="232" t="n"/>
      <c r="V408" s="232" t="n"/>
      <c r="W408" s="232" t="n"/>
      <c r="X408" s="232" t="n"/>
      <c r="Y408" s="195" t="n"/>
      <c r="Z408" s="195" t="n"/>
      <c r="AA408" s="232" t="n"/>
      <c r="AB408" s="232" t="n"/>
      <c r="AC408" s="232" t="n"/>
      <c r="AD408" s="232" t="n"/>
      <c r="AE408" s="232" t="n"/>
      <c r="AF408" s="232" t="n"/>
      <c r="AG408" s="232" t="n"/>
      <c r="AH408" s="232" t="n"/>
      <c r="AI408" s="232" t="n"/>
      <c r="AJ408" s="232" t="n"/>
      <c r="AK408" s="195" t="n"/>
      <c r="AL408" s="195" t="n"/>
      <c r="AM408" s="232">
        <f>IFERROR(ROUND(AVERAGE(O408:S408,AA408:AE408),0),"")</f>
        <v/>
      </c>
      <c r="AN408" s="232">
        <f>IFERROR(ROUND(AVERAGE(T408:X408,AF408:AJ408),0),"")</f>
        <v/>
      </c>
      <c r="AO408" s="278">
        <f>IFERROR((AM408-L408)/L408,"")</f>
        <v/>
      </c>
      <c r="AP408" s="218" t="n"/>
      <c r="AQ408" s="219" t="n"/>
      <c r="AR408" s="217">
        <f>IFERROR(ROUND((3600/AS408*J408),0),"")</f>
        <v/>
      </c>
      <c r="AS408" s="217">
        <f>IFERROR(ROUND(AVERAGE(Y408:Z408,AK408:AL408),0),"")</f>
        <v/>
      </c>
      <c r="AT408" s="217" t="n"/>
      <c r="AU408" s="217" t="n"/>
      <c r="AV408" s="217" t="n"/>
      <c r="AW408" s="217" t="n"/>
      <c r="AX408" s="217" t="n"/>
      <c r="AY408" s="217" t="n"/>
      <c r="AZ408" s="217" t="n"/>
      <c r="BA408" s="217" t="n"/>
      <c r="BB408" s="217" t="n"/>
      <c r="BC408" s="217" t="n"/>
      <c r="BD408" s="217" t="n"/>
      <c r="BE408" s="217" t="n"/>
      <c r="BF408" s="217" t="n"/>
      <c r="BG408" s="217" t="n"/>
      <c r="BH408" s="217" t="n"/>
      <c r="BI408" s="217" t="n"/>
      <c r="BJ408" s="217" t="n"/>
      <c r="BK408" s="217" t="n"/>
      <c r="BL408" s="217" t="n"/>
      <c r="BM408" s="217" t="n"/>
      <c r="BN408" s="217" t="n"/>
      <c r="BO408" s="217" t="n"/>
      <c r="BP408" s="217" t="n"/>
      <c r="BQ408" s="217" t="n"/>
      <c r="BR408" s="217" t="n"/>
      <c r="BS408" s="217" t="n"/>
      <c r="BT408" s="217" t="n"/>
      <c r="BU408" s="217" t="n"/>
      <c r="BV408" s="217" t="n"/>
      <c r="BW408" s="217" t="n"/>
      <c r="BX408" s="220" t="n"/>
      <c r="BY408" s="220" t="n"/>
      <c r="BZ408" s="220" t="n"/>
      <c r="CA408" s="220" t="n"/>
      <c r="CB408" s="220" t="n"/>
      <c r="CC408" s="220" t="n"/>
      <c r="CD408" s="220" t="n"/>
      <c r="CE408" s="220" t="n"/>
      <c r="CF408" s="220" t="n"/>
      <c r="CG408" s="221">
        <f>IFERROR(ROUND((SUM(BX408:CF408)),0),"")</f>
        <v/>
      </c>
      <c r="CH408" s="216" t="n"/>
      <c r="CI408" s="456" t="n"/>
      <c r="CJ408" s="223" t="n"/>
      <c r="CK408" s="196" t="n"/>
      <c r="CL408" s="196" t="n"/>
      <c r="CM408" s="196" t="n"/>
      <c r="CN408" s="196" t="n"/>
      <c r="CO408" s="196" t="n"/>
      <c r="CP408" s="323" t="n"/>
      <c r="CQ408" s="348" t="n"/>
      <c r="CR408" s="348" t="n"/>
      <c r="CS408" s="348" t="n"/>
      <c r="CT408" s="348" t="n"/>
      <c r="CU408" s="348" t="n"/>
      <c r="CV408" s="348" t="n"/>
      <c r="CW408" s="348" t="n"/>
      <c r="CX408" s="348" t="n"/>
      <c r="CY408" s="348">
        <f>IFERROR(ROUND(STDEV(AN408,L408),1),"")</f>
        <v/>
      </c>
      <c r="CZ408" s="232">
        <f>IFERROR(ROUND(AVERAGE(O408:S408,AA408:AE408),0),"")</f>
        <v/>
      </c>
      <c r="DA408" s="232">
        <f>IFERROR(AVERAGE(T408:X408,AF408:AJ408),"")</f>
        <v/>
      </c>
      <c r="DB408" s="308">
        <f>AV408+BK408</f>
        <v/>
      </c>
      <c r="DC408" s="12">
        <f>SUM(BL408:BT408,AW408:BE408)</f>
        <v/>
      </c>
      <c r="DD408" s="437">
        <f>IFERROR(ROUND(DC408/K408,0),"")</f>
        <v/>
      </c>
      <c r="DE408" s="437">
        <f>IFERROR(ROUND(AVERAGE(Y408:Z408,AK408:AL408),0),"")</f>
        <v/>
      </c>
      <c r="DF408" s="217">
        <f>IFERROR(ROUND((3600/DE408*J408),0),"")</f>
        <v/>
      </c>
      <c r="DG408" s="437">
        <f>IFERROR(ROUND(DD408/DF408,1),"")</f>
        <v/>
      </c>
      <c r="DH408" s="308">
        <f>IFERROR(DB408+DD408,"")</f>
        <v/>
      </c>
      <c r="DI408" s="447">
        <f>IFERROR(DD408/DH408,"")</f>
        <v/>
      </c>
      <c r="DK408" s="12">
        <f>IFERROR(DF408-AP408,"")</f>
        <v/>
      </c>
      <c r="DM408" s="307">
        <f>IFERROR(DA408-L408,"")</f>
        <v/>
      </c>
      <c r="DN408" s="348">
        <f>IF(DE408&gt;AQ408,0,1)</f>
        <v/>
      </c>
      <c r="DO408" s="348">
        <f>IF(DA408&lt;M408,0,1)</f>
        <v/>
      </c>
      <c r="DP408" s="348">
        <f>IF(DA408&gt;N408,0,1)</f>
        <v/>
      </c>
      <c r="DQ408" s="348" t="n"/>
      <c r="DR408" s="348" t="n"/>
      <c r="DS408" s="348" t="n"/>
      <c r="DT408" s="348" t="n"/>
      <c r="DU408" s="348" t="n"/>
      <c r="DV408" s="348" t="n"/>
      <c r="DW408" s="348" t="n"/>
      <c r="DX408" s="348" t="n"/>
      <c r="DY408" s="348" t="n"/>
      <c r="DZ408" s="348" t="n"/>
      <c r="EA408" s="348" t="n"/>
      <c r="EB408" s="348" t="n"/>
      <c r="EC408" s="348" t="n"/>
      <c r="ED408" s="348" t="n"/>
      <c r="EE408" s="348" t="n"/>
      <c r="EF408" s="348" t="n"/>
      <c r="EG408" s="348" t="n"/>
      <c r="EH408" s="348" t="n"/>
      <c r="EI408" s="348" t="n"/>
    </row>
    <row r="409" ht="31.5" customFormat="1" customHeight="1" s="239">
      <c r="A409" s="233" t="n"/>
      <c r="B409" s="192" t="n"/>
      <c r="C409" s="455" t="n"/>
      <c r="D409" s="192" t="n"/>
      <c r="E409" s="192" t="n"/>
      <c r="F409" s="192" t="n"/>
      <c r="G409" s="238" t="n"/>
      <c r="H409" s="437" t="n"/>
      <c r="I409" s="437" t="n"/>
      <c r="J409" s="437" t="n"/>
      <c r="K409" s="437" t="n"/>
      <c r="L409" s="240" t="n"/>
      <c r="M409" s="241" t="n"/>
      <c r="N409" s="242" t="n"/>
      <c r="O409" s="232" t="n"/>
      <c r="P409" s="232" t="n"/>
      <c r="Q409" s="232" t="n"/>
      <c r="R409" s="232" t="n"/>
      <c r="S409" s="232" t="n"/>
      <c r="T409" s="232" t="n"/>
      <c r="U409" s="232" t="n"/>
      <c r="V409" s="232" t="n"/>
      <c r="W409" s="232" t="n"/>
      <c r="X409" s="232" t="n"/>
      <c r="Y409" s="195" t="n"/>
      <c r="Z409" s="195" t="n"/>
      <c r="AA409" s="232" t="n"/>
      <c r="AB409" s="232" t="n"/>
      <c r="AC409" s="232" t="n"/>
      <c r="AD409" s="232" t="n"/>
      <c r="AE409" s="232" t="n"/>
      <c r="AF409" s="232" t="n"/>
      <c r="AG409" s="232" t="n"/>
      <c r="AH409" s="232" t="n"/>
      <c r="AI409" s="232" t="n"/>
      <c r="AJ409" s="232" t="n"/>
      <c r="AK409" s="195" t="n"/>
      <c r="AL409" s="195" t="n"/>
      <c r="AM409" s="232">
        <f>IFERROR(ROUND(AVERAGE(O409:S409,AA409:AE409),0),"")</f>
        <v/>
      </c>
      <c r="AN409" s="232">
        <f>IFERROR(ROUND(AVERAGE(T409:X409,AF409:AJ409),0),"")</f>
        <v/>
      </c>
      <c r="AO409" s="278">
        <f>IFERROR((AM409-L409)/L409,"")</f>
        <v/>
      </c>
      <c r="AP409" s="218" t="n"/>
      <c r="AQ409" s="219" t="n"/>
      <c r="AR409" s="217">
        <f>IFERROR(ROUND((3600/AS409*J409),0),"")</f>
        <v/>
      </c>
      <c r="AS409" s="217">
        <f>IFERROR(ROUND(AVERAGE(Y409:Z409,AK409:AL409),0),"")</f>
        <v/>
      </c>
      <c r="AT409" s="217" t="n"/>
      <c r="AU409" s="217" t="n"/>
      <c r="AV409" s="217" t="n"/>
      <c r="AW409" s="217" t="n"/>
      <c r="AX409" s="217" t="n"/>
      <c r="AY409" s="217" t="n"/>
      <c r="AZ409" s="217" t="n"/>
      <c r="BA409" s="217" t="n"/>
      <c r="BB409" s="217" t="n"/>
      <c r="BC409" s="217" t="n"/>
      <c r="BD409" s="217" t="n"/>
      <c r="BE409" s="217" t="n"/>
      <c r="BF409" s="217" t="n"/>
      <c r="BG409" s="217" t="n"/>
      <c r="BH409" s="217" t="n"/>
      <c r="BI409" s="217" t="n"/>
      <c r="BJ409" s="217" t="n"/>
      <c r="BK409" s="217" t="n"/>
      <c r="BL409" s="217" t="n"/>
      <c r="BM409" s="217" t="n"/>
      <c r="BN409" s="217" t="n"/>
      <c r="BO409" s="217" t="n"/>
      <c r="BP409" s="217" t="n"/>
      <c r="BQ409" s="217" t="n"/>
      <c r="BR409" s="217" t="n"/>
      <c r="BS409" s="217" t="n"/>
      <c r="BT409" s="217" t="n"/>
      <c r="BU409" s="217" t="n"/>
      <c r="BV409" s="217" t="n"/>
      <c r="BW409" s="217" t="n"/>
      <c r="BX409" s="220" t="n"/>
      <c r="BY409" s="220" t="n"/>
      <c r="BZ409" s="220" t="n"/>
      <c r="CA409" s="220" t="n"/>
      <c r="CB409" s="220" t="n"/>
      <c r="CC409" s="220" t="n"/>
      <c r="CD409" s="220" t="n"/>
      <c r="CE409" s="220" t="n"/>
      <c r="CF409" s="220" t="n"/>
      <c r="CG409" s="221">
        <f>IFERROR(ROUND((SUM(BX409:CF409)),0),"")</f>
        <v/>
      </c>
      <c r="CH409" s="216" t="n"/>
      <c r="CI409" s="456" t="n"/>
      <c r="CJ409" s="223" t="n"/>
      <c r="CK409" s="196" t="n"/>
      <c r="CL409" s="196" t="n"/>
      <c r="CM409" s="196" t="n"/>
      <c r="CN409" s="196" t="n"/>
      <c r="CO409" s="196" t="n"/>
      <c r="CP409" s="323" t="n"/>
      <c r="CQ409" s="348" t="n"/>
      <c r="CR409" s="348" t="n"/>
      <c r="CS409" s="348" t="n"/>
      <c r="CT409" s="348" t="n"/>
      <c r="CU409" s="348" t="n"/>
      <c r="CV409" s="348" t="n"/>
      <c r="CW409" s="348" t="n"/>
      <c r="CX409" s="348" t="n"/>
      <c r="CY409" s="348">
        <f>IFERROR(ROUND(STDEV(AN409,L409),1),"")</f>
        <v/>
      </c>
      <c r="CZ409" s="232">
        <f>IFERROR(ROUND(AVERAGE(O409:S409,AA409:AE409),0),"")</f>
        <v/>
      </c>
      <c r="DA409" s="232">
        <f>IFERROR(AVERAGE(T409:X409,AF409:AJ409),"")</f>
        <v/>
      </c>
      <c r="DB409" s="308">
        <f>AV409+BK409</f>
        <v/>
      </c>
      <c r="DC409" s="12">
        <f>SUM(BL409:BT409,AW409:BE409)</f>
        <v/>
      </c>
      <c r="DD409" s="437">
        <f>IFERROR(ROUND(DC409/K409,0),"")</f>
        <v/>
      </c>
      <c r="DE409" s="437">
        <f>IFERROR(ROUND(AVERAGE(Y409:Z409,AK409:AL409),0),"")</f>
        <v/>
      </c>
      <c r="DF409" s="217">
        <f>IFERROR(ROUND((3600/DE409*J409),0),"")</f>
        <v/>
      </c>
      <c r="DG409" s="437">
        <f>IFERROR(ROUND(DD409/DF409,1),"")</f>
        <v/>
      </c>
      <c r="DH409" s="308">
        <f>IFERROR(DB409+DD409,"")</f>
        <v/>
      </c>
      <c r="DI409" s="447">
        <f>IFERROR(DD409/DH409,"")</f>
        <v/>
      </c>
      <c r="DK409" s="12">
        <f>IFERROR(DF409-AP409,"")</f>
        <v/>
      </c>
      <c r="DM409" s="307">
        <f>IFERROR(DA409-L409,"")</f>
        <v/>
      </c>
      <c r="DN409" s="348">
        <f>IF(DE409&gt;AQ409,0,1)</f>
        <v/>
      </c>
      <c r="DO409" s="348">
        <f>IF(DA409&lt;M409,0,1)</f>
        <v/>
      </c>
      <c r="DP409" s="348">
        <f>IF(DA409&gt;N409,0,1)</f>
        <v/>
      </c>
      <c r="DQ409" s="348" t="n"/>
      <c r="DR409" s="348" t="n"/>
      <c r="DS409" s="348" t="n"/>
      <c r="DT409" s="348" t="n"/>
      <c r="DU409" s="348" t="n"/>
      <c r="DV409" s="348" t="n"/>
      <c r="DW409" s="348" t="n"/>
      <c r="DX409" s="348" t="n"/>
      <c r="DY409" s="348" t="n"/>
      <c r="DZ409" s="348" t="n"/>
      <c r="EA409" s="348" t="n"/>
      <c r="EB409" s="348" t="n"/>
      <c r="EC409" s="348" t="n"/>
      <c r="ED409" s="348" t="n"/>
      <c r="EE409" s="348" t="n"/>
      <c r="EF409" s="348" t="n"/>
      <c r="EG409" s="348" t="n"/>
      <c r="EH409" s="348" t="n"/>
      <c r="EI409" s="348" t="n"/>
    </row>
    <row r="410" ht="31.5" customFormat="1" customHeight="1" s="239">
      <c r="A410" s="233" t="n"/>
      <c r="B410" s="192" t="n"/>
      <c r="C410" s="455" t="n"/>
      <c r="D410" s="192" t="n"/>
      <c r="E410" s="192" t="n"/>
      <c r="F410" s="192" t="n"/>
      <c r="G410" s="238" t="n"/>
      <c r="H410" s="437" t="n"/>
      <c r="I410" s="437" t="n"/>
      <c r="J410" s="437" t="n"/>
      <c r="K410" s="437" t="n"/>
      <c r="L410" s="240" t="n"/>
      <c r="M410" s="241" t="n"/>
      <c r="N410" s="242" t="n"/>
      <c r="O410" s="232" t="n"/>
      <c r="P410" s="232" t="n"/>
      <c r="Q410" s="232" t="n"/>
      <c r="R410" s="232" t="n"/>
      <c r="S410" s="232" t="n"/>
      <c r="T410" s="232" t="n"/>
      <c r="U410" s="232" t="n"/>
      <c r="V410" s="232" t="n"/>
      <c r="W410" s="232" t="n"/>
      <c r="X410" s="232" t="n"/>
      <c r="Y410" s="195" t="n"/>
      <c r="Z410" s="195" t="n"/>
      <c r="AA410" s="232" t="n"/>
      <c r="AB410" s="232" t="n"/>
      <c r="AC410" s="232" t="n"/>
      <c r="AD410" s="232" t="n"/>
      <c r="AE410" s="232" t="n"/>
      <c r="AF410" s="232" t="n"/>
      <c r="AG410" s="232" t="n"/>
      <c r="AH410" s="232" t="n"/>
      <c r="AI410" s="232" t="n"/>
      <c r="AJ410" s="232" t="n"/>
      <c r="AK410" s="195" t="n"/>
      <c r="AL410" s="195" t="n"/>
      <c r="AM410" s="232">
        <f>IFERROR(ROUND(AVERAGE(O410:S410,AA410:AE410),0),"")</f>
        <v/>
      </c>
      <c r="AN410" s="232">
        <f>IFERROR(ROUND(AVERAGE(T410:X410,AF410:AJ410),0),"")</f>
        <v/>
      </c>
      <c r="AO410" s="278">
        <f>IFERROR((AM410-L410)/L410,"")</f>
        <v/>
      </c>
      <c r="AP410" s="218" t="n"/>
      <c r="AQ410" s="219" t="n"/>
      <c r="AR410" s="217">
        <f>IFERROR(ROUND((3600/AS410*J410),0),"")</f>
        <v/>
      </c>
      <c r="AS410" s="217">
        <f>IFERROR(ROUND(AVERAGE(Y410:Z410,AK410:AL410),0),"")</f>
        <v/>
      </c>
      <c r="AT410" s="217" t="n"/>
      <c r="AU410" s="217" t="n"/>
      <c r="AV410" s="217" t="n"/>
      <c r="AW410" s="217" t="n"/>
      <c r="AX410" s="217" t="n"/>
      <c r="AY410" s="217" t="n"/>
      <c r="AZ410" s="217" t="n"/>
      <c r="BA410" s="217" t="n"/>
      <c r="BB410" s="217" t="n"/>
      <c r="BC410" s="217" t="n"/>
      <c r="BD410" s="217" t="n"/>
      <c r="BE410" s="217" t="n"/>
      <c r="BF410" s="217" t="n"/>
      <c r="BG410" s="217" t="n"/>
      <c r="BH410" s="217" t="n"/>
      <c r="BI410" s="217" t="n"/>
      <c r="BJ410" s="217" t="n"/>
      <c r="BK410" s="217" t="n"/>
      <c r="BL410" s="217" t="n"/>
      <c r="BM410" s="217" t="n"/>
      <c r="BN410" s="217" t="n"/>
      <c r="BO410" s="217" t="n"/>
      <c r="BP410" s="217" t="n"/>
      <c r="BQ410" s="217" t="n"/>
      <c r="BR410" s="217" t="n"/>
      <c r="BS410" s="217" t="n"/>
      <c r="BT410" s="217" t="n"/>
      <c r="BU410" s="217" t="n"/>
      <c r="BV410" s="217" t="n"/>
      <c r="BW410" s="217" t="n"/>
      <c r="BX410" s="220" t="n"/>
      <c r="BY410" s="220" t="n"/>
      <c r="BZ410" s="220" t="n"/>
      <c r="CA410" s="220" t="n"/>
      <c r="CB410" s="220" t="n"/>
      <c r="CC410" s="220" t="n"/>
      <c r="CD410" s="220" t="n"/>
      <c r="CE410" s="220" t="n"/>
      <c r="CF410" s="220" t="n"/>
      <c r="CG410" s="221">
        <f>IFERROR(ROUND((SUM(BX410:CF410)),0),"")</f>
        <v/>
      </c>
      <c r="CH410" s="216" t="n"/>
      <c r="CI410" s="456" t="n"/>
      <c r="CJ410" s="223" t="n"/>
      <c r="CK410" s="196" t="n"/>
      <c r="CL410" s="196" t="n"/>
      <c r="CM410" s="196" t="n"/>
      <c r="CN410" s="196" t="n"/>
      <c r="CO410" s="196" t="n"/>
      <c r="CP410" s="323" t="n"/>
      <c r="CQ410" s="348" t="n"/>
      <c r="CR410" s="348" t="n"/>
      <c r="CS410" s="348" t="n"/>
      <c r="CT410" s="348" t="n"/>
      <c r="CU410" s="348" t="n"/>
      <c r="CV410" s="348" t="n"/>
      <c r="CW410" s="348" t="n"/>
      <c r="CX410" s="348" t="n"/>
      <c r="CY410" s="348">
        <f>IFERROR(ROUND(STDEV(AN410,L410),1),"")</f>
        <v/>
      </c>
      <c r="CZ410" s="232">
        <f>IFERROR(ROUND(AVERAGE(O410:S410,AA410:AE410),0),"")</f>
        <v/>
      </c>
      <c r="DA410" s="232">
        <f>IFERROR(AVERAGE(T410:X410,AF410:AJ410),"")</f>
        <v/>
      </c>
      <c r="DB410" s="308">
        <f>AV410+BK410</f>
        <v/>
      </c>
      <c r="DC410" s="12">
        <f>SUM(BL410:BT410,AW410:BE410)</f>
        <v/>
      </c>
      <c r="DD410" s="437">
        <f>IFERROR(ROUND(DC410/K410,0),"")</f>
        <v/>
      </c>
      <c r="DE410" s="437">
        <f>IFERROR(ROUND(AVERAGE(Y410:Z410,AK410:AL410),0),"")</f>
        <v/>
      </c>
      <c r="DF410" s="217">
        <f>IFERROR(ROUND((3600/DE410*J410),0),"")</f>
        <v/>
      </c>
      <c r="DG410" s="437">
        <f>IFERROR(ROUND(DD410/DF410,1),"")</f>
        <v/>
      </c>
      <c r="DH410" s="308">
        <f>IFERROR(DB410+DD410,"")</f>
        <v/>
      </c>
      <c r="DI410" s="447">
        <f>IFERROR(DD410/DH410,"")</f>
        <v/>
      </c>
      <c r="DK410" s="12">
        <f>IFERROR(DF410-AP410,"")</f>
        <v/>
      </c>
      <c r="DM410" s="307">
        <f>IFERROR(DA410-L410,"")</f>
        <v/>
      </c>
      <c r="DN410" s="348">
        <f>IF(DE410&gt;AQ410,0,1)</f>
        <v/>
      </c>
      <c r="DO410" s="348">
        <f>IF(DA410&lt;M410,0,1)</f>
        <v/>
      </c>
      <c r="DP410" s="348">
        <f>IF(DA410&gt;N410,0,1)</f>
        <v/>
      </c>
      <c r="DQ410" s="348" t="n"/>
      <c r="DR410" s="348" t="n"/>
      <c r="DS410" s="348" t="n"/>
      <c r="DT410" s="348" t="n"/>
      <c r="DU410" s="348" t="n"/>
      <c r="DV410" s="348" t="n"/>
      <c r="DW410" s="348" t="n"/>
      <c r="DX410" s="348" t="n"/>
      <c r="DY410" s="348" t="n"/>
      <c r="DZ410" s="348" t="n"/>
      <c r="EA410" s="348" t="n"/>
      <c r="EB410" s="348" t="n"/>
      <c r="EC410" s="348" t="n"/>
      <c r="ED410" s="348" t="n"/>
      <c r="EE410" s="348" t="n"/>
      <c r="EF410" s="348" t="n"/>
      <c r="EG410" s="348" t="n"/>
      <c r="EH410" s="348" t="n"/>
      <c r="EI410" s="348" t="n"/>
    </row>
    <row r="411" ht="31.5" customFormat="1" customHeight="1" s="239">
      <c r="A411" s="233" t="n"/>
      <c r="B411" s="192" t="n"/>
      <c r="C411" s="455" t="n"/>
      <c r="D411" s="192" t="n"/>
      <c r="E411" s="192" t="n"/>
      <c r="F411" s="192" t="n"/>
      <c r="G411" s="238" t="n"/>
      <c r="H411" s="437" t="n"/>
      <c r="I411" s="437" t="n"/>
      <c r="J411" s="437" t="n"/>
      <c r="K411" s="437" t="n"/>
      <c r="L411" s="240" t="n"/>
      <c r="M411" s="241" t="n"/>
      <c r="N411" s="242" t="n"/>
      <c r="O411" s="232" t="n"/>
      <c r="P411" s="232" t="n"/>
      <c r="Q411" s="232" t="n"/>
      <c r="R411" s="232" t="n"/>
      <c r="S411" s="232" t="n"/>
      <c r="T411" s="232" t="n"/>
      <c r="U411" s="232" t="n"/>
      <c r="V411" s="232" t="n"/>
      <c r="W411" s="232" t="n"/>
      <c r="X411" s="232" t="n"/>
      <c r="Y411" s="195" t="n"/>
      <c r="Z411" s="195" t="n"/>
      <c r="AA411" s="232" t="n"/>
      <c r="AB411" s="232" t="n"/>
      <c r="AC411" s="232" t="n"/>
      <c r="AD411" s="232" t="n"/>
      <c r="AE411" s="232" t="n"/>
      <c r="AF411" s="232" t="n"/>
      <c r="AG411" s="232" t="n"/>
      <c r="AH411" s="232" t="n"/>
      <c r="AI411" s="232" t="n"/>
      <c r="AJ411" s="232" t="n"/>
      <c r="AK411" s="195" t="n"/>
      <c r="AL411" s="195" t="n"/>
      <c r="AM411" s="232">
        <f>IFERROR(ROUND(AVERAGE(O411:S411,AA411:AE411),0),"")</f>
        <v/>
      </c>
      <c r="AN411" s="232">
        <f>IFERROR(ROUND(AVERAGE(T411:X411,AF411:AJ411),0),"")</f>
        <v/>
      </c>
      <c r="AO411" s="278">
        <f>IFERROR((AM411-L411)/L411,"")</f>
        <v/>
      </c>
      <c r="AP411" s="218" t="n"/>
      <c r="AQ411" s="219" t="n"/>
      <c r="AR411" s="217">
        <f>IFERROR(ROUND((3600/AS411*J411),0),"")</f>
        <v/>
      </c>
      <c r="AS411" s="217">
        <f>IFERROR(ROUND(AVERAGE(Y411:Z411,AK411:AL411),0),"")</f>
        <v/>
      </c>
      <c r="AT411" s="217" t="n"/>
      <c r="AU411" s="217" t="n"/>
      <c r="AV411" s="217" t="n"/>
      <c r="AW411" s="217" t="n"/>
      <c r="AX411" s="217" t="n"/>
      <c r="AY411" s="217" t="n"/>
      <c r="AZ411" s="217" t="n"/>
      <c r="BA411" s="217" t="n"/>
      <c r="BB411" s="217" t="n"/>
      <c r="BC411" s="217" t="n"/>
      <c r="BD411" s="217" t="n"/>
      <c r="BE411" s="217" t="n"/>
      <c r="BF411" s="217" t="n"/>
      <c r="BG411" s="217" t="n"/>
      <c r="BH411" s="217" t="n"/>
      <c r="BI411" s="217" t="n"/>
      <c r="BJ411" s="217" t="n"/>
      <c r="BK411" s="217" t="n"/>
      <c r="BL411" s="217" t="n"/>
      <c r="BM411" s="217" t="n"/>
      <c r="BN411" s="217" t="n"/>
      <c r="BO411" s="217" t="n"/>
      <c r="BP411" s="217" t="n"/>
      <c r="BQ411" s="217" t="n"/>
      <c r="BR411" s="217" t="n"/>
      <c r="BS411" s="217" t="n"/>
      <c r="BT411" s="217" t="n"/>
      <c r="BU411" s="217" t="n"/>
      <c r="BV411" s="217" t="n"/>
      <c r="BW411" s="217" t="n"/>
      <c r="BX411" s="220" t="n"/>
      <c r="BY411" s="220" t="n"/>
      <c r="BZ411" s="220" t="n"/>
      <c r="CA411" s="220" t="n"/>
      <c r="CB411" s="220" t="n"/>
      <c r="CC411" s="220" t="n"/>
      <c r="CD411" s="220" t="n"/>
      <c r="CE411" s="220" t="n"/>
      <c r="CF411" s="220" t="n"/>
      <c r="CG411" s="221">
        <f>IFERROR(ROUND((SUM(BX411:CF411)),0),"")</f>
        <v/>
      </c>
      <c r="CH411" s="216" t="n"/>
      <c r="CI411" s="456" t="n"/>
      <c r="CJ411" s="223" t="n"/>
      <c r="CK411" s="196" t="n"/>
      <c r="CL411" s="196" t="n"/>
      <c r="CM411" s="196" t="n"/>
      <c r="CN411" s="196" t="n"/>
      <c r="CO411" s="196" t="n"/>
      <c r="CP411" s="323" t="n"/>
      <c r="CQ411" s="348" t="n"/>
      <c r="CR411" s="348" t="n"/>
      <c r="CS411" s="348" t="n"/>
      <c r="CT411" s="348" t="n"/>
      <c r="CU411" s="348" t="n"/>
      <c r="CV411" s="348" t="n"/>
      <c r="CW411" s="348" t="n"/>
      <c r="CX411" s="348" t="n"/>
      <c r="CY411" s="348">
        <f>IFERROR(ROUND(STDEV(AN411,L411),1),"")</f>
        <v/>
      </c>
      <c r="CZ411" s="232">
        <f>IFERROR(ROUND(AVERAGE(O411:S411,AA411:AE411),0),"")</f>
        <v/>
      </c>
      <c r="DA411" s="232">
        <f>IFERROR(AVERAGE(T411:X411,AF411:AJ411),"")</f>
        <v/>
      </c>
      <c r="DB411" s="308">
        <f>AV411+BK411</f>
        <v/>
      </c>
      <c r="DC411" s="12">
        <f>SUM(BL411:BT411,AW411:BE411)</f>
        <v/>
      </c>
      <c r="DD411" s="437">
        <f>IFERROR(ROUND(DC411/K411,0),"")</f>
        <v/>
      </c>
      <c r="DE411" s="437">
        <f>IFERROR(ROUND(AVERAGE(Y411:Z411,AK411:AL411),0),"")</f>
        <v/>
      </c>
      <c r="DF411" s="217">
        <f>IFERROR(ROUND((3600/DE411*J411),0),"")</f>
        <v/>
      </c>
      <c r="DG411" s="437">
        <f>IFERROR(ROUND(DD411/DF411,1),"")</f>
        <v/>
      </c>
      <c r="DH411" s="308">
        <f>IFERROR(DB411+DD411,"")</f>
        <v/>
      </c>
      <c r="DI411" s="447">
        <f>IFERROR(DD411/DH411,"")</f>
        <v/>
      </c>
      <c r="DK411" s="12">
        <f>IFERROR(DF411-AP411,"")</f>
        <v/>
      </c>
      <c r="DM411" s="307">
        <f>IFERROR(DA411-L411,"")</f>
        <v/>
      </c>
      <c r="DN411" s="348">
        <f>IF(DE411&gt;AQ411,0,1)</f>
        <v/>
      </c>
      <c r="DO411" s="348">
        <f>IF(DA411&lt;M411,0,1)</f>
        <v/>
      </c>
      <c r="DP411" s="348">
        <f>IF(DA411&gt;N411,0,1)</f>
        <v/>
      </c>
      <c r="DQ411" s="348" t="n"/>
      <c r="DR411" s="348" t="n"/>
      <c r="DS411" s="348" t="n"/>
      <c r="DT411" s="348" t="n"/>
      <c r="DU411" s="348" t="n"/>
      <c r="DV411" s="348" t="n"/>
      <c r="DW411" s="348" t="n"/>
      <c r="DX411" s="348" t="n"/>
      <c r="DY411" s="348" t="n"/>
      <c r="DZ411" s="348" t="n"/>
      <c r="EA411" s="348" t="n"/>
      <c r="EB411" s="348" t="n"/>
      <c r="EC411" s="348" t="n"/>
      <c r="ED411" s="348" t="n"/>
      <c r="EE411" s="348" t="n"/>
      <c r="EF411" s="348" t="n"/>
      <c r="EG411" s="348" t="n"/>
      <c r="EH411" s="348" t="n"/>
      <c r="EI411" s="348" t="n"/>
    </row>
    <row r="412" ht="31.5" customFormat="1" customHeight="1" s="239">
      <c r="A412" s="233" t="n"/>
      <c r="B412" s="192" t="n"/>
      <c r="C412" s="455" t="n"/>
      <c r="D412" s="192" t="n"/>
      <c r="E412" s="192" t="n"/>
      <c r="F412" s="192" t="n"/>
      <c r="G412" s="238" t="n"/>
      <c r="H412" s="437" t="n"/>
      <c r="I412" s="437" t="n"/>
      <c r="J412" s="437" t="n"/>
      <c r="K412" s="437" t="n"/>
      <c r="L412" s="240" t="n"/>
      <c r="M412" s="241" t="n"/>
      <c r="N412" s="242" t="n"/>
      <c r="O412" s="232" t="n"/>
      <c r="P412" s="232" t="n"/>
      <c r="Q412" s="232" t="n"/>
      <c r="R412" s="232" t="n"/>
      <c r="S412" s="232" t="n"/>
      <c r="T412" s="232" t="n"/>
      <c r="U412" s="232" t="n"/>
      <c r="V412" s="232" t="n"/>
      <c r="W412" s="232" t="n"/>
      <c r="X412" s="232" t="n"/>
      <c r="Y412" s="195" t="n"/>
      <c r="Z412" s="195" t="n"/>
      <c r="AA412" s="232" t="n"/>
      <c r="AB412" s="232" t="n"/>
      <c r="AC412" s="232" t="n"/>
      <c r="AD412" s="232" t="n"/>
      <c r="AE412" s="232" t="n"/>
      <c r="AF412" s="232" t="n"/>
      <c r="AG412" s="232" t="n"/>
      <c r="AH412" s="232" t="n"/>
      <c r="AI412" s="232" t="n"/>
      <c r="AJ412" s="232" t="n"/>
      <c r="AK412" s="195" t="n"/>
      <c r="AL412" s="195" t="n"/>
      <c r="AM412" s="232">
        <f>IFERROR(ROUND(AVERAGE(O412:S412,AA412:AE412),0),"")</f>
        <v/>
      </c>
      <c r="AN412" s="232">
        <f>IFERROR(ROUND(AVERAGE(T412:X412,AF412:AJ412),0),"")</f>
        <v/>
      </c>
      <c r="AO412" s="278">
        <f>IFERROR((AM412-L412)/L412,"")</f>
        <v/>
      </c>
      <c r="AP412" s="218" t="n"/>
      <c r="AQ412" s="219" t="n"/>
      <c r="AR412" s="217">
        <f>IFERROR(ROUND((3600/AS412*J412),0),"")</f>
        <v/>
      </c>
      <c r="AS412" s="217">
        <f>IFERROR(ROUND(AVERAGE(Y412:Z412,AK412:AL412),0),"")</f>
        <v/>
      </c>
      <c r="AT412" s="217" t="n"/>
      <c r="AU412" s="217" t="n"/>
      <c r="AV412" s="217" t="n"/>
      <c r="AW412" s="217" t="n"/>
      <c r="AX412" s="217" t="n"/>
      <c r="AY412" s="217" t="n"/>
      <c r="AZ412" s="217" t="n"/>
      <c r="BA412" s="217" t="n"/>
      <c r="BB412" s="217" t="n"/>
      <c r="BC412" s="217" t="n"/>
      <c r="BD412" s="217" t="n"/>
      <c r="BE412" s="217" t="n"/>
      <c r="BF412" s="217" t="n"/>
      <c r="BG412" s="217" t="n"/>
      <c r="BH412" s="217" t="n"/>
      <c r="BI412" s="217" t="n"/>
      <c r="BJ412" s="217" t="n"/>
      <c r="BK412" s="217" t="n"/>
      <c r="BL412" s="217" t="n"/>
      <c r="BM412" s="217" t="n"/>
      <c r="BN412" s="217" t="n"/>
      <c r="BO412" s="217" t="n"/>
      <c r="BP412" s="217" t="n"/>
      <c r="BQ412" s="217" t="n"/>
      <c r="BR412" s="217" t="n"/>
      <c r="BS412" s="217" t="n"/>
      <c r="BT412" s="217" t="n"/>
      <c r="BU412" s="217" t="n"/>
      <c r="BV412" s="217" t="n"/>
      <c r="BW412" s="217" t="n"/>
      <c r="BX412" s="220" t="n"/>
      <c r="BY412" s="220" t="n"/>
      <c r="BZ412" s="220" t="n"/>
      <c r="CA412" s="220" t="n"/>
      <c r="CB412" s="220" t="n"/>
      <c r="CC412" s="220" t="n"/>
      <c r="CD412" s="220" t="n"/>
      <c r="CE412" s="220" t="n"/>
      <c r="CF412" s="220" t="n"/>
      <c r="CG412" s="221">
        <f>IFERROR(ROUND((SUM(BX412:CF412)),0),"")</f>
        <v/>
      </c>
      <c r="CH412" s="216" t="n"/>
      <c r="CI412" s="456" t="n"/>
      <c r="CJ412" s="223" t="n"/>
      <c r="CK412" s="196" t="n"/>
      <c r="CL412" s="196" t="n"/>
      <c r="CM412" s="196" t="n"/>
      <c r="CN412" s="196" t="n"/>
      <c r="CO412" s="196" t="n"/>
      <c r="CP412" s="323" t="n"/>
      <c r="CQ412" s="348" t="n"/>
      <c r="CR412" s="348" t="n"/>
      <c r="CS412" s="348" t="n"/>
      <c r="CT412" s="348" t="n"/>
      <c r="CU412" s="348" t="n"/>
      <c r="CV412" s="348" t="n"/>
      <c r="CW412" s="348" t="n"/>
      <c r="CX412" s="348" t="n"/>
      <c r="CY412" s="348">
        <f>IFERROR(ROUND(STDEV(AN412,L412),1),"")</f>
        <v/>
      </c>
      <c r="CZ412" s="232">
        <f>IFERROR(ROUND(AVERAGE(O412:S412,AA412:AE412),0),"")</f>
        <v/>
      </c>
      <c r="DA412" s="232">
        <f>IFERROR(AVERAGE(T412:X412,AF412:AJ412),"")</f>
        <v/>
      </c>
      <c r="DB412" s="308">
        <f>AV412+BK412</f>
        <v/>
      </c>
      <c r="DC412" s="12">
        <f>SUM(BL412:BT412,AW412:BE412)</f>
        <v/>
      </c>
      <c r="DD412" s="437">
        <f>IFERROR(ROUND(DC412/K412,0),"")</f>
        <v/>
      </c>
      <c r="DE412" s="437">
        <f>IFERROR(ROUND(AVERAGE(Y412:Z412,AK412:AL412),0),"")</f>
        <v/>
      </c>
      <c r="DF412" s="217">
        <f>IFERROR(ROUND((3600/DE412*J412),0),"")</f>
        <v/>
      </c>
      <c r="DG412" s="437">
        <f>IFERROR(ROUND(DD412/DF412,1),"")</f>
        <v/>
      </c>
      <c r="DH412" s="308">
        <f>IFERROR(DB412+DD412,"")</f>
        <v/>
      </c>
      <c r="DI412" s="447">
        <f>IFERROR(DD412/DH412,"")</f>
        <v/>
      </c>
      <c r="DK412" s="12">
        <f>IFERROR(DF412-AP412,"")</f>
        <v/>
      </c>
      <c r="DM412" s="307">
        <f>IFERROR(DA412-L412,"")</f>
        <v/>
      </c>
      <c r="DN412" s="348">
        <f>IF(DE412&gt;AQ412,0,1)</f>
        <v/>
      </c>
      <c r="DO412" s="348">
        <f>IF(DA412&lt;M412,0,1)</f>
        <v/>
      </c>
      <c r="DP412" s="348">
        <f>IF(DA412&gt;N412,0,1)</f>
        <v/>
      </c>
      <c r="DQ412" s="348" t="n"/>
      <c r="DR412" s="348" t="n"/>
      <c r="DS412" s="348" t="n"/>
      <c r="DT412" s="348" t="n"/>
      <c r="DU412" s="348" t="n"/>
      <c r="DV412" s="348" t="n"/>
      <c r="DW412" s="348" t="n"/>
      <c r="DX412" s="348" t="n"/>
      <c r="DY412" s="348" t="n"/>
      <c r="DZ412" s="348" t="n"/>
      <c r="EA412" s="348" t="n"/>
      <c r="EB412" s="348" t="n"/>
      <c r="EC412" s="348" t="n"/>
      <c r="ED412" s="348" t="n"/>
      <c r="EE412" s="348" t="n"/>
      <c r="EF412" s="348" t="n"/>
      <c r="EG412" s="348" t="n"/>
      <c r="EH412" s="348" t="n"/>
      <c r="EI412" s="348" t="n"/>
    </row>
    <row r="413" ht="31.5" customFormat="1" customHeight="1" s="239">
      <c r="A413" s="233" t="n"/>
      <c r="B413" s="192" t="n"/>
      <c r="C413" s="455" t="n"/>
      <c r="D413" s="192" t="n"/>
      <c r="E413" s="192" t="n"/>
      <c r="F413" s="192" t="n"/>
      <c r="G413" s="238" t="n"/>
      <c r="H413" s="437" t="n"/>
      <c r="I413" s="437" t="n"/>
      <c r="J413" s="437" t="n"/>
      <c r="K413" s="437" t="n"/>
      <c r="L413" s="240" t="n"/>
      <c r="M413" s="241" t="n"/>
      <c r="N413" s="242" t="n"/>
      <c r="O413" s="232" t="n"/>
      <c r="P413" s="232" t="n"/>
      <c r="Q413" s="232" t="n"/>
      <c r="R413" s="232" t="n"/>
      <c r="S413" s="232" t="n"/>
      <c r="T413" s="232" t="n"/>
      <c r="U413" s="232" t="n"/>
      <c r="V413" s="232" t="n"/>
      <c r="W413" s="232" t="n"/>
      <c r="X413" s="232" t="n"/>
      <c r="Y413" s="195" t="n"/>
      <c r="Z413" s="195" t="n"/>
      <c r="AA413" s="232" t="n"/>
      <c r="AB413" s="232" t="n"/>
      <c r="AC413" s="232" t="n"/>
      <c r="AD413" s="232" t="n"/>
      <c r="AE413" s="232" t="n"/>
      <c r="AF413" s="232" t="n"/>
      <c r="AG413" s="232" t="n"/>
      <c r="AH413" s="232" t="n"/>
      <c r="AI413" s="232" t="n"/>
      <c r="AJ413" s="232" t="n"/>
      <c r="AK413" s="195" t="n"/>
      <c r="AL413" s="195" t="n"/>
      <c r="AM413" s="232">
        <f>IFERROR(ROUND(AVERAGE(O413:S413,AA413:AE413),0),"")</f>
        <v/>
      </c>
      <c r="AN413" s="232">
        <f>IFERROR(ROUND(AVERAGE(T413:X413,AF413:AJ413),0),"")</f>
        <v/>
      </c>
      <c r="AO413" s="278">
        <f>IFERROR((AM413-L413)/L413,"")</f>
        <v/>
      </c>
      <c r="AP413" s="218" t="n"/>
      <c r="AQ413" s="219" t="n"/>
      <c r="AR413" s="217">
        <f>IFERROR(ROUND((3600/AS413*J413),0),"")</f>
        <v/>
      </c>
      <c r="AS413" s="217">
        <f>IFERROR(ROUND(AVERAGE(Y413:Z413,AK413:AL413),0),"")</f>
        <v/>
      </c>
      <c r="AT413" s="217" t="n"/>
      <c r="AU413" s="217" t="n"/>
      <c r="AV413" s="217" t="n"/>
      <c r="AW413" s="217" t="n"/>
      <c r="AX413" s="217" t="n"/>
      <c r="AY413" s="217" t="n"/>
      <c r="AZ413" s="217" t="n"/>
      <c r="BA413" s="217" t="n"/>
      <c r="BB413" s="217" t="n"/>
      <c r="BC413" s="217" t="n"/>
      <c r="BD413" s="217" t="n"/>
      <c r="BE413" s="217" t="n"/>
      <c r="BF413" s="217" t="n"/>
      <c r="BG413" s="217" t="n"/>
      <c r="BH413" s="217" t="n"/>
      <c r="BI413" s="217" t="n"/>
      <c r="BJ413" s="217" t="n"/>
      <c r="BK413" s="217" t="n"/>
      <c r="BL413" s="217" t="n"/>
      <c r="BM413" s="217" t="n"/>
      <c r="BN413" s="217" t="n"/>
      <c r="BO413" s="217" t="n"/>
      <c r="BP413" s="217" t="n"/>
      <c r="BQ413" s="217" t="n"/>
      <c r="BR413" s="217" t="n"/>
      <c r="BS413" s="217" t="n"/>
      <c r="BT413" s="217" t="n"/>
      <c r="BU413" s="217" t="n"/>
      <c r="BV413" s="217" t="n"/>
      <c r="BW413" s="217" t="n"/>
      <c r="BX413" s="220" t="n"/>
      <c r="BY413" s="220" t="n"/>
      <c r="BZ413" s="220" t="n"/>
      <c r="CA413" s="220" t="n"/>
      <c r="CB413" s="220" t="n"/>
      <c r="CC413" s="220" t="n"/>
      <c r="CD413" s="220" t="n"/>
      <c r="CE413" s="220" t="n"/>
      <c r="CF413" s="220" t="n"/>
      <c r="CG413" s="221">
        <f>IFERROR(ROUND((SUM(BX413:CF413)),0),"")</f>
        <v/>
      </c>
      <c r="CH413" s="216" t="n"/>
      <c r="CI413" s="456" t="n"/>
      <c r="CJ413" s="223" t="n"/>
      <c r="CK413" s="196" t="n"/>
      <c r="CL413" s="196" t="n"/>
      <c r="CM413" s="196" t="n"/>
      <c r="CN413" s="196" t="n"/>
      <c r="CO413" s="196" t="n"/>
      <c r="CP413" s="323" t="n"/>
      <c r="CQ413" s="348" t="n"/>
      <c r="CR413" s="348" t="n"/>
      <c r="CS413" s="348" t="n"/>
      <c r="CT413" s="348" t="n"/>
      <c r="CU413" s="348" t="n"/>
      <c r="CV413" s="348" t="n"/>
      <c r="CW413" s="348" t="n"/>
      <c r="CX413" s="348" t="n"/>
      <c r="CY413" s="348">
        <f>IFERROR(ROUND(STDEV(AN413,L413),1),"")</f>
        <v/>
      </c>
      <c r="CZ413" s="232">
        <f>IFERROR(ROUND(AVERAGE(O413:S413,AA413:AE413),0),"")</f>
        <v/>
      </c>
      <c r="DA413" s="232">
        <f>IFERROR(AVERAGE(T413:X413,AF413:AJ413),"")</f>
        <v/>
      </c>
      <c r="DB413" s="308">
        <f>AV413+BK413</f>
        <v/>
      </c>
      <c r="DC413" s="12">
        <f>SUM(BL413:BT413,AW413:BE413)</f>
        <v/>
      </c>
      <c r="DD413" s="437">
        <f>IFERROR(ROUND(DC413/K413,0),"")</f>
        <v/>
      </c>
      <c r="DE413" s="437">
        <f>IFERROR(ROUND(AVERAGE(Y413:Z413,AK413:AL413),0),"")</f>
        <v/>
      </c>
      <c r="DF413" s="217">
        <f>IFERROR(ROUND((3600/DE413*J413),0),"")</f>
        <v/>
      </c>
      <c r="DG413" s="437">
        <f>IFERROR(ROUND(DD413/DF413,1),"")</f>
        <v/>
      </c>
      <c r="DH413" s="308">
        <f>IFERROR(DB413+DD413,"")</f>
        <v/>
      </c>
      <c r="DI413" s="447">
        <f>IFERROR(DD413/DH413,"")</f>
        <v/>
      </c>
      <c r="DK413" s="12">
        <f>IFERROR(DF413-AP413,"")</f>
        <v/>
      </c>
      <c r="DM413" s="307">
        <f>IFERROR(DA413-L413,"")</f>
        <v/>
      </c>
      <c r="DN413" s="348">
        <f>IF(DE413&gt;AQ413,0,1)</f>
        <v/>
      </c>
      <c r="DO413" s="348">
        <f>IF(DA413&lt;M413,0,1)</f>
        <v/>
      </c>
      <c r="DP413" s="348">
        <f>IF(DA413&gt;N413,0,1)</f>
        <v/>
      </c>
      <c r="DQ413" s="348" t="n"/>
      <c r="DR413" s="348" t="n"/>
      <c r="DS413" s="348" t="n"/>
      <c r="DT413" s="348" t="n"/>
      <c r="DU413" s="348" t="n"/>
      <c r="DV413" s="348" t="n"/>
      <c r="DW413" s="348" t="n"/>
      <c r="DX413" s="348" t="n"/>
      <c r="DY413" s="348" t="n"/>
      <c r="DZ413" s="348" t="n"/>
      <c r="EA413" s="348" t="n"/>
      <c r="EB413" s="348" t="n"/>
      <c r="EC413" s="348" t="n"/>
      <c r="ED413" s="348" t="n"/>
      <c r="EE413" s="348" t="n"/>
      <c r="EF413" s="348" t="n"/>
      <c r="EG413" s="348" t="n"/>
      <c r="EH413" s="348" t="n"/>
      <c r="EI413" s="348" t="n"/>
    </row>
    <row r="414" ht="31.5" customFormat="1" customHeight="1" s="239">
      <c r="A414" s="233" t="n"/>
      <c r="B414" s="192" t="n"/>
      <c r="C414" s="455" t="n"/>
      <c r="D414" s="192" t="n"/>
      <c r="E414" s="192" t="n"/>
      <c r="F414" s="192" t="n"/>
      <c r="G414" s="238" t="n"/>
      <c r="H414" s="437" t="n"/>
      <c r="I414" s="437" t="n"/>
      <c r="J414" s="437" t="n"/>
      <c r="K414" s="437" t="n"/>
      <c r="L414" s="240" t="n"/>
      <c r="M414" s="241" t="n"/>
      <c r="N414" s="242" t="n"/>
      <c r="O414" s="232" t="n"/>
      <c r="P414" s="232" t="n"/>
      <c r="Q414" s="232" t="n"/>
      <c r="R414" s="232" t="n"/>
      <c r="S414" s="232" t="n"/>
      <c r="T414" s="232" t="n"/>
      <c r="U414" s="232" t="n"/>
      <c r="V414" s="232" t="n"/>
      <c r="W414" s="232" t="n"/>
      <c r="X414" s="232" t="n"/>
      <c r="Y414" s="195" t="n"/>
      <c r="Z414" s="195" t="n"/>
      <c r="AA414" s="232" t="n"/>
      <c r="AB414" s="232" t="n"/>
      <c r="AC414" s="232" t="n"/>
      <c r="AD414" s="232" t="n"/>
      <c r="AE414" s="232" t="n"/>
      <c r="AF414" s="232" t="n"/>
      <c r="AG414" s="232" t="n"/>
      <c r="AH414" s="232" t="n"/>
      <c r="AI414" s="232" t="n"/>
      <c r="AJ414" s="232" t="n"/>
      <c r="AK414" s="195" t="n"/>
      <c r="AL414" s="195" t="n"/>
      <c r="AM414" s="232">
        <f>IFERROR(ROUND(AVERAGE(O414:S414,AA414:AE414),0),"")</f>
        <v/>
      </c>
      <c r="AN414" s="232">
        <f>IFERROR(ROUND(AVERAGE(T414:X414,AF414:AJ414),0),"")</f>
        <v/>
      </c>
      <c r="AO414" s="278">
        <f>IFERROR((AM414-L414)/L414,"")</f>
        <v/>
      </c>
      <c r="AP414" s="218" t="n"/>
      <c r="AQ414" s="219" t="n"/>
      <c r="AR414" s="217">
        <f>IFERROR(ROUND((3600/AS414*J414),0),"")</f>
        <v/>
      </c>
      <c r="AS414" s="217">
        <f>IFERROR(ROUND(AVERAGE(Y414:Z414,AK414:AL414),0),"")</f>
        <v/>
      </c>
      <c r="AT414" s="217" t="n"/>
      <c r="AU414" s="217" t="n"/>
      <c r="AV414" s="217" t="n"/>
      <c r="AW414" s="217" t="n"/>
      <c r="AX414" s="217" t="n"/>
      <c r="AY414" s="217" t="n"/>
      <c r="AZ414" s="217" t="n"/>
      <c r="BA414" s="217" t="n"/>
      <c r="BB414" s="217" t="n"/>
      <c r="BC414" s="217" t="n"/>
      <c r="BD414" s="217" t="n"/>
      <c r="BE414" s="217" t="n"/>
      <c r="BF414" s="217" t="n"/>
      <c r="BG414" s="217" t="n"/>
      <c r="BH414" s="217" t="n"/>
      <c r="BI414" s="217" t="n"/>
      <c r="BJ414" s="217" t="n"/>
      <c r="BK414" s="217" t="n"/>
      <c r="BL414" s="217" t="n"/>
      <c r="BM414" s="217" t="n"/>
      <c r="BN414" s="217" t="n"/>
      <c r="BO414" s="217" t="n"/>
      <c r="BP414" s="217" t="n"/>
      <c r="BQ414" s="217" t="n"/>
      <c r="BR414" s="217" t="n"/>
      <c r="BS414" s="217" t="n"/>
      <c r="BT414" s="217" t="n"/>
      <c r="BU414" s="217" t="n"/>
      <c r="BV414" s="217" t="n"/>
      <c r="BW414" s="217" t="n"/>
      <c r="BX414" s="220" t="n"/>
      <c r="BY414" s="220" t="n"/>
      <c r="BZ414" s="220" t="n"/>
      <c r="CA414" s="220" t="n"/>
      <c r="CB414" s="220" t="n"/>
      <c r="CC414" s="220" t="n"/>
      <c r="CD414" s="220" t="n"/>
      <c r="CE414" s="220" t="n"/>
      <c r="CF414" s="220" t="n"/>
      <c r="CG414" s="221">
        <f>IFERROR(ROUND((SUM(BX414:CF414)),0),"")</f>
        <v/>
      </c>
      <c r="CH414" s="216" t="n"/>
      <c r="CI414" s="456" t="n"/>
      <c r="CJ414" s="223" t="n"/>
      <c r="CK414" s="196" t="n"/>
      <c r="CL414" s="196" t="n"/>
      <c r="CM414" s="196" t="n"/>
      <c r="CN414" s="196" t="n"/>
      <c r="CO414" s="196" t="n"/>
      <c r="CP414" s="323" t="n"/>
      <c r="CQ414" s="348" t="n"/>
      <c r="CR414" s="348" t="n"/>
      <c r="CS414" s="348" t="n"/>
      <c r="CT414" s="348" t="n"/>
      <c r="CU414" s="348" t="n"/>
      <c r="CV414" s="348" t="n"/>
      <c r="CW414" s="348" t="n"/>
      <c r="CX414" s="348" t="n"/>
      <c r="CY414" s="348">
        <f>IFERROR(ROUND(STDEV(AN414,L414),1),"")</f>
        <v/>
      </c>
      <c r="CZ414" s="232">
        <f>IFERROR(ROUND(AVERAGE(O414:S414,AA414:AE414),0),"")</f>
        <v/>
      </c>
      <c r="DA414" s="232">
        <f>IFERROR(AVERAGE(T414:X414,AF414:AJ414),"")</f>
        <v/>
      </c>
      <c r="DB414" s="308">
        <f>AV414+BK414</f>
        <v/>
      </c>
      <c r="DC414" s="12">
        <f>SUM(BL414:BT414,AW414:BE414)</f>
        <v/>
      </c>
      <c r="DD414" s="437">
        <f>IFERROR(ROUND(DC414/K414,0),"")</f>
        <v/>
      </c>
      <c r="DE414" s="437">
        <f>IFERROR(ROUND(AVERAGE(Y414:Z414,AK414:AL414),0),"")</f>
        <v/>
      </c>
      <c r="DF414" s="217">
        <f>IFERROR(ROUND((3600/DE414*J414),0),"")</f>
        <v/>
      </c>
      <c r="DG414" s="437">
        <f>IFERROR(ROUND(DD414/DF414,1),"")</f>
        <v/>
      </c>
      <c r="DH414" s="308">
        <f>IFERROR(DB414+DD414,"")</f>
        <v/>
      </c>
      <c r="DI414" s="447">
        <f>IFERROR(DD414/DH414,"")</f>
        <v/>
      </c>
      <c r="DK414" s="12">
        <f>IFERROR(DF414-AP414,"")</f>
        <v/>
      </c>
      <c r="DM414" s="307">
        <f>IFERROR(DA414-L414,"")</f>
        <v/>
      </c>
      <c r="DN414" s="348">
        <f>IF(DE414&gt;AQ414,0,1)</f>
        <v/>
      </c>
      <c r="DO414" s="348">
        <f>IF(DA414&lt;M414,0,1)</f>
        <v/>
      </c>
      <c r="DP414" s="348">
        <f>IF(DA414&gt;N414,0,1)</f>
        <v/>
      </c>
      <c r="DQ414" s="348" t="n"/>
      <c r="DR414" s="348" t="n"/>
      <c r="DS414" s="348" t="n"/>
      <c r="DT414" s="348" t="n"/>
      <c r="DU414" s="348" t="n"/>
      <c r="DV414" s="348" t="n"/>
      <c r="DW414" s="348" t="n"/>
      <c r="DX414" s="348" t="n"/>
      <c r="DY414" s="348" t="n"/>
      <c r="DZ414" s="348" t="n"/>
      <c r="EA414" s="348" t="n"/>
      <c r="EB414" s="348" t="n"/>
      <c r="EC414" s="348" t="n"/>
      <c r="ED414" s="348" t="n"/>
      <c r="EE414" s="348" t="n"/>
      <c r="EF414" s="348" t="n"/>
      <c r="EG414" s="348" t="n"/>
      <c r="EH414" s="348" t="n"/>
      <c r="EI414" s="348" t="n"/>
    </row>
    <row r="415" ht="31.5" customFormat="1" customHeight="1" s="239">
      <c r="A415" s="233" t="n"/>
      <c r="B415" s="192" t="n"/>
      <c r="C415" s="455" t="n"/>
      <c r="D415" s="192" t="n"/>
      <c r="E415" s="192" t="n"/>
      <c r="F415" s="192" t="n"/>
      <c r="G415" s="238" t="n"/>
      <c r="H415" s="437" t="n"/>
      <c r="I415" s="437" t="n"/>
      <c r="J415" s="437" t="n"/>
      <c r="K415" s="437" t="n"/>
      <c r="L415" s="240" t="n"/>
      <c r="M415" s="241" t="n"/>
      <c r="N415" s="242" t="n"/>
      <c r="O415" s="232" t="n"/>
      <c r="P415" s="232" t="n"/>
      <c r="Q415" s="232" t="n"/>
      <c r="R415" s="232" t="n"/>
      <c r="S415" s="232" t="n"/>
      <c r="T415" s="232" t="n"/>
      <c r="U415" s="232" t="n"/>
      <c r="V415" s="232" t="n"/>
      <c r="W415" s="232" t="n"/>
      <c r="X415" s="232" t="n"/>
      <c r="Y415" s="195" t="n"/>
      <c r="Z415" s="195" t="n"/>
      <c r="AA415" s="232" t="n"/>
      <c r="AB415" s="232" t="n"/>
      <c r="AC415" s="232" t="n"/>
      <c r="AD415" s="232" t="n"/>
      <c r="AE415" s="232" t="n"/>
      <c r="AF415" s="232" t="n"/>
      <c r="AG415" s="232" t="n"/>
      <c r="AH415" s="232" t="n"/>
      <c r="AI415" s="232" t="n"/>
      <c r="AJ415" s="232" t="n"/>
      <c r="AK415" s="195" t="n"/>
      <c r="AL415" s="195" t="n"/>
      <c r="AM415" s="232">
        <f>IFERROR(ROUND(AVERAGE(O415:S415,AA415:AE415),0),"")</f>
        <v/>
      </c>
      <c r="AN415" s="232">
        <f>IFERROR(ROUND(AVERAGE(T415:X415,AF415:AJ415),0),"")</f>
        <v/>
      </c>
      <c r="AO415" s="278">
        <f>IFERROR((AM415-L415)/L415,"")</f>
        <v/>
      </c>
      <c r="AP415" s="218" t="n"/>
      <c r="AQ415" s="219" t="n"/>
      <c r="AR415" s="217">
        <f>IFERROR(ROUND((3600/AS415*J415),0),"")</f>
        <v/>
      </c>
      <c r="AS415" s="217">
        <f>IFERROR(ROUND(AVERAGE(Y415:Z415,AK415:AL415),0),"")</f>
        <v/>
      </c>
      <c r="AT415" s="217" t="n"/>
      <c r="AU415" s="217" t="n"/>
      <c r="AV415" s="217" t="n"/>
      <c r="AW415" s="217" t="n"/>
      <c r="AX415" s="217" t="n"/>
      <c r="AY415" s="217" t="n"/>
      <c r="AZ415" s="217" t="n"/>
      <c r="BA415" s="217" t="n"/>
      <c r="BB415" s="217" t="n"/>
      <c r="BC415" s="217" t="n"/>
      <c r="BD415" s="217" t="n"/>
      <c r="BE415" s="217" t="n"/>
      <c r="BF415" s="217" t="n"/>
      <c r="BG415" s="217" t="n"/>
      <c r="BH415" s="217" t="n"/>
      <c r="BI415" s="217" t="n"/>
      <c r="BJ415" s="217" t="n"/>
      <c r="BK415" s="217" t="n"/>
      <c r="BL415" s="217" t="n"/>
      <c r="BM415" s="217" t="n"/>
      <c r="BN415" s="217" t="n"/>
      <c r="BO415" s="217" t="n"/>
      <c r="BP415" s="217" t="n"/>
      <c r="BQ415" s="217" t="n"/>
      <c r="BR415" s="217" t="n"/>
      <c r="BS415" s="217" t="n"/>
      <c r="BT415" s="217" t="n"/>
      <c r="BU415" s="217" t="n"/>
      <c r="BV415" s="217" t="n"/>
      <c r="BW415" s="217" t="n"/>
      <c r="BX415" s="220" t="n"/>
      <c r="BY415" s="220" t="n"/>
      <c r="BZ415" s="220" t="n"/>
      <c r="CA415" s="220" t="n"/>
      <c r="CB415" s="220" t="n"/>
      <c r="CC415" s="220" t="n"/>
      <c r="CD415" s="220" t="n"/>
      <c r="CE415" s="220" t="n"/>
      <c r="CF415" s="220" t="n"/>
      <c r="CG415" s="221">
        <f>IFERROR(ROUND((SUM(BX415:CF415)),0),"")</f>
        <v/>
      </c>
      <c r="CH415" s="216" t="n"/>
      <c r="CI415" s="456" t="n"/>
      <c r="CJ415" s="223" t="n"/>
      <c r="CK415" s="196" t="n"/>
      <c r="CL415" s="196" t="n"/>
      <c r="CM415" s="196" t="n"/>
      <c r="CN415" s="196" t="n"/>
      <c r="CO415" s="196" t="n"/>
      <c r="CP415" s="323" t="n"/>
      <c r="CQ415" s="348" t="n"/>
      <c r="CR415" s="348" t="n"/>
      <c r="CS415" s="348" t="n"/>
      <c r="CT415" s="348" t="n"/>
      <c r="CU415" s="348" t="n"/>
      <c r="CV415" s="348" t="n"/>
      <c r="CW415" s="348" t="n"/>
      <c r="CX415" s="348" t="n"/>
      <c r="CY415" s="348">
        <f>IFERROR(ROUND(STDEV(AN415,L415),1),"")</f>
        <v/>
      </c>
      <c r="CZ415" s="232">
        <f>IFERROR(ROUND(AVERAGE(O415:S415,AA415:AE415),0),"")</f>
        <v/>
      </c>
      <c r="DA415" s="232">
        <f>IFERROR(AVERAGE(T415:X415,AF415:AJ415),"")</f>
        <v/>
      </c>
      <c r="DB415" s="308">
        <f>AV415+BK415</f>
        <v/>
      </c>
      <c r="DC415" s="12">
        <f>SUM(BL415:BT415,AW415:BE415)</f>
        <v/>
      </c>
      <c r="DD415" s="437">
        <f>IFERROR(ROUND(DC415/K415,0),"")</f>
        <v/>
      </c>
      <c r="DE415" s="437">
        <f>IFERROR(ROUND(AVERAGE(Y415:Z415,AK415:AL415),0),"")</f>
        <v/>
      </c>
      <c r="DF415" s="217">
        <f>IFERROR(ROUND((3600/DE415*J415),0),"")</f>
        <v/>
      </c>
      <c r="DG415" s="437">
        <f>IFERROR(ROUND(DD415/DF415,1),"")</f>
        <v/>
      </c>
      <c r="DH415" s="308">
        <f>IFERROR(DB415+DD415,"")</f>
        <v/>
      </c>
      <c r="DI415" s="447">
        <f>IFERROR(DD415/DH415,"")</f>
        <v/>
      </c>
      <c r="DK415" s="12">
        <f>IFERROR(DF415-AP415,"")</f>
        <v/>
      </c>
      <c r="DM415" s="307">
        <f>IFERROR(DA415-L415,"")</f>
        <v/>
      </c>
      <c r="DN415" s="348">
        <f>IF(DE415&gt;AQ415,0,1)</f>
        <v/>
      </c>
      <c r="DO415" s="348">
        <f>IF(DA415&lt;M415,0,1)</f>
        <v/>
      </c>
      <c r="DP415" s="348">
        <f>IF(DA415&gt;N415,0,1)</f>
        <v/>
      </c>
      <c r="DQ415" s="348" t="n"/>
      <c r="DR415" s="348" t="n"/>
      <c r="DS415" s="348" t="n"/>
      <c r="DT415" s="348" t="n"/>
      <c r="DU415" s="348" t="n"/>
      <c r="DV415" s="348" t="n"/>
      <c r="DW415" s="348" t="n"/>
      <c r="DX415" s="348" t="n"/>
      <c r="DY415" s="348" t="n"/>
      <c r="DZ415" s="348" t="n"/>
      <c r="EA415" s="348" t="n"/>
      <c r="EB415" s="348" t="n"/>
      <c r="EC415" s="348" t="n"/>
      <c r="ED415" s="348" t="n"/>
      <c r="EE415" s="348" t="n"/>
      <c r="EF415" s="348" t="n"/>
      <c r="EG415" s="348" t="n"/>
      <c r="EH415" s="348" t="n"/>
      <c r="EI415" s="348" t="n"/>
    </row>
    <row r="416" ht="31.5" customFormat="1" customHeight="1" s="239">
      <c r="A416" s="233" t="n"/>
      <c r="B416" s="192" t="n"/>
      <c r="C416" s="455" t="n"/>
      <c r="D416" s="192" t="n"/>
      <c r="E416" s="192" t="n"/>
      <c r="F416" s="192" t="n"/>
      <c r="G416" s="238" t="n"/>
      <c r="H416" s="437" t="n"/>
      <c r="I416" s="437" t="n"/>
      <c r="J416" s="437" t="n"/>
      <c r="K416" s="437" t="n"/>
      <c r="L416" s="240" t="n"/>
      <c r="M416" s="241" t="n"/>
      <c r="N416" s="242" t="n"/>
      <c r="O416" s="232" t="n"/>
      <c r="P416" s="232" t="n"/>
      <c r="Q416" s="232" t="n"/>
      <c r="R416" s="232" t="n"/>
      <c r="S416" s="232" t="n"/>
      <c r="T416" s="232" t="n"/>
      <c r="U416" s="232" t="n"/>
      <c r="V416" s="232" t="n"/>
      <c r="W416" s="232" t="n"/>
      <c r="X416" s="232" t="n"/>
      <c r="Y416" s="195" t="n"/>
      <c r="Z416" s="195" t="n"/>
      <c r="AA416" s="232" t="n"/>
      <c r="AB416" s="232" t="n"/>
      <c r="AC416" s="232" t="n"/>
      <c r="AD416" s="232" t="n"/>
      <c r="AE416" s="232" t="n"/>
      <c r="AF416" s="232" t="n"/>
      <c r="AG416" s="232" t="n"/>
      <c r="AH416" s="232" t="n"/>
      <c r="AI416" s="232" t="n"/>
      <c r="AJ416" s="232" t="n"/>
      <c r="AK416" s="195" t="n"/>
      <c r="AL416" s="195" t="n"/>
      <c r="AM416" s="232">
        <f>IFERROR(ROUND(AVERAGE(O416:S416,AA416:AE416),0),"")</f>
        <v/>
      </c>
      <c r="AN416" s="232">
        <f>IFERROR(ROUND(AVERAGE(T416:X416,AF416:AJ416),0),"")</f>
        <v/>
      </c>
      <c r="AO416" s="278">
        <f>IFERROR((AM416-L416)/L416,"")</f>
        <v/>
      </c>
      <c r="AP416" s="218" t="n"/>
      <c r="AQ416" s="219" t="n"/>
      <c r="AR416" s="217">
        <f>IFERROR(ROUND((3600/AS416*J416),0),"")</f>
        <v/>
      </c>
      <c r="AS416" s="217">
        <f>IFERROR(ROUND(AVERAGE(Y416:Z416,AK416:AL416),0),"")</f>
        <v/>
      </c>
      <c r="AT416" s="217" t="n"/>
      <c r="AU416" s="217" t="n"/>
      <c r="AV416" s="217" t="n"/>
      <c r="AW416" s="217" t="n"/>
      <c r="AX416" s="217" t="n"/>
      <c r="AY416" s="217" t="n"/>
      <c r="AZ416" s="217" t="n"/>
      <c r="BA416" s="217" t="n"/>
      <c r="BB416" s="217" t="n"/>
      <c r="BC416" s="217" t="n"/>
      <c r="BD416" s="217" t="n"/>
      <c r="BE416" s="217" t="n"/>
      <c r="BF416" s="217" t="n"/>
      <c r="BG416" s="217" t="n"/>
      <c r="BH416" s="217" t="n"/>
      <c r="BI416" s="217" t="n"/>
      <c r="BJ416" s="217" t="n"/>
      <c r="BK416" s="217" t="n"/>
      <c r="BL416" s="217" t="n"/>
      <c r="BM416" s="217" t="n"/>
      <c r="BN416" s="217" t="n"/>
      <c r="BO416" s="217" t="n"/>
      <c r="BP416" s="217" t="n"/>
      <c r="BQ416" s="217" t="n"/>
      <c r="BR416" s="217" t="n"/>
      <c r="BS416" s="217" t="n"/>
      <c r="BT416" s="217" t="n"/>
      <c r="BU416" s="217" t="n"/>
      <c r="BV416" s="217" t="n"/>
      <c r="BW416" s="217" t="n"/>
      <c r="BX416" s="220" t="n"/>
      <c r="BY416" s="220" t="n"/>
      <c r="BZ416" s="220" t="n"/>
      <c r="CA416" s="220" t="n"/>
      <c r="CB416" s="220" t="n"/>
      <c r="CC416" s="220" t="n"/>
      <c r="CD416" s="220" t="n"/>
      <c r="CE416" s="220" t="n"/>
      <c r="CF416" s="220" t="n"/>
      <c r="CG416" s="221">
        <f>IFERROR(ROUND((SUM(BX416:CF416)),0),"")</f>
        <v/>
      </c>
      <c r="CH416" s="216" t="n"/>
      <c r="CI416" s="456" t="n"/>
      <c r="CJ416" s="223" t="n"/>
      <c r="CK416" s="196" t="n"/>
      <c r="CL416" s="196" t="n"/>
      <c r="CM416" s="196" t="n"/>
      <c r="CN416" s="196" t="n"/>
      <c r="CO416" s="196" t="n"/>
      <c r="CP416" s="323" t="n"/>
      <c r="CQ416" s="348" t="n"/>
      <c r="CR416" s="348" t="n"/>
      <c r="CS416" s="348" t="n"/>
      <c r="CT416" s="348" t="n"/>
      <c r="CU416" s="348" t="n"/>
      <c r="CV416" s="348" t="n"/>
      <c r="CW416" s="348" t="n"/>
      <c r="CX416" s="348" t="n"/>
      <c r="CY416" s="348">
        <f>IFERROR(ROUND(STDEV(AN416,L416),1),"")</f>
        <v/>
      </c>
      <c r="CZ416" s="232">
        <f>IFERROR(ROUND(AVERAGE(O416:S416,AA416:AE416),0),"")</f>
        <v/>
      </c>
      <c r="DA416" s="232">
        <f>IFERROR(AVERAGE(T416:X416,AF416:AJ416),"")</f>
        <v/>
      </c>
      <c r="DB416" s="308">
        <f>AV416+BK416</f>
        <v/>
      </c>
      <c r="DC416" s="12">
        <f>SUM(BL416:BT416,AW416:BE416)</f>
        <v/>
      </c>
      <c r="DD416" s="437">
        <f>IFERROR(ROUND(DC416/K416,0),"")</f>
        <v/>
      </c>
      <c r="DE416" s="437">
        <f>IFERROR(ROUND(AVERAGE(Y416:Z416,AK416:AL416),0),"")</f>
        <v/>
      </c>
      <c r="DF416" s="217">
        <f>IFERROR(ROUND((3600/DE416*J416),0),"")</f>
        <v/>
      </c>
      <c r="DG416" s="437">
        <f>IFERROR(ROUND(DD416/DF416,1),"")</f>
        <v/>
      </c>
      <c r="DH416" s="308">
        <f>IFERROR(DB416+DD416,"")</f>
        <v/>
      </c>
      <c r="DI416" s="447">
        <f>IFERROR(DD416/DH416,"")</f>
        <v/>
      </c>
      <c r="DK416" s="12">
        <f>IFERROR(DF416-AP416,"")</f>
        <v/>
      </c>
      <c r="DM416" s="307">
        <f>IFERROR(DA416-L416,"")</f>
        <v/>
      </c>
      <c r="DN416" s="348">
        <f>IF(DE416&gt;AQ416,0,1)</f>
        <v/>
      </c>
      <c r="DO416" s="348">
        <f>IF(DA416&lt;M416,0,1)</f>
        <v/>
      </c>
      <c r="DP416" s="348">
        <f>IF(DA416&gt;N416,0,1)</f>
        <v/>
      </c>
      <c r="DQ416" s="348" t="n"/>
      <c r="DR416" s="348" t="n"/>
      <c r="DS416" s="348" t="n"/>
      <c r="DT416" s="348" t="n"/>
      <c r="DU416" s="348" t="n"/>
      <c r="DV416" s="348" t="n"/>
      <c r="DW416" s="348" t="n"/>
      <c r="DX416" s="348" t="n"/>
      <c r="DY416" s="348" t="n"/>
      <c r="DZ416" s="348" t="n"/>
      <c r="EA416" s="348" t="n"/>
      <c r="EB416" s="348" t="n"/>
      <c r="EC416" s="348" t="n"/>
      <c r="ED416" s="348" t="n"/>
      <c r="EE416" s="348" t="n"/>
      <c r="EF416" s="348" t="n"/>
      <c r="EG416" s="348" t="n"/>
      <c r="EH416" s="348" t="n"/>
      <c r="EI416" s="348" t="n"/>
    </row>
    <row r="417" ht="31.5" customFormat="1" customHeight="1" s="239">
      <c r="A417" s="233" t="n"/>
      <c r="B417" s="192" t="n"/>
      <c r="C417" s="455" t="n"/>
      <c r="D417" s="192" t="n"/>
      <c r="E417" s="192" t="n"/>
      <c r="F417" s="192" t="n"/>
      <c r="G417" s="238" t="n"/>
      <c r="H417" s="437" t="n"/>
      <c r="I417" s="437" t="n"/>
      <c r="J417" s="437" t="n"/>
      <c r="K417" s="437" t="n"/>
      <c r="L417" s="240" t="n"/>
      <c r="M417" s="241" t="n"/>
      <c r="N417" s="242" t="n"/>
      <c r="O417" s="232" t="n"/>
      <c r="P417" s="232" t="n"/>
      <c r="Q417" s="232" t="n"/>
      <c r="R417" s="232" t="n"/>
      <c r="S417" s="232" t="n"/>
      <c r="T417" s="232" t="n"/>
      <c r="U417" s="232" t="n"/>
      <c r="V417" s="232" t="n"/>
      <c r="W417" s="232" t="n"/>
      <c r="X417" s="232" t="n"/>
      <c r="Y417" s="195" t="n"/>
      <c r="Z417" s="195" t="n"/>
      <c r="AA417" s="232" t="n"/>
      <c r="AB417" s="232" t="n"/>
      <c r="AC417" s="232" t="n"/>
      <c r="AD417" s="232" t="n"/>
      <c r="AE417" s="232" t="n"/>
      <c r="AF417" s="232" t="n"/>
      <c r="AG417" s="232" t="n"/>
      <c r="AH417" s="232" t="n"/>
      <c r="AI417" s="232" t="n"/>
      <c r="AJ417" s="232" t="n"/>
      <c r="AK417" s="195" t="n"/>
      <c r="AL417" s="195" t="n"/>
      <c r="AM417" s="232">
        <f>IFERROR(ROUND(AVERAGE(O417:S417,AA417:AE417),0),"")</f>
        <v/>
      </c>
      <c r="AN417" s="232">
        <f>IFERROR(ROUND(AVERAGE(T417:X417,AF417:AJ417),0),"")</f>
        <v/>
      </c>
      <c r="AO417" s="278">
        <f>IFERROR((AM417-L417)/L417,"")</f>
        <v/>
      </c>
      <c r="AP417" s="218" t="n"/>
      <c r="AQ417" s="219" t="n"/>
      <c r="AR417" s="217">
        <f>IFERROR(ROUND((3600/AS417*J417),0),"")</f>
        <v/>
      </c>
      <c r="AS417" s="217">
        <f>IFERROR(ROUND(AVERAGE(Y417:Z417,AK417:AL417),0),"")</f>
        <v/>
      </c>
      <c r="AT417" s="217" t="n"/>
      <c r="AU417" s="217" t="n"/>
      <c r="AV417" s="217" t="n"/>
      <c r="AW417" s="217" t="n"/>
      <c r="AX417" s="217" t="n"/>
      <c r="AY417" s="217" t="n"/>
      <c r="AZ417" s="217" t="n"/>
      <c r="BA417" s="217" t="n"/>
      <c r="BB417" s="217" t="n"/>
      <c r="BC417" s="217" t="n"/>
      <c r="BD417" s="217" t="n"/>
      <c r="BE417" s="217" t="n"/>
      <c r="BF417" s="217" t="n"/>
      <c r="BG417" s="217" t="n"/>
      <c r="BH417" s="217" t="n"/>
      <c r="BI417" s="217" t="n"/>
      <c r="BJ417" s="217" t="n"/>
      <c r="BK417" s="217" t="n"/>
      <c r="BL417" s="217" t="n"/>
      <c r="BM417" s="217" t="n"/>
      <c r="BN417" s="217" t="n"/>
      <c r="BO417" s="217" t="n"/>
      <c r="BP417" s="217" t="n"/>
      <c r="BQ417" s="217" t="n"/>
      <c r="BR417" s="217" t="n"/>
      <c r="BS417" s="217" t="n"/>
      <c r="BT417" s="217" t="n"/>
      <c r="BU417" s="217" t="n"/>
      <c r="BV417" s="217" t="n"/>
      <c r="BW417" s="217" t="n"/>
      <c r="BX417" s="220" t="n"/>
      <c r="BY417" s="220" t="n"/>
      <c r="BZ417" s="220" t="n"/>
      <c r="CA417" s="220" t="n"/>
      <c r="CB417" s="220" t="n"/>
      <c r="CC417" s="220" t="n"/>
      <c r="CD417" s="220" t="n"/>
      <c r="CE417" s="220" t="n"/>
      <c r="CF417" s="220" t="n"/>
      <c r="CG417" s="221">
        <f>IFERROR(ROUND((SUM(BX417:CF417)),0),"")</f>
        <v/>
      </c>
      <c r="CH417" s="216" t="n"/>
      <c r="CI417" s="456" t="n"/>
      <c r="CJ417" s="223" t="n"/>
      <c r="CK417" s="196" t="n"/>
      <c r="CL417" s="196" t="n"/>
      <c r="CM417" s="196" t="n"/>
      <c r="CN417" s="196" t="n"/>
      <c r="CO417" s="196" t="n"/>
      <c r="CP417" s="323" t="n"/>
      <c r="CQ417" s="348" t="n"/>
      <c r="CR417" s="348" t="n"/>
      <c r="CS417" s="348" t="n"/>
      <c r="CT417" s="348" t="n"/>
      <c r="CU417" s="348" t="n"/>
      <c r="CV417" s="348" t="n"/>
      <c r="CW417" s="348" t="n"/>
      <c r="CX417" s="348" t="n"/>
      <c r="CY417" s="348">
        <f>IFERROR(ROUND(STDEV(AN417,L417),1),"")</f>
        <v/>
      </c>
      <c r="CZ417" s="232">
        <f>IFERROR(ROUND(AVERAGE(O417:S417,AA417:AE417),0),"")</f>
        <v/>
      </c>
      <c r="DA417" s="232">
        <f>IFERROR(AVERAGE(T417:X417,AF417:AJ417),"")</f>
        <v/>
      </c>
      <c r="DB417" s="308">
        <f>AV417+BK417</f>
        <v/>
      </c>
      <c r="DC417" s="12">
        <f>SUM(BL417:BT417,AW417:BE417)</f>
        <v/>
      </c>
      <c r="DD417" s="437">
        <f>IFERROR(ROUND(DC417/K417,0),"")</f>
        <v/>
      </c>
      <c r="DE417" s="437">
        <f>IFERROR(ROUND(AVERAGE(Y417:Z417,AK417:AL417),0),"")</f>
        <v/>
      </c>
      <c r="DF417" s="217">
        <f>IFERROR(ROUND((3600/DE417*J417),0),"")</f>
        <v/>
      </c>
      <c r="DG417" s="437">
        <f>IFERROR(ROUND(DD417/DF417,1),"")</f>
        <v/>
      </c>
      <c r="DH417" s="308">
        <f>IFERROR(DB417+DD417,"")</f>
        <v/>
      </c>
      <c r="DI417" s="447">
        <f>IFERROR(DD417/DH417,"")</f>
        <v/>
      </c>
      <c r="DK417" s="12">
        <f>IFERROR(DF417-AP417,"")</f>
        <v/>
      </c>
      <c r="DM417" s="307">
        <f>IFERROR(DA417-L417,"")</f>
        <v/>
      </c>
      <c r="DN417" s="348">
        <f>IF(DE417&gt;AQ417,0,1)</f>
        <v/>
      </c>
      <c r="DO417" s="348">
        <f>IF(DA417&lt;M417,0,1)</f>
        <v/>
      </c>
      <c r="DP417" s="348">
        <f>IF(DA417&gt;N417,0,1)</f>
        <v/>
      </c>
      <c r="DQ417" s="348" t="n"/>
      <c r="DR417" s="348" t="n"/>
      <c r="DS417" s="348" t="n"/>
      <c r="DT417" s="348" t="n"/>
      <c r="DU417" s="348" t="n"/>
      <c r="DV417" s="348" t="n"/>
      <c r="DW417" s="348" t="n"/>
      <c r="DX417" s="348" t="n"/>
      <c r="DY417" s="348" t="n"/>
      <c r="DZ417" s="348" t="n"/>
      <c r="EA417" s="348" t="n"/>
      <c r="EB417" s="348" t="n"/>
      <c r="EC417" s="348" t="n"/>
      <c r="ED417" s="348" t="n"/>
      <c r="EE417" s="348" t="n"/>
      <c r="EF417" s="348" t="n"/>
      <c r="EG417" s="348" t="n"/>
      <c r="EH417" s="348" t="n"/>
      <c r="EI417" s="348" t="n"/>
    </row>
    <row r="418" ht="31.5" customFormat="1" customHeight="1" s="239">
      <c r="A418" s="233" t="n"/>
      <c r="B418" s="192" t="n"/>
      <c r="C418" s="455" t="n"/>
      <c r="D418" s="192" t="n"/>
      <c r="E418" s="192" t="n"/>
      <c r="F418" s="192" t="n"/>
      <c r="G418" s="238" t="n"/>
      <c r="H418" s="437" t="n"/>
      <c r="I418" s="437" t="n"/>
      <c r="J418" s="437" t="n"/>
      <c r="K418" s="437" t="n"/>
      <c r="L418" s="240" t="n"/>
      <c r="M418" s="241" t="n"/>
      <c r="N418" s="242" t="n"/>
      <c r="O418" s="232" t="n"/>
      <c r="P418" s="232" t="n"/>
      <c r="Q418" s="232" t="n"/>
      <c r="R418" s="232" t="n"/>
      <c r="S418" s="232" t="n"/>
      <c r="T418" s="232" t="n"/>
      <c r="U418" s="232" t="n"/>
      <c r="V418" s="232" t="n"/>
      <c r="W418" s="232" t="n"/>
      <c r="X418" s="232" t="n"/>
      <c r="Y418" s="195" t="n"/>
      <c r="Z418" s="195" t="n"/>
      <c r="AA418" s="232" t="n"/>
      <c r="AB418" s="232" t="n"/>
      <c r="AC418" s="232" t="n"/>
      <c r="AD418" s="232" t="n"/>
      <c r="AE418" s="232" t="n"/>
      <c r="AF418" s="232" t="n"/>
      <c r="AG418" s="232" t="n"/>
      <c r="AH418" s="232" t="n"/>
      <c r="AI418" s="232" t="n"/>
      <c r="AJ418" s="232" t="n"/>
      <c r="AK418" s="195" t="n"/>
      <c r="AL418" s="195" t="n"/>
      <c r="AM418" s="232">
        <f>IFERROR(ROUND(AVERAGE(O418:S418,AA418:AE418),0),"")</f>
        <v/>
      </c>
      <c r="AN418" s="232">
        <f>IFERROR(ROUND(AVERAGE(T418:X418,AF418:AJ418),0),"")</f>
        <v/>
      </c>
      <c r="AO418" s="278">
        <f>IFERROR((AM418-L418)/L418,"")</f>
        <v/>
      </c>
      <c r="AP418" s="218" t="n"/>
      <c r="AQ418" s="219" t="n"/>
      <c r="AR418" s="217">
        <f>IFERROR(ROUND((3600/AS418*J418),0),"")</f>
        <v/>
      </c>
      <c r="AS418" s="217">
        <f>IFERROR(ROUND(AVERAGE(Y418:Z418,AK418:AL418),0),"")</f>
        <v/>
      </c>
      <c r="AT418" s="217" t="n"/>
      <c r="AU418" s="217" t="n"/>
      <c r="AV418" s="217" t="n"/>
      <c r="AW418" s="217" t="n"/>
      <c r="AX418" s="217" t="n"/>
      <c r="AY418" s="217" t="n"/>
      <c r="AZ418" s="217" t="n"/>
      <c r="BA418" s="217" t="n"/>
      <c r="BB418" s="217" t="n"/>
      <c r="BC418" s="217" t="n"/>
      <c r="BD418" s="217" t="n"/>
      <c r="BE418" s="217" t="n"/>
      <c r="BF418" s="217" t="n"/>
      <c r="BG418" s="217" t="n"/>
      <c r="BH418" s="217" t="n"/>
      <c r="BI418" s="217" t="n"/>
      <c r="BJ418" s="217" t="n"/>
      <c r="BK418" s="217" t="n"/>
      <c r="BL418" s="217" t="n"/>
      <c r="BM418" s="217" t="n"/>
      <c r="BN418" s="217" t="n"/>
      <c r="BO418" s="217" t="n"/>
      <c r="BP418" s="217" t="n"/>
      <c r="BQ418" s="217" t="n"/>
      <c r="BR418" s="217" t="n"/>
      <c r="BS418" s="217" t="n"/>
      <c r="BT418" s="217" t="n"/>
      <c r="BU418" s="217" t="n"/>
      <c r="BV418" s="217" t="n"/>
      <c r="BW418" s="217" t="n"/>
      <c r="BX418" s="220" t="n"/>
      <c r="BY418" s="220" t="n"/>
      <c r="BZ418" s="220" t="n"/>
      <c r="CA418" s="220" t="n"/>
      <c r="CB418" s="220" t="n"/>
      <c r="CC418" s="220" t="n"/>
      <c r="CD418" s="220" t="n"/>
      <c r="CE418" s="220" t="n"/>
      <c r="CF418" s="220" t="n"/>
      <c r="CG418" s="221">
        <f>IFERROR(ROUND((SUM(BX418:CF418)),0),"")</f>
        <v/>
      </c>
      <c r="CH418" s="216" t="n"/>
      <c r="CI418" s="456" t="n"/>
      <c r="CJ418" s="223" t="n"/>
      <c r="CK418" s="196" t="n"/>
      <c r="CL418" s="196" t="n"/>
      <c r="CM418" s="196" t="n"/>
      <c r="CN418" s="196" t="n"/>
      <c r="CO418" s="196" t="n"/>
      <c r="CP418" s="323" t="n"/>
      <c r="CQ418" s="348" t="n"/>
      <c r="CR418" s="348" t="n"/>
      <c r="CS418" s="348" t="n"/>
      <c r="CT418" s="348" t="n"/>
      <c r="CU418" s="348" t="n"/>
      <c r="CV418" s="348" t="n"/>
      <c r="CW418" s="348" t="n"/>
      <c r="CX418" s="348" t="n"/>
      <c r="CY418" s="348">
        <f>IFERROR(ROUND(STDEV(AN418,L418),1),"")</f>
        <v/>
      </c>
      <c r="CZ418" s="232">
        <f>IFERROR(ROUND(AVERAGE(O418:S418,AA418:AE418),0),"")</f>
        <v/>
      </c>
      <c r="DA418" s="232">
        <f>IFERROR(AVERAGE(T418:X418,AF418:AJ418),"")</f>
        <v/>
      </c>
      <c r="DB418" s="308">
        <f>AV418+BK418</f>
        <v/>
      </c>
      <c r="DC418" s="12">
        <f>SUM(BL418:BT418,AW418:BE418)</f>
        <v/>
      </c>
      <c r="DD418" s="437">
        <f>IFERROR(ROUND(DC418/K418,0),"")</f>
        <v/>
      </c>
      <c r="DE418" s="437">
        <f>IFERROR(ROUND(AVERAGE(Y418:Z418,AK418:AL418),0),"")</f>
        <v/>
      </c>
      <c r="DF418" s="217">
        <f>IFERROR(ROUND((3600/DE418*J418),0),"")</f>
        <v/>
      </c>
      <c r="DG418" s="437">
        <f>IFERROR(ROUND(DD418/DF418,1),"")</f>
        <v/>
      </c>
      <c r="DH418" s="308">
        <f>IFERROR(DB418+DD418,"")</f>
        <v/>
      </c>
      <c r="DI418" s="447">
        <f>IFERROR(DD418/DH418,"")</f>
        <v/>
      </c>
      <c r="DK418" s="12">
        <f>IFERROR(DF418-AP418,"")</f>
        <v/>
      </c>
      <c r="DM418" s="307">
        <f>IFERROR(DA418-L418,"")</f>
        <v/>
      </c>
      <c r="DN418" s="348">
        <f>IF(DE418&gt;AQ418,0,1)</f>
        <v/>
      </c>
      <c r="DO418" s="348">
        <f>IF(DA418&lt;M418,0,1)</f>
        <v/>
      </c>
      <c r="DP418" s="348">
        <f>IF(DA418&gt;N418,0,1)</f>
        <v/>
      </c>
      <c r="DQ418" s="348" t="n"/>
      <c r="DR418" s="348" t="n"/>
      <c r="DS418" s="348" t="n"/>
      <c r="DT418" s="348" t="n"/>
      <c r="DU418" s="348" t="n"/>
      <c r="DV418" s="348" t="n"/>
      <c r="DW418" s="348" t="n"/>
      <c r="DX418" s="348" t="n"/>
      <c r="DY418" s="348" t="n"/>
      <c r="DZ418" s="348" t="n"/>
      <c r="EA418" s="348" t="n"/>
      <c r="EB418" s="348" t="n"/>
      <c r="EC418" s="348" t="n"/>
      <c r="ED418" s="348" t="n"/>
      <c r="EE418" s="348" t="n"/>
      <c r="EF418" s="348" t="n"/>
      <c r="EG418" s="348" t="n"/>
      <c r="EH418" s="348" t="n"/>
      <c r="EI418" s="348" t="n"/>
    </row>
    <row r="419" ht="31.5" customFormat="1" customHeight="1" s="239">
      <c r="A419" s="233" t="n"/>
      <c r="B419" s="192" t="n"/>
      <c r="C419" s="455" t="n"/>
      <c r="D419" s="192" t="n"/>
      <c r="E419" s="192" t="n"/>
      <c r="F419" s="192" t="n"/>
      <c r="G419" s="238" t="n"/>
      <c r="H419" s="437" t="n"/>
      <c r="I419" s="437" t="n"/>
      <c r="J419" s="437" t="n"/>
      <c r="K419" s="437" t="n"/>
      <c r="L419" s="240" t="n"/>
      <c r="M419" s="241" t="n"/>
      <c r="N419" s="242" t="n"/>
      <c r="O419" s="232" t="n"/>
      <c r="P419" s="232" t="n"/>
      <c r="Q419" s="232" t="n"/>
      <c r="R419" s="232" t="n"/>
      <c r="S419" s="232" t="n"/>
      <c r="T419" s="232" t="n"/>
      <c r="U419" s="232" t="n"/>
      <c r="V419" s="232" t="n"/>
      <c r="W419" s="232" t="n"/>
      <c r="X419" s="232" t="n"/>
      <c r="Y419" s="195" t="n"/>
      <c r="Z419" s="195" t="n"/>
      <c r="AA419" s="232" t="n"/>
      <c r="AB419" s="232" t="n"/>
      <c r="AC419" s="232" t="n"/>
      <c r="AD419" s="232" t="n"/>
      <c r="AE419" s="232" t="n"/>
      <c r="AF419" s="232" t="n"/>
      <c r="AG419" s="232" t="n"/>
      <c r="AH419" s="232" t="n"/>
      <c r="AI419" s="232" t="n"/>
      <c r="AJ419" s="232" t="n"/>
      <c r="AK419" s="195" t="n"/>
      <c r="AL419" s="195" t="n"/>
      <c r="AM419" s="232">
        <f>IFERROR(ROUND(AVERAGE(O419:S419,AA419:AE419),0),"")</f>
        <v/>
      </c>
      <c r="AN419" s="232">
        <f>IFERROR(ROUND(AVERAGE(T419:X419,AF419:AJ419),0),"")</f>
        <v/>
      </c>
      <c r="AO419" s="278">
        <f>IFERROR((AM419-L419)/L419,"")</f>
        <v/>
      </c>
      <c r="AP419" s="218" t="n"/>
      <c r="AQ419" s="219" t="n"/>
      <c r="AR419" s="217">
        <f>IFERROR(ROUND((3600/AS419*J419),0),"")</f>
        <v/>
      </c>
      <c r="AS419" s="217">
        <f>IFERROR(ROUND(AVERAGE(Y419:Z419,AK419:AL419),0),"")</f>
        <v/>
      </c>
      <c r="AT419" s="217" t="n"/>
      <c r="AU419" s="217" t="n"/>
      <c r="AV419" s="217" t="n"/>
      <c r="AW419" s="217" t="n"/>
      <c r="AX419" s="217" t="n"/>
      <c r="AY419" s="217" t="n"/>
      <c r="AZ419" s="217" t="n"/>
      <c r="BA419" s="217" t="n"/>
      <c r="BB419" s="217" t="n"/>
      <c r="BC419" s="217" t="n"/>
      <c r="BD419" s="217" t="n"/>
      <c r="BE419" s="217" t="n"/>
      <c r="BF419" s="217" t="n"/>
      <c r="BG419" s="217" t="n"/>
      <c r="BH419" s="217" t="n"/>
      <c r="BI419" s="217" t="n"/>
      <c r="BJ419" s="217" t="n"/>
      <c r="BK419" s="217" t="n"/>
      <c r="BL419" s="217" t="n"/>
      <c r="BM419" s="217" t="n"/>
      <c r="BN419" s="217" t="n"/>
      <c r="BO419" s="217" t="n"/>
      <c r="BP419" s="217" t="n"/>
      <c r="BQ419" s="217" t="n"/>
      <c r="BR419" s="217" t="n"/>
      <c r="BS419" s="217" t="n"/>
      <c r="BT419" s="217" t="n"/>
      <c r="BU419" s="217" t="n"/>
      <c r="BV419" s="217" t="n"/>
      <c r="BW419" s="217" t="n"/>
      <c r="BX419" s="220" t="n"/>
      <c r="BY419" s="220" t="n"/>
      <c r="BZ419" s="220" t="n"/>
      <c r="CA419" s="220" t="n"/>
      <c r="CB419" s="220" t="n"/>
      <c r="CC419" s="220" t="n"/>
      <c r="CD419" s="220" t="n"/>
      <c r="CE419" s="220" t="n"/>
      <c r="CF419" s="220" t="n"/>
      <c r="CG419" s="221">
        <f>IFERROR(ROUND((SUM(BX419:CF419)),0),"")</f>
        <v/>
      </c>
      <c r="CH419" s="216" t="n"/>
      <c r="CI419" s="456" t="n"/>
      <c r="CJ419" s="223" t="n"/>
      <c r="CK419" s="196" t="n"/>
      <c r="CL419" s="196" t="n"/>
      <c r="CM419" s="196" t="n"/>
      <c r="CN419" s="196" t="n"/>
      <c r="CO419" s="196" t="n"/>
      <c r="CP419" s="323" t="n"/>
      <c r="CQ419" s="348" t="n"/>
      <c r="CR419" s="348" t="n"/>
      <c r="CS419" s="348" t="n"/>
      <c r="CT419" s="348" t="n"/>
      <c r="CU419" s="348" t="n"/>
      <c r="CV419" s="348" t="n"/>
      <c r="CW419" s="348" t="n"/>
      <c r="CX419" s="348" t="n"/>
      <c r="CY419" s="348">
        <f>IFERROR(ROUND(STDEV(AN419,L419),1),"")</f>
        <v/>
      </c>
      <c r="CZ419" s="232">
        <f>IFERROR(ROUND(AVERAGE(O419:S419,AA419:AE419),0),"")</f>
        <v/>
      </c>
      <c r="DA419" s="232">
        <f>IFERROR(AVERAGE(T419:X419,AF419:AJ419),"")</f>
        <v/>
      </c>
      <c r="DB419" s="308">
        <f>AV419+BK419</f>
        <v/>
      </c>
      <c r="DC419" s="12">
        <f>SUM(BL419:BT419,AW419:BE419)</f>
        <v/>
      </c>
      <c r="DD419" s="437">
        <f>IFERROR(ROUND(DC419/K419,0),"")</f>
        <v/>
      </c>
      <c r="DE419" s="437">
        <f>IFERROR(ROUND(AVERAGE(Y419:Z419,AK419:AL419),0),"")</f>
        <v/>
      </c>
      <c r="DF419" s="217">
        <f>IFERROR(ROUND((3600/DE419*J419),0),"")</f>
        <v/>
      </c>
      <c r="DG419" s="437">
        <f>IFERROR(ROUND(DD419/DF419,1),"")</f>
        <v/>
      </c>
      <c r="DH419" s="308">
        <f>IFERROR(DB419+DD419,"")</f>
        <v/>
      </c>
      <c r="DI419" s="447">
        <f>IFERROR(DD419/DH419,"")</f>
        <v/>
      </c>
      <c r="DK419" s="12">
        <f>IFERROR(DF419-AP419,"")</f>
        <v/>
      </c>
      <c r="DM419" s="307">
        <f>IFERROR(DA419-L419,"")</f>
        <v/>
      </c>
      <c r="DN419" s="348">
        <f>IF(DE419&gt;AQ419,0,1)</f>
        <v/>
      </c>
      <c r="DO419" s="348">
        <f>IF(DA419&lt;M419,0,1)</f>
        <v/>
      </c>
      <c r="DP419" s="348">
        <f>IF(DA419&gt;N419,0,1)</f>
        <v/>
      </c>
      <c r="DQ419" s="348" t="n"/>
      <c r="DR419" s="348" t="n"/>
      <c r="DS419" s="348" t="n"/>
      <c r="DT419" s="348" t="n"/>
      <c r="DU419" s="348" t="n"/>
      <c r="DV419" s="348" t="n"/>
      <c r="DW419" s="348" t="n"/>
      <c r="DX419" s="348" t="n"/>
      <c r="DY419" s="348" t="n"/>
      <c r="DZ419" s="348" t="n"/>
      <c r="EA419" s="348" t="n"/>
      <c r="EB419" s="348" t="n"/>
      <c r="EC419" s="348" t="n"/>
      <c r="ED419" s="348" t="n"/>
      <c r="EE419" s="348" t="n"/>
      <c r="EF419" s="348" t="n"/>
      <c r="EG419" s="348" t="n"/>
      <c r="EH419" s="348" t="n"/>
      <c r="EI419" s="348" t="n"/>
    </row>
    <row r="420" ht="31.5" customFormat="1" customHeight="1" s="239">
      <c r="A420" s="233" t="n"/>
      <c r="B420" s="192" t="n"/>
      <c r="C420" s="455" t="n"/>
      <c r="D420" s="192" t="n"/>
      <c r="E420" s="192" t="n"/>
      <c r="F420" s="192" t="n"/>
      <c r="G420" s="238" t="n"/>
      <c r="H420" s="437" t="n"/>
      <c r="I420" s="437" t="n"/>
      <c r="J420" s="437" t="n"/>
      <c r="K420" s="437" t="n"/>
      <c r="L420" s="240" t="n"/>
      <c r="M420" s="241" t="n"/>
      <c r="N420" s="242" t="n"/>
      <c r="O420" s="232" t="n"/>
      <c r="P420" s="232" t="n"/>
      <c r="Q420" s="232" t="n"/>
      <c r="R420" s="232" t="n"/>
      <c r="S420" s="232" t="n"/>
      <c r="T420" s="232" t="n"/>
      <c r="U420" s="232" t="n"/>
      <c r="V420" s="232" t="n"/>
      <c r="W420" s="232" t="n"/>
      <c r="X420" s="232" t="n"/>
      <c r="Y420" s="195" t="n"/>
      <c r="Z420" s="195" t="n"/>
      <c r="AA420" s="232" t="n"/>
      <c r="AB420" s="232" t="n"/>
      <c r="AC420" s="232" t="n"/>
      <c r="AD420" s="232" t="n"/>
      <c r="AE420" s="232" t="n"/>
      <c r="AF420" s="232" t="n"/>
      <c r="AG420" s="232" t="n"/>
      <c r="AH420" s="232" t="n"/>
      <c r="AI420" s="232" t="n"/>
      <c r="AJ420" s="232" t="n"/>
      <c r="AK420" s="195" t="n"/>
      <c r="AL420" s="195" t="n"/>
      <c r="AM420" s="232">
        <f>IFERROR(ROUND(AVERAGE(O420:S420,AA420:AE420),0),"")</f>
        <v/>
      </c>
      <c r="AN420" s="232">
        <f>IFERROR(ROUND(AVERAGE(T420:X420,AF420:AJ420),0),"")</f>
        <v/>
      </c>
      <c r="AO420" s="278">
        <f>IFERROR((AM420-L420)/L420,"")</f>
        <v/>
      </c>
      <c r="AP420" s="218" t="n"/>
      <c r="AQ420" s="219" t="n"/>
      <c r="AR420" s="217">
        <f>IFERROR(ROUND((3600/AS420*J420),0),"")</f>
        <v/>
      </c>
      <c r="AS420" s="217">
        <f>IFERROR(ROUND(AVERAGE(Y420:Z420,AK420:AL420),0),"")</f>
        <v/>
      </c>
      <c r="AT420" s="217" t="n"/>
      <c r="AU420" s="217" t="n"/>
      <c r="AV420" s="217" t="n"/>
      <c r="AW420" s="217" t="n"/>
      <c r="AX420" s="217" t="n"/>
      <c r="AY420" s="217" t="n"/>
      <c r="AZ420" s="217" t="n"/>
      <c r="BA420" s="217" t="n"/>
      <c r="BB420" s="217" t="n"/>
      <c r="BC420" s="217" t="n"/>
      <c r="BD420" s="217" t="n"/>
      <c r="BE420" s="217" t="n"/>
      <c r="BF420" s="217" t="n"/>
      <c r="BG420" s="217" t="n"/>
      <c r="BH420" s="217" t="n"/>
      <c r="BI420" s="217" t="n"/>
      <c r="BJ420" s="217" t="n"/>
      <c r="BK420" s="217" t="n"/>
      <c r="BL420" s="217" t="n"/>
      <c r="BM420" s="217" t="n"/>
      <c r="BN420" s="217" t="n"/>
      <c r="BO420" s="217" t="n"/>
      <c r="BP420" s="217" t="n"/>
      <c r="BQ420" s="217" t="n"/>
      <c r="BR420" s="217" t="n"/>
      <c r="BS420" s="217" t="n"/>
      <c r="BT420" s="217" t="n"/>
      <c r="BU420" s="217" t="n"/>
      <c r="BV420" s="217" t="n"/>
      <c r="BW420" s="217" t="n"/>
      <c r="BX420" s="220" t="n"/>
      <c r="BY420" s="220" t="n"/>
      <c r="BZ420" s="220" t="n"/>
      <c r="CA420" s="220" t="n"/>
      <c r="CB420" s="220" t="n"/>
      <c r="CC420" s="220" t="n"/>
      <c r="CD420" s="220" t="n"/>
      <c r="CE420" s="220" t="n"/>
      <c r="CF420" s="220" t="n"/>
      <c r="CG420" s="221">
        <f>IFERROR(ROUND((SUM(BX420:CF420)),0),"")</f>
        <v/>
      </c>
      <c r="CH420" s="216" t="n"/>
      <c r="CI420" s="456" t="n"/>
      <c r="CJ420" s="223" t="n"/>
      <c r="CK420" s="196" t="n"/>
      <c r="CL420" s="196" t="n"/>
      <c r="CM420" s="196" t="n"/>
      <c r="CN420" s="196" t="n"/>
      <c r="CO420" s="196" t="n"/>
      <c r="CP420" s="323" t="n"/>
      <c r="CQ420" s="348" t="n"/>
      <c r="CR420" s="348" t="n"/>
      <c r="CS420" s="348" t="n"/>
      <c r="CT420" s="348" t="n"/>
      <c r="CU420" s="348" t="n"/>
      <c r="CV420" s="348" t="n"/>
      <c r="CW420" s="348" t="n"/>
      <c r="CX420" s="348" t="n"/>
      <c r="CY420" s="348">
        <f>IFERROR(ROUND(STDEV(AN420,L420),1),"")</f>
        <v/>
      </c>
      <c r="CZ420" s="232">
        <f>IFERROR(ROUND(AVERAGE(O420:S420,AA420:AE420),0),"")</f>
        <v/>
      </c>
      <c r="DA420" s="232">
        <f>IFERROR(AVERAGE(T420:X420,AF420:AJ420),"")</f>
        <v/>
      </c>
      <c r="DB420" s="308">
        <f>AV420+BK420</f>
        <v/>
      </c>
      <c r="DC420" s="12">
        <f>SUM(BL420:BT420,AW420:BE420)</f>
        <v/>
      </c>
      <c r="DD420" s="437">
        <f>IFERROR(ROUND(DC420/K420,0),"")</f>
        <v/>
      </c>
      <c r="DE420" s="437">
        <f>IFERROR(ROUND(AVERAGE(Y420:Z420,AK420:AL420),0),"")</f>
        <v/>
      </c>
      <c r="DF420" s="217">
        <f>IFERROR(ROUND((3600/DE420*J420),0),"")</f>
        <v/>
      </c>
      <c r="DG420" s="437">
        <f>IFERROR(ROUND(DD420/DF420,1),"")</f>
        <v/>
      </c>
      <c r="DH420" s="308">
        <f>IFERROR(DB420+DD420,"")</f>
        <v/>
      </c>
      <c r="DI420" s="447">
        <f>IFERROR(DD420/DH420,"")</f>
        <v/>
      </c>
      <c r="DK420" s="12">
        <f>IFERROR(DF420-AP420,"")</f>
        <v/>
      </c>
      <c r="DM420" s="307">
        <f>IFERROR(DA420-L420,"")</f>
        <v/>
      </c>
      <c r="DN420" s="348">
        <f>IF(DE420&gt;AQ420,0,1)</f>
        <v/>
      </c>
      <c r="DO420" s="348">
        <f>IF(DA420&lt;M420,0,1)</f>
        <v/>
      </c>
      <c r="DP420" s="348">
        <f>IF(DA420&gt;N420,0,1)</f>
        <v/>
      </c>
      <c r="DQ420" s="348" t="n"/>
      <c r="DR420" s="348" t="n"/>
      <c r="DS420" s="348" t="n"/>
      <c r="DT420" s="348" t="n"/>
      <c r="DU420" s="348" t="n"/>
      <c r="DV420" s="348" t="n"/>
      <c r="DW420" s="348" t="n"/>
      <c r="DX420" s="348" t="n"/>
      <c r="DY420" s="348" t="n"/>
      <c r="DZ420" s="348" t="n"/>
      <c r="EA420" s="348" t="n"/>
      <c r="EB420" s="348" t="n"/>
      <c r="EC420" s="348" t="n"/>
      <c r="ED420" s="348" t="n"/>
      <c r="EE420" s="348" t="n"/>
      <c r="EF420" s="348" t="n"/>
      <c r="EG420" s="348" t="n"/>
      <c r="EH420" s="348" t="n"/>
      <c r="EI420" s="348" t="n"/>
    </row>
    <row r="421" ht="31.5" customFormat="1" customHeight="1" s="239">
      <c r="A421" s="233" t="n"/>
      <c r="B421" s="192" t="n"/>
      <c r="C421" s="455" t="n"/>
      <c r="D421" s="192" t="n"/>
      <c r="E421" s="192" t="n"/>
      <c r="F421" s="192" t="n"/>
      <c r="G421" s="238" t="n"/>
      <c r="H421" s="437" t="n"/>
      <c r="I421" s="437" t="n"/>
      <c r="J421" s="437" t="n"/>
      <c r="K421" s="437" t="n"/>
      <c r="L421" s="240" t="n"/>
      <c r="M421" s="241" t="n"/>
      <c r="N421" s="242" t="n"/>
      <c r="O421" s="232" t="n"/>
      <c r="P421" s="232" t="n"/>
      <c r="Q421" s="232" t="n"/>
      <c r="R421" s="232" t="n"/>
      <c r="S421" s="232" t="n"/>
      <c r="T421" s="232" t="n"/>
      <c r="U421" s="232" t="n"/>
      <c r="V421" s="232" t="n"/>
      <c r="W421" s="232" t="n"/>
      <c r="X421" s="232" t="n"/>
      <c r="Y421" s="195" t="n"/>
      <c r="Z421" s="195" t="n"/>
      <c r="AA421" s="232" t="n"/>
      <c r="AB421" s="232" t="n"/>
      <c r="AC421" s="232" t="n"/>
      <c r="AD421" s="232" t="n"/>
      <c r="AE421" s="232" t="n"/>
      <c r="AF421" s="232" t="n"/>
      <c r="AG421" s="232" t="n"/>
      <c r="AH421" s="232" t="n"/>
      <c r="AI421" s="232" t="n"/>
      <c r="AJ421" s="232" t="n"/>
      <c r="AK421" s="195" t="n"/>
      <c r="AL421" s="195" t="n"/>
      <c r="AM421" s="232">
        <f>IFERROR(ROUND(AVERAGE(O421:S421,AA421:AE421),0),"")</f>
        <v/>
      </c>
      <c r="AN421" s="232">
        <f>IFERROR(ROUND(AVERAGE(T421:X421,AF421:AJ421),0),"")</f>
        <v/>
      </c>
      <c r="AO421" s="278">
        <f>IFERROR((AM421-L421)/L421,"")</f>
        <v/>
      </c>
      <c r="AP421" s="218" t="n"/>
      <c r="AQ421" s="219" t="n"/>
      <c r="AR421" s="217">
        <f>IFERROR(ROUND((3600/AS421*J421),0),"")</f>
        <v/>
      </c>
      <c r="AS421" s="217">
        <f>IFERROR(ROUND(AVERAGE(Y421:Z421,AK421:AL421),0),"")</f>
        <v/>
      </c>
      <c r="AT421" s="217" t="n"/>
      <c r="AU421" s="217" t="n"/>
      <c r="AV421" s="217" t="n"/>
      <c r="AW421" s="217" t="n"/>
      <c r="AX421" s="217" t="n"/>
      <c r="AY421" s="217" t="n"/>
      <c r="AZ421" s="217" t="n"/>
      <c r="BA421" s="217" t="n"/>
      <c r="BB421" s="217" t="n"/>
      <c r="BC421" s="217" t="n"/>
      <c r="BD421" s="217" t="n"/>
      <c r="BE421" s="217" t="n"/>
      <c r="BF421" s="217" t="n"/>
      <c r="BG421" s="217" t="n"/>
      <c r="BH421" s="217" t="n"/>
      <c r="BI421" s="217" t="n"/>
      <c r="BJ421" s="217" t="n"/>
      <c r="BK421" s="217" t="n"/>
      <c r="BL421" s="217" t="n"/>
      <c r="BM421" s="217" t="n"/>
      <c r="BN421" s="217" t="n"/>
      <c r="BO421" s="217" t="n"/>
      <c r="BP421" s="217" t="n"/>
      <c r="BQ421" s="217" t="n"/>
      <c r="BR421" s="217" t="n"/>
      <c r="BS421" s="217" t="n"/>
      <c r="BT421" s="217" t="n"/>
      <c r="BU421" s="217" t="n"/>
      <c r="BV421" s="217" t="n"/>
      <c r="BW421" s="217" t="n"/>
      <c r="BX421" s="220" t="n"/>
      <c r="BY421" s="220" t="n"/>
      <c r="BZ421" s="220" t="n"/>
      <c r="CA421" s="220" t="n"/>
      <c r="CB421" s="220" t="n"/>
      <c r="CC421" s="220" t="n"/>
      <c r="CD421" s="220" t="n"/>
      <c r="CE421" s="220" t="n"/>
      <c r="CF421" s="220" t="n"/>
      <c r="CG421" s="221">
        <f>IFERROR(ROUND((SUM(BX421:CF421)),0),"")</f>
        <v/>
      </c>
      <c r="CH421" s="216" t="n"/>
      <c r="CI421" s="456" t="n"/>
      <c r="CJ421" s="223" t="n"/>
      <c r="CK421" s="196" t="n"/>
      <c r="CL421" s="196" t="n"/>
      <c r="CM421" s="196" t="n"/>
      <c r="CN421" s="196" t="n"/>
      <c r="CO421" s="196" t="n"/>
      <c r="CP421" s="323" t="n"/>
      <c r="CQ421" s="348" t="n"/>
      <c r="CR421" s="348" t="n"/>
      <c r="CS421" s="348" t="n"/>
      <c r="CT421" s="348" t="n"/>
      <c r="CU421" s="348" t="n"/>
      <c r="CV421" s="348" t="n"/>
      <c r="CW421" s="348" t="n"/>
      <c r="CX421" s="348" t="n"/>
      <c r="CY421" s="348">
        <f>IFERROR(ROUND(STDEV(AN421,L421),1),"")</f>
        <v/>
      </c>
      <c r="CZ421" s="232">
        <f>IFERROR(ROUND(AVERAGE(O421:S421,AA421:AE421),0),"")</f>
        <v/>
      </c>
      <c r="DA421" s="232">
        <f>IFERROR(AVERAGE(T421:X421,AF421:AJ421),"")</f>
        <v/>
      </c>
      <c r="DB421" s="308">
        <f>AV421+BK421</f>
        <v/>
      </c>
      <c r="DC421" s="12">
        <f>SUM(BL421:BT421,AW421:BE421)</f>
        <v/>
      </c>
      <c r="DD421" s="437">
        <f>IFERROR(ROUND(DC421/K421,0),"")</f>
        <v/>
      </c>
      <c r="DE421" s="437">
        <f>IFERROR(ROUND(AVERAGE(Y421:Z421,AK421:AL421),0),"")</f>
        <v/>
      </c>
      <c r="DF421" s="217">
        <f>IFERROR(ROUND((3600/DE421*J421),0),"")</f>
        <v/>
      </c>
      <c r="DG421" s="437">
        <f>IFERROR(ROUND(DD421/DF421,1),"")</f>
        <v/>
      </c>
      <c r="DH421" s="308">
        <f>IFERROR(DB421+DD421,"")</f>
        <v/>
      </c>
      <c r="DI421" s="447">
        <f>IFERROR(DD421/DH421,"")</f>
        <v/>
      </c>
      <c r="DK421" s="12">
        <f>IFERROR(DF421-AP421,"")</f>
        <v/>
      </c>
      <c r="DM421" s="307">
        <f>IFERROR(DA421-L421,"")</f>
        <v/>
      </c>
      <c r="DN421" s="348">
        <f>IF(DE421&gt;AQ421,0,1)</f>
        <v/>
      </c>
      <c r="DO421" s="348">
        <f>IF(DA421&lt;M421,0,1)</f>
        <v/>
      </c>
      <c r="DP421" s="348">
        <f>IF(DA421&gt;N421,0,1)</f>
        <v/>
      </c>
      <c r="DQ421" s="348" t="n"/>
      <c r="DR421" s="348" t="n"/>
      <c r="DS421" s="348" t="n"/>
      <c r="DT421" s="348" t="n"/>
      <c r="DU421" s="348" t="n"/>
      <c r="DV421" s="348" t="n"/>
      <c r="DW421" s="348" t="n"/>
      <c r="DX421" s="348" t="n"/>
      <c r="DY421" s="348" t="n"/>
      <c r="DZ421" s="348" t="n"/>
      <c r="EA421" s="348" t="n"/>
      <c r="EB421" s="348" t="n"/>
      <c r="EC421" s="348" t="n"/>
      <c r="ED421" s="348" t="n"/>
      <c r="EE421" s="348" t="n"/>
      <c r="EF421" s="348" t="n"/>
      <c r="EG421" s="348" t="n"/>
      <c r="EH421" s="348" t="n"/>
      <c r="EI421" s="348" t="n"/>
    </row>
    <row r="422" ht="31.5" customFormat="1" customHeight="1" s="239">
      <c r="A422" s="233" t="n"/>
      <c r="B422" s="192" t="n"/>
      <c r="C422" s="455" t="n"/>
      <c r="D422" s="192" t="n"/>
      <c r="E422" s="192" t="n"/>
      <c r="F422" s="192" t="n"/>
      <c r="G422" s="238" t="n"/>
      <c r="H422" s="437" t="n"/>
      <c r="I422" s="437" t="n"/>
      <c r="J422" s="437" t="n"/>
      <c r="K422" s="437" t="n"/>
      <c r="L422" s="240" t="n"/>
      <c r="M422" s="241" t="n"/>
      <c r="N422" s="242" t="n"/>
      <c r="O422" s="232" t="n"/>
      <c r="P422" s="232" t="n"/>
      <c r="Q422" s="232" t="n"/>
      <c r="R422" s="232" t="n"/>
      <c r="S422" s="232" t="n"/>
      <c r="T422" s="232" t="n"/>
      <c r="U422" s="232" t="n"/>
      <c r="V422" s="232" t="n"/>
      <c r="W422" s="232" t="n"/>
      <c r="X422" s="232" t="n"/>
      <c r="Y422" s="195" t="n"/>
      <c r="Z422" s="195" t="n"/>
      <c r="AA422" s="232" t="n"/>
      <c r="AB422" s="232" t="n"/>
      <c r="AC422" s="232" t="n"/>
      <c r="AD422" s="232" t="n"/>
      <c r="AE422" s="232" t="n"/>
      <c r="AF422" s="232" t="n"/>
      <c r="AG422" s="232" t="n"/>
      <c r="AH422" s="232" t="n"/>
      <c r="AI422" s="232" t="n"/>
      <c r="AJ422" s="232" t="n"/>
      <c r="AK422" s="195" t="n"/>
      <c r="AL422" s="195" t="n"/>
      <c r="AM422" s="232">
        <f>IFERROR(ROUND(AVERAGE(O422:S422,AA422:AE422),0),"")</f>
        <v/>
      </c>
      <c r="AN422" s="232">
        <f>IFERROR(ROUND(AVERAGE(T422:X422,AF422:AJ422),0),"")</f>
        <v/>
      </c>
      <c r="AO422" s="278">
        <f>IFERROR((AM422-L422)/L422,"")</f>
        <v/>
      </c>
      <c r="AP422" s="218" t="n"/>
      <c r="AQ422" s="219" t="n"/>
      <c r="AR422" s="217">
        <f>IFERROR(ROUND((3600/AS422*J422),0),"")</f>
        <v/>
      </c>
      <c r="AS422" s="217">
        <f>IFERROR(ROUND(AVERAGE(Y422:Z422,AK422:AL422),0),"")</f>
        <v/>
      </c>
      <c r="AT422" s="217" t="n"/>
      <c r="AU422" s="217" t="n"/>
      <c r="AV422" s="217" t="n"/>
      <c r="AW422" s="217" t="n"/>
      <c r="AX422" s="217" t="n"/>
      <c r="AY422" s="217" t="n"/>
      <c r="AZ422" s="217" t="n"/>
      <c r="BA422" s="217" t="n"/>
      <c r="BB422" s="217" t="n"/>
      <c r="BC422" s="217" t="n"/>
      <c r="BD422" s="217" t="n"/>
      <c r="BE422" s="217" t="n"/>
      <c r="BF422" s="217" t="n"/>
      <c r="BG422" s="217" t="n"/>
      <c r="BH422" s="217" t="n"/>
      <c r="BI422" s="217" t="n"/>
      <c r="BJ422" s="217" t="n"/>
      <c r="BK422" s="217" t="n"/>
      <c r="BL422" s="217" t="n"/>
      <c r="BM422" s="217" t="n"/>
      <c r="BN422" s="217" t="n"/>
      <c r="BO422" s="217" t="n"/>
      <c r="BP422" s="217" t="n"/>
      <c r="BQ422" s="217" t="n"/>
      <c r="BR422" s="217" t="n"/>
      <c r="BS422" s="217" t="n"/>
      <c r="BT422" s="217" t="n"/>
      <c r="BU422" s="217" t="n"/>
      <c r="BV422" s="217" t="n"/>
      <c r="BW422" s="217" t="n"/>
      <c r="BX422" s="220" t="n"/>
      <c r="BY422" s="220" t="n"/>
      <c r="BZ422" s="220" t="n"/>
      <c r="CA422" s="220" t="n"/>
      <c r="CB422" s="220" t="n"/>
      <c r="CC422" s="220" t="n"/>
      <c r="CD422" s="220" t="n"/>
      <c r="CE422" s="220" t="n"/>
      <c r="CF422" s="220" t="n"/>
      <c r="CG422" s="221">
        <f>IFERROR(ROUND((SUM(BX422:CF422)),0),"")</f>
        <v/>
      </c>
      <c r="CH422" s="216" t="n"/>
      <c r="CI422" s="456" t="n"/>
      <c r="CJ422" s="223" t="n"/>
      <c r="CK422" s="196" t="n"/>
      <c r="CL422" s="196" t="n"/>
      <c r="CM422" s="196" t="n"/>
      <c r="CN422" s="196" t="n"/>
      <c r="CO422" s="196" t="n"/>
      <c r="CP422" s="323" t="n"/>
      <c r="CQ422" s="348" t="n"/>
      <c r="CR422" s="348" t="n"/>
      <c r="CS422" s="348" t="n"/>
      <c r="CT422" s="348" t="n"/>
      <c r="CU422" s="348" t="n"/>
      <c r="CV422" s="348" t="n"/>
      <c r="CW422" s="348" t="n"/>
      <c r="CX422" s="348" t="n"/>
      <c r="CY422" s="348">
        <f>IFERROR(ROUND(STDEV(AN422,L422),1),"")</f>
        <v/>
      </c>
      <c r="CZ422" s="232">
        <f>IFERROR(ROUND(AVERAGE(O422:S422,AA422:AE422),0),"")</f>
        <v/>
      </c>
      <c r="DA422" s="232">
        <f>IFERROR(AVERAGE(T422:X422,AF422:AJ422),"")</f>
        <v/>
      </c>
      <c r="DB422" s="308">
        <f>AV422+BK422</f>
        <v/>
      </c>
      <c r="DC422" s="12">
        <f>SUM(BL422:BT422,AW422:BE422)</f>
        <v/>
      </c>
      <c r="DD422" s="437">
        <f>IFERROR(ROUND(DC422/K422,0),"")</f>
        <v/>
      </c>
      <c r="DE422" s="437">
        <f>IFERROR(ROUND(AVERAGE(Y422:Z422,AK422:AL422),0),"")</f>
        <v/>
      </c>
      <c r="DF422" s="217">
        <f>IFERROR(ROUND((3600/DE422*J422),0),"")</f>
        <v/>
      </c>
      <c r="DG422" s="437">
        <f>IFERROR(ROUND(DD422/DF422,1),"")</f>
        <v/>
      </c>
      <c r="DH422" s="308">
        <f>IFERROR(DB422+DD422,"")</f>
        <v/>
      </c>
      <c r="DI422" s="447">
        <f>IFERROR(DD422/DH422,"")</f>
        <v/>
      </c>
      <c r="DK422" s="12">
        <f>IFERROR(DF422-AP422,"")</f>
        <v/>
      </c>
      <c r="DM422" s="307">
        <f>IFERROR(DA422-L422,"")</f>
        <v/>
      </c>
      <c r="DN422" s="348">
        <f>IF(DE422&gt;AQ422,0,1)</f>
        <v/>
      </c>
      <c r="DO422" s="348">
        <f>IF(DA422&lt;M422,0,1)</f>
        <v/>
      </c>
      <c r="DP422" s="348">
        <f>IF(DA422&gt;N422,0,1)</f>
        <v/>
      </c>
      <c r="DQ422" s="348" t="n"/>
      <c r="DR422" s="348" t="n"/>
      <c r="DS422" s="348" t="n"/>
      <c r="DT422" s="348" t="n"/>
      <c r="DU422" s="348" t="n"/>
      <c r="DV422" s="348" t="n"/>
      <c r="DW422" s="348" t="n"/>
      <c r="DX422" s="348" t="n"/>
      <c r="DY422" s="348" t="n"/>
      <c r="DZ422" s="348" t="n"/>
      <c r="EA422" s="348" t="n"/>
      <c r="EB422" s="348" t="n"/>
      <c r="EC422" s="348" t="n"/>
      <c r="ED422" s="348" t="n"/>
      <c r="EE422" s="348" t="n"/>
      <c r="EF422" s="348" t="n"/>
      <c r="EG422" s="348" t="n"/>
      <c r="EH422" s="348" t="n"/>
      <c r="EI422" s="348" t="n"/>
    </row>
    <row r="423" ht="31.5" customFormat="1" customHeight="1" s="239">
      <c r="A423" s="233" t="n"/>
      <c r="B423" s="192" t="n"/>
      <c r="C423" s="455" t="n"/>
      <c r="D423" s="192" t="n"/>
      <c r="E423" s="192" t="n"/>
      <c r="F423" s="192" t="n"/>
      <c r="G423" s="238" t="n"/>
      <c r="H423" s="437" t="n"/>
      <c r="I423" s="437" t="n"/>
      <c r="J423" s="437" t="n"/>
      <c r="K423" s="437" t="n"/>
      <c r="L423" s="240" t="n"/>
      <c r="M423" s="241" t="n"/>
      <c r="N423" s="242" t="n"/>
      <c r="O423" s="232" t="n"/>
      <c r="P423" s="232" t="n"/>
      <c r="Q423" s="232" t="n"/>
      <c r="R423" s="232" t="n"/>
      <c r="S423" s="232" t="n"/>
      <c r="T423" s="232" t="n"/>
      <c r="U423" s="232" t="n"/>
      <c r="V423" s="232" t="n"/>
      <c r="W423" s="232" t="n"/>
      <c r="X423" s="232" t="n"/>
      <c r="Y423" s="195" t="n"/>
      <c r="Z423" s="195" t="n"/>
      <c r="AA423" s="232" t="n"/>
      <c r="AB423" s="232" t="n"/>
      <c r="AC423" s="232" t="n"/>
      <c r="AD423" s="232" t="n"/>
      <c r="AE423" s="232" t="n"/>
      <c r="AF423" s="232" t="n"/>
      <c r="AG423" s="232" t="n"/>
      <c r="AH423" s="232" t="n"/>
      <c r="AI423" s="232" t="n"/>
      <c r="AJ423" s="232" t="n"/>
      <c r="AK423" s="195" t="n"/>
      <c r="AL423" s="195" t="n"/>
      <c r="AM423" s="232">
        <f>IFERROR(ROUND(AVERAGE(O423:S423,AA423:AE423),0),"")</f>
        <v/>
      </c>
      <c r="AN423" s="232">
        <f>IFERROR(ROUND(AVERAGE(T423:X423,AF423:AJ423),0),"")</f>
        <v/>
      </c>
      <c r="AO423" s="278">
        <f>IFERROR((AM423-L423)/L423,"")</f>
        <v/>
      </c>
      <c r="AP423" s="218" t="n"/>
      <c r="AQ423" s="219" t="n"/>
      <c r="AR423" s="217">
        <f>IFERROR(ROUND((3600/AS423*J423),0),"")</f>
        <v/>
      </c>
      <c r="AS423" s="217">
        <f>IFERROR(ROUND(AVERAGE(Y423:Z423,AK423:AL423),0),"")</f>
        <v/>
      </c>
      <c r="AT423" s="217" t="n"/>
      <c r="AU423" s="217" t="n"/>
      <c r="AV423" s="217" t="n"/>
      <c r="AW423" s="217" t="n"/>
      <c r="AX423" s="217" t="n"/>
      <c r="AY423" s="217" t="n"/>
      <c r="AZ423" s="217" t="n"/>
      <c r="BA423" s="217" t="n"/>
      <c r="BB423" s="217" t="n"/>
      <c r="BC423" s="217" t="n"/>
      <c r="BD423" s="217" t="n"/>
      <c r="BE423" s="217" t="n"/>
      <c r="BF423" s="217" t="n"/>
      <c r="BG423" s="217" t="n"/>
      <c r="BH423" s="217" t="n"/>
      <c r="BI423" s="217" t="n"/>
      <c r="BJ423" s="217" t="n"/>
      <c r="BK423" s="217" t="n"/>
      <c r="BL423" s="217" t="n"/>
      <c r="BM423" s="217" t="n"/>
      <c r="BN423" s="217" t="n"/>
      <c r="BO423" s="217" t="n"/>
      <c r="BP423" s="217" t="n"/>
      <c r="BQ423" s="217" t="n"/>
      <c r="BR423" s="217" t="n"/>
      <c r="BS423" s="217" t="n"/>
      <c r="BT423" s="217" t="n"/>
      <c r="BU423" s="217" t="n"/>
      <c r="BV423" s="217" t="n"/>
      <c r="BW423" s="217" t="n"/>
      <c r="BX423" s="220" t="n"/>
      <c r="BY423" s="220" t="n"/>
      <c r="BZ423" s="220" t="n"/>
      <c r="CA423" s="220" t="n"/>
      <c r="CB423" s="220" t="n"/>
      <c r="CC423" s="220" t="n"/>
      <c r="CD423" s="220" t="n"/>
      <c r="CE423" s="220" t="n"/>
      <c r="CF423" s="220" t="n"/>
      <c r="CG423" s="221">
        <f>IFERROR(ROUND((SUM(BX423:CF423)),0),"")</f>
        <v/>
      </c>
      <c r="CH423" s="216" t="n"/>
      <c r="CI423" s="456" t="n"/>
      <c r="CJ423" s="223" t="n"/>
      <c r="CK423" s="196" t="n"/>
      <c r="CL423" s="196" t="n"/>
      <c r="CM423" s="196" t="n"/>
      <c r="CN423" s="196" t="n"/>
      <c r="CO423" s="196" t="n"/>
      <c r="CP423" s="323" t="n"/>
      <c r="CQ423" s="348" t="n"/>
      <c r="CR423" s="348" t="n"/>
      <c r="CS423" s="348" t="n"/>
      <c r="CT423" s="348" t="n"/>
      <c r="CU423" s="348" t="n"/>
      <c r="CV423" s="348" t="n"/>
      <c r="CW423" s="348" t="n"/>
      <c r="CX423" s="348" t="n"/>
      <c r="CY423" s="348">
        <f>IFERROR(ROUND(STDEV(AN423,L423),1),"")</f>
        <v/>
      </c>
      <c r="CZ423" s="232">
        <f>IFERROR(ROUND(AVERAGE(O423:S423,AA423:AE423),0),"")</f>
        <v/>
      </c>
      <c r="DA423" s="232">
        <f>IFERROR(AVERAGE(T423:X423,AF423:AJ423),"")</f>
        <v/>
      </c>
      <c r="DB423" s="308">
        <f>AV423+BK423</f>
        <v/>
      </c>
      <c r="DC423" s="12">
        <f>SUM(BL423:BT423,AW423:BE423)</f>
        <v/>
      </c>
      <c r="DD423" s="437">
        <f>IFERROR(ROUND(DC423/K423,0),"")</f>
        <v/>
      </c>
      <c r="DE423" s="437">
        <f>IFERROR(ROUND(AVERAGE(Y423:Z423,AK423:AL423),0),"")</f>
        <v/>
      </c>
      <c r="DF423" s="217">
        <f>IFERROR(ROUND((3600/DE423*J423),0),"")</f>
        <v/>
      </c>
      <c r="DG423" s="437">
        <f>IFERROR(ROUND(DD423/DF423,1),"")</f>
        <v/>
      </c>
      <c r="DH423" s="308">
        <f>IFERROR(DB423+DD423,"")</f>
        <v/>
      </c>
      <c r="DI423" s="447">
        <f>IFERROR(DD423/DH423,"")</f>
        <v/>
      </c>
      <c r="DK423" s="12">
        <f>IFERROR(DF423-AP423,"")</f>
        <v/>
      </c>
      <c r="DM423" s="307">
        <f>IFERROR(DA423-L423,"")</f>
        <v/>
      </c>
      <c r="DN423" s="348">
        <f>IF(DE423&gt;AQ423,0,1)</f>
        <v/>
      </c>
      <c r="DO423" s="348">
        <f>IF(DA423&lt;M423,0,1)</f>
        <v/>
      </c>
      <c r="DP423" s="348">
        <f>IF(DA423&gt;N423,0,1)</f>
        <v/>
      </c>
      <c r="DQ423" s="348" t="n"/>
      <c r="DR423" s="348" t="n"/>
      <c r="DS423" s="348" t="n"/>
      <c r="DT423" s="348" t="n"/>
      <c r="DU423" s="348" t="n"/>
      <c r="DV423" s="348" t="n"/>
      <c r="DW423" s="348" t="n"/>
      <c r="DX423" s="348" t="n"/>
      <c r="DY423" s="348" t="n"/>
      <c r="DZ423" s="348" t="n"/>
      <c r="EA423" s="348" t="n"/>
      <c r="EB423" s="348" t="n"/>
      <c r="EC423" s="348" t="n"/>
      <c r="ED423" s="348" t="n"/>
      <c r="EE423" s="348" t="n"/>
      <c r="EF423" s="348" t="n"/>
      <c r="EG423" s="348" t="n"/>
      <c r="EH423" s="348" t="n"/>
      <c r="EI423" s="348" t="n"/>
    </row>
    <row r="424" ht="31.5" customFormat="1" customHeight="1" s="239">
      <c r="A424" s="233" t="n"/>
      <c r="B424" s="192" t="n"/>
      <c r="C424" s="455" t="n"/>
      <c r="D424" s="192" t="n"/>
      <c r="E424" s="192" t="n"/>
      <c r="F424" s="192" t="n"/>
      <c r="G424" s="238" t="n"/>
      <c r="H424" s="437" t="n"/>
      <c r="I424" s="437" t="n"/>
      <c r="J424" s="437" t="n"/>
      <c r="K424" s="437" t="n"/>
      <c r="L424" s="240" t="n"/>
      <c r="M424" s="241" t="n"/>
      <c r="N424" s="242" t="n"/>
      <c r="O424" s="232" t="n"/>
      <c r="P424" s="232" t="n"/>
      <c r="Q424" s="232" t="n"/>
      <c r="R424" s="232" t="n"/>
      <c r="S424" s="232" t="n"/>
      <c r="T424" s="232" t="n"/>
      <c r="U424" s="232" t="n"/>
      <c r="V424" s="232" t="n"/>
      <c r="W424" s="232" t="n"/>
      <c r="X424" s="232" t="n"/>
      <c r="Y424" s="195" t="n"/>
      <c r="Z424" s="195" t="n"/>
      <c r="AA424" s="232" t="n"/>
      <c r="AB424" s="232" t="n"/>
      <c r="AC424" s="232" t="n"/>
      <c r="AD424" s="232" t="n"/>
      <c r="AE424" s="232" t="n"/>
      <c r="AF424" s="232" t="n"/>
      <c r="AG424" s="232" t="n"/>
      <c r="AH424" s="232" t="n"/>
      <c r="AI424" s="232" t="n"/>
      <c r="AJ424" s="232" t="n"/>
      <c r="AK424" s="195" t="n"/>
      <c r="AL424" s="195" t="n"/>
      <c r="AM424" s="232">
        <f>IFERROR(ROUND(AVERAGE(O424:S424,AA424:AE424),0),"")</f>
        <v/>
      </c>
      <c r="AN424" s="232">
        <f>IFERROR(ROUND(AVERAGE(T424:X424,AF424:AJ424),0),"")</f>
        <v/>
      </c>
      <c r="AO424" s="278">
        <f>IFERROR((AM424-L424)/L424,"")</f>
        <v/>
      </c>
      <c r="AP424" s="218" t="n"/>
      <c r="AQ424" s="219" t="n"/>
      <c r="AR424" s="217">
        <f>IFERROR(ROUND((3600/AS424*J424),0),"")</f>
        <v/>
      </c>
      <c r="AS424" s="217">
        <f>IFERROR(ROUND(AVERAGE(Y424:Z424,AK424:AL424),0),"")</f>
        <v/>
      </c>
      <c r="AT424" s="217" t="n"/>
      <c r="AU424" s="217" t="n"/>
      <c r="AV424" s="217" t="n"/>
      <c r="AW424" s="217" t="n"/>
      <c r="AX424" s="217" t="n"/>
      <c r="AY424" s="217" t="n"/>
      <c r="AZ424" s="217" t="n"/>
      <c r="BA424" s="217" t="n"/>
      <c r="BB424" s="217" t="n"/>
      <c r="BC424" s="217" t="n"/>
      <c r="BD424" s="217" t="n"/>
      <c r="BE424" s="217" t="n"/>
      <c r="BF424" s="217" t="n"/>
      <c r="BG424" s="217" t="n"/>
      <c r="BH424" s="217" t="n"/>
      <c r="BI424" s="217" t="n"/>
      <c r="BJ424" s="217" t="n"/>
      <c r="BK424" s="217" t="n"/>
      <c r="BL424" s="217" t="n"/>
      <c r="BM424" s="217" t="n"/>
      <c r="BN424" s="217" t="n"/>
      <c r="BO424" s="217" t="n"/>
      <c r="BP424" s="217" t="n"/>
      <c r="BQ424" s="217" t="n"/>
      <c r="BR424" s="217" t="n"/>
      <c r="BS424" s="217" t="n"/>
      <c r="BT424" s="217" t="n"/>
      <c r="BU424" s="217" t="n"/>
      <c r="BV424" s="217" t="n"/>
      <c r="BW424" s="217" t="n"/>
      <c r="BX424" s="220" t="n"/>
      <c r="BY424" s="220" t="n"/>
      <c r="BZ424" s="220" t="n"/>
      <c r="CA424" s="220" t="n"/>
      <c r="CB424" s="220" t="n"/>
      <c r="CC424" s="220" t="n"/>
      <c r="CD424" s="220" t="n"/>
      <c r="CE424" s="220" t="n"/>
      <c r="CF424" s="220" t="n"/>
      <c r="CG424" s="221">
        <f>IFERROR(ROUND((SUM(BX424:CF424)),0),"")</f>
        <v/>
      </c>
      <c r="CH424" s="216" t="n"/>
      <c r="CI424" s="456" t="n"/>
      <c r="CJ424" s="223" t="n"/>
      <c r="CK424" s="196" t="n"/>
      <c r="CL424" s="196" t="n"/>
      <c r="CM424" s="196" t="n"/>
      <c r="CN424" s="196" t="n"/>
      <c r="CO424" s="196" t="n"/>
      <c r="CP424" s="323" t="n"/>
      <c r="CQ424" s="348" t="n"/>
      <c r="CR424" s="348" t="n"/>
      <c r="CS424" s="348" t="n"/>
      <c r="CT424" s="348" t="n"/>
      <c r="CU424" s="348" t="n"/>
      <c r="CV424" s="348" t="n"/>
      <c r="CW424" s="348" t="n"/>
      <c r="CX424" s="348" t="n"/>
      <c r="CY424" s="348">
        <f>IFERROR(ROUND(STDEV(AN424,L424),1),"")</f>
        <v/>
      </c>
      <c r="CZ424" s="232">
        <f>IFERROR(ROUND(AVERAGE(O424:S424,AA424:AE424),0),"")</f>
        <v/>
      </c>
      <c r="DA424" s="232">
        <f>IFERROR(AVERAGE(T424:X424,AF424:AJ424),"")</f>
        <v/>
      </c>
      <c r="DB424" s="308">
        <f>AV424+BK424</f>
        <v/>
      </c>
      <c r="DC424" s="12">
        <f>SUM(BL424:BT424,AW424:BE424)</f>
        <v/>
      </c>
      <c r="DD424" s="437">
        <f>IFERROR(ROUND(DC424/K424,0),"")</f>
        <v/>
      </c>
      <c r="DE424" s="437">
        <f>IFERROR(ROUND(AVERAGE(Y424:Z424,AK424:AL424),0),"")</f>
        <v/>
      </c>
      <c r="DF424" s="217">
        <f>IFERROR(ROUND((3600/DE424*J424),0),"")</f>
        <v/>
      </c>
      <c r="DG424" s="437">
        <f>IFERROR(ROUND(DD424/DF424,1),"")</f>
        <v/>
      </c>
      <c r="DH424" s="308">
        <f>IFERROR(DB424+DD424,"")</f>
        <v/>
      </c>
      <c r="DI424" s="447">
        <f>IFERROR(DD424/DH424,"")</f>
        <v/>
      </c>
      <c r="DK424" s="12">
        <f>IFERROR(DF424-AP424,"")</f>
        <v/>
      </c>
      <c r="DM424" s="307">
        <f>IFERROR(DA424-L424,"")</f>
        <v/>
      </c>
      <c r="DN424" s="348">
        <f>IF(DE424&gt;AQ424,0,1)</f>
        <v/>
      </c>
      <c r="DO424" s="348">
        <f>IF(DA424&lt;M424,0,1)</f>
        <v/>
      </c>
      <c r="DP424" s="348">
        <f>IF(DA424&gt;N424,0,1)</f>
        <v/>
      </c>
      <c r="DQ424" s="348" t="n"/>
      <c r="DR424" s="348" t="n"/>
      <c r="DS424" s="348" t="n"/>
      <c r="DT424" s="348" t="n"/>
      <c r="DU424" s="348" t="n"/>
      <c r="DV424" s="348" t="n"/>
      <c r="DW424" s="348" t="n"/>
      <c r="DX424" s="348" t="n"/>
      <c r="DY424" s="348" t="n"/>
      <c r="DZ424" s="348" t="n"/>
      <c r="EA424" s="348" t="n"/>
      <c r="EB424" s="348" t="n"/>
      <c r="EC424" s="348" t="n"/>
      <c r="ED424" s="348" t="n"/>
      <c r="EE424" s="348" t="n"/>
      <c r="EF424" s="348" t="n"/>
      <c r="EG424" s="348" t="n"/>
      <c r="EH424" s="348" t="n"/>
      <c r="EI424" s="348" t="n"/>
    </row>
    <row r="425" ht="31.5" customFormat="1" customHeight="1" s="239">
      <c r="A425" s="233" t="n"/>
      <c r="B425" s="192" t="n"/>
      <c r="C425" s="455" t="n"/>
      <c r="D425" s="192" t="n"/>
      <c r="E425" s="192" t="n"/>
      <c r="F425" s="192" t="n"/>
      <c r="G425" s="238" t="n"/>
      <c r="H425" s="437" t="n"/>
      <c r="I425" s="437" t="n"/>
      <c r="J425" s="437" t="n"/>
      <c r="K425" s="437" t="n"/>
      <c r="L425" s="240" t="n"/>
      <c r="M425" s="241" t="n"/>
      <c r="N425" s="242" t="n"/>
      <c r="O425" s="232" t="n"/>
      <c r="P425" s="232" t="n"/>
      <c r="Q425" s="232" t="n"/>
      <c r="R425" s="232" t="n"/>
      <c r="S425" s="232" t="n"/>
      <c r="T425" s="232" t="n"/>
      <c r="U425" s="232" t="n"/>
      <c r="V425" s="232" t="n"/>
      <c r="W425" s="232" t="n"/>
      <c r="X425" s="232" t="n"/>
      <c r="Y425" s="195" t="n"/>
      <c r="Z425" s="195" t="n"/>
      <c r="AA425" s="232" t="n"/>
      <c r="AB425" s="232" t="n"/>
      <c r="AC425" s="232" t="n"/>
      <c r="AD425" s="232" t="n"/>
      <c r="AE425" s="232" t="n"/>
      <c r="AF425" s="232" t="n"/>
      <c r="AG425" s="232" t="n"/>
      <c r="AH425" s="232" t="n"/>
      <c r="AI425" s="232" t="n"/>
      <c r="AJ425" s="232" t="n"/>
      <c r="AK425" s="195" t="n"/>
      <c r="AL425" s="195" t="n"/>
      <c r="AM425" s="232">
        <f>IFERROR(ROUND(AVERAGE(O425:S425,AA425:AE425),0),"")</f>
        <v/>
      </c>
      <c r="AN425" s="232">
        <f>IFERROR(ROUND(AVERAGE(T425:X425,AF425:AJ425),0),"")</f>
        <v/>
      </c>
      <c r="AO425" s="278">
        <f>IFERROR((AM425-L425)/L425,"")</f>
        <v/>
      </c>
      <c r="AP425" s="218" t="n"/>
      <c r="AQ425" s="219" t="n"/>
      <c r="AR425" s="217">
        <f>IFERROR(ROUND((3600/AS425*J425),0),"")</f>
        <v/>
      </c>
      <c r="AS425" s="217">
        <f>IFERROR(ROUND(AVERAGE(Y425:Z425,AK425:AL425),0),"")</f>
        <v/>
      </c>
      <c r="AT425" s="217" t="n"/>
      <c r="AU425" s="217" t="n"/>
      <c r="AV425" s="217" t="n"/>
      <c r="AW425" s="217" t="n"/>
      <c r="AX425" s="217" t="n"/>
      <c r="AY425" s="217" t="n"/>
      <c r="AZ425" s="217" t="n"/>
      <c r="BA425" s="217" t="n"/>
      <c r="BB425" s="217" t="n"/>
      <c r="BC425" s="217" t="n"/>
      <c r="BD425" s="217" t="n"/>
      <c r="BE425" s="217" t="n"/>
      <c r="BF425" s="217" t="n"/>
      <c r="BG425" s="217" t="n"/>
      <c r="BH425" s="217" t="n"/>
      <c r="BI425" s="217" t="n"/>
      <c r="BJ425" s="217" t="n"/>
      <c r="BK425" s="217" t="n"/>
      <c r="BL425" s="217" t="n"/>
      <c r="BM425" s="217" t="n"/>
      <c r="BN425" s="217" t="n"/>
      <c r="BO425" s="217" t="n"/>
      <c r="BP425" s="217" t="n"/>
      <c r="BQ425" s="217" t="n"/>
      <c r="BR425" s="217" t="n"/>
      <c r="BS425" s="217" t="n"/>
      <c r="BT425" s="217" t="n"/>
      <c r="BU425" s="217" t="n"/>
      <c r="BV425" s="217" t="n"/>
      <c r="BW425" s="217" t="n"/>
      <c r="BX425" s="220" t="n"/>
      <c r="BY425" s="220" t="n"/>
      <c r="BZ425" s="220" t="n"/>
      <c r="CA425" s="220" t="n"/>
      <c r="CB425" s="220" t="n"/>
      <c r="CC425" s="220" t="n"/>
      <c r="CD425" s="220" t="n"/>
      <c r="CE425" s="220" t="n"/>
      <c r="CF425" s="220" t="n"/>
      <c r="CG425" s="221">
        <f>IFERROR(ROUND((SUM(BX425:CF425)),0),"")</f>
        <v/>
      </c>
      <c r="CH425" s="216" t="n"/>
      <c r="CI425" s="456" t="n"/>
      <c r="CJ425" s="223" t="n"/>
      <c r="CK425" s="196" t="n"/>
      <c r="CL425" s="196" t="n"/>
      <c r="CM425" s="196" t="n"/>
      <c r="CN425" s="196" t="n"/>
      <c r="CO425" s="196" t="n"/>
      <c r="CP425" s="323" t="n"/>
      <c r="CQ425" s="348" t="n"/>
      <c r="CR425" s="348" t="n"/>
      <c r="CS425" s="348" t="n"/>
      <c r="CT425" s="348" t="n"/>
      <c r="CU425" s="348" t="n"/>
      <c r="CV425" s="348" t="n"/>
      <c r="CW425" s="348" t="n"/>
      <c r="CX425" s="348" t="n"/>
      <c r="CY425" s="348">
        <f>IFERROR(ROUND(STDEV(AN425,L425),1),"")</f>
        <v/>
      </c>
      <c r="CZ425" s="232">
        <f>IFERROR(ROUND(AVERAGE(O425:S425,AA425:AE425),0),"")</f>
        <v/>
      </c>
      <c r="DA425" s="232">
        <f>IFERROR(AVERAGE(T425:X425,AF425:AJ425),"")</f>
        <v/>
      </c>
      <c r="DB425" s="308">
        <f>AV425+BK425</f>
        <v/>
      </c>
      <c r="DC425" s="12">
        <f>SUM(BL425:BT425,AW425:BE425)</f>
        <v/>
      </c>
      <c r="DD425" s="437">
        <f>IFERROR(ROUND(DC425/K425,0),"")</f>
        <v/>
      </c>
      <c r="DE425" s="437">
        <f>IFERROR(ROUND(AVERAGE(Y425:Z425,AK425:AL425),0),"")</f>
        <v/>
      </c>
      <c r="DF425" s="217">
        <f>IFERROR(ROUND((3600/DE425*J425),0),"")</f>
        <v/>
      </c>
      <c r="DG425" s="437">
        <f>IFERROR(ROUND(DD425/DF425,1),"")</f>
        <v/>
      </c>
      <c r="DH425" s="308">
        <f>IFERROR(DB425+DD425,"")</f>
        <v/>
      </c>
      <c r="DI425" s="447">
        <f>IFERROR(DD425/DH425,"")</f>
        <v/>
      </c>
      <c r="DK425" s="12">
        <f>IFERROR(DF425-AP425,"")</f>
        <v/>
      </c>
      <c r="DM425" s="307">
        <f>IFERROR(DA425-L425,"")</f>
        <v/>
      </c>
      <c r="DN425" s="348">
        <f>IF(DE425&gt;AQ425,0,1)</f>
        <v/>
      </c>
      <c r="DO425" s="348">
        <f>IF(DA425&lt;M425,0,1)</f>
        <v/>
      </c>
      <c r="DP425" s="348">
        <f>IF(DA425&gt;N425,0,1)</f>
        <v/>
      </c>
      <c r="DQ425" s="348" t="n"/>
      <c r="DR425" s="348" t="n"/>
      <c r="DS425" s="348" t="n"/>
      <c r="DT425" s="348" t="n"/>
      <c r="DU425" s="348" t="n"/>
      <c r="DV425" s="348" t="n"/>
      <c r="DW425" s="348" t="n"/>
      <c r="DX425" s="348" t="n"/>
      <c r="DY425" s="348" t="n"/>
      <c r="DZ425" s="348" t="n"/>
      <c r="EA425" s="348" t="n"/>
      <c r="EB425" s="348" t="n"/>
      <c r="EC425" s="348" t="n"/>
      <c r="ED425" s="348" t="n"/>
      <c r="EE425" s="348" t="n"/>
      <c r="EF425" s="348" t="n"/>
      <c r="EG425" s="348" t="n"/>
      <c r="EH425" s="348" t="n"/>
      <c r="EI425" s="348" t="n"/>
    </row>
    <row r="426" ht="31.5" customFormat="1" customHeight="1" s="239">
      <c r="A426" s="233" t="n"/>
      <c r="B426" s="192" t="n"/>
      <c r="C426" s="455" t="n"/>
      <c r="D426" s="192" t="n"/>
      <c r="E426" s="192" t="n"/>
      <c r="F426" s="192" t="n"/>
      <c r="G426" s="238" t="n"/>
      <c r="H426" s="437" t="n"/>
      <c r="I426" s="437" t="n"/>
      <c r="J426" s="437" t="n"/>
      <c r="K426" s="437" t="n"/>
      <c r="L426" s="240" t="n"/>
      <c r="M426" s="241" t="n"/>
      <c r="N426" s="242" t="n"/>
      <c r="O426" s="232" t="n"/>
      <c r="P426" s="232" t="n"/>
      <c r="Q426" s="232" t="n"/>
      <c r="R426" s="232" t="n"/>
      <c r="S426" s="232" t="n"/>
      <c r="T426" s="232" t="n"/>
      <c r="U426" s="232" t="n"/>
      <c r="V426" s="232" t="n"/>
      <c r="W426" s="232" t="n"/>
      <c r="X426" s="232" t="n"/>
      <c r="Y426" s="195" t="n"/>
      <c r="Z426" s="195" t="n"/>
      <c r="AA426" s="232" t="n"/>
      <c r="AB426" s="232" t="n"/>
      <c r="AC426" s="232" t="n"/>
      <c r="AD426" s="232" t="n"/>
      <c r="AE426" s="232" t="n"/>
      <c r="AF426" s="232" t="n"/>
      <c r="AG426" s="232" t="n"/>
      <c r="AH426" s="232" t="n"/>
      <c r="AI426" s="232" t="n"/>
      <c r="AJ426" s="232" t="n"/>
      <c r="AK426" s="195" t="n"/>
      <c r="AL426" s="195" t="n"/>
      <c r="AM426" s="232">
        <f>IFERROR(ROUND(AVERAGE(O426:S426,AA426:AE426),0),"")</f>
        <v/>
      </c>
      <c r="AN426" s="232">
        <f>IFERROR(ROUND(AVERAGE(T426:X426,AF426:AJ426),0),"")</f>
        <v/>
      </c>
      <c r="AO426" s="278">
        <f>IFERROR((AM426-L426)/L426,"")</f>
        <v/>
      </c>
      <c r="AP426" s="218" t="n"/>
      <c r="AQ426" s="219" t="n"/>
      <c r="AR426" s="217">
        <f>IFERROR(ROUND((3600/AS426*J426),0),"")</f>
        <v/>
      </c>
      <c r="AS426" s="217">
        <f>IFERROR(ROUND(AVERAGE(Y426:Z426,AK426:AL426),0),"")</f>
        <v/>
      </c>
      <c r="AT426" s="217" t="n"/>
      <c r="AU426" s="217" t="n"/>
      <c r="AV426" s="217" t="n"/>
      <c r="AW426" s="217" t="n"/>
      <c r="AX426" s="217" t="n"/>
      <c r="AY426" s="217" t="n"/>
      <c r="AZ426" s="217" t="n"/>
      <c r="BA426" s="217" t="n"/>
      <c r="BB426" s="217" t="n"/>
      <c r="BC426" s="217" t="n"/>
      <c r="BD426" s="217" t="n"/>
      <c r="BE426" s="217" t="n"/>
      <c r="BF426" s="217" t="n"/>
      <c r="BG426" s="217" t="n"/>
      <c r="BH426" s="217" t="n"/>
      <c r="BI426" s="217" t="n"/>
      <c r="BJ426" s="217" t="n"/>
      <c r="BK426" s="217" t="n"/>
      <c r="BL426" s="217" t="n"/>
      <c r="BM426" s="217" t="n"/>
      <c r="BN426" s="217" t="n"/>
      <c r="BO426" s="217" t="n"/>
      <c r="BP426" s="217" t="n"/>
      <c r="BQ426" s="217" t="n"/>
      <c r="BR426" s="217" t="n"/>
      <c r="BS426" s="217" t="n"/>
      <c r="BT426" s="217" t="n"/>
      <c r="BU426" s="217" t="n"/>
      <c r="BV426" s="217" t="n"/>
      <c r="BW426" s="217" t="n"/>
      <c r="BX426" s="220" t="n"/>
      <c r="BY426" s="220" t="n"/>
      <c r="BZ426" s="220" t="n"/>
      <c r="CA426" s="220" t="n"/>
      <c r="CB426" s="220" t="n"/>
      <c r="CC426" s="220" t="n"/>
      <c r="CD426" s="220" t="n"/>
      <c r="CE426" s="220" t="n"/>
      <c r="CF426" s="220" t="n"/>
      <c r="CG426" s="221">
        <f>IFERROR(ROUND((SUM(BX426:CF426)),0),"")</f>
        <v/>
      </c>
      <c r="CH426" s="216" t="n"/>
      <c r="CI426" s="456" t="n"/>
      <c r="CJ426" s="223" t="n"/>
      <c r="CK426" s="196" t="n"/>
      <c r="CL426" s="196" t="n"/>
      <c r="CM426" s="196" t="n"/>
      <c r="CN426" s="196" t="n"/>
      <c r="CO426" s="196" t="n"/>
      <c r="CP426" s="323" t="n"/>
      <c r="CQ426" s="348" t="n"/>
      <c r="CR426" s="348" t="n"/>
      <c r="CS426" s="348" t="n"/>
      <c r="CT426" s="348" t="n"/>
      <c r="CU426" s="348" t="n"/>
      <c r="CV426" s="348" t="n"/>
      <c r="CW426" s="348" t="n"/>
      <c r="CX426" s="348" t="n"/>
      <c r="CY426" s="348">
        <f>IFERROR(ROUND(STDEV(AN426,L426),1),"")</f>
        <v/>
      </c>
      <c r="CZ426" s="232">
        <f>IFERROR(ROUND(AVERAGE(O426:S426,AA426:AE426),0),"")</f>
        <v/>
      </c>
      <c r="DA426" s="232">
        <f>IFERROR(AVERAGE(T426:X426,AF426:AJ426),"")</f>
        <v/>
      </c>
      <c r="DB426" s="308">
        <f>AV426+BK426</f>
        <v/>
      </c>
      <c r="DC426" s="12">
        <f>SUM(BL426:BT426,AW426:BE426)</f>
        <v/>
      </c>
      <c r="DD426" s="437">
        <f>IFERROR(ROUND(DC426/K426,0),"")</f>
        <v/>
      </c>
      <c r="DE426" s="437">
        <f>IFERROR(ROUND(AVERAGE(Y426:Z426,AK426:AL426),0),"")</f>
        <v/>
      </c>
      <c r="DF426" s="217">
        <f>IFERROR(ROUND((3600/DE426*J426),0),"")</f>
        <v/>
      </c>
      <c r="DG426" s="437">
        <f>IFERROR(ROUND(DD426/DF426,1),"")</f>
        <v/>
      </c>
      <c r="DH426" s="308">
        <f>IFERROR(DB426+DD426,"")</f>
        <v/>
      </c>
      <c r="DI426" s="447">
        <f>IFERROR(DD426/DH426,"")</f>
        <v/>
      </c>
      <c r="DK426" s="12">
        <f>IFERROR(DF426-AP426,"")</f>
        <v/>
      </c>
      <c r="DM426" s="307">
        <f>IFERROR(DA426-L426,"")</f>
        <v/>
      </c>
      <c r="DN426" s="348">
        <f>IF(DE426&gt;AQ426,0,1)</f>
        <v/>
      </c>
      <c r="DO426" s="348">
        <f>IF(DA426&lt;M426,0,1)</f>
        <v/>
      </c>
      <c r="DP426" s="348">
        <f>IF(DA426&gt;N426,0,1)</f>
        <v/>
      </c>
      <c r="DQ426" s="348" t="n"/>
      <c r="DR426" s="348" t="n"/>
      <c r="DS426" s="348" t="n"/>
      <c r="DT426" s="348" t="n"/>
      <c r="DU426" s="348" t="n"/>
      <c r="DV426" s="348" t="n"/>
      <c r="DW426" s="348" t="n"/>
      <c r="DX426" s="348" t="n"/>
      <c r="DY426" s="348" t="n"/>
      <c r="DZ426" s="348" t="n"/>
      <c r="EA426" s="348" t="n"/>
      <c r="EB426" s="348" t="n"/>
      <c r="EC426" s="348" t="n"/>
      <c r="ED426" s="348" t="n"/>
      <c r="EE426" s="348" t="n"/>
      <c r="EF426" s="348" t="n"/>
      <c r="EG426" s="348" t="n"/>
      <c r="EH426" s="348" t="n"/>
      <c r="EI426" s="348" t="n"/>
    </row>
    <row r="427" ht="31.5" customFormat="1" customHeight="1" s="239">
      <c r="A427" s="233" t="n"/>
      <c r="B427" s="192" t="n"/>
      <c r="C427" s="455" t="n"/>
      <c r="D427" s="192" t="n"/>
      <c r="E427" s="192" t="n"/>
      <c r="F427" s="192" t="n"/>
      <c r="G427" s="238" t="n"/>
      <c r="H427" s="437" t="n"/>
      <c r="I427" s="437" t="n"/>
      <c r="J427" s="437" t="n"/>
      <c r="K427" s="437" t="n"/>
      <c r="L427" s="240" t="n"/>
      <c r="M427" s="241" t="n"/>
      <c r="N427" s="242" t="n"/>
      <c r="O427" s="232" t="n"/>
      <c r="P427" s="232" t="n"/>
      <c r="Q427" s="232" t="n"/>
      <c r="R427" s="232" t="n"/>
      <c r="S427" s="232" t="n"/>
      <c r="T427" s="232" t="n"/>
      <c r="U427" s="232" t="n"/>
      <c r="V427" s="232" t="n"/>
      <c r="W427" s="232" t="n"/>
      <c r="X427" s="232" t="n"/>
      <c r="Y427" s="195" t="n"/>
      <c r="Z427" s="195" t="n"/>
      <c r="AA427" s="232" t="n"/>
      <c r="AB427" s="232" t="n"/>
      <c r="AC427" s="232" t="n"/>
      <c r="AD427" s="232" t="n"/>
      <c r="AE427" s="232" t="n"/>
      <c r="AF427" s="232" t="n"/>
      <c r="AG427" s="232" t="n"/>
      <c r="AH427" s="232" t="n"/>
      <c r="AI427" s="232" t="n"/>
      <c r="AJ427" s="232" t="n"/>
      <c r="AK427" s="195" t="n"/>
      <c r="AL427" s="195" t="n"/>
      <c r="AM427" s="232">
        <f>IFERROR(ROUND(AVERAGE(O427:S427,AA427:AE427),0),"")</f>
        <v/>
      </c>
      <c r="AN427" s="232">
        <f>IFERROR(ROUND(AVERAGE(T427:X427,AF427:AJ427),0),"")</f>
        <v/>
      </c>
      <c r="AO427" s="278">
        <f>IFERROR((AM427-L427)/L427,"")</f>
        <v/>
      </c>
      <c r="AP427" s="218" t="n"/>
      <c r="AQ427" s="219" t="n"/>
      <c r="AR427" s="217">
        <f>IFERROR(ROUND((3600/AS427*J427),0),"")</f>
        <v/>
      </c>
      <c r="AS427" s="217">
        <f>IFERROR(ROUND(AVERAGE(Y427:Z427,AK427:AL427),0),"")</f>
        <v/>
      </c>
      <c r="AT427" s="217" t="n"/>
      <c r="AU427" s="217" t="n"/>
      <c r="AV427" s="217" t="n"/>
      <c r="AW427" s="217" t="n"/>
      <c r="AX427" s="217" t="n"/>
      <c r="AY427" s="217" t="n"/>
      <c r="AZ427" s="217" t="n"/>
      <c r="BA427" s="217" t="n"/>
      <c r="BB427" s="217" t="n"/>
      <c r="BC427" s="217" t="n"/>
      <c r="BD427" s="217" t="n"/>
      <c r="BE427" s="217" t="n"/>
      <c r="BF427" s="217" t="n"/>
      <c r="BG427" s="217" t="n"/>
      <c r="BH427" s="217" t="n"/>
      <c r="BI427" s="217" t="n"/>
      <c r="BJ427" s="217" t="n"/>
      <c r="BK427" s="217" t="n"/>
      <c r="BL427" s="217" t="n"/>
      <c r="BM427" s="217" t="n"/>
      <c r="BN427" s="217" t="n"/>
      <c r="BO427" s="217" t="n"/>
      <c r="BP427" s="217" t="n"/>
      <c r="BQ427" s="217" t="n"/>
      <c r="BR427" s="217" t="n"/>
      <c r="BS427" s="217" t="n"/>
      <c r="BT427" s="217" t="n"/>
      <c r="BU427" s="217" t="n"/>
      <c r="BV427" s="217" t="n"/>
      <c r="BW427" s="217" t="n"/>
      <c r="BX427" s="220" t="n"/>
      <c r="BY427" s="220" t="n"/>
      <c r="BZ427" s="220" t="n"/>
      <c r="CA427" s="220" t="n"/>
      <c r="CB427" s="220" t="n"/>
      <c r="CC427" s="220" t="n"/>
      <c r="CD427" s="220" t="n"/>
      <c r="CE427" s="220" t="n"/>
      <c r="CF427" s="220" t="n"/>
      <c r="CG427" s="221">
        <f>IFERROR(ROUND((SUM(BX427:CF427)),0),"")</f>
        <v/>
      </c>
      <c r="CH427" s="216" t="n"/>
      <c r="CI427" s="456" t="n"/>
      <c r="CJ427" s="223" t="n"/>
      <c r="CK427" s="196" t="n"/>
      <c r="CL427" s="196" t="n"/>
      <c r="CM427" s="196" t="n"/>
      <c r="CN427" s="196" t="n"/>
      <c r="CO427" s="196" t="n"/>
      <c r="CP427" s="323" t="n"/>
      <c r="CQ427" s="348" t="n"/>
      <c r="CR427" s="348" t="n"/>
      <c r="CS427" s="348" t="n"/>
      <c r="CT427" s="348" t="n"/>
      <c r="CU427" s="348" t="n"/>
      <c r="CV427" s="348" t="n"/>
      <c r="CW427" s="348" t="n"/>
      <c r="CX427" s="348" t="n"/>
      <c r="CY427" s="348">
        <f>IFERROR(ROUND(STDEV(AN427,L427),1),"")</f>
        <v/>
      </c>
      <c r="CZ427" s="232">
        <f>IFERROR(ROUND(AVERAGE(O427:S427,AA427:AE427),0),"")</f>
        <v/>
      </c>
      <c r="DA427" s="232">
        <f>IFERROR(AVERAGE(T427:X427,AF427:AJ427),"")</f>
        <v/>
      </c>
      <c r="DB427" s="308">
        <f>AV427+BK427</f>
        <v/>
      </c>
      <c r="DC427" s="12">
        <f>SUM(BL427:BT427,AW427:BE427)</f>
        <v/>
      </c>
      <c r="DD427" s="437">
        <f>IFERROR(ROUND(DC427/K427,0),"")</f>
        <v/>
      </c>
      <c r="DE427" s="437">
        <f>IFERROR(ROUND(AVERAGE(Y427:Z427,AK427:AL427),0),"")</f>
        <v/>
      </c>
      <c r="DF427" s="217">
        <f>IFERROR(ROUND((3600/DE427*J427),0),"")</f>
        <v/>
      </c>
      <c r="DG427" s="437">
        <f>IFERROR(ROUND(DD427/DF427,1),"")</f>
        <v/>
      </c>
      <c r="DH427" s="308">
        <f>IFERROR(DB427+DD427,"")</f>
        <v/>
      </c>
      <c r="DI427" s="447">
        <f>IFERROR(DD427/DH427,"")</f>
        <v/>
      </c>
      <c r="DK427" s="12">
        <f>IFERROR(DF427-AP427,"")</f>
        <v/>
      </c>
      <c r="DM427" s="307">
        <f>IFERROR(DA427-L427,"")</f>
        <v/>
      </c>
      <c r="DN427" s="348">
        <f>IF(DE427&gt;AQ427,0,1)</f>
        <v/>
      </c>
      <c r="DO427" s="348">
        <f>IF(DA427&lt;M427,0,1)</f>
        <v/>
      </c>
      <c r="DP427" s="348">
        <f>IF(DA427&gt;N427,0,1)</f>
        <v/>
      </c>
      <c r="DQ427" s="348" t="n"/>
      <c r="DR427" s="348" t="n"/>
      <c r="DS427" s="348" t="n"/>
      <c r="DT427" s="348" t="n"/>
      <c r="DU427" s="348" t="n"/>
      <c r="DV427" s="348" t="n"/>
      <c r="DW427" s="348" t="n"/>
      <c r="DX427" s="348" t="n"/>
      <c r="DY427" s="348" t="n"/>
      <c r="DZ427" s="348" t="n"/>
      <c r="EA427" s="348" t="n"/>
      <c r="EB427" s="348" t="n"/>
      <c r="EC427" s="348" t="n"/>
      <c r="ED427" s="348" t="n"/>
      <c r="EE427" s="348" t="n"/>
      <c r="EF427" s="348" t="n"/>
      <c r="EG427" s="348" t="n"/>
      <c r="EH427" s="348" t="n"/>
      <c r="EI427" s="348" t="n"/>
    </row>
    <row r="428" ht="31.5" customFormat="1" customHeight="1" s="239">
      <c r="A428" s="233" t="n"/>
      <c r="B428" s="192" t="n"/>
      <c r="C428" s="455" t="n"/>
      <c r="D428" s="192" t="n"/>
      <c r="E428" s="192" t="n"/>
      <c r="F428" s="192" t="n"/>
      <c r="G428" s="238" t="n"/>
      <c r="H428" s="437" t="n"/>
      <c r="I428" s="437" t="n"/>
      <c r="J428" s="437" t="n"/>
      <c r="K428" s="437" t="n"/>
      <c r="L428" s="240" t="n"/>
      <c r="M428" s="241" t="n"/>
      <c r="N428" s="242" t="n"/>
      <c r="O428" s="232" t="n"/>
      <c r="P428" s="232" t="n"/>
      <c r="Q428" s="232" t="n"/>
      <c r="R428" s="232" t="n"/>
      <c r="S428" s="232" t="n"/>
      <c r="T428" s="232" t="n"/>
      <c r="U428" s="232" t="n"/>
      <c r="V428" s="232" t="n"/>
      <c r="W428" s="232" t="n"/>
      <c r="X428" s="232" t="n"/>
      <c r="Y428" s="195" t="n"/>
      <c r="Z428" s="195" t="n"/>
      <c r="AA428" s="232" t="n"/>
      <c r="AB428" s="232" t="n"/>
      <c r="AC428" s="232" t="n"/>
      <c r="AD428" s="232" t="n"/>
      <c r="AE428" s="232" t="n"/>
      <c r="AF428" s="232" t="n"/>
      <c r="AG428" s="232" t="n"/>
      <c r="AH428" s="232" t="n"/>
      <c r="AI428" s="232" t="n"/>
      <c r="AJ428" s="232" t="n"/>
      <c r="AK428" s="195" t="n"/>
      <c r="AL428" s="195" t="n"/>
      <c r="AM428" s="232">
        <f>IFERROR(ROUND(AVERAGE(O428:S428,AA428:AE428),0),"")</f>
        <v/>
      </c>
      <c r="AN428" s="232">
        <f>IFERROR(ROUND(AVERAGE(T428:X428,AF428:AJ428),0),"")</f>
        <v/>
      </c>
      <c r="AO428" s="278">
        <f>IFERROR((AM428-L428)/L428,"")</f>
        <v/>
      </c>
      <c r="AP428" s="218" t="n"/>
      <c r="AQ428" s="219" t="n"/>
      <c r="AR428" s="217">
        <f>IFERROR(ROUND((3600/AS428*J428),0),"")</f>
        <v/>
      </c>
      <c r="AS428" s="217">
        <f>IFERROR(ROUND(AVERAGE(Y428:Z428,AK428:AL428),0),"")</f>
        <v/>
      </c>
      <c r="AT428" s="217" t="n"/>
      <c r="AU428" s="217" t="n"/>
      <c r="AV428" s="217" t="n"/>
      <c r="AW428" s="217" t="n"/>
      <c r="AX428" s="217" t="n"/>
      <c r="AY428" s="217" t="n"/>
      <c r="AZ428" s="217" t="n"/>
      <c r="BA428" s="217" t="n"/>
      <c r="BB428" s="217" t="n"/>
      <c r="BC428" s="217" t="n"/>
      <c r="BD428" s="217" t="n"/>
      <c r="BE428" s="217" t="n"/>
      <c r="BF428" s="217" t="n"/>
      <c r="BG428" s="217" t="n"/>
      <c r="BH428" s="217" t="n"/>
      <c r="BI428" s="217" t="n"/>
      <c r="BJ428" s="217" t="n"/>
      <c r="BK428" s="217" t="n"/>
      <c r="BL428" s="217" t="n"/>
      <c r="BM428" s="217" t="n"/>
      <c r="BN428" s="217" t="n"/>
      <c r="BO428" s="217" t="n"/>
      <c r="BP428" s="217" t="n"/>
      <c r="BQ428" s="217" t="n"/>
      <c r="BR428" s="217" t="n"/>
      <c r="BS428" s="217" t="n"/>
      <c r="BT428" s="217" t="n"/>
      <c r="BU428" s="217" t="n"/>
      <c r="BV428" s="217" t="n"/>
      <c r="BW428" s="217" t="n"/>
      <c r="BX428" s="220" t="n"/>
      <c r="BY428" s="220" t="n"/>
      <c r="BZ428" s="220" t="n"/>
      <c r="CA428" s="220" t="n"/>
      <c r="CB428" s="220" t="n"/>
      <c r="CC428" s="220" t="n"/>
      <c r="CD428" s="220" t="n"/>
      <c r="CE428" s="220" t="n"/>
      <c r="CF428" s="220" t="n"/>
      <c r="CG428" s="221">
        <f>IFERROR(ROUND((SUM(BX428:CF428)),0),"")</f>
        <v/>
      </c>
      <c r="CH428" s="216" t="n"/>
      <c r="CI428" s="456" t="n"/>
      <c r="CJ428" s="223" t="n"/>
      <c r="CK428" s="196" t="n"/>
      <c r="CL428" s="196" t="n"/>
      <c r="CM428" s="196" t="n"/>
      <c r="CN428" s="196" t="n"/>
      <c r="CO428" s="196" t="n"/>
      <c r="CP428" s="323" t="n"/>
      <c r="CQ428" s="348" t="n"/>
      <c r="CR428" s="348" t="n"/>
      <c r="CS428" s="348" t="n"/>
      <c r="CT428" s="348" t="n"/>
      <c r="CU428" s="348" t="n"/>
      <c r="CV428" s="348" t="n"/>
      <c r="CW428" s="348" t="n"/>
      <c r="CX428" s="348" t="n"/>
      <c r="CY428" s="348">
        <f>IFERROR(ROUND(STDEV(AN428,L428),1),"")</f>
        <v/>
      </c>
      <c r="CZ428" s="232">
        <f>IFERROR(ROUND(AVERAGE(O428:S428,AA428:AE428),0),"")</f>
        <v/>
      </c>
      <c r="DA428" s="232">
        <f>IFERROR(AVERAGE(T428:X428,AF428:AJ428),"")</f>
        <v/>
      </c>
      <c r="DB428" s="308">
        <f>AV428+BK428</f>
        <v/>
      </c>
      <c r="DC428" s="12">
        <f>SUM(BL428:BT428,AW428:BE428)</f>
        <v/>
      </c>
      <c r="DD428" s="437">
        <f>IFERROR(ROUND(DC428/K428,0),"")</f>
        <v/>
      </c>
      <c r="DE428" s="437">
        <f>IFERROR(ROUND(AVERAGE(Y428:Z428,AK428:AL428),0),"")</f>
        <v/>
      </c>
      <c r="DF428" s="217">
        <f>IFERROR(ROUND((3600/DE428*J428),0),"")</f>
        <v/>
      </c>
      <c r="DG428" s="437">
        <f>IFERROR(ROUND(DD428/DF428,1),"")</f>
        <v/>
      </c>
      <c r="DH428" s="308">
        <f>IFERROR(DB428+DD428,"")</f>
        <v/>
      </c>
      <c r="DI428" s="447">
        <f>IFERROR(DD428/DH428,"")</f>
        <v/>
      </c>
      <c r="DK428" s="12">
        <f>IFERROR(DF428-AP428,"")</f>
        <v/>
      </c>
      <c r="DM428" s="307">
        <f>IFERROR(DA428-L428,"")</f>
        <v/>
      </c>
      <c r="DN428" s="348">
        <f>IF(DE428&gt;AQ428,0,1)</f>
        <v/>
      </c>
      <c r="DO428" s="348">
        <f>IF(DA428&lt;M428,0,1)</f>
        <v/>
      </c>
      <c r="DP428" s="348">
        <f>IF(DA428&gt;N428,0,1)</f>
        <v/>
      </c>
      <c r="DQ428" s="348" t="n"/>
      <c r="DR428" s="348" t="n"/>
      <c r="DS428" s="348" t="n"/>
      <c r="DT428" s="348" t="n"/>
      <c r="DU428" s="348" t="n"/>
      <c r="DV428" s="348" t="n"/>
      <c r="DW428" s="348" t="n"/>
      <c r="DX428" s="348" t="n"/>
      <c r="DY428" s="348" t="n"/>
      <c r="DZ428" s="348" t="n"/>
      <c r="EA428" s="348" t="n"/>
      <c r="EB428" s="348" t="n"/>
      <c r="EC428" s="348" t="n"/>
      <c r="ED428" s="348" t="n"/>
      <c r="EE428" s="348" t="n"/>
      <c r="EF428" s="348" t="n"/>
      <c r="EG428" s="348" t="n"/>
      <c r="EH428" s="348" t="n"/>
      <c r="EI428" s="348" t="n"/>
    </row>
    <row r="429" ht="31.5" customFormat="1" customHeight="1" s="239">
      <c r="A429" s="233" t="n"/>
      <c r="B429" s="192" t="n"/>
      <c r="C429" s="455" t="n"/>
      <c r="D429" s="192" t="n"/>
      <c r="E429" s="192" t="n"/>
      <c r="F429" s="192" t="n"/>
      <c r="G429" s="238" t="n"/>
      <c r="H429" s="437" t="n"/>
      <c r="I429" s="437" t="n"/>
      <c r="J429" s="437" t="n"/>
      <c r="K429" s="437" t="n"/>
      <c r="L429" s="240" t="n"/>
      <c r="M429" s="241" t="n"/>
      <c r="N429" s="242" t="n"/>
      <c r="O429" s="232" t="n"/>
      <c r="P429" s="232" t="n"/>
      <c r="Q429" s="232" t="n"/>
      <c r="R429" s="232" t="n"/>
      <c r="S429" s="232" t="n"/>
      <c r="T429" s="232" t="n"/>
      <c r="U429" s="232" t="n"/>
      <c r="V429" s="232" t="n"/>
      <c r="W429" s="232" t="n"/>
      <c r="X429" s="232" t="n"/>
      <c r="Y429" s="195" t="n"/>
      <c r="Z429" s="195" t="n"/>
      <c r="AA429" s="232" t="n"/>
      <c r="AB429" s="232" t="n"/>
      <c r="AC429" s="232" t="n"/>
      <c r="AD429" s="232" t="n"/>
      <c r="AE429" s="232" t="n"/>
      <c r="AF429" s="232" t="n"/>
      <c r="AG429" s="232" t="n"/>
      <c r="AH429" s="232" t="n"/>
      <c r="AI429" s="232" t="n"/>
      <c r="AJ429" s="232" t="n"/>
      <c r="AK429" s="195" t="n"/>
      <c r="AL429" s="195" t="n"/>
      <c r="AM429" s="232">
        <f>IFERROR(ROUND(AVERAGE(O429:S429,AA429:AE429),0),"")</f>
        <v/>
      </c>
      <c r="AN429" s="232">
        <f>IFERROR(ROUND(AVERAGE(T429:X429,AF429:AJ429),0),"")</f>
        <v/>
      </c>
      <c r="AO429" s="278">
        <f>IFERROR((AM429-L429)/L429,"")</f>
        <v/>
      </c>
      <c r="AP429" s="218" t="n"/>
      <c r="AQ429" s="219" t="n"/>
      <c r="AR429" s="217">
        <f>IFERROR(ROUND((3600/AS429*J429),0),"")</f>
        <v/>
      </c>
      <c r="AS429" s="217">
        <f>IFERROR(ROUND(AVERAGE(Y429:Z429,AK429:AL429),0),"")</f>
        <v/>
      </c>
      <c r="AT429" s="217" t="n"/>
      <c r="AU429" s="217" t="n"/>
      <c r="AV429" s="217" t="n"/>
      <c r="AW429" s="217" t="n"/>
      <c r="AX429" s="217" t="n"/>
      <c r="AY429" s="217" t="n"/>
      <c r="AZ429" s="217" t="n"/>
      <c r="BA429" s="217" t="n"/>
      <c r="BB429" s="217" t="n"/>
      <c r="BC429" s="217" t="n"/>
      <c r="BD429" s="217" t="n"/>
      <c r="BE429" s="217" t="n"/>
      <c r="BF429" s="217" t="n"/>
      <c r="BG429" s="217" t="n"/>
      <c r="BH429" s="217" t="n"/>
      <c r="BI429" s="217" t="n"/>
      <c r="BJ429" s="217" t="n"/>
      <c r="BK429" s="217" t="n"/>
      <c r="BL429" s="217" t="n"/>
      <c r="BM429" s="217" t="n"/>
      <c r="BN429" s="217" t="n"/>
      <c r="BO429" s="217" t="n"/>
      <c r="BP429" s="217" t="n"/>
      <c r="BQ429" s="217" t="n"/>
      <c r="BR429" s="217" t="n"/>
      <c r="BS429" s="217" t="n"/>
      <c r="BT429" s="217" t="n"/>
      <c r="BU429" s="217" t="n"/>
      <c r="BV429" s="217" t="n"/>
      <c r="BW429" s="217" t="n"/>
      <c r="BX429" s="220" t="n"/>
      <c r="BY429" s="220" t="n"/>
      <c r="BZ429" s="220" t="n"/>
      <c r="CA429" s="220" t="n"/>
      <c r="CB429" s="220" t="n"/>
      <c r="CC429" s="220" t="n"/>
      <c r="CD429" s="220" t="n"/>
      <c r="CE429" s="220" t="n"/>
      <c r="CF429" s="220" t="n"/>
      <c r="CG429" s="221">
        <f>IFERROR(ROUND((SUM(BX429:CF429)),0),"")</f>
        <v/>
      </c>
      <c r="CH429" s="216" t="n"/>
      <c r="CI429" s="456" t="n"/>
      <c r="CJ429" s="223" t="n"/>
      <c r="CK429" s="196" t="n"/>
      <c r="CL429" s="196" t="n"/>
      <c r="CM429" s="196" t="n"/>
      <c r="CN429" s="196" t="n"/>
      <c r="CO429" s="196" t="n"/>
      <c r="CP429" s="323" t="n"/>
      <c r="CQ429" s="348" t="n"/>
      <c r="CR429" s="348" t="n"/>
      <c r="CS429" s="348" t="n"/>
      <c r="CT429" s="348" t="n"/>
      <c r="CU429" s="348" t="n"/>
      <c r="CV429" s="348" t="n"/>
      <c r="CW429" s="348" t="n"/>
      <c r="CX429" s="348" t="n"/>
      <c r="CY429" s="348">
        <f>IFERROR(ROUND(STDEV(AN429,L429),1),"")</f>
        <v/>
      </c>
      <c r="CZ429" s="232">
        <f>IFERROR(ROUND(AVERAGE(O429:S429,AA429:AE429),0),"")</f>
        <v/>
      </c>
      <c r="DA429" s="232">
        <f>IFERROR(AVERAGE(T429:X429,AF429:AJ429),"")</f>
        <v/>
      </c>
      <c r="DB429" s="308">
        <f>AV429+BK429</f>
        <v/>
      </c>
      <c r="DC429" s="12">
        <f>SUM(BL429:BT429,AW429:BE429)</f>
        <v/>
      </c>
      <c r="DD429" s="437">
        <f>IFERROR(ROUND(DC429/K429,0),"")</f>
        <v/>
      </c>
      <c r="DE429" s="437">
        <f>IFERROR(ROUND(AVERAGE(Y429:Z429,AK429:AL429),0),"")</f>
        <v/>
      </c>
      <c r="DF429" s="217">
        <f>IFERROR(ROUND((3600/DE429*J429),0),"")</f>
        <v/>
      </c>
      <c r="DG429" s="437">
        <f>IFERROR(ROUND(DD429/DF429,1),"")</f>
        <v/>
      </c>
      <c r="DH429" s="308">
        <f>IFERROR(DB429+DD429,"")</f>
        <v/>
      </c>
      <c r="DI429" s="447">
        <f>IFERROR(DD429/DH429,"")</f>
        <v/>
      </c>
      <c r="DK429" s="12">
        <f>IFERROR(DF429-AP429,"")</f>
        <v/>
      </c>
      <c r="DM429" s="307">
        <f>IFERROR(DA429-L429,"")</f>
        <v/>
      </c>
      <c r="DN429" s="348">
        <f>IF(DE429&gt;AQ429,0,1)</f>
        <v/>
      </c>
      <c r="DO429" s="348">
        <f>IF(DA429&lt;M429,0,1)</f>
        <v/>
      </c>
      <c r="DP429" s="348">
        <f>IF(DA429&gt;N429,0,1)</f>
        <v/>
      </c>
      <c r="DQ429" s="348" t="n"/>
      <c r="DR429" s="348" t="n"/>
      <c r="DS429" s="348" t="n"/>
      <c r="DT429" s="348" t="n"/>
      <c r="DU429" s="348" t="n"/>
      <c r="DV429" s="348" t="n"/>
      <c r="DW429" s="348" t="n"/>
      <c r="DX429" s="348" t="n"/>
      <c r="DY429" s="348" t="n"/>
      <c r="DZ429" s="348" t="n"/>
      <c r="EA429" s="348" t="n"/>
      <c r="EB429" s="348" t="n"/>
      <c r="EC429" s="348" t="n"/>
      <c r="ED429" s="348" t="n"/>
      <c r="EE429" s="348" t="n"/>
      <c r="EF429" s="348" t="n"/>
      <c r="EG429" s="348" t="n"/>
      <c r="EH429" s="348" t="n"/>
      <c r="EI429" s="348" t="n"/>
    </row>
    <row r="430" ht="31.5" customFormat="1" customHeight="1" s="239">
      <c r="A430" s="233" t="n"/>
      <c r="B430" s="192" t="n"/>
      <c r="C430" s="455" t="n"/>
      <c r="D430" s="192" t="n"/>
      <c r="E430" s="192" t="n"/>
      <c r="F430" s="192" t="n"/>
      <c r="G430" s="238" t="n"/>
      <c r="H430" s="437" t="n"/>
      <c r="I430" s="437" t="n"/>
      <c r="J430" s="437" t="n"/>
      <c r="K430" s="437" t="n"/>
      <c r="L430" s="240" t="n"/>
      <c r="M430" s="241" t="n"/>
      <c r="N430" s="242" t="n"/>
      <c r="O430" s="232" t="n"/>
      <c r="P430" s="232" t="n"/>
      <c r="Q430" s="232" t="n"/>
      <c r="R430" s="232" t="n"/>
      <c r="S430" s="232" t="n"/>
      <c r="T430" s="232" t="n"/>
      <c r="U430" s="232" t="n"/>
      <c r="V430" s="232" t="n"/>
      <c r="W430" s="232" t="n"/>
      <c r="X430" s="232" t="n"/>
      <c r="Y430" s="195" t="n"/>
      <c r="Z430" s="195" t="n"/>
      <c r="AA430" s="232" t="n"/>
      <c r="AB430" s="232" t="n"/>
      <c r="AC430" s="232" t="n"/>
      <c r="AD430" s="232" t="n"/>
      <c r="AE430" s="232" t="n"/>
      <c r="AF430" s="232" t="n"/>
      <c r="AG430" s="232" t="n"/>
      <c r="AH430" s="232" t="n"/>
      <c r="AI430" s="232" t="n"/>
      <c r="AJ430" s="232" t="n"/>
      <c r="AK430" s="195" t="n"/>
      <c r="AL430" s="195" t="n"/>
      <c r="AM430" s="232">
        <f>IFERROR(ROUND(AVERAGE(O430:S430,AA430:AE430),0),"")</f>
        <v/>
      </c>
      <c r="AN430" s="232">
        <f>IFERROR(ROUND(AVERAGE(T430:X430,AF430:AJ430),0),"")</f>
        <v/>
      </c>
      <c r="AO430" s="278">
        <f>IFERROR((AM430-L430)/L430,"")</f>
        <v/>
      </c>
      <c r="AP430" s="218" t="n"/>
      <c r="AQ430" s="219" t="n"/>
      <c r="AR430" s="217">
        <f>IFERROR(ROUND((3600/AS430*J430),0),"")</f>
        <v/>
      </c>
      <c r="AS430" s="217">
        <f>IFERROR(ROUND(AVERAGE(Y430:Z430,AK430:AL430),0),"")</f>
        <v/>
      </c>
      <c r="AT430" s="217" t="n"/>
      <c r="AU430" s="217" t="n"/>
      <c r="AV430" s="217" t="n"/>
      <c r="AW430" s="217" t="n"/>
      <c r="AX430" s="217" t="n"/>
      <c r="AY430" s="217" t="n"/>
      <c r="AZ430" s="217" t="n"/>
      <c r="BA430" s="217" t="n"/>
      <c r="BB430" s="217" t="n"/>
      <c r="BC430" s="217" t="n"/>
      <c r="BD430" s="217" t="n"/>
      <c r="BE430" s="217" t="n"/>
      <c r="BF430" s="217" t="n"/>
      <c r="BG430" s="217" t="n"/>
      <c r="BH430" s="217" t="n"/>
      <c r="BI430" s="217" t="n"/>
      <c r="BJ430" s="217" t="n"/>
      <c r="BK430" s="217" t="n"/>
      <c r="BL430" s="217" t="n"/>
      <c r="BM430" s="217" t="n"/>
      <c r="BN430" s="217" t="n"/>
      <c r="BO430" s="217" t="n"/>
      <c r="BP430" s="217" t="n"/>
      <c r="BQ430" s="217" t="n"/>
      <c r="BR430" s="217" t="n"/>
      <c r="BS430" s="217" t="n"/>
      <c r="BT430" s="217" t="n"/>
      <c r="BU430" s="217" t="n"/>
      <c r="BV430" s="217" t="n"/>
      <c r="BW430" s="217" t="n"/>
      <c r="BX430" s="220" t="n"/>
      <c r="BY430" s="220" t="n"/>
      <c r="BZ430" s="220" t="n"/>
      <c r="CA430" s="220" t="n"/>
      <c r="CB430" s="220" t="n"/>
      <c r="CC430" s="220" t="n"/>
      <c r="CD430" s="220" t="n"/>
      <c r="CE430" s="220" t="n"/>
      <c r="CF430" s="220" t="n"/>
      <c r="CG430" s="221">
        <f>IFERROR(ROUND((SUM(BX430:CF430)),0),"")</f>
        <v/>
      </c>
      <c r="CH430" s="216" t="n"/>
      <c r="CI430" s="456" t="n"/>
      <c r="CJ430" s="223" t="n"/>
      <c r="CK430" s="196" t="n"/>
      <c r="CL430" s="196" t="n"/>
      <c r="CM430" s="196" t="n"/>
      <c r="CN430" s="196" t="n"/>
      <c r="CO430" s="196" t="n"/>
      <c r="CP430" s="323" t="n"/>
      <c r="CQ430" s="348" t="n"/>
      <c r="CR430" s="348" t="n"/>
      <c r="CS430" s="348" t="n"/>
      <c r="CT430" s="348" t="n"/>
      <c r="CU430" s="348" t="n"/>
      <c r="CV430" s="348" t="n"/>
      <c r="CW430" s="348" t="n"/>
      <c r="CX430" s="348" t="n"/>
      <c r="CY430" s="348">
        <f>IFERROR(ROUND(STDEV(AN430,L430),1),"")</f>
        <v/>
      </c>
      <c r="CZ430" s="232">
        <f>IFERROR(ROUND(AVERAGE(O430:S430,AA430:AE430),0),"")</f>
        <v/>
      </c>
      <c r="DA430" s="232">
        <f>IFERROR(AVERAGE(T430:X430,AF430:AJ430),"")</f>
        <v/>
      </c>
      <c r="DB430" s="308">
        <f>AV430+BK430</f>
        <v/>
      </c>
      <c r="DC430" s="12">
        <f>SUM(BL430:BT430,AW430:BE430)</f>
        <v/>
      </c>
      <c r="DD430" s="437">
        <f>IFERROR(ROUND(DC430/K430,0),"")</f>
        <v/>
      </c>
      <c r="DE430" s="437">
        <f>IFERROR(ROUND(AVERAGE(Y430:Z430,AK430:AL430),0),"")</f>
        <v/>
      </c>
      <c r="DF430" s="217">
        <f>IFERROR(ROUND((3600/DE430*J430),0),"")</f>
        <v/>
      </c>
      <c r="DG430" s="437">
        <f>IFERROR(ROUND(DD430/DF430,1),"")</f>
        <v/>
      </c>
      <c r="DH430" s="308">
        <f>IFERROR(DB430+DD430,"")</f>
        <v/>
      </c>
      <c r="DI430" s="447">
        <f>IFERROR(DD430/DH430,"")</f>
        <v/>
      </c>
      <c r="DK430" s="12">
        <f>IFERROR(DF430-AP430,"")</f>
        <v/>
      </c>
      <c r="DM430" s="307">
        <f>IFERROR(DA430-L430,"")</f>
        <v/>
      </c>
      <c r="DN430" s="348">
        <f>IF(DE430&gt;AQ430,0,1)</f>
        <v/>
      </c>
      <c r="DO430" s="348">
        <f>IF(DA430&lt;M430,0,1)</f>
        <v/>
      </c>
      <c r="DP430" s="348">
        <f>IF(DA430&gt;N430,0,1)</f>
        <v/>
      </c>
      <c r="DQ430" s="348" t="n"/>
      <c r="DR430" s="348" t="n"/>
      <c r="DS430" s="348" t="n"/>
      <c r="DT430" s="348" t="n"/>
      <c r="DU430" s="348" t="n"/>
      <c r="DV430" s="348" t="n"/>
      <c r="DW430" s="348" t="n"/>
      <c r="DX430" s="348" t="n"/>
      <c r="DY430" s="348" t="n"/>
      <c r="DZ430" s="348" t="n"/>
      <c r="EA430" s="348" t="n"/>
      <c r="EB430" s="348" t="n"/>
      <c r="EC430" s="348" t="n"/>
      <c r="ED430" s="348" t="n"/>
      <c r="EE430" s="348" t="n"/>
      <c r="EF430" s="348" t="n"/>
      <c r="EG430" s="348" t="n"/>
      <c r="EH430" s="348" t="n"/>
      <c r="EI430" s="348" t="n"/>
    </row>
    <row r="431" ht="31.5" customFormat="1" customHeight="1" s="239">
      <c r="A431" s="233" t="n"/>
      <c r="B431" s="192" t="n"/>
      <c r="C431" s="455" t="n"/>
      <c r="D431" s="192" t="n"/>
      <c r="E431" s="192" t="n"/>
      <c r="F431" s="192" t="n"/>
      <c r="G431" s="238" t="n"/>
      <c r="H431" s="437" t="n"/>
      <c r="I431" s="437" t="n"/>
      <c r="J431" s="437" t="n"/>
      <c r="K431" s="437" t="n"/>
      <c r="L431" s="240" t="n"/>
      <c r="M431" s="241" t="n"/>
      <c r="N431" s="242" t="n"/>
      <c r="O431" s="232" t="n"/>
      <c r="P431" s="232" t="n"/>
      <c r="Q431" s="232" t="n"/>
      <c r="R431" s="232" t="n"/>
      <c r="S431" s="232" t="n"/>
      <c r="T431" s="232" t="n"/>
      <c r="U431" s="232" t="n"/>
      <c r="V431" s="232" t="n"/>
      <c r="W431" s="232" t="n"/>
      <c r="X431" s="232" t="n"/>
      <c r="Y431" s="195" t="n"/>
      <c r="Z431" s="195" t="n"/>
      <c r="AA431" s="232" t="n"/>
      <c r="AB431" s="232" t="n"/>
      <c r="AC431" s="232" t="n"/>
      <c r="AD431" s="232" t="n"/>
      <c r="AE431" s="232" t="n"/>
      <c r="AF431" s="232" t="n"/>
      <c r="AG431" s="232" t="n"/>
      <c r="AH431" s="232" t="n"/>
      <c r="AI431" s="232" t="n"/>
      <c r="AJ431" s="232" t="n"/>
      <c r="AK431" s="195" t="n"/>
      <c r="AL431" s="195" t="n"/>
      <c r="AM431" s="232">
        <f>IFERROR(ROUND(AVERAGE(O431:S431,AA431:AE431),0),"")</f>
        <v/>
      </c>
      <c r="AN431" s="232">
        <f>IFERROR(ROUND(AVERAGE(T431:X431,AF431:AJ431),0),"")</f>
        <v/>
      </c>
      <c r="AO431" s="278">
        <f>IFERROR((AM431-L431)/L431,"")</f>
        <v/>
      </c>
      <c r="AP431" s="218" t="n"/>
      <c r="AQ431" s="219" t="n"/>
      <c r="AR431" s="217">
        <f>IFERROR(ROUND((3600/AS431*J431),0),"")</f>
        <v/>
      </c>
      <c r="AS431" s="217">
        <f>IFERROR(ROUND(AVERAGE(Y431:Z431,AK431:AL431),0),"")</f>
        <v/>
      </c>
      <c r="AT431" s="217" t="n"/>
      <c r="AU431" s="217" t="n"/>
      <c r="AV431" s="217" t="n"/>
      <c r="AW431" s="217" t="n"/>
      <c r="AX431" s="217" t="n"/>
      <c r="AY431" s="217" t="n"/>
      <c r="AZ431" s="217" t="n"/>
      <c r="BA431" s="217" t="n"/>
      <c r="BB431" s="217" t="n"/>
      <c r="BC431" s="217" t="n"/>
      <c r="BD431" s="217" t="n"/>
      <c r="BE431" s="217" t="n"/>
      <c r="BF431" s="217" t="n"/>
      <c r="BG431" s="217" t="n"/>
      <c r="BH431" s="217" t="n"/>
      <c r="BI431" s="217" t="n"/>
      <c r="BJ431" s="217" t="n"/>
      <c r="BK431" s="217" t="n"/>
      <c r="BL431" s="217" t="n"/>
      <c r="BM431" s="217" t="n"/>
      <c r="BN431" s="217" t="n"/>
      <c r="BO431" s="217" t="n"/>
      <c r="BP431" s="217" t="n"/>
      <c r="BQ431" s="217" t="n"/>
      <c r="BR431" s="217" t="n"/>
      <c r="BS431" s="217" t="n"/>
      <c r="BT431" s="217" t="n"/>
      <c r="BU431" s="217" t="n"/>
      <c r="BV431" s="217" t="n"/>
      <c r="BW431" s="217" t="n"/>
      <c r="BX431" s="220" t="n"/>
      <c r="BY431" s="220" t="n"/>
      <c r="BZ431" s="220" t="n"/>
      <c r="CA431" s="220" t="n"/>
      <c r="CB431" s="220" t="n"/>
      <c r="CC431" s="220" t="n"/>
      <c r="CD431" s="220" t="n"/>
      <c r="CE431" s="220" t="n"/>
      <c r="CF431" s="220" t="n"/>
      <c r="CG431" s="221">
        <f>IFERROR(ROUND((SUM(BX431:CF431)),0),"")</f>
        <v/>
      </c>
      <c r="CH431" s="216" t="n"/>
      <c r="CI431" s="456" t="n"/>
      <c r="CJ431" s="223" t="n"/>
      <c r="CK431" s="196" t="n"/>
      <c r="CL431" s="196" t="n"/>
      <c r="CM431" s="196" t="n"/>
      <c r="CN431" s="196" t="n"/>
      <c r="CO431" s="196" t="n"/>
      <c r="CP431" s="323" t="n"/>
      <c r="CQ431" s="348" t="n"/>
      <c r="CR431" s="348" t="n"/>
      <c r="CS431" s="348" t="n"/>
      <c r="CT431" s="348" t="n"/>
      <c r="CU431" s="348" t="n"/>
      <c r="CV431" s="348" t="n"/>
      <c r="CW431" s="348" t="n"/>
      <c r="CX431" s="348" t="n"/>
      <c r="CY431" s="348">
        <f>IFERROR(ROUND(STDEV(AN431,L431),1),"")</f>
        <v/>
      </c>
      <c r="CZ431" s="232">
        <f>IFERROR(ROUND(AVERAGE(O431:S431,AA431:AE431),0),"")</f>
        <v/>
      </c>
      <c r="DA431" s="232">
        <f>IFERROR(AVERAGE(T431:X431,AF431:AJ431),"")</f>
        <v/>
      </c>
      <c r="DB431" s="308">
        <f>AV431+BK431</f>
        <v/>
      </c>
      <c r="DC431" s="12">
        <f>SUM(BL431:BT431,AW431:BE431)</f>
        <v/>
      </c>
      <c r="DD431" s="437">
        <f>IFERROR(ROUND(DC431/K431,0),"")</f>
        <v/>
      </c>
      <c r="DE431" s="437">
        <f>IFERROR(ROUND(AVERAGE(Y431:Z431,AK431:AL431),0),"")</f>
        <v/>
      </c>
      <c r="DF431" s="217">
        <f>IFERROR(ROUND((3600/DE431*J431),0),"")</f>
        <v/>
      </c>
      <c r="DG431" s="437">
        <f>IFERROR(ROUND(DD431/DF431,1),"")</f>
        <v/>
      </c>
      <c r="DH431" s="308">
        <f>IFERROR(DB431+DD431,"")</f>
        <v/>
      </c>
      <c r="DI431" s="447">
        <f>IFERROR(DD431/DH431,"")</f>
        <v/>
      </c>
      <c r="DK431" s="12">
        <f>IFERROR(DF431-AP431,"")</f>
        <v/>
      </c>
      <c r="DM431" s="307">
        <f>IFERROR(DA431-L431,"")</f>
        <v/>
      </c>
      <c r="DN431" s="348">
        <f>IF(DE431&gt;AQ431,0,1)</f>
        <v/>
      </c>
      <c r="DO431" s="348">
        <f>IF(DA431&lt;M431,0,1)</f>
        <v/>
      </c>
      <c r="DP431" s="348">
        <f>IF(DA431&gt;N431,0,1)</f>
        <v/>
      </c>
      <c r="DQ431" s="348" t="n"/>
      <c r="DR431" s="348" t="n"/>
      <c r="DS431" s="348" t="n"/>
      <c r="DT431" s="348" t="n"/>
      <c r="DU431" s="348" t="n"/>
      <c r="DV431" s="348" t="n"/>
      <c r="DW431" s="348" t="n"/>
      <c r="DX431" s="348" t="n"/>
      <c r="DY431" s="348" t="n"/>
      <c r="DZ431" s="348" t="n"/>
      <c r="EA431" s="348" t="n"/>
      <c r="EB431" s="348" t="n"/>
      <c r="EC431" s="348" t="n"/>
      <c r="ED431" s="348" t="n"/>
      <c r="EE431" s="348" t="n"/>
      <c r="EF431" s="348" t="n"/>
      <c r="EG431" s="348" t="n"/>
      <c r="EH431" s="348" t="n"/>
      <c r="EI431" s="348" t="n"/>
    </row>
    <row r="432" ht="31.5" customFormat="1" customHeight="1" s="239">
      <c r="A432" s="233" t="n"/>
      <c r="B432" s="192" t="n"/>
      <c r="C432" s="455" t="n"/>
      <c r="D432" s="192" t="n"/>
      <c r="E432" s="192" t="n"/>
      <c r="F432" s="192" t="n"/>
      <c r="G432" s="238" t="n"/>
      <c r="H432" s="437" t="n"/>
      <c r="I432" s="437" t="n"/>
      <c r="J432" s="437" t="n"/>
      <c r="K432" s="437" t="n"/>
      <c r="L432" s="240" t="n"/>
      <c r="M432" s="241" t="n"/>
      <c r="N432" s="242" t="n"/>
      <c r="O432" s="232" t="n"/>
      <c r="P432" s="232" t="n"/>
      <c r="Q432" s="232" t="n"/>
      <c r="R432" s="232" t="n"/>
      <c r="S432" s="232" t="n"/>
      <c r="T432" s="232" t="n"/>
      <c r="U432" s="232" t="n"/>
      <c r="V432" s="232" t="n"/>
      <c r="W432" s="232" t="n"/>
      <c r="X432" s="232" t="n"/>
      <c r="Y432" s="195" t="n"/>
      <c r="Z432" s="195" t="n"/>
      <c r="AA432" s="232" t="n"/>
      <c r="AB432" s="232" t="n"/>
      <c r="AC432" s="232" t="n"/>
      <c r="AD432" s="232" t="n"/>
      <c r="AE432" s="232" t="n"/>
      <c r="AF432" s="232" t="n"/>
      <c r="AG432" s="232" t="n"/>
      <c r="AH432" s="232" t="n"/>
      <c r="AI432" s="232" t="n"/>
      <c r="AJ432" s="232" t="n"/>
      <c r="AK432" s="195" t="n"/>
      <c r="AL432" s="195" t="n"/>
      <c r="AM432" s="232">
        <f>IFERROR(ROUND(AVERAGE(O432:S432,AA432:AE432),0),"")</f>
        <v/>
      </c>
      <c r="AN432" s="232">
        <f>IFERROR(ROUND(AVERAGE(T432:X432,AF432:AJ432),0),"")</f>
        <v/>
      </c>
      <c r="AO432" s="278">
        <f>IFERROR((AM432-L432)/L432,"")</f>
        <v/>
      </c>
      <c r="AP432" s="218" t="n"/>
      <c r="AQ432" s="219" t="n"/>
      <c r="AR432" s="217">
        <f>IFERROR(ROUND((3600/AS432*J432),0),"")</f>
        <v/>
      </c>
      <c r="AS432" s="217">
        <f>IFERROR(ROUND(AVERAGE(Y432:Z432,AK432:AL432),0),"")</f>
        <v/>
      </c>
      <c r="AT432" s="217" t="n"/>
      <c r="AU432" s="217" t="n"/>
      <c r="AV432" s="217" t="n"/>
      <c r="AW432" s="217" t="n"/>
      <c r="AX432" s="217" t="n"/>
      <c r="AY432" s="217" t="n"/>
      <c r="AZ432" s="217" t="n"/>
      <c r="BA432" s="217" t="n"/>
      <c r="BB432" s="217" t="n"/>
      <c r="BC432" s="217" t="n"/>
      <c r="BD432" s="217" t="n"/>
      <c r="BE432" s="217" t="n"/>
      <c r="BF432" s="217" t="n"/>
      <c r="BG432" s="217" t="n"/>
      <c r="BH432" s="217" t="n"/>
      <c r="BI432" s="217" t="n"/>
      <c r="BJ432" s="217" t="n"/>
      <c r="BK432" s="217" t="n"/>
      <c r="BL432" s="217" t="n"/>
      <c r="BM432" s="217" t="n"/>
      <c r="BN432" s="217" t="n"/>
      <c r="BO432" s="217" t="n"/>
      <c r="BP432" s="217" t="n"/>
      <c r="BQ432" s="217" t="n"/>
      <c r="BR432" s="217" t="n"/>
      <c r="BS432" s="217" t="n"/>
      <c r="BT432" s="217" t="n"/>
      <c r="BU432" s="217" t="n"/>
      <c r="BV432" s="217" t="n"/>
      <c r="BW432" s="217" t="n"/>
      <c r="BX432" s="220" t="n"/>
      <c r="BY432" s="220" t="n"/>
      <c r="BZ432" s="220" t="n"/>
      <c r="CA432" s="220" t="n"/>
      <c r="CB432" s="220" t="n"/>
      <c r="CC432" s="220" t="n"/>
      <c r="CD432" s="220" t="n"/>
      <c r="CE432" s="220" t="n"/>
      <c r="CF432" s="220" t="n"/>
      <c r="CG432" s="221">
        <f>IFERROR(ROUND((SUM(BX432:CF432)),0),"")</f>
        <v/>
      </c>
      <c r="CH432" s="216" t="n"/>
      <c r="CI432" s="456" t="n"/>
      <c r="CJ432" s="223" t="n"/>
      <c r="CK432" s="196" t="n"/>
      <c r="CL432" s="196" t="n"/>
      <c r="CM432" s="196" t="n"/>
      <c r="CN432" s="196" t="n"/>
      <c r="CO432" s="196" t="n"/>
      <c r="CP432" s="323" t="n"/>
      <c r="CQ432" s="348" t="n"/>
      <c r="CR432" s="348" t="n"/>
      <c r="CS432" s="348" t="n"/>
      <c r="CT432" s="348" t="n"/>
      <c r="CU432" s="348" t="n"/>
      <c r="CV432" s="348" t="n"/>
      <c r="CW432" s="348" t="n"/>
      <c r="CX432" s="348" t="n"/>
      <c r="CY432" s="348">
        <f>IFERROR(ROUND(STDEV(AN432,L432),1),"")</f>
        <v/>
      </c>
      <c r="CZ432" s="232">
        <f>IFERROR(ROUND(AVERAGE(O432:S432,AA432:AE432),0),"")</f>
        <v/>
      </c>
      <c r="DA432" s="232">
        <f>IFERROR(AVERAGE(T432:X432,AF432:AJ432),"")</f>
        <v/>
      </c>
      <c r="DB432" s="308">
        <f>AV432+BK432</f>
        <v/>
      </c>
      <c r="DC432" s="12">
        <f>SUM(BL432:BT432,AW432:BE432)</f>
        <v/>
      </c>
      <c r="DD432" s="437">
        <f>IFERROR(ROUND(DC432/K432,0),"")</f>
        <v/>
      </c>
      <c r="DE432" s="437">
        <f>IFERROR(ROUND(AVERAGE(Y432:Z432,AK432:AL432),0),"")</f>
        <v/>
      </c>
      <c r="DF432" s="217">
        <f>IFERROR(ROUND((3600/DE432*J432),0),"")</f>
        <v/>
      </c>
      <c r="DG432" s="437">
        <f>IFERROR(ROUND(DD432/DF432,1),"")</f>
        <v/>
      </c>
      <c r="DH432" s="308">
        <f>IFERROR(DB432+DD432,"")</f>
        <v/>
      </c>
      <c r="DI432" s="447">
        <f>IFERROR(DD432/DH432,"")</f>
        <v/>
      </c>
      <c r="DK432" s="12">
        <f>IFERROR(DF432-AP432,"")</f>
        <v/>
      </c>
      <c r="DM432" s="307">
        <f>IFERROR(DA432-L432,"")</f>
        <v/>
      </c>
      <c r="DN432" s="348">
        <f>IF(DE432&gt;AQ432,0,1)</f>
        <v/>
      </c>
      <c r="DO432" s="348">
        <f>IF(DA432&lt;M432,0,1)</f>
        <v/>
      </c>
      <c r="DP432" s="348">
        <f>IF(DA432&gt;N432,0,1)</f>
        <v/>
      </c>
      <c r="DQ432" s="348" t="n"/>
      <c r="DR432" s="348" t="n"/>
      <c r="DS432" s="348" t="n"/>
      <c r="DT432" s="348" t="n"/>
      <c r="DU432" s="348" t="n"/>
      <c r="DV432" s="348" t="n"/>
      <c r="DW432" s="348" t="n"/>
      <c r="DX432" s="348" t="n"/>
      <c r="DY432" s="348" t="n"/>
      <c r="DZ432" s="348" t="n"/>
      <c r="EA432" s="348" t="n"/>
      <c r="EB432" s="348" t="n"/>
      <c r="EC432" s="348" t="n"/>
      <c r="ED432" s="348" t="n"/>
      <c r="EE432" s="348" t="n"/>
      <c r="EF432" s="348" t="n"/>
      <c r="EG432" s="348" t="n"/>
      <c r="EH432" s="348" t="n"/>
      <c r="EI432" s="348" t="n"/>
    </row>
    <row r="433" ht="31.5" customFormat="1" customHeight="1" s="239">
      <c r="A433" s="233" t="n"/>
      <c r="B433" s="192" t="n"/>
      <c r="C433" s="455" t="n"/>
      <c r="D433" s="192" t="n"/>
      <c r="E433" s="192" t="n"/>
      <c r="F433" s="192" t="n"/>
      <c r="G433" s="238" t="n"/>
      <c r="H433" s="437" t="n"/>
      <c r="I433" s="437" t="n"/>
      <c r="J433" s="437" t="n"/>
      <c r="K433" s="437" t="n"/>
      <c r="L433" s="240" t="n"/>
      <c r="M433" s="241" t="n"/>
      <c r="N433" s="242" t="n"/>
      <c r="O433" s="232" t="n"/>
      <c r="P433" s="232" t="n"/>
      <c r="Q433" s="232" t="n"/>
      <c r="R433" s="232" t="n"/>
      <c r="S433" s="232" t="n"/>
      <c r="T433" s="232" t="n"/>
      <c r="U433" s="232" t="n"/>
      <c r="V433" s="232" t="n"/>
      <c r="W433" s="232" t="n"/>
      <c r="X433" s="232" t="n"/>
      <c r="Y433" s="195" t="n"/>
      <c r="Z433" s="195" t="n"/>
      <c r="AA433" s="232" t="n"/>
      <c r="AB433" s="232" t="n"/>
      <c r="AC433" s="232" t="n"/>
      <c r="AD433" s="232" t="n"/>
      <c r="AE433" s="232" t="n"/>
      <c r="AF433" s="232" t="n"/>
      <c r="AG433" s="232" t="n"/>
      <c r="AH433" s="232" t="n"/>
      <c r="AI433" s="232" t="n"/>
      <c r="AJ433" s="232" t="n"/>
      <c r="AK433" s="195" t="n"/>
      <c r="AL433" s="195" t="n"/>
      <c r="AM433" s="232">
        <f>IFERROR(ROUND(AVERAGE(O433:S433,AA433:AE433),0),"")</f>
        <v/>
      </c>
      <c r="AN433" s="232">
        <f>IFERROR(ROUND(AVERAGE(T433:X433,AF433:AJ433),0),"")</f>
        <v/>
      </c>
      <c r="AO433" s="278">
        <f>IFERROR((AM433-L433)/L433,"")</f>
        <v/>
      </c>
      <c r="AP433" s="218" t="n"/>
      <c r="AQ433" s="219" t="n"/>
      <c r="AR433" s="217">
        <f>IFERROR(ROUND((3600/AS433*J433),0),"")</f>
        <v/>
      </c>
      <c r="AS433" s="217">
        <f>IFERROR(ROUND(AVERAGE(Y433:Z433,AK433:AL433),0),"")</f>
        <v/>
      </c>
      <c r="AT433" s="217" t="n"/>
      <c r="AU433" s="217" t="n"/>
      <c r="AV433" s="217" t="n"/>
      <c r="AW433" s="217" t="n"/>
      <c r="AX433" s="217" t="n"/>
      <c r="AY433" s="217" t="n"/>
      <c r="AZ433" s="217" t="n"/>
      <c r="BA433" s="217" t="n"/>
      <c r="BB433" s="217" t="n"/>
      <c r="BC433" s="217" t="n"/>
      <c r="BD433" s="217" t="n"/>
      <c r="BE433" s="217" t="n"/>
      <c r="BF433" s="217" t="n"/>
      <c r="BG433" s="217" t="n"/>
      <c r="BH433" s="217" t="n"/>
      <c r="BI433" s="217" t="n"/>
      <c r="BJ433" s="217" t="n"/>
      <c r="BK433" s="217" t="n"/>
      <c r="BL433" s="217" t="n"/>
      <c r="BM433" s="217" t="n"/>
      <c r="BN433" s="217" t="n"/>
      <c r="BO433" s="217" t="n"/>
      <c r="BP433" s="217" t="n"/>
      <c r="BQ433" s="217" t="n"/>
      <c r="BR433" s="217" t="n"/>
      <c r="BS433" s="217" t="n"/>
      <c r="BT433" s="217" t="n"/>
      <c r="BU433" s="217" t="n"/>
      <c r="BV433" s="217" t="n"/>
      <c r="BW433" s="217" t="n"/>
      <c r="BX433" s="220" t="n"/>
      <c r="BY433" s="220" t="n"/>
      <c r="BZ433" s="220" t="n"/>
      <c r="CA433" s="220" t="n"/>
      <c r="CB433" s="220" t="n"/>
      <c r="CC433" s="220" t="n"/>
      <c r="CD433" s="220" t="n"/>
      <c r="CE433" s="220" t="n"/>
      <c r="CF433" s="220" t="n"/>
      <c r="CG433" s="221">
        <f>IFERROR(ROUND((SUM(BX433:CF433)),0),"")</f>
        <v/>
      </c>
      <c r="CH433" s="216" t="n"/>
      <c r="CI433" s="456" t="n"/>
      <c r="CJ433" s="223" t="n"/>
      <c r="CK433" s="196" t="n"/>
      <c r="CL433" s="196" t="n"/>
      <c r="CM433" s="196" t="n"/>
      <c r="CN433" s="196" t="n"/>
      <c r="CO433" s="196" t="n"/>
      <c r="CP433" s="323" t="n"/>
      <c r="CQ433" s="348" t="n"/>
      <c r="CR433" s="348" t="n"/>
      <c r="CS433" s="348" t="n"/>
      <c r="CT433" s="348" t="n"/>
      <c r="CU433" s="348" t="n"/>
      <c r="CV433" s="348" t="n"/>
      <c r="CW433" s="348" t="n"/>
      <c r="CX433" s="348" t="n"/>
      <c r="CY433" s="348">
        <f>IFERROR(ROUND(STDEV(AN433,L433),1),"")</f>
        <v/>
      </c>
      <c r="CZ433" s="232">
        <f>IFERROR(ROUND(AVERAGE(O433:S433,AA433:AE433),0),"")</f>
        <v/>
      </c>
      <c r="DA433" s="232">
        <f>IFERROR(AVERAGE(T433:X433,AF433:AJ433),"")</f>
        <v/>
      </c>
      <c r="DB433" s="308">
        <f>AV433+BK433</f>
        <v/>
      </c>
      <c r="DC433" s="12">
        <f>SUM(BL433:BT433,AW433:BE433)</f>
        <v/>
      </c>
      <c r="DD433" s="437">
        <f>IFERROR(ROUND(DC433/K433,0),"")</f>
        <v/>
      </c>
      <c r="DE433" s="437">
        <f>IFERROR(ROUND(AVERAGE(Y433:Z433,AK433:AL433),0),"")</f>
        <v/>
      </c>
      <c r="DF433" s="217">
        <f>IFERROR(ROUND((3600/DE433*J433),0),"")</f>
        <v/>
      </c>
      <c r="DG433" s="437">
        <f>IFERROR(ROUND(DD433/DF433,1),"")</f>
        <v/>
      </c>
      <c r="DH433" s="308">
        <f>IFERROR(DB433+DD433,"")</f>
        <v/>
      </c>
      <c r="DI433" s="447">
        <f>IFERROR(DD433/DH433,"")</f>
        <v/>
      </c>
      <c r="DK433" s="12">
        <f>IFERROR(DF433-AP433,"")</f>
        <v/>
      </c>
      <c r="DM433" s="307">
        <f>IFERROR(DA433-L433,"")</f>
        <v/>
      </c>
      <c r="DN433" s="348">
        <f>IF(DE433&gt;AQ433,0,1)</f>
        <v/>
      </c>
      <c r="DO433" s="348">
        <f>IF(DA433&lt;M433,0,1)</f>
        <v/>
      </c>
      <c r="DP433" s="348">
        <f>IF(DA433&gt;N433,0,1)</f>
        <v/>
      </c>
      <c r="DQ433" s="348" t="n"/>
      <c r="DR433" s="348" t="n"/>
      <c r="DS433" s="348" t="n"/>
      <c r="DT433" s="348" t="n"/>
      <c r="DU433" s="348" t="n"/>
      <c r="DV433" s="348" t="n"/>
      <c r="DW433" s="348" t="n"/>
      <c r="DX433" s="348" t="n"/>
      <c r="DY433" s="348" t="n"/>
      <c r="DZ433" s="348" t="n"/>
      <c r="EA433" s="348" t="n"/>
      <c r="EB433" s="348" t="n"/>
      <c r="EC433" s="348" t="n"/>
      <c r="ED433" s="348" t="n"/>
      <c r="EE433" s="348" t="n"/>
      <c r="EF433" s="348" t="n"/>
      <c r="EG433" s="348" t="n"/>
      <c r="EH433" s="348" t="n"/>
      <c r="EI433" s="348" t="n"/>
    </row>
    <row r="434" ht="31.5" customFormat="1" customHeight="1" s="239">
      <c r="A434" s="233" t="n"/>
      <c r="B434" s="192" t="n"/>
      <c r="C434" s="455" t="n"/>
      <c r="D434" s="192" t="n"/>
      <c r="E434" s="192" t="n"/>
      <c r="F434" s="192" t="n"/>
      <c r="G434" s="238" t="n"/>
      <c r="H434" s="437" t="n"/>
      <c r="I434" s="437" t="n"/>
      <c r="J434" s="437" t="n"/>
      <c r="K434" s="437" t="n"/>
      <c r="L434" s="240" t="n"/>
      <c r="M434" s="241" t="n"/>
      <c r="N434" s="242" t="n"/>
      <c r="O434" s="232" t="n"/>
      <c r="P434" s="232" t="n"/>
      <c r="Q434" s="232" t="n"/>
      <c r="R434" s="232" t="n"/>
      <c r="S434" s="232" t="n"/>
      <c r="T434" s="232" t="n"/>
      <c r="U434" s="232" t="n"/>
      <c r="V434" s="232" t="n"/>
      <c r="W434" s="232" t="n"/>
      <c r="X434" s="232" t="n"/>
      <c r="Y434" s="195" t="n"/>
      <c r="Z434" s="195" t="n"/>
      <c r="AA434" s="232" t="n"/>
      <c r="AB434" s="232" t="n"/>
      <c r="AC434" s="232" t="n"/>
      <c r="AD434" s="232" t="n"/>
      <c r="AE434" s="232" t="n"/>
      <c r="AF434" s="232" t="n"/>
      <c r="AG434" s="232" t="n"/>
      <c r="AH434" s="232" t="n"/>
      <c r="AI434" s="232" t="n"/>
      <c r="AJ434" s="232" t="n"/>
      <c r="AK434" s="195" t="n"/>
      <c r="AL434" s="195" t="n"/>
      <c r="AM434" s="232">
        <f>IFERROR(ROUND(AVERAGE(O434:S434,AA434:AE434),0),"")</f>
        <v/>
      </c>
      <c r="AN434" s="232">
        <f>IFERROR(ROUND(AVERAGE(T434:X434,AF434:AJ434),0),"")</f>
        <v/>
      </c>
      <c r="AO434" s="278">
        <f>IFERROR((AM434-L434)/L434,"")</f>
        <v/>
      </c>
      <c r="AP434" s="218" t="n"/>
      <c r="AQ434" s="219" t="n"/>
      <c r="AR434" s="217">
        <f>IFERROR(ROUND((3600/AS434*J434),0),"")</f>
        <v/>
      </c>
      <c r="AS434" s="217">
        <f>IFERROR(ROUND(AVERAGE(Y434:Z434,AK434:AL434),0),"")</f>
        <v/>
      </c>
      <c r="AT434" s="217" t="n"/>
      <c r="AU434" s="217" t="n"/>
      <c r="AV434" s="217" t="n"/>
      <c r="AW434" s="217" t="n"/>
      <c r="AX434" s="217" t="n"/>
      <c r="AY434" s="217" t="n"/>
      <c r="AZ434" s="217" t="n"/>
      <c r="BA434" s="217" t="n"/>
      <c r="BB434" s="217" t="n"/>
      <c r="BC434" s="217" t="n"/>
      <c r="BD434" s="217" t="n"/>
      <c r="BE434" s="217" t="n"/>
      <c r="BF434" s="217" t="n"/>
      <c r="BG434" s="217" t="n"/>
      <c r="BH434" s="217" t="n"/>
      <c r="BI434" s="217" t="n"/>
      <c r="BJ434" s="217" t="n"/>
      <c r="BK434" s="217" t="n"/>
      <c r="BL434" s="217" t="n"/>
      <c r="BM434" s="217" t="n"/>
      <c r="BN434" s="217" t="n"/>
      <c r="BO434" s="217" t="n"/>
      <c r="BP434" s="217" t="n"/>
      <c r="BQ434" s="217" t="n"/>
      <c r="BR434" s="217" t="n"/>
      <c r="BS434" s="217" t="n"/>
      <c r="BT434" s="217" t="n"/>
      <c r="BU434" s="217" t="n"/>
      <c r="BV434" s="217" t="n"/>
      <c r="BW434" s="217" t="n"/>
      <c r="BX434" s="220" t="n"/>
      <c r="BY434" s="220" t="n"/>
      <c r="BZ434" s="220" t="n"/>
      <c r="CA434" s="220" t="n"/>
      <c r="CB434" s="220" t="n"/>
      <c r="CC434" s="220" t="n"/>
      <c r="CD434" s="220" t="n"/>
      <c r="CE434" s="220" t="n"/>
      <c r="CF434" s="220" t="n"/>
      <c r="CG434" s="221">
        <f>IFERROR(ROUND((SUM(BX434:CF434)),0),"")</f>
        <v/>
      </c>
      <c r="CH434" s="216" t="n"/>
      <c r="CI434" s="456" t="n"/>
      <c r="CJ434" s="223" t="n"/>
      <c r="CK434" s="196" t="n"/>
      <c r="CL434" s="196" t="n"/>
      <c r="CM434" s="196" t="n"/>
      <c r="CN434" s="196" t="n"/>
      <c r="CO434" s="196" t="n"/>
      <c r="CP434" s="323" t="n"/>
      <c r="CQ434" s="348" t="n"/>
      <c r="CR434" s="348" t="n"/>
      <c r="CS434" s="348" t="n"/>
      <c r="CT434" s="348" t="n"/>
      <c r="CU434" s="348" t="n"/>
      <c r="CV434" s="348" t="n"/>
      <c r="CW434" s="348" t="n"/>
      <c r="CX434" s="348" t="n"/>
      <c r="CY434" s="348">
        <f>IFERROR(ROUND(STDEV(AN434,L434),1),"")</f>
        <v/>
      </c>
      <c r="CZ434" s="232">
        <f>IFERROR(ROUND(AVERAGE(O434:S434,AA434:AE434),0),"")</f>
        <v/>
      </c>
      <c r="DA434" s="232">
        <f>IFERROR(AVERAGE(T434:X434,AF434:AJ434),"")</f>
        <v/>
      </c>
      <c r="DB434" s="308">
        <f>AV434+BK434</f>
        <v/>
      </c>
      <c r="DC434" s="12">
        <f>SUM(BL434:BT434,AW434:BE434)</f>
        <v/>
      </c>
      <c r="DD434" s="437">
        <f>IFERROR(ROUND(DC434/K434,0),"")</f>
        <v/>
      </c>
      <c r="DE434" s="437">
        <f>IFERROR(ROUND(AVERAGE(Y434:Z434,AK434:AL434),0),"")</f>
        <v/>
      </c>
      <c r="DF434" s="217">
        <f>IFERROR(ROUND((3600/DE434*J434),0),"")</f>
        <v/>
      </c>
      <c r="DG434" s="437">
        <f>IFERROR(ROUND(DD434/DF434,1),"")</f>
        <v/>
      </c>
      <c r="DH434" s="308">
        <f>IFERROR(DB434+DD434,"")</f>
        <v/>
      </c>
      <c r="DI434" s="447">
        <f>IFERROR(DD434/DH434,"")</f>
        <v/>
      </c>
      <c r="DK434" s="12">
        <f>IFERROR(DF434-AP434,"")</f>
        <v/>
      </c>
      <c r="DM434" s="307">
        <f>IFERROR(DA434-L434,"")</f>
        <v/>
      </c>
      <c r="DN434" s="348">
        <f>IF(DE434&gt;AQ434,0,1)</f>
        <v/>
      </c>
      <c r="DO434" s="348">
        <f>IF(DA434&lt;M434,0,1)</f>
        <v/>
      </c>
      <c r="DP434" s="348">
        <f>IF(DA434&gt;N434,0,1)</f>
        <v/>
      </c>
      <c r="DQ434" s="348" t="n"/>
      <c r="DR434" s="348" t="n"/>
      <c r="DS434" s="348" t="n"/>
      <c r="DT434" s="348" t="n"/>
      <c r="DU434" s="348" t="n"/>
      <c r="DV434" s="348" t="n"/>
      <c r="DW434" s="348" t="n"/>
      <c r="DX434" s="348" t="n"/>
      <c r="DY434" s="348" t="n"/>
      <c r="DZ434" s="348" t="n"/>
      <c r="EA434" s="348" t="n"/>
      <c r="EB434" s="348" t="n"/>
      <c r="EC434" s="348" t="n"/>
      <c r="ED434" s="348" t="n"/>
      <c r="EE434" s="348" t="n"/>
      <c r="EF434" s="348" t="n"/>
      <c r="EG434" s="348" t="n"/>
      <c r="EH434" s="348" t="n"/>
      <c r="EI434" s="348" t="n"/>
    </row>
    <row r="435" ht="31.5" customFormat="1" customHeight="1" s="239">
      <c r="A435" s="233" t="n"/>
      <c r="B435" s="192" t="n"/>
      <c r="C435" s="455" t="n"/>
      <c r="D435" s="192" t="n"/>
      <c r="E435" s="192" t="n"/>
      <c r="F435" s="192" t="n"/>
      <c r="G435" s="238" t="n"/>
      <c r="H435" s="437" t="n"/>
      <c r="I435" s="437" t="n"/>
      <c r="J435" s="437" t="n"/>
      <c r="K435" s="437" t="n"/>
      <c r="L435" s="240" t="n"/>
      <c r="M435" s="241" t="n"/>
      <c r="N435" s="242" t="n"/>
      <c r="O435" s="232" t="n"/>
      <c r="P435" s="232" t="n"/>
      <c r="Q435" s="232" t="n"/>
      <c r="R435" s="232" t="n"/>
      <c r="S435" s="232" t="n"/>
      <c r="T435" s="232" t="n"/>
      <c r="U435" s="232" t="n"/>
      <c r="V435" s="232" t="n"/>
      <c r="W435" s="232" t="n"/>
      <c r="X435" s="232" t="n"/>
      <c r="Y435" s="195" t="n"/>
      <c r="Z435" s="195" t="n"/>
      <c r="AA435" s="232" t="n"/>
      <c r="AB435" s="232" t="n"/>
      <c r="AC435" s="232" t="n"/>
      <c r="AD435" s="232" t="n"/>
      <c r="AE435" s="232" t="n"/>
      <c r="AF435" s="232" t="n"/>
      <c r="AG435" s="232" t="n"/>
      <c r="AH435" s="232" t="n"/>
      <c r="AI435" s="232" t="n"/>
      <c r="AJ435" s="232" t="n"/>
      <c r="AK435" s="195" t="n"/>
      <c r="AL435" s="195" t="n"/>
      <c r="AM435" s="232">
        <f>IFERROR(ROUND(AVERAGE(O435:S435,AA435:AE435),0),"")</f>
        <v/>
      </c>
      <c r="AN435" s="232">
        <f>IFERROR(ROUND(AVERAGE(T435:X435,AF435:AJ435),0),"")</f>
        <v/>
      </c>
      <c r="AO435" s="278">
        <f>IFERROR((AM435-L435)/L435,"")</f>
        <v/>
      </c>
      <c r="AP435" s="218" t="n"/>
      <c r="AQ435" s="219" t="n"/>
      <c r="AR435" s="217">
        <f>IFERROR(ROUND((3600/AS435*J435),0),"")</f>
        <v/>
      </c>
      <c r="AS435" s="217">
        <f>IFERROR(ROUND(AVERAGE(Y435:Z435,AK435:AL435),0),"")</f>
        <v/>
      </c>
      <c r="AT435" s="217" t="n"/>
      <c r="AU435" s="217" t="n"/>
      <c r="AV435" s="217" t="n"/>
      <c r="AW435" s="217" t="n"/>
      <c r="AX435" s="217" t="n"/>
      <c r="AY435" s="217" t="n"/>
      <c r="AZ435" s="217" t="n"/>
      <c r="BA435" s="217" t="n"/>
      <c r="BB435" s="217" t="n"/>
      <c r="BC435" s="217" t="n"/>
      <c r="BD435" s="217" t="n"/>
      <c r="BE435" s="217" t="n"/>
      <c r="BF435" s="217" t="n"/>
      <c r="BG435" s="217" t="n"/>
      <c r="BH435" s="217" t="n"/>
      <c r="BI435" s="217" t="n"/>
      <c r="BJ435" s="217" t="n"/>
      <c r="BK435" s="217" t="n"/>
      <c r="BL435" s="217" t="n"/>
      <c r="BM435" s="217" t="n"/>
      <c r="BN435" s="217" t="n"/>
      <c r="BO435" s="217" t="n"/>
      <c r="BP435" s="217" t="n"/>
      <c r="BQ435" s="217" t="n"/>
      <c r="BR435" s="217" t="n"/>
      <c r="BS435" s="217" t="n"/>
      <c r="BT435" s="217" t="n"/>
      <c r="BU435" s="217" t="n"/>
      <c r="BV435" s="217" t="n"/>
      <c r="BW435" s="217" t="n"/>
      <c r="BX435" s="220" t="n"/>
      <c r="BY435" s="220" t="n"/>
      <c r="BZ435" s="220" t="n"/>
      <c r="CA435" s="220" t="n"/>
      <c r="CB435" s="220" t="n"/>
      <c r="CC435" s="220" t="n"/>
      <c r="CD435" s="220" t="n"/>
      <c r="CE435" s="220" t="n"/>
      <c r="CF435" s="220" t="n"/>
      <c r="CG435" s="221">
        <f>IFERROR(ROUND((SUM(BX435:CF435)),0),"")</f>
        <v/>
      </c>
      <c r="CH435" s="216" t="n"/>
      <c r="CI435" s="456" t="n"/>
      <c r="CJ435" s="223" t="n"/>
      <c r="CK435" s="196" t="n"/>
      <c r="CL435" s="196" t="n"/>
      <c r="CM435" s="196" t="n"/>
      <c r="CN435" s="196" t="n"/>
      <c r="CO435" s="196" t="n"/>
      <c r="CP435" s="323" t="n"/>
      <c r="CQ435" s="348" t="n"/>
      <c r="CR435" s="348" t="n"/>
      <c r="CS435" s="348" t="n"/>
      <c r="CT435" s="348" t="n"/>
      <c r="CU435" s="348" t="n"/>
      <c r="CV435" s="348" t="n"/>
      <c r="CW435" s="348" t="n"/>
      <c r="CX435" s="348" t="n"/>
      <c r="CY435" s="348">
        <f>IFERROR(ROUND(STDEV(AN435,L435),1),"")</f>
        <v/>
      </c>
      <c r="CZ435" s="232">
        <f>IFERROR(ROUND(AVERAGE(O435:S435,AA435:AE435),0),"")</f>
        <v/>
      </c>
      <c r="DA435" s="232">
        <f>IFERROR(AVERAGE(T435:X435,AF435:AJ435),"")</f>
        <v/>
      </c>
      <c r="DB435" s="308">
        <f>AV435+BK435</f>
        <v/>
      </c>
      <c r="DC435" s="12">
        <f>SUM(BL435:BT435,AW435:BE435)</f>
        <v/>
      </c>
      <c r="DD435" s="437">
        <f>IFERROR(ROUND(DC435/K435,0),"")</f>
        <v/>
      </c>
      <c r="DE435" s="437">
        <f>IFERROR(ROUND(AVERAGE(Y435:Z435,AK435:AL435),0),"")</f>
        <v/>
      </c>
      <c r="DF435" s="217">
        <f>IFERROR(ROUND((3600/DE435*J435),0),"")</f>
        <v/>
      </c>
      <c r="DG435" s="437">
        <f>IFERROR(ROUND(DD435/DF435,1),"")</f>
        <v/>
      </c>
      <c r="DH435" s="308">
        <f>IFERROR(DB435+DD435,"")</f>
        <v/>
      </c>
      <c r="DI435" s="447">
        <f>IFERROR(DD435/DH435,"")</f>
        <v/>
      </c>
      <c r="DK435" s="12">
        <f>IFERROR(DF435-AP435,"")</f>
        <v/>
      </c>
      <c r="DM435" s="307">
        <f>IFERROR(DA435-L435,"")</f>
        <v/>
      </c>
      <c r="DN435" s="348">
        <f>IF(DE435&gt;AQ435,0,1)</f>
        <v/>
      </c>
      <c r="DO435" s="348">
        <f>IF(DA435&lt;M435,0,1)</f>
        <v/>
      </c>
      <c r="DP435" s="348">
        <f>IF(DA435&gt;N435,0,1)</f>
        <v/>
      </c>
      <c r="DQ435" s="348" t="n"/>
      <c r="DR435" s="348" t="n"/>
      <c r="DS435" s="348" t="n"/>
      <c r="DT435" s="348" t="n"/>
      <c r="DU435" s="348" t="n"/>
      <c r="DV435" s="348" t="n"/>
      <c r="DW435" s="348" t="n"/>
      <c r="DX435" s="348" t="n"/>
      <c r="DY435" s="348" t="n"/>
      <c r="DZ435" s="348" t="n"/>
      <c r="EA435" s="348" t="n"/>
      <c r="EB435" s="348" t="n"/>
      <c r="EC435" s="348" t="n"/>
      <c r="ED435" s="348" t="n"/>
      <c r="EE435" s="348" t="n"/>
      <c r="EF435" s="348" t="n"/>
      <c r="EG435" s="348" t="n"/>
      <c r="EH435" s="348" t="n"/>
      <c r="EI435" s="348" t="n"/>
    </row>
    <row r="436" ht="31.5" customFormat="1" customHeight="1" s="239">
      <c r="A436" s="233" t="n"/>
      <c r="B436" s="192" t="n"/>
      <c r="C436" s="455" t="n"/>
      <c r="D436" s="192" t="n"/>
      <c r="E436" s="192" t="n"/>
      <c r="F436" s="192" t="n"/>
      <c r="G436" s="238" t="n"/>
      <c r="H436" s="437" t="n"/>
      <c r="I436" s="437" t="n"/>
      <c r="J436" s="437" t="n"/>
      <c r="K436" s="437" t="n"/>
      <c r="L436" s="240" t="n"/>
      <c r="M436" s="241" t="n"/>
      <c r="N436" s="242" t="n"/>
      <c r="O436" s="232" t="n"/>
      <c r="P436" s="232" t="n"/>
      <c r="Q436" s="232" t="n"/>
      <c r="R436" s="232" t="n"/>
      <c r="S436" s="232" t="n"/>
      <c r="T436" s="232" t="n"/>
      <c r="U436" s="232" t="n"/>
      <c r="V436" s="232" t="n"/>
      <c r="W436" s="232" t="n"/>
      <c r="X436" s="232" t="n"/>
      <c r="Y436" s="195" t="n"/>
      <c r="Z436" s="195" t="n"/>
      <c r="AA436" s="232" t="n"/>
      <c r="AB436" s="232" t="n"/>
      <c r="AC436" s="232" t="n"/>
      <c r="AD436" s="232" t="n"/>
      <c r="AE436" s="232" t="n"/>
      <c r="AF436" s="232" t="n"/>
      <c r="AG436" s="232" t="n"/>
      <c r="AH436" s="232" t="n"/>
      <c r="AI436" s="232" t="n"/>
      <c r="AJ436" s="232" t="n"/>
      <c r="AK436" s="195" t="n"/>
      <c r="AL436" s="195" t="n"/>
      <c r="AM436" s="232">
        <f>IFERROR(ROUND(AVERAGE(O436:S436,AA436:AE436),0),"")</f>
        <v/>
      </c>
      <c r="AN436" s="232">
        <f>IFERROR(ROUND(AVERAGE(T436:X436,AF436:AJ436),0),"")</f>
        <v/>
      </c>
      <c r="AO436" s="278">
        <f>IFERROR((AM436-L436)/L436,"")</f>
        <v/>
      </c>
      <c r="AP436" s="218" t="n"/>
      <c r="AQ436" s="219" t="n"/>
      <c r="AR436" s="217">
        <f>IFERROR(ROUND((3600/AS436*J436),0),"")</f>
        <v/>
      </c>
      <c r="AS436" s="217">
        <f>IFERROR(ROUND(AVERAGE(Y436:Z436,AK436:AL436),0),"")</f>
        <v/>
      </c>
      <c r="AT436" s="217" t="n"/>
      <c r="AU436" s="217" t="n"/>
      <c r="AV436" s="217" t="n"/>
      <c r="AW436" s="217" t="n"/>
      <c r="AX436" s="217" t="n"/>
      <c r="AY436" s="217" t="n"/>
      <c r="AZ436" s="217" t="n"/>
      <c r="BA436" s="217" t="n"/>
      <c r="BB436" s="217" t="n"/>
      <c r="BC436" s="217" t="n"/>
      <c r="BD436" s="217" t="n"/>
      <c r="BE436" s="217" t="n"/>
      <c r="BF436" s="217" t="n"/>
      <c r="BG436" s="217" t="n"/>
      <c r="BH436" s="217" t="n"/>
      <c r="BI436" s="217" t="n"/>
      <c r="BJ436" s="217" t="n"/>
      <c r="BK436" s="217" t="n"/>
      <c r="BL436" s="217" t="n"/>
      <c r="BM436" s="217" t="n"/>
      <c r="BN436" s="217" t="n"/>
      <c r="BO436" s="217" t="n"/>
      <c r="BP436" s="217" t="n"/>
      <c r="BQ436" s="217" t="n"/>
      <c r="BR436" s="217" t="n"/>
      <c r="BS436" s="217" t="n"/>
      <c r="BT436" s="217" t="n"/>
      <c r="BU436" s="217" t="n"/>
      <c r="BV436" s="217" t="n"/>
      <c r="BW436" s="217" t="n"/>
      <c r="BX436" s="220" t="n"/>
      <c r="BY436" s="220" t="n"/>
      <c r="BZ436" s="220" t="n"/>
      <c r="CA436" s="220" t="n"/>
      <c r="CB436" s="220" t="n"/>
      <c r="CC436" s="220" t="n"/>
      <c r="CD436" s="220" t="n"/>
      <c r="CE436" s="220" t="n"/>
      <c r="CF436" s="220" t="n"/>
      <c r="CG436" s="221">
        <f>IFERROR(ROUND((SUM(BX436:CF436)),0),"")</f>
        <v/>
      </c>
      <c r="CH436" s="216" t="n"/>
      <c r="CI436" s="456" t="n"/>
      <c r="CJ436" s="223" t="n"/>
      <c r="CK436" s="196" t="n"/>
      <c r="CL436" s="196" t="n"/>
      <c r="CM436" s="196" t="n"/>
      <c r="CN436" s="196" t="n"/>
      <c r="CO436" s="196" t="n"/>
      <c r="CP436" s="323" t="n"/>
      <c r="CQ436" s="348" t="n"/>
      <c r="CR436" s="348" t="n"/>
      <c r="CS436" s="348" t="n"/>
      <c r="CT436" s="348" t="n"/>
      <c r="CU436" s="348" t="n"/>
      <c r="CV436" s="348" t="n"/>
      <c r="CW436" s="348" t="n"/>
      <c r="CX436" s="348" t="n"/>
      <c r="CY436" s="348">
        <f>IFERROR(ROUND(STDEV(AN436,L436),1),"")</f>
        <v/>
      </c>
      <c r="CZ436" s="232">
        <f>IFERROR(ROUND(AVERAGE(O436:S436,AA436:AE436),0),"")</f>
        <v/>
      </c>
      <c r="DA436" s="232">
        <f>IFERROR(AVERAGE(T436:X436,AF436:AJ436),"")</f>
        <v/>
      </c>
      <c r="DB436" s="308">
        <f>AV436+BK436</f>
        <v/>
      </c>
      <c r="DC436" s="12">
        <f>SUM(BL436:BT436,AW436:BE436)</f>
        <v/>
      </c>
      <c r="DD436" s="437">
        <f>IFERROR(ROUND(DC436/K436,0),"")</f>
        <v/>
      </c>
      <c r="DE436" s="437">
        <f>IFERROR(ROUND(AVERAGE(Y436:Z436,AK436:AL436),0),"")</f>
        <v/>
      </c>
      <c r="DF436" s="217">
        <f>IFERROR(ROUND((3600/DE436*J436),0),"")</f>
        <v/>
      </c>
      <c r="DG436" s="437">
        <f>IFERROR(ROUND(DD436/DF436,1),"")</f>
        <v/>
      </c>
      <c r="DH436" s="308">
        <f>IFERROR(DB436+DD436,"")</f>
        <v/>
      </c>
      <c r="DI436" s="447">
        <f>IFERROR(DD436/DH436,"")</f>
        <v/>
      </c>
      <c r="DK436" s="12">
        <f>IFERROR(DF436-AP436,"")</f>
        <v/>
      </c>
      <c r="DM436" s="307">
        <f>IFERROR(DA436-L436,"")</f>
        <v/>
      </c>
      <c r="DN436" s="348">
        <f>IF(DE436&gt;AQ436,0,1)</f>
        <v/>
      </c>
      <c r="DO436" s="348">
        <f>IF(DA436&lt;M436,0,1)</f>
        <v/>
      </c>
      <c r="DP436" s="348">
        <f>IF(DA436&gt;N436,0,1)</f>
        <v/>
      </c>
      <c r="DQ436" s="348" t="n"/>
      <c r="DR436" s="348" t="n"/>
      <c r="DS436" s="348" t="n"/>
      <c r="DT436" s="348" t="n"/>
      <c r="DU436" s="348" t="n"/>
      <c r="DV436" s="348" t="n"/>
      <c r="DW436" s="348" t="n"/>
      <c r="DX436" s="348" t="n"/>
      <c r="DY436" s="348" t="n"/>
      <c r="DZ436" s="348" t="n"/>
      <c r="EA436" s="348" t="n"/>
      <c r="EB436" s="348" t="n"/>
      <c r="EC436" s="348" t="n"/>
      <c r="ED436" s="348" t="n"/>
      <c r="EE436" s="348" t="n"/>
      <c r="EF436" s="348" t="n"/>
      <c r="EG436" s="348" t="n"/>
      <c r="EH436" s="348" t="n"/>
      <c r="EI436" s="348" t="n"/>
    </row>
    <row r="437" ht="31.5" customFormat="1" customHeight="1" s="239">
      <c r="A437" s="233" t="n"/>
      <c r="B437" s="192" t="n"/>
      <c r="C437" s="455" t="n"/>
      <c r="D437" s="192" t="n"/>
      <c r="E437" s="192" t="n"/>
      <c r="F437" s="192" t="n"/>
      <c r="G437" s="238" t="n"/>
      <c r="H437" s="437" t="n"/>
      <c r="I437" s="437" t="n"/>
      <c r="J437" s="437" t="n"/>
      <c r="K437" s="437" t="n"/>
      <c r="L437" s="240" t="n"/>
      <c r="M437" s="241" t="n"/>
      <c r="N437" s="242" t="n"/>
      <c r="O437" s="232" t="n"/>
      <c r="P437" s="232" t="n"/>
      <c r="Q437" s="232" t="n"/>
      <c r="R437" s="232" t="n"/>
      <c r="S437" s="232" t="n"/>
      <c r="T437" s="232" t="n"/>
      <c r="U437" s="232" t="n"/>
      <c r="V437" s="232" t="n"/>
      <c r="W437" s="232" t="n"/>
      <c r="X437" s="232" t="n"/>
      <c r="Y437" s="195" t="n"/>
      <c r="Z437" s="195" t="n"/>
      <c r="AA437" s="232" t="n"/>
      <c r="AB437" s="232" t="n"/>
      <c r="AC437" s="232" t="n"/>
      <c r="AD437" s="232" t="n"/>
      <c r="AE437" s="232" t="n"/>
      <c r="AF437" s="232" t="n"/>
      <c r="AG437" s="232" t="n"/>
      <c r="AH437" s="232" t="n"/>
      <c r="AI437" s="232" t="n"/>
      <c r="AJ437" s="232" t="n"/>
      <c r="AK437" s="195" t="n"/>
      <c r="AL437" s="195" t="n"/>
      <c r="AM437" s="232">
        <f>IFERROR(ROUND(AVERAGE(O437:S437,AA437:AE437),0),"")</f>
        <v/>
      </c>
      <c r="AN437" s="232">
        <f>IFERROR(ROUND(AVERAGE(T437:X437,AF437:AJ437),0),"")</f>
        <v/>
      </c>
      <c r="AO437" s="278">
        <f>IFERROR((AM437-L437)/L437,"")</f>
        <v/>
      </c>
      <c r="AP437" s="218" t="n"/>
      <c r="AQ437" s="219" t="n"/>
      <c r="AR437" s="217">
        <f>IFERROR(ROUND((3600/AS437*J437),0),"")</f>
        <v/>
      </c>
      <c r="AS437" s="217">
        <f>IFERROR(ROUND(AVERAGE(Y437:Z437,AK437:AL437),0),"")</f>
        <v/>
      </c>
      <c r="AT437" s="217" t="n"/>
      <c r="AU437" s="217" t="n"/>
      <c r="AV437" s="217" t="n"/>
      <c r="AW437" s="217" t="n"/>
      <c r="AX437" s="217" t="n"/>
      <c r="AY437" s="217" t="n"/>
      <c r="AZ437" s="217" t="n"/>
      <c r="BA437" s="217" t="n"/>
      <c r="BB437" s="217" t="n"/>
      <c r="BC437" s="217" t="n"/>
      <c r="BD437" s="217" t="n"/>
      <c r="BE437" s="217" t="n"/>
      <c r="BF437" s="217" t="n"/>
      <c r="BG437" s="217" t="n"/>
      <c r="BH437" s="217" t="n"/>
      <c r="BI437" s="217" t="n"/>
      <c r="BJ437" s="217" t="n"/>
      <c r="BK437" s="217" t="n"/>
      <c r="BL437" s="217" t="n"/>
      <c r="BM437" s="217" t="n"/>
      <c r="BN437" s="217" t="n"/>
      <c r="BO437" s="217" t="n"/>
      <c r="BP437" s="217" t="n"/>
      <c r="BQ437" s="217" t="n"/>
      <c r="BR437" s="217" t="n"/>
      <c r="BS437" s="217" t="n"/>
      <c r="BT437" s="217" t="n"/>
      <c r="BU437" s="217" t="n"/>
      <c r="BV437" s="217" t="n"/>
      <c r="BW437" s="217" t="n"/>
      <c r="BX437" s="220" t="n"/>
      <c r="BY437" s="220" t="n"/>
      <c r="BZ437" s="220" t="n"/>
      <c r="CA437" s="220" t="n"/>
      <c r="CB437" s="220" t="n"/>
      <c r="CC437" s="220" t="n"/>
      <c r="CD437" s="220" t="n"/>
      <c r="CE437" s="220" t="n"/>
      <c r="CF437" s="220" t="n"/>
      <c r="CG437" s="221">
        <f>IFERROR(ROUND((SUM(BX437:CF437)),0),"")</f>
        <v/>
      </c>
      <c r="CH437" s="216" t="n"/>
      <c r="CI437" s="456" t="n"/>
      <c r="CJ437" s="223" t="n"/>
      <c r="CK437" s="196" t="n"/>
      <c r="CL437" s="196" t="n"/>
      <c r="CM437" s="196" t="n"/>
      <c r="CN437" s="196" t="n"/>
      <c r="CO437" s="196" t="n"/>
      <c r="CP437" s="323" t="n"/>
      <c r="CQ437" s="348" t="n"/>
      <c r="CR437" s="348" t="n"/>
      <c r="CS437" s="348" t="n"/>
      <c r="CT437" s="348" t="n"/>
      <c r="CU437" s="348" t="n"/>
      <c r="CV437" s="348" t="n"/>
      <c r="CW437" s="348" t="n"/>
      <c r="CX437" s="348" t="n"/>
      <c r="CY437" s="348">
        <f>IFERROR(ROUND(STDEV(AN437,L437),1),"")</f>
        <v/>
      </c>
      <c r="CZ437" s="232">
        <f>IFERROR(ROUND(AVERAGE(O437:S437,AA437:AE437),0),"")</f>
        <v/>
      </c>
      <c r="DA437" s="232">
        <f>IFERROR(AVERAGE(T437:X437,AF437:AJ437),"")</f>
        <v/>
      </c>
      <c r="DB437" s="308">
        <f>AV437+BK437</f>
        <v/>
      </c>
      <c r="DC437" s="12">
        <f>SUM(BL437:BT437,AW437:BE437)</f>
        <v/>
      </c>
      <c r="DD437" s="437">
        <f>IFERROR(ROUND(DC437/K437,0),"")</f>
        <v/>
      </c>
      <c r="DE437" s="437">
        <f>IFERROR(ROUND(AVERAGE(Y437:Z437,AK437:AL437),0),"")</f>
        <v/>
      </c>
      <c r="DF437" s="217">
        <f>IFERROR(ROUND((3600/DE437*J437),0),"")</f>
        <v/>
      </c>
      <c r="DG437" s="437">
        <f>IFERROR(ROUND(DD437/DF437,1),"")</f>
        <v/>
      </c>
      <c r="DH437" s="308">
        <f>IFERROR(DB437+DD437,"")</f>
        <v/>
      </c>
      <c r="DI437" s="447">
        <f>IFERROR(DD437/DH437,"")</f>
        <v/>
      </c>
      <c r="DK437" s="12">
        <f>IFERROR(DF437-AP437,"")</f>
        <v/>
      </c>
      <c r="DM437" s="307">
        <f>IFERROR(DA437-L437,"")</f>
        <v/>
      </c>
      <c r="DN437" s="348">
        <f>IF(DE437&gt;AQ437,0,1)</f>
        <v/>
      </c>
      <c r="DO437" s="348">
        <f>IF(DA437&lt;M437,0,1)</f>
        <v/>
      </c>
      <c r="DP437" s="348">
        <f>IF(DA437&gt;N437,0,1)</f>
        <v/>
      </c>
      <c r="DQ437" s="348" t="n"/>
      <c r="DR437" s="348" t="n"/>
      <c r="DS437" s="348" t="n"/>
      <c r="DT437" s="348" t="n"/>
      <c r="DU437" s="348" t="n"/>
      <c r="DV437" s="348" t="n"/>
      <c r="DW437" s="348" t="n"/>
      <c r="DX437" s="348" t="n"/>
      <c r="DY437" s="348" t="n"/>
      <c r="DZ437" s="348" t="n"/>
      <c r="EA437" s="348" t="n"/>
      <c r="EB437" s="348" t="n"/>
      <c r="EC437" s="348" t="n"/>
      <c r="ED437" s="348" t="n"/>
      <c r="EE437" s="348" t="n"/>
      <c r="EF437" s="348" t="n"/>
      <c r="EG437" s="348" t="n"/>
      <c r="EH437" s="348" t="n"/>
      <c r="EI437" s="348" t="n"/>
    </row>
    <row r="438" ht="31.5" customFormat="1" customHeight="1" s="239">
      <c r="A438" s="233" t="n"/>
      <c r="B438" s="192" t="n"/>
      <c r="C438" s="455" t="n"/>
      <c r="D438" s="192" t="n"/>
      <c r="E438" s="192" t="n"/>
      <c r="F438" s="192" t="n"/>
      <c r="G438" s="238" t="n"/>
      <c r="H438" s="437" t="n"/>
      <c r="I438" s="437" t="n"/>
      <c r="J438" s="437" t="n"/>
      <c r="K438" s="437" t="n"/>
      <c r="L438" s="240" t="n"/>
      <c r="M438" s="241" t="n"/>
      <c r="N438" s="242" t="n"/>
      <c r="O438" s="232" t="n"/>
      <c r="P438" s="232" t="n"/>
      <c r="Q438" s="232" t="n"/>
      <c r="R438" s="232" t="n"/>
      <c r="S438" s="232" t="n"/>
      <c r="T438" s="232" t="n"/>
      <c r="U438" s="232" t="n"/>
      <c r="V438" s="232" t="n"/>
      <c r="W438" s="232" t="n"/>
      <c r="X438" s="232" t="n"/>
      <c r="Y438" s="195" t="n"/>
      <c r="Z438" s="195" t="n"/>
      <c r="AA438" s="232" t="n"/>
      <c r="AB438" s="232" t="n"/>
      <c r="AC438" s="232" t="n"/>
      <c r="AD438" s="232" t="n"/>
      <c r="AE438" s="232" t="n"/>
      <c r="AF438" s="232" t="n"/>
      <c r="AG438" s="232" t="n"/>
      <c r="AH438" s="232" t="n"/>
      <c r="AI438" s="232" t="n"/>
      <c r="AJ438" s="232" t="n"/>
      <c r="AK438" s="195" t="n"/>
      <c r="AL438" s="195" t="n"/>
      <c r="AM438" s="232">
        <f>IFERROR(ROUND(AVERAGE(O438:S438,AA438:AE438),0),"")</f>
        <v/>
      </c>
      <c r="AN438" s="232">
        <f>IFERROR(ROUND(AVERAGE(T438:X438,AF438:AJ438),0),"")</f>
        <v/>
      </c>
      <c r="AO438" s="278">
        <f>IFERROR((AM438-L438)/L438,"")</f>
        <v/>
      </c>
      <c r="AP438" s="218" t="n"/>
      <c r="AQ438" s="219" t="n"/>
      <c r="AR438" s="217">
        <f>IFERROR(ROUND((3600/AS438*J438),0),"")</f>
        <v/>
      </c>
      <c r="AS438" s="217">
        <f>IFERROR(ROUND(AVERAGE(Y438:Z438,AK438:AL438),0),"")</f>
        <v/>
      </c>
      <c r="AT438" s="217" t="n"/>
      <c r="AU438" s="217" t="n"/>
      <c r="AV438" s="217" t="n"/>
      <c r="AW438" s="217" t="n"/>
      <c r="AX438" s="217" t="n"/>
      <c r="AY438" s="217" t="n"/>
      <c r="AZ438" s="217" t="n"/>
      <c r="BA438" s="217" t="n"/>
      <c r="BB438" s="217" t="n"/>
      <c r="BC438" s="217" t="n"/>
      <c r="BD438" s="217" t="n"/>
      <c r="BE438" s="217" t="n"/>
      <c r="BF438" s="217" t="n"/>
      <c r="BG438" s="217" t="n"/>
      <c r="BH438" s="217" t="n"/>
      <c r="BI438" s="217" t="n"/>
      <c r="BJ438" s="217" t="n"/>
      <c r="BK438" s="217" t="n"/>
      <c r="BL438" s="217" t="n"/>
      <c r="BM438" s="217" t="n"/>
      <c r="BN438" s="217" t="n"/>
      <c r="BO438" s="217" t="n"/>
      <c r="BP438" s="217" t="n"/>
      <c r="BQ438" s="217" t="n"/>
      <c r="BR438" s="217" t="n"/>
      <c r="BS438" s="217" t="n"/>
      <c r="BT438" s="217" t="n"/>
      <c r="BU438" s="217" t="n"/>
      <c r="BV438" s="217" t="n"/>
      <c r="BW438" s="217" t="n"/>
      <c r="BX438" s="220" t="n"/>
      <c r="BY438" s="220" t="n"/>
      <c r="BZ438" s="220" t="n"/>
      <c r="CA438" s="220" t="n"/>
      <c r="CB438" s="220" t="n"/>
      <c r="CC438" s="220" t="n"/>
      <c r="CD438" s="220" t="n"/>
      <c r="CE438" s="220" t="n"/>
      <c r="CF438" s="220" t="n"/>
      <c r="CG438" s="221">
        <f>IFERROR(ROUND((SUM(BX438:CF438)),0),"")</f>
        <v/>
      </c>
      <c r="CH438" s="216" t="n"/>
      <c r="CI438" s="456" t="n"/>
      <c r="CJ438" s="223" t="n"/>
      <c r="CK438" s="196" t="n"/>
      <c r="CL438" s="196" t="n"/>
      <c r="CM438" s="196" t="n"/>
      <c r="CN438" s="196" t="n"/>
      <c r="CO438" s="196" t="n"/>
      <c r="CP438" s="323" t="n"/>
      <c r="CQ438" s="348" t="n"/>
      <c r="CR438" s="348" t="n"/>
      <c r="CS438" s="348" t="n"/>
      <c r="CT438" s="348" t="n"/>
      <c r="CU438" s="348" t="n"/>
      <c r="CV438" s="348" t="n"/>
      <c r="CW438" s="348" t="n"/>
      <c r="CX438" s="348" t="n"/>
      <c r="CY438" s="348">
        <f>IFERROR(ROUND(STDEV(AN438,L438),1),"")</f>
        <v/>
      </c>
      <c r="CZ438" s="232">
        <f>IFERROR(ROUND(AVERAGE(O438:S438,AA438:AE438),0),"")</f>
        <v/>
      </c>
      <c r="DA438" s="232">
        <f>IFERROR(AVERAGE(T438:X438,AF438:AJ438),"")</f>
        <v/>
      </c>
      <c r="DB438" s="308">
        <f>AV438+BK438</f>
        <v/>
      </c>
      <c r="DC438" s="12">
        <f>SUM(BL438:BT438,AW438:BE438)</f>
        <v/>
      </c>
      <c r="DD438" s="437">
        <f>IFERROR(ROUND(DC438/K438,0),"")</f>
        <v/>
      </c>
      <c r="DE438" s="437">
        <f>IFERROR(ROUND(AVERAGE(Y438:Z438,AK438:AL438),0),"")</f>
        <v/>
      </c>
      <c r="DF438" s="217">
        <f>IFERROR(ROUND((3600/DE438*J438),0),"")</f>
        <v/>
      </c>
      <c r="DG438" s="437">
        <f>IFERROR(ROUND(DD438/DF438,1),"")</f>
        <v/>
      </c>
      <c r="DH438" s="308">
        <f>IFERROR(DB438+DD438,"")</f>
        <v/>
      </c>
      <c r="DI438" s="447">
        <f>IFERROR(DD438/DH438,"")</f>
        <v/>
      </c>
      <c r="DK438" s="12">
        <f>IFERROR(DF438-AP438,"")</f>
        <v/>
      </c>
      <c r="DM438" s="307">
        <f>IFERROR(DA438-L438,"")</f>
        <v/>
      </c>
      <c r="DN438" s="348">
        <f>IF(DE438&gt;AQ438,0,1)</f>
        <v/>
      </c>
      <c r="DO438" s="348">
        <f>IF(DA438&lt;M438,0,1)</f>
        <v/>
      </c>
      <c r="DP438" s="348">
        <f>IF(DA438&gt;N438,0,1)</f>
        <v/>
      </c>
      <c r="DQ438" s="348" t="n"/>
      <c r="DR438" s="348" t="n"/>
      <c r="DS438" s="348" t="n"/>
      <c r="DT438" s="348" t="n"/>
      <c r="DU438" s="348" t="n"/>
      <c r="DV438" s="348" t="n"/>
      <c r="DW438" s="348" t="n"/>
      <c r="DX438" s="348" t="n"/>
      <c r="DY438" s="348" t="n"/>
      <c r="DZ438" s="348" t="n"/>
      <c r="EA438" s="348" t="n"/>
      <c r="EB438" s="348" t="n"/>
      <c r="EC438" s="348" t="n"/>
      <c r="ED438" s="348" t="n"/>
      <c r="EE438" s="348" t="n"/>
      <c r="EF438" s="348" t="n"/>
      <c r="EG438" s="348" t="n"/>
      <c r="EH438" s="348" t="n"/>
      <c r="EI438" s="348" t="n"/>
    </row>
    <row r="439" ht="31.5" customFormat="1" customHeight="1" s="239">
      <c r="A439" s="233" t="n"/>
      <c r="B439" s="192" t="n"/>
      <c r="C439" s="455" t="n"/>
      <c r="D439" s="192" t="n"/>
      <c r="E439" s="192" t="n"/>
      <c r="F439" s="192" t="n"/>
      <c r="G439" s="238" t="n"/>
      <c r="H439" s="437" t="n"/>
      <c r="I439" s="437" t="n"/>
      <c r="J439" s="437" t="n"/>
      <c r="K439" s="437" t="n"/>
      <c r="L439" s="240" t="n"/>
      <c r="M439" s="241" t="n"/>
      <c r="N439" s="242" t="n"/>
      <c r="O439" s="232" t="n"/>
      <c r="P439" s="232" t="n"/>
      <c r="Q439" s="232" t="n"/>
      <c r="R439" s="232" t="n"/>
      <c r="S439" s="232" t="n"/>
      <c r="T439" s="232" t="n"/>
      <c r="U439" s="232" t="n"/>
      <c r="V439" s="232" t="n"/>
      <c r="W439" s="232" t="n"/>
      <c r="X439" s="232" t="n"/>
      <c r="Y439" s="195" t="n"/>
      <c r="Z439" s="195" t="n"/>
      <c r="AA439" s="232" t="n"/>
      <c r="AB439" s="232" t="n"/>
      <c r="AC439" s="232" t="n"/>
      <c r="AD439" s="232" t="n"/>
      <c r="AE439" s="232" t="n"/>
      <c r="AF439" s="232" t="n"/>
      <c r="AG439" s="232" t="n"/>
      <c r="AH439" s="232" t="n"/>
      <c r="AI439" s="232" t="n"/>
      <c r="AJ439" s="232" t="n"/>
      <c r="AK439" s="195" t="n"/>
      <c r="AL439" s="195" t="n"/>
      <c r="AM439" s="232">
        <f>IFERROR(ROUND(AVERAGE(O439:S439,AA439:AE439),0),"")</f>
        <v/>
      </c>
      <c r="AN439" s="232">
        <f>IFERROR(ROUND(AVERAGE(T439:X439,AF439:AJ439),0),"")</f>
        <v/>
      </c>
      <c r="AO439" s="278">
        <f>IFERROR((AM439-L439)/L439,"")</f>
        <v/>
      </c>
      <c r="AP439" s="218" t="n"/>
      <c r="AQ439" s="219" t="n"/>
      <c r="AR439" s="217">
        <f>IFERROR(ROUND((3600/AS439*J439),0),"")</f>
        <v/>
      </c>
      <c r="AS439" s="217">
        <f>IFERROR(ROUND(AVERAGE(Y439:Z439,AK439:AL439),0),"")</f>
        <v/>
      </c>
      <c r="AT439" s="217" t="n"/>
      <c r="AU439" s="217" t="n"/>
      <c r="AV439" s="217" t="n"/>
      <c r="AW439" s="217" t="n"/>
      <c r="AX439" s="217" t="n"/>
      <c r="AY439" s="217" t="n"/>
      <c r="AZ439" s="217" t="n"/>
      <c r="BA439" s="217" t="n"/>
      <c r="BB439" s="217" t="n"/>
      <c r="BC439" s="217" t="n"/>
      <c r="BD439" s="217" t="n"/>
      <c r="BE439" s="217" t="n"/>
      <c r="BF439" s="217" t="n"/>
      <c r="BG439" s="217" t="n"/>
      <c r="BH439" s="217" t="n"/>
      <c r="BI439" s="217" t="n"/>
      <c r="BJ439" s="217" t="n"/>
      <c r="BK439" s="217" t="n"/>
      <c r="BL439" s="217" t="n"/>
      <c r="BM439" s="217" t="n"/>
      <c r="BN439" s="217" t="n"/>
      <c r="BO439" s="217" t="n"/>
      <c r="BP439" s="217" t="n"/>
      <c r="BQ439" s="217" t="n"/>
      <c r="BR439" s="217" t="n"/>
      <c r="BS439" s="217" t="n"/>
      <c r="BT439" s="217" t="n"/>
      <c r="BU439" s="217" t="n"/>
      <c r="BV439" s="217" t="n"/>
      <c r="BW439" s="217" t="n"/>
      <c r="BX439" s="220" t="n"/>
      <c r="BY439" s="220" t="n"/>
      <c r="BZ439" s="220" t="n"/>
      <c r="CA439" s="220" t="n"/>
      <c r="CB439" s="220" t="n"/>
      <c r="CC439" s="220" t="n"/>
      <c r="CD439" s="220" t="n"/>
      <c r="CE439" s="220" t="n"/>
      <c r="CF439" s="220" t="n"/>
      <c r="CG439" s="221">
        <f>IFERROR(ROUND((SUM(BX439:CF439)),0),"")</f>
        <v/>
      </c>
      <c r="CH439" s="216" t="n"/>
      <c r="CI439" s="456" t="n"/>
      <c r="CJ439" s="223" t="n"/>
      <c r="CK439" s="196" t="n"/>
      <c r="CL439" s="196" t="n"/>
      <c r="CM439" s="196" t="n"/>
      <c r="CN439" s="196" t="n"/>
      <c r="CO439" s="196" t="n"/>
      <c r="CP439" s="323" t="n"/>
      <c r="CQ439" s="348" t="n"/>
      <c r="CR439" s="348" t="n"/>
      <c r="CS439" s="348" t="n"/>
      <c r="CT439" s="348" t="n"/>
      <c r="CU439" s="348" t="n"/>
      <c r="CV439" s="348" t="n"/>
      <c r="CW439" s="348" t="n"/>
      <c r="CX439" s="348" t="n"/>
      <c r="CY439" s="348">
        <f>IFERROR(ROUND(STDEV(AN439,L439),1),"")</f>
        <v/>
      </c>
      <c r="CZ439" s="232">
        <f>IFERROR(ROUND(AVERAGE(O439:S439,AA439:AE439),0),"")</f>
        <v/>
      </c>
      <c r="DA439" s="232">
        <f>IFERROR(AVERAGE(T439:X439,AF439:AJ439),"")</f>
        <v/>
      </c>
      <c r="DB439" s="308">
        <f>AV439+BK439</f>
        <v/>
      </c>
      <c r="DC439" s="12">
        <f>SUM(BL439:BT439,AW439:BE439)</f>
        <v/>
      </c>
      <c r="DD439" s="437">
        <f>IFERROR(ROUND(DC439/K439,0),"")</f>
        <v/>
      </c>
      <c r="DE439" s="437">
        <f>IFERROR(ROUND(AVERAGE(Y439:Z439,AK439:AL439),0),"")</f>
        <v/>
      </c>
      <c r="DF439" s="217">
        <f>IFERROR(ROUND((3600/DE439*J439),0),"")</f>
        <v/>
      </c>
      <c r="DG439" s="437">
        <f>IFERROR(ROUND(DD439/DF439,1),"")</f>
        <v/>
      </c>
      <c r="DH439" s="308">
        <f>IFERROR(DB439+DD439,"")</f>
        <v/>
      </c>
      <c r="DI439" s="447">
        <f>IFERROR(DD439/DH439,"")</f>
        <v/>
      </c>
      <c r="DK439" s="12">
        <f>IFERROR(DF439-AP439,"")</f>
        <v/>
      </c>
      <c r="DM439" s="307">
        <f>IFERROR(DA439-L439,"")</f>
        <v/>
      </c>
      <c r="DN439" s="348">
        <f>IF(DE439&gt;AQ439,0,1)</f>
        <v/>
      </c>
      <c r="DO439" s="348">
        <f>IF(DA439&lt;M439,0,1)</f>
        <v/>
      </c>
      <c r="DP439" s="348">
        <f>IF(DA439&gt;N439,0,1)</f>
        <v/>
      </c>
      <c r="DQ439" s="348" t="n"/>
      <c r="DR439" s="348" t="n"/>
      <c r="DS439" s="348" t="n"/>
      <c r="DT439" s="348" t="n"/>
      <c r="DU439" s="348" t="n"/>
      <c r="DV439" s="348" t="n"/>
      <c r="DW439" s="348" t="n"/>
      <c r="DX439" s="348" t="n"/>
      <c r="DY439" s="348" t="n"/>
      <c r="DZ439" s="348" t="n"/>
      <c r="EA439" s="348" t="n"/>
      <c r="EB439" s="348" t="n"/>
      <c r="EC439" s="348" t="n"/>
      <c r="ED439" s="348" t="n"/>
      <c r="EE439" s="348" t="n"/>
      <c r="EF439" s="348" t="n"/>
      <c r="EG439" s="348" t="n"/>
      <c r="EH439" s="348" t="n"/>
      <c r="EI439" s="348" t="n"/>
    </row>
    <row r="440" ht="31.5" customFormat="1" customHeight="1" s="239">
      <c r="A440" s="233" t="n"/>
      <c r="B440" s="192" t="n"/>
      <c r="C440" s="455" t="n"/>
      <c r="D440" s="192" t="n"/>
      <c r="E440" s="192" t="n"/>
      <c r="F440" s="192" t="n"/>
      <c r="G440" s="238" t="n"/>
      <c r="H440" s="437" t="n"/>
      <c r="I440" s="437" t="n"/>
      <c r="J440" s="437" t="n"/>
      <c r="K440" s="437" t="n"/>
      <c r="L440" s="240" t="n"/>
      <c r="M440" s="241" t="n"/>
      <c r="N440" s="242" t="n"/>
      <c r="O440" s="232" t="n"/>
      <c r="P440" s="232" t="n"/>
      <c r="Q440" s="232" t="n"/>
      <c r="R440" s="232" t="n"/>
      <c r="S440" s="232" t="n"/>
      <c r="T440" s="232" t="n"/>
      <c r="U440" s="232" t="n"/>
      <c r="V440" s="232" t="n"/>
      <c r="W440" s="232" t="n"/>
      <c r="X440" s="232" t="n"/>
      <c r="Y440" s="195" t="n"/>
      <c r="Z440" s="195" t="n"/>
      <c r="AA440" s="232" t="n"/>
      <c r="AB440" s="232" t="n"/>
      <c r="AC440" s="232" t="n"/>
      <c r="AD440" s="232" t="n"/>
      <c r="AE440" s="232" t="n"/>
      <c r="AF440" s="232" t="n"/>
      <c r="AG440" s="232" t="n"/>
      <c r="AH440" s="232" t="n"/>
      <c r="AI440" s="232" t="n"/>
      <c r="AJ440" s="232" t="n"/>
      <c r="AK440" s="195" t="n"/>
      <c r="AL440" s="195" t="n"/>
      <c r="AM440" s="232">
        <f>IFERROR(ROUND(AVERAGE(O440:S440,AA440:AE440),0),"")</f>
        <v/>
      </c>
      <c r="AN440" s="232">
        <f>IFERROR(ROUND(AVERAGE(T440:X440,AF440:AJ440),0),"")</f>
        <v/>
      </c>
      <c r="AO440" s="278">
        <f>IFERROR((AM440-L440)/L440,"")</f>
        <v/>
      </c>
      <c r="AP440" s="218" t="n"/>
      <c r="AQ440" s="219" t="n"/>
      <c r="AR440" s="217">
        <f>IFERROR(ROUND((3600/AS440*J440),0),"")</f>
        <v/>
      </c>
      <c r="AS440" s="217">
        <f>IFERROR(ROUND(AVERAGE(Y440:Z440,AK440:AL440),0),"")</f>
        <v/>
      </c>
      <c r="AT440" s="217" t="n"/>
      <c r="AU440" s="217" t="n"/>
      <c r="AV440" s="217" t="n"/>
      <c r="AW440" s="217" t="n"/>
      <c r="AX440" s="217" t="n"/>
      <c r="AY440" s="217" t="n"/>
      <c r="AZ440" s="217" t="n"/>
      <c r="BA440" s="217" t="n"/>
      <c r="BB440" s="217" t="n"/>
      <c r="BC440" s="217" t="n"/>
      <c r="BD440" s="217" t="n"/>
      <c r="BE440" s="217" t="n"/>
      <c r="BF440" s="217" t="n"/>
      <c r="BG440" s="217" t="n"/>
      <c r="BH440" s="217" t="n"/>
      <c r="BI440" s="217" t="n"/>
      <c r="BJ440" s="217" t="n"/>
      <c r="BK440" s="217" t="n"/>
      <c r="BL440" s="217" t="n"/>
      <c r="BM440" s="217" t="n"/>
      <c r="BN440" s="217" t="n"/>
      <c r="BO440" s="217" t="n"/>
      <c r="BP440" s="217" t="n"/>
      <c r="BQ440" s="217" t="n"/>
      <c r="BR440" s="217" t="n"/>
      <c r="BS440" s="217" t="n"/>
      <c r="BT440" s="217" t="n"/>
      <c r="BU440" s="217" t="n"/>
      <c r="BV440" s="217" t="n"/>
      <c r="BW440" s="217" t="n"/>
      <c r="BX440" s="220" t="n"/>
      <c r="BY440" s="220" t="n"/>
      <c r="BZ440" s="220" t="n"/>
      <c r="CA440" s="220" t="n"/>
      <c r="CB440" s="220" t="n"/>
      <c r="CC440" s="220" t="n"/>
      <c r="CD440" s="220" t="n"/>
      <c r="CE440" s="220" t="n"/>
      <c r="CF440" s="220" t="n"/>
      <c r="CG440" s="221">
        <f>IFERROR(ROUND((SUM(BX440:CF440)),0),"")</f>
        <v/>
      </c>
      <c r="CH440" s="216" t="n"/>
      <c r="CI440" s="456" t="n"/>
      <c r="CJ440" s="223" t="n"/>
      <c r="CK440" s="196" t="n"/>
      <c r="CL440" s="196" t="n"/>
      <c r="CM440" s="196" t="n"/>
      <c r="CN440" s="196" t="n"/>
      <c r="CO440" s="196" t="n"/>
      <c r="CP440" s="323" t="n"/>
      <c r="CQ440" s="348" t="n"/>
      <c r="CR440" s="348" t="n"/>
      <c r="CS440" s="348" t="n"/>
      <c r="CT440" s="348" t="n"/>
      <c r="CU440" s="348" t="n"/>
      <c r="CV440" s="348" t="n"/>
      <c r="CW440" s="348" t="n"/>
      <c r="CX440" s="348" t="n"/>
      <c r="CY440" s="348">
        <f>IFERROR(ROUND(STDEV(AN440,L440),1),"")</f>
        <v/>
      </c>
      <c r="CZ440" s="232">
        <f>IFERROR(ROUND(AVERAGE(O440:S440,AA440:AE440),0),"")</f>
        <v/>
      </c>
      <c r="DA440" s="232">
        <f>IFERROR(AVERAGE(T440:X440,AF440:AJ440),"")</f>
        <v/>
      </c>
      <c r="DB440" s="308">
        <f>AV440+BK440</f>
        <v/>
      </c>
      <c r="DC440" s="12">
        <f>SUM(BL440:BT440,AW440:BE440)</f>
        <v/>
      </c>
      <c r="DD440" s="437">
        <f>IFERROR(ROUND(DC440/K440,0),"")</f>
        <v/>
      </c>
      <c r="DE440" s="437">
        <f>IFERROR(ROUND(AVERAGE(Y440:Z440,AK440:AL440),0),"")</f>
        <v/>
      </c>
      <c r="DF440" s="217">
        <f>IFERROR(ROUND((3600/DE440*J440),0),"")</f>
        <v/>
      </c>
      <c r="DG440" s="437">
        <f>IFERROR(ROUND(DD440/DF440,1),"")</f>
        <v/>
      </c>
      <c r="DH440" s="308">
        <f>IFERROR(DB440+DD440,"")</f>
        <v/>
      </c>
      <c r="DI440" s="447">
        <f>IFERROR(DD440/DH440,"")</f>
        <v/>
      </c>
      <c r="DK440" s="12">
        <f>IFERROR(DF440-AP440,"")</f>
        <v/>
      </c>
      <c r="DM440" s="307">
        <f>IFERROR(DA440-L440,"")</f>
        <v/>
      </c>
      <c r="DN440" s="348">
        <f>IF(DE440&gt;AQ440,0,1)</f>
        <v/>
      </c>
      <c r="DO440" s="348">
        <f>IF(DA440&lt;M440,0,1)</f>
        <v/>
      </c>
      <c r="DP440" s="348">
        <f>IF(DA440&gt;N440,0,1)</f>
        <v/>
      </c>
      <c r="DQ440" s="348" t="n"/>
      <c r="DR440" s="348" t="n"/>
      <c r="DS440" s="348" t="n"/>
      <c r="DT440" s="348" t="n"/>
      <c r="DU440" s="348" t="n"/>
      <c r="DV440" s="348" t="n"/>
      <c r="DW440" s="348" t="n"/>
      <c r="DX440" s="348" t="n"/>
      <c r="DY440" s="348" t="n"/>
      <c r="DZ440" s="348" t="n"/>
      <c r="EA440" s="348" t="n"/>
      <c r="EB440" s="348" t="n"/>
      <c r="EC440" s="348" t="n"/>
      <c r="ED440" s="348" t="n"/>
      <c r="EE440" s="348" t="n"/>
      <c r="EF440" s="348" t="n"/>
      <c r="EG440" s="348" t="n"/>
      <c r="EH440" s="348" t="n"/>
      <c r="EI440" s="348" t="n"/>
    </row>
    <row r="441" ht="31.5" customFormat="1" customHeight="1" s="239">
      <c r="A441" s="233" t="n"/>
      <c r="B441" s="192" t="n"/>
      <c r="C441" s="455" t="n"/>
      <c r="D441" s="192" t="n"/>
      <c r="E441" s="192" t="n"/>
      <c r="F441" s="192" t="n"/>
      <c r="G441" s="238" t="n"/>
      <c r="H441" s="437" t="n"/>
      <c r="I441" s="437" t="n"/>
      <c r="J441" s="437" t="n"/>
      <c r="K441" s="437" t="n"/>
      <c r="L441" s="240" t="n"/>
      <c r="M441" s="241" t="n"/>
      <c r="N441" s="242" t="n"/>
      <c r="O441" s="232" t="n"/>
      <c r="P441" s="232" t="n"/>
      <c r="Q441" s="232" t="n"/>
      <c r="R441" s="232" t="n"/>
      <c r="S441" s="232" t="n"/>
      <c r="T441" s="232" t="n"/>
      <c r="U441" s="232" t="n"/>
      <c r="V441" s="232" t="n"/>
      <c r="W441" s="232" t="n"/>
      <c r="X441" s="232" t="n"/>
      <c r="Y441" s="195" t="n"/>
      <c r="Z441" s="195" t="n"/>
      <c r="AA441" s="232" t="n"/>
      <c r="AB441" s="232" t="n"/>
      <c r="AC441" s="232" t="n"/>
      <c r="AD441" s="232" t="n"/>
      <c r="AE441" s="232" t="n"/>
      <c r="AF441" s="232" t="n"/>
      <c r="AG441" s="232" t="n"/>
      <c r="AH441" s="232" t="n"/>
      <c r="AI441" s="232" t="n"/>
      <c r="AJ441" s="232" t="n"/>
      <c r="AK441" s="195" t="n"/>
      <c r="AL441" s="195" t="n"/>
      <c r="AM441" s="232">
        <f>IFERROR(ROUND(AVERAGE(O441:S441,AA441:AE441),0),"")</f>
        <v/>
      </c>
      <c r="AN441" s="232">
        <f>IFERROR(ROUND(AVERAGE(T441:X441,AF441:AJ441),0),"")</f>
        <v/>
      </c>
      <c r="AO441" s="278">
        <f>IFERROR((AM441-L441)/L441,"")</f>
        <v/>
      </c>
      <c r="AP441" s="218" t="n"/>
      <c r="AQ441" s="219" t="n"/>
      <c r="AR441" s="217">
        <f>IFERROR(ROUND((3600/AS441*J441),0),"")</f>
        <v/>
      </c>
      <c r="AS441" s="217">
        <f>IFERROR(ROUND(AVERAGE(Y441:Z441,AK441:AL441),0),"")</f>
        <v/>
      </c>
      <c r="AT441" s="217" t="n"/>
      <c r="AU441" s="217" t="n"/>
      <c r="AV441" s="217" t="n"/>
      <c r="AW441" s="217" t="n"/>
      <c r="AX441" s="217" t="n"/>
      <c r="AY441" s="217" t="n"/>
      <c r="AZ441" s="217" t="n"/>
      <c r="BA441" s="217" t="n"/>
      <c r="BB441" s="217" t="n"/>
      <c r="BC441" s="217" t="n"/>
      <c r="BD441" s="217" t="n"/>
      <c r="BE441" s="217" t="n"/>
      <c r="BF441" s="217" t="n"/>
      <c r="BG441" s="217" t="n"/>
      <c r="BH441" s="217" t="n"/>
      <c r="BI441" s="217" t="n"/>
      <c r="BJ441" s="217" t="n"/>
      <c r="BK441" s="217" t="n"/>
      <c r="BL441" s="217" t="n"/>
      <c r="BM441" s="217" t="n"/>
      <c r="BN441" s="217" t="n"/>
      <c r="BO441" s="217" t="n"/>
      <c r="BP441" s="217" t="n"/>
      <c r="BQ441" s="217" t="n"/>
      <c r="BR441" s="217" t="n"/>
      <c r="BS441" s="217" t="n"/>
      <c r="BT441" s="217" t="n"/>
      <c r="BU441" s="217" t="n"/>
      <c r="BV441" s="217" t="n"/>
      <c r="BW441" s="217" t="n"/>
      <c r="BX441" s="220" t="n"/>
      <c r="BY441" s="220" t="n"/>
      <c r="BZ441" s="220" t="n"/>
      <c r="CA441" s="220" t="n"/>
      <c r="CB441" s="220" t="n"/>
      <c r="CC441" s="220" t="n"/>
      <c r="CD441" s="220" t="n"/>
      <c r="CE441" s="220" t="n"/>
      <c r="CF441" s="220" t="n"/>
      <c r="CG441" s="221">
        <f>IFERROR(ROUND((SUM(BX441:CF441)),0),"")</f>
        <v/>
      </c>
      <c r="CH441" s="216" t="n"/>
      <c r="CI441" s="456" t="n"/>
      <c r="CJ441" s="223" t="n"/>
      <c r="CK441" s="196" t="n"/>
      <c r="CL441" s="196" t="n"/>
      <c r="CM441" s="196" t="n"/>
      <c r="CN441" s="196" t="n"/>
      <c r="CO441" s="196" t="n"/>
      <c r="CP441" s="323" t="n"/>
      <c r="CQ441" s="348" t="n"/>
      <c r="CR441" s="348" t="n"/>
      <c r="CS441" s="348" t="n"/>
      <c r="CT441" s="348" t="n"/>
      <c r="CU441" s="348" t="n"/>
      <c r="CV441" s="348" t="n"/>
      <c r="CW441" s="348" t="n"/>
      <c r="CX441" s="348" t="n"/>
      <c r="CY441" s="348">
        <f>IFERROR(ROUND(STDEV(AN441,L441),1),"")</f>
        <v/>
      </c>
      <c r="CZ441" s="232">
        <f>IFERROR(ROUND(AVERAGE(O441:S441,AA441:AE441),0),"")</f>
        <v/>
      </c>
      <c r="DA441" s="232">
        <f>IFERROR(AVERAGE(T441:X441,AF441:AJ441),"")</f>
        <v/>
      </c>
      <c r="DB441" s="308">
        <f>AV441+BK441</f>
        <v/>
      </c>
      <c r="DC441" s="12">
        <f>SUM(BL441:BT441,AW441:BE441)</f>
        <v/>
      </c>
      <c r="DD441" s="437">
        <f>IFERROR(ROUND(DC441/K441,0),"")</f>
        <v/>
      </c>
      <c r="DE441" s="437">
        <f>IFERROR(ROUND(AVERAGE(Y441:Z441,AK441:AL441),0),"")</f>
        <v/>
      </c>
      <c r="DF441" s="217">
        <f>IFERROR(ROUND((3600/DE441*J441),0),"")</f>
        <v/>
      </c>
      <c r="DG441" s="437">
        <f>IFERROR(ROUND(DD441/DF441,1),"")</f>
        <v/>
      </c>
      <c r="DH441" s="308">
        <f>IFERROR(DB441+DD441,"")</f>
        <v/>
      </c>
      <c r="DI441" s="447">
        <f>IFERROR(DD441/DH441,"")</f>
        <v/>
      </c>
      <c r="DK441" s="12">
        <f>IFERROR(DF441-AP441,"")</f>
        <v/>
      </c>
      <c r="DM441" s="307">
        <f>IFERROR(DA441-L441,"")</f>
        <v/>
      </c>
      <c r="DN441" s="348">
        <f>IF(DE441&gt;AQ441,0,1)</f>
        <v/>
      </c>
      <c r="DO441" s="348">
        <f>IF(DA441&lt;M441,0,1)</f>
        <v/>
      </c>
      <c r="DP441" s="348">
        <f>IF(DA441&gt;N441,0,1)</f>
        <v/>
      </c>
      <c r="DQ441" s="348" t="n"/>
      <c r="DR441" s="348" t="n"/>
      <c r="DS441" s="348" t="n"/>
      <c r="DT441" s="348" t="n"/>
      <c r="DU441" s="348" t="n"/>
      <c r="DV441" s="348" t="n"/>
      <c r="DW441" s="348" t="n"/>
      <c r="DX441" s="348" t="n"/>
      <c r="DY441" s="348" t="n"/>
      <c r="DZ441" s="348" t="n"/>
      <c r="EA441" s="348" t="n"/>
      <c r="EB441" s="348" t="n"/>
      <c r="EC441" s="348" t="n"/>
      <c r="ED441" s="348" t="n"/>
      <c r="EE441" s="348" t="n"/>
      <c r="EF441" s="348" t="n"/>
      <c r="EG441" s="348" t="n"/>
      <c r="EH441" s="348" t="n"/>
      <c r="EI441" s="348" t="n"/>
    </row>
    <row r="442" ht="31.5" customFormat="1" customHeight="1" s="239">
      <c r="A442" s="233" t="n"/>
      <c r="B442" s="192" t="n"/>
      <c r="C442" s="455" t="n"/>
      <c r="D442" s="192" t="n"/>
      <c r="E442" s="192" t="n"/>
      <c r="F442" s="192" t="n"/>
      <c r="G442" s="238" t="n"/>
      <c r="H442" s="437" t="n"/>
      <c r="I442" s="437" t="n"/>
      <c r="J442" s="437" t="n"/>
      <c r="K442" s="437" t="n"/>
      <c r="L442" s="240" t="n"/>
      <c r="M442" s="241" t="n"/>
      <c r="N442" s="242" t="n"/>
      <c r="O442" s="232" t="n"/>
      <c r="P442" s="232" t="n"/>
      <c r="Q442" s="232" t="n"/>
      <c r="R442" s="232" t="n"/>
      <c r="S442" s="232" t="n"/>
      <c r="T442" s="232" t="n"/>
      <c r="U442" s="232" t="n"/>
      <c r="V442" s="232" t="n"/>
      <c r="W442" s="232" t="n"/>
      <c r="X442" s="232" t="n"/>
      <c r="Y442" s="195" t="n"/>
      <c r="Z442" s="195" t="n"/>
      <c r="AA442" s="232" t="n"/>
      <c r="AB442" s="232" t="n"/>
      <c r="AC442" s="232" t="n"/>
      <c r="AD442" s="232" t="n"/>
      <c r="AE442" s="232" t="n"/>
      <c r="AF442" s="232" t="n"/>
      <c r="AG442" s="232" t="n"/>
      <c r="AH442" s="232" t="n"/>
      <c r="AI442" s="232" t="n"/>
      <c r="AJ442" s="232" t="n"/>
      <c r="AK442" s="195" t="n"/>
      <c r="AL442" s="195" t="n"/>
      <c r="AM442" s="232">
        <f>IFERROR(ROUND(AVERAGE(O442:S442,AA442:AE442),0),"")</f>
        <v/>
      </c>
      <c r="AN442" s="232">
        <f>IFERROR(ROUND(AVERAGE(T442:X442,AF442:AJ442),0),"")</f>
        <v/>
      </c>
      <c r="AO442" s="278">
        <f>IFERROR((AM442-L442)/L442,"")</f>
        <v/>
      </c>
      <c r="AP442" s="218" t="n"/>
      <c r="AQ442" s="219" t="n"/>
      <c r="AR442" s="217">
        <f>IFERROR(ROUND((3600/AS442*J442),0),"")</f>
        <v/>
      </c>
      <c r="AS442" s="217">
        <f>IFERROR(ROUND(AVERAGE(Y442:Z442,AK442:AL442),0),"")</f>
        <v/>
      </c>
      <c r="AT442" s="217" t="n"/>
      <c r="AU442" s="217" t="n"/>
      <c r="AV442" s="217" t="n"/>
      <c r="AW442" s="217" t="n"/>
      <c r="AX442" s="217" t="n"/>
      <c r="AY442" s="217" t="n"/>
      <c r="AZ442" s="217" t="n"/>
      <c r="BA442" s="217" t="n"/>
      <c r="BB442" s="217" t="n"/>
      <c r="BC442" s="217" t="n"/>
      <c r="BD442" s="217" t="n"/>
      <c r="BE442" s="217" t="n"/>
      <c r="BF442" s="217" t="n"/>
      <c r="BG442" s="217" t="n"/>
      <c r="BH442" s="217" t="n"/>
      <c r="BI442" s="217" t="n"/>
      <c r="BJ442" s="217" t="n"/>
      <c r="BK442" s="217" t="n"/>
      <c r="BL442" s="217" t="n"/>
      <c r="BM442" s="217" t="n"/>
      <c r="BN442" s="217" t="n"/>
      <c r="BO442" s="217" t="n"/>
      <c r="BP442" s="217" t="n"/>
      <c r="BQ442" s="217" t="n"/>
      <c r="BR442" s="217" t="n"/>
      <c r="BS442" s="217" t="n"/>
      <c r="BT442" s="217" t="n"/>
      <c r="BU442" s="217" t="n"/>
      <c r="BV442" s="217" t="n"/>
      <c r="BW442" s="217" t="n"/>
      <c r="BX442" s="220" t="n"/>
      <c r="BY442" s="220" t="n"/>
      <c r="BZ442" s="220" t="n"/>
      <c r="CA442" s="220" t="n"/>
      <c r="CB442" s="220" t="n"/>
      <c r="CC442" s="220" t="n"/>
      <c r="CD442" s="220" t="n"/>
      <c r="CE442" s="220" t="n"/>
      <c r="CF442" s="220" t="n"/>
      <c r="CG442" s="221">
        <f>IFERROR(ROUND((SUM(BX442:CF442)),0),"")</f>
        <v/>
      </c>
      <c r="CH442" s="216" t="n"/>
      <c r="CI442" s="456" t="n"/>
      <c r="CJ442" s="223" t="n"/>
      <c r="CK442" s="196" t="n"/>
      <c r="CL442" s="196" t="n"/>
      <c r="CM442" s="196" t="n"/>
      <c r="CN442" s="196" t="n"/>
      <c r="CO442" s="196" t="n"/>
      <c r="CP442" s="323" t="n"/>
      <c r="CQ442" s="348" t="n"/>
      <c r="CR442" s="348" t="n"/>
      <c r="CS442" s="348" t="n"/>
      <c r="CT442" s="348" t="n"/>
      <c r="CU442" s="348" t="n"/>
      <c r="CV442" s="348" t="n"/>
      <c r="CW442" s="348" t="n"/>
      <c r="CX442" s="348" t="n"/>
      <c r="CY442" s="348">
        <f>IFERROR(ROUND(STDEV(AN442,L442),1),"")</f>
        <v/>
      </c>
      <c r="CZ442" s="232">
        <f>IFERROR(ROUND(AVERAGE(O442:S442,AA442:AE442),0),"")</f>
        <v/>
      </c>
      <c r="DA442" s="232">
        <f>IFERROR(AVERAGE(T442:X442,AF442:AJ442),"")</f>
        <v/>
      </c>
      <c r="DB442" s="308">
        <f>AV442+BK442</f>
        <v/>
      </c>
      <c r="DC442" s="12">
        <f>SUM(BL442:BT442,AW442:BE442)</f>
        <v/>
      </c>
      <c r="DD442" s="437">
        <f>IFERROR(ROUND(DC442/K442,0),"")</f>
        <v/>
      </c>
      <c r="DE442" s="437">
        <f>IFERROR(ROUND(AVERAGE(Y442:Z442,AK442:AL442),0),"")</f>
        <v/>
      </c>
      <c r="DF442" s="217">
        <f>IFERROR(ROUND((3600/DE442*J442),0),"")</f>
        <v/>
      </c>
      <c r="DG442" s="437">
        <f>IFERROR(ROUND(DD442/DF442,1),"")</f>
        <v/>
      </c>
      <c r="DH442" s="308">
        <f>IFERROR(DB442+DD442,"")</f>
        <v/>
      </c>
      <c r="DI442" s="447">
        <f>IFERROR(DD442/DH442,"")</f>
        <v/>
      </c>
      <c r="DK442" s="12">
        <f>IFERROR(DF442-AP442,"")</f>
        <v/>
      </c>
      <c r="DM442" s="307">
        <f>IFERROR(DA442-L442,"")</f>
        <v/>
      </c>
      <c r="DN442" s="348">
        <f>IF(DE442&gt;AQ442,0,1)</f>
        <v/>
      </c>
      <c r="DO442" s="348">
        <f>IF(DA442&lt;M442,0,1)</f>
        <v/>
      </c>
      <c r="DP442" s="348">
        <f>IF(DA442&gt;N442,0,1)</f>
        <v/>
      </c>
      <c r="DQ442" s="348" t="n"/>
      <c r="DR442" s="348" t="n"/>
      <c r="DS442" s="348" t="n"/>
      <c r="DT442" s="348" t="n"/>
      <c r="DU442" s="348" t="n"/>
      <c r="DV442" s="348" t="n"/>
      <c r="DW442" s="348" t="n"/>
      <c r="DX442" s="348" t="n"/>
      <c r="DY442" s="348" t="n"/>
      <c r="DZ442" s="348" t="n"/>
      <c r="EA442" s="348" t="n"/>
      <c r="EB442" s="348" t="n"/>
      <c r="EC442" s="348" t="n"/>
      <c r="ED442" s="348" t="n"/>
      <c r="EE442" s="348" t="n"/>
      <c r="EF442" s="348" t="n"/>
      <c r="EG442" s="348" t="n"/>
      <c r="EH442" s="348" t="n"/>
      <c r="EI442" s="348" t="n"/>
    </row>
    <row r="443" ht="31.5" customFormat="1" customHeight="1" s="239">
      <c r="A443" s="233" t="n"/>
      <c r="B443" s="192" t="n"/>
      <c r="C443" s="455" t="n"/>
      <c r="D443" s="192" t="n"/>
      <c r="E443" s="192" t="n"/>
      <c r="F443" s="192" t="n"/>
      <c r="G443" s="238" t="n"/>
      <c r="H443" s="437" t="n"/>
      <c r="I443" s="437" t="n"/>
      <c r="J443" s="437" t="n"/>
      <c r="K443" s="437" t="n"/>
      <c r="L443" s="240" t="n"/>
      <c r="M443" s="241" t="n"/>
      <c r="N443" s="242" t="n"/>
      <c r="O443" s="232" t="n"/>
      <c r="P443" s="232" t="n"/>
      <c r="Q443" s="232" t="n"/>
      <c r="R443" s="232" t="n"/>
      <c r="S443" s="232" t="n"/>
      <c r="T443" s="232" t="n"/>
      <c r="U443" s="232" t="n"/>
      <c r="V443" s="232" t="n"/>
      <c r="W443" s="232" t="n"/>
      <c r="X443" s="232" t="n"/>
      <c r="Y443" s="195" t="n"/>
      <c r="Z443" s="195" t="n"/>
      <c r="AA443" s="232" t="n"/>
      <c r="AB443" s="232" t="n"/>
      <c r="AC443" s="232" t="n"/>
      <c r="AD443" s="232" t="n"/>
      <c r="AE443" s="232" t="n"/>
      <c r="AF443" s="232" t="n"/>
      <c r="AG443" s="232" t="n"/>
      <c r="AH443" s="232" t="n"/>
      <c r="AI443" s="232" t="n"/>
      <c r="AJ443" s="232" t="n"/>
      <c r="AK443" s="195" t="n"/>
      <c r="AL443" s="195" t="n"/>
      <c r="AM443" s="232">
        <f>IFERROR(ROUND(AVERAGE(O443:S443,AA443:AE443),0),"")</f>
        <v/>
      </c>
      <c r="AN443" s="232">
        <f>IFERROR(ROUND(AVERAGE(T443:X443,AF443:AJ443),0),"")</f>
        <v/>
      </c>
      <c r="AO443" s="278">
        <f>IFERROR((AM443-L443)/L443,"")</f>
        <v/>
      </c>
      <c r="AP443" s="218" t="n"/>
      <c r="AQ443" s="219" t="n"/>
      <c r="AR443" s="217">
        <f>IFERROR(ROUND((3600/AS443*J443),0),"")</f>
        <v/>
      </c>
      <c r="AS443" s="217">
        <f>IFERROR(ROUND(AVERAGE(Y443:Z443,AK443:AL443),0),"")</f>
        <v/>
      </c>
      <c r="AT443" s="217" t="n"/>
      <c r="AU443" s="217" t="n"/>
      <c r="AV443" s="217" t="n"/>
      <c r="AW443" s="217" t="n"/>
      <c r="AX443" s="217" t="n"/>
      <c r="AY443" s="217" t="n"/>
      <c r="AZ443" s="217" t="n"/>
      <c r="BA443" s="217" t="n"/>
      <c r="BB443" s="217" t="n"/>
      <c r="BC443" s="217" t="n"/>
      <c r="BD443" s="217" t="n"/>
      <c r="BE443" s="217" t="n"/>
      <c r="BF443" s="217" t="n"/>
      <c r="BG443" s="217" t="n"/>
      <c r="BH443" s="217" t="n"/>
      <c r="BI443" s="217" t="n"/>
      <c r="BJ443" s="217" t="n"/>
      <c r="BK443" s="217" t="n"/>
      <c r="BL443" s="217" t="n"/>
      <c r="BM443" s="217" t="n"/>
      <c r="BN443" s="217" t="n"/>
      <c r="BO443" s="217" t="n"/>
      <c r="BP443" s="217" t="n"/>
      <c r="BQ443" s="217" t="n"/>
      <c r="BR443" s="217" t="n"/>
      <c r="BS443" s="217" t="n"/>
      <c r="BT443" s="217" t="n"/>
      <c r="BU443" s="217" t="n"/>
      <c r="BV443" s="217" t="n"/>
      <c r="BW443" s="217" t="n"/>
      <c r="BX443" s="220" t="n"/>
      <c r="BY443" s="220" t="n"/>
      <c r="BZ443" s="220" t="n"/>
      <c r="CA443" s="220" t="n"/>
      <c r="CB443" s="220" t="n"/>
      <c r="CC443" s="220" t="n"/>
      <c r="CD443" s="220" t="n"/>
      <c r="CE443" s="220" t="n"/>
      <c r="CF443" s="220" t="n"/>
      <c r="CG443" s="221">
        <f>IFERROR(ROUND((SUM(BX443:CF443)),0),"")</f>
        <v/>
      </c>
      <c r="CH443" s="216" t="n"/>
      <c r="CI443" s="456" t="n"/>
      <c r="CJ443" s="223" t="n"/>
      <c r="CK443" s="196" t="n"/>
      <c r="CL443" s="196" t="n"/>
      <c r="CM443" s="196" t="n"/>
      <c r="CN443" s="196" t="n"/>
      <c r="CO443" s="196" t="n"/>
      <c r="CP443" s="323" t="n"/>
      <c r="CQ443" s="348" t="n"/>
      <c r="CR443" s="348" t="n"/>
      <c r="CS443" s="348" t="n"/>
      <c r="CT443" s="348" t="n"/>
      <c r="CU443" s="348" t="n"/>
      <c r="CV443" s="348" t="n"/>
      <c r="CW443" s="348" t="n"/>
      <c r="CX443" s="348" t="n"/>
      <c r="CY443" s="348">
        <f>IFERROR(ROUND(STDEV(AN443,L443),1),"")</f>
        <v/>
      </c>
      <c r="CZ443" s="232">
        <f>IFERROR(ROUND(AVERAGE(O443:S443,AA443:AE443),0),"")</f>
        <v/>
      </c>
      <c r="DA443" s="232">
        <f>IFERROR(AVERAGE(T443:X443,AF443:AJ443),"")</f>
        <v/>
      </c>
      <c r="DB443" s="308">
        <f>AV443+BK443</f>
        <v/>
      </c>
      <c r="DC443" s="12">
        <f>SUM(BL443:BT443,AW443:BE443)</f>
        <v/>
      </c>
      <c r="DD443" s="437">
        <f>IFERROR(ROUND(DC443/K443,0),"")</f>
        <v/>
      </c>
      <c r="DE443" s="437">
        <f>IFERROR(ROUND(AVERAGE(Y443:Z443,AK443:AL443),0),"")</f>
        <v/>
      </c>
      <c r="DF443" s="217">
        <f>IFERROR(ROUND((3600/DE443*J443),0),"")</f>
        <v/>
      </c>
      <c r="DG443" s="437">
        <f>IFERROR(ROUND(DD443/DF443,1),"")</f>
        <v/>
      </c>
      <c r="DH443" s="308">
        <f>IFERROR(DB443+DD443,"")</f>
        <v/>
      </c>
      <c r="DI443" s="447">
        <f>IFERROR(DD443/DH443,"")</f>
        <v/>
      </c>
      <c r="DK443" s="12">
        <f>IFERROR(DF443-AP443,"")</f>
        <v/>
      </c>
      <c r="DM443" s="307">
        <f>IFERROR(DA443-L443,"")</f>
        <v/>
      </c>
      <c r="DN443" s="348">
        <f>IF(DE443&gt;AQ443,0,1)</f>
        <v/>
      </c>
      <c r="DO443" s="348">
        <f>IF(DA443&lt;M443,0,1)</f>
        <v/>
      </c>
      <c r="DP443" s="348">
        <f>IF(DA443&gt;N443,0,1)</f>
        <v/>
      </c>
      <c r="DQ443" s="348" t="n"/>
      <c r="DR443" s="348" t="n"/>
      <c r="DS443" s="348" t="n"/>
      <c r="DT443" s="348" t="n"/>
      <c r="DU443" s="348" t="n"/>
      <c r="DV443" s="348" t="n"/>
      <c r="DW443" s="348" t="n"/>
      <c r="DX443" s="348" t="n"/>
      <c r="DY443" s="348" t="n"/>
      <c r="DZ443" s="348" t="n"/>
      <c r="EA443" s="348" t="n"/>
      <c r="EB443" s="348" t="n"/>
      <c r="EC443" s="348" t="n"/>
      <c r="ED443" s="348" t="n"/>
      <c r="EE443" s="348" t="n"/>
      <c r="EF443" s="348" t="n"/>
      <c r="EG443" s="348" t="n"/>
      <c r="EH443" s="348" t="n"/>
      <c r="EI443" s="348" t="n"/>
    </row>
    <row r="444" ht="31.5" customFormat="1" customHeight="1" s="239">
      <c r="A444" s="233" t="n"/>
      <c r="B444" s="192" t="n"/>
      <c r="C444" s="455" t="n"/>
      <c r="D444" s="192" t="n"/>
      <c r="E444" s="192" t="n"/>
      <c r="F444" s="192" t="n"/>
      <c r="G444" s="238" t="n"/>
      <c r="H444" s="437" t="n"/>
      <c r="I444" s="437" t="n"/>
      <c r="J444" s="437" t="n"/>
      <c r="K444" s="437" t="n"/>
      <c r="L444" s="240" t="n"/>
      <c r="M444" s="241" t="n"/>
      <c r="N444" s="242" t="n"/>
      <c r="O444" s="232" t="n"/>
      <c r="P444" s="232" t="n"/>
      <c r="Q444" s="232" t="n"/>
      <c r="R444" s="232" t="n"/>
      <c r="S444" s="232" t="n"/>
      <c r="T444" s="232" t="n"/>
      <c r="U444" s="232" t="n"/>
      <c r="V444" s="232" t="n"/>
      <c r="W444" s="232" t="n"/>
      <c r="X444" s="232" t="n"/>
      <c r="Y444" s="195" t="n"/>
      <c r="Z444" s="195" t="n"/>
      <c r="AA444" s="232" t="n"/>
      <c r="AB444" s="232" t="n"/>
      <c r="AC444" s="232" t="n"/>
      <c r="AD444" s="232" t="n"/>
      <c r="AE444" s="232" t="n"/>
      <c r="AF444" s="232" t="n"/>
      <c r="AG444" s="232" t="n"/>
      <c r="AH444" s="232" t="n"/>
      <c r="AI444" s="232" t="n"/>
      <c r="AJ444" s="232" t="n"/>
      <c r="AK444" s="195" t="n"/>
      <c r="AL444" s="195" t="n"/>
      <c r="AM444" s="232">
        <f>IFERROR(ROUND(AVERAGE(O444:S444,AA444:AE444),0),"")</f>
        <v/>
      </c>
      <c r="AN444" s="232">
        <f>IFERROR(ROUND(AVERAGE(T444:X444,AF444:AJ444),0),"")</f>
        <v/>
      </c>
      <c r="AO444" s="278">
        <f>IFERROR((AM444-L444)/L444,"")</f>
        <v/>
      </c>
      <c r="AP444" s="218" t="n"/>
      <c r="AQ444" s="219" t="n"/>
      <c r="AR444" s="217">
        <f>IFERROR(ROUND((3600/AS444*J444),0),"")</f>
        <v/>
      </c>
      <c r="AS444" s="217">
        <f>IFERROR(ROUND(AVERAGE(Y444:Z444,AK444:AL444),0),"")</f>
        <v/>
      </c>
      <c r="AT444" s="217" t="n"/>
      <c r="AU444" s="217" t="n"/>
      <c r="AV444" s="217" t="n"/>
      <c r="AW444" s="217" t="n"/>
      <c r="AX444" s="217" t="n"/>
      <c r="AY444" s="217" t="n"/>
      <c r="AZ444" s="217" t="n"/>
      <c r="BA444" s="217" t="n"/>
      <c r="BB444" s="217" t="n"/>
      <c r="BC444" s="217" t="n"/>
      <c r="BD444" s="217" t="n"/>
      <c r="BE444" s="217" t="n"/>
      <c r="BF444" s="217" t="n"/>
      <c r="BG444" s="217" t="n"/>
      <c r="BH444" s="217" t="n"/>
      <c r="BI444" s="217" t="n"/>
      <c r="BJ444" s="217" t="n"/>
      <c r="BK444" s="217" t="n"/>
      <c r="BL444" s="217" t="n"/>
      <c r="BM444" s="217" t="n"/>
      <c r="BN444" s="217" t="n"/>
      <c r="BO444" s="217" t="n"/>
      <c r="BP444" s="217" t="n"/>
      <c r="BQ444" s="217" t="n"/>
      <c r="BR444" s="217" t="n"/>
      <c r="BS444" s="217" t="n"/>
      <c r="BT444" s="217" t="n"/>
      <c r="BU444" s="217" t="n"/>
      <c r="BV444" s="217" t="n"/>
      <c r="BW444" s="217" t="n"/>
      <c r="BX444" s="220" t="n"/>
      <c r="BY444" s="220" t="n"/>
      <c r="BZ444" s="220" t="n"/>
      <c r="CA444" s="220" t="n"/>
      <c r="CB444" s="220" t="n"/>
      <c r="CC444" s="220" t="n"/>
      <c r="CD444" s="220" t="n"/>
      <c r="CE444" s="220" t="n"/>
      <c r="CF444" s="220" t="n"/>
      <c r="CG444" s="221">
        <f>IFERROR(ROUND((SUM(BX444:CF444)),0),"")</f>
        <v/>
      </c>
      <c r="CH444" s="216" t="n"/>
      <c r="CI444" s="456" t="n"/>
      <c r="CJ444" s="223" t="n"/>
      <c r="CK444" s="196" t="n"/>
      <c r="CL444" s="196" t="n"/>
      <c r="CM444" s="196" t="n"/>
      <c r="CN444" s="196" t="n"/>
      <c r="CO444" s="196" t="n"/>
      <c r="CP444" s="323" t="n"/>
      <c r="CQ444" s="348" t="n"/>
      <c r="CR444" s="348" t="n"/>
      <c r="CS444" s="348" t="n"/>
      <c r="CT444" s="348" t="n"/>
      <c r="CU444" s="348" t="n"/>
      <c r="CV444" s="348" t="n"/>
      <c r="CW444" s="348" t="n"/>
      <c r="CX444" s="348" t="n"/>
      <c r="CY444" s="348">
        <f>IFERROR(ROUND(STDEV(AN444,L444),1),"")</f>
        <v/>
      </c>
      <c r="CZ444" s="232">
        <f>IFERROR(ROUND(AVERAGE(O444:S444,AA444:AE444),0),"")</f>
        <v/>
      </c>
      <c r="DA444" s="232">
        <f>IFERROR(AVERAGE(T444:X444,AF444:AJ444),"")</f>
        <v/>
      </c>
      <c r="DB444" s="308">
        <f>AV444+BK444</f>
        <v/>
      </c>
      <c r="DC444" s="12">
        <f>SUM(BL444:BT444,AW444:BE444)</f>
        <v/>
      </c>
      <c r="DD444" s="437">
        <f>IFERROR(ROUND(DC444/K444,0),"")</f>
        <v/>
      </c>
      <c r="DE444" s="437">
        <f>IFERROR(ROUND(AVERAGE(Y444:Z444,AK444:AL444),0),"")</f>
        <v/>
      </c>
      <c r="DF444" s="217">
        <f>IFERROR(ROUND((3600/DE444*J444),0),"")</f>
        <v/>
      </c>
      <c r="DG444" s="437">
        <f>IFERROR(ROUND(DD444/DF444,1),"")</f>
        <v/>
      </c>
      <c r="DH444" s="308">
        <f>IFERROR(DB444+DD444,"")</f>
        <v/>
      </c>
      <c r="DI444" s="447">
        <f>IFERROR(DD444/DH444,"")</f>
        <v/>
      </c>
      <c r="DK444" s="12">
        <f>IFERROR(DF444-AP444,"")</f>
        <v/>
      </c>
      <c r="DM444" s="307">
        <f>IFERROR(DA444-L444,"")</f>
        <v/>
      </c>
      <c r="DN444" s="348">
        <f>IF(DE444&gt;AQ444,0,1)</f>
        <v/>
      </c>
      <c r="DO444" s="348">
        <f>IF(DA444&lt;M444,0,1)</f>
        <v/>
      </c>
      <c r="DP444" s="348">
        <f>IF(DA444&gt;N444,0,1)</f>
        <v/>
      </c>
      <c r="DQ444" s="348" t="n"/>
      <c r="DR444" s="348" t="n"/>
      <c r="DS444" s="348" t="n"/>
      <c r="DT444" s="348" t="n"/>
      <c r="DU444" s="348" t="n"/>
      <c r="DV444" s="348" t="n"/>
      <c r="DW444" s="348" t="n"/>
      <c r="DX444" s="348" t="n"/>
      <c r="DY444" s="348" t="n"/>
      <c r="DZ444" s="348" t="n"/>
      <c r="EA444" s="348" t="n"/>
      <c r="EB444" s="348" t="n"/>
      <c r="EC444" s="348" t="n"/>
      <c r="ED444" s="348" t="n"/>
      <c r="EE444" s="348" t="n"/>
      <c r="EF444" s="348" t="n"/>
      <c r="EG444" s="348" t="n"/>
      <c r="EH444" s="348" t="n"/>
      <c r="EI444" s="348" t="n"/>
    </row>
    <row r="445" ht="31.5" customFormat="1" customHeight="1" s="239">
      <c r="A445" s="233" t="n"/>
      <c r="B445" s="192" t="n"/>
      <c r="C445" s="455" t="n"/>
      <c r="D445" s="192" t="n"/>
      <c r="E445" s="192" t="n"/>
      <c r="F445" s="192" t="n"/>
      <c r="G445" s="238" t="n"/>
      <c r="H445" s="437" t="n"/>
      <c r="I445" s="437" t="n"/>
      <c r="J445" s="437" t="n"/>
      <c r="K445" s="437" t="n"/>
      <c r="L445" s="240" t="n"/>
      <c r="M445" s="241" t="n"/>
      <c r="N445" s="242" t="n"/>
      <c r="O445" s="232" t="n"/>
      <c r="P445" s="232" t="n"/>
      <c r="Q445" s="232" t="n"/>
      <c r="R445" s="232" t="n"/>
      <c r="S445" s="232" t="n"/>
      <c r="T445" s="232" t="n"/>
      <c r="U445" s="232" t="n"/>
      <c r="V445" s="232" t="n"/>
      <c r="W445" s="232" t="n"/>
      <c r="X445" s="232" t="n"/>
      <c r="Y445" s="195" t="n"/>
      <c r="Z445" s="195" t="n"/>
      <c r="AA445" s="232" t="n"/>
      <c r="AB445" s="232" t="n"/>
      <c r="AC445" s="232" t="n"/>
      <c r="AD445" s="232" t="n"/>
      <c r="AE445" s="232" t="n"/>
      <c r="AF445" s="232" t="n"/>
      <c r="AG445" s="232" t="n"/>
      <c r="AH445" s="232" t="n"/>
      <c r="AI445" s="232" t="n"/>
      <c r="AJ445" s="232" t="n"/>
      <c r="AK445" s="195" t="n"/>
      <c r="AL445" s="195" t="n"/>
      <c r="AM445" s="232">
        <f>IFERROR(ROUND(AVERAGE(O445:S445,AA445:AE445),0),"")</f>
        <v/>
      </c>
      <c r="AN445" s="232">
        <f>IFERROR(ROUND(AVERAGE(T445:X445,AF445:AJ445),0),"")</f>
        <v/>
      </c>
      <c r="AO445" s="278">
        <f>IFERROR((AM445-L445)/L445,"")</f>
        <v/>
      </c>
      <c r="AP445" s="218" t="n"/>
      <c r="AQ445" s="219" t="n"/>
      <c r="AR445" s="217">
        <f>IFERROR(ROUND((3600/AS445*J445),0),"")</f>
        <v/>
      </c>
      <c r="AS445" s="217">
        <f>IFERROR(ROUND(AVERAGE(Y445:Z445,AK445:AL445),0),"")</f>
        <v/>
      </c>
      <c r="AT445" s="217" t="n"/>
      <c r="AU445" s="217" t="n"/>
      <c r="AV445" s="217" t="n"/>
      <c r="AW445" s="217" t="n"/>
      <c r="AX445" s="217" t="n"/>
      <c r="AY445" s="217" t="n"/>
      <c r="AZ445" s="217" t="n"/>
      <c r="BA445" s="217" t="n"/>
      <c r="BB445" s="217" t="n"/>
      <c r="BC445" s="217" t="n"/>
      <c r="BD445" s="217" t="n"/>
      <c r="BE445" s="217" t="n"/>
      <c r="BF445" s="217" t="n"/>
      <c r="BG445" s="217" t="n"/>
      <c r="BH445" s="217" t="n"/>
      <c r="BI445" s="217" t="n"/>
      <c r="BJ445" s="217" t="n"/>
      <c r="BK445" s="217" t="n"/>
      <c r="BL445" s="217" t="n"/>
      <c r="BM445" s="217" t="n"/>
      <c r="BN445" s="217" t="n"/>
      <c r="BO445" s="217" t="n"/>
      <c r="BP445" s="217" t="n"/>
      <c r="BQ445" s="217" t="n"/>
      <c r="BR445" s="217" t="n"/>
      <c r="BS445" s="217" t="n"/>
      <c r="BT445" s="217" t="n"/>
      <c r="BU445" s="217" t="n"/>
      <c r="BV445" s="217" t="n"/>
      <c r="BW445" s="217" t="n"/>
      <c r="BX445" s="220" t="n"/>
      <c r="BY445" s="220" t="n"/>
      <c r="BZ445" s="220" t="n"/>
      <c r="CA445" s="220" t="n"/>
      <c r="CB445" s="220" t="n"/>
      <c r="CC445" s="220" t="n"/>
      <c r="CD445" s="220" t="n"/>
      <c r="CE445" s="220" t="n"/>
      <c r="CF445" s="220" t="n"/>
      <c r="CG445" s="221">
        <f>IFERROR(ROUND((SUM(BX445:CF445)),0),"")</f>
        <v/>
      </c>
      <c r="CH445" s="216" t="n"/>
      <c r="CI445" s="456" t="n"/>
      <c r="CJ445" s="223" t="n"/>
      <c r="CK445" s="196" t="n"/>
      <c r="CL445" s="196" t="n"/>
      <c r="CM445" s="196" t="n"/>
      <c r="CN445" s="196" t="n"/>
      <c r="CO445" s="196" t="n"/>
      <c r="CP445" s="323" t="n"/>
      <c r="CQ445" s="348" t="n"/>
      <c r="CR445" s="348" t="n"/>
      <c r="CS445" s="348" t="n"/>
      <c r="CT445" s="348" t="n"/>
      <c r="CU445" s="348" t="n"/>
      <c r="CV445" s="348" t="n"/>
      <c r="CW445" s="348" t="n"/>
      <c r="CX445" s="348" t="n"/>
      <c r="CY445" s="348">
        <f>IFERROR(ROUND(STDEV(AN445,L445),1),"")</f>
        <v/>
      </c>
      <c r="CZ445" s="232">
        <f>IFERROR(ROUND(AVERAGE(O445:S445,AA445:AE445),0),"")</f>
        <v/>
      </c>
      <c r="DA445" s="232">
        <f>IFERROR(AVERAGE(T445:X445,AF445:AJ445),"")</f>
        <v/>
      </c>
      <c r="DB445" s="308">
        <f>AV445+BK445</f>
        <v/>
      </c>
      <c r="DC445" s="12">
        <f>SUM(BL445:BT445,AW445:BE445)</f>
        <v/>
      </c>
      <c r="DD445" s="437">
        <f>IFERROR(ROUND(DC445/K445,0),"")</f>
        <v/>
      </c>
      <c r="DE445" s="437">
        <f>IFERROR(ROUND(AVERAGE(Y445:Z445,AK445:AL445),0),"")</f>
        <v/>
      </c>
      <c r="DF445" s="217">
        <f>IFERROR(ROUND((3600/DE445*J445),0),"")</f>
        <v/>
      </c>
      <c r="DG445" s="437">
        <f>IFERROR(ROUND(DD445/DF445,1),"")</f>
        <v/>
      </c>
      <c r="DH445" s="308">
        <f>IFERROR(DB445+DD445,"")</f>
        <v/>
      </c>
      <c r="DI445" s="447">
        <f>IFERROR(DD445/DH445,"")</f>
        <v/>
      </c>
      <c r="DK445" s="12">
        <f>IFERROR(DF445-AP445,"")</f>
        <v/>
      </c>
      <c r="DM445" s="307">
        <f>IFERROR(DA445-L445,"")</f>
        <v/>
      </c>
      <c r="DN445" s="348">
        <f>IF(DE445&gt;AQ445,0,1)</f>
        <v/>
      </c>
      <c r="DO445" s="348">
        <f>IF(DA445&lt;M445,0,1)</f>
        <v/>
      </c>
      <c r="DP445" s="348">
        <f>IF(DA445&gt;N445,0,1)</f>
        <v/>
      </c>
      <c r="DQ445" s="348" t="n"/>
      <c r="DR445" s="348" t="n"/>
      <c r="DS445" s="348" t="n"/>
      <c r="DT445" s="348" t="n"/>
      <c r="DU445" s="348" t="n"/>
      <c r="DV445" s="348" t="n"/>
      <c r="DW445" s="348" t="n"/>
      <c r="DX445" s="348" t="n"/>
      <c r="DY445" s="348" t="n"/>
      <c r="DZ445" s="348" t="n"/>
      <c r="EA445" s="348" t="n"/>
      <c r="EB445" s="348" t="n"/>
      <c r="EC445" s="348" t="n"/>
      <c r="ED445" s="348" t="n"/>
      <c r="EE445" s="348" t="n"/>
      <c r="EF445" s="348" t="n"/>
      <c r="EG445" s="348" t="n"/>
      <c r="EH445" s="348" t="n"/>
      <c r="EI445" s="348" t="n"/>
    </row>
    <row r="446" ht="31.5" customFormat="1" customHeight="1" s="239">
      <c r="A446" s="233" t="n"/>
      <c r="B446" s="192" t="n"/>
      <c r="C446" s="455" t="n"/>
      <c r="D446" s="192" t="n"/>
      <c r="E446" s="192" t="n"/>
      <c r="F446" s="192" t="n"/>
      <c r="G446" s="238" t="n"/>
      <c r="H446" s="437" t="n"/>
      <c r="I446" s="437" t="n"/>
      <c r="J446" s="437" t="n"/>
      <c r="K446" s="437" t="n"/>
      <c r="L446" s="240" t="n"/>
      <c r="M446" s="241" t="n"/>
      <c r="N446" s="242" t="n"/>
      <c r="O446" s="232" t="n"/>
      <c r="P446" s="232" t="n"/>
      <c r="Q446" s="232" t="n"/>
      <c r="R446" s="232" t="n"/>
      <c r="S446" s="232" t="n"/>
      <c r="T446" s="232" t="n"/>
      <c r="U446" s="232" t="n"/>
      <c r="V446" s="232" t="n"/>
      <c r="W446" s="232" t="n"/>
      <c r="X446" s="232" t="n"/>
      <c r="Y446" s="195" t="n"/>
      <c r="Z446" s="195" t="n"/>
      <c r="AA446" s="232" t="n"/>
      <c r="AB446" s="232" t="n"/>
      <c r="AC446" s="232" t="n"/>
      <c r="AD446" s="232" t="n"/>
      <c r="AE446" s="232" t="n"/>
      <c r="AF446" s="232" t="n"/>
      <c r="AG446" s="232" t="n"/>
      <c r="AH446" s="232" t="n"/>
      <c r="AI446" s="232" t="n"/>
      <c r="AJ446" s="232" t="n"/>
      <c r="AK446" s="195" t="n"/>
      <c r="AL446" s="195" t="n"/>
      <c r="AM446" s="232">
        <f>IFERROR(ROUND(AVERAGE(O446:S446,AA446:AE446),0),"")</f>
        <v/>
      </c>
      <c r="AN446" s="232">
        <f>IFERROR(ROUND(AVERAGE(T446:X446,AF446:AJ446),0),"")</f>
        <v/>
      </c>
      <c r="AO446" s="278">
        <f>IFERROR((AM446-L446)/L446,"")</f>
        <v/>
      </c>
      <c r="AP446" s="218" t="n"/>
      <c r="AQ446" s="219" t="n"/>
      <c r="AR446" s="217">
        <f>IFERROR(ROUND((3600/AS446*J446),0),"")</f>
        <v/>
      </c>
      <c r="AS446" s="217">
        <f>IFERROR(ROUND(AVERAGE(Y446:Z446,AK446:AL446),0),"")</f>
        <v/>
      </c>
      <c r="AT446" s="217" t="n"/>
      <c r="AU446" s="217" t="n"/>
      <c r="AV446" s="217" t="n"/>
      <c r="AW446" s="217" t="n"/>
      <c r="AX446" s="217" t="n"/>
      <c r="AY446" s="217" t="n"/>
      <c r="AZ446" s="217" t="n"/>
      <c r="BA446" s="217" t="n"/>
      <c r="BB446" s="217" t="n"/>
      <c r="BC446" s="217" t="n"/>
      <c r="BD446" s="217" t="n"/>
      <c r="BE446" s="217" t="n"/>
      <c r="BF446" s="217" t="n"/>
      <c r="BG446" s="217" t="n"/>
      <c r="BH446" s="217" t="n"/>
      <c r="BI446" s="217" t="n"/>
      <c r="BJ446" s="217" t="n"/>
      <c r="BK446" s="217" t="n"/>
      <c r="BL446" s="217" t="n"/>
      <c r="BM446" s="217" t="n"/>
      <c r="BN446" s="217" t="n"/>
      <c r="BO446" s="217" t="n"/>
      <c r="BP446" s="217" t="n"/>
      <c r="BQ446" s="217" t="n"/>
      <c r="BR446" s="217" t="n"/>
      <c r="BS446" s="217" t="n"/>
      <c r="BT446" s="217" t="n"/>
      <c r="BU446" s="217" t="n"/>
      <c r="BV446" s="217" t="n"/>
      <c r="BW446" s="217" t="n"/>
      <c r="BX446" s="220" t="n"/>
      <c r="BY446" s="220" t="n"/>
      <c r="BZ446" s="220" t="n"/>
      <c r="CA446" s="220" t="n"/>
      <c r="CB446" s="220" t="n"/>
      <c r="CC446" s="220" t="n"/>
      <c r="CD446" s="220" t="n"/>
      <c r="CE446" s="220" t="n"/>
      <c r="CF446" s="220" t="n"/>
      <c r="CG446" s="221">
        <f>IFERROR(ROUND((SUM(BX446:CF446)),0),"")</f>
        <v/>
      </c>
      <c r="CH446" s="216" t="n"/>
      <c r="CI446" s="456" t="n"/>
      <c r="CJ446" s="223" t="n"/>
      <c r="CK446" s="196" t="n"/>
      <c r="CL446" s="196" t="n"/>
      <c r="CM446" s="196" t="n"/>
      <c r="CN446" s="196" t="n"/>
      <c r="CO446" s="196" t="n"/>
      <c r="CP446" s="323" t="n"/>
      <c r="CQ446" s="348" t="n"/>
      <c r="CR446" s="348" t="n"/>
      <c r="CS446" s="348" t="n"/>
      <c r="CT446" s="348" t="n"/>
      <c r="CU446" s="348" t="n"/>
      <c r="CV446" s="348" t="n"/>
      <c r="CW446" s="348" t="n"/>
      <c r="CX446" s="348" t="n"/>
      <c r="CY446" s="348">
        <f>IFERROR(ROUND(STDEV(AN446,L446),1),"")</f>
        <v/>
      </c>
      <c r="CZ446" s="232">
        <f>IFERROR(ROUND(AVERAGE(O446:S446,AA446:AE446),0),"")</f>
        <v/>
      </c>
      <c r="DA446" s="232">
        <f>IFERROR(AVERAGE(T446:X446,AF446:AJ446),"")</f>
        <v/>
      </c>
      <c r="DB446" s="308">
        <f>AV446+BK446</f>
        <v/>
      </c>
      <c r="DC446" s="12">
        <f>SUM(BL446:BT446,AW446:BE446)</f>
        <v/>
      </c>
      <c r="DD446" s="437">
        <f>IFERROR(ROUND(DC446/K446,0),"")</f>
        <v/>
      </c>
      <c r="DE446" s="437">
        <f>IFERROR(ROUND(AVERAGE(Y446:Z446,AK446:AL446),0),"")</f>
        <v/>
      </c>
      <c r="DF446" s="217">
        <f>IFERROR(ROUND((3600/DE446*J446),0),"")</f>
        <v/>
      </c>
      <c r="DG446" s="437">
        <f>IFERROR(ROUND(DD446/DF446,1),"")</f>
        <v/>
      </c>
      <c r="DH446" s="308">
        <f>IFERROR(DB446+DD446,"")</f>
        <v/>
      </c>
      <c r="DI446" s="447">
        <f>IFERROR(DD446/DH446,"")</f>
        <v/>
      </c>
      <c r="DK446" s="12">
        <f>IFERROR(DF446-AP446,"")</f>
        <v/>
      </c>
      <c r="DM446" s="307">
        <f>IFERROR(DA446-L446,"")</f>
        <v/>
      </c>
      <c r="DN446" s="348">
        <f>IF(DE446&gt;AQ446,0,1)</f>
        <v/>
      </c>
      <c r="DO446" s="348">
        <f>IF(DA446&lt;M446,0,1)</f>
        <v/>
      </c>
      <c r="DP446" s="348">
        <f>IF(DA446&gt;N446,0,1)</f>
        <v/>
      </c>
      <c r="DQ446" s="348" t="n"/>
      <c r="DR446" s="348" t="n"/>
      <c r="DS446" s="348" t="n"/>
      <c r="DT446" s="348" t="n"/>
      <c r="DU446" s="348" t="n"/>
      <c r="DV446" s="348" t="n"/>
      <c r="DW446" s="348" t="n"/>
      <c r="DX446" s="348" t="n"/>
      <c r="DY446" s="348" t="n"/>
      <c r="DZ446" s="348" t="n"/>
      <c r="EA446" s="348" t="n"/>
      <c r="EB446" s="348" t="n"/>
      <c r="EC446" s="348" t="n"/>
      <c r="ED446" s="348" t="n"/>
      <c r="EE446" s="348" t="n"/>
      <c r="EF446" s="348" t="n"/>
      <c r="EG446" s="348" t="n"/>
      <c r="EH446" s="348" t="n"/>
      <c r="EI446" s="348" t="n"/>
    </row>
    <row r="447" ht="31.5" customFormat="1" customHeight="1" s="239">
      <c r="A447" s="233" t="n"/>
      <c r="B447" s="192" t="n"/>
      <c r="C447" s="455" t="n"/>
      <c r="D447" s="192" t="n"/>
      <c r="E447" s="192" t="n"/>
      <c r="F447" s="192" t="n"/>
      <c r="G447" s="238" t="n"/>
      <c r="H447" s="437" t="n"/>
      <c r="I447" s="437" t="n"/>
      <c r="J447" s="437" t="n"/>
      <c r="K447" s="437" t="n"/>
      <c r="L447" s="240" t="n"/>
      <c r="M447" s="241" t="n"/>
      <c r="N447" s="242" t="n"/>
      <c r="O447" s="232" t="n"/>
      <c r="P447" s="232" t="n"/>
      <c r="Q447" s="232" t="n"/>
      <c r="R447" s="232" t="n"/>
      <c r="S447" s="232" t="n"/>
      <c r="T447" s="232" t="n"/>
      <c r="U447" s="232" t="n"/>
      <c r="V447" s="232" t="n"/>
      <c r="W447" s="232" t="n"/>
      <c r="X447" s="232" t="n"/>
      <c r="Y447" s="195" t="n"/>
      <c r="Z447" s="195" t="n"/>
      <c r="AA447" s="232" t="n"/>
      <c r="AB447" s="232" t="n"/>
      <c r="AC447" s="232" t="n"/>
      <c r="AD447" s="232" t="n"/>
      <c r="AE447" s="232" t="n"/>
      <c r="AF447" s="232" t="n"/>
      <c r="AG447" s="232" t="n"/>
      <c r="AH447" s="232" t="n"/>
      <c r="AI447" s="232" t="n"/>
      <c r="AJ447" s="232" t="n"/>
      <c r="AK447" s="195" t="n"/>
      <c r="AL447" s="195" t="n"/>
      <c r="AM447" s="232">
        <f>IFERROR(ROUND(AVERAGE(O447:S447,AA447:AE447),0),"")</f>
        <v/>
      </c>
      <c r="AN447" s="232">
        <f>IFERROR(ROUND(AVERAGE(T447:X447,AF447:AJ447),0),"")</f>
        <v/>
      </c>
      <c r="AO447" s="278">
        <f>IFERROR((AM447-L447)/L447,"")</f>
        <v/>
      </c>
      <c r="AP447" s="218" t="n"/>
      <c r="AQ447" s="219" t="n"/>
      <c r="AR447" s="217">
        <f>IFERROR(ROUND((3600/AS447*J447),0),"")</f>
        <v/>
      </c>
      <c r="AS447" s="217">
        <f>IFERROR(ROUND(AVERAGE(Y447:Z447,AK447:AL447),0),"")</f>
        <v/>
      </c>
      <c r="AT447" s="217" t="n"/>
      <c r="AU447" s="217" t="n"/>
      <c r="AV447" s="217" t="n"/>
      <c r="AW447" s="217" t="n"/>
      <c r="AX447" s="217" t="n"/>
      <c r="AY447" s="217" t="n"/>
      <c r="AZ447" s="217" t="n"/>
      <c r="BA447" s="217" t="n"/>
      <c r="BB447" s="217" t="n"/>
      <c r="BC447" s="217" t="n"/>
      <c r="BD447" s="217" t="n"/>
      <c r="BE447" s="217" t="n"/>
      <c r="BF447" s="217" t="n"/>
      <c r="BG447" s="217" t="n"/>
      <c r="BH447" s="217" t="n"/>
      <c r="BI447" s="217" t="n"/>
      <c r="BJ447" s="217" t="n"/>
      <c r="BK447" s="217" t="n"/>
      <c r="BL447" s="217" t="n"/>
      <c r="BM447" s="217" t="n"/>
      <c r="BN447" s="217" t="n"/>
      <c r="BO447" s="217" t="n"/>
      <c r="BP447" s="217" t="n"/>
      <c r="BQ447" s="217" t="n"/>
      <c r="BR447" s="217" t="n"/>
      <c r="BS447" s="217" t="n"/>
      <c r="BT447" s="217" t="n"/>
      <c r="BU447" s="217" t="n"/>
      <c r="BV447" s="217" t="n"/>
      <c r="BW447" s="217" t="n"/>
      <c r="BX447" s="220" t="n"/>
      <c r="BY447" s="220" t="n"/>
      <c r="BZ447" s="220" t="n"/>
      <c r="CA447" s="220" t="n"/>
      <c r="CB447" s="220" t="n"/>
      <c r="CC447" s="220" t="n"/>
      <c r="CD447" s="220" t="n"/>
      <c r="CE447" s="220" t="n"/>
      <c r="CF447" s="220" t="n"/>
      <c r="CG447" s="221">
        <f>IFERROR(ROUND((SUM(BX447:CF447)),0),"")</f>
        <v/>
      </c>
      <c r="CH447" s="216" t="n"/>
      <c r="CI447" s="456" t="n"/>
      <c r="CJ447" s="223" t="n"/>
      <c r="CK447" s="196" t="n"/>
      <c r="CL447" s="196" t="n"/>
      <c r="CM447" s="196" t="n"/>
      <c r="CN447" s="196" t="n"/>
      <c r="CO447" s="196" t="n"/>
      <c r="CP447" s="323" t="n"/>
      <c r="CQ447" s="348" t="n"/>
      <c r="CR447" s="348" t="n"/>
      <c r="CS447" s="348" t="n"/>
      <c r="CT447" s="348" t="n"/>
      <c r="CU447" s="348" t="n"/>
      <c r="CV447" s="348" t="n"/>
      <c r="CW447" s="348" t="n"/>
      <c r="CX447" s="348" t="n"/>
      <c r="CY447" s="348">
        <f>IFERROR(ROUND(STDEV(AN447,L447),1),"")</f>
        <v/>
      </c>
      <c r="CZ447" s="232">
        <f>IFERROR(ROUND(AVERAGE(O447:S447,AA447:AE447),0),"")</f>
        <v/>
      </c>
      <c r="DA447" s="232">
        <f>IFERROR(AVERAGE(T447:X447,AF447:AJ447),"")</f>
        <v/>
      </c>
      <c r="DB447" s="308">
        <f>AV447+BK447</f>
        <v/>
      </c>
      <c r="DC447" s="12">
        <f>SUM(BL447:BT447,AW447:BE447)</f>
        <v/>
      </c>
      <c r="DD447" s="437">
        <f>IFERROR(ROUND(DC447/K447,0),"")</f>
        <v/>
      </c>
      <c r="DE447" s="437">
        <f>IFERROR(ROUND(AVERAGE(Y447:Z447,AK447:AL447),0),"")</f>
        <v/>
      </c>
      <c r="DF447" s="217">
        <f>IFERROR(ROUND((3600/DE447*J447),0),"")</f>
        <v/>
      </c>
      <c r="DG447" s="437">
        <f>IFERROR(ROUND(DD447/DF447,1),"")</f>
        <v/>
      </c>
      <c r="DH447" s="308">
        <f>IFERROR(DB447+DD447,"")</f>
        <v/>
      </c>
      <c r="DI447" s="447">
        <f>IFERROR(DD447/DH447,"")</f>
        <v/>
      </c>
      <c r="DK447" s="12">
        <f>IFERROR(DF447-AP447,"")</f>
        <v/>
      </c>
      <c r="DM447" s="307">
        <f>IFERROR(DA447-L447,"")</f>
        <v/>
      </c>
      <c r="DN447" s="348">
        <f>IF(DE447&gt;AQ447,0,1)</f>
        <v/>
      </c>
      <c r="DO447" s="348">
        <f>IF(DA447&lt;M447,0,1)</f>
        <v/>
      </c>
      <c r="DP447" s="348">
        <f>IF(DA447&gt;N447,0,1)</f>
        <v/>
      </c>
      <c r="DQ447" s="348" t="n"/>
      <c r="DR447" s="348" t="n"/>
      <c r="DS447" s="348" t="n"/>
      <c r="DT447" s="348" t="n"/>
      <c r="DU447" s="348" t="n"/>
      <c r="DV447" s="348" t="n"/>
      <c r="DW447" s="348" t="n"/>
      <c r="DX447" s="348" t="n"/>
      <c r="DY447" s="348" t="n"/>
      <c r="DZ447" s="348" t="n"/>
      <c r="EA447" s="348" t="n"/>
      <c r="EB447" s="348" t="n"/>
      <c r="EC447" s="348" t="n"/>
      <c r="ED447" s="348" t="n"/>
      <c r="EE447" s="348" t="n"/>
      <c r="EF447" s="348" t="n"/>
      <c r="EG447" s="348" t="n"/>
      <c r="EH447" s="348" t="n"/>
      <c r="EI447" s="348" t="n"/>
    </row>
    <row r="448" ht="31.5" customFormat="1" customHeight="1" s="239">
      <c r="A448" s="233" t="n"/>
      <c r="B448" s="192" t="n"/>
      <c r="C448" s="455" t="n"/>
      <c r="D448" s="192" t="n"/>
      <c r="E448" s="192" t="n"/>
      <c r="F448" s="192" t="n"/>
      <c r="G448" s="238" t="n"/>
      <c r="H448" s="437" t="n"/>
      <c r="I448" s="437" t="n"/>
      <c r="J448" s="437" t="n"/>
      <c r="K448" s="437" t="n"/>
      <c r="L448" s="240" t="n"/>
      <c r="M448" s="241" t="n"/>
      <c r="N448" s="242" t="n"/>
      <c r="O448" s="232" t="n"/>
      <c r="P448" s="232" t="n"/>
      <c r="Q448" s="232" t="n"/>
      <c r="R448" s="232" t="n"/>
      <c r="S448" s="232" t="n"/>
      <c r="T448" s="232" t="n"/>
      <c r="U448" s="232" t="n"/>
      <c r="V448" s="232" t="n"/>
      <c r="W448" s="232" t="n"/>
      <c r="X448" s="232" t="n"/>
      <c r="Y448" s="195" t="n"/>
      <c r="Z448" s="195" t="n"/>
      <c r="AA448" s="232" t="n"/>
      <c r="AB448" s="232" t="n"/>
      <c r="AC448" s="232" t="n"/>
      <c r="AD448" s="232" t="n"/>
      <c r="AE448" s="232" t="n"/>
      <c r="AF448" s="232" t="n"/>
      <c r="AG448" s="232" t="n"/>
      <c r="AH448" s="232" t="n"/>
      <c r="AI448" s="232" t="n"/>
      <c r="AJ448" s="232" t="n"/>
      <c r="AK448" s="195" t="n"/>
      <c r="AL448" s="195" t="n"/>
      <c r="AM448" s="232">
        <f>IFERROR(ROUND(AVERAGE(O448:S448,AA448:AE448),0),"")</f>
        <v/>
      </c>
      <c r="AN448" s="232">
        <f>IFERROR(ROUND(AVERAGE(T448:X448,AF448:AJ448),0),"")</f>
        <v/>
      </c>
      <c r="AO448" s="278">
        <f>IFERROR((AM448-L448)/L448,"")</f>
        <v/>
      </c>
      <c r="AP448" s="218" t="n"/>
      <c r="AQ448" s="219" t="n"/>
      <c r="AR448" s="217">
        <f>IFERROR(ROUND((3600/AS448*J448),0),"")</f>
        <v/>
      </c>
      <c r="AS448" s="217">
        <f>IFERROR(ROUND(AVERAGE(Y448:Z448,AK448:AL448),0),"")</f>
        <v/>
      </c>
      <c r="AT448" s="217" t="n"/>
      <c r="AU448" s="217" t="n"/>
      <c r="AV448" s="217" t="n"/>
      <c r="AW448" s="217" t="n"/>
      <c r="AX448" s="217" t="n"/>
      <c r="AY448" s="217" t="n"/>
      <c r="AZ448" s="217" t="n"/>
      <c r="BA448" s="217" t="n"/>
      <c r="BB448" s="217" t="n"/>
      <c r="BC448" s="217" t="n"/>
      <c r="BD448" s="217" t="n"/>
      <c r="BE448" s="217" t="n"/>
      <c r="BF448" s="217" t="n"/>
      <c r="BG448" s="217" t="n"/>
      <c r="BH448" s="217" t="n"/>
      <c r="BI448" s="217" t="n"/>
      <c r="BJ448" s="217" t="n"/>
      <c r="BK448" s="217" t="n"/>
      <c r="BL448" s="217" t="n"/>
      <c r="BM448" s="217" t="n"/>
      <c r="BN448" s="217" t="n"/>
      <c r="BO448" s="217" t="n"/>
      <c r="BP448" s="217" t="n"/>
      <c r="BQ448" s="217" t="n"/>
      <c r="BR448" s="217" t="n"/>
      <c r="BS448" s="217" t="n"/>
      <c r="BT448" s="217" t="n"/>
      <c r="BU448" s="217" t="n"/>
      <c r="BV448" s="217" t="n"/>
      <c r="BW448" s="217" t="n"/>
      <c r="BX448" s="220" t="n"/>
      <c r="BY448" s="220" t="n"/>
      <c r="BZ448" s="220" t="n"/>
      <c r="CA448" s="220" t="n"/>
      <c r="CB448" s="220" t="n"/>
      <c r="CC448" s="220" t="n"/>
      <c r="CD448" s="220" t="n"/>
      <c r="CE448" s="220" t="n"/>
      <c r="CF448" s="220" t="n"/>
      <c r="CG448" s="221">
        <f>IFERROR(ROUND((SUM(BX448:CF448)),0),"")</f>
        <v/>
      </c>
      <c r="CH448" s="216" t="n"/>
      <c r="CI448" s="456" t="n"/>
      <c r="CJ448" s="223" t="n"/>
      <c r="CK448" s="196" t="n"/>
      <c r="CL448" s="196" t="n"/>
      <c r="CM448" s="196" t="n"/>
      <c r="CN448" s="196" t="n"/>
      <c r="CO448" s="196" t="n"/>
      <c r="CP448" s="323" t="n"/>
      <c r="CQ448" s="348" t="n"/>
      <c r="CR448" s="348" t="n"/>
      <c r="CS448" s="348" t="n"/>
      <c r="CT448" s="348" t="n"/>
      <c r="CU448" s="348" t="n"/>
      <c r="CV448" s="348" t="n"/>
      <c r="CW448" s="348" t="n"/>
      <c r="CX448" s="348" t="n"/>
      <c r="CY448" s="348">
        <f>IFERROR(ROUND(STDEV(AN448,L448),1),"")</f>
        <v/>
      </c>
      <c r="CZ448" s="232">
        <f>IFERROR(ROUND(AVERAGE(O448:S448,AA448:AE448),0),"")</f>
        <v/>
      </c>
      <c r="DA448" s="232">
        <f>IFERROR(AVERAGE(T448:X448,AF448:AJ448),"")</f>
        <v/>
      </c>
      <c r="DB448" s="308">
        <f>AV448+BK448</f>
        <v/>
      </c>
      <c r="DC448" s="12">
        <f>SUM(BL448:BT448,AW448:BE448)</f>
        <v/>
      </c>
      <c r="DD448" s="437">
        <f>IFERROR(ROUND(DC448/K448,0),"")</f>
        <v/>
      </c>
      <c r="DE448" s="437">
        <f>IFERROR(ROUND(AVERAGE(Y448:Z448,AK448:AL448),0),"")</f>
        <v/>
      </c>
      <c r="DF448" s="217">
        <f>IFERROR(ROUND((3600/DE448*J448),0),"")</f>
        <v/>
      </c>
      <c r="DG448" s="437">
        <f>IFERROR(ROUND(DD448/DF448,1),"")</f>
        <v/>
      </c>
      <c r="DH448" s="308">
        <f>IFERROR(DB448+DD448,"")</f>
        <v/>
      </c>
      <c r="DI448" s="447">
        <f>IFERROR(DD448/DH448,"")</f>
        <v/>
      </c>
      <c r="DK448" s="12">
        <f>IFERROR(DF448-AP448,"")</f>
        <v/>
      </c>
      <c r="DM448" s="307">
        <f>IFERROR(DA448-L448,"")</f>
        <v/>
      </c>
      <c r="DN448" s="348">
        <f>IF(DE448&gt;AQ448,0,1)</f>
        <v/>
      </c>
      <c r="DO448" s="348">
        <f>IF(DA448&lt;M448,0,1)</f>
        <v/>
      </c>
      <c r="DP448" s="348">
        <f>IF(DA448&gt;N448,0,1)</f>
        <v/>
      </c>
      <c r="DQ448" s="348" t="n"/>
      <c r="DR448" s="348" t="n"/>
      <c r="DS448" s="348" t="n"/>
      <c r="DT448" s="348" t="n"/>
      <c r="DU448" s="348" t="n"/>
      <c r="DV448" s="348" t="n"/>
      <c r="DW448" s="348" t="n"/>
      <c r="DX448" s="348" t="n"/>
      <c r="DY448" s="348" t="n"/>
      <c r="DZ448" s="348" t="n"/>
      <c r="EA448" s="348" t="n"/>
      <c r="EB448" s="348" t="n"/>
      <c r="EC448" s="348" t="n"/>
      <c r="ED448" s="348" t="n"/>
      <c r="EE448" s="348" t="n"/>
      <c r="EF448" s="348" t="n"/>
      <c r="EG448" s="348" t="n"/>
      <c r="EH448" s="348" t="n"/>
      <c r="EI448" s="348" t="n"/>
    </row>
    <row r="449" ht="31.5" customFormat="1" customHeight="1" s="239">
      <c r="A449" s="233" t="n"/>
      <c r="B449" s="192" t="n"/>
      <c r="C449" s="455" t="n"/>
      <c r="D449" s="192" t="n"/>
      <c r="E449" s="192" t="n"/>
      <c r="F449" s="192" t="n"/>
      <c r="G449" s="238" t="n"/>
      <c r="H449" s="437" t="n"/>
      <c r="I449" s="437" t="n"/>
      <c r="J449" s="437" t="n"/>
      <c r="K449" s="437" t="n"/>
      <c r="L449" s="240" t="n"/>
      <c r="M449" s="241" t="n"/>
      <c r="N449" s="242" t="n"/>
      <c r="O449" s="232" t="n"/>
      <c r="P449" s="232" t="n"/>
      <c r="Q449" s="232" t="n"/>
      <c r="R449" s="232" t="n"/>
      <c r="S449" s="232" t="n"/>
      <c r="T449" s="232" t="n"/>
      <c r="U449" s="232" t="n"/>
      <c r="V449" s="232" t="n"/>
      <c r="W449" s="232" t="n"/>
      <c r="X449" s="232" t="n"/>
      <c r="Y449" s="195" t="n"/>
      <c r="Z449" s="195" t="n"/>
      <c r="AA449" s="232" t="n"/>
      <c r="AB449" s="232" t="n"/>
      <c r="AC449" s="232" t="n"/>
      <c r="AD449" s="232" t="n"/>
      <c r="AE449" s="232" t="n"/>
      <c r="AF449" s="232" t="n"/>
      <c r="AG449" s="232" t="n"/>
      <c r="AH449" s="232" t="n"/>
      <c r="AI449" s="232" t="n"/>
      <c r="AJ449" s="232" t="n"/>
      <c r="AK449" s="195" t="n"/>
      <c r="AL449" s="195" t="n"/>
      <c r="AM449" s="232">
        <f>IFERROR(ROUND(AVERAGE(O449:S449,AA449:AE449),0),"")</f>
        <v/>
      </c>
      <c r="AN449" s="232">
        <f>IFERROR(ROUND(AVERAGE(T449:X449,AF449:AJ449),0),"")</f>
        <v/>
      </c>
      <c r="AO449" s="278">
        <f>IFERROR((AM449-L449)/L449,"")</f>
        <v/>
      </c>
      <c r="AP449" s="218" t="n"/>
      <c r="AQ449" s="219" t="n"/>
      <c r="AR449" s="217">
        <f>IFERROR(ROUND((3600/AS449*J449),0),"")</f>
        <v/>
      </c>
      <c r="AS449" s="217">
        <f>IFERROR(ROUND(AVERAGE(Y449:Z449,AK449:AL449),0),"")</f>
        <v/>
      </c>
      <c r="AT449" s="217" t="n"/>
      <c r="AU449" s="217" t="n"/>
      <c r="AV449" s="217" t="n"/>
      <c r="AW449" s="217" t="n"/>
      <c r="AX449" s="217" t="n"/>
      <c r="AY449" s="217" t="n"/>
      <c r="AZ449" s="217" t="n"/>
      <c r="BA449" s="217" t="n"/>
      <c r="BB449" s="217" t="n"/>
      <c r="BC449" s="217" t="n"/>
      <c r="BD449" s="217" t="n"/>
      <c r="BE449" s="217" t="n"/>
      <c r="BF449" s="217" t="n"/>
      <c r="BG449" s="217" t="n"/>
      <c r="BH449" s="217" t="n"/>
      <c r="BI449" s="217" t="n"/>
      <c r="BJ449" s="217" t="n"/>
      <c r="BK449" s="217" t="n"/>
      <c r="BL449" s="217" t="n"/>
      <c r="BM449" s="217" t="n"/>
      <c r="BN449" s="217" t="n"/>
      <c r="BO449" s="217" t="n"/>
      <c r="BP449" s="217" t="n"/>
      <c r="BQ449" s="217" t="n"/>
      <c r="BR449" s="217" t="n"/>
      <c r="BS449" s="217" t="n"/>
      <c r="BT449" s="217" t="n"/>
      <c r="BU449" s="217" t="n"/>
      <c r="BV449" s="217" t="n"/>
      <c r="BW449" s="217" t="n"/>
      <c r="BX449" s="220" t="n"/>
      <c r="BY449" s="220" t="n"/>
      <c r="BZ449" s="220" t="n"/>
      <c r="CA449" s="220" t="n"/>
      <c r="CB449" s="220" t="n"/>
      <c r="CC449" s="220" t="n"/>
      <c r="CD449" s="220" t="n"/>
      <c r="CE449" s="220" t="n"/>
      <c r="CF449" s="220" t="n"/>
      <c r="CG449" s="221">
        <f>IFERROR(ROUND((SUM(BX449:CF449)),0),"")</f>
        <v/>
      </c>
      <c r="CH449" s="216" t="n"/>
      <c r="CI449" s="456" t="n"/>
      <c r="CJ449" s="223" t="n"/>
      <c r="CK449" s="196" t="n"/>
      <c r="CL449" s="196" t="n"/>
      <c r="CM449" s="196" t="n"/>
      <c r="CN449" s="196" t="n"/>
      <c r="CO449" s="196" t="n"/>
      <c r="CP449" s="323" t="n"/>
      <c r="CQ449" s="348" t="n"/>
      <c r="CR449" s="348" t="n"/>
      <c r="CS449" s="348" t="n"/>
      <c r="CT449" s="348" t="n"/>
      <c r="CU449" s="348" t="n"/>
      <c r="CV449" s="348" t="n"/>
      <c r="CW449" s="348" t="n"/>
      <c r="CX449" s="348" t="n"/>
      <c r="CY449" s="348">
        <f>IFERROR(ROUND(STDEV(AN449,L449),1),"")</f>
        <v/>
      </c>
      <c r="CZ449" s="232">
        <f>IFERROR(ROUND(AVERAGE(O449:S449,AA449:AE449),0),"")</f>
        <v/>
      </c>
      <c r="DA449" s="232">
        <f>IFERROR(AVERAGE(T449:X449,AF449:AJ449),"")</f>
        <v/>
      </c>
      <c r="DB449" s="308">
        <f>AV449+BK449</f>
        <v/>
      </c>
      <c r="DC449" s="12">
        <f>SUM(BL449:BT449,AW449:BE449)</f>
        <v/>
      </c>
      <c r="DD449" s="437">
        <f>IFERROR(ROUND(DC449/K449,0),"")</f>
        <v/>
      </c>
      <c r="DE449" s="437">
        <f>IFERROR(ROUND(AVERAGE(Y449:Z449,AK449:AL449),0),"")</f>
        <v/>
      </c>
      <c r="DF449" s="217">
        <f>IFERROR(ROUND((3600/DE449*J449),0),"")</f>
        <v/>
      </c>
      <c r="DG449" s="437">
        <f>IFERROR(ROUND(DD449/DF449,1),"")</f>
        <v/>
      </c>
      <c r="DH449" s="308">
        <f>IFERROR(DB449+DD449,"")</f>
        <v/>
      </c>
      <c r="DI449" s="447">
        <f>IFERROR(DD449/DH449,"")</f>
        <v/>
      </c>
      <c r="DK449" s="12">
        <f>IFERROR(DF449-AP449,"")</f>
        <v/>
      </c>
      <c r="DM449" s="307">
        <f>IFERROR(DA449-L449,"")</f>
        <v/>
      </c>
      <c r="DN449" s="348">
        <f>IF(DE449&gt;AQ449,0,1)</f>
        <v/>
      </c>
      <c r="DO449" s="348">
        <f>IF(DA449&lt;M449,0,1)</f>
        <v/>
      </c>
      <c r="DP449" s="348">
        <f>IF(DA449&gt;N449,0,1)</f>
        <v/>
      </c>
      <c r="DQ449" s="348" t="n"/>
      <c r="DR449" s="348" t="n"/>
      <c r="DS449" s="348" t="n"/>
      <c r="DT449" s="348" t="n"/>
      <c r="DU449" s="348" t="n"/>
      <c r="DV449" s="348" t="n"/>
      <c r="DW449" s="348" t="n"/>
      <c r="DX449" s="348" t="n"/>
      <c r="DY449" s="348" t="n"/>
      <c r="DZ449" s="348" t="n"/>
      <c r="EA449" s="348" t="n"/>
      <c r="EB449" s="348" t="n"/>
      <c r="EC449" s="348" t="n"/>
      <c r="ED449" s="348" t="n"/>
      <c r="EE449" s="348" t="n"/>
      <c r="EF449" s="348" t="n"/>
      <c r="EG449" s="348" t="n"/>
      <c r="EH449" s="348" t="n"/>
      <c r="EI449" s="348" t="n"/>
    </row>
    <row r="450" ht="31.5" customFormat="1" customHeight="1" s="239">
      <c r="A450" s="233" t="n"/>
      <c r="B450" s="192" t="n"/>
      <c r="C450" s="455" t="n"/>
      <c r="D450" s="192" t="n"/>
      <c r="E450" s="192" t="n"/>
      <c r="F450" s="192" t="n"/>
      <c r="G450" s="238" t="n"/>
      <c r="H450" s="437" t="n"/>
      <c r="I450" s="437" t="n"/>
      <c r="J450" s="437" t="n"/>
      <c r="K450" s="437" t="n"/>
      <c r="L450" s="240" t="n"/>
      <c r="M450" s="241" t="n"/>
      <c r="N450" s="242" t="n"/>
      <c r="O450" s="232" t="n"/>
      <c r="P450" s="232" t="n"/>
      <c r="Q450" s="232" t="n"/>
      <c r="R450" s="232" t="n"/>
      <c r="S450" s="232" t="n"/>
      <c r="T450" s="232" t="n"/>
      <c r="U450" s="232" t="n"/>
      <c r="V450" s="232" t="n"/>
      <c r="W450" s="232" t="n"/>
      <c r="X450" s="232" t="n"/>
      <c r="Y450" s="195" t="n"/>
      <c r="Z450" s="195" t="n"/>
      <c r="AA450" s="232" t="n"/>
      <c r="AB450" s="232" t="n"/>
      <c r="AC450" s="232" t="n"/>
      <c r="AD450" s="232" t="n"/>
      <c r="AE450" s="232" t="n"/>
      <c r="AF450" s="232" t="n"/>
      <c r="AG450" s="232" t="n"/>
      <c r="AH450" s="232" t="n"/>
      <c r="AI450" s="232" t="n"/>
      <c r="AJ450" s="232" t="n"/>
      <c r="AK450" s="195" t="n"/>
      <c r="AL450" s="195" t="n"/>
      <c r="AM450" s="232">
        <f>IFERROR(ROUND(AVERAGE(O450:S450,AA450:AE450),0),"")</f>
        <v/>
      </c>
      <c r="AN450" s="232">
        <f>IFERROR(ROUND(AVERAGE(T450:X450,AF450:AJ450),0),"")</f>
        <v/>
      </c>
      <c r="AO450" s="278">
        <f>IFERROR((AM450-L450)/L450,"")</f>
        <v/>
      </c>
      <c r="AP450" s="218" t="n"/>
      <c r="AQ450" s="219" t="n"/>
      <c r="AR450" s="217">
        <f>IFERROR(ROUND((3600/AS450*J450),0),"")</f>
        <v/>
      </c>
      <c r="AS450" s="217">
        <f>IFERROR(ROUND(AVERAGE(Y450:Z450,AK450:AL450),0),"")</f>
        <v/>
      </c>
      <c r="AT450" s="217" t="n"/>
      <c r="AU450" s="217" t="n"/>
      <c r="AV450" s="217" t="n"/>
      <c r="AW450" s="217" t="n"/>
      <c r="AX450" s="217" t="n"/>
      <c r="AY450" s="217" t="n"/>
      <c r="AZ450" s="217" t="n"/>
      <c r="BA450" s="217" t="n"/>
      <c r="BB450" s="217" t="n"/>
      <c r="BC450" s="217" t="n"/>
      <c r="BD450" s="217" t="n"/>
      <c r="BE450" s="217" t="n"/>
      <c r="BF450" s="217" t="n"/>
      <c r="BG450" s="217" t="n"/>
      <c r="BH450" s="217" t="n"/>
      <c r="BI450" s="217" t="n"/>
      <c r="BJ450" s="217" t="n"/>
      <c r="BK450" s="217" t="n"/>
      <c r="BL450" s="217" t="n"/>
      <c r="BM450" s="217" t="n"/>
      <c r="BN450" s="217" t="n"/>
      <c r="BO450" s="217" t="n"/>
      <c r="BP450" s="217" t="n"/>
      <c r="BQ450" s="217" t="n"/>
      <c r="BR450" s="217" t="n"/>
      <c r="BS450" s="217" t="n"/>
      <c r="BT450" s="217" t="n"/>
      <c r="BU450" s="217" t="n"/>
      <c r="BV450" s="217" t="n"/>
      <c r="BW450" s="217" t="n"/>
      <c r="BX450" s="220" t="n"/>
      <c r="BY450" s="220" t="n"/>
      <c r="BZ450" s="220" t="n"/>
      <c r="CA450" s="220" t="n"/>
      <c r="CB450" s="220" t="n"/>
      <c r="CC450" s="220" t="n"/>
      <c r="CD450" s="220" t="n"/>
      <c r="CE450" s="220" t="n"/>
      <c r="CF450" s="220" t="n"/>
      <c r="CG450" s="221">
        <f>IFERROR(ROUND((SUM(BX450:CF450)),0),"")</f>
        <v/>
      </c>
      <c r="CH450" s="216" t="n"/>
      <c r="CI450" s="456" t="n"/>
      <c r="CJ450" s="223" t="n"/>
      <c r="CK450" s="196" t="n"/>
      <c r="CL450" s="196" t="n"/>
      <c r="CM450" s="196" t="n"/>
      <c r="CN450" s="196" t="n"/>
      <c r="CO450" s="196" t="n"/>
      <c r="CP450" s="323" t="n"/>
      <c r="CQ450" s="348" t="n"/>
      <c r="CR450" s="348" t="n"/>
      <c r="CS450" s="348" t="n"/>
      <c r="CT450" s="348" t="n"/>
      <c r="CU450" s="348" t="n"/>
      <c r="CV450" s="348" t="n"/>
      <c r="CW450" s="348" t="n"/>
      <c r="CX450" s="348" t="n"/>
      <c r="CY450" s="348">
        <f>IFERROR(ROUND(STDEV(AN450,L450),1),"")</f>
        <v/>
      </c>
      <c r="CZ450" s="232">
        <f>IFERROR(ROUND(AVERAGE(O450:S450,AA450:AE450),0),"")</f>
        <v/>
      </c>
      <c r="DA450" s="232">
        <f>IFERROR(AVERAGE(T450:X450,AF450:AJ450),"")</f>
        <v/>
      </c>
      <c r="DB450" s="308">
        <f>AV450+BK450</f>
        <v/>
      </c>
      <c r="DC450" s="12">
        <f>SUM(BL450:BT450,AW450:BE450)</f>
        <v/>
      </c>
      <c r="DD450" s="437">
        <f>IFERROR(ROUND(DC450/K450,0),"")</f>
        <v/>
      </c>
      <c r="DE450" s="437">
        <f>IFERROR(ROUND(AVERAGE(Y450:Z450,AK450:AL450),0),"")</f>
        <v/>
      </c>
      <c r="DF450" s="217">
        <f>IFERROR(ROUND((3600/DE450*J450),0),"")</f>
        <v/>
      </c>
      <c r="DG450" s="437">
        <f>IFERROR(ROUND(DD450/DF450,1),"")</f>
        <v/>
      </c>
      <c r="DH450" s="308">
        <f>IFERROR(DB450+DD450,"")</f>
        <v/>
      </c>
      <c r="DI450" s="447">
        <f>IFERROR(DD450/DH450,"")</f>
        <v/>
      </c>
      <c r="DK450" s="12">
        <f>IFERROR(DF450-AP450,"")</f>
        <v/>
      </c>
      <c r="DM450" s="307">
        <f>IFERROR(DA450-L450,"")</f>
        <v/>
      </c>
      <c r="DN450" s="348">
        <f>IF(DE450&gt;AQ450,0,1)</f>
        <v/>
      </c>
      <c r="DO450" s="348">
        <f>IF(DA450&lt;M450,0,1)</f>
        <v/>
      </c>
      <c r="DP450" s="348">
        <f>IF(DA450&gt;N450,0,1)</f>
        <v/>
      </c>
      <c r="DQ450" s="348" t="n"/>
      <c r="DR450" s="348" t="n"/>
      <c r="DS450" s="348" t="n"/>
      <c r="DT450" s="348" t="n"/>
      <c r="DU450" s="348" t="n"/>
      <c r="DV450" s="348" t="n"/>
      <c r="DW450" s="348" t="n"/>
      <c r="DX450" s="348" t="n"/>
      <c r="DY450" s="348" t="n"/>
      <c r="DZ450" s="348" t="n"/>
      <c r="EA450" s="348" t="n"/>
      <c r="EB450" s="348" t="n"/>
      <c r="EC450" s="348" t="n"/>
      <c r="ED450" s="348" t="n"/>
      <c r="EE450" s="348" t="n"/>
      <c r="EF450" s="348" t="n"/>
      <c r="EG450" s="348" t="n"/>
      <c r="EH450" s="348" t="n"/>
      <c r="EI450" s="348" t="n"/>
    </row>
    <row r="451" ht="31.5" customFormat="1" customHeight="1" s="239">
      <c r="A451" s="233" t="n"/>
      <c r="B451" s="192" t="n"/>
      <c r="C451" s="455" t="n"/>
      <c r="D451" s="192" t="n"/>
      <c r="E451" s="192" t="n"/>
      <c r="F451" s="192" t="n"/>
      <c r="G451" s="238" t="n"/>
      <c r="H451" s="437" t="n"/>
      <c r="I451" s="437" t="n"/>
      <c r="J451" s="437" t="n"/>
      <c r="K451" s="437" t="n"/>
      <c r="L451" s="240" t="n"/>
      <c r="M451" s="241" t="n"/>
      <c r="N451" s="242" t="n"/>
      <c r="O451" s="232" t="n"/>
      <c r="P451" s="232" t="n"/>
      <c r="Q451" s="232" t="n"/>
      <c r="R451" s="232" t="n"/>
      <c r="S451" s="232" t="n"/>
      <c r="T451" s="232" t="n"/>
      <c r="U451" s="232" t="n"/>
      <c r="V451" s="232" t="n"/>
      <c r="W451" s="232" t="n"/>
      <c r="X451" s="232" t="n"/>
      <c r="Y451" s="195" t="n"/>
      <c r="Z451" s="195" t="n"/>
      <c r="AA451" s="232" t="n"/>
      <c r="AB451" s="232" t="n"/>
      <c r="AC451" s="232" t="n"/>
      <c r="AD451" s="232" t="n"/>
      <c r="AE451" s="232" t="n"/>
      <c r="AF451" s="232" t="n"/>
      <c r="AG451" s="232" t="n"/>
      <c r="AH451" s="232" t="n"/>
      <c r="AI451" s="232" t="n"/>
      <c r="AJ451" s="232" t="n"/>
      <c r="AK451" s="195" t="n"/>
      <c r="AL451" s="195" t="n"/>
      <c r="AM451" s="232">
        <f>IFERROR(ROUND(AVERAGE(O451:S451,AA451:AE451),0),"")</f>
        <v/>
      </c>
      <c r="AN451" s="232">
        <f>IFERROR(ROUND(AVERAGE(T451:X451,AF451:AJ451),0),"")</f>
        <v/>
      </c>
      <c r="AO451" s="278">
        <f>IFERROR((AM451-L451)/L451,"")</f>
        <v/>
      </c>
      <c r="AP451" s="218" t="n"/>
      <c r="AQ451" s="219" t="n"/>
      <c r="AR451" s="217">
        <f>IFERROR(ROUND((3600/AS451*J451),0),"")</f>
        <v/>
      </c>
      <c r="AS451" s="217">
        <f>IFERROR(ROUND(AVERAGE(Y451:Z451,AK451:AL451),0),"")</f>
        <v/>
      </c>
      <c r="AT451" s="217" t="n"/>
      <c r="AU451" s="217" t="n"/>
      <c r="AV451" s="217" t="n"/>
      <c r="AW451" s="217" t="n"/>
      <c r="AX451" s="217" t="n"/>
      <c r="AY451" s="217" t="n"/>
      <c r="AZ451" s="217" t="n"/>
      <c r="BA451" s="217" t="n"/>
      <c r="BB451" s="217" t="n"/>
      <c r="BC451" s="217" t="n"/>
      <c r="BD451" s="217" t="n"/>
      <c r="BE451" s="217" t="n"/>
      <c r="BF451" s="217" t="n"/>
      <c r="BG451" s="217" t="n"/>
      <c r="BH451" s="217" t="n"/>
      <c r="BI451" s="217" t="n"/>
      <c r="BJ451" s="217" t="n"/>
      <c r="BK451" s="217" t="n"/>
      <c r="BL451" s="217" t="n"/>
      <c r="BM451" s="217" t="n"/>
      <c r="BN451" s="217" t="n"/>
      <c r="BO451" s="217" t="n"/>
      <c r="BP451" s="217" t="n"/>
      <c r="BQ451" s="217" t="n"/>
      <c r="BR451" s="217" t="n"/>
      <c r="BS451" s="217" t="n"/>
      <c r="BT451" s="217" t="n"/>
      <c r="BU451" s="217" t="n"/>
      <c r="BV451" s="217" t="n"/>
      <c r="BW451" s="217" t="n"/>
      <c r="BX451" s="220" t="n"/>
      <c r="BY451" s="220" t="n"/>
      <c r="BZ451" s="220" t="n"/>
      <c r="CA451" s="220" t="n"/>
      <c r="CB451" s="220" t="n"/>
      <c r="CC451" s="220" t="n"/>
      <c r="CD451" s="220" t="n"/>
      <c r="CE451" s="220" t="n"/>
      <c r="CF451" s="220" t="n"/>
      <c r="CG451" s="221">
        <f>IFERROR(ROUND((SUM(BX451:CF451)),0),"")</f>
        <v/>
      </c>
      <c r="CH451" s="216" t="n"/>
      <c r="CI451" s="456" t="n"/>
      <c r="CJ451" s="223" t="n"/>
      <c r="CK451" s="196" t="n"/>
      <c r="CL451" s="196" t="n"/>
      <c r="CM451" s="196" t="n"/>
      <c r="CN451" s="196" t="n"/>
      <c r="CO451" s="196" t="n"/>
      <c r="CP451" s="323" t="n"/>
      <c r="CQ451" s="348" t="n"/>
      <c r="CR451" s="348" t="n"/>
      <c r="CS451" s="348" t="n"/>
      <c r="CT451" s="348" t="n"/>
      <c r="CU451" s="348" t="n"/>
      <c r="CV451" s="348" t="n"/>
      <c r="CW451" s="348" t="n"/>
      <c r="CX451" s="348" t="n"/>
      <c r="CY451" s="348">
        <f>IFERROR(ROUND(STDEV(AN451,L451),1),"")</f>
        <v/>
      </c>
      <c r="CZ451" s="232">
        <f>IFERROR(ROUND(AVERAGE(O451:S451,AA451:AE451),0),"")</f>
        <v/>
      </c>
      <c r="DA451" s="232">
        <f>IFERROR(AVERAGE(T451:X451,AF451:AJ451),"")</f>
        <v/>
      </c>
      <c r="DB451" s="308">
        <f>AV451+BK451</f>
        <v/>
      </c>
      <c r="DC451" s="12">
        <f>SUM(BL451:BT451,AW451:BE451)</f>
        <v/>
      </c>
      <c r="DD451" s="437">
        <f>IFERROR(ROUND(DC451/K451,0),"")</f>
        <v/>
      </c>
      <c r="DE451" s="437">
        <f>IFERROR(ROUND(AVERAGE(Y451:Z451,AK451:AL451),0),"")</f>
        <v/>
      </c>
      <c r="DF451" s="217">
        <f>IFERROR(ROUND((3600/DE451*J451),0),"")</f>
        <v/>
      </c>
      <c r="DG451" s="437">
        <f>IFERROR(ROUND(DD451/DF451,1),"")</f>
        <v/>
      </c>
      <c r="DH451" s="308">
        <f>IFERROR(DB451+DD451,"")</f>
        <v/>
      </c>
      <c r="DI451" s="447">
        <f>IFERROR(DD451/DH451,"")</f>
        <v/>
      </c>
      <c r="DK451" s="12">
        <f>IFERROR(DF451-AP451,"")</f>
        <v/>
      </c>
      <c r="DM451" s="307">
        <f>IFERROR(DA451-L451,"")</f>
        <v/>
      </c>
      <c r="DN451" s="348">
        <f>IF(DE451&gt;AQ451,0,1)</f>
        <v/>
      </c>
      <c r="DO451" s="348">
        <f>IF(DA451&lt;M451,0,1)</f>
        <v/>
      </c>
      <c r="DP451" s="348">
        <f>IF(DA451&gt;N451,0,1)</f>
        <v/>
      </c>
      <c r="DQ451" s="348" t="n"/>
      <c r="DR451" s="348" t="n"/>
      <c r="DS451" s="348" t="n"/>
      <c r="DT451" s="348" t="n"/>
      <c r="DU451" s="348" t="n"/>
      <c r="DV451" s="348" t="n"/>
      <c r="DW451" s="348" t="n"/>
      <c r="DX451" s="348" t="n"/>
      <c r="DY451" s="348" t="n"/>
      <c r="DZ451" s="348" t="n"/>
      <c r="EA451" s="348" t="n"/>
      <c r="EB451" s="348" t="n"/>
      <c r="EC451" s="348" t="n"/>
      <c r="ED451" s="348" t="n"/>
      <c r="EE451" s="348" t="n"/>
      <c r="EF451" s="348" t="n"/>
      <c r="EG451" s="348" t="n"/>
      <c r="EH451" s="348" t="n"/>
      <c r="EI451" s="348" t="n"/>
    </row>
    <row r="452" ht="31.5" customFormat="1" customHeight="1" s="239">
      <c r="A452" s="233" t="n"/>
      <c r="B452" s="192" t="n"/>
      <c r="C452" s="455" t="n"/>
      <c r="D452" s="192" t="n"/>
      <c r="E452" s="192" t="n"/>
      <c r="F452" s="192" t="n"/>
      <c r="G452" s="238" t="n"/>
      <c r="H452" s="437" t="n"/>
      <c r="I452" s="437" t="n"/>
      <c r="J452" s="437" t="n"/>
      <c r="K452" s="437" t="n"/>
      <c r="L452" s="240" t="n"/>
      <c r="M452" s="241" t="n"/>
      <c r="N452" s="242" t="n"/>
      <c r="O452" s="232" t="n"/>
      <c r="P452" s="232" t="n"/>
      <c r="Q452" s="232" t="n"/>
      <c r="R452" s="232" t="n"/>
      <c r="S452" s="232" t="n"/>
      <c r="T452" s="232" t="n"/>
      <c r="U452" s="232" t="n"/>
      <c r="V452" s="232" t="n"/>
      <c r="W452" s="232" t="n"/>
      <c r="X452" s="232" t="n"/>
      <c r="Y452" s="195" t="n"/>
      <c r="Z452" s="195" t="n"/>
      <c r="AA452" s="232" t="n"/>
      <c r="AB452" s="232" t="n"/>
      <c r="AC452" s="232" t="n"/>
      <c r="AD452" s="232" t="n"/>
      <c r="AE452" s="232" t="n"/>
      <c r="AF452" s="232" t="n"/>
      <c r="AG452" s="232" t="n"/>
      <c r="AH452" s="232" t="n"/>
      <c r="AI452" s="232" t="n"/>
      <c r="AJ452" s="232" t="n"/>
      <c r="AK452" s="195" t="n"/>
      <c r="AL452" s="195" t="n"/>
      <c r="AM452" s="232">
        <f>IFERROR(ROUND(AVERAGE(O452:S452,AA452:AE452),0),"")</f>
        <v/>
      </c>
      <c r="AN452" s="232">
        <f>IFERROR(ROUND(AVERAGE(T452:X452,AF452:AJ452),0),"")</f>
        <v/>
      </c>
      <c r="AO452" s="278">
        <f>IFERROR((AM452-L452)/L452,"")</f>
        <v/>
      </c>
      <c r="AP452" s="218" t="n"/>
      <c r="AQ452" s="219" t="n"/>
      <c r="AR452" s="217">
        <f>IFERROR(ROUND((3600/AS452*J452),0),"")</f>
        <v/>
      </c>
      <c r="AS452" s="217">
        <f>IFERROR(ROUND(AVERAGE(Y452:Z452,AK452:AL452),0),"")</f>
        <v/>
      </c>
      <c r="AT452" s="217" t="n"/>
      <c r="AU452" s="217" t="n"/>
      <c r="AV452" s="217" t="n"/>
      <c r="AW452" s="217" t="n"/>
      <c r="AX452" s="217" t="n"/>
      <c r="AY452" s="217" t="n"/>
      <c r="AZ452" s="217" t="n"/>
      <c r="BA452" s="217" t="n"/>
      <c r="BB452" s="217" t="n"/>
      <c r="BC452" s="217" t="n"/>
      <c r="BD452" s="217" t="n"/>
      <c r="BE452" s="217" t="n"/>
      <c r="BF452" s="217" t="n"/>
      <c r="BG452" s="217" t="n"/>
      <c r="BH452" s="217" t="n"/>
      <c r="BI452" s="217" t="n"/>
      <c r="BJ452" s="217" t="n"/>
      <c r="BK452" s="217" t="n"/>
      <c r="BL452" s="217" t="n"/>
      <c r="BM452" s="217" t="n"/>
      <c r="BN452" s="217" t="n"/>
      <c r="BO452" s="217" t="n"/>
      <c r="BP452" s="217" t="n"/>
      <c r="BQ452" s="217" t="n"/>
      <c r="BR452" s="217" t="n"/>
      <c r="BS452" s="217" t="n"/>
      <c r="BT452" s="217" t="n"/>
      <c r="BU452" s="217" t="n"/>
      <c r="BV452" s="217" t="n"/>
      <c r="BW452" s="217" t="n"/>
      <c r="BX452" s="220" t="n"/>
      <c r="BY452" s="220" t="n"/>
      <c r="BZ452" s="220" t="n"/>
      <c r="CA452" s="220" t="n"/>
      <c r="CB452" s="220" t="n"/>
      <c r="CC452" s="220" t="n"/>
      <c r="CD452" s="220" t="n"/>
      <c r="CE452" s="220" t="n"/>
      <c r="CF452" s="220" t="n"/>
      <c r="CG452" s="221">
        <f>IFERROR(ROUND((SUM(BX452:CF452)),0),"")</f>
        <v/>
      </c>
      <c r="CH452" s="216" t="n"/>
      <c r="CI452" s="456" t="n"/>
      <c r="CJ452" s="223" t="n"/>
      <c r="CK452" s="196" t="n"/>
      <c r="CL452" s="196" t="n"/>
      <c r="CM452" s="196" t="n"/>
      <c r="CN452" s="196" t="n"/>
      <c r="CO452" s="196" t="n"/>
      <c r="CP452" s="323" t="n"/>
      <c r="CQ452" s="348" t="n"/>
      <c r="CR452" s="348" t="n"/>
      <c r="CS452" s="348" t="n"/>
      <c r="CT452" s="348" t="n"/>
      <c r="CU452" s="348" t="n"/>
      <c r="CV452" s="348" t="n"/>
      <c r="CW452" s="348" t="n"/>
      <c r="CX452" s="348" t="n"/>
      <c r="CY452" s="348">
        <f>IFERROR(ROUND(STDEV(AN452,L452),1),"")</f>
        <v/>
      </c>
      <c r="CZ452" s="232">
        <f>IFERROR(ROUND(AVERAGE(O452:S452,AA452:AE452),0),"")</f>
        <v/>
      </c>
      <c r="DA452" s="232">
        <f>IFERROR(AVERAGE(T452:X452,AF452:AJ452),"")</f>
        <v/>
      </c>
      <c r="DB452" s="308">
        <f>AV452+BK452</f>
        <v/>
      </c>
      <c r="DC452" s="12">
        <f>SUM(BL452:BT452,AW452:BE452)</f>
        <v/>
      </c>
      <c r="DD452" s="437">
        <f>IFERROR(ROUND(DC452/K452,0),"")</f>
        <v/>
      </c>
      <c r="DE452" s="437">
        <f>IFERROR(ROUND(AVERAGE(Y452:Z452,AK452:AL452),0),"")</f>
        <v/>
      </c>
      <c r="DF452" s="217">
        <f>IFERROR(ROUND((3600/DE452*J452),0),"")</f>
        <v/>
      </c>
      <c r="DG452" s="437">
        <f>IFERROR(ROUND(DD452/DF452,1),"")</f>
        <v/>
      </c>
      <c r="DH452" s="308">
        <f>IFERROR(DB452+DD452,"")</f>
        <v/>
      </c>
      <c r="DI452" s="447">
        <f>IFERROR(DD452/DH452,"")</f>
        <v/>
      </c>
      <c r="DK452" s="12">
        <f>IFERROR(DF452-AP452,"")</f>
        <v/>
      </c>
      <c r="DM452" s="307">
        <f>IFERROR(DA452-L452,"")</f>
        <v/>
      </c>
      <c r="DN452" s="348">
        <f>IF(DE452&gt;AQ452,0,1)</f>
        <v/>
      </c>
      <c r="DO452" s="348">
        <f>IF(DA452&lt;M452,0,1)</f>
        <v/>
      </c>
      <c r="DP452" s="348">
        <f>IF(DA452&gt;N452,0,1)</f>
        <v/>
      </c>
      <c r="DQ452" s="348" t="n"/>
      <c r="DR452" s="348" t="n"/>
      <c r="DS452" s="348" t="n"/>
      <c r="DT452" s="348" t="n"/>
      <c r="DU452" s="348" t="n"/>
      <c r="DV452" s="348" t="n"/>
      <c r="DW452" s="348" t="n"/>
      <c r="DX452" s="348" t="n"/>
      <c r="DY452" s="348" t="n"/>
      <c r="DZ452" s="348" t="n"/>
      <c r="EA452" s="348" t="n"/>
      <c r="EB452" s="348" t="n"/>
      <c r="EC452" s="348" t="n"/>
      <c r="ED452" s="348" t="n"/>
      <c r="EE452" s="348" t="n"/>
      <c r="EF452" s="348" t="n"/>
      <c r="EG452" s="348" t="n"/>
      <c r="EH452" s="348" t="n"/>
      <c r="EI452" s="348" t="n"/>
    </row>
    <row r="453" ht="31.5" customFormat="1" customHeight="1" s="239">
      <c r="A453" s="233" t="n"/>
      <c r="B453" s="192" t="n"/>
      <c r="C453" s="455" t="n"/>
      <c r="D453" s="192" t="n"/>
      <c r="E453" s="192" t="n"/>
      <c r="F453" s="192" t="n"/>
      <c r="G453" s="238" t="n"/>
      <c r="H453" s="437" t="n"/>
      <c r="I453" s="437" t="n"/>
      <c r="J453" s="437" t="n"/>
      <c r="K453" s="437" t="n"/>
      <c r="L453" s="240" t="n"/>
      <c r="M453" s="241" t="n"/>
      <c r="N453" s="242" t="n"/>
      <c r="O453" s="232" t="n"/>
      <c r="P453" s="232" t="n"/>
      <c r="Q453" s="232" t="n"/>
      <c r="R453" s="232" t="n"/>
      <c r="S453" s="232" t="n"/>
      <c r="T453" s="232" t="n"/>
      <c r="U453" s="232" t="n"/>
      <c r="V453" s="232" t="n"/>
      <c r="W453" s="232" t="n"/>
      <c r="X453" s="232" t="n"/>
      <c r="Y453" s="195" t="n"/>
      <c r="Z453" s="195" t="n"/>
      <c r="AA453" s="232" t="n"/>
      <c r="AB453" s="232" t="n"/>
      <c r="AC453" s="232" t="n"/>
      <c r="AD453" s="232" t="n"/>
      <c r="AE453" s="232" t="n"/>
      <c r="AF453" s="232" t="n"/>
      <c r="AG453" s="232" t="n"/>
      <c r="AH453" s="232" t="n"/>
      <c r="AI453" s="232" t="n"/>
      <c r="AJ453" s="232" t="n"/>
      <c r="AK453" s="195" t="n"/>
      <c r="AL453" s="195" t="n"/>
      <c r="AM453" s="232">
        <f>IFERROR(ROUND(AVERAGE(O453:S453,AA453:AE453),0),"")</f>
        <v/>
      </c>
      <c r="AN453" s="232">
        <f>IFERROR(ROUND(AVERAGE(T453:X453,AF453:AJ453),0),"")</f>
        <v/>
      </c>
      <c r="AO453" s="278">
        <f>IFERROR((AM453-L453)/L453,"")</f>
        <v/>
      </c>
      <c r="AP453" s="218" t="n"/>
      <c r="AQ453" s="219" t="n"/>
      <c r="AR453" s="217">
        <f>IFERROR(ROUND((3600/AS453*J453),0),"")</f>
        <v/>
      </c>
      <c r="AS453" s="217">
        <f>IFERROR(ROUND(AVERAGE(Y453:Z453,AK453:AL453),0),"")</f>
        <v/>
      </c>
      <c r="AT453" s="217" t="n"/>
      <c r="AU453" s="217" t="n"/>
      <c r="AV453" s="217" t="n"/>
      <c r="AW453" s="217" t="n"/>
      <c r="AX453" s="217" t="n"/>
      <c r="AY453" s="217" t="n"/>
      <c r="AZ453" s="217" t="n"/>
      <c r="BA453" s="217" t="n"/>
      <c r="BB453" s="217" t="n"/>
      <c r="BC453" s="217" t="n"/>
      <c r="BD453" s="217" t="n"/>
      <c r="BE453" s="217" t="n"/>
      <c r="BF453" s="217" t="n"/>
      <c r="BG453" s="217" t="n"/>
      <c r="BH453" s="217" t="n"/>
      <c r="BI453" s="217" t="n"/>
      <c r="BJ453" s="217" t="n"/>
      <c r="BK453" s="217" t="n"/>
      <c r="BL453" s="217" t="n"/>
      <c r="BM453" s="217" t="n"/>
      <c r="BN453" s="217" t="n"/>
      <c r="BO453" s="217" t="n"/>
      <c r="BP453" s="217" t="n"/>
      <c r="BQ453" s="217" t="n"/>
      <c r="BR453" s="217" t="n"/>
      <c r="BS453" s="217" t="n"/>
      <c r="BT453" s="217" t="n"/>
      <c r="BU453" s="217" t="n"/>
      <c r="BV453" s="217" t="n"/>
      <c r="BW453" s="217" t="n"/>
      <c r="BX453" s="220" t="n"/>
      <c r="BY453" s="220" t="n"/>
      <c r="BZ453" s="220" t="n"/>
      <c r="CA453" s="220" t="n"/>
      <c r="CB453" s="220" t="n"/>
      <c r="CC453" s="220" t="n"/>
      <c r="CD453" s="220" t="n"/>
      <c r="CE453" s="220" t="n"/>
      <c r="CF453" s="220" t="n"/>
      <c r="CG453" s="221">
        <f>IFERROR(ROUND((SUM(BX453:CF453)),0),"")</f>
        <v/>
      </c>
      <c r="CH453" s="216" t="n"/>
      <c r="CI453" s="456" t="n"/>
      <c r="CJ453" s="223" t="n"/>
      <c r="CK453" s="196" t="n"/>
      <c r="CL453" s="196" t="n"/>
      <c r="CM453" s="196" t="n"/>
      <c r="CN453" s="196" t="n"/>
      <c r="CO453" s="196" t="n"/>
      <c r="CP453" s="323" t="n"/>
      <c r="CQ453" s="348" t="n"/>
      <c r="CR453" s="348" t="n"/>
      <c r="CS453" s="348" t="n"/>
      <c r="CT453" s="348" t="n"/>
      <c r="CU453" s="348" t="n"/>
      <c r="CV453" s="348" t="n"/>
      <c r="CW453" s="348" t="n"/>
      <c r="CX453" s="348" t="n"/>
      <c r="CY453" s="348">
        <f>IFERROR(ROUND(STDEV(AN453,L453),1),"")</f>
        <v/>
      </c>
      <c r="CZ453" s="232">
        <f>IFERROR(ROUND(AVERAGE(O453:S453,AA453:AE453),0),"")</f>
        <v/>
      </c>
      <c r="DA453" s="232">
        <f>IFERROR(AVERAGE(T453:X453,AF453:AJ453),"")</f>
        <v/>
      </c>
      <c r="DB453" s="308">
        <f>AV453+BK453</f>
        <v/>
      </c>
      <c r="DC453" s="12">
        <f>SUM(BL453:BT453,AW453:BE453)</f>
        <v/>
      </c>
      <c r="DD453" s="437">
        <f>IFERROR(ROUND(DC453/K453,0),"")</f>
        <v/>
      </c>
      <c r="DE453" s="437">
        <f>IFERROR(ROUND(AVERAGE(Y453:Z453,AK453:AL453),0),"")</f>
        <v/>
      </c>
      <c r="DF453" s="217">
        <f>IFERROR(ROUND((3600/DE453*J453),0),"")</f>
        <v/>
      </c>
      <c r="DG453" s="437">
        <f>IFERROR(ROUND(DD453/DF453,1),"")</f>
        <v/>
      </c>
      <c r="DH453" s="308">
        <f>IFERROR(DB453+DD453,"")</f>
        <v/>
      </c>
      <c r="DI453" s="447">
        <f>IFERROR(DD453/DH453,"")</f>
        <v/>
      </c>
      <c r="DK453" s="12">
        <f>IFERROR(DF453-AP453,"")</f>
        <v/>
      </c>
      <c r="DM453" s="307">
        <f>IFERROR(DA453-L453,"")</f>
        <v/>
      </c>
      <c r="DN453" s="348">
        <f>IF(DE453&gt;AQ453,0,1)</f>
        <v/>
      </c>
      <c r="DO453" s="348">
        <f>IF(DA453&lt;M453,0,1)</f>
        <v/>
      </c>
      <c r="DP453" s="348">
        <f>IF(DA453&gt;N453,0,1)</f>
        <v/>
      </c>
      <c r="DQ453" s="348" t="n"/>
      <c r="DR453" s="348" t="n"/>
      <c r="DS453" s="348" t="n"/>
      <c r="DT453" s="348" t="n"/>
      <c r="DU453" s="348" t="n"/>
      <c r="DV453" s="348" t="n"/>
      <c r="DW453" s="348" t="n"/>
      <c r="DX453" s="348" t="n"/>
      <c r="DY453" s="348" t="n"/>
      <c r="DZ453" s="348" t="n"/>
      <c r="EA453" s="348" t="n"/>
      <c r="EB453" s="348" t="n"/>
      <c r="EC453" s="348" t="n"/>
      <c r="ED453" s="348" t="n"/>
      <c r="EE453" s="348" t="n"/>
      <c r="EF453" s="348" t="n"/>
      <c r="EG453" s="348" t="n"/>
      <c r="EH453" s="348" t="n"/>
      <c r="EI453" s="348" t="n"/>
    </row>
    <row r="454" ht="31.5" customFormat="1" customHeight="1" s="239">
      <c r="A454" s="233" t="n"/>
      <c r="B454" s="192" t="n"/>
      <c r="C454" s="455" t="n"/>
      <c r="D454" s="192" t="n"/>
      <c r="E454" s="192" t="n"/>
      <c r="F454" s="192" t="n"/>
      <c r="G454" s="238" t="n"/>
      <c r="H454" s="437" t="n"/>
      <c r="I454" s="437" t="n"/>
      <c r="J454" s="437" t="n"/>
      <c r="K454" s="437" t="n"/>
      <c r="L454" s="240" t="n"/>
      <c r="M454" s="241" t="n"/>
      <c r="N454" s="242" t="n"/>
      <c r="O454" s="232" t="n"/>
      <c r="P454" s="232" t="n"/>
      <c r="Q454" s="232" t="n"/>
      <c r="R454" s="232" t="n"/>
      <c r="S454" s="232" t="n"/>
      <c r="T454" s="232" t="n"/>
      <c r="U454" s="232" t="n"/>
      <c r="V454" s="232" t="n"/>
      <c r="W454" s="232" t="n"/>
      <c r="X454" s="232" t="n"/>
      <c r="Y454" s="195" t="n"/>
      <c r="Z454" s="195" t="n"/>
      <c r="AA454" s="232" t="n"/>
      <c r="AB454" s="232" t="n"/>
      <c r="AC454" s="232" t="n"/>
      <c r="AD454" s="232" t="n"/>
      <c r="AE454" s="232" t="n"/>
      <c r="AF454" s="232" t="n"/>
      <c r="AG454" s="232" t="n"/>
      <c r="AH454" s="232" t="n"/>
      <c r="AI454" s="232" t="n"/>
      <c r="AJ454" s="232" t="n"/>
      <c r="AK454" s="195" t="n"/>
      <c r="AL454" s="195" t="n"/>
      <c r="AM454" s="232">
        <f>IFERROR(ROUND(AVERAGE(O454:S454,AA454:AE454),0),"")</f>
        <v/>
      </c>
      <c r="AN454" s="232">
        <f>IFERROR(ROUND(AVERAGE(T454:X454,AF454:AJ454),0),"")</f>
        <v/>
      </c>
      <c r="AO454" s="278">
        <f>IFERROR((AM454-L454)/L454,"")</f>
        <v/>
      </c>
      <c r="AP454" s="218" t="n"/>
      <c r="AQ454" s="219" t="n"/>
      <c r="AR454" s="217">
        <f>IFERROR(ROUND((3600/AS454*J454),0),"")</f>
        <v/>
      </c>
      <c r="AS454" s="217">
        <f>IFERROR(ROUND(AVERAGE(Y454:Z454,AK454:AL454),0),"")</f>
        <v/>
      </c>
      <c r="AT454" s="217" t="n"/>
      <c r="AU454" s="217" t="n"/>
      <c r="AV454" s="217" t="n"/>
      <c r="AW454" s="217" t="n"/>
      <c r="AX454" s="217" t="n"/>
      <c r="AY454" s="217" t="n"/>
      <c r="AZ454" s="217" t="n"/>
      <c r="BA454" s="217" t="n"/>
      <c r="BB454" s="217" t="n"/>
      <c r="BC454" s="217" t="n"/>
      <c r="BD454" s="217" t="n"/>
      <c r="BE454" s="217" t="n"/>
      <c r="BF454" s="217" t="n"/>
      <c r="BG454" s="217" t="n"/>
      <c r="BH454" s="217" t="n"/>
      <c r="BI454" s="217" t="n"/>
      <c r="BJ454" s="217" t="n"/>
      <c r="BK454" s="217" t="n"/>
      <c r="BL454" s="217" t="n"/>
      <c r="BM454" s="217" t="n"/>
      <c r="BN454" s="217" t="n"/>
      <c r="BO454" s="217" t="n"/>
      <c r="BP454" s="217" t="n"/>
      <c r="BQ454" s="217" t="n"/>
      <c r="BR454" s="217" t="n"/>
      <c r="BS454" s="217" t="n"/>
      <c r="BT454" s="217" t="n"/>
      <c r="BU454" s="217" t="n"/>
      <c r="BV454" s="217" t="n"/>
      <c r="BW454" s="217" t="n"/>
      <c r="BX454" s="220" t="n"/>
      <c r="BY454" s="220" t="n"/>
      <c r="BZ454" s="220" t="n"/>
      <c r="CA454" s="220" t="n"/>
      <c r="CB454" s="220" t="n"/>
      <c r="CC454" s="220" t="n"/>
      <c r="CD454" s="220" t="n"/>
      <c r="CE454" s="220" t="n"/>
      <c r="CF454" s="220" t="n"/>
      <c r="CG454" s="221">
        <f>IFERROR(ROUND((SUM(BX454:CF454)),0),"")</f>
        <v/>
      </c>
      <c r="CH454" s="216" t="n"/>
      <c r="CI454" s="456" t="n"/>
      <c r="CJ454" s="223" t="n"/>
      <c r="CK454" s="196" t="n"/>
      <c r="CL454" s="196" t="n"/>
      <c r="CM454" s="196" t="n"/>
      <c r="CN454" s="196" t="n"/>
      <c r="CO454" s="196" t="n"/>
      <c r="CP454" s="323" t="n"/>
      <c r="CQ454" s="348" t="n"/>
      <c r="CR454" s="348" t="n"/>
      <c r="CS454" s="348" t="n"/>
      <c r="CT454" s="348" t="n"/>
      <c r="CU454" s="348" t="n"/>
      <c r="CV454" s="348" t="n"/>
      <c r="CW454" s="348" t="n"/>
      <c r="CX454" s="348" t="n"/>
      <c r="CY454" s="348">
        <f>IFERROR(ROUND(STDEV(AN454,L454),1),"")</f>
        <v/>
      </c>
      <c r="CZ454" s="232">
        <f>IFERROR(ROUND(AVERAGE(O454:S454,AA454:AE454),0),"")</f>
        <v/>
      </c>
      <c r="DA454" s="232">
        <f>IFERROR(AVERAGE(T454:X454,AF454:AJ454),"")</f>
        <v/>
      </c>
      <c r="DB454" s="308">
        <f>AV454+BK454</f>
        <v/>
      </c>
      <c r="DC454" s="12">
        <f>SUM(BL454:BT454,AW454:BE454)</f>
        <v/>
      </c>
      <c r="DD454" s="437">
        <f>IFERROR(ROUND(DC454/K454,0),"")</f>
        <v/>
      </c>
      <c r="DE454" s="437">
        <f>IFERROR(ROUND(AVERAGE(Y454:Z454,AK454:AL454),0),"")</f>
        <v/>
      </c>
      <c r="DF454" s="217">
        <f>IFERROR(ROUND((3600/DE454*J454),0),"")</f>
        <v/>
      </c>
      <c r="DG454" s="437">
        <f>IFERROR(ROUND(DD454/DF454,1),"")</f>
        <v/>
      </c>
      <c r="DH454" s="308">
        <f>IFERROR(DB454+DD454,"")</f>
        <v/>
      </c>
      <c r="DI454" s="447">
        <f>IFERROR(DD454/DH454,"")</f>
        <v/>
      </c>
      <c r="DK454" s="12">
        <f>IFERROR(DF454-AP454,"")</f>
        <v/>
      </c>
      <c r="DM454" s="307">
        <f>IFERROR(DA454-L454,"")</f>
        <v/>
      </c>
      <c r="DN454" s="348">
        <f>IF(DE454&gt;AQ454,0,1)</f>
        <v/>
      </c>
      <c r="DO454" s="348">
        <f>IF(DA454&lt;M454,0,1)</f>
        <v/>
      </c>
      <c r="DP454" s="348">
        <f>IF(DA454&gt;N454,0,1)</f>
        <v/>
      </c>
      <c r="DQ454" s="348" t="n"/>
      <c r="DR454" s="348" t="n"/>
      <c r="DS454" s="348" t="n"/>
      <c r="DT454" s="348" t="n"/>
      <c r="DU454" s="348" t="n"/>
      <c r="DV454" s="348" t="n"/>
      <c r="DW454" s="348" t="n"/>
      <c r="DX454" s="348" t="n"/>
      <c r="DY454" s="348" t="n"/>
      <c r="DZ454" s="348" t="n"/>
      <c r="EA454" s="348" t="n"/>
      <c r="EB454" s="348" t="n"/>
      <c r="EC454" s="348" t="n"/>
      <c r="ED454" s="348" t="n"/>
      <c r="EE454" s="348" t="n"/>
      <c r="EF454" s="348" t="n"/>
      <c r="EG454" s="348" t="n"/>
      <c r="EH454" s="348" t="n"/>
      <c r="EI454" s="348" t="n"/>
    </row>
    <row r="455" ht="31.5" customFormat="1" customHeight="1" s="239">
      <c r="A455" s="233" t="n"/>
      <c r="B455" s="192" t="n"/>
      <c r="C455" s="455" t="n"/>
      <c r="D455" s="192" t="n"/>
      <c r="E455" s="192" t="n"/>
      <c r="F455" s="192" t="n"/>
      <c r="G455" s="238" t="n"/>
      <c r="H455" s="437" t="n"/>
      <c r="I455" s="437" t="n"/>
      <c r="J455" s="437" t="n"/>
      <c r="K455" s="437" t="n"/>
      <c r="L455" s="240" t="n"/>
      <c r="M455" s="241" t="n"/>
      <c r="N455" s="242" t="n"/>
      <c r="O455" s="232" t="n"/>
      <c r="P455" s="232" t="n"/>
      <c r="Q455" s="232" t="n"/>
      <c r="R455" s="232" t="n"/>
      <c r="S455" s="232" t="n"/>
      <c r="T455" s="232" t="n"/>
      <c r="U455" s="232" t="n"/>
      <c r="V455" s="232" t="n"/>
      <c r="W455" s="232" t="n"/>
      <c r="X455" s="232" t="n"/>
      <c r="Y455" s="195" t="n"/>
      <c r="Z455" s="195" t="n"/>
      <c r="AA455" s="232" t="n"/>
      <c r="AB455" s="232" t="n"/>
      <c r="AC455" s="232" t="n"/>
      <c r="AD455" s="232" t="n"/>
      <c r="AE455" s="232" t="n"/>
      <c r="AF455" s="232" t="n"/>
      <c r="AG455" s="232" t="n"/>
      <c r="AH455" s="232" t="n"/>
      <c r="AI455" s="232" t="n"/>
      <c r="AJ455" s="232" t="n"/>
      <c r="AK455" s="195" t="n"/>
      <c r="AL455" s="195" t="n"/>
      <c r="AM455" s="232">
        <f>IFERROR(ROUND(AVERAGE(O455:S455,AA455:AE455),0),"")</f>
        <v/>
      </c>
      <c r="AN455" s="232">
        <f>IFERROR(ROUND(AVERAGE(T455:X455,AF455:AJ455),0),"")</f>
        <v/>
      </c>
      <c r="AO455" s="278">
        <f>IFERROR((AM455-L455)/L455,"")</f>
        <v/>
      </c>
      <c r="AP455" s="218" t="n"/>
      <c r="AQ455" s="219" t="n"/>
      <c r="AR455" s="217">
        <f>IFERROR(ROUND((3600/AS455*J455),0),"")</f>
        <v/>
      </c>
      <c r="AS455" s="217">
        <f>IFERROR(ROUND(AVERAGE(Y455:Z455,AK455:AL455),0),"")</f>
        <v/>
      </c>
      <c r="AT455" s="217" t="n"/>
      <c r="AU455" s="217" t="n"/>
      <c r="AV455" s="217" t="n"/>
      <c r="AW455" s="217" t="n"/>
      <c r="AX455" s="217" t="n"/>
      <c r="AY455" s="217" t="n"/>
      <c r="AZ455" s="217" t="n"/>
      <c r="BA455" s="217" t="n"/>
      <c r="BB455" s="217" t="n"/>
      <c r="BC455" s="217" t="n"/>
      <c r="BD455" s="217" t="n"/>
      <c r="BE455" s="217" t="n"/>
      <c r="BF455" s="217" t="n"/>
      <c r="BG455" s="217" t="n"/>
      <c r="BH455" s="217" t="n"/>
      <c r="BI455" s="217" t="n"/>
      <c r="BJ455" s="217" t="n"/>
      <c r="BK455" s="217" t="n"/>
      <c r="BL455" s="217" t="n"/>
      <c r="BM455" s="217" t="n"/>
      <c r="BN455" s="217" t="n"/>
      <c r="BO455" s="217" t="n"/>
      <c r="BP455" s="217" t="n"/>
      <c r="BQ455" s="217" t="n"/>
      <c r="BR455" s="217" t="n"/>
      <c r="BS455" s="217" t="n"/>
      <c r="BT455" s="217" t="n"/>
      <c r="BU455" s="217" t="n"/>
      <c r="BV455" s="217" t="n"/>
      <c r="BW455" s="217" t="n"/>
      <c r="BX455" s="220" t="n"/>
      <c r="BY455" s="220" t="n"/>
      <c r="BZ455" s="220" t="n"/>
      <c r="CA455" s="220" t="n"/>
      <c r="CB455" s="220" t="n"/>
      <c r="CC455" s="220" t="n"/>
      <c r="CD455" s="220" t="n"/>
      <c r="CE455" s="220" t="n"/>
      <c r="CF455" s="220" t="n"/>
      <c r="CG455" s="221">
        <f>IFERROR(ROUND((SUM(BX455:CF455)),0),"")</f>
        <v/>
      </c>
      <c r="CH455" s="216" t="n"/>
      <c r="CI455" s="456" t="n"/>
      <c r="CJ455" s="223" t="n"/>
      <c r="CK455" s="196" t="n"/>
      <c r="CL455" s="196" t="n"/>
      <c r="CM455" s="196" t="n"/>
      <c r="CN455" s="196" t="n"/>
      <c r="CO455" s="196" t="n"/>
      <c r="CP455" s="323" t="n"/>
      <c r="CQ455" s="348" t="n"/>
      <c r="CR455" s="348" t="n"/>
      <c r="CS455" s="348" t="n"/>
      <c r="CT455" s="348" t="n"/>
      <c r="CU455" s="348" t="n"/>
      <c r="CV455" s="348" t="n"/>
      <c r="CW455" s="348" t="n"/>
      <c r="CX455" s="348" t="n"/>
      <c r="CY455" s="348">
        <f>IFERROR(ROUND(STDEV(AN455,L455),1),"")</f>
        <v/>
      </c>
      <c r="CZ455" s="232">
        <f>IFERROR(ROUND(AVERAGE(O455:S455,AA455:AE455),0),"")</f>
        <v/>
      </c>
      <c r="DA455" s="232">
        <f>IFERROR(AVERAGE(T455:X455,AF455:AJ455),"")</f>
        <v/>
      </c>
      <c r="DB455" s="308">
        <f>AV455+BK455</f>
        <v/>
      </c>
      <c r="DC455" s="12">
        <f>SUM(BL455:BT455,AW455:BE455)</f>
        <v/>
      </c>
      <c r="DD455" s="437">
        <f>IFERROR(ROUND(DC455/K455,0),"")</f>
        <v/>
      </c>
      <c r="DE455" s="437">
        <f>IFERROR(ROUND(AVERAGE(Y455:Z455,AK455:AL455),0),"")</f>
        <v/>
      </c>
      <c r="DF455" s="217">
        <f>IFERROR(ROUND((3600/DE455*J455),0),"")</f>
        <v/>
      </c>
      <c r="DG455" s="437">
        <f>IFERROR(ROUND(DD455/DF455,1),"")</f>
        <v/>
      </c>
      <c r="DH455" s="308">
        <f>IFERROR(DB455+DD455,"")</f>
        <v/>
      </c>
      <c r="DI455" s="447">
        <f>IFERROR(DD455/DH455,"")</f>
        <v/>
      </c>
      <c r="DK455" s="12">
        <f>IFERROR(DF455-AP455,"")</f>
        <v/>
      </c>
      <c r="DM455" s="307">
        <f>IFERROR(DA455-L455,"")</f>
        <v/>
      </c>
      <c r="DN455" s="348">
        <f>IF(DE455&gt;AQ455,0,1)</f>
        <v/>
      </c>
      <c r="DO455" s="348">
        <f>IF(DA455&lt;M455,0,1)</f>
        <v/>
      </c>
      <c r="DP455" s="348">
        <f>IF(DA455&gt;N455,0,1)</f>
        <v/>
      </c>
      <c r="DQ455" s="348" t="n"/>
      <c r="DR455" s="348" t="n"/>
      <c r="DS455" s="348" t="n"/>
      <c r="DT455" s="348" t="n"/>
      <c r="DU455" s="348" t="n"/>
      <c r="DV455" s="348" t="n"/>
      <c r="DW455" s="348" t="n"/>
      <c r="DX455" s="348" t="n"/>
      <c r="DY455" s="348" t="n"/>
      <c r="DZ455" s="348" t="n"/>
      <c r="EA455" s="348" t="n"/>
      <c r="EB455" s="348" t="n"/>
      <c r="EC455" s="348" t="n"/>
      <c r="ED455" s="348" t="n"/>
      <c r="EE455" s="348" t="n"/>
      <c r="EF455" s="348" t="n"/>
      <c r="EG455" s="348" t="n"/>
      <c r="EH455" s="348" t="n"/>
      <c r="EI455" s="348" t="n"/>
    </row>
    <row r="456" ht="31.5" customFormat="1" customHeight="1" s="239">
      <c r="A456" s="233" t="n"/>
      <c r="B456" s="192" t="n"/>
      <c r="C456" s="455" t="n"/>
      <c r="D456" s="192" t="n"/>
      <c r="E456" s="192" t="n"/>
      <c r="F456" s="192" t="n"/>
      <c r="G456" s="238" t="n"/>
      <c r="H456" s="437" t="n"/>
      <c r="I456" s="437" t="n"/>
      <c r="J456" s="437" t="n"/>
      <c r="K456" s="437" t="n"/>
      <c r="L456" s="240" t="n"/>
      <c r="M456" s="241" t="n"/>
      <c r="N456" s="242" t="n"/>
      <c r="O456" s="232" t="n"/>
      <c r="P456" s="232" t="n"/>
      <c r="Q456" s="232" t="n"/>
      <c r="R456" s="232" t="n"/>
      <c r="S456" s="232" t="n"/>
      <c r="T456" s="232" t="n"/>
      <c r="U456" s="232" t="n"/>
      <c r="V456" s="232" t="n"/>
      <c r="W456" s="232" t="n"/>
      <c r="X456" s="232" t="n"/>
      <c r="Y456" s="195" t="n"/>
      <c r="Z456" s="195" t="n"/>
      <c r="AA456" s="232" t="n"/>
      <c r="AB456" s="232" t="n"/>
      <c r="AC456" s="232" t="n"/>
      <c r="AD456" s="232" t="n"/>
      <c r="AE456" s="232" t="n"/>
      <c r="AF456" s="232" t="n"/>
      <c r="AG456" s="232" t="n"/>
      <c r="AH456" s="232" t="n"/>
      <c r="AI456" s="232" t="n"/>
      <c r="AJ456" s="232" t="n"/>
      <c r="AK456" s="195" t="n"/>
      <c r="AL456" s="195" t="n"/>
      <c r="AM456" s="232">
        <f>IFERROR(ROUND(AVERAGE(O456:S456,AA456:AE456),0),"")</f>
        <v/>
      </c>
      <c r="AN456" s="232">
        <f>IFERROR(ROUND(AVERAGE(T456:X456,AF456:AJ456),0),"")</f>
        <v/>
      </c>
      <c r="AO456" s="278">
        <f>IFERROR((AM456-L456)/L456,"")</f>
        <v/>
      </c>
      <c r="AP456" s="218" t="n"/>
      <c r="AQ456" s="219" t="n"/>
      <c r="AR456" s="217">
        <f>IFERROR(ROUND((3600/AS456*J456),0),"")</f>
        <v/>
      </c>
      <c r="AS456" s="217">
        <f>IFERROR(ROUND(AVERAGE(Y456:Z456,AK456:AL456),0),"")</f>
        <v/>
      </c>
      <c r="AT456" s="217" t="n"/>
      <c r="AU456" s="217" t="n"/>
      <c r="AV456" s="217" t="n"/>
      <c r="AW456" s="217" t="n"/>
      <c r="AX456" s="217" t="n"/>
      <c r="AY456" s="217" t="n"/>
      <c r="AZ456" s="217" t="n"/>
      <c r="BA456" s="217" t="n"/>
      <c r="BB456" s="217" t="n"/>
      <c r="BC456" s="217" t="n"/>
      <c r="BD456" s="217" t="n"/>
      <c r="BE456" s="217" t="n"/>
      <c r="BF456" s="217" t="n"/>
      <c r="BG456" s="217" t="n"/>
      <c r="BH456" s="217" t="n"/>
      <c r="BI456" s="217" t="n"/>
      <c r="BJ456" s="217" t="n"/>
      <c r="BK456" s="217" t="n"/>
      <c r="BL456" s="217" t="n"/>
      <c r="BM456" s="217" t="n"/>
      <c r="BN456" s="217" t="n"/>
      <c r="BO456" s="217" t="n"/>
      <c r="BP456" s="217" t="n"/>
      <c r="BQ456" s="217" t="n"/>
      <c r="BR456" s="217" t="n"/>
      <c r="BS456" s="217" t="n"/>
      <c r="BT456" s="217" t="n"/>
      <c r="BU456" s="217" t="n"/>
      <c r="BV456" s="217" t="n"/>
      <c r="BW456" s="217" t="n"/>
      <c r="BX456" s="220" t="n"/>
      <c r="BY456" s="220" t="n"/>
      <c r="BZ456" s="220" t="n"/>
      <c r="CA456" s="220" t="n"/>
      <c r="CB456" s="220" t="n"/>
      <c r="CC456" s="220" t="n"/>
      <c r="CD456" s="220" t="n"/>
      <c r="CE456" s="220" t="n"/>
      <c r="CF456" s="220" t="n"/>
      <c r="CG456" s="221">
        <f>IFERROR(ROUND((SUM(BX456:CF456)),0),"")</f>
        <v/>
      </c>
      <c r="CH456" s="216" t="n"/>
      <c r="CI456" s="456" t="n"/>
      <c r="CJ456" s="223" t="n"/>
      <c r="CK456" s="196" t="n"/>
      <c r="CL456" s="196" t="n"/>
      <c r="CM456" s="196" t="n"/>
      <c r="CN456" s="196" t="n"/>
      <c r="CO456" s="196" t="n"/>
      <c r="CP456" s="323" t="n"/>
      <c r="CQ456" s="348" t="n"/>
      <c r="CR456" s="348" t="n"/>
      <c r="CS456" s="348" t="n"/>
      <c r="CT456" s="348" t="n"/>
      <c r="CU456" s="348" t="n"/>
      <c r="CV456" s="348" t="n"/>
      <c r="CW456" s="348" t="n"/>
      <c r="CX456" s="348" t="n"/>
      <c r="CY456" s="348">
        <f>IFERROR(ROUND(STDEV(AN456,L456),1),"")</f>
        <v/>
      </c>
      <c r="CZ456" s="232">
        <f>IFERROR(ROUND(AVERAGE(O456:S456,AA456:AE456),0),"")</f>
        <v/>
      </c>
      <c r="DA456" s="232">
        <f>IFERROR(AVERAGE(T456:X456,AF456:AJ456),"")</f>
        <v/>
      </c>
      <c r="DB456" s="308">
        <f>AV456+BK456</f>
        <v/>
      </c>
      <c r="DC456" s="12">
        <f>SUM(BL456:BT456,AW456:BE456)</f>
        <v/>
      </c>
      <c r="DD456" s="437">
        <f>IFERROR(ROUND(DC456/K456,0),"")</f>
        <v/>
      </c>
      <c r="DE456" s="437">
        <f>IFERROR(ROUND(AVERAGE(Y456:Z456,AK456:AL456),0),"")</f>
        <v/>
      </c>
      <c r="DF456" s="217">
        <f>IFERROR(ROUND((3600/DE456*J456),0),"")</f>
        <v/>
      </c>
      <c r="DG456" s="437">
        <f>IFERROR(ROUND(DD456/DF456,1),"")</f>
        <v/>
      </c>
      <c r="DH456" s="308">
        <f>IFERROR(DB456+DD456,"")</f>
        <v/>
      </c>
      <c r="DI456" s="447">
        <f>IFERROR(DD456/DH456,"")</f>
        <v/>
      </c>
      <c r="DK456" s="12">
        <f>IFERROR(DF456-AP456,"")</f>
        <v/>
      </c>
      <c r="DM456" s="307">
        <f>IFERROR(DA456-L456,"")</f>
        <v/>
      </c>
      <c r="DN456" s="348">
        <f>IF(DE456&gt;AQ456,0,1)</f>
        <v/>
      </c>
      <c r="DO456" s="348">
        <f>IF(DA456&lt;M456,0,1)</f>
        <v/>
      </c>
      <c r="DP456" s="348">
        <f>IF(DA456&gt;N456,0,1)</f>
        <v/>
      </c>
      <c r="DQ456" s="348" t="n"/>
      <c r="DR456" s="348" t="n"/>
      <c r="DS456" s="348" t="n"/>
      <c r="DT456" s="348" t="n"/>
      <c r="DU456" s="348" t="n"/>
      <c r="DV456" s="348" t="n"/>
      <c r="DW456" s="348" t="n"/>
      <c r="DX456" s="348" t="n"/>
      <c r="DY456" s="348" t="n"/>
      <c r="DZ456" s="348" t="n"/>
      <c r="EA456" s="348" t="n"/>
      <c r="EB456" s="348" t="n"/>
      <c r="EC456" s="348" t="n"/>
      <c r="ED456" s="348" t="n"/>
      <c r="EE456" s="348" t="n"/>
      <c r="EF456" s="348" t="n"/>
      <c r="EG456" s="348" t="n"/>
      <c r="EH456" s="348" t="n"/>
      <c r="EI456" s="348" t="n"/>
    </row>
    <row r="457" ht="31.5" customFormat="1" customHeight="1" s="239">
      <c r="A457" s="233" t="n"/>
      <c r="B457" s="192" t="n"/>
      <c r="C457" s="455" t="n"/>
      <c r="D457" s="192" t="n"/>
      <c r="E457" s="192" t="n"/>
      <c r="F457" s="192" t="n"/>
      <c r="G457" s="238" t="n"/>
      <c r="H457" s="437" t="n"/>
      <c r="I457" s="437" t="n"/>
      <c r="J457" s="437" t="n"/>
      <c r="K457" s="437" t="n"/>
      <c r="L457" s="240" t="n"/>
      <c r="M457" s="241" t="n"/>
      <c r="N457" s="242" t="n"/>
      <c r="O457" s="232" t="n"/>
      <c r="P457" s="232" t="n"/>
      <c r="Q457" s="232" t="n"/>
      <c r="R457" s="232" t="n"/>
      <c r="S457" s="232" t="n"/>
      <c r="T457" s="232" t="n"/>
      <c r="U457" s="232" t="n"/>
      <c r="V457" s="232" t="n"/>
      <c r="W457" s="232" t="n"/>
      <c r="X457" s="232" t="n"/>
      <c r="Y457" s="195" t="n"/>
      <c r="Z457" s="195" t="n"/>
      <c r="AA457" s="232" t="n"/>
      <c r="AB457" s="232" t="n"/>
      <c r="AC457" s="232" t="n"/>
      <c r="AD457" s="232" t="n"/>
      <c r="AE457" s="232" t="n"/>
      <c r="AF457" s="232" t="n"/>
      <c r="AG457" s="232" t="n"/>
      <c r="AH457" s="232" t="n"/>
      <c r="AI457" s="232" t="n"/>
      <c r="AJ457" s="232" t="n"/>
      <c r="AK457" s="195" t="n"/>
      <c r="AL457" s="195" t="n"/>
      <c r="AM457" s="232">
        <f>IFERROR(ROUND(AVERAGE(O457:S457,AA457:AE457),0),"")</f>
        <v/>
      </c>
      <c r="AN457" s="232">
        <f>IFERROR(ROUND(AVERAGE(T457:X457,AF457:AJ457),0),"")</f>
        <v/>
      </c>
      <c r="AO457" s="278">
        <f>IFERROR((AM457-L457)/L457,"")</f>
        <v/>
      </c>
      <c r="AP457" s="218" t="n"/>
      <c r="AQ457" s="219" t="n"/>
      <c r="AR457" s="217">
        <f>IFERROR(ROUND((3600/AS457*J457),0),"")</f>
        <v/>
      </c>
      <c r="AS457" s="217">
        <f>IFERROR(ROUND(AVERAGE(Y457:Z457,AK457:AL457),0),"")</f>
        <v/>
      </c>
      <c r="AT457" s="217" t="n"/>
      <c r="AU457" s="217" t="n"/>
      <c r="AV457" s="217" t="n"/>
      <c r="AW457" s="217" t="n"/>
      <c r="AX457" s="217" t="n"/>
      <c r="AY457" s="217" t="n"/>
      <c r="AZ457" s="217" t="n"/>
      <c r="BA457" s="217" t="n"/>
      <c r="BB457" s="217" t="n"/>
      <c r="BC457" s="217" t="n"/>
      <c r="BD457" s="217" t="n"/>
      <c r="BE457" s="217" t="n"/>
      <c r="BF457" s="217" t="n"/>
      <c r="BG457" s="217" t="n"/>
      <c r="BH457" s="217" t="n"/>
      <c r="BI457" s="217" t="n"/>
      <c r="BJ457" s="217" t="n"/>
      <c r="BK457" s="217" t="n"/>
      <c r="BL457" s="217" t="n"/>
      <c r="BM457" s="217" t="n"/>
      <c r="BN457" s="217" t="n"/>
      <c r="BO457" s="217" t="n"/>
      <c r="BP457" s="217" t="n"/>
      <c r="BQ457" s="217" t="n"/>
      <c r="BR457" s="217" t="n"/>
      <c r="BS457" s="217" t="n"/>
      <c r="BT457" s="217" t="n"/>
      <c r="BU457" s="217" t="n"/>
      <c r="BV457" s="217" t="n"/>
      <c r="BW457" s="217" t="n"/>
      <c r="BX457" s="220" t="n"/>
      <c r="BY457" s="220" t="n"/>
      <c r="BZ457" s="220" t="n"/>
      <c r="CA457" s="220" t="n"/>
      <c r="CB457" s="220" t="n"/>
      <c r="CC457" s="220" t="n"/>
      <c r="CD457" s="220" t="n"/>
      <c r="CE457" s="220" t="n"/>
      <c r="CF457" s="220" t="n"/>
      <c r="CG457" s="221">
        <f>IFERROR(ROUND((SUM(BX457:CF457)),0),"")</f>
        <v/>
      </c>
      <c r="CH457" s="216" t="n"/>
      <c r="CI457" s="456" t="n"/>
      <c r="CJ457" s="223" t="n"/>
      <c r="CK457" s="196" t="n"/>
      <c r="CL457" s="196" t="n"/>
      <c r="CM457" s="196" t="n"/>
      <c r="CN457" s="196" t="n"/>
      <c r="CO457" s="196" t="n"/>
      <c r="CP457" s="323" t="n"/>
      <c r="CQ457" s="348" t="n"/>
      <c r="CR457" s="348" t="n"/>
      <c r="CS457" s="348" t="n"/>
      <c r="CT457" s="348" t="n"/>
      <c r="CU457" s="348" t="n"/>
      <c r="CV457" s="348" t="n"/>
      <c r="CW457" s="348" t="n"/>
      <c r="CX457" s="348" t="n"/>
      <c r="CY457" s="348">
        <f>IFERROR(ROUND(STDEV(AN457,L457),1),"")</f>
        <v/>
      </c>
      <c r="CZ457" s="232">
        <f>IFERROR(ROUND(AVERAGE(O457:S457,AA457:AE457),0),"")</f>
        <v/>
      </c>
      <c r="DA457" s="232">
        <f>IFERROR(AVERAGE(T457:X457,AF457:AJ457),"")</f>
        <v/>
      </c>
      <c r="DB457" s="308">
        <f>AV457+BK457</f>
        <v/>
      </c>
      <c r="DC457" s="12">
        <f>SUM(BL457:BT457,AW457:BE457)</f>
        <v/>
      </c>
      <c r="DD457" s="437">
        <f>IFERROR(ROUND(DC457/K457,0),"")</f>
        <v/>
      </c>
      <c r="DE457" s="437">
        <f>IFERROR(ROUND(AVERAGE(Y457:Z457,AK457:AL457),0),"")</f>
        <v/>
      </c>
      <c r="DF457" s="217">
        <f>IFERROR(ROUND((3600/DE457*J457),0),"")</f>
        <v/>
      </c>
      <c r="DG457" s="437">
        <f>IFERROR(ROUND(DD457/DF457,1),"")</f>
        <v/>
      </c>
      <c r="DH457" s="308">
        <f>IFERROR(DB457+DD457,"")</f>
        <v/>
      </c>
      <c r="DI457" s="447">
        <f>IFERROR(DD457/DH457,"")</f>
        <v/>
      </c>
      <c r="DK457" s="12">
        <f>IFERROR(DF457-AP457,"")</f>
        <v/>
      </c>
      <c r="DM457" s="307">
        <f>IFERROR(DA457-L457,"")</f>
        <v/>
      </c>
      <c r="DN457" s="348">
        <f>IF(DE457&gt;AQ457,0,1)</f>
        <v/>
      </c>
      <c r="DO457" s="348">
        <f>IF(DA457&lt;M457,0,1)</f>
        <v/>
      </c>
      <c r="DP457" s="348">
        <f>IF(DA457&gt;N457,0,1)</f>
        <v/>
      </c>
      <c r="DQ457" s="348" t="n"/>
      <c r="DR457" s="348" t="n"/>
      <c r="DS457" s="348" t="n"/>
      <c r="DT457" s="348" t="n"/>
      <c r="DU457" s="348" t="n"/>
      <c r="DV457" s="348" t="n"/>
      <c r="DW457" s="348" t="n"/>
      <c r="DX457" s="348" t="n"/>
      <c r="DY457" s="348" t="n"/>
      <c r="DZ457" s="348" t="n"/>
      <c r="EA457" s="348" t="n"/>
      <c r="EB457" s="348" t="n"/>
      <c r="EC457" s="348" t="n"/>
      <c r="ED457" s="348" t="n"/>
      <c r="EE457" s="348" t="n"/>
      <c r="EF457" s="348" t="n"/>
      <c r="EG457" s="348" t="n"/>
      <c r="EH457" s="348" t="n"/>
      <c r="EI457" s="348" t="n"/>
    </row>
    <row r="458" ht="31.5" customFormat="1" customHeight="1" s="239">
      <c r="A458" s="233" t="n"/>
      <c r="B458" s="192" t="n"/>
      <c r="C458" s="455" t="n"/>
      <c r="D458" s="192" t="n"/>
      <c r="E458" s="192" t="n"/>
      <c r="F458" s="192" t="n"/>
      <c r="G458" s="238" t="n"/>
      <c r="H458" s="437" t="n"/>
      <c r="I458" s="437" t="n"/>
      <c r="J458" s="437" t="n"/>
      <c r="K458" s="437" t="n"/>
      <c r="L458" s="240" t="n"/>
      <c r="M458" s="241" t="n"/>
      <c r="N458" s="242" t="n"/>
      <c r="O458" s="232" t="n"/>
      <c r="P458" s="232" t="n"/>
      <c r="Q458" s="232" t="n"/>
      <c r="R458" s="232" t="n"/>
      <c r="S458" s="232" t="n"/>
      <c r="T458" s="232" t="n"/>
      <c r="U458" s="232" t="n"/>
      <c r="V458" s="232" t="n"/>
      <c r="W458" s="232" t="n"/>
      <c r="X458" s="232" t="n"/>
      <c r="Y458" s="195" t="n"/>
      <c r="Z458" s="195" t="n"/>
      <c r="AA458" s="232" t="n"/>
      <c r="AB458" s="232" t="n"/>
      <c r="AC458" s="232" t="n"/>
      <c r="AD458" s="232" t="n"/>
      <c r="AE458" s="232" t="n"/>
      <c r="AF458" s="232" t="n"/>
      <c r="AG458" s="232" t="n"/>
      <c r="AH458" s="232" t="n"/>
      <c r="AI458" s="232" t="n"/>
      <c r="AJ458" s="232" t="n"/>
      <c r="AK458" s="195" t="n"/>
      <c r="AL458" s="195" t="n"/>
      <c r="AM458" s="232">
        <f>IFERROR(ROUND(AVERAGE(O458:S458,AA458:AE458),0),"")</f>
        <v/>
      </c>
      <c r="AN458" s="232">
        <f>IFERROR(ROUND(AVERAGE(T458:X458,AF458:AJ458),0),"")</f>
        <v/>
      </c>
      <c r="AO458" s="278">
        <f>IFERROR((AM458-L458)/L458,"")</f>
        <v/>
      </c>
      <c r="AP458" s="218" t="n"/>
      <c r="AQ458" s="219" t="n"/>
      <c r="AR458" s="217">
        <f>IFERROR(ROUND((3600/AS458*J458),0),"")</f>
        <v/>
      </c>
      <c r="AS458" s="217">
        <f>IFERROR(ROUND(AVERAGE(Y458:Z458,AK458:AL458),0),"")</f>
        <v/>
      </c>
      <c r="AT458" s="217" t="n"/>
      <c r="AU458" s="217" t="n"/>
      <c r="AV458" s="217" t="n"/>
      <c r="AW458" s="217" t="n"/>
      <c r="AX458" s="217" t="n"/>
      <c r="AY458" s="217" t="n"/>
      <c r="AZ458" s="217" t="n"/>
      <c r="BA458" s="217" t="n"/>
      <c r="BB458" s="217" t="n"/>
      <c r="BC458" s="217" t="n"/>
      <c r="BD458" s="217" t="n"/>
      <c r="BE458" s="217" t="n"/>
      <c r="BF458" s="217" t="n"/>
      <c r="BG458" s="217" t="n"/>
      <c r="BH458" s="217" t="n"/>
      <c r="BI458" s="217" t="n"/>
      <c r="BJ458" s="217" t="n"/>
      <c r="BK458" s="217" t="n"/>
      <c r="BL458" s="217" t="n"/>
      <c r="BM458" s="217" t="n"/>
      <c r="BN458" s="217" t="n"/>
      <c r="BO458" s="217" t="n"/>
      <c r="BP458" s="217" t="n"/>
      <c r="BQ458" s="217" t="n"/>
      <c r="BR458" s="217" t="n"/>
      <c r="BS458" s="217" t="n"/>
      <c r="BT458" s="217" t="n"/>
      <c r="BU458" s="217" t="n"/>
      <c r="BV458" s="217" t="n"/>
      <c r="BW458" s="217" t="n"/>
      <c r="BX458" s="220" t="n"/>
      <c r="BY458" s="220" t="n"/>
      <c r="BZ458" s="220" t="n"/>
      <c r="CA458" s="220" t="n"/>
      <c r="CB458" s="220" t="n"/>
      <c r="CC458" s="220" t="n"/>
      <c r="CD458" s="220" t="n"/>
      <c r="CE458" s="220" t="n"/>
      <c r="CF458" s="220" t="n"/>
      <c r="CG458" s="221">
        <f>IFERROR(ROUND((SUM(BX458:CF458)),0),"")</f>
        <v/>
      </c>
      <c r="CH458" s="216" t="n"/>
      <c r="CI458" s="456" t="n"/>
      <c r="CJ458" s="223" t="n"/>
      <c r="CK458" s="196" t="n"/>
      <c r="CL458" s="196" t="n"/>
      <c r="CM458" s="196" t="n"/>
      <c r="CN458" s="196" t="n"/>
      <c r="CO458" s="196" t="n"/>
      <c r="CP458" s="323" t="n"/>
      <c r="CQ458" s="348" t="n"/>
      <c r="CR458" s="348" t="n"/>
      <c r="CS458" s="348" t="n"/>
      <c r="CT458" s="348" t="n"/>
      <c r="CU458" s="348" t="n"/>
      <c r="CV458" s="348" t="n"/>
      <c r="CW458" s="348" t="n"/>
      <c r="CX458" s="348" t="n"/>
      <c r="CY458" s="348">
        <f>IFERROR(ROUND(STDEV(AN458,L458),1),"")</f>
        <v/>
      </c>
      <c r="CZ458" s="232">
        <f>IFERROR(ROUND(AVERAGE(O458:S458,AA458:AE458),0),"")</f>
        <v/>
      </c>
      <c r="DA458" s="232">
        <f>IFERROR(AVERAGE(T458:X458,AF458:AJ458),"")</f>
        <v/>
      </c>
      <c r="DB458" s="308">
        <f>AV458+BK458</f>
        <v/>
      </c>
      <c r="DC458" s="12">
        <f>SUM(BL458:BT458,AW458:BE458)</f>
        <v/>
      </c>
      <c r="DD458" s="437">
        <f>IFERROR(ROUND(DC458/K458,0),"")</f>
        <v/>
      </c>
      <c r="DE458" s="437">
        <f>IFERROR(ROUND(AVERAGE(Y458:Z458,AK458:AL458),0),"")</f>
        <v/>
      </c>
      <c r="DF458" s="217">
        <f>IFERROR(ROUND((3600/DE458*J458),0),"")</f>
        <v/>
      </c>
      <c r="DG458" s="437">
        <f>IFERROR(ROUND(DD458/DF458,1),"")</f>
        <v/>
      </c>
      <c r="DH458" s="308">
        <f>IFERROR(DB458+DD458,"")</f>
        <v/>
      </c>
      <c r="DI458" s="447">
        <f>IFERROR(DD458/DH458,"")</f>
        <v/>
      </c>
      <c r="DK458" s="12">
        <f>IFERROR(DF458-AP458,"")</f>
        <v/>
      </c>
      <c r="DM458" s="307">
        <f>IFERROR(DA458-L458,"")</f>
        <v/>
      </c>
      <c r="DN458" s="348">
        <f>IF(DE458&gt;AQ458,0,1)</f>
        <v/>
      </c>
      <c r="DO458" s="348">
        <f>IF(DA458&lt;M458,0,1)</f>
        <v/>
      </c>
      <c r="DP458" s="348">
        <f>IF(DA458&gt;N458,0,1)</f>
        <v/>
      </c>
      <c r="DQ458" s="348" t="n"/>
      <c r="DR458" s="348" t="n"/>
      <c r="DS458" s="348" t="n"/>
      <c r="DT458" s="348" t="n"/>
      <c r="DU458" s="348" t="n"/>
      <c r="DV458" s="348" t="n"/>
      <c r="DW458" s="348" t="n"/>
      <c r="DX458" s="348" t="n"/>
      <c r="DY458" s="348" t="n"/>
      <c r="DZ458" s="348" t="n"/>
      <c r="EA458" s="348" t="n"/>
      <c r="EB458" s="348" t="n"/>
      <c r="EC458" s="348" t="n"/>
      <c r="ED458" s="348" t="n"/>
      <c r="EE458" s="348" t="n"/>
      <c r="EF458" s="348" t="n"/>
      <c r="EG458" s="348" t="n"/>
      <c r="EH458" s="348" t="n"/>
      <c r="EI458" s="348" t="n"/>
    </row>
    <row r="459" ht="31.5" customFormat="1" customHeight="1" s="239">
      <c r="A459" s="233" t="n"/>
      <c r="B459" s="192" t="n"/>
      <c r="C459" s="455" t="n"/>
      <c r="D459" s="192" t="n"/>
      <c r="E459" s="192" t="n"/>
      <c r="F459" s="192" t="n"/>
      <c r="G459" s="238" t="n"/>
      <c r="H459" s="437" t="n"/>
      <c r="I459" s="437" t="n"/>
      <c r="J459" s="437" t="n"/>
      <c r="K459" s="437" t="n"/>
      <c r="L459" s="240" t="n"/>
      <c r="M459" s="241" t="n"/>
      <c r="N459" s="242" t="n"/>
      <c r="O459" s="232" t="n"/>
      <c r="P459" s="232" t="n"/>
      <c r="Q459" s="232" t="n"/>
      <c r="R459" s="232" t="n"/>
      <c r="S459" s="232" t="n"/>
      <c r="T459" s="232" t="n"/>
      <c r="U459" s="232" t="n"/>
      <c r="V459" s="232" t="n"/>
      <c r="W459" s="232" t="n"/>
      <c r="X459" s="232" t="n"/>
      <c r="Y459" s="195" t="n"/>
      <c r="Z459" s="195" t="n"/>
      <c r="AA459" s="232" t="n"/>
      <c r="AB459" s="232" t="n"/>
      <c r="AC459" s="232" t="n"/>
      <c r="AD459" s="232" t="n"/>
      <c r="AE459" s="232" t="n"/>
      <c r="AF459" s="232" t="n"/>
      <c r="AG459" s="232" t="n"/>
      <c r="AH459" s="232" t="n"/>
      <c r="AI459" s="232" t="n"/>
      <c r="AJ459" s="232" t="n"/>
      <c r="AK459" s="195" t="n"/>
      <c r="AL459" s="195" t="n"/>
      <c r="AM459" s="232">
        <f>IFERROR(ROUND(AVERAGE(O459:S459,AA459:AE459),0),"")</f>
        <v/>
      </c>
      <c r="AN459" s="232">
        <f>IFERROR(ROUND(AVERAGE(T459:X459,AF459:AJ459),0),"")</f>
        <v/>
      </c>
      <c r="AO459" s="278">
        <f>IFERROR((AM459-L459)/L459,"")</f>
        <v/>
      </c>
      <c r="AP459" s="218" t="n"/>
      <c r="AQ459" s="219" t="n"/>
      <c r="AR459" s="217">
        <f>IFERROR(ROUND((3600/AS459*J459),0),"")</f>
        <v/>
      </c>
      <c r="AS459" s="217">
        <f>IFERROR(ROUND(AVERAGE(Y459:Z459,AK459:AL459),0),"")</f>
        <v/>
      </c>
      <c r="AT459" s="217" t="n"/>
      <c r="AU459" s="217" t="n"/>
      <c r="AV459" s="217" t="n"/>
      <c r="AW459" s="217" t="n"/>
      <c r="AX459" s="217" t="n"/>
      <c r="AY459" s="217" t="n"/>
      <c r="AZ459" s="217" t="n"/>
      <c r="BA459" s="217" t="n"/>
      <c r="BB459" s="217" t="n"/>
      <c r="BC459" s="217" t="n"/>
      <c r="BD459" s="217" t="n"/>
      <c r="BE459" s="217" t="n"/>
      <c r="BF459" s="217" t="n"/>
      <c r="BG459" s="217" t="n"/>
      <c r="BH459" s="217" t="n"/>
      <c r="BI459" s="217" t="n"/>
      <c r="BJ459" s="217" t="n"/>
      <c r="BK459" s="217" t="n"/>
      <c r="BL459" s="217" t="n"/>
      <c r="BM459" s="217" t="n"/>
      <c r="BN459" s="217" t="n"/>
      <c r="BO459" s="217" t="n"/>
      <c r="BP459" s="217" t="n"/>
      <c r="BQ459" s="217" t="n"/>
      <c r="BR459" s="217" t="n"/>
      <c r="BS459" s="217" t="n"/>
      <c r="BT459" s="217" t="n"/>
      <c r="BU459" s="217" t="n"/>
      <c r="BV459" s="217" t="n"/>
      <c r="BW459" s="217" t="n"/>
      <c r="BX459" s="220" t="n"/>
      <c r="BY459" s="220" t="n"/>
      <c r="BZ459" s="220" t="n"/>
      <c r="CA459" s="220" t="n"/>
      <c r="CB459" s="220" t="n"/>
      <c r="CC459" s="220" t="n"/>
      <c r="CD459" s="220" t="n"/>
      <c r="CE459" s="220" t="n"/>
      <c r="CF459" s="220" t="n"/>
      <c r="CG459" s="221">
        <f>IFERROR(ROUND((SUM(BX459:CF459)),0),"")</f>
        <v/>
      </c>
      <c r="CH459" s="216" t="n"/>
      <c r="CI459" s="456" t="n"/>
      <c r="CJ459" s="223" t="n"/>
      <c r="CK459" s="196" t="n"/>
      <c r="CL459" s="196" t="n"/>
      <c r="CM459" s="196" t="n"/>
      <c r="CN459" s="196" t="n"/>
      <c r="CO459" s="196" t="n"/>
      <c r="CP459" s="323" t="n"/>
      <c r="CQ459" s="348" t="n"/>
      <c r="CR459" s="348" t="n"/>
      <c r="CS459" s="348" t="n"/>
      <c r="CT459" s="348" t="n"/>
      <c r="CU459" s="348" t="n"/>
      <c r="CV459" s="348" t="n"/>
      <c r="CW459" s="348" t="n"/>
      <c r="CX459" s="348" t="n"/>
      <c r="CY459" s="348">
        <f>IFERROR(ROUND(STDEV(AN459,L459),1),"")</f>
        <v/>
      </c>
      <c r="CZ459" s="232">
        <f>IFERROR(ROUND(AVERAGE(O459:S459,AA459:AE459),0),"")</f>
        <v/>
      </c>
      <c r="DA459" s="232">
        <f>IFERROR(AVERAGE(T459:X459,AF459:AJ459),"")</f>
        <v/>
      </c>
      <c r="DB459" s="308">
        <f>AV459+BK459</f>
        <v/>
      </c>
      <c r="DC459" s="12">
        <f>SUM(BL459:BT459,AW459:BE459)</f>
        <v/>
      </c>
      <c r="DD459" s="437">
        <f>IFERROR(ROUND(DC459/K459,0),"")</f>
        <v/>
      </c>
      <c r="DE459" s="437">
        <f>IFERROR(ROUND(AVERAGE(Y459:Z459,AK459:AL459),0),"")</f>
        <v/>
      </c>
      <c r="DF459" s="217">
        <f>IFERROR(ROUND((3600/DE459*J459),0),"")</f>
        <v/>
      </c>
      <c r="DG459" s="437">
        <f>IFERROR(ROUND(DD459/DF459,1),"")</f>
        <v/>
      </c>
      <c r="DH459" s="308">
        <f>IFERROR(DB459+DD459,"")</f>
        <v/>
      </c>
      <c r="DI459" s="447">
        <f>IFERROR(DD459/DH459,"")</f>
        <v/>
      </c>
      <c r="DK459" s="12">
        <f>IFERROR(DF459-AP459,"")</f>
        <v/>
      </c>
      <c r="DM459" s="307">
        <f>IFERROR(DA459-L459,"")</f>
        <v/>
      </c>
      <c r="DN459" s="348">
        <f>IF(DE459&gt;AQ459,0,1)</f>
        <v/>
      </c>
      <c r="DO459" s="348">
        <f>IF(DA459&lt;M459,0,1)</f>
        <v/>
      </c>
      <c r="DP459" s="348">
        <f>IF(DA459&gt;N459,0,1)</f>
        <v/>
      </c>
      <c r="DQ459" s="348" t="n"/>
      <c r="DR459" s="348" t="n"/>
      <c r="DS459" s="348" t="n"/>
      <c r="DT459" s="348" t="n"/>
      <c r="DU459" s="348" t="n"/>
      <c r="DV459" s="348" t="n"/>
      <c r="DW459" s="348" t="n"/>
      <c r="DX459" s="348" t="n"/>
      <c r="DY459" s="348" t="n"/>
      <c r="DZ459" s="348" t="n"/>
      <c r="EA459" s="348" t="n"/>
      <c r="EB459" s="348" t="n"/>
      <c r="EC459" s="348" t="n"/>
      <c r="ED459" s="348" t="n"/>
      <c r="EE459" s="348" t="n"/>
      <c r="EF459" s="348" t="n"/>
      <c r="EG459" s="348" t="n"/>
      <c r="EH459" s="348" t="n"/>
      <c r="EI459" s="348" t="n"/>
    </row>
    <row r="460" ht="31.5" customFormat="1" customHeight="1" s="239">
      <c r="A460" s="233" t="n"/>
      <c r="B460" s="192" t="n"/>
      <c r="C460" s="455" t="n"/>
      <c r="D460" s="192" t="n"/>
      <c r="E460" s="192" t="n"/>
      <c r="F460" s="192" t="n"/>
      <c r="G460" s="238" t="n"/>
      <c r="H460" s="437" t="n"/>
      <c r="I460" s="437" t="n"/>
      <c r="J460" s="437" t="n"/>
      <c r="K460" s="437" t="n"/>
      <c r="L460" s="240" t="n"/>
      <c r="M460" s="241" t="n"/>
      <c r="N460" s="242" t="n"/>
      <c r="O460" s="232" t="n"/>
      <c r="P460" s="232" t="n"/>
      <c r="Q460" s="232" t="n"/>
      <c r="R460" s="232" t="n"/>
      <c r="S460" s="232" t="n"/>
      <c r="T460" s="232" t="n"/>
      <c r="U460" s="232" t="n"/>
      <c r="V460" s="232" t="n"/>
      <c r="W460" s="232" t="n"/>
      <c r="X460" s="232" t="n"/>
      <c r="Y460" s="195" t="n"/>
      <c r="Z460" s="195" t="n"/>
      <c r="AA460" s="232" t="n"/>
      <c r="AB460" s="232" t="n"/>
      <c r="AC460" s="232" t="n"/>
      <c r="AD460" s="232" t="n"/>
      <c r="AE460" s="232" t="n"/>
      <c r="AF460" s="232" t="n"/>
      <c r="AG460" s="232" t="n"/>
      <c r="AH460" s="232" t="n"/>
      <c r="AI460" s="232" t="n"/>
      <c r="AJ460" s="232" t="n"/>
      <c r="AK460" s="195" t="n"/>
      <c r="AL460" s="195" t="n"/>
      <c r="AM460" s="232">
        <f>IFERROR(ROUND(AVERAGE(O460:S460,AA460:AE460),0),"")</f>
        <v/>
      </c>
      <c r="AN460" s="232">
        <f>IFERROR(ROUND(AVERAGE(T460:X460,AF460:AJ460),0),"")</f>
        <v/>
      </c>
      <c r="AO460" s="278">
        <f>IFERROR((AM460-L460)/L460,"")</f>
        <v/>
      </c>
      <c r="AP460" s="218" t="n"/>
      <c r="AQ460" s="219" t="n"/>
      <c r="AR460" s="217">
        <f>IFERROR(ROUND((3600/AS460*J460),0),"")</f>
        <v/>
      </c>
      <c r="AS460" s="217">
        <f>IFERROR(ROUND(AVERAGE(Y460:Z460,AK460:AL460),0),"")</f>
        <v/>
      </c>
      <c r="AT460" s="217" t="n"/>
      <c r="AU460" s="217" t="n"/>
      <c r="AV460" s="217" t="n"/>
      <c r="AW460" s="217" t="n"/>
      <c r="AX460" s="217" t="n"/>
      <c r="AY460" s="217" t="n"/>
      <c r="AZ460" s="217" t="n"/>
      <c r="BA460" s="217" t="n"/>
      <c r="BB460" s="217" t="n"/>
      <c r="BC460" s="217" t="n"/>
      <c r="BD460" s="217" t="n"/>
      <c r="BE460" s="217" t="n"/>
      <c r="BF460" s="217" t="n"/>
      <c r="BG460" s="217" t="n"/>
      <c r="BH460" s="217" t="n"/>
      <c r="BI460" s="217" t="n"/>
      <c r="BJ460" s="217" t="n"/>
      <c r="BK460" s="217" t="n"/>
      <c r="BL460" s="217" t="n"/>
      <c r="BM460" s="217" t="n"/>
      <c r="BN460" s="217" t="n"/>
      <c r="BO460" s="217" t="n"/>
      <c r="BP460" s="217" t="n"/>
      <c r="BQ460" s="217" t="n"/>
      <c r="BR460" s="217" t="n"/>
      <c r="BS460" s="217" t="n"/>
      <c r="BT460" s="217" t="n"/>
      <c r="BU460" s="217" t="n"/>
      <c r="BV460" s="217" t="n"/>
      <c r="BW460" s="217" t="n"/>
      <c r="BX460" s="220" t="n"/>
      <c r="BY460" s="220" t="n"/>
      <c r="BZ460" s="220" t="n"/>
      <c r="CA460" s="220" t="n"/>
      <c r="CB460" s="220" t="n"/>
      <c r="CC460" s="220" t="n"/>
      <c r="CD460" s="220" t="n"/>
      <c r="CE460" s="220" t="n"/>
      <c r="CF460" s="220" t="n"/>
      <c r="CG460" s="221">
        <f>IFERROR(ROUND((SUM(BX460:CF460)),0),"")</f>
        <v/>
      </c>
      <c r="CH460" s="216" t="n"/>
      <c r="CI460" s="456" t="n"/>
      <c r="CJ460" s="223" t="n"/>
      <c r="CK460" s="196" t="n"/>
      <c r="CL460" s="196" t="n"/>
      <c r="CM460" s="196" t="n"/>
      <c r="CN460" s="196" t="n"/>
      <c r="CO460" s="196" t="n"/>
      <c r="CP460" s="323" t="n"/>
      <c r="CQ460" s="348" t="n"/>
      <c r="CR460" s="348" t="n"/>
      <c r="CS460" s="348" t="n"/>
      <c r="CT460" s="348" t="n"/>
      <c r="CU460" s="348" t="n"/>
      <c r="CV460" s="348" t="n"/>
      <c r="CW460" s="348" t="n"/>
      <c r="CX460" s="348" t="n"/>
      <c r="CY460" s="348">
        <f>IFERROR(ROUND(STDEV(AN460,L460),1),"")</f>
        <v/>
      </c>
      <c r="CZ460" s="232">
        <f>IFERROR(ROUND(AVERAGE(O460:S460,AA460:AE460),0),"")</f>
        <v/>
      </c>
      <c r="DA460" s="232">
        <f>IFERROR(AVERAGE(T460:X460,AF460:AJ460),"")</f>
        <v/>
      </c>
      <c r="DB460" s="308">
        <f>AV460+BK460</f>
        <v/>
      </c>
      <c r="DC460" s="12">
        <f>SUM(BL460:BT460,AW460:BE460)</f>
        <v/>
      </c>
      <c r="DD460" s="437">
        <f>IFERROR(ROUND(DC460/K460,0),"")</f>
        <v/>
      </c>
      <c r="DE460" s="437">
        <f>IFERROR(ROUND(AVERAGE(Y460:Z460,AK460:AL460),0),"")</f>
        <v/>
      </c>
      <c r="DF460" s="217">
        <f>IFERROR(ROUND((3600/DE460*J460),0),"")</f>
        <v/>
      </c>
      <c r="DG460" s="437">
        <f>IFERROR(ROUND(DD460/DF460,1),"")</f>
        <v/>
      </c>
      <c r="DH460" s="308">
        <f>IFERROR(DB460+DD460,"")</f>
        <v/>
      </c>
      <c r="DI460" s="447">
        <f>IFERROR(DD460/DH460,"")</f>
        <v/>
      </c>
      <c r="DK460" s="12">
        <f>IFERROR(DF460-AP460,"")</f>
        <v/>
      </c>
      <c r="DM460" s="307">
        <f>IFERROR(DA460-L460,"")</f>
        <v/>
      </c>
      <c r="DN460" s="348">
        <f>IF(DE460&gt;AQ460,0,1)</f>
        <v/>
      </c>
      <c r="DO460" s="348">
        <f>IF(DA460&lt;M460,0,1)</f>
        <v/>
      </c>
      <c r="DP460" s="348">
        <f>IF(DA460&gt;N460,0,1)</f>
        <v/>
      </c>
      <c r="DQ460" s="348" t="n"/>
      <c r="DR460" s="348" t="n"/>
      <c r="DS460" s="348" t="n"/>
      <c r="DT460" s="348" t="n"/>
      <c r="DU460" s="348" t="n"/>
      <c r="DV460" s="348" t="n"/>
      <c r="DW460" s="348" t="n"/>
      <c r="DX460" s="348" t="n"/>
      <c r="DY460" s="348" t="n"/>
      <c r="DZ460" s="348" t="n"/>
      <c r="EA460" s="348" t="n"/>
      <c r="EB460" s="348" t="n"/>
      <c r="EC460" s="348" t="n"/>
      <c r="ED460" s="348" t="n"/>
      <c r="EE460" s="348" t="n"/>
      <c r="EF460" s="348" t="n"/>
      <c r="EG460" s="348" t="n"/>
      <c r="EH460" s="348" t="n"/>
      <c r="EI460" s="348" t="n"/>
    </row>
    <row r="461" ht="31.5" customFormat="1" customHeight="1" s="239">
      <c r="A461" s="233" t="n"/>
      <c r="B461" s="192" t="n"/>
      <c r="C461" s="455" t="n"/>
      <c r="D461" s="192" t="n"/>
      <c r="E461" s="192" t="n"/>
      <c r="F461" s="192" t="n"/>
      <c r="G461" s="238" t="n"/>
      <c r="H461" s="437" t="n"/>
      <c r="I461" s="437" t="n"/>
      <c r="J461" s="437" t="n"/>
      <c r="K461" s="437" t="n"/>
      <c r="L461" s="240" t="n"/>
      <c r="M461" s="241" t="n"/>
      <c r="N461" s="242" t="n"/>
      <c r="O461" s="232" t="n"/>
      <c r="P461" s="232" t="n"/>
      <c r="Q461" s="232" t="n"/>
      <c r="R461" s="232" t="n"/>
      <c r="S461" s="232" t="n"/>
      <c r="T461" s="232" t="n"/>
      <c r="U461" s="232" t="n"/>
      <c r="V461" s="232" t="n"/>
      <c r="W461" s="232" t="n"/>
      <c r="X461" s="232" t="n"/>
      <c r="Y461" s="195" t="n"/>
      <c r="Z461" s="195" t="n"/>
      <c r="AA461" s="232" t="n"/>
      <c r="AB461" s="232" t="n"/>
      <c r="AC461" s="232" t="n"/>
      <c r="AD461" s="232" t="n"/>
      <c r="AE461" s="232" t="n"/>
      <c r="AF461" s="232" t="n"/>
      <c r="AG461" s="232" t="n"/>
      <c r="AH461" s="232" t="n"/>
      <c r="AI461" s="232" t="n"/>
      <c r="AJ461" s="232" t="n"/>
      <c r="AK461" s="195" t="n"/>
      <c r="AL461" s="195" t="n"/>
      <c r="AM461" s="232">
        <f>IFERROR(ROUND(AVERAGE(O461:S461,AA461:AE461),0),"")</f>
        <v/>
      </c>
      <c r="AN461" s="232">
        <f>IFERROR(ROUND(AVERAGE(T461:X461,AF461:AJ461),0),"")</f>
        <v/>
      </c>
      <c r="AO461" s="278">
        <f>IFERROR((AM461-L461)/L461,"")</f>
        <v/>
      </c>
      <c r="AP461" s="218" t="n"/>
      <c r="AQ461" s="219" t="n"/>
      <c r="AR461" s="217">
        <f>IFERROR(ROUND((3600/AS461*J461),0),"")</f>
        <v/>
      </c>
      <c r="AS461" s="217">
        <f>IFERROR(ROUND(AVERAGE(Y461:Z461,AK461:AL461),0),"")</f>
        <v/>
      </c>
      <c r="AT461" s="217" t="n"/>
      <c r="AU461" s="217" t="n"/>
      <c r="AV461" s="217" t="n"/>
      <c r="AW461" s="217" t="n"/>
      <c r="AX461" s="217" t="n"/>
      <c r="AY461" s="217" t="n"/>
      <c r="AZ461" s="217" t="n"/>
      <c r="BA461" s="217" t="n"/>
      <c r="BB461" s="217" t="n"/>
      <c r="BC461" s="217" t="n"/>
      <c r="BD461" s="217" t="n"/>
      <c r="BE461" s="217" t="n"/>
      <c r="BF461" s="217" t="n"/>
      <c r="BG461" s="217" t="n"/>
      <c r="BH461" s="217" t="n"/>
      <c r="BI461" s="217" t="n"/>
      <c r="BJ461" s="217" t="n"/>
      <c r="BK461" s="217" t="n"/>
      <c r="BL461" s="217" t="n"/>
      <c r="BM461" s="217" t="n"/>
      <c r="BN461" s="217" t="n"/>
      <c r="BO461" s="217" t="n"/>
      <c r="BP461" s="217" t="n"/>
      <c r="BQ461" s="217" t="n"/>
      <c r="BR461" s="217" t="n"/>
      <c r="BS461" s="217" t="n"/>
      <c r="BT461" s="217" t="n"/>
      <c r="BU461" s="217" t="n"/>
      <c r="BV461" s="217" t="n"/>
      <c r="BW461" s="217" t="n"/>
      <c r="BX461" s="220" t="n"/>
      <c r="BY461" s="220" t="n"/>
      <c r="BZ461" s="220" t="n"/>
      <c r="CA461" s="220" t="n"/>
      <c r="CB461" s="220" t="n"/>
      <c r="CC461" s="220" t="n"/>
      <c r="CD461" s="220" t="n"/>
      <c r="CE461" s="220" t="n"/>
      <c r="CF461" s="220" t="n"/>
      <c r="CG461" s="221">
        <f>IFERROR(ROUND((SUM(BX461:CF461)),0),"")</f>
        <v/>
      </c>
      <c r="CH461" s="216" t="n"/>
      <c r="CI461" s="456" t="n"/>
      <c r="CJ461" s="223" t="n"/>
      <c r="CK461" s="196" t="n"/>
      <c r="CL461" s="196" t="n"/>
      <c r="CM461" s="196" t="n"/>
      <c r="CN461" s="196" t="n"/>
      <c r="CO461" s="196" t="n"/>
      <c r="CP461" s="323" t="n"/>
      <c r="CQ461" s="348" t="n"/>
      <c r="CR461" s="348" t="n"/>
      <c r="CS461" s="348" t="n"/>
      <c r="CT461" s="348" t="n"/>
      <c r="CU461" s="348" t="n"/>
      <c r="CV461" s="348" t="n"/>
      <c r="CW461" s="348" t="n"/>
      <c r="CX461" s="348" t="n"/>
      <c r="CY461" s="348">
        <f>IFERROR(ROUND(STDEV(AN461,L461),1),"")</f>
        <v/>
      </c>
      <c r="CZ461" s="232">
        <f>IFERROR(ROUND(AVERAGE(O461:S461,AA461:AE461),0),"")</f>
        <v/>
      </c>
      <c r="DA461" s="232">
        <f>IFERROR(AVERAGE(T461:X461,AF461:AJ461),"")</f>
        <v/>
      </c>
      <c r="DB461" s="308">
        <f>AV461+BK461</f>
        <v/>
      </c>
      <c r="DC461" s="12">
        <f>SUM(BL461:BT461,AW461:BE461)</f>
        <v/>
      </c>
      <c r="DD461" s="437">
        <f>IFERROR(ROUND(DC461/K461,0),"")</f>
        <v/>
      </c>
      <c r="DE461" s="437">
        <f>IFERROR(ROUND(AVERAGE(Y461:Z461,AK461:AL461),0),"")</f>
        <v/>
      </c>
      <c r="DF461" s="217">
        <f>IFERROR(ROUND((3600/DE461*J461),0),"")</f>
        <v/>
      </c>
      <c r="DG461" s="437">
        <f>IFERROR(ROUND(DD461/DF461,1),"")</f>
        <v/>
      </c>
      <c r="DH461" s="308">
        <f>IFERROR(DB461+DD461,"")</f>
        <v/>
      </c>
      <c r="DI461" s="447">
        <f>IFERROR(DD461/DH461,"")</f>
        <v/>
      </c>
      <c r="DK461" s="12">
        <f>IFERROR(DF461-AP461,"")</f>
        <v/>
      </c>
      <c r="DM461" s="307">
        <f>IFERROR(DA461-L461,"")</f>
        <v/>
      </c>
      <c r="DN461" s="348">
        <f>IF(DE461&gt;AQ461,0,1)</f>
        <v/>
      </c>
      <c r="DO461" s="348">
        <f>IF(DA461&lt;M461,0,1)</f>
        <v/>
      </c>
      <c r="DP461" s="348">
        <f>IF(DA461&gt;N461,0,1)</f>
        <v/>
      </c>
      <c r="DQ461" s="348" t="n"/>
      <c r="DR461" s="348" t="n"/>
      <c r="DS461" s="348" t="n"/>
      <c r="DT461" s="348" t="n"/>
      <c r="DU461" s="348" t="n"/>
      <c r="DV461" s="348" t="n"/>
      <c r="DW461" s="348" t="n"/>
      <c r="DX461" s="348" t="n"/>
      <c r="DY461" s="348" t="n"/>
      <c r="DZ461" s="348" t="n"/>
      <c r="EA461" s="348" t="n"/>
      <c r="EB461" s="348" t="n"/>
      <c r="EC461" s="348" t="n"/>
      <c r="ED461" s="348" t="n"/>
      <c r="EE461" s="348" t="n"/>
      <c r="EF461" s="348" t="n"/>
      <c r="EG461" s="348" t="n"/>
      <c r="EH461" s="348" t="n"/>
      <c r="EI461" s="348" t="n"/>
    </row>
    <row r="462" ht="31.5" customFormat="1" customHeight="1" s="239">
      <c r="A462" s="233" t="n"/>
      <c r="B462" s="192" t="n"/>
      <c r="C462" s="455" t="n"/>
      <c r="D462" s="192" t="n"/>
      <c r="E462" s="192" t="n"/>
      <c r="F462" s="192" t="n"/>
      <c r="G462" s="238" t="n"/>
      <c r="H462" s="437" t="n"/>
      <c r="I462" s="437" t="n"/>
      <c r="J462" s="437" t="n"/>
      <c r="K462" s="437" t="n"/>
      <c r="L462" s="240" t="n"/>
      <c r="M462" s="241" t="n"/>
      <c r="N462" s="242" t="n"/>
      <c r="O462" s="232" t="n"/>
      <c r="P462" s="232" t="n"/>
      <c r="Q462" s="232" t="n"/>
      <c r="R462" s="232" t="n"/>
      <c r="S462" s="232" t="n"/>
      <c r="T462" s="232" t="n"/>
      <c r="U462" s="232" t="n"/>
      <c r="V462" s="232" t="n"/>
      <c r="W462" s="232" t="n"/>
      <c r="X462" s="232" t="n"/>
      <c r="Y462" s="195" t="n"/>
      <c r="Z462" s="195" t="n"/>
      <c r="AA462" s="232" t="n"/>
      <c r="AB462" s="232" t="n"/>
      <c r="AC462" s="232" t="n"/>
      <c r="AD462" s="232" t="n"/>
      <c r="AE462" s="232" t="n"/>
      <c r="AF462" s="232" t="n"/>
      <c r="AG462" s="232" t="n"/>
      <c r="AH462" s="232" t="n"/>
      <c r="AI462" s="232" t="n"/>
      <c r="AJ462" s="232" t="n"/>
      <c r="AK462" s="195" t="n"/>
      <c r="AL462" s="195" t="n"/>
      <c r="AM462" s="232">
        <f>IFERROR(ROUND(AVERAGE(O462:S462,AA462:AE462),0),"")</f>
        <v/>
      </c>
      <c r="AN462" s="232">
        <f>IFERROR(ROUND(AVERAGE(T462:X462,AF462:AJ462),0),"")</f>
        <v/>
      </c>
      <c r="AO462" s="278">
        <f>IFERROR((AM462-L462)/L462,"")</f>
        <v/>
      </c>
      <c r="AP462" s="218" t="n"/>
      <c r="AQ462" s="219" t="n"/>
      <c r="AR462" s="217">
        <f>IFERROR(ROUND((3600/AS462*J462),0),"")</f>
        <v/>
      </c>
      <c r="AS462" s="217">
        <f>IFERROR(ROUND(AVERAGE(Y462:Z462,AK462:AL462),0),"")</f>
        <v/>
      </c>
      <c r="AT462" s="217" t="n"/>
      <c r="AU462" s="217" t="n"/>
      <c r="AV462" s="217" t="n"/>
      <c r="AW462" s="217" t="n"/>
      <c r="AX462" s="217" t="n"/>
      <c r="AY462" s="217" t="n"/>
      <c r="AZ462" s="217" t="n"/>
      <c r="BA462" s="217" t="n"/>
      <c r="BB462" s="217" t="n"/>
      <c r="BC462" s="217" t="n"/>
      <c r="BD462" s="217" t="n"/>
      <c r="BE462" s="217" t="n"/>
      <c r="BF462" s="217" t="n"/>
      <c r="BG462" s="217" t="n"/>
      <c r="BH462" s="217" t="n"/>
      <c r="BI462" s="217" t="n"/>
      <c r="BJ462" s="217" t="n"/>
      <c r="BK462" s="217" t="n"/>
      <c r="BL462" s="217" t="n"/>
      <c r="BM462" s="217" t="n"/>
      <c r="BN462" s="217" t="n"/>
      <c r="BO462" s="217" t="n"/>
      <c r="BP462" s="217" t="n"/>
      <c r="BQ462" s="217" t="n"/>
      <c r="BR462" s="217" t="n"/>
      <c r="BS462" s="217" t="n"/>
      <c r="BT462" s="217" t="n"/>
      <c r="BU462" s="217" t="n"/>
      <c r="BV462" s="217" t="n"/>
      <c r="BW462" s="217" t="n"/>
      <c r="BX462" s="220" t="n"/>
      <c r="BY462" s="220" t="n"/>
      <c r="BZ462" s="220" t="n"/>
      <c r="CA462" s="220" t="n"/>
      <c r="CB462" s="220" t="n"/>
      <c r="CC462" s="220" t="n"/>
      <c r="CD462" s="220" t="n"/>
      <c r="CE462" s="220" t="n"/>
      <c r="CF462" s="220" t="n"/>
      <c r="CG462" s="221">
        <f>IFERROR(ROUND((SUM(BX462:CF462)),0),"")</f>
        <v/>
      </c>
      <c r="CH462" s="216" t="n"/>
      <c r="CI462" s="456" t="n"/>
      <c r="CJ462" s="223" t="n"/>
      <c r="CK462" s="196" t="n"/>
      <c r="CL462" s="196" t="n"/>
      <c r="CM462" s="196" t="n"/>
      <c r="CN462" s="196" t="n"/>
      <c r="CO462" s="196" t="n"/>
      <c r="CP462" s="323" t="n"/>
      <c r="CQ462" s="348" t="n"/>
      <c r="CR462" s="348" t="n"/>
      <c r="CS462" s="348" t="n"/>
      <c r="CT462" s="348" t="n"/>
      <c r="CU462" s="348" t="n"/>
      <c r="CV462" s="348" t="n"/>
      <c r="CW462" s="348" t="n"/>
      <c r="CX462" s="348" t="n"/>
      <c r="CY462" s="348">
        <f>IFERROR(ROUND(STDEV(AN462,L462),1),"")</f>
        <v/>
      </c>
      <c r="CZ462" s="232">
        <f>IFERROR(ROUND(AVERAGE(O462:S462,AA462:AE462),0),"")</f>
        <v/>
      </c>
      <c r="DA462" s="232">
        <f>IFERROR(AVERAGE(T462:X462,AF462:AJ462),"")</f>
        <v/>
      </c>
      <c r="DB462" s="308">
        <f>AV462+BK462</f>
        <v/>
      </c>
      <c r="DC462" s="12">
        <f>SUM(BL462:BT462,AW462:BE462)</f>
        <v/>
      </c>
      <c r="DD462" s="437">
        <f>IFERROR(ROUND(DC462/K462,0),"")</f>
        <v/>
      </c>
      <c r="DE462" s="437">
        <f>IFERROR(ROUND(AVERAGE(Y462:Z462,AK462:AL462),0),"")</f>
        <v/>
      </c>
      <c r="DF462" s="217">
        <f>IFERROR(ROUND((3600/DE462*J462),0),"")</f>
        <v/>
      </c>
      <c r="DG462" s="437">
        <f>IFERROR(ROUND(DD462/DF462,1),"")</f>
        <v/>
      </c>
      <c r="DH462" s="308">
        <f>IFERROR(DB462+DD462,"")</f>
        <v/>
      </c>
      <c r="DI462" s="447">
        <f>IFERROR(DD462/DH462,"")</f>
        <v/>
      </c>
      <c r="DK462" s="12">
        <f>IFERROR(DF462-AP462,"")</f>
        <v/>
      </c>
      <c r="DM462" s="307">
        <f>IFERROR(DA462-L462,"")</f>
        <v/>
      </c>
      <c r="DN462" s="348">
        <f>IF(DE462&gt;AQ462,0,1)</f>
        <v/>
      </c>
      <c r="DO462" s="348">
        <f>IF(DA462&lt;M462,0,1)</f>
        <v/>
      </c>
      <c r="DP462" s="348">
        <f>IF(DA462&gt;N462,0,1)</f>
        <v/>
      </c>
      <c r="DQ462" s="348" t="n"/>
      <c r="DR462" s="348" t="n"/>
      <c r="DS462" s="348" t="n"/>
      <c r="DT462" s="348" t="n"/>
      <c r="DU462" s="348" t="n"/>
      <c r="DV462" s="348" t="n"/>
      <c r="DW462" s="348" t="n"/>
      <c r="DX462" s="348" t="n"/>
      <c r="DY462" s="348" t="n"/>
      <c r="DZ462" s="348" t="n"/>
      <c r="EA462" s="348" t="n"/>
      <c r="EB462" s="348" t="n"/>
      <c r="EC462" s="348" t="n"/>
      <c r="ED462" s="348" t="n"/>
      <c r="EE462" s="348" t="n"/>
      <c r="EF462" s="348" t="n"/>
      <c r="EG462" s="348" t="n"/>
      <c r="EH462" s="348" t="n"/>
      <c r="EI462" s="348" t="n"/>
    </row>
    <row r="463" ht="31.5" customFormat="1" customHeight="1" s="239">
      <c r="A463" s="233" t="n"/>
      <c r="B463" s="192" t="n"/>
      <c r="C463" s="455" t="n"/>
      <c r="D463" s="192" t="n"/>
      <c r="E463" s="192" t="n"/>
      <c r="F463" s="192" t="n"/>
      <c r="G463" s="238" t="n"/>
      <c r="H463" s="437" t="n"/>
      <c r="I463" s="437" t="n"/>
      <c r="J463" s="437" t="n"/>
      <c r="K463" s="437" t="n"/>
      <c r="L463" s="240" t="n"/>
      <c r="M463" s="241" t="n"/>
      <c r="N463" s="242" t="n"/>
      <c r="O463" s="232" t="n"/>
      <c r="P463" s="232" t="n"/>
      <c r="Q463" s="232" t="n"/>
      <c r="R463" s="232" t="n"/>
      <c r="S463" s="232" t="n"/>
      <c r="T463" s="232" t="n"/>
      <c r="U463" s="232" t="n"/>
      <c r="V463" s="232" t="n"/>
      <c r="W463" s="232" t="n"/>
      <c r="X463" s="232" t="n"/>
      <c r="Y463" s="195" t="n"/>
      <c r="Z463" s="195" t="n"/>
      <c r="AA463" s="232" t="n"/>
      <c r="AB463" s="232" t="n"/>
      <c r="AC463" s="232" t="n"/>
      <c r="AD463" s="232" t="n"/>
      <c r="AE463" s="232" t="n"/>
      <c r="AF463" s="232" t="n"/>
      <c r="AG463" s="232" t="n"/>
      <c r="AH463" s="232" t="n"/>
      <c r="AI463" s="232" t="n"/>
      <c r="AJ463" s="232" t="n"/>
      <c r="AK463" s="195" t="n"/>
      <c r="AL463" s="195" t="n"/>
      <c r="AM463" s="232">
        <f>IFERROR(ROUND(AVERAGE(O463:S463,AA463:AE463),0),"")</f>
        <v/>
      </c>
      <c r="AN463" s="232">
        <f>IFERROR(ROUND(AVERAGE(T463:X463,AF463:AJ463),0),"")</f>
        <v/>
      </c>
      <c r="AO463" s="278">
        <f>IFERROR((AM463-L463)/L463,"")</f>
        <v/>
      </c>
      <c r="AP463" s="218" t="n"/>
      <c r="AQ463" s="219" t="n"/>
      <c r="AR463" s="217">
        <f>IFERROR(ROUND((3600/AS463*J463),0),"")</f>
        <v/>
      </c>
      <c r="AS463" s="217">
        <f>IFERROR(ROUND(AVERAGE(Y463:Z463,AK463:AL463),0),"")</f>
        <v/>
      </c>
      <c r="AT463" s="217" t="n"/>
      <c r="AU463" s="217" t="n"/>
      <c r="AV463" s="217" t="n"/>
      <c r="AW463" s="217" t="n"/>
      <c r="AX463" s="217" t="n"/>
      <c r="AY463" s="217" t="n"/>
      <c r="AZ463" s="217" t="n"/>
      <c r="BA463" s="217" t="n"/>
      <c r="BB463" s="217" t="n"/>
      <c r="BC463" s="217" t="n"/>
      <c r="BD463" s="217" t="n"/>
      <c r="BE463" s="217" t="n"/>
      <c r="BF463" s="217" t="n"/>
      <c r="BG463" s="217" t="n"/>
      <c r="BH463" s="217" t="n"/>
      <c r="BI463" s="217" t="n"/>
      <c r="BJ463" s="217" t="n"/>
      <c r="BK463" s="217" t="n"/>
      <c r="BL463" s="217" t="n"/>
      <c r="BM463" s="217" t="n"/>
      <c r="BN463" s="217" t="n"/>
      <c r="BO463" s="217" t="n"/>
      <c r="BP463" s="217" t="n"/>
      <c r="BQ463" s="217" t="n"/>
      <c r="BR463" s="217" t="n"/>
      <c r="BS463" s="217" t="n"/>
      <c r="BT463" s="217" t="n"/>
      <c r="BU463" s="217" t="n"/>
      <c r="BV463" s="217" t="n"/>
      <c r="BW463" s="217" t="n"/>
      <c r="BX463" s="220" t="n"/>
      <c r="BY463" s="220" t="n"/>
      <c r="BZ463" s="220" t="n"/>
      <c r="CA463" s="220" t="n"/>
      <c r="CB463" s="220" t="n"/>
      <c r="CC463" s="220" t="n"/>
      <c r="CD463" s="220" t="n"/>
      <c r="CE463" s="220" t="n"/>
      <c r="CF463" s="220" t="n"/>
      <c r="CG463" s="221">
        <f>IFERROR(ROUND((SUM(BX463:CF463)),0),"")</f>
        <v/>
      </c>
      <c r="CH463" s="216" t="n"/>
      <c r="CI463" s="456" t="n"/>
      <c r="CJ463" s="223" t="n"/>
      <c r="CK463" s="196" t="n"/>
      <c r="CL463" s="196" t="n"/>
      <c r="CM463" s="196" t="n"/>
      <c r="CN463" s="196" t="n"/>
      <c r="CO463" s="196" t="n"/>
      <c r="CP463" s="323" t="n"/>
      <c r="CQ463" s="348" t="n"/>
      <c r="CR463" s="348" t="n"/>
      <c r="CS463" s="348" t="n"/>
      <c r="CT463" s="348" t="n"/>
      <c r="CU463" s="348" t="n"/>
      <c r="CV463" s="348" t="n"/>
      <c r="CW463" s="348" t="n"/>
      <c r="CX463" s="348" t="n"/>
      <c r="CY463" s="348">
        <f>IFERROR(ROUND(STDEV(AN463,L463),1),"")</f>
        <v/>
      </c>
      <c r="CZ463" s="232">
        <f>IFERROR(ROUND(AVERAGE(O463:S463,AA463:AE463),0),"")</f>
        <v/>
      </c>
      <c r="DA463" s="232">
        <f>IFERROR(AVERAGE(T463:X463,AF463:AJ463),"")</f>
        <v/>
      </c>
      <c r="DB463" s="308">
        <f>AV463+BK463</f>
        <v/>
      </c>
      <c r="DC463" s="12">
        <f>SUM(BL463:BT463,AW463:BE463)</f>
        <v/>
      </c>
      <c r="DD463" s="437">
        <f>IFERROR(ROUND(DC463/K463,0),"")</f>
        <v/>
      </c>
      <c r="DE463" s="437">
        <f>IFERROR(ROUND(AVERAGE(Y463:Z463,AK463:AL463),0),"")</f>
        <v/>
      </c>
      <c r="DF463" s="217">
        <f>IFERROR(ROUND((3600/DE463*J463),0),"")</f>
        <v/>
      </c>
      <c r="DG463" s="437">
        <f>IFERROR(ROUND(DD463/DF463,1),"")</f>
        <v/>
      </c>
      <c r="DH463" s="308">
        <f>IFERROR(DB463+DD463,"")</f>
        <v/>
      </c>
      <c r="DI463" s="447">
        <f>IFERROR(DD463/DH463,"")</f>
        <v/>
      </c>
      <c r="DK463" s="12">
        <f>IFERROR(DF463-AP463,"")</f>
        <v/>
      </c>
      <c r="DM463" s="307">
        <f>IFERROR(DA463-L463,"")</f>
        <v/>
      </c>
      <c r="DN463" s="348">
        <f>IF(DE463&gt;AQ463,0,1)</f>
        <v/>
      </c>
      <c r="DO463" s="348">
        <f>IF(DA463&lt;M463,0,1)</f>
        <v/>
      </c>
      <c r="DP463" s="348">
        <f>IF(DA463&gt;N463,0,1)</f>
        <v/>
      </c>
      <c r="DQ463" s="348" t="n"/>
      <c r="DR463" s="348" t="n"/>
      <c r="DS463" s="348" t="n"/>
      <c r="DT463" s="348" t="n"/>
      <c r="DU463" s="348" t="n"/>
      <c r="DV463" s="348" t="n"/>
      <c r="DW463" s="348" t="n"/>
      <c r="DX463" s="348" t="n"/>
      <c r="DY463" s="348" t="n"/>
      <c r="DZ463" s="348" t="n"/>
      <c r="EA463" s="348" t="n"/>
      <c r="EB463" s="348" t="n"/>
      <c r="EC463" s="348" t="n"/>
      <c r="ED463" s="348" t="n"/>
      <c r="EE463" s="348" t="n"/>
      <c r="EF463" s="348" t="n"/>
      <c r="EG463" s="348" t="n"/>
      <c r="EH463" s="348" t="n"/>
      <c r="EI463" s="348" t="n"/>
    </row>
    <row r="464" ht="31.5" customFormat="1" customHeight="1" s="239">
      <c r="A464" s="233" t="n"/>
      <c r="B464" s="192" t="n"/>
      <c r="C464" s="455" t="n"/>
      <c r="D464" s="192" t="n"/>
      <c r="E464" s="192" t="n"/>
      <c r="F464" s="192" t="n"/>
      <c r="G464" s="238" t="n"/>
      <c r="H464" s="437" t="n"/>
      <c r="I464" s="437" t="n"/>
      <c r="J464" s="437" t="n"/>
      <c r="K464" s="437" t="n"/>
      <c r="L464" s="240" t="n"/>
      <c r="M464" s="241" t="n"/>
      <c r="N464" s="242" t="n"/>
      <c r="O464" s="232" t="n"/>
      <c r="P464" s="232" t="n"/>
      <c r="Q464" s="232" t="n"/>
      <c r="R464" s="232" t="n"/>
      <c r="S464" s="232" t="n"/>
      <c r="T464" s="232" t="n"/>
      <c r="U464" s="232" t="n"/>
      <c r="V464" s="232" t="n"/>
      <c r="W464" s="232" t="n"/>
      <c r="X464" s="232" t="n"/>
      <c r="Y464" s="195" t="n"/>
      <c r="Z464" s="195" t="n"/>
      <c r="AA464" s="232" t="n"/>
      <c r="AB464" s="232" t="n"/>
      <c r="AC464" s="232" t="n"/>
      <c r="AD464" s="232" t="n"/>
      <c r="AE464" s="232" t="n"/>
      <c r="AF464" s="232" t="n"/>
      <c r="AG464" s="232" t="n"/>
      <c r="AH464" s="232" t="n"/>
      <c r="AI464" s="232" t="n"/>
      <c r="AJ464" s="232" t="n"/>
      <c r="AK464" s="195" t="n"/>
      <c r="AL464" s="195" t="n"/>
      <c r="AM464" s="232">
        <f>IFERROR(ROUND(AVERAGE(O464:S464,AA464:AE464),0),"")</f>
        <v/>
      </c>
      <c r="AN464" s="232">
        <f>IFERROR(ROUND(AVERAGE(T464:X464,AF464:AJ464),0),"")</f>
        <v/>
      </c>
      <c r="AO464" s="278">
        <f>IFERROR((AM464-L464)/L464,"")</f>
        <v/>
      </c>
      <c r="AP464" s="218" t="n"/>
      <c r="AQ464" s="219" t="n"/>
      <c r="AR464" s="217">
        <f>IFERROR(ROUND((3600/AS464*J464),0),"")</f>
        <v/>
      </c>
      <c r="AS464" s="217">
        <f>IFERROR(ROUND(AVERAGE(Y464:Z464,AK464:AL464),0),"")</f>
        <v/>
      </c>
      <c r="AT464" s="217" t="n"/>
      <c r="AU464" s="217" t="n"/>
      <c r="AV464" s="217" t="n"/>
      <c r="AW464" s="217" t="n"/>
      <c r="AX464" s="217" t="n"/>
      <c r="AY464" s="217" t="n"/>
      <c r="AZ464" s="217" t="n"/>
      <c r="BA464" s="217" t="n"/>
      <c r="BB464" s="217" t="n"/>
      <c r="BC464" s="217" t="n"/>
      <c r="BD464" s="217" t="n"/>
      <c r="BE464" s="217" t="n"/>
      <c r="BF464" s="217" t="n"/>
      <c r="BG464" s="217" t="n"/>
      <c r="BH464" s="217" t="n"/>
      <c r="BI464" s="217" t="n"/>
      <c r="BJ464" s="217" t="n"/>
      <c r="BK464" s="217" t="n"/>
      <c r="BL464" s="217" t="n"/>
      <c r="BM464" s="217" t="n"/>
      <c r="BN464" s="217" t="n"/>
      <c r="BO464" s="217" t="n"/>
      <c r="BP464" s="217" t="n"/>
      <c r="BQ464" s="217" t="n"/>
      <c r="BR464" s="217" t="n"/>
      <c r="BS464" s="217" t="n"/>
      <c r="BT464" s="217" t="n"/>
      <c r="BU464" s="217" t="n"/>
      <c r="BV464" s="217" t="n"/>
      <c r="BW464" s="217" t="n"/>
      <c r="BX464" s="220" t="n"/>
      <c r="BY464" s="220" t="n"/>
      <c r="BZ464" s="220" t="n"/>
      <c r="CA464" s="220" t="n"/>
      <c r="CB464" s="220" t="n"/>
      <c r="CC464" s="220" t="n"/>
      <c r="CD464" s="220" t="n"/>
      <c r="CE464" s="220" t="n"/>
      <c r="CF464" s="220" t="n"/>
      <c r="CG464" s="221">
        <f>IFERROR(ROUND((SUM(BX464:CF464)),0),"")</f>
        <v/>
      </c>
      <c r="CH464" s="216" t="n"/>
      <c r="CI464" s="456" t="n"/>
      <c r="CJ464" s="223" t="n"/>
      <c r="CK464" s="196" t="n"/>
      <c r="CL464" s="196" t="n"/>
      <c r="CM464" s="196" t="n"/>
      <c r="CN464" s="196" t="n"/>
      <c r="CO464" s="196" t="n"/>
      <c r="CP464" s="323" t="n"/>
      <c r="CQ464" s="348" t="n"/>
      <c r="CR464" s="348" t="n"/>
      <c r="CS464" s="348" t="n"/>
      <c r="CT464" s="348" t="n"/>
      <c r="CU464" s="348" t="n"/>
      <c r="CV464" s="348" t="n"/>
      <c r="CW464" s="348" t="n"/>
      <c r="CX464" s="348" t="n"/>
      <c r="CY464" s="348">
        <f>IFERROR(ROUND(STDEV(AN464,L464),1),"")</f>
        <v/>
      </c>
      <c r="CZ464" s="232">
        <f>IFERROR(ROUND(AVERAGE(O464:S464,AA464:AE464),0),"")</f>
        <v/>
      </c>
      <c r="DA464" s="232">
        <f>IFERROR(AVERAGE(T464:X464,AF464:AJ464),"")</f>
        <v/>
      </c>
      <c r="DB464" s="308">
        <f>AV464+BK464</f>
        <v/>
      </c>
      <c r="DC464" s="12">
        <f>SUM(BL464:BT464,AW464:BE464)</f>
        <v/>
      </c>
      <c r="DD464" s="437">
        <f>IFERROR(ROUND(DC464/K464,0),"")</f>
        <v/>
      </c>
      <c r="DE464" s="437">
        <f>IFERROR(ROUND(AVERAGE(Y464:Z464,AK464:AL464),0),"")</f>
        <v/>
      </c>
      <c r="DF464" s="217">
        <f>IFERROR(ROUND((3600/DE464*J464),0),"")</f>
        <v/>
      </c>
      <c r="DG464" s="437">
        <f>IFERROR(ROUND(DD464/DF464,1),"")</f>
        <v/>
      </c>
      <c r="DH464" s="308">
        <f>IFERROR(DB464+DD464,"")</f>
        <v/>
      </c>
      <c r="DI464" s="447">
        <f>IFERROR(DD464/DH464,"")</f>
        <v/>
      </c>
      <c r="DK464" s="12">
        <f>IFERROR(DF464-AP464,"")</f>
        <v/>
      </c>
      <c r="DM464" s="307">
        <f>IFERROR(DA464-L464,"")</f>
        <v/>
      </c>
      <c r="DN464" s="348">
        <f>IF(DE464&gt;AQ464,0,1)</f>
        <v/>
      </c>
      <c r="DO464" s="348">
        <f>IF(DA464&lt;M464,0,1)</f>
        <v/>
      </c>
      <c r="DP464" s="348">
        <f>IF(DA464&gt;N464,0,1)</f>
        <v/>
      </c>
      <c r="DQ464" s="348" t="n"/>
      <c r="DR464" s="348" t="n"/>
      <c r="DS464" s="348" t="n"/>
      <c r="DT464" s="348" t="n"/>
      <c r="DU464" s="348" t="n"/>
      <c r="DV464" s="348" t="n"/>
      <c r="DW464" s="348" t="n"/>
      <c r="DX464" s="348" t="n"/>
      <c r="DY464" s="348" t="n"/>
      <c r="DZ464" s="348" t="n"/>
      <c r="EA464" s="348" t="n"/>
      <c r="EB464" s="348" t="n"/>
      <c r="EC464" s="348" t="n"/>
      <c r="ED464" s="348" t="n"/>
      <c r="EE464" s="348" t="n"/>
      <c r="EF464" s="348" t="n"/>
      <c r="EG464" s="348" t="n"/>
      <c r="EH464" s="348" t="n"/>
      <c r="EI464" s="348" t="n"/>
    </row>
    <row r="465" ht="31.5" customFormat="1" customHeight="1" s="239">
      <c r="A465" s="233" t="n"/>
      <c r="B465" s="192" t="n"/>
      <c r="C465" s="455" t="n"/>
      <c r="D465" s="192" t="n"/>
      <c r="E465" s="192" t="n"/>
      <c r="F465" s="192" t="n"/>
      <c r="G465" s="238" t="n"/>
      <c r="H465" s="437" t="n"/>
      <c r="I465" s="437" t="n"/>
      <c r="J465" s="437" t="n"/>
      <c r="K465" s="437" t="n"/>
      <c r="L465" s="240" t="n"/>
      <c r="M465" s="241" t="n"/>
      <c r="N465" s="242" t="n"/>
      <c r="O465" s="232" t="n"/>
      <c r="P465" s="232" t="n"/>
      <c r="Q465" s="232" t="n"/>
      <c r="R465" s="232" t="n"/>
      <c r="S465" s="232" t="n"/>
      <c r="T465" s="232" t="n"/>
      <c r="U465" s="232" t="n"/>
      <c r="V465" s="232" t="n"/>
      <c r="W465" s="232" t="n"/>
      <c r="X465" s="232" t="n"/>
      <c r="Y465" s="195" t="n"/>
      <c r="Z465" s="195" t="n"/>
      <c r="AA465" s="232" t="n"/>
      <c r="AB465" s="232" t="n"/>
      <c r="AC465" s="232" t="n"/>
      <c r="AD465" s="232" t="n"/>
      <c r="AE465" s="232" t="n"/>
      <c r="AF465" s="232" t="n"/>
      <c r="AG465" s="232" t="n"/>
      <c r="AH465" s="232" t="n"/>
      <c r="AI465" s="232" t="n"/>
      <c r="AJ465" s="232" t="n"/>
      <c r="AK465" s="195" t="n"/>
      <c r="AL465" s="195" t="n"/>
      <c r="AM465" s="232">
        <f>IFERROR(ROUND(AVERAGE(O465:S465,AA465:AE465),0),"")</f>
        <v/>
      </c>
      <c r="AN465" s="232">
        <f>IFERROR(ROUND(AVERAGE(T465:X465,AF465:AJ465),0),"")</f>
        <v/>
      </c>
      <c r="AO465" s="278">
        <f>IFERROR((AM465-L465)/L465,"")</f>
        <v/>
      </c>
      <c r="AP465" s="218" t="n"/>
      <c r="AQ465" s="219" t="n"/>
      <c r="AR465" s="217">
        <f>IFERROR(ROUND((3600/AS465*J465),0),"")</f>
        <v/>
      </c>
      <c r="AS465" s="217">
        <f>IFERROR(ROUND(AVERAGE(Y465:Z465,AK465:AL465),0),"")</f>
        <v/>
      </c>
      <c r="AT465" s="217" t="n"/>
      <c r="AU465" s="217" t="n"/>
      <c r="AV465" s="217" t="n"/>
      <c r="AW465" s="217" t="n"/>
      <c r="AX465" s="217" t="n"/>
      <c r="AY465" s="217" t="n"/>
      <c r="AZ465" s="217" t="n"/>
      <c r="BA465" s="217" t="n"/>
      <c r="BB465" s="217" t="n"/>
      <c r="BC465" s="217" t="n"/>
      <c r="BD465" s="217" t="n"/>
      <c r="BE465" s="217" t="n"/>
      <c r="BF465" s="217" t="n"/>
      <c r="BG465" s="217" t="n"/>
      <c r="BH465" s="217" t="n"/>
      <c r="BI465" s="217" t="n"/>
      <c r="BJ465" s="217" t="n"/>
      <c r="BK465" s="217" t="n"/>
      <c r="BL465" s="217" t="n"/>
      <c r="BM465" s="217" t="n"/>
      <c r="BN465" s="217" t="n"/>
      <c r="BO465" s="217" t="n"/>
      <c r="BP465" s="217" t="n"/>
      <c r="BQ465" s="217" t="n"/>
      <c r="BR465" s="217" t="n"/>
      <c r="BS465" s="217" t="n"/>
      <c r="BT465" s="217" t="n"/>
      <c r="BU465" s="217" t="n"/>
      <c r="BV465" s="217" t="n"/>
      <c r="BW465" s="217" t="n"/>
      <c r="BX465" s="220" t="n"/>
      <c r="BY465" s="220" t="n"/>
      <c r="BZ465" s="220" t="n"/>
      <c r="CA465" s="220" t="n"/>
      <c r="CB465" s="220" t="n"/>
      <c r="CC465" s="220" t="n"/>
      <c r="CD465" s="220" t="n"/>
      <c r="CE465" s="220" t="n"/>
      <c r="CF465" s="220" t="n"/>
      <c r="CG465" s="221">
        <f>IFERROR(ROUND((SUM(BX465:CF465)),0),"")</f>
        <v/>
      </c>
      <c r="CH465" s="216" t="n"/>
      <c r="CI465" s="456" t="n"/>
      <c r="CJ465" s="223" t="n"/>
      <c r="CK465" s="196" t="n"/>
      <c r="CL465" s="196" t="n"/>
      <c r="CM465" s="196" t="n"/>
      <c r="CN465" s="196" t="n"/>
      <c r="CO465" s="196" t="n"/>
      <c r="CP465" s="323" t="n"/>
      <c r="CQ465" s="348" t="n"/>
      <c r="CR465" s="348" t="n"/>
      <c r="CS465" s="348" t="n"/>
      <c r="CT465" s="348" t="n"/>
      <c r="CU465" s="348" t="n"/>
      <c r="CV465" s="348" t="n"/>
      <c r="CW465" s="348" t="n"/>
      <c r="CX465" s="348" t="n"/>
      <c r="CY465" s="348">
        <f>IFERROR(ROUND(STDEV(AN465,L465),1),"")</f>
        <v/>
      </c>
      <c r="CZ465" s="232">
        <f>IFERROR(ROUND(AVERAGE(O465:S465,AA465:AE465),0),"")</f>
        <v/>
      </c>
      <c r="DA465" s="232">
        <f>IFERROR(AVERAGE(T465:X465,AF465:AJ465),"")</f>
        <v/>
      </c>
      <c r="DB465" s="308">
        <f>AV465+BK465</f>
        <v/>
      </c>
      <c r="DC465" s="12">
        <f>SUM(BL465:BT465,AW465:BE465)</f>
        <v/>
      </c>
      <c r="DD465" s="437">
        <f>IFERROR(ROUND(DC465/K465,0),"")</f>
        <v/>
      </c>
      <c r="DE465" s="437">
        <f>IFERROR(ROUND(AVERAGE(Y465:Z465,AK465:AL465),0),"")</f>
        <v/>
      </c>
      <c r="DF465" s="217">
        <f>IFERROR(ROUND((3600/DE465*J465),0),"")</f>
        <v/>
      </c>
      <c r="DG465" s="437">
        <f>IFERROR(ROUND(DD465/DF465,1),"")</f>
        <v/>
      </c>
      <c r="DH465" s="308">
        <f>IFERROR(DB465+DD465,"")</f>
        <v/>
      </c>
      <c r="DI465" s="447">
        <f>IFERROR(DD465/DH465,"")</f>
        <v/>
      </c>
      <c r="DK465" s="12">
        <f>IFERROR(DF465-AP465,"")</f>
        <v/>
      </c>
      <c r="DM465" s="307">
        <f>IFERROR(DA465-L465,"")</f>
        <v/>
      </c>
      <c r="DN465" s="348">
        <f>IF(DE465&gt;AQ465,0,1)</f>
        <v/>
      </c>
      <c r="DO465" s="348">
        <f>IF(DA465&lt;M465,0,1)</f>
        <v/>
      </c>
      <c r="DP465" s="348">
        <f>IF(DA465&gt;N465,0,1)</f>
        <v/>
      </c>
      <c r="DQ465" s="348" t="n"/>
      <c r="DR465" s="348" t="n"/>
      <c r="DS465" s="348" t="n"/>
      <c r="DT465" s="348" t="n"/>
      <c r="DU465" s="348" t="n"/>
      <c r="DV465" s="348" t="n"/>
      <c r="DW465" s="348" t="n"/>
      <c r="DX465" s="348" t="n"/>
      <c r="DY465" s="348" t="n"/>
      <c r="DZ465" s="348" t="n"/>
      <c r="EA465" s="348" t="n"/>
      <c r="EB465" s="348" t="n"/>
      <c r="EC465" s="348" t="n"/>
      <c r="ED465" s="348" t="n"/>
      <c r="EE465" s="348" t="n"/>
      <c r="EF465" s="348" t="n"/>
      <c r="EG465" s="348" t="n"/>
      <c r="EH465" s="348" t="n"/>
      <c r="EI465" s="348" t="n"/>
    </row>
    <row r="466" ht="31.5" customFormat="1" customHeight="1" s="239">
      <c r="A466" s="233" t="n"/>
      <c r="B466" s="192" t="n"/>
      <c r="C466" s="455" t="n"/>
      <c r="D466" s="192" t="n"/>
      <c r="E466" s="192" t="n"/>
      <c r="F466" s="192" t="n"/>
      <c r="G466" s="238" t="n"/>
      <c r="H466" s="437" t="n"/>
      <c r="I466" s="437" t="n"/>
      <c r="J466" s="437" t="n"/>
      <c r="K466" s="437" t="n"/>
      <c r="L466" s="240" t="n"/>
      <c r="M466" s="241" t="n"/>
      <c r="N466" s="242" t="n"/>
      <c r="O466" s="232" t="n"/>
      <c r="P466" s="232" t="n"/>
      <c r="Q466" s="232" t="n"/>
      <c r="R466" s="232" t="n"/>
      <c r="S466" s="232" t="n"/>
      <c r="T466" s="232" t="n"/>
      <c r="U466" s="232" t="n"/>
      <c r="V466" s="232" t="n"/>
      <c r="W466" s="232" t="n"/>
      <c r="X466" s="232" t="n"/>
      <c r="Y466" s="195" t="n"/>
      <c r="Z466" s="195" t="n"/>
      <c r="AA466" s="232" t="n"/>
      <c r="AB466" s="232" t="n"/>
      <c r="AC466" s="232" t="n"/>
      <c r="AD466" s="232" t="n"/>
      <c r="AE466" s="232" t="n"/>
      <c r="AF466" s="232" t="n"/>
      <c r="AG466" s="232" t="n"/>
      <c r="AH466" s="232" t="n"/>
      <c r="AI466" s="232" t="n"/>
      <c r="AJ466" s="232" t="n"/>
      <c r="AK466" s="195" t="n"/>
      <c r="AL466" s="195" t="n"/>
      <c r="AM466" s="232">
        <f>IFERROR(ROUND(AVERAGE(O466:S466,AA466:AE466),0),"")</f>
        <v/>
      </c>
      <c r="AN466" s="232">
        <f>IFERROR(ROUND(AVERAGE(T466:X466,AF466:AJ466),0),"")</f>
        <v/>
      </c>
      <c r="AO466" s="278">
        <f>IFERROR((AM466-L466)/L466,"")</f>
        <v/>
      </c>
      <c r="AP466" s="218" t="n"/>
      <c r="AQ466" s="219" t="n"/>
      <c r="AR466" s="217">
        <f>IFERROR(ROUND((3600/AS466*J466),0),"")</f>
        <v/>
      </c>
      <c r="AS466" s="217">
        <f>IFERROR(ROUND(AVERAGE(Y466:Z466,AK466:AL466),0),"")</f>
        <v/>
      </c>
      <c r="AT466" s="217" t="n"/>
      <c r="AU466" s="217" t="n"/>
      <c r="AV466" s="217" t="n"/>
      <c r="AW466" s="217" t="n"/>
      <c r="AX466" s="217" t="n"/>
      <c r="AY466" s="217" t="n"/>
      <c r="AZ466" s="217" t="n"/>
      <c r="BA466" s="217" t="n"/>
      <c r="BB466" s="217" t="n"/>
      <c r="BC466" s="217" t="n"/>
      <c r="BD466" s="217" t="n"/>
      <c r="BE466" s="217" t="n"/>
      <c r="BF466" s="217" t="n"/>
      <c r="BG466" s="217" t="n"/>
      <c r="BH466" s="217" t="n"/>
      <c r="BI466" s="217" t="n"/>
      <c r="BJ466" s="217" t="n"/>
      <c r="BK466" s="217" t="n"/>
      <c r="BL466" s="217" t="n"/>
      <c r="BM466" s="217" t="n"/>
      <c r="BN466" s="217" t="n"/>
      <c r="BO466" s="217" t="n"/>
      <c r="BP466" s="217" t="n"/>
      <c r="BQ466" s="217" t="n"/>
      <c r="BR466" s="217" t="n"/>
      <c r="BS466" s="217" t="n"/>
      <c r="BT466" s="217" t="n"/>
      <c r="BU466" s="217" t="n"/>
      <c r="BV466" s="217" t="n"/>
      <c r="BW466" s="217" t="n"/>
      <c r="BX466" s="220" t="n"/>
      <c r="BY466" s="220" t="n"/>
      <c r="BZ466" s="220" t="n"/>
      <c r="CA466" s="220" t="n"/>
      <c r="CB466" s="220" t="n"/>
      <c r="CC466" s="220" t="n"/>
      <c r="CD466" s="220" t="n"/>
      <c r="CE466" s="220" t="n"/>
      <c r="CF466" s="220" t="n"/>
      <c r="CG466" s="221">
        <f>IFERROR(ROUND((SUM(BX466:CF466)),0),"")</f>
        <v/>
      </c>
      <c r="CH466" s="216" t="n"/>
      <c r="CI466" s="456" t="n"/>
      <c r="CJ466" s="223" t="n"/>
      <c r="CK466" s="196" t="n"/>
      <c r="CL466" s="196" t="n"/>
      <c r="CM466" s="196" t="n"/>
      <c r="CN466" s="196" t="n"/>
      <c r="CO466" s="196" t="n"/>
      <c r="CP466" s="323" t="n"/>
      <c r="CQ466" s="348" t="n"/>
      <c r="CR466" s="348" t="n"/>
      <c r="CS466" s="348" t="n"/>
      <c r="CT466" s="348" t="n"/>
      <c r="CU466" s="348" t="n"/>
      <c r="CV466" s="348" t="n"/>
      <c r="CW466" s="348" t="n"/>
      <c r="CX466" s="348" t="n"/>
      <c r="CY466" s="348">
        <f>IFERROR(ROUND(STDEV(AN466,L466),1),"")</f>
        <v/>
      </c>
      <c r="CZ466" s="232">
        <f>IFERROR(ROUND(AVERAGE(O466:S466,AA466:AE466),0),"")</f>
        <v/>
      </c>
      <c r="DA466" s="232">
        <f>IFERROR(AVERAGE(T466:X466,AF466:AJ466),"")</f>
        <v/>
      </c>
      <c r="DB466" s="308">
        <f>AV466+BK466</f>
        <v/>
      </c>
      <c r="DC466" s="12">
        <f>SUM(BL466:BT466,AW466:BE466)</f>
        <v/>
      </c>
      <c r="DD466" s="437">
        <f>IFERROR(ROUND(DC466/K466,0),"")</f>
        <v/>
      </c>
      <c r="DE466" s="437">
        <f>IFERROR(ROUND(AVERAGE(Y466:Z466,AK466:AL466),0),"")</f>
        <v/>
      </c>
      <c r="DF466" s="217">
        <f>IFERROR(ROUND((3600/DE466*J466),0),"")</f>
        <v/>
      </c>
      <c r="DG466" s="437">
        <f>IFERROR(ROUND(DD466/DF466,1),"")</f>
        <v/>
      </c>
      <c r="DH466" s="308">
        <f>IFERROR(DB466+DD466,"")</f>
        <v/>
      </c>
      <c r="DI466" s="447">
        <f>IFERROR(DD466/DH466,"")</f>
        <v/>
      </c>
      <c r="DK466" s="12">
        <f>IFERROR(DF466-AP466,"")</f>
        <v/>
      </c>
      <c r="DM466" s="307">
        <f>IFERROR(DA466-L466,"")</f>
        <v/>
      </c>
      <c r="DN466" s="348">
        <f>IF(DE466&gt;AQ466,0,1)</f>
        <v/>
      </c>
      <c r="DO466" s="348">
        <f>IF(DA466&lt;M466,0,1)</f>
        <v/>
      </c>
      <c r="DP466" s="348">
        <f>IF(DA466&gt;N466,0,1)</f>
        <v/>
      </c>
      <c r="DQ466" s="348" t="n"/>
      <c r="DR466" s="348" t="n"/>
      <c r="DS466" s="348" t="n"/>
      <c r="DT466" s="348" t="n"/>
      <c r="DU466" s="348" t="n"/>
      <c r="DV466" s="348" t="n"/>
      <c r="DW466" s="348" t="n"/>
      <c r="DX466" s="348" t="n"/>
      <c r="DY466" s="348" t="n"/>
      <c r="DZ466" s="348" t="n"/>
      <c r="EA466" s="348" t="n"/>
      <c r="EB466" s="348" t="n"/>
      <c r="EC466" s="348" t="n"/>
      <c r="ED466" s="348" t="n"/>
      <c r="EE466" s="348" t="n"/>
      <c r="EF466" s="348" t="n"/>
      <c r="EG466" s="348" t="n"/>
      <c r="EH466" s="348" t="n"/>
      <c r="EI466" s="348" t="n"/>
    </row>
    <row r="467" ht="31.5" customFormat="1" customHeight="1" s="239">
      <c r="A467" s="233" t="n"/>
      <c r="B467" s="192" t="n"/>
      <c r="C467" s="455" t="n"/>
      <c r="D467" s="192" t="n"/>
      <c r="E467" s="192" t="n"/>
      <c r="F467" s="192" t="n"/>
      <c r="G467" s="238" t="n"/>
      <c r="H467" s="437" t="n"/>
      <c r="I467" s="437" t="n"/>
      <c r="J467" s="437" t="n"/>
      <c r="K467" s="437" t="n"/>
      <c r="L467" s="240" t="n"/>
      <c r="M467" s="241" t="n"/>
      <c r="N467" s="242" t="n"/>
      <c r="O467" s="232" t="n"/>
      <c r="P467" s="232" t="n"/>
      <c r="Q467" s="232" t="n"/>
      <c r="R467" s="232" t="n"/>
      <c r="S467" s="232" t="n"/>
      <c r="T467" s="232" t="n"/>
      <c r="U467" s="232" t="n"/>
      <c r="V467" s="232" t="n"/>
      <c r="W467" s="232" t="n"/>
      <c r="X467" s="232" t="n"/>
      <c r="Y467" s="195" t="n"/>
      <c r="Z467" s="195" t="n"/>
      <c r="AA467" s="232" t="n"/>
      <c r="AB467" s="232" t="n"/>
      <c r="AC467" s="232" t="n"/>
      <c r="AD467" s="232" t="n"/>
      <c r="AE467" s="232" t="n"/>
      <c r="AF467" s="232" t="n"/>
      <c r="AG467" s="232" t="n"/>
      <c r="AH467" s="232" t="n"/>
      <c r="AI467" s="232" t="n"/>
      <c r="AJ467" s="232" t="n"/>
      <c r="AK467" s="195" t="n"/>
      <c r="AL467" s="195" t="n"/>
      <c r="AM467" s="232">
        <f>IFERROR(ROUND(AVERAGE(O467:S467,AA467:AE467),0),"")</f>
        <v/>
      </c>
      <c r="AN467" s="232">
        <f>IFERROR(ROUND(AVERAGE(T467:X467,AF467:AJ467),0),"")</f>
        <v/>
      </c>
      <c r="AO467" s="278">
        <f>IFERROR((AM467-L467)/L467,"")</f>
        <v/>
      </c>
      <c r="AP467" s="218" t="n"/>
      <c r="AQ467" s="219" t="n"/>
      <c r="AR467" s="217">
        <f>IFERROR(ROUND((3600/AS467*J467),0),"")</f>
        <v/>
      </c>
      <c r="AS467" s="217">
        <f>IFERROR(ROUND(AVERAGE(Y467:Z467,AK467:AL467),0),"")</f>
        <v/>
      </c>
      <c r="AT467" s="217" t="n"/>
      <c r="AU467" s="217" t="n"/>
      <c r="AV467" s="217" t="n"/>
      <c r="AW467" s="217" t="n"/>
      <c r="AX467" s="217" t="n"/>
      <c r="AY467" s="217" t="n"/>
      <c r="AZ467" s="217" t="n"/>
      <c r="BA467" s="217" t="n"/>
      <c r="BB467" s="217" t="n"/>
      <c r="BC467" s="217" t="n"/>
      <c r="BD467" s="217" t="n"/>
      <c r="BE467" s="217" t="n"/>
      <c r="BF467" s="217" t="n"/>
      <c r="BG467" s="217" t="n"/>
      <c r="BH467" s="217" t="n"/>
      <c r="BI467" s="217" t="n"/>
      <c r="BJ467" s="217" t="n"/>
      <c r="BK467" s="217" t="n"/>
      <c r="BL467" s="217" t="n"/>
      <c r="BM467" s="217" t="n"/>
      <c r="BN467" s="217" t="n"/>
      <c r="BO467" s="217" t="n"/>
      <c r="BP467" s="217" t="n"/>
      <c r="BQ467" s="217" t="n"/>
      <c r="BR467" s="217" t="n"/>
      <c r="BS467" s="217" t="n"/>
      <c r="BT467" s="217" t="n"/>
      <c r="BU467" s="217" t="n"/>
      <c r="BV467" s="217" t="n"/>
      <c r="BW467" s="217" t="n"/>
      <c r="BX467" s="220" t="n"/>
      <c r="BY467" s="220" t="n"/>
      <c r="BZ467" s="220" t="n"/>
      <c r="CA467" s="220" t="n"/>
      <c r="CB467" s="220" t="n"/>
      <c r="CC467" s="220" t="n"/>
      <c r="CD467" s="220" t="n"/>
      <c r="CE467" s="220" t="n"/>
      <c r="CF467" s="220" t="n"/>
      <c r="CG467" s="221">
        <f>IFERROR(ROUND((SUM(BX467:CF467)),0),"")</f>
        <v/>
      </c>
      <c r="CH467" s="216" t="n"/>
      <c r="CI467" s="456" t="n"/>
      <c r="CJ467" s="223" t="n"/>
      <c r="CK467" s="196" t="n"/>
      <c r="CL467" s="196" t="n"/>
      <c r="CM467" s="196" t="n"/>
      <c r="CN467" s="196" t="n"/>
      <c r="CO467" s="196" t="n"/>
      <c r="CP467" s="323" t="n"/>
      <c r="CQ467" s="348" t="n"/>
      <c r="CR467" s="348" t="n"/>
      <c r="CS467" s="348" t="n"/>
      <c r="CT467" s="348" t="n"/>
      <c r="CU467" s="348" t="n"/>
      <c r="CV467" s="348" t="n"/>
      <c r="CW467" s="348" t="n"/>
      <c r="CX467" s="348" t="n"/>
      <c r="CY467" s="348">
        <f>IFERROR(ROUND(STDEV(AN467,L467),1),"")</f>
        <v/>
      </c>
      <c r="CZ467" s="232">
        <f>IFERROR(ROUND(AVERAGE(O467:S467,AA467:AE467),0),"")</f>
        <v/>
      </c>
      <c r="DA467" s="232">
        <f>IFERROR(AVERAGE(T467:X467,AF467:AJ467),"")</f>
        <v/>
      </c>
      <c r="DB467" s="308">
        <f>AV467+BK467</f>
        <v/>
      </c>
      <c r="DC467" s="12">
        <f>SUM(BL467:BT467,AW467:BE467)</f>
        <v/>
      </c>
      <c r="DD467" s="437">
        <f>IFERROR(ROUND(DC467/K467,0),"")</f>
        <v/>
      </c>
      <c r="DE467" s="437">
        <f>IFERROR(ROUND(AVERAGE(Y467:Z467,AK467:AL467),0),"")</f>
        <v/>
      </c>
      <c r="DF467" s="217">
        <f>IFERROR(ROUND((3600/DE467*J467),0),"")</f>
        <v/>
      </c>
      <c r="DG467" s="437">
        <f>IFERROR(ROUND(DD467/DF467,1),"")</f>
        <v/>
      </c>
      <c r="DH467" s="308">
        <f>IFERROR(DB467+DD467,"")</f>
        <v/>
      </c>
      <c r="DI467" s="447">
        <f>IFERROR(DD467/DH467,"")</f>
        <v/>
      </c>
      <c r="DK467" s="12">
        <f>IFERROR(DF467-AP467,"")</f>
        <v/>
      </c>
      <c r="DM467" s="307">
        <f>IFERROR(DA467-L467,"")</f>
        <v/>
      </c>
      <c r="DN467" s="348">
        <f>IF(DE467&gt;AQ467,0,1)</f>
        <v/>
      </c>
      <c r="DO467" s="348">
        <f>IF(DA467&lt;M467,0,1)</f>
        <v/>
      </c>
      <c r="DP467" s="348">
        <f>IF(DA467&gt;N467,0,1)</f>
        <v/>
      </c>
      <c r="DQ467" s="348" t="n"/>
      <c r="DR467" s="348" t="n"/>
      <c r="DS467" s="348" t="n"/>
      <c r="DT467" s="348" t="n"/>
      <c r="DU467" s="348" t="n"/>
      <c r="DV467" s="348" t="n"/>
      <c r="DW467" s="348" t="n"/>
      <c r="DX467" s="348" t="n"/>
      <c r="DY467" s="348" t="n"/>
      <c r="DZ467" s="348" t="n"/>
      <c r="EA467" s="348" t="n"/>
      <c r="EB467" s="348" t="n"/>
      <c r="EC467" s="348" t="n"/>
      <c r="ED467" s="348" t="n"/>
      <c r="EE467" s="348" t="n"/>
      <c r="EF467" s="348" t="n"/>
      <c r="EG467" s="348" t="n"/>
      <c r="EH467" s="348" t="n"/>
      <c r="EI467" s="348" t="n"/>
    </row>
    <row r="468" ht="31.5" customFormat="1" customHeight="1" s="239">
      <c r="A468" s="233" t="n"/>
      <c r="B468" s="192" t="n"/>
      <c r="C468" s="455" t="n"/>
      <c r="D468" s="192" t="n"/>
      <c r="E468" s="192" t="n"/>
      <c r="F468" s="192" t="n"/>
      <c r="G468" s="238" t="n"/>
      <c r="H468" s="437" t="n"/>
      <c r="I468" s="437" t="n"/>
      <c r="J468" s="437" t="n"/>
      <c r="K468" s="437" t="n"/>
      <c r="L468" s="240" t="n"/>
      <c r="M468" s="241" t="n"/>
      <c r="N468" s="242" t="n"/>
      <c r="O468" s="232" t="n"/>
      <c r="P468" s="232" t="n"/>
      <c r="Q468" s="232" t="n"/>
      <c r="R468" s="232" t="n"/>
      <c r="S468" s="232" t="n"/>
      <c r="T468" s="232" t="n"/>
      <c r="U468" s="232" t="n"/>
      <c r="V468" s="232" t="n"/>
      <c r="W468" s="232" t="n"/>
      <c r="X468" s="232" t="n"/>
      <c r="Y468" s="195" t="n"/>
      <c r="Z468" s="195" t="n"/>
      <c r="AA468" s="232" t="n"/>
      <c r="AB468" s="232" t="n"/>
      <c r="AC468" s="232" t="n"/>
      <c r="AD468" s="232" t="n"/>
      <c r="AE468" s="232" t="n"/>
      <c r="AF468" s="232" t="n"/>
      <c r="AG468" s="232" t="n"/>
      <c r="AH468" s="232" t="n"/>
      <c r="AI468" s="232" t="n"/>
      <c r="AJ468" s="232" t="n"/>
      <c r="AK468" s="195" t="n"/>
      <c r="AL468" s="195" t="n"/>
      <c r="AM468" s="232">
        <f>IFERROR(ROUND(AVERAGE(O468:S468,AA468:AE468),0),"")</f>
        <v/>
      </c>
      <c r="AN468" s="232">
        <f>IFERROR(ROUND(AVERAGE(T468:X468,AF468:AJ468),0),"")</f>
        <v/>
      </c>
      <c r="AO468" s="278">
        <f>IFERROR((AM468-L468)/L468,"")</f>
        <v/>
      </c>
      <c r="AP468" s="218" t="n"/>
      <c r="AQ468" s="219" t="n"/>
      <c r="AR468" s="217">
        <f>IFERROR(ROUND((3600/AS468*J468),0),"")</f>
        <v/>
      </c>
      <c r="AS468" s="217">
        <f>IFERROR(ROUND(AVERAGE(Y468:Z468,AK468:AL468),0),"")</f>
        <v/>
      </c>
      <c r="AT468" s="217" t="n"/>
      <c r="AU468" s="217" t="n"/>
      <c r="AV468" s="217" t="n"/>
      <c r="AW468" s="217" t="n"/>
      <c r="AX468" s="217" t="n"/>
      <c r="AY468" s="217" t="n"/>
      <c r="AZ468" s="217" t="n"/>
      <c r="BA468" s="217" t="n"/>
      <c r="BB468" s="217" t="n"/>
      <c r="BC468" s="217" t="n"/>
      <c r="BD468" s="217" t="n"/>
      <c r="BE468" s="217" t="n"/>
      <c r="BF468" s="217" t="n"/>
      <c r="BG468" s="217" t="n"/>
      <c r="BH468" s="217" t="n"/>
      <c r="BI468" s="217" t="n"/>
      <c r="BJ468" s="217" t="n"/>
      <c r="BK468" s="217" t="n"/>
      <c r="BL468" s="217" t="n"/>
      <c r="BM468" s="217" t="n"/>
      <c r="BN468" s="217" t="n"/>
      <c r="BO468" s="217" t="n"/>
      <c r="BP468" s="217" t="n"/>
      <c r="BQ468" s="217" t="n"/>
      <c r="BR468" s="217" t="n"/>
      <c r="BS468" s="217" t="n"/>
      <c r="BT468" s="217" t="n"/>
      <c r="BU468" s="217" t="n"/>
      <c r="BV468" s="217" t="n"/>
      <c r="BW468" s="217" t="n"/>
      <c r="BX468" s="220" t="n"/>
      <c r="BY468" s="220" t="n"/>
      <c r="BZ468" s="220" t="n"/>
      <c r="CA468" s="220" t="n"/>
      <c r="CB468" s="220" t="n"/>
      <c r="CC468" s="220" t="n"/>
      <c r="CD468" s="220" t="n"/>
      <c r="CE468" s="220" t="n"/>
      <c r="CF468" s="220" t="n"/>
      <c r="CG468" s="221">
        <f>IFERROR(ROUND((SUM(BX468:CF468)),0),"")</f>
        <v/>
      </c>
      <c r="CH468" s="216" t="n"/>
      <c r="CI468" s="456" t="n"/>
      <c r="CJ468" s="223" t="n"/>
      <c r="CK468" s="196" t="n"/>
      <c r="CL468" s="196" t="n"/>
      <c r="CM468" s="196" t="n"/>
      <c r="CN468" s="196" t="n"/>
      <c r="CO468" s="196" t="n"/>
      <c r="CP468" s="323" t="n"/>
      <c r="CQ468" s="348" t="n"/>
      <c r="CR468" s="348" t="n"/>
      <c r="CS468" s="348" t="n"/>
      <c r="CT468" s="348" t="n"/>
      <c r="CU468" s="348" t="n"/>
      <c r="CV468" s="348" t="n"/>
      <c r="CW468" s="348" t="n"/>
      <c r="CX468" s="348" t="n"/>
      <c r="CY468" s="348">
        <f>IFERROR(ROUND(STDEV(AN468,L468),1),"")</f>
        <v/>
      </c>
      <c r="CZ468" s="232">
        <f>IFERROR(ROUND(AVERAGE(O468:S468,AA468:AE468),0),"")</f>
        <v/>
      </c>
      <c r="DA468" s="232">
        <f>IFERROR(AVERAGE(T468:X468,AF468:AJ468),"")</f>
        <v/>
      </c>
      <c r="DB468" s="308">
        <f>AV468+BK468</f>
        <v/>
      </c>
      <c r="DC468" s="12">
        <f>SUM(BL468:BT468,AW468:BE468)</f>
        <v/>
      </c>
      <c r="DD468" s="437">
        <f>IFERROR(ROUND(DC468/K468,0),"")</f>
        <v/>
      </c>
      <c r="DE468" s="437">
        <f>IFERROR(ROUND(AVERAGE(Y468:Z468,AK468:AL468),0),"")</f>
        <v/>
      </c>
      <c r="DF468" s="217">
        <f>IFERROR(ROUND((3600/DE468*J468),0),"")</f>
        <v/>
      </c>
      <c r="DG468" s="437">
        <f>IFERROR(ROUND(DD468/DF468,1),"")</f>
        <v/>
      </c>
      <c r="DH468" s="308">
        <f>IFERROR(DB468+DD468,"")</f>
        <v/>
      </c>
      <c r="DI468" s="447">
        <f>IFERROR(DD468/DH468,"")</f>
        <v/>
      </c>
      <c r="DK468" s="12">
        <f>IFERROR(DF468-AP468,"")</f>
        <v/>
      </c>
      <c r="DM468" s="307">
        <f>IFERROR(DA468-L468,"")</f>
        <v/>
      </c>
      <c r="DN468" s="348">
        <f>IF(DE468&gt;AQ468,0,1)</f>
        <v/>
      </c>
      <c r="DO468" s="348">
        <f>IF(DA468&lt;M468,0,1)</f>
        <v/>
      </c>
      <c r="DP468" s="348">
        <f>IF(DA468&gt;N468,0,1)</f>
        <v/>
      </c>
      <c r="DQ468" s="348" t="n"/>
      <c r="DR468" s="348" t="n"/>
      <c r="DS468" s="348" t="n"/>
      <c r="DT468" s="348" t="n"/>
      <c r="DU468" s="348" t="n"/>
      <c r="DV468" s="348" t="n"/>
      <c r="DW468" s="348" t="n"/>
      <c r="DX468" s="348" t="n"/>
      <c r="DY468" s="348" t="n"/>
      <c r="DZ468" s="348" t="n"/>
      <c r="EA468" s="348" t="n"/>
      <c r="EB468" s="348" t="n"/>
      <c r="EC468" s="348" t="n"/>
      <c r="ED468" s="348" t="n"/>
      <c r="EE468" s="348" t="n"/>
      <c r="EF468" s="348" t="n"/>
      <c r="EG468" s="348" t="n"/>
      <c r="EH468" s="348" t="n"/>
      <c r="EI468" s="348" t="n"/>
    </row>
    <row r="469" ht="31.5" customFormat="1" customHeight="1" s="239">
      <c r="A469" s="233" t="n"/>
      <c r="B469" s="192" t="n"/>
      <c r="C469" s="455" t="n"/>
      <c r="D469" s="192" t="n"/>
      <c r="E469" s="192" t="n"/>
      <c r="F469" s="192" t="n"/>
      <c r="G469" s="238" t="n"/>
      <c r="H469" s="437" t="n"/>
      <c r="I469" s="437" t="n"/>
      <c r="J469" s="437" t="n"/>
      <c r="K469" s="437" t="n"/>
      <c r="L469" s="240" t="n"/>
      <c r="M469" s="241" t="n"/>
      <c r="N469" s="242" t="n"/>
      <c r="O469" s="232" t="n"/>
      <c r="P469" s="232" t="n"/>
      <c r="Q469" s="232" t="n"/>
      <c r="R469" s="232" t="n"/>
      <c r="S469" s="232" t="n"/>
      <c r="T469" s="232" t="n"/>
      <c r="U469" s="232" t="n"/>
      <c r="V469" s="232" t="n"/>
      <c r="W469" s="232" t="n"/>
      <c r="X469" s="232" t="n"/>
      <c r="Y469" s="195" t="n"/>
      <c r="Z469" s="195" t="n"/>
      <c r="AA469" s="232" t="n"/>
      <c r="AB469" s="232" t="n"/>
      <c r="AC469" s="232" t="n"/>
      <c r="AD469" s="232" t="n"/>
      <c r="AE469" s="232" t="n"/>
      <c r="AF469" s="232" t="n"/>
      <c r="AG469" s="232" t="n"/>
      <c r="AH469" s="232" t="n"/>
      <c r="AI469" s="232" t="n"/>
      <c r="AJ469" s="232" t="n"/>
      <c r="AK469" s="195" t="n"/>
      <c r="AL469" s="195" t="n"/>
      <c r="AM469" s="232">
        <f>IFERROR(ROUND(AVERAGE(O469:S469,AA469:AE469),0),"")</f>
        <v/>
      </c>
      <c r="AN469" s="232">
        <f>IFERROR(ROUND(AVERAGE(T469:X469,AF469:AJ469),0),"")</f>
        <v/>
      </c>
      <c r="AO469" s="278">
        <f>IFERROR((AM469-L469)/L469,"")</f>
        <v/>
      </c>
      <c r="AP469" s="218" t="n"/>
      <c r="AQ469" s="219" t="n"/>
      <c r="AR469" s="217">
        <f>IFERROR(ROUND((3600/AS469*J469),0),"")</f>
        <v/>
      </c>
      <c r="AS469" s="217">
        <f>IFERROR(ROUND(AVERAGE(Y469:Z469,AK469:AL469),0),"")</f>
        <v/>
      </c>
      <c r="AT469" s="217" t="n"/>
      <c r="AU469" s="217" t="n"/>
      <c r="AV469" s="217" t="n"/>
      <c r="AW469" s="217" t="n"/>
      <c r="AX469" s="217" t="n"/>
      <c r="AY469" s="217" t="n"/>
      <c r="AZ469" s="217" t="n"/>
      <c r="BA469" s="217" t="n"/>
      <c r="BB469" s="217" t="n"/>
      <c r="BC469" s="217" t="n"/>
      <c r="BD469" s="217" t="n"/>
      <c r="BE469" s="217" t="n"/>
      <c r="BF469" s="217" t="n"/>
      <c r="BG469" s="217" t="n"/>
      <c r="BH469" s="217" t="n"/>
      <c r="BI469" s="217" t="n"/>
      <c r="BJ469" s="217" t="n"/>
      <c r="BK469" s="217" t="n"/>
      <c r="BL469" s="217" t="n"/>
      <c r="BM469" s="217" t="n"/>
      <c r="BN469" s="217" t="n"/>
      <c r="BO469" s="217" t="n"/>
      <c r="BP469" s="217" t="n"/>
      <c r="BQ469" s="217" t="n"/>
      <c r="BR469" s="217" t="n"/>
      <c r="BS469" s="217" t="n"/>
      <c r="BT469" s="217" t="n"/>
      <c r="BU469" s="217" t="n"/>
      <c r="BV469" s="217" t="n"/>
      <c r="BW469" s="217" t="n"/>
      <c r="BX469" s="220" t="n"/>
      <c r="BY469" s="220" t="n"/>
      <c r="BZ469" s="220" t="n"/>
      <c r="CA469" s="220" t="n"/>
      <c r="CB469" s="220" t="n"/>
      <c r="CC469" s="220" t="n"/>
      <c r="CD469" s="220" t="n"/>
      <c r="CE469" s="220" t="n"/>
      <c r="CF469" s="220" t="n"/>
      <c r="CG469" s="221">
        <f>IFERROR(ROUND((SUM(BX469:CF469)),0),"")</f>
        <v/>
      </c>
      <c r="CH469" s="216" t="n"/>
      <c r="CI469" s="456" t="n"/>
      <c r="CJ469" s="223" t="n"/>
      <c r="CK469" s="196" t="n"/>
      <c r="CL469" s="196" t="n"/>
      <c r="CM469" s="196" t="n"/>
      <c r="CN469" s="196" t="n"/>
      <c r="CO469" s="196" t="n"/>
      <c r="CP469" s="323" t="n"/>
      <c r="CQ469" s="348" t="n"/>
      <c r="CR469" s="348" t="n"/>
      <c r="CS469" s="348" t="n"/>
      <c r="CT469" s="348" t="n"/>
      <c r="CU469" s="348" t="n"/>
      <c r="CV469" s="348" t="n"/>
      <c r="CW469" s="348" t="n"/>
      <c r="CX469" s="348" t="n"/>
      <c r="CY469" s="348">
        <f>IFERROR(ROUND(STDEV(AN469,L469),1),"")</f>
        <v/>
      </c>
      <c r="CZ469" s="232">
        <f>IFERROR(ROUND(AVERAGE(O469:S469,AA469:AE469),0),"")</f>
        <v/>
      </c>
      <c r="DA469" s="232">
        <f>IFERROR(AVERAGE(T469:X469,AF469:AJ469),"")</f>
        <v/>
      </c>
      <c r="DB469" s="308">
        <f>AV469+BK469</f>
        <v/>
      </c>
      <c r="DC469" s="12">
        <f>SUM(BL469:BT469,AW469:BE469)</f>
        <v/>
      </c>
      <c r="DD469" s="437">
        <f>IFERROR(ROUND(DC469/K469,0),"")</f>
        <v/>
      </c>
      <c r="DE469" s="437">
        <f>IFERROR(ROUND(AVERAGE(Y469:Z469,AK469:AL469),0),"")</f>
        <v/>
      </c>
      <c r="DF469" s="217">
        <f>IFERROR(ROUND((3600/DE469*J469),0),"")</f>
        <v/>
      </c>
      <c r="DG469" s="437">
        <f>IFERROR(ROUND(DD469/DF469,1),"")</f>
        <v/>
      </c>
      <c r="DH469" s="308">
        <f>IFERROR(DB469+DD469,"")</f>
        <v/>
      </c>
      <c r="DI469" s="447">
        <f>IFERROR(DD469/DH469,"")</f>
        <v/>
      </c>
      <c r="DK469" s="12">
        <f>IFERROR(DF469-AP469,"")</f>
        <v/>
      </c>
      <c r="DM469" s="307">
        <f>IFERROR(DA469-L469,"")</f>
        <v/>
      </c>
      <c r="DN469" s="348">
        <f>IF(DE469&gt;AQ469,0,1)</f>
        <v/>
      </c>
      <c r="DO469" s="348">
        <f>IF(DA469&lt;M469,0,1)</f>
        <v/>
      </c>
      <c r="DP469" s="348">
        <f>IF(DA469&gt;N469,0,1)</f>
        <v/>
      </c>
      <c r="DQ469" s="348" t="n"/>
      <c r="DR469" s="348" t="n"/>
      <c r="DS469" s="348" t="n"/>
      <c r="DT469" s="348" t="n"/>
      <c r="DU469" s="348" t="n"/>
      <c r="DV469" s="348" t="n"/>
      <c r="DW469" s="348" t="n"/>
      <c r="DX469" s="348" t="n"/>
      <c r="DY469" s="348" t="n"/>
      <c r="DZ469" s="348" t="n"/>
      <c r="EA469" s="348" t="n"/>
      <c r="EB469" s="348" t="n"/>
      <c r="EC469" s="348" t="n"/>
      <c r="ED469" s="348" t="n"/>
      <c r="EE469" s="348" t="n"/>
      <c r="EF469" s="348" t="n"/>
      <c r="EG469" s="348" t="n"/>
      <c r="EH469" s="348" t="n"/>
      <c r="EI469" s="348" t="n"/>
    </row>
    <row r="470" ht="31.5" customFormat="1" customHeight="1" s="239">
      <c r="A470" s="233" t="n"/>
      <c r="B470" s="192" t="n"/>
      <c r="C470" s="455" t="n"/>
      <c r="D470" s="192" t="n"/>
      <c r="E470" s="192" t="n"/>
      <c r="F470" s="192" t="n"/>
      <c r="G470" s="238" t="n"/>
      <c r="H470" s="437" t="n"/>
      <c r="I470" s="437" t="n"/>
      <c r="J470" s="437" t="n"/>
      <c r="K470" s="437" t="n"/>
      <c r="L470" s="240" t="n"/>
      <c r="M470" s="241" t="n"/>
      <c r="N470" s="242" t="n"/>
      <c r="O470" s="232" t="n"/>
      <c r="P470" s="232" t="n"/>
      <c r="Q470" s="232" t="n"/>
      <c r="R470" s="232" t="n"/>
      <c r="S470" s="232" t="n"/>
      <c r="T470" s="232" t="n"/>
      <c r="U470" s="232" t="n"/>
      <c r="V470" s="232" t="n"/>
      <c r="W470" s="232" t="n"/>
      <c r="X470" s="232" t="n"/>
      <c r="Y470" s="195" t="n"/>
      <c r="Z470" s="195" t="n"/>
      <c r="AA470" s="232" t="n"/>
      <c r="AB470" s="232" t="n"/>
      <c r="AC470" s="232" t="n"/>
      <c r="AD470" s="232" t="n"/>
      <c r="AE470" s="232" t="n"/>
      <c r="AF470" s="232" t="n"/>
      <c r="AG470" s="232" t="n"/>
      <c r="AH470" s="232" t="n"/>
      <c r="AI470" s="232" t="n"/>
      <c r="AJ470" s="232" t="n"/>
      <c r="AK470" s="195" t="n"/>
      <c r="AL470" s="195" t="n"/>
      <c r="AM470" s="232">
        <f>IFERROR(ROUND(AVERAGE(O470:S470,AA470:AE470),0),"")</f>
        <v/>
      </c>
      <c r="AN470" s="232">
        <f>IFERROR(ROUND(AVERAGE(T470:X470,AF470:AJ470),0),"")</f>
        <v/>
      </c>
      <c r="AO470" s="278">
        <f>IFERROR((AM470-L470)/L470,"")</f>
        <v/>
      </c>
      <c r="AP470" s="218" t="n"/>
      <c r="AQ470" s="219" t="n"/>
      <c r="AR470" s="217">
        <f>IFERROR(ROUND((3600/AS470*J470),0),"")</f>
        <v/>
      </c>
      <c r="AS470" s="217">
        <f>IFERROR(ROUND(AVERAGE(Y470:Z470,AK470:AL470),0),"")</f>
        <v/>
      </c>
      <c r="AT470" s="217" t="n"/>
      <c r="AU470" s="217" t="n"/>
      <c r="AV470" s="217" t="n"/>
      <c r="AW470" s="217" t="n"/>
      <c r="AX470" s="217" t="n"/>
      <c r="AY470" s="217" t="n"/>
      <c r="AZ470" s="217" t="n"/>
      <c r="BA470" s="217" t="n"/>
      <c r="BB470" s="217" t="n"/>
      <c r="BC470" s="217" t="n"/>
      <c r="BD470" s="217" t="n"/>
      <c r="BE470" s="217" t="n"/>
      <c r="BF470" s="217" t="n"/>
      <c r="BG470" s="217" t="n"/>
      <c r="BH470" s="217" t="n"/>
      <c r="BI470" s="217" t="n"/>
      <c r="BJ470" s="217" t="n"/>
      <c r="BK470" s="217" t="n"/>
      <c r="BL470" s="217" t="n"/>
      <c r="BM470" s="217" t="n"/>
      <c r="BN470" s="217" t="n"/>
      <c r="BO470" s="217" t="n"/>
      <c r="BP470" s="217" t="n"/>
      <c r="BQ470" s="217" t="n"/>
      <c r="BR470" s="217" t="n"/>
      <c r="BS470" s="217" t="n"/>
      <c r="BT470" s="217" t="n"/>
      <c r="BU470" s="217" t="n"/>
      <c r="BV470" s="217" t="n"/>
      <c r="BW470" s="217" t="n"/>
      <c r="BX470" s="220" t="n"/>
      <c r="BY470" s="220" t="n"/>
      <c r="BZ470" s="220" t="n"/>
      <c r="CA470" s="220" t="n"/>
      <c r="CB470" s="220" t="n"/>
      <c r="CC470" s="220" t="n"/>
      <c r="CD470" s="220" t="n"/>
      <c r="CE470" s="220" t="n"/>
      <c r="CF470" s="220" t="n"/>
      <c r="CG470" s="221">
        <f>IFERROR(ROUND((SUM(BX470:CF470)),0),"")</f>
        <v/>
      </c>
      <c r="CH470" s="216" t="n"/>
      <c r="CI470" s="456" t="n"/>
      <c r="CJ470" s="223" t="n"/>
      <c r="CK470" s="196" t="n"/>
      <c r="CL470" s="196" t="n"/>
      <c r="CM470" s="196" t="n"/>
      <c r="CN470" s="196" t="n"/>
      <c r="CO470" s="196" t="n"/>
      <c r="CP470" s="323" t="n"/>
      <c r="CQ470" s="348" t="n"/>
      <c r="CR470" s="348" t="n"/>
      <c r="CS470" s="348" t="n"/>
      <c r="CT470" s="348" t="n"/>
      <c r="CU470" s="348" t="n"/>
      <c r="CV470" s="348" t="n"/>
      <c r="CW470" s="348" t="n"/>
      <c r="CX470" s="348" t="n"/>
      <c r="CY470" s="348">
        <f>IFERROR(ROUND(STDEV(AN470,L470),1),"")</f>
        <v/>
      </c>
      <c r="CZ470" s="232">
        <f>IFERROR(ROUND(AVERAGE(O470:S470,AA470:AE470),0),"")</f>
        <v/>
      </c>
      <c r="DA470" s="232">
        <f>IFERROR(AVERAGE(T470:X470,AF470:AJ470),"")</f>
        <v/>
      </c>
      <c r="DB470" s="308">
        <f>AV470+BK470</f>
        <v/>
      </c>
      <c r="DC470" s="12">
        <f>SUM(BL470:BT470,AW470:BE470)</f>
        <v/>
      </c>
      <c r="DD470" s="437">
        <f>IFERROR(ROUND(DC470/K470,0),"")</f>
        <v/>
      </c>
      <c r="DE470" s="437">
        <f>IFERROR(ROUND(AVERAGE(Y470:Z470,AK470:AL470),0),"")</f>
        <v/>
      </c>
      <c r="DF470" s="217">
        <f>IFERROR(ROUND((3600/DE470*J470),0),"")</f>
        <v/>
      </c>
      <c r="DG470" s="437">
        <f>IFERROR(ROUND(DD470/DF470,1),"")</f>
        <v/>
      </c>
      <c r="DH470" s="308">
        <f>IFERROR(DB470+DD470,"")</f>
        <v/>
      </c>
      <c r="DI470" s="447">
        <f>IFERROR(DD470/DH470,"")</f>
        <v/>
      </c>
      <c r="DK470" s="12">
        <f>IFERROR(DF470-AP470,"")</f>
        <v/>
      </c>
      <c r="DM470" s="307">
        <f>IFERROR(DA470-L470,"")</f>
        <v/>
      </c>
      <c r="DN470" s="348">
        <f>IF(DE470&gt;AQ470,0,1)</f>
        <v/>
      </c>
      <c r="DO470" s="348">
        <f>IF(DA470&lt;M470,0,1)</f>
        <v/>
      </c>
      <c r="DP470" s="348">
        <f>IF(DA470&gt;N470,0,1)</f>
        <v/>
      </c>
      <c r="DQ470" s="348" t="n"/>
      <c r="DR470" s="348" t="n"/>
      <c r="DS470" s="348" t="n"/>
      <c r="DT470" s="348" t="n"/>
      <c r="DU470" s="348" t="n"/>
      <c r="DV470" s="348" t="n"/>
      <c r="DW470" s="348" t="n"/>
      <c r="DX470" s="348" t="n"/>
      <c r="DY470" s="348" t="n"/>
      <c r="DZ470" s="348" t="n"/>
      <c r="EA470" s="348" t="n"/>
      <c r="EB470" s="348" t="n"/>
      <c r="EC470" s="348" t="n"/>
      <c r="ED470" s="348" t="n"/>
      <c r="EE470" s="348" t="n"/>
      <c r="EF470" s="348" t="n"/>
      <c r="EG470" s="348" t="n"/>
      <c r="EH470" s="348" t="n"/>
      <c r="EI470" s="348" t="n"/>
    </row>
    <row r="471" ht="31.5" customFormat="1" customHeight="1" s="239">
      <c r="A471" s="233" t="n"/>
      <c r="B471" s="192" t="n"/>
      <c r="C471" s="455" t="n"/>
      <c r="D471" s="192" t="n"/>
      <c r="E471" s="192" t="n"/>
      <c r="F471" s="192" t="n"/>
      <c r="G471" s="238" t="n"/>
      <c r="H471" s="437" t="n"/>
      <c r="I471" s="437" t="n"/>
      <c r="J471" s="437" t="n"/>
      <c r="K471" s="437" t="n"/>
      <c r="L471" s="240" t="n"/>
      <c r="M471" s="241" t="n"/>
      <c r="N471" s="242" t="n"/>
      <c r="O471" s="232" t="n"/>
      <c r="P471" s="232" t="n"/>
      <c r="Q471" s="232" t="n"/>
      <c r="R471" s="232" t="n"/>
      <c r="S471" s="232" t="n"/>
      <c r="T471" s="232" t="n"/>
      <c r="U471" s="232" t="n"/>
      <c r="V471" s="232" t="n"/>
      <c r="W471" s="232" t="n"/>
      <c r="X471" s="232" t="n"/>
      <c r="Y471" s="195" t="n"/>
      <c r="Z471" s="195" t="n"/>
      <c r="AA471" s="232" t="n"/>
      <c r="AB471" s="232" t="n"/>
      <c r="AC471" s="232" t="n"/>
      <c r="AD471" s="232" t="n"/>
      <c r="AE471" s="232" t="n"/>
      <c r="AF471" s="232" t="n"/>
      <c r="AG471" s="232" t="n"/>
      <c r="AH471" s="232" t="n"/>
      <c r="AI471" s="232" t="n"/>
      <c r="AJ471" s="232" t="n"/>
      <c r="AK471" s="195" t="n"/>
      <c r="AL471" s="195" t="n"/>
      <c r="AM471" s="232">
        <f>IFERROR(ROUND(AVERAGE(O471:S471,AA471:AE471),0),"")</f>
        <v/>
      </c>
      <c r="AN471" s="232">
        <f>IFERROR(ROUND(AVERAGE(T471:X471,AF471:AJ471),0),"")</f>
        <v/>
      </c>
      <c r="AO471" s="278">
        <f>IFERROR((AM471-L471)/L471,"")</f>
        <v/>
      </c>
      <c r="AP471" s="218" t="n"/>
      <c r="AQ471" s="219" t="n"/>
      <c r="AR471" s="217">
        <f>IFERROR(ROUND((3600/AS471*J471),0),"")</f>
        <v/>
      </c>
      <c r="AS471" s="217">
        <f>IFERROR(ROUND(AVERAGE(Y471:Z471,AK471:AL471),0),"")</f>
        <v/>
      </c>
      <c r="AT471" s="217" t="n"/>
      <c r="AU471" s="217" t="n"/>
      <c r="AV471" s="217" t="n"/>
      <c r="AW471" s="217" t="n"/>
      <c r="AX471" s="217" t="n"/>
      <c r="AY471" s="217" t="n"/>
      <c r="AZ471" s="217" t="n"/>
      <c r="BA471" s="217" t="n"/>
      <c r="BB471" s="217" t="n"/>
      <c r="BC471" s="217" t="n"/>
      <c r="BD471" s="217" t="n"/>
      <c r="BE471" s="217" t="n"/>
      <c r="BF471" s="217" t="n"/>
      <c r="BG471" s="217" t="n"/>
      <c r="BH471" s="217" t="n"/>
      <c r="BI471" s="217" t="n"/>
      <c r="BJ471" s="217" t="n"/>
      <c r="BK471" s="217" t="n"/>
      <c r="BL471" s="217" t="n"/>
      <c r="BM471" s="217" t="n"/>
      <c r="BN471" s="217" t="n"/>
      <c r="BO471" s="217" t="n"/>
      <c r="BP471" s="217" t="n"/>
      <c r="BQ471" s="217" t="n"/>
      <c r="BR471" s="217" t="n"/>
      <c r="BS471" s="217" t="n"/>
      <c r="BT471" s="217" t="n"/>
      <c r="BU471" s="217" t="n"/>
      <c r="BV471" s="217" t="n"/>
      <c r="BW471" s="217" t="n"/>
      <c r="BX471" s="220" t="n"/>
      <c r="BY471" s="220" t="n"/>
      <c r="BZ471" s="220" t="n"/>
      <c r="CA471" s="220" t="n"/>
      <c r="CB471" s="220" t="n"/>
      <c r="CC471" s="220" t="n"/>
      <c r="CD471" s="220" t="n"/>
      <c r="CE471" s="220" t="n"/>
      <c r="CF471" s="220" t="n"/>
      <c r="CG471" s="221">
        <f>IFERROR(ROUND((SUM(BX471:CF471)),0),"")</f>
        <v/>
      </c>
      <c r="CH471" s="216" t="n"/>
      <c r="CI471" s="456" t="n"/>
      <c r="CJ471" s="223" t="n"/>
      <c r="CK471" s="196" t="n"/>
      <c r="CL471" s="196" t="n"/>
      <c r="CM471" s="196" t="n"/>
      <c r="CN471" s="196" t="n"/>
      <c r="CO471" s="196" t="n"/>
      <c r="CP471" s="323" t="n"/>
      <c r="CQ471" s="348" t="n"/>
      <c r="CR471" s="348" t="n"/>
      <c r="CS471" s="348" t="n"/>
      <c r="CT471" s="348" t="n"/>
      <c r="CU471" s="348" t="n"/>
      <c r="CV471" s="348" t="n"/>
      <c r="CW471" s="348" t="n"/>
      <c r="CX471" s="348" t="n"/>
      <c r="CY471" s="348">
        <f>IFERROR(ROUND(STDEV(AN471,L471),1),"")</f>
        <v/>
      </c>
      <c r="CZ471" s="232">
        <f>IFERROR(ROUND(AVERAGE(O471:S471,AA471:AE471),0),"")</f>
        <v/>
      </c>
      <c r="DA471" s="232">
        <f>IFERROR(AVERAGE(T471:X471,AF471:AJ471),"")</f>
        <v/>
      </c>
      <c r="DB471" s="308">
        <f>AV471+BK471</f>
        <v/>
      </c>
      <c r="DC471" s="12">
        <f>SUM(BL471:BT471,AW471:BE471)</f>
        <v/>
      </c>
      <c r="DD471" s="437">
        <f>IFERROR(ROUND(DC471/K471,0),"")</f>
        <v/>
      </c>
      <c r="DE471" s="437">
        <f>IFERROR(ROUND(AVERAGE(Y471:Z471,AK471:AL471),0),"")</f>
        <v/>
      </c>
      <c r="DF471" s="217">
        <f>IFERROR(ROUND((3600/DE471*J471),0),"")</f>
        <v/>
      </c>
      <c r="DG471" s="437">
        <f>IFERROR(ROUND(DD471/DF471,1),"")</f>
        <v/>
      </c>
      <c r="DH471" s="308">
        <f>IFERROR(DB471+DD471,"")</f>
        <v/>
      </c>
      <c r="DI471" s="447">
        <f>IFERROR(DD471/DH471,"")</f>
        <v/>
      </c>
      <c r="DK471" s="12">
        <f>IFERROR(DF471-AP471,"")</f>
        <v/>
      </c>
      <c r="DM471" s="307">
        <f>IFERROR(DA471-L471,"")</f>
        <v/>
      </c>
      <c r="DN471" s="348">
        <f>IF(DE471&gt;AQ471,0,1)</f>
        <v/>
      </c>
      <c r="DO471" s="348">
        <f>IF(DA471&lt;M471,0,1)</f>
        <v/>
      </c>
      <c r="DP471" s="348">
        <f>IF(DA471&gt;N471,0,1)</f>
        <v/>
      </c>
      <c r="DQ471" s="348" t="n"/>
      <c r="DR471" s="348" t="n"/>
      <c r="DS471" s="348" t="n"/>
      <c r="DT471" s="348" t="n"/>
      <c r="DU471" s="348" t="n"/>
      <c r="DV471" s="348" t="n"/>
      <c r="DW471" s="348" t="n"/>
      <c r="DX471" s="348" t="n"/>
      <c r="DY471" s="348" t="n"/>
      <c r="DZ471" s="348" t="n"/>
      <c r="EA471" s="348" t="n"/>
      <c r="EB471" s="348" t="n"/>
      <c r="EC471" s="348" t="n"/>
      <c r="ED471" s="348" t="n"/>
      <c r="EE471" s="348" t="n"/>
      <c r="EF471" s="348" t="n"/>
      <c r="EG471" s="348" t="n"/>
      <c r="EH471" s="348" t="n"/>
      <c r="EI471" s="348" t="n"/>
    </row>
    <row r="472" ht="31.5" customFormat="1" customHeight="1" s="239">
      <c r="A472" s="233" t="n"/>
      <c r="B472" s="192" t="n"/>
      <c r="C472" s="455" t="n"/>
      <c r="D472" s="192" t="n"/>
      <c r="E472" s="192" t="n"/>
      <c r="F472" s="192" t="n"/>
      <c r="G472" s="238" t="n"/>
      <c r="H472" s="437" t="n"/>
      <c r="I472" s="437" t="n"/>
      <c r="J472" s="437" t="n"/>
      <c r="K472" s="437" t="n"/>
      <c r="L472" s="240" t="n"/>
      <c r="M472" s="241" t="n"/>
      <c r="N472" s="242" t="n"/>
      <c r="O472" s="232" t="n"/>
      <c r="P472" s="232" t="n"/>
      <c r="Q472" s="232" t="n"/>
      <c r="R472" s="232" t="n"/>
      <c r="S472" s="232" t="n"/>
      <c r="T472" s="232" t="n"/>
      <c r="U472" s="232" t="n"/>
      <c r="V472" s="232" t="n"/>
      <c r="W472" s="232" t="n"/>
      <c r="X472" s="232" t="n"/>
      <c r="Y472" s="195" t="n"/>
      <c r="Z472" s="195" t="n"/>
      <c r="AA472" s="232" t="n"/>
      <c r="AB472" s="232" t="n"/>
      <c r="AC472" s="232" t="n"/>
      <c r="AD472" s="232" t="n"/>
      <c r="AE472" s="232" t="n"/>
      <c r="AF472" s="232" t="n"/>
      <c r="AG472" s="232" t="n"/>
      <c r="AH472" s="232" t="n"/>
      <c r="AI472" s="232" t="n"/>
      <c r="AJ472" s="232" t="n"/>
      <c r="AK472" s="195" t="n"/>
      <c r="AL472" s="195" t="n"/>
      <c r="AM472" s="232">
        <f>IFERROR(ROUND(AVERAGE(O472:S472,AA472:AE472),0),"")</f>
        <v/>
      </c>
      <c r="AN472" s="232">
        <f>IFERROR(ROUND(AVERAGE(T472:X472,AF472:AJ472),0),"")</f>
        <v/>
      </c>
      <c r="AO472" s="278">
        <f>IFERROR((AM472-L472)/L472,"")</f>
        <v/>
      </c>
      <c r="AP472" s="218" t="n"/>
      <c r="AQ472" s="219" t="n"/>
      <c r="AR472" s="217">
        <f>IFERROR(ROUND((3600/AS472*J472),0),"")</f>
        <v/>
      </c>
      <c r="AS472" s="217">
        <f>IFERROR(ROUND(AVERAGE(Y472:Z472,AK472:AL472),0),"")</f>
        <v/>
      </c>
      <c r="AT472" s="217" t="n"/>
      <c r="AU472" s="217" t="n"/>
      <c r="AV472" s="217" t="n"/>
      <c r="AW472" s="217" t="n"/>
      <c r="AX472" s="217" t="n"/>
      <c r="AY472" s="217" t="n"/>
      <c r="AZ472" s="217" t="n"/>
      <c r="BA472" s="217" t="n"/>
      <c r="BB472" s="217" t="n"/>
      <c r="BC472" s="217" t="n"/>
      <c r="BD472" s="217" t="n"/>
      <c r="BE472" s="217" t="n"/>
      <c r="BF472" s="217" t="n"/>
      <c r="BG472" s="217" t="n"/>
      <c r="BH472" s="217" t="n"/>
      <c r="BI472" s="217" t="n"/>
      <c r="BJ472" s="217" t="n"/>
      <c r="BK472" s="217" t="n"/>
      <c r="BL472" s="217" t="n"/>
      <c r="BM472" s="217" t="n"/>
      <c r="BN472" s="217" t="n"/>
      <c r="BO472" s="217" t="n"/>
      <c r="BP472" s="217" t="n"/>
      <c r="BQ472" s="217" t="n"/>
      <c r="BR472" s="217" t="n"/>
      <c r="BS472" s="217" t="n"/>
      <c r="BT472" s="217" t="n"/>
      <c r="BU472" s="217" t="n"/>
      <c r="BV472" s="217" t="n"/>
      <c r="BW472" s="217" t="n"/>
      <c r="BX472" s="220" t="n"/>
      <c r="BY472" s="220" t="n"/>
      <c r="BZ472" s="220" t="n"/>
      <c r="CA472" s="220" t="n"/>
      <c r="CB472" s="220" t="n"/>
      <c r="CC472" s="220" t="n"/>
      <c r="CD472" s="220" t="n"/>
      <c r="CE472" s="220" t="n"/>
      <c r="CF472" s="220" t="n"/>
      <c r="CG472" s="221">
        <f>IFERROR(ROUND((SUM(BX472:CF472)),0),"")</f>
        <v/>
      </c>
      <c r="CH472" s="216" t="n"/>
      <c r="CI472" s="456" t="n"/>
      <c r="CJ472" s="223" t="n"/>
      <c r="CK472" s="196" t="n"/>
      <c r="CL472" s="196" t="n"/>
      <c r="CM472" s="196" t="n"/>
      <c r="CN472" s="196" t="n"/>
      <c r="CO472" s="196" t="n"/>
      <c r="CP472" s="323" t="n"/>
      <c r="CQ472" s="348" t="n"/>
      <c r="CR472" s="348" t="n"/>
      <c r="CS472" s="348" t="n"/>
      <c r="CT472" s="348" t="n"/>
      <c r="CU472" s="348" t="n"/>
      <c r="CV472" s="348" t="n"/>
      <c r="CW472" s="348" t="n"/>
      <c r="CX472" s="348" t="n"/>
      <c r="CY472" s="348">
        <f>IFERROR(ROUND(STDEV(AN472,L472),1),"")</f>
        <v/>
      </c>
      <c r="CZ472" s="232">
        <f>IFERROR(ROUND(AVERAGE(O472:S472,AA472:AE472),0),"")</f>
        <v/>
      </c>
      <c r="DA472" s="232">
        <f>IFERROR(AVERAGE(T472:X472,AF472:AJ472),"")</f>
        <v/>
      </c>
      <c r="DB472" s="308">
        <f>AV472+BK472</f>
        <v/>
      </c>
      <c r="DC472" s="12">
        <f>SUM(BL472:BT472,AW472:BE472)</f>
        <v/>
      </c>
      <c r="DD472" s="437">
        <f>IFERROR(ROUND(DC472/K472,0),"")</f>
        <v/>
      </c>
      <c r="DE472" s="437">
        <f>IFERROR(ROUND(AVERAGE(Y472:Z472,AK472:AL472),0),"")</f>
        <v/>
      </c>
      <c r="DF472" s="217">
        <f>IFERROR(ROUND((3600/DE472*J472),0),"")</f>
        <v/>
      </c>
      <c r="DG472" s="437">
        <f>IFERROR(ROUND(DD472/DF472,1),"")</f>
        <v/>
      </c>
      <c r="DH472" s="308">
        <f>IFERROR(DB472+DD472,"")</f>
        <v/>
      </c>
      <c r="DI472" s="447">
        <f>IFERROR(DD472/DH472,"")</f>
        <v/>
      </c>
      <c r="DK472" s="12">
        <f>IFERROR(DF472-AP472,"")</f>
        <v/>
      </c>
      <c r="DM472" s="307">
        <f>IFERROR(DA472-L472,"")</f>
        <v/>
      </c>
      <c r="DN472" s="348">
        <f>IF(DE472&gt;AQ472,0,1)</f>
        <v/>
      </c>
      <c r="DO472" s="348">
        <f>IF(DA472&lt;M472,0,1)</f>
        <v/>
      </c>
      <c r="DP472" s="348">
        <f>IF(DA472&gt;N472,0,1)</f>
        <v/>
      </c>
      <c r="DQ472" s="348" t="n"/>
      <c r="DR472" s="348" t="n"/>
      <c r="DS472" s="348" t="n"/>
      <c r="DT472" s="348" t="n"/>
      <c r="DU472" s="348" t="n"/>
      <c r="DV472" s="348" t="n"/>
      <c r="DW472" s="348" t="n"/>
      <c r="DX472" s="348" t="n"/>
      <c r="DY472" s="348" t="n"/>
      <c r="DZ472" s="348" t="n"/>
      <c r="EA472" s="348" t="n"/>
      <c r="EB472" s="348" t="n"/>
      <c r="EC472" s="348" t="n"/>
      <c r="ED472" s="348" t="n"/>
      <c r="EE472" s="348" t="n"/>
      <c r="EF472" s="348" t="n"/>
      <c r="EG472" s="348" t="n"/>
      <c r="EH472" s="348" t="n"/>
      <c r="EI472" s="348" t="n"/>
    </row>
    <row r="473" ht="31.5" customFormat="1" customHeight="1" s="239">
      <c r="A473" s="233" t="n"/>
      <c r="B473" s="192" t="n"/>
      <c r="C473" s="455" t="n"/>
      <c r="D473" s="192" t="n"/>
      <c r="E473" s="192" t="n"/>
      <c r="F473" s="192" t="n"/>
      <c r="G473" s="238" t="n"/>
      <c r="H473" s="437" t="n"/>
      <c r="I473" s="437" t="n"/>
      <c r="J473" s="437" t="n"/>
      <c r="K473" s="437" t="n"/>
      <c r="L473" s="240" t="n"/>
      <c r="M473" s="241" t="n"/>
      <c r="N473" s="242" t="n"/>
      <c r="O473" s="232" t="n"/>
      <c r="P473" s="232" t="n"/>
      <c r="Q473" s="232" t="n"/>
      <c r="R473" s="232" t="n"/>
      <c r="S473" s="232" t="n"/>
      <c r="T473" s="232" t="n"/>
      <c r="U473" s="232" t="n"/>
      <c r="V473" s="232" t="n"/>
      <c r="W473" s="232" t="n"/>
      <c r="X473" s="232" t="n"/>
      <c r="Y473" s="195" t="n"/>
      <c r="Z473" s="195" t="n"/>
      <c r="AA473" s="232" t="n"/>
      <c r="AB473" s="232" t="n"/>
      <c r="AC473" s="232" t="n"/>
      <c r="AD473" s="232" t="n"/>
      <c r="AE473" s="232" t="n"/>
      <c r="AF473" s="232" t="n"/>
      <c r="AG473" s="232" t="n"/>
      <c r="AH473" s="232" t="n"/>
      <c r="AI473" s="232" t="n"/>
      <c r="AJ473" s="232" t="n"/>
      <c r="AK473" s="195" t="n"/>
      <c r="AL473" s="195" t="n"/>
      <c r="AM473" s="232">
        <f>IFERROR(ROUND(AVERAGE(O473:S473,AA473:AE473),0),"")</f>
        <v/>
      </c>
      <c r="AN473" s="232">
        <f>IFERROR(ROUND(AVERAGE(T473:X473,AF473:AJ473),0),"")</f>
        <v/>
      </c>
      <c r="AO473" s="278">
        <f>IFERROR((AM473-L473)/L473,"")</f>
        <v/>
      </c>
      <c r="AP473" s="218" t="n"/>
      <c r="AQ473" s="219" t="n"/>
      <c r="AR473" s="217">
        <f>IFERROR(ROUND((3600/AS473*J473),0),"")</f>
        <v/>
      </c>
      <c r="AS473" s="217">
        <f>IFERROR(ROUND(AVERAGE(Y473:Z473,AK473:AL473),0),"")</f>
        <v/>
      </c>
      <c r="AT473" s="217" t="n"/>
      <c r="AU473" s="217" t="n"/>
      <c r="AV473" s="217" t="n"/>
      <c r="AW473" s="217" t="n"/>
      <c r="AX473" s="217" t="n"/>
      <c r="AY473" s="217" t="n"/>
      <c r="AZ473" s="217" t="n"/>
      <c r="BA473" s="217" t="n"/>
      <c r="BB473" s="217" t="n"/>
      <c r="BC473" s="217" t="n"/>
      <c r="BD473" s="217" t="n"/>
      <c r="BE473" s="217" t="n"/>
      <c r="BF473" s="217" t="n"/>
      <c r="BG473" s="217" t="n"/>
      <c r="BH473" s="217" t="n"/>
      <c r="BI473" s="217" t="n"/>
      <c r="BJ473" s="217" t="n"/>
      <c r="BK473" s="217" t="n"/>
      <c r="BL473" s="217" t="n"/>
      <c r="BM473" s="217" t="n"/>
      <c r="BN473" s="217" t="n"/>
      <c r="BO473" s="217" t="n"/>
      <c r="BP473" s="217" t="n"/>
      <c r="BQ473" s="217" t="n"/>
      <c r="BR473" s="217" t="n"/>
      <c r="BS473" s="217" t="n"/>
      <c r="BT473" s="217" t="n"/>
      <c r="BU473" s="217" t="n"/>
      <c r="BV473" s="217" t="n"/>
      <c r="BW473" s="217" t="n"/>
      <c r="BX473" s="220" t="n"/>
      <c r="BY473" s="220" t="n"/>
      <c r="BZ473" s="220" t="n"/>
      <c r="CA473" s="220" t="n"/>
      <c r="CB473" s="220" t="n"/>
      <c r="CC473" s="220" t="n"/>
      <c r="CD473" s="220" t="n"/>
      <c r="CE473" s="220" t="n"/>
      <c r="CF473" s="220" t="n"/>
      <c r="CG473" s="221">
        <f>IFERROR(ROUND((SUM(BX473:CF473)),0),"")</f>
        <v/>
      </c>
      <c r="CH473" s="216" t="n"/>
      <c r="CI473" s="456" t="n"/>
      <c r="CJ473" s="223" t="n"/>
      <c r="CK473" s="196" t="n"/>
      <c r="CL473" s="196" t="n"/>
      <c r="CM473" s="196" t="n"/>
      <c r="CN473" s="196" t="n"/>
      <c r="CO473" s="196" t="n"/>
      <c r="CP473" s="323" t="n"/>
      <c r="CQ473" s="348" t="n"/>
      <c r="CR473" s="348" t="n"/>
      <c r="CS473" s="348" t="n"/>
      <c r="CT473" s="348" t="n"/>
      <c r="CU473" s="348" t="n"/>
      <c r="CV473" s="348" t="n"/>
      <c r="CW473" s="348" t="n"/>
      <c r="CX473" s="348" t="n"/>
      <c r="CY473" s="348">
        <f>IFERROR(ROUND(STDEV(AN473,L473),1),"")</f>
        <v/>
      </c>
      <c r="CZ473" s="232">
        <f>IFERROR(ROUND(AVERAGE(O473:S473,AA473:AE473),0),"")</f>
        <v/>
      </c>
      <c r="DA473" s="232">
        <f>IFERROR(AVERAGE(T473:X473,AF473:AJ473),"")</f>
        <v/>
      </c>
      <c r="DB473" s="308">
        <f>AV473+BK473</f>
        <v/>
      </c>
      <c r="DC473" s="12">
        <f>SUM(BL473:BT473,AW473:BE473)</f>
        <v/>
      </c>
      <c r="DD473" s="437">
        <f>IFERROR(ROUND(DC473/K473,0),"")</f>
        <v/>
      </c>
      <c r="DE473" s="437">
        <f>IFERROR(ROUND(AVERAGE(Y473:Z473,AK473:AL473),0),"")</f>
        <v/>
      </c>
      <c r="DF473" s="217">
        <f>IFERROR(ROUND((3600/DE473*J473),0),"")</f>
        <v/>
      </c>
      <c r="DG473" s="437">
        <f>IFERROR(ROUND(DD473/DF473,1),"")</f>
        <v/>
      </c>
      <c r="DH473" s="308">
        <f>IFERROR(DB473+DD473,"")</f>
        <v/>
      </c>
      <c r="DI473" s="447">
        <f>IFERROR(DD473/DH473,"")</f>
        <v/>
      </c>
      <c r="DK473" s="12">
        <f>IFERROR(DF473-AP473,"")</f>
        <v/>
      </c>
      <c r="DM473" s="307">
        <f>IFERROR(DA473-L473,"")</f>
        <v/>
      </c>
      <c r="DN473" s="348">
        <f>IF(DE473&gt;AQ473,0,1)</f>
        <v/>
      </c>
      <c r="DO473" s="348">
        <f>IF(DA473&lt;M473,0,1)</f>
        <v/>
      </c>
      <c r="DP473" s="348">
        <f>IF(DA473&gt;N473,0,1)</f>
        <v/>
      </c>
      <c r="DQ473" s="348" t="n"/>
      <c r="DR473" s="348" t="n"/>
      <c r="DS473" s="348" t="n"/>
      <c r="DT473" s="348" t="n"/>
      <c r="DU473" s="348" t="n"/>
      <c r="DV473" s="348" t="n"/>
      <c r="DW473" s="348" t="n"/>
      <c r="DX473" s="348" t="n"/>
      <c r="DY473" s="348" t="n"/>
      <c r="DZ473" s="348" t="n"/>
      <c r="EA473" s="348" t="n"/>
      <c r="EB473" s="348" t="n"/>
      <c r="EC473" s="348" t="n"/>
      <c r="ED473" s="348" t="n"/>
      <c r="EE473" s="348" t="n"/>
      <c r="EF473" s="348" t="n"/>
      <c r="EG473" s="348" t="n"/>
      <c r="EH473" s="348" t="n"/>
      <c r="EI473" s="348" t="n"/>
    </row>
    <row r="474" ht="31.5" customFormat="1" customHeight="1" s="239">
      <c r="A474" s="233" t="n"/>
      <c r="B474" s="192" t="n"/>
      <c r="C474" s="455" t="n"/>
      <c r="D474" s="192" t="n"/>
      <c r="E474" s="192" t="n"/>
      <c r="F474" s="192" t="n"/>
      <c r="G474" s="238" t="n"/>
      <c r="H474" s="437" t="n"/>
      <c r="I474" s="437" t="n"/>
      <c r="J474" s="437" t="n"/>
      <c r="K474" s="437" t="n"/>
      <c r="L474" s="240" t="n"/>
      <c r="M474" s="241" t="n"/>
      <c r="N474" s="242" t="n"/>
      <c r="O474" s="232" t="n"/>
      <c r="P474" s="232" t="n"/>
      <c r="Q474" s="232" t="n"/>
      <c r="R474" s="232" t="n"/>
      <c r="S474" s="232" t="n"/>
      <c r="T474" s="232" t="n"/>
      <c r="U474" s="232" t="n"/>
      <c r="V474" s="232" t="n"/>
      <c r="W474" s="232" t="n"/>
      <c r="X474" s="232" t="n"/>
      <c r="Y474" s="195" t="n"/>
      <c r="Z474" s="195" t="n"/>
      <c r="AA474" s="232" t="n"/>
      <c r="AB474" s="232" t="n"/>
      <c r="AC474" s="232" t="n"/>
      <c r="AD474" s="232" t="n"/>
      <c r="AE474" s="232" t="n"/>
      <c r="AF474" s="232" t="n"/>
      <c r="AG474" s="232" t="n"/>
      <c r="AH474" s="232" t="n"/>
      <c r="AI474" s="232" t="n"/>
      <c r="AJ474" s="232" t="n"/>
      <c r="AK474" s="195" t="n"/>
      <c r="AL474" s="195" t="n"/>
      <c r="AM474" s="232">
        <f>IFERROR(ROUND(AVERAGE(O474:S474,AA474:AE474),0),"")</f>
        <v/>
      </c>
      <c r="AN474" s="232">
        <f>IFERROR(ROUND(AVERAGE(T474:X474,AF474:AJ474),0),"")</f>
        <v/>
      </c>
      <c r="AO474" s="278">
        <f>IFERROR((AM474-L474)/L474,"")</f>
        <v/>
      </c>
      <c r="AP474" s="218" t="n"/>
      <c r="AQ474" s="219" t="n"/>
      <c r="AR474" s="217">
        <f>IFERROR(ROUND((3600/AS474*J474),0),"")</f>
        <v/>
      </c>
      <c r="AS474" s="217">
        <f>IFERROR(ROUND(AVERAGE(Y474:Z474,AK474:AL474),0),"")</f>
        <v/>
      </c>
      <c r="AT474" s="217" t="n"/>
      <c r="AU474" s="217" t="n"/>
      <c r="AV474" s="217" t="n"/>
      <c r="AW474" s="217" t="n"/>
      <c r="AX474" s="217" t="n"/>
      <c r="AY474" s="217" t="n"/>
      <c r="AZ474" s="217" t="n"/>
      <c r="BA474" s="217" t="n"/>
      <c r="BB474" s="217" t="n"/>
      <c r="BC474" s="217" t="n"/>
      <c r="BD474" s="217" t="n"/>
      <c r="BE474" s="217" t="n"/>
      <c r="BF474" s="217" t="n"/>
      <c r="BG474" s="217" t="n"/>
      <c r="BH474" s="217" t="n"/>
      <c r="BI474" s="217" t="n"/>
      <c r="BJ474" s="217" t="n"/>
      <c r="BK474" s="217" t="n"/>
      <c r="BL474" s="217" t="n"/>
      <c r="BM474" s="217" t="n"/>
      <c r="BN474" s="217" t="n"/>
      <c r="BO474" s="217" t="n"/>
      <c r="BP474" s="217" t="n"/>
      <c r="BQ474" s="217" t="n"/>
      <c r="BR474" s="217" t="n"/>
      <c r="BS474" s="217" t="n"/>
      <c r="BT474" s="217" t="n"/>
      <c r="BU474" s="217" t="n"/>
      <c r="BV474" s="217" t="n"/>
      <c r="BW474" s="217" t="n"/>
      <c r="BX474" s="220" t="n"/>
      <c r="BY474" s="220" t="n"/>
      <c r="BZ474" s="220" t="n"/>
      <c r="CA474" s="220" t="n"/>
      <c r="CB474" s="220" t="n"/>
      <c r="CC474" s="220" t="n"/>
      <c r="CD474" s="220" t="n"/>
      <c r="CE474" s="220" t="n"/>
      <c r="CF474" s="220" t="n"/>
      <c r="CG474" s="221">
        <f>IFERROR(ROUND((SUM(BX474:CF474)),0),"")</f>
        <v/>
      </c>
      <c r="CH474" s="216" t="n"/>
      <c r="CI474" s="456" t="n"/>
      <c r="CJ474" s="223" t="n"/>
      <c r="CK474" s="196" t="n"/>
      <c r="CL474" s="196" t="n"/>
      <c r="CM474" s="196" t="n"/>
      <c r="CN474" s="196" t="n"/>
      <c r="CO474" s="196" t="n"/>
      <c r="CP474" s="323" t="n"/>
      <c r="CQ474" s="348" t="n"/>
      <c r="CR474" s="348" t="n"/>
      <c r="CS474" s="348" t="n"/>
      <c r="CT474" s="348" t="n"/>
      <c r="CU474" s="348" t="n"/>
      <c r="CV474" s="348" t="n"/>
      <c r="CW474" s="348" t="n"/>
      <c r="CX474" s="348" t="n"/>
      <c r="CY474" s="348">
        <f>IFERROR(ROUND(STDEV(AN474,L474),1),"")</f>
        <v/>
      </c>
      <c r="CZ474" s="232">
        <f>IFERROR(ROUND(AVERAGE(O474:S474,AA474:AE474),0),"")</f>
        <v/>
      </c>
      <c r="DA474" s="232">
        <f>IFERROR(AVERAGE(T474:X474,AF474:AJ474),"")</f>
        <v/>
      </c>
      <c r="DB474" s="308">
        <f>AV474+BK474</f>
        <v/>
      </c>
      <c r="DC474" s="12">
        <f>SUM(BL474:BT474,AW474:BE474)</f>
        <v/>
      </c>
      <c r="DD474" s="437">
        <f>IFERROR(ROUND(DC474/K474,0),"")</f>
        <v/>
      </c>
      <c r="DE474" s="437">
        <f>IFERROR(ROUND(AVERAGE(Y474:Z474,AK474:AL474),0),"")</f>
        <v/>
      </c>
      <c r="DF474" s="217">
        <f>IFERROR(ROUND((3600/DE474*J474),0),"")</f>
        <v/>
      </c>
      <c r="DG474" s="437">
        <f>IFERROR(ROUND(DD474/DF474,1),"")</f>
        <v/>
      </c>
      <c r="DH474" s="308">
        <f>IFERROR(DB474+DD474,"")</f>
        <v/>
      </c>
      <c r="DI474" s="447">
        <f>IFERROR(DD474/DH474,"")</f>
        <v/>
      </c>
      <c r="DK474" s="12">
        <f>IFERROR(DF474-AP474,"")</f>
        <v/>
      </c>
      <c r="DM474" s="307">
        <f>IFERROR(DA474-L474,"")</f>
        <v/>
      </c>
      <c r="DN474" s="348">
        <f>IF(DE474&gt;AQ474,0,1)</f>
        <v/>
      </c>
      <c r="DO474" s="348">
        <f>IF(DA474&lt;M474,0,1)</f>
        <v/>
      </c>
      <c r="DP474" s="348">
        <f>IF(DA474&gt;N474,0,1)</f>
        <v/>
      </c>
      <c r="DQ474" s="348" t="n"/>
      <c r="DR474" s="348" t="n"/>
      <c r="DS474" s="348" t="n"/>
      <c r="DT474" s="348" t="n"/>
      <c r="DU474" s="348" t="n"/>
      <c r="DV474" s="348" t="n"/>
      <c r="DW474" s="348" t="n"/>
      <c r="DX474" s="348" t="n"/>
      <c r="DY474" s="348" t="n"/>
      <c r="DZ474" s="348" t="n"/>
      <c r="EA474" s="348" t="n"/>
      <c r="EB474" s="348" t="n"/>
      <c r="EC474" s="348" t="n"/>
      <c r="ED474" s="348" t="n"/>
      <c r="EE474" s="348" t="n"/>
      <c r="EF474" s="348" t="n"/>
      <c r="EG474" s="348" t="n"/>
      <c r="EH474" s="348" t="n"/>
      <c r="EI474" s="348" t="n"/>
    </row>
    <row r="475" ht="31.5" customFormat="1" customHeight="1" s="239">
      <c r="A475" s="233" t="n"/>
      <c r="B475" s="192" t="n"/>
      <c r="C475" s="455" t="n"/>
      <c r="D475" s="192" t="n"/>
      <c r="E475" s="192" t="n"/>
      <c r="F475" s="192" t="n"/>
      <c r="G475" s="238" t="n"/>
      <c r="H475" s="437" t="n"/>
      <c r="I475" s="437" t="n"/>
      <c r="J475" s="437" t="n"/>
      <c r="K475" s="437" t="n"/>
      <c r="L475" s="240" t="n"/>
      <c r="M475" s="241" t="n"/>
      <c r="N475" s="242" t="n"/>
      <c r="O475" s="232" t="n"/>
      <c r="P475" s="232" t="n"/>
      <c r="Q475" s="232" t="n"/>
      <c r="R475" s="232" t="n"/>
      <c r="S475" s="232" t="n"/>
      <c r="T475" s="232" t="n"/>
      <c r="U475" s="232" t="n"/>
      <c r="V475" s="232" t="n"/>
      <c r="W475" s="232" t="n"/>
      <c r="X475" s="232" t="n"/>
      <c r="Y475" s="195" t="n"/>
      <c r="Z475" s="195" t="n"/>
      <c r="AA475" s="232" t="n"/>
      <c r="AB475" s="232" t="n"/>
      <c r="AC475" s="232" t="n"/>
      <c r="AD475" s="232" t="n"/>
      <c r="AE475" s="232" t="n"/>
      <c r="AF475" s="232" t="n"/>
      <c r="AG475" s="232" t="n"/>
      <c r="AH475" s="232" t="n"/>
      <c r="AI475" s="232" t="n"/>
      <c r="AJ475" s="232" t="n"/>
      <c r="AK475" s="195" t="n"/>
      <c r="AL475" s="195" t="n"/>
      <c r="AM475" s="232">
        <f>IFERROR(ROUND(AVERAGE(O475:S475,AA475:AE475),0),"")</f>
        <v/>
      </c>
      <c r="AN475" s="232">
        <f>IFERROR(ROUND(AVERAGE(T475:X475,AF475:AJ475),0),"")</f>
        <v/>
      </c>
      <c r="AO475" s="278">
        <f>IFERROR((AM475-L475)/L475,"")</f>
        <v/>
      </c>
      <c r="AP475" s="218" t="n"/>
      <c r="AQ475" s="219" t="n"/>
      <c r="AR475" s="217">
        <f>IFERROR(ROUND((3600/AS475*J475),0),"")</f>
        <v/>
      </c>
      <c r="AS475" s="217">
        <f>IFERROR(ROUND(AVERAGE(Y475:Z475,AK475:AL475),0),"")</f>
        <v/>
      </c>
      <c r="AT475" s="217" t="n"/>
      <c r="AU475" s="217" t="n"/>
      <c r="AV475" s="217" t="n"/>
      <c r="AW475" s="217" t="n"/>
      <c r="AX475" s="217" t="n"/>
      <c r="AY475" s="217" t="n"/>
      <c r="AZ475" s="217" t="n"/>
      <c r="BA475" s="217" t="n"/>
      <c r="BB475" s="217" t="n"/>
      <c r="BC475" s="217" t="n"/>
      <c r="BD475" s="217" t="n"/>
      <c r="BE475" s="217" t="n"/>
      <c r="BF475" s="217" t="n"/>
      <c r="BG475" s="217" t="n"/>
      <c r="BH475" s="217" t="n"/>
      <c r="BI475" s="217" t="n"/>
      <c r="BJ475" s="217" t="n"/>
      <c r="BK475" s="217" t="n"/>
      <c r="BL475" s="217" t="n"/>
      <c r="BM475" s="217" t="n"/>
      <c r="BN475" s="217" t="n"/>
      <c r="BO475" s="217" t="n"/>
      <c r="BP475" s="217" t="n"/>
      <c r="BQ475" s="217" t="n"/>
      <c r="BR475" s="217" t="n"/>
      <c r="BS475" s="217" t="n"/>
      <c r="BT475" s="217" t="n"/>
      <c r="BU475" s="217" t="n"/>
      <c r="BV475" s="217" t="n"/>
      <c r="BW475" s="217" t="n"/>
      <c r="BX475" s="220" t="n"/>
      <c r="BY475" s="220" t="n"/>
      <c r="BZ475" s="220" t="n"/>
      <c r="CA475" s="220" t="n"/>
      <c r="CB475" s="220" t="n"/>
      <c r="CC475" s="220" t="n"/>
      <c r="CD475" s="220" t="n"/>
      <c r="CE475" s="220" t="n"/>
      <c r="CF475" s="220" t="n"/>
      <c r="CG475" s="221">
        <f>IFERROR(ROUND((SUM(BX475:CF475)),0),"")</f>
        <v/>
      </c>
      <c r="CH475" s="216" t="n"/>
      <c r="CI475" s="456" t="n"/>
      <c r="CJ475" s="223" t="n"/>
      <c r="CK475" s="196" t="n"/>
      <c r="CL475" s="196" t="n"/>
      <c r="CM475" s="196" t="n"/>
      <c r="CN475" s="196" t="n"/>
      <c r="CO475" s="196" t="n"/>
      <c r="CP475" s="323" t="n"/>
      <c r="CQ475" s="348" t="n"/>
      <c r="CR475" s="348" t="n"/>
      <c r="CS475" s="348" t="n"/>
      <c r="CT475" s="348" t="n"/>
      <c r="CU475" s="348" t="n"/>
      <c r="CV475" s="348" t="n"/>
      <c r="CW475" s="348" t="n"/>
      <c r="CX475" s="348" t="n"/>
      <c r="CY475" s="348">
        <f>IFERROR(ROUND(STDEV(AN475,L475),1),"")</f>
        <v/>
      </c>
      <c r="CZ475" s="232">
        <f>IFERROR(ROUND(AVERAGE(O475:S475,AA475:AE475),0),"")</f>
        <v/>
      </c>
      <c r="DA475" s="232">
        <f>IFERROR(AVERAGE(T475:X475,AF475:AJ475),"")</f>
        <v/>
      </c>
      <c r="DB475" s="308">
        <f>AV475+BK475</f>
        <v/>
      </c>
      <c r="DC475" s="12">
        <f>SUM(BL475:BT475,AW475:BE475)</f>
        <v/>
      </c>
      <c r="DD475" s="437">
        <f>IFERROR(ROUND(DC475/K475,0),"")</f>
        <v/>
      </c>
      <c r="DE475" s="437">
        <f>IFERROR(ROUND(AVERAGE(Y475:Z475,AK475:AL475),0),"")</f>
        <v/>
      </c>
      <c r="DF475" s="217">
        <f>IFERROR(ROUND((3600/DE475*J475),0),"")</f>
        <v/>
      </c>
      <c r="DG475" s="437">
        <f>IFERROR(ROUND(DD475/DF475,1),"")</f>
        <v/>
      </c>
      <c r="DH475" s="308">
        <f>IFERROR(DB475+DD475,"")</f>
        <v/>
      </c>
      <c r="DI475" s="447">
        <f>IFERROR(DD475/DH475,"")</f>
        <v/>
      </c>
      <c r="DK475" s="12">
        <f>IFERROR(DF475-AP475,"")</f>
        <v/>
      </c>
      <c r="DM475" s="307">
        <f>IFERROR(DA475-L475,"")</f>
        <v/>
      </c>
      <c r="DN475" s="348">
        <f>IF(DE475&gt;AQ475,0,1)</f>
        <v/>
      </c>
      <c r="DO475" s="348">
        <f>IF(DA475&lt;M475,0,1)</f>
        <v/>
      </c>
      <c r="DP475" s="348">
        <f>IF(DA475&gt;N475,0,1)</f>
        <v/>
      </c>
      <c r="DQ475" s="348" t="n"/>
      <c r="DR475" s="348" t="n"/>
      <c r="DS475" s="348" t="n"/>
      <c r="DT475" s="348" t="n"/>
      <c r="DU475" s="348" t="n"/>
      <c r="DV475" s="348" t="n"/>
      <c r="DW475" s="348" t="n"/>
      <c r="DX475" s="348" t="n"/>
      <c r="DY475" s="348" t="n"/>
      <c r="DZ475" s="348" t="n"/>
      <c r="EA475" s="348" t="n"/>
      <c r="EB475" s="348" t="n"/>
      <c r="EC475" s="348" t="n"/>
      <c r="ED475" s="348" t="n"/>
      <c r="EE475" s="348" t="n"/>
      <c r="EF475" s="348" t="n"/>
      <c r="EG475" s="348" t="n"/>
      <c r="EH475" s="348" t="n"/>
      <c r="EI475" s="348" t="n"/>
    </row>
    <row r="476" ht="31.5" customFormat="1" customHeight="1" s="239">
      <c r="A476" s="233" t="n"/>
      <c r="B476" s="192" t="n"/>
      <c r="C476" s="455" t="n"/>
      <c r="D476" s="192" t="n"/>
      <c r="E476" s="192" t="n"/>
      <c r="F476" s="192" t="n"/>
      <c r="G476" s="238" t="n"/>
      <c r="H476" s="437" t="n"/>
      <c r="I476" s="437" t="n"/>
      <c r="J476" s="437" t="n"/>
      <c r="K476" s="437" t="n"/>
      <c r="L476" s="240" t="n"/>
      <c r="M476" s="241" t="n"/>
      <c r="N476" s="242" t="n"/>
      <c r="O476" s="232" t="n"/>
      <c r="P476" s="232" t="n"/>
      <c r="Q476" s="232" t="n"/>
      <c r="R476" s="232" t="n"/>
      <c r="S476" s="232" t="n"/>
      <c r="T476" s="232" t="n"/>
      <c r="U476" s="232" t="n"/>
      <c r="V476" s="232" t="n"/>
      <c r="W476" s="232" t="n"/>
      <c r="X476" s="232" t="n"/>
      <c r="Y476" s="195" t="n"/>
      <c r="Z476" s="195" t="n"/>
      <c r="AA476" s="232" t="n"/>
      <c r="AB476" s="232" t="n"/>
      <c r="AC476" s="232" t="n"/>
      <c r="AD476" s="232" t="n"/>
      <c r="AE476" s="232" t="n"/>
      <c r="AF476" s="232" t="n"/>
      <c r="AG476" s="232" t="n"/>
      <c r="AH476" s="232" t="n"/>
      <c r="AI476" s="232" t="n"/>
      <c r="AJ476" s="232" t="n"/>
      <c r="AK476" s="195" t="n"/>
      <c r="AL476" s="195" t="n"/>
      <c r="AM476" s="232">
        <f>IFERROR(ROUND(AVERAGE(O476:S476,AA476:AE476),0),"")</f>
        <v/>
      </c>
      <c r="AN476" s="232">
        <f>IFERROR(ROUND(AVERAGE(T476:X476,AF476:AJ476),0),"")</f>
        <v/>
      </c>
      <c r="AO476" s="278">
        <f>IFERROR((AM476-L476)/L476,"")</f>
        <v/>
      </c>
      <c r="AP476" s="218" t="n"/>
      <c r="AQ476" s="219" t="n"/>
      <c r="AR476" s="217">
        <f>IFERROR(ROUND((3600/AS476*J476),0),"")</f>
        <v/>
      </c>
      <c r="AS476" s="217">
        <f>IFERROR(ROUND(AVERAGE(Y476:Z476,AK476:AL476),0),"")</f>
        <v/>
      </c>
      <c r="AT476" s="217" t="n"/>
      <c r="AU476" s="217" t="n"/>
      <c r="AV476" s="217" t="n"/>
      <c r="AW476" s="217" t="n"/>
      <c r="AX476" s="217" t="n"/>
      <c r="AY476" s="217" t="n"/>
      <c r="AZ476" s="217" t="n"/>
      <c r="BA476" s="217" t="n"/>
      <c r="BB476" s="217" t="n"/>
      <c r="BC476" s="217" t="n"/>
      <c r="BD476" s="217" t="n"/>
      <c r="BE476" s="217" t="n"/>
      <c r="BF476" s="217" t="n"/>
      <c r="BG476" s="217" t="n"/>
      <c r="BH476" s="217" t="n"/>
      <c r="BI476" s="217" t="n"/>
      <c r="BJ476" s="217" t="n"/>
      <c r="BK476" s="217" t="n"/>
      <c r="BL476" s="217" t="n"/>
      <c r="BM476" s="217" t="n"/>
      <c r="BN476" s="217" t="n"/>
      <c r="BO476" s="217" t="n"/>
      <c r="BP476" s="217" t="n"/>
      <c r="BQ476" s="217" t="n"/>
      <c r="BR476" s="217" t="n"/>
      <c r="BS476" s="217" t="n"/>
      <c r="BT476" s="217" t="n"/>
      <c r="BU476" s="217" t="n"/>
      <c r="BV476" s="217" t="n"/>
      <c r="BW476" s="217" t="n"/>
      <c r="BX476" s="220" t="n"/>
      <c r="BY476" s="220" t="n"/>
      <c r="BZ476" s="220" t="n"/>
      <c r="CA476" s="220" t="n"/>
      <c r="CB476" s="220" t="n"/>
      <c r="CC476" s="220" t="n"/>
      <c r="CD476" s="220" t="n"/>
      <c r="CE476" s="220" t="n"/>
      <c r="CF476" s="220" t="n"/>
      <c r="CG476" s="221">
        <f>IFERROR(ROUND((SUM(BX476:CF476)),0),"")</f>
        <v/>
      </c>
      <c r="CH476" s="216" t="n"/>
      <c r="CI476" s="456" t="n"/>
      <c r="CJ476" s="223" t="n"/>
      <c r="CK476" s="196" t="n"/>
      <c r="CL476" s="196" t="n"/>
      <c r="CM476" s="196" t="n"/>
      <c r="CN476" s="196" t="n"/>
      <c r="CO476" s="196" t="n"/>
      <c r="CP476" s="323" t="n"/>
      <c r="CQ476" s="348" t="n"/>
      <c r="CR476" s="348" t="n"/>
      <c r="CS476" s="348" t="n"/>
      <c r="CT476" s="348" t="n"/>
      <c r="CU476" s="348" t="n"/>
      <c r="CV476" s="348" t="n"/>
      <c r="CW476" s="348" t="n"/>
      <c r="CX476" s="348" t="n"/>
      <c r="CY476" s="348">
        <f>IFERROR(ROUND(STDEV(AN476,L476),1),"")</f>
        <v/>
      </c>
      <c r="CZ476" s="232">
        <f>IFERROR(ROUND(AVERAGE(O476:S476,AA476:AE476),0),"")</f>
        <v/>
      </c>
      <c r="DA476" s="232">
        <f>IFERROR(AVERAGE(T476:X476,AF476:AJ476),"")</f>
        <v/>
      </c>
      <c r="DB476" s="308">
        <f>AV476+BK476</f>
        <v/>
      </c>
      <c r="DC476" s="12">
        <f>SUM(BL476:BT476,AW476:BE476)</f>
        <v/>
      </c>
      <c r="DD476" s="437">
        <f>IFERROR(ROUND(DC476/K476,0),"")</f>
        <v/>
      </c>
      <c r="DE476" s="437">
        <f>IFERROR(ROUND(AVERAGE(Y476:Z476,AK476:AL476),0),"")</f>
        <v/>
      </c>
      <c r="DF476" s="217">
        <f>IFERROR(ROUND((3600/DE476*J476),0),"")</f>
        <v/>
      </c>
      <c r="DG476" s="437">
        <f>IFERROR(ROUND(DD476/DF476,1),"")</f>
        <v/>
      </c>
      <c r="DH476" s="308">
        <f>IFERROR(DB476+DD476,"")</f>
        <v/>
      </c>
      <c r="DI476" s="447">
        <f>IFERROR(DD476/DH476,"")</f>
        <v/>
      </c>
      <c r="DK476" s="12">
        <f>IFERROR(DF476-AP476,"")</f>
        <v/>
      </c>
      <c r="DM476" s="307">
        <f>IFERROR(DA476-L476,"")</f>
        <v/>
      </c>
      <c r="DN476" s="348">
        <f>IF(DE476&gt;AQ476,0,1)</f>
        <v/>
      </c>
      <c r="DO476" s="348">
        <f>IF(DA476&lt;M476,0,1)</f>
        <v/>
      </c>
      <c r="DP476" s="348">
        <f>IF(DA476&gt;N476,0,1)</f>
        <v/>
      </c>
      <c r="DQ476" s="348" t="n"/>
      <c r="DR476" s="348" t="n"/>
      <c r="DS476" s="348" t="n"/>
      <c r="DT476" s="348" t="n"/>
      <c r="DU476" s="348" t="n"/>
      <c r="DV476" s="348" t="n"/>
      <c r="DW476" s="348" t="n"/>
      <c r="DX476" s="348" t="n"/>
      <c r="DY476" s="348" t="n"/>
      <c r="DZ476" s="348" t="n"/>
      <c r="EA476" s="348" t="n"/>
      <c r="EB476" s="348" t="n"/>
      <c r="EC476" s="348" t="n"/>
      <c r="ED476" s="348" t="n"/>
      <c r="EE476" s="348" t="n"/>
      <c r="EF476" s="348" t="n"/>
      <c r="EG476" s="348" t="n"/>
      <c r="EH476" s="348" t="n"/>
      <c r="EI476" s="348" t="n"/>
    </row>
    <row r="477" ht="31.5" customFormat="1" customHeight="1" s="239">
      <c r="A477" s="233" t="n"/>
      <c r="B477" s="192" t="n"/>
      <c r="C477" s="455" t="n"/>
      <c r="D477" s="192" t="n"/>
      <c r="E477" s="192" t="n"/>
      <c r="F477" s="192" t="n"/>
      <c r="G477" s="238" t="n"/>
      <c r="H477" s="437" t="n"/>
      <c r="I477" s="437" t="n"/>
      <c r="J477" s="437" t="n"/>
      <c r="K477" s="437" t="n"/>
      <c r="L477" s="240" t="n"/>
      <c r="M477" s="241" t="n"/>
      <c r="N477" s="242" t="n"/>
      <c r="O477" s="232" t="n"/>
      <c r="P477" s="232" t="n"/>
      <c r="Q477" s="232" t="n"/>
      <c r="R477" s="232" t="n"/>
      <c r="S477" s="232" t="n"/>
      <c r="T477" s="232" t="n"/>
      <c r="U477" s="232" t="n"/>
      <c r="V477" s="232" t="n"/>
      <c r="W477" s="232" t="n"/>
      <c r="X477" s="232" t="n"/>
      <c r="Y477" s="195" t="n"/>
      <c r="Z477" s="195" t="n"/>
      <c r="AA477" s="232" t="n"/>
      <c r="AB477" s="232" t="n"/>
      <c r="AC477" s="232" t="n"/>
      <c r="AD477" s="232" t="n"/>
      <c r="AE477" s="232" t="n"/>
      <c r="AF477" s="232" t="n"/>
      <c r="AG477" s="232" t="n"/>
      <c r="AH477" s="232" t="n"/>
      <c r="AI477" s="232" t="n"/>
      <c r="AJ477" s="232" t="n"/>
      <c r="AK477" s="195" t="n"/>
      <c r="AL477" s="195" t="n"/>
      <c r="AM477" s="232">
        <f>IFERROR(ROUND(AVERAGE(O477:S477,AA477:AE477),0),"")</f>
        <v/>
      </c>
      <c r="AN477" s="232">
        <f>IFERROR(ROUND(AVERAGE(T477:X477,AF477:AJ477),0),"")</f>
        <v/>
      </c>
      <c r="AO477" s="278">
        <f>IFERROR((AM477-L477)/L477,"")</f>
        <v/>
      </c>
      <c r="AP477" s="218" t="n"/>
      <c r="AQ477" s="219" t="n"/>
      <c r="AR477" s="217">
        <f>IFERROR(ROUND((3600/AS477*J477),0),"")</f>
        <v/>
      </c>
      <c r="AS477" s="217">
        <f>IFERROR(ROUND(AVERAGE(Y477:Z477,AK477:AL477),0),"")</f>
        <v/>
      </c>
      <c r="AT477" s="217" t="n"/>
      <c r="AU477" s="217" t="n"/>
      <c r="AV477" s="217" t="n"/>
      <c r="AW477" s="217" t="n"/>
      <c r="AX477" s="217" t="n"/>
      <c r="AY477" s="217" t="n"/>
      <c r="AZ477" s="217" t="n"/>
      <c r="BA477" s="217" t="n"/>
      <c r="BB477" s="217" t="n"/>
      <c r="BC477" s="217" t="n"/>
      <c r="BD477" s="217" t="n"/>
      <c r="BE477" s="217" t="n"/>
      <c r="BF477" s="217" t="n"/>
      <c r="BG477" s="217" t="n"/>
      <c r="BH477" s="217" t="n"/>
      <c r="BI477" s="217" t="n"/>
      <c r="BJ477" s="217" t="n"/>
      <c r="BK477" s="217" t="n"/>
      <c r="BL477" s="217" t="n"/>
      <c r="BM477" s="217" t="n"/>
      <c r="BN477" s="217" t="n"/>
      <c r="BO477" s="217" t="n"/>
      <c r="BP477" s="217" t="n"/>
      <c r="BQ477" s="217" t="n"/>
      <c r="BR477" s="217" t="n"/>
      <c r="BS477" s="217" t="n"/>
      <c r="BT477" s="217" t="n"/>
      <c r="BU477" s="217" t="n"/>
      <c r="BV477" s="217" t="n"/>
      <c r="BW477" s="217" t="n"/>
      <c r="BX477" s="220" t="n"/>
      <c r="BY477" s="220" t="n"/>
      <c r="BZ477" s="220" t="n"/>
      <c r="CA477" s="220" t="n"/>
      <c r="CB477" s="220" t="n"/>
      <c r="CC477" s="220" t="n"/>
      <c r="CD477" s="220" t="n"/>
      <c r="CE477" s="220" t="n"/>
      <c r="CF477" s="220" t="n"/>
      <c r="CG477" s="221">
        <f>IFERROR(ROUND((SUM(BX477:CF477)),0),"")</f>
        <v/>
      </c>
      <c r="CH477" s="216" t="n"/>
      <c r="CI477" s="456" t="n"/>
      <c r="CJ477" s="223" t="n"/>
      <c r="CK477" s="196" t="n"/>
      <c r="CL477" s="196" t="n"/>
      <c r="CM477" s="196" t="n"/>
      <c r="CN477" s="196" t="n"/>
      <c r="CO477" s="196" t="n"/>
      <c r="CP477" s="323" t="n"/>
      <c r="CQ477" s="348" t="n"/>
      <c r="CR477" s="348" t="n"/>
      <c r="CS477" s="348" t="n"/>
      <c r="CT477" s="348" t="n"/>
      <c r="CU477" s="348" t="n"/>
      <c r="CV477" s="348" t="n"/>
      <c r="CW477" s="348" t="n"/>
      <c r="CX477" s="348" t="n"/>
      <c r="CY477" s="348">
        <f>IFERROR(ROUND(STDEV(AN477,L477),1),"")</f>
        <v/>
      </c>
      <c r="CZ477" s="232">
        <f>IFERROR(ROUND(AVERAGE(O477:S477,AA477:AE477),0),"")</f>
        <v/>
      </c>
      <c r="DA477" s="232">
        <f>IFERROR(AVERAGE(T477:X477,AF477:AJ477),"")</f>
        <v/>
      </c>
      <c r="DB477" s="308">
        <f>AV477+BK477</f>
        <v/>
      </c>
      <c r="DC477" s="12">
        <f>SUM(BL477:BT477,AW477:BE477)</f>
        <v/>
      </c>
      <c r="DD477" s="437">
        <f>IFERROR(ROUND(DC477/K477,0),"")</f>
        <v/>
      </c>
      <c r="DE477" s="437">
        <f>IFERROR(ROUND(AVERAGE(Y477:Z477,AK477:AL477),0),"")</f>
        <v/>
      </c>
      <c r="DF477" s="217">
        <f>IFERROR(ROUND((3600/DE477*J477),0),"")</f>
        <v/>
      </c>
      <c r="DG477" s="437">
        <f>IFERROR(ROUND(DD477/DF477,1),"")</f>
        <v/>
      </c>
      <c r="DH477" s="308">
        <f>IFERROR(DB477+DD477,"")</f>
        <v/>
      </c>
      <c r="DI477" s="447">
        <f>IFERROR(DD477/DH477,"")</f>
        <v/>
      </c>
      <c r="DK477" s="12">
        <f>IFERROR(DF477-AP477,"")</f>
        <v/>
      </c>
      <c r="DM477" s="307">
        <f>IFERROR(DA477-L477,"")</f>
        <v/>
      </c>
      <c r="DN477" s="348">
        <f>IF(DE477&gt;AQ477,0,1)</f>
        <v/>
      </c>
      <c r="DO477" s="348">
        <f>IF(DA477&lt;M477,0,1)</f>
        <v/>
      </c>
      <c r="DP477" s="348">
        <f>IF(DA477&gt;N477,0,1)</f>
        <v/>
      </c>
      <c r="DQ477" s="348" t="n"/>
      <c r="DR477" s="348" t="n"/>
      <c r="DS477" s="348" t="n"/>
      <c r="DT477" s="348" t="n"/>
      <c r="DU477" s="348" t="n"/>
      <c r="DV477" s="348" t="n"/>
      <c r="DW477" s="348" t="n"/>
      <c r="DX477" s="348" t="n"/>
      <c r="DY477" s="348" t="n"/>
      <c r="DZ477" s="348" t="n"/>
      <c r="EA477" s="348" t="n"/>
      <c r="EB477" s="348" t="n"/>
      <c r="EC477" s="348" t="n"/>
      <c r="ED477" s="348" t="n"/>
      <c r="EE477" s="348" t="n"/>
      <c r="EF477" s="348" t="n"/>
      <c r="EG477" s="348" t="n"/>
      <c r="EH477" s="348" t="n"/>
      <c r="EI477" s="348" t="n"/>
    </row>
    <row r="478" ht="31.5" customFormat="1" customHeight="1" s="239">
      <c r="A478" s="233" t="n"/>
      <c r="B478" s="192" t="n"/>
      <c r="C478" s="455" t="n"/>
      <c r="D478" s="192" t="n"/>
      <c r="E478" s="192" t="n"/>
      <c r="F478" s="192" t="n"/>
      <c r="G478" s="238" t="n"/>
      <c r="H478" s="437" t="n"/>
      <c r="I478" s="437" t="n"/>
      <c r="J478" s="437" t="n"/>
      <c r="K478" s="437" t="n"/>
      <c r="L478" s="240" t="n"/>
      <c r="M478" s="241" t="n"/>
      <c r="N478" s="242" t="n"/>
      <c r="O478" s="232" t="n"/>
      <c r="P478" s="232" t="n"/>
      <c r="Q478" s="232" t="n"/>
      <c r="R478" s="232" t="n"/>
      <c r="S478" s="232" t="n"/>
      <c r="T478" s="232" t="n"/>
      <c r="U478" s="232" t="n"/>
      <c r="V478" s="232" t="n"/>
      <c r="W478" s="232" t="n"/>
      <c r="X478" s="232" t="n"/>
      <c r="Y478" s="195" t="n"/>
      <c r="Z478" s="195" t="n"/>
      <c r="AA478" s="232" t="n"/>
      <c r="AB478" s="232" t="n"/>
      <c r="AC478" s="232" t="n"/>
      <c r="AD478" s="232" t="n"/>
      <c r="AE478" s="232" t="n"/>
      <c r="AF478" s="232" t="n"/>
      <c r="AG478" s="232" t="n"/>
      <c r="AH478" s="232" t="n"/>
      <c r="AI478" s="232" t="n"/>
      <c r="AJ478" s="232" t="n"/>
      <c r="AK478" s="195" t="n"/>
      <c r="AL478" s="195" t="n"/>
      <c r="AM478" s="232">
        <f>IFERROR(ROUND(AVERAGE(O478:S478,AA478:AE478),0),"")</f>
        <v/>
      </c>
      <c r="AN478" s="232">
        <f>IFERROR(ROUND(AVERAGE(T478:X478,AF478:AJ478),0),"")</f>
        <v/>
      </c>
      <c r="AO478" s="278">
        <f>IFERROR((AM478-L478)/L478,"")</f>
        <v/>
      </c>
      <c r="AP478" s="218" t="n"/>
      <c r="AQ478" s="219" t="n"/>
      <c r="AR478" s="217">
        <f>IFERROR(ROUND((3600/AS478*J478),0),"")</f>
        <v/>
      </c>
      <c r="AS478" s="217">
        <f>IFERROR(ROUND(AVERAGE(Y478:Z478,AK478:AL478),0),"")</f>
        <v/>
      </c>
      <c r="AT478" s="217" t="n"/>
      <c r="AU478" s="217" t="n"/>
      <c r="AV478" s="217" t="n"/>
      <c r="AW478" s="217" t="n"/>
      <c r="AX478" s="217" t="n"/>
      <c r="AY478" s="217" t="n"/>
      <c r="AZ478" s="217" t="n"/>
      <c r="BA478" s="217" t="n"/>
      <c r="BB478" s="217" t="n"/>
      <c r="BC478" s="217" t="n"/>
      <c r="BD478" s="217" t="n"/>
      <c r="BE478" s="217" t="n"/>
      <c r="BF478" s="217" t="n"/>
      <c r="BG478" s="217" t="n"/>
      <c r="BH478" s="217" t="n"/>
      <c r="BI478" s="217" t="n"/>
      <c r="BJ478" s="217" t="n"/>
      <c r="BK478" s="217" t="n"/>
      <c r="BL478" s="217" t="n"/>
      <c r="BM478" s="217" t="n"/>
      <c r="BN478" s="217" t="n"/>
      <c r="BO478" s="217" t="n"/>
      <c r="BP478" s="217" t="n"/>
      <c r="BQ478" s="217" t="n"/>
      <c r="BR478" s="217" t="n"/>
      <c r="BS478" s="217" t="n"/>
      <c r="BT478" s="217" t="n"/>
      <c r="BU478" s="217" t="n"/>
      <c r="BV478" s="217" t="n"/>
      <c r="BW478" s="217" t="n"/>
      <c r="BX478" s="220" t="n"/>
      <c r="BY478" s="220" t="n"/>
      <c r="BZ478" s="220" t="n"/>
      <c r="CA478" s="220" t="n"/>
      <c r="CB478" s="220" t="n"/>
      <c r="CC478" s="220" t="n"/>
      <c r="CD478" s="220" t="n"/>
      <c r="CE478" s="220" t="n"/>
      <c r="CF478" s="220" t="n"/>
      <c r="CG478" s="221">
        <f>IFERROR(ROUND((SUM(BX478:CF478)),0),"")</f>
        <v/>
      </c>
      <c r="CH478" s="216" t="n"/>
      <c r="CI478" s="456" t="n"/>
      <c r="CJ478" s="223" t="n"/>
      <c r="CK478" s="196" t="n"/>
      <c r="CL478" s="196" t="n"/>
      <c r="CM478" s="196" t="n"/>
      <c r="CN478" s="196" t="n"/>
      <c r="CO478" s="196" t="n"/>
      <c r="CP478" s="323" t="n"/>
      <c r="CQ478" s="348" t="n"/>
      <c r="CR478" s="348" t="n"/>
      <c r="CS478" s="348" t="n"/>
      <c r="CT478" s="348" t="n"/>
      <c r="CU478" s="348" t="n"/>
      <c r="CV478" s="348" t="n"/>
      <c r="CW478" s="348" t="n"/>
      <c r="CX478" s="348" t="n"/>
      <c r="CY478" s="348">
        <f>IFERROR(ROUND(STDEV(AN478,L478),1),"")</f>
        <v/>
      </c>
      <c r="CZ478" s="232">
        <f>IFERROR(ROUND(AVERAGE(O478:S478,AA478:AE478),0),"")</f>
        <v/>
      </c>
      <c r="DA478" s="232">
        <f>IFERROR(AVERAGE(T478:X478,AF478:AJ478),"")</f>
        <v/>
      </c>
      <c r="DB478" s="308">
        <f>AV478+BK478</f>
        <v/>
      </c>
      <c r="DC478" s="12">
        <f>SUM(BL478:BT478,AW478:BE478)</f>
        <v/>
      </c>
      <c r="DD478" s="437">
        <f>IFERROR(ROUND(DC478/K478,0),"")</f>
        <v/>
      </c>
      <c r="DE478" s="437">
        <f>IFERROR(ROUND(AVERAGE(Y478:Z478,AK478:AL478),0),"")</f>
        <v/>
      </c>
      <c r="DF478" s="217">
        <f>IFERROR(ROUND((3600/DE478*J478),0),"")</f>
        <v/>
      </c>
      <c r="DG478" s="437">
        <f>IFERROR(ROUND(DD478/DF478,1),"")</f>
        <v/>
      </c>
      <c r="DH478" s="308">
        <f>IFERROR(DB478+DD478,"")</f>
        <v/>
      </c>
      <c r="DI478" s="447">
        <f>IFERROR(DD478/DH478,"")</f>
        <v/>
      </c>
      <c r="DK478" s="12">
        <f>IFERROR(DF478-AP478,"")</f>
        <v/>
      </c>
      <c r="DM478" s="307">
        <f>IFERROR(DA478-L478,"")</f>
        <v/>
      </c>
      <c r="DN478" s="348">
        <f>IF(DE478&gt;AQ478,0,1)</f>
        <v/>
      </c>
      <c r="DO478" s="348">
        <f>IF(DA478&lt;M478,0,1)</f>
        <v/>
      </c>
      <c r="DP478" s="348">
        <f>IF(DA478&gt;N478,0,1)</f>
        <v/>
      </c>
      <c r="DQ478" s="348" t="n"/>
      <c r="DR478" s="348" t="n"/>
      <c r="DS478" s="348" t="n"/>
      <c r="DT478" s="348" t="n"/>
      <c r="DU478" s="348" t="n"/>
      <c r="DV478" s="348" t="n"/>
      <c r="DW478" s="348" t="n"/>
      <c r="DX478" s="348" t="n"/>
      <c r="DY478" s="348" t="n"/>
      <c r="DZ478" s="348" t="n"/>
      <c r="EA478" s="348" t="n"/>
      <c r="EB478" s="348" t="n"/>
      <c r="EC478" s="348" t="n"/>
      <c r="ED478" s="348" t="n"/>
      <c r="EE478" s="348" t="n"/>
      <c r="EF478" s="348" t="n"/>
      <c r="EG478" s="348" t="n"/>
      <c r="EH478" s="348" t="n"/>
      <c r="EI478" s="348" t="n"/>
    </row>
    <row r="479" ht="31.5" customFormat="1" customHeight="1" s="239">
      <c r="A479" s="233" t="n"/>
      <c r="B479" s="192" t="n"/>
      <c r="C479" s="455" t="n"/>
      <c r="D479" s="192" t="n"/>
      <c r="E479" s="192" t="n"/>
      <c r="F479" s="192" t="n"/>
      <c r="G479" s="238" t="n"/>
      <c r="H479" s="437" t="n"/>
      <c r="I479" s="437" t="n"/>
      <c r="J479" s="437" t="n"/>
      <c r="K479" s="437" t="n"/>
      <c r="L479" s="240" t="n"/>
      <c r="M479" s="241" t="n"/>
      <c r="N479" s="242" t="n"/>
      <c r="O479" s="232" t="n"/>
      <c r="P479" s="232" t="n"/>
      <c r="Q479" s="232" t="n"/>
      <c r="R479" s="232" t="n"/>
      <c r="S479" s="232" t="n"/>
      <c r="T479" s="232" t="n"/>
      <c r="U479" s="232" t="n"/>
      <c r="V479" s="232" t="n"/>
      <c r="W479" s="232" t="n"/>
      <c r="X479" s="232" t="n"/>
      <c r="Y479" s="195" t="n"/>
      <c r="Z479" s="195" t="n"/>
      <c r="AA479" s="232" t="n"/>
      <c r="AB479" s="232" t="n"/>
      <c r="AC479" s="232" t="n"/>
      <c r="AD479" s="232" t="n"/>
      <c r="AE479" s="232" t="n"/>
      <c r="AF479" s="232" t="n"/>
      <c r="AG479" s="232" t="n"/>
      <c r="AH479" s="232" t="n"/>
      <c r="AI479" s="232" t="n"/>
      <c r="AJ479" s="232" t="n"/>
      <c r="AK479" s="195" t="n"/>
      <c r="AL479" s="195" t="n"/>
      <c r="AM479" s="232">
        <f>IFERROR(ROUND(AVERAGE(O479:S479,AA479:AE479),0),"")</f>
        <v/>
      </c>
      <c r="AN479" s="232">
        <f>IFERROR(ROUND(AVERAGE(T479:X479,AF479:AJ479),0),"")</f>
        <v/>
      </c>
      <c r="AO479" s="278">
        <f>IFERROR((AM479-L479)/L479,"")</f>
        <v/>
      </c>
      <c r="AP479" s="218" t="n"/>
      <c r="AQ479" s="219" t="n"/>
      <c r="AR479" s="217">
        <f>IFERROR(ROUND((3600/AS479*J479),0),"")</f>
        <v/>
      </c>
      <c r="AS479" s="217">
        <f>IFERROR(ROUND(AVERAGE(Y479:Z479,AK479:AL479),0),"")</f>
        <v/>
      </c>
      <c r="AT479" s="217" t="n"/>
      <c r="AU479" s="217" t="n"/>
      <c r="AV479" s="217" t="n"/>
      <c r="AW479" s="217" t="n"/>
      <c r="AX479" s="217" t="n"/>
      <c r="AY479" s="217" t="n"/>
      <c r="AZ479" s="217" t="n"/>
      <c r="BA479" s="217" t="n"/>
      <c r="BB479" s="217" t="n"/>
      <c r="BC479" s="217" t="n"/>
      <c r="BD479" s="217" t="n"/>
      <c r="BE479" s="217" t="n"/>
      <c r="BF479" s="217" t="n"/>
      <c r="BG479" s="217" t="n"/>
      <c r="BH479" s="217" t="n"/>
      <c r="BI479" s="217" t="n"/>
      <c r="BJ479" s="217" t="n"/>
      <c r="BK479" s="217" t="n"/>
      <c r="BL479" s="217" t="n"/>
      <c r="BM479" s="217" t="n"/>
      <c r="BN479" s="217" t="n"/>
      <c r="BO479" s="217" t="n"/>
      <c r="BP479" s="217" t="n"/>
      <c r="BQ479" s="217" t="n"/>
      <c r="BR479" s="217" t="n"/>
      <c r="BS479" s="217" t="n"/>
      <c r="BT479" s="217" t="n"/>
      <c r="BU479" s="217" t="n"/>
      <c r="BV479" s="217" t="n"/>
      <c r="BW479" s="217" t="n"/>
      <c r="BX479" s="220" t="n"/>
      <c r="BY479" s="220" t="n"/>
      <c r="BZ479" s="220" t="n"/>
      <c r="CA479" s="220" t="n"/>
      <c r="CB479" s="220" t="n"/>
      <c r="CC479" s="220" t="n"/>
      <c r="CD479" s="220" t="n"/>
      <c r="CE479" s="220" t="n"/>
      <c r="CF479" s="220" t="n"/>
      <c r="CG479" s="221">
        <f>IFERROR(ROUND((SUM(BX479:CF479)),0),"")</f>
        <v/>
      </c>
      <c r="CH479" s="216" t="n"/>
      <c r="CI479" s="456" t="n"/>
      <c r="CJ479" s="223" t="n"/>
      <c r="CK479" s="196" t="n"/>
      <c r="CL479" s="196" t="n"/>
      <c r="CM479" s="196" t="n"/>
      <c r="CN479" s="196" t="n"/>
      <c r="CO479" s="196" t="n"/>
      <c r="CP479" s="323" t="n"/>
      <c r="CQ479" s="348" t="n"/>
      <c r="CR479" s="348" t="n"/>
      <c r="CS479" s="348" t="n"/>
      <c r="CT479" s="348" t="n"/>
      <c r="CU479" s="348" t="n"/>
      <c r="CV479" s="348" t="n"/>
      <c r="CW479" s="348" t="n"/>
      <c r="CX479" s="348" t="n"/>
      <c r="CY479" s="348">
        <f>IFERROR(ROUND(STDEV(AN479,L479),1),"")</f>
        <v/>
      </c>
      <c r="CZ479" s="232">
        <f>IFERROR(ROUND(AVERAGE(O479:S479,AA479:AE479),0),"")</f>
        <v/>
      </c>
      <c r="DA479" s="232">
        <f>IFERROR(AVERAGE(T479:X479,AF479:AJ479),"")</f>
        <v/>
      </c>
      <c r="DB479" s="308">
        <f>AV479+BK479</f>
        <v/>
      </c>
      <c r="DC479" s="12">
        <f>SUM(BL479:BT479,AW479:BE479)</f>
        <v/>
      </c>
      <c r="DD479" s="437">
        <f>IFERROR(ROUND(DC479/K479,0),"")</f>
        <v/>
      </c>
      <c r="DE479" s="437">
        <f>IFERROR(ROUND(AVERAGE(Y479:Z479,AK479:AL479),0),"")</f>
        <v/>
      </c>
      <c r="DF479" s="217">
        <f>IFERROR(ROUND((3600/DE479*J479),0),"")</f>
        <v/>
      </c>
      <c r="DG479" s="437">
        <f>IFERROR(ROUND(DD479/DF479,1),"")</f>
        <v/>
      </c>
      <c r="DH479" s="308">
        <f>IFERROR(DB479+DD479,"")</f>
        <v/>
      </c>
      <c r="DI479" s="447">
        <f>IFERROR(DD479/DH479,"")</f>
        <v/>
      </c>
      <c r="DK479" s="12">
        <f>IFERROR(DF479-AP479,"")</f>
        <v/>
      </c>
      <c r="DM479" s="307">
        <f>IFERROR(DA479-L479,"")</f>
        <v/>
      </c>
      <c r="DN479" s="348">
        <f>IF(DE479&gt;AQ479,0,1)</f>
        <v/>
      </c>
      <c r="DO479" s="348">
        <f>IF(DA479&lt;M479,0,1)</f>
        <v/>
      </c>
      <c r="DP479" s="348">
        <f>IF(DA479&gt;N479,0,1)</f>
        <v/>
      </c>
      <c r="DQ479" s="348" t="n"/>
      <c r="DR479" s="348" t="n"/>
      <c r="DS479" s="348" t="n"/>
      <c r="DT479" s="348" t="n"/>
      <c r="DU479" s="348" t="n"/>
      <c r="DV479" s="348" t="n"/>
      <c r="DW479" s="348" t="n"/>
      <c r="DX479" s="348" t="n"/>
      <c r="DY479" s="348" t="n"/>
      <c r="DZ479" s="348" t="n"/>
      <c r="EA479" s="348" t="n"/>
      <c r="EB479" s="348" t="n"/>
      <c r="EC479" s="348" t="n"/>
      <c r="ED479" s="348" t="n"/>
      <c r="EE479" s="348" t="n"/>
      <c r="EF479" s="348" t="n"/>
      <c r="EG479" s="348" t="n"/>
      <c r="EH479" s="348" t="n"/>
      <c r="EI479" s="348" t="n"/>
    </row>
    <row r="480" ht="31.5" customFormat="1" customHeight="1" s="239">
      <c r="A480" s="233" t="n"/>
      <c r="B480" s="192" t="n"/>
      <c r="C480" s="455" t="n"/>
      <c r="D480" s="192" t="n"/>
      <c r="E480" s="192" t="n"/>
      <c r="F480" s="192" t="n"/>
      <c r="G480" s="238" t="n"/>
      <c r="H480" s="437" t="n"/>
      <c r="I480" s="437" t="n"/>
      <c r="J480" s="437" t="n"/>
      <c r="K480" s="437" t="n"/>
      <c r="L480" s="240" t="n"/>
      <c r="M480" s="241" t="n"/>
      <c r="N480" s="242" t="n"/>
      <c r="O480" s="232" t="n"/>
      <c r="P480" s="232" t="n"/>
      <c r="Q480" s="232" t="n"/>
      <c r="R480" s="232" t="n"/>
      <c r="S480" s="232" t="n"/>
      <c r="T480" s="232" t="n"/>
      <c r="U480" s="232" t="n"/>
      <c r="V480" s="232" t="n"/>
      <c r="W480" s="232" t="n"/>
      <c r="X480" s="232" t="n"/>
      <c r="Y480" s="195" t="n"/>
      <c r="Z480" s="195" t="n"/>
      <c r="AA480" s="232" t="n"/>
      <c r="AB480" s="232" t="n"/>
      <c r="AC480" s="232" t="n"/>
      <c r="AD480" s="232" t="n"/>
      <c r="AE480" s="232" t="n"/>
      <c r="AF480" s="232" t="n"/>
      <c r="AG480" s="232" t="n"/>
      <c r="AH480" s="232" t="n"/>
      <c r="AI480" s="232" t="n"/>
      <c r="AJ480" s="232" t="n"/>
      <c r="AK480" s="195" t="n"/>
      <c r="AL480" s="195" t="n"/>
      <c r="AM480" s="232">
        <f>IFERROR(ROUND(AVERAGE(O480:S480,AA480:AE480),0),"")</f>
        <v/>
      </c>
      <c r="AN480" s="232">
        <f>IFERROR(ROUND(AVERAGE(T480:X480,AF480:AJ480),0),"")</f>
        <v/>
      </c>
      <c r="AO480" s="278">
        <f>IFERROR((AM480-L480)/L480,"")</f>
        <v/>
      </c>
      <c r="AP480" s="218" t="n"/>
      <c r="AQ480" s="219" t="n"/>
      <c r="AR480" s="217">
        <f>IFERROR(ROUND((3600/AS480*J480),0),"")</f>
        <v/>
      </c>
      <c r="AS480" s="217">
        <f>IFERROR(ROUND(AVERAGE(Y480:Z480,AK480:AL480),0),"")</f>
        <v/>
      </c>
      <c r="AT480" s="217" t="n"/>
      <c r="AU480" s="217" t="n"/>
      <c r="AV480" s="217" t="n"/>
      <c r="AW480" s="217" t="n"/>
      <c r="AX480" s="217" t="n"/>
      <c r="AY480" s="217" t="n"/>
      <c r="AZ480" s="217" t="n"/>
      <c r="BA480" s="217" t="n"/>
      <c r="BB480" s="217" t="n"/>
      <c r="BC480" s="217" t="n"/>
      <c r="BD480" s="217" t="n"/>
      <c r="BE480" s="217" t="n"/>
      <c r="BF480" s="217" t="n"/>
      <c r="BG480" s="217" t="n"/>
      <c r="BH480" s="217" t="n"/>
      <c r="BI480" s="217" t="n"/>
      <c r="BJ480" s="217" t="n"/>
      <c r="BK480" s="217" t="n"/>
      <c r="BL480" s="217" t="n"/>
      <c r="BM480" s="217" t="n"/>
      <c r="BN480" s="217" t="n"/>
      <c r="BO480" s="217" t="n"/>
      <c r="BP480" s="217" t="n"/>
      <c r="BQ480" s="217" t="n"/>
      <c r="BR480" s="217" t="n"/>
      <c r="BS480" s="217" t="n"/>
      <c r="BT480" s="217" t="n"/>
      <c r="BU480" s="217" t="n"/>
      <c r="BV480" s="217" t="n"/>
      <c r="BW480" s="217" t="n"/>
      <c r="BX480" s="220" t="n"/>
      <c r="BY480" s="220" t="n"/>
      <c r="BZ480" s="220" t="n"/>
      <c r="CA480" s="220" t="n"/>
      <c r="CB480" s="220" t="n"/>
      <c r="CC480" s="220" t="n"/>
      <c r="CD480" s="220" t="n"/>
      <c r="CE480" s="220" t="n"/>
      <c r="CF480" s="220" t="n"/>
      <c r="CG480" s="221">
        <f>IFERROR(ROUND((SUM(BX480:CF480)),0),"")</f>
        <v/>
      </c>
      <c r="CH480" s="216" t="n"/>
      <c r="CI480" s="456" t="n"/>
      <c r="CJ480" s="223" t="n"/>
      <c r="CK480" s="196" t="n"/>
      <c r="CL480" s="196" t="n"/>
      <c r="CM480" s="196" t="n"/>
      <c r="CN480" s="196" t="n"/>
      <c r="CO480" s="196" t="n"/>
      <c r="CP480" s="323" t="n"/>
      <c r="CQ480" s="348" t="n"/>
      <c r="CR480" s="348" t="n"/>
      <c r="CS480" s="348" t="n"/>
      <c r="CT480" s="348" t="n"/>
      <c r="CU480" s="348" t="n"/>
      <c r="CV480" s="348" t="n"/>
      <c r="CW480" s="348" t="n"/>
      <c r="CX480" s="348" t="n"/>
      <c r="CY480" s="348">
        <f>IFERROR(ROUND(STDEV(AN480,L480),1),"")</f>
        <v/>
      </c>
      <c r="CZ480" s="232">
        <f>IFERROR(ROUND(AVERAGE(O480:S480,AA480:AE480),0),"")</f>
        <v/>
      </c>
      <c r="DA480" s="232">
        <f>IFERROR(AVERAGE(T480:X480,AF480:AJ480),"")</f>
        <v/>
      </c>
      <c r="DB480" s="308">
        <f>AV480+BK480</f>
        <v/>
      </c>
      <c r="DC480" s="12">
        <f>SUM(BL480:BT480,AW480:BE480)</f>
        <v/>
      </c>
      <c r="DD480" s="437">
        <f>IFERROR(ROUND(DC480/K480,0),"")</f>
        <v/>
      </c>
      <c r="DE480" s="437">
        <f>IFERROR(ROUND(AVERAGE(Y480:Z480,AK480:AL480),0),"")</f>
        <v/>
      </c>
      <c r="DF480" s="217">
        <f>IFERROR(ROUND((3600/DE480*J480),0),"")</f>
        <v/>
      </c>
      <c r="DG480" s="437">
        <f>IFERROR(ROUND(DD480/DF480,1),"")</f>
        <v/>
      </c>
      <c r="DH480" s="308">
        <f>IFERROR(DB480+DD480,"")</f>
        <v/>
      </c>
      <c r="DI480" s="447">
        <f>IFERROR(DD480/DH480,"")</f>
        <v/>
      </c>
      <c r="DK480" s="12">
        <f>IFERROR(DF480-AP480,"")</f>
        <v/>
      </c>
      <c r="DM480" s="307">
        <f>IFERROR(DA480-L480,"")</f>
        <v/>
      </c>
      <c r="DN480" s="348">
        <f>IF(DE480&gt;AQ480,0,1)</f>
        <v/>
      </c>
      <c r="DO480" s="348">
        <f>IF(DA480&lt;M480,0,1)</f>
        <v/>
      </c>
      <c r="DP480" s="348">
        <f>IF(DA480&gt;N480,0,1)</f>
        <v/>
      </c>
      <c r="DQ480" s="348" t="n"/>
      <c r="DR480" s="348" t="n"/>
      <c r="DS480" s="348" t="n"/>
      <c r="DT480" s="348" t="n"/>
      <c r="DU480" s="348" t="n"/>
      <c r="DV480" s="348" t="n"/>
      <c r="DW480" s="348" t="n"/>
      <c r="DX480" s="348" t="n"/>
      <c r="DY480" s="348" t="n"/>
      <c r="DZ480" s="348" t="n"/>
      <c r="EA480" s="348" t="n"/>
      <c r="EB480" s="348" t="n"/>
      <c r="EC480" s="348" t="n"/>
      <c r="ED480" s="348" t="n"/>
      <c r="EE480" s="348" t="n"/>
      <c r="EF480" s="348" t="n"/>
      <c r="EG480" s="348" t="n"/>
      <c r="EH480" s="348" t="n"/>
      <c r="EI480" s="348" t="n"/>
    </row>
    <row r="481" ht="31.5" customFormat="1" customHeight="1" s="239">
      <c r="A481" s="233" t="n"/>
      <c r="B481" s="192" t="n"/>
      <c r="C481" s="455" t="n"/>
      <c r="D481" s="192" t="n"/>
      <c r="E481" s="192" t="n"/>
      <c r="F481" s="192" t="n"/>
      <c r="G481" s="238" t="n"/>
      <c r="H481" s="437" t="n"/>
      <c r="I481" s="437" t="n"/>
      <c r="J481" s="437" t="n"/>
      <c r="K481" s="437" t="n"/>
      <c r="L481" s="240" t="n"/>
      <c r="M481" s="241" t="n"/>
      <c r="N481" s="242" t="n"/>
      <c r="O481" s="232" t="n"/>
      <c r="P481" s="232" t="n"/>
      <c r="Q481" s="232" t="n"/>
      <c r="R481" s="232" t="n"/>
      <c r="S481" s="232" t="n"/>
      <c r="T481" s="232" t="n"/>
      <c r="U481" s="232" t="n"/>
      <c r="V481" s="232" t="n"/>
      <c r="W481" s="232" t="n"/>
      <c r="X481" s="232" t="n"/>
      <c r="Y481" s="195" t="n"/>
      <c r="Z481" s="195" t="n"/>
      <c r="AA481" s="232" t="n"/>
      <c r="AB481" s="232" t="n"/>
      <c r="AC481" s="232" t="n"/>
      <c r="AD481" s="232" t="n"/>
      <c r="AE481" s="232" t="n"/>
      <c r="AF481" s="232" t="n"/>
      <c r="AG481" s="232" t="n"/>
      <c r="AH481" s="232" t="n"/>
      <c r="AI481" s="232" t="n"/>
      <c r="AJ481" s="232" t="n"/>
      <c r="AK481" s="195" t="n"/>
      <c r="AL481" s="195" t="n"/>
      <c r="AM481" s="232">
        <f>IFERROR(ROUND(AVERAGE(O481:S481,AA481:AE481),0),"")</f>
        <v/>
      </c>
      <c r="AN481" s="232">
        <f>IFERROR(ROUND(AVERAGE(T481:X481,AF481:AJ481),0),"")</f>
        <v/>
      </c>
      <c r="AO481" s="278">
        <f>IFERROR((AM481-L481)/L481,"")</f>
        <v/>
      </c>
      <c r="AP481" s="218" t="n"/>
      <c r="AQ481" s="219" t="n"/>
      <c r="AR481" s="217">
        <f>IFERROR(ROUND((3600/AS481*J481),0),"")</f>
        <v/>
      </c>
      <c r="AS481" s="217">
        <f>IFERROR(ROUND(AVERAGE(Y481:Z481,AK481:AL481),0),"")</f>
        <v/>
      </c>
      <c r="AT481" s="217" t="n"/>
      <c r="AU481" s="217" t="n"/>
      <c r="AV481" s="217" t="n"/>
      <c r="AW481" s="217" t="n"/>
      <c r="AX481" s="217" t="n"/>
      <c r="AY481" s="217" t="n"/>
      <c r="AZ481" s="217" t="n"/>
      <c r="BA481" s="217" t="n"/>
      <c r="BB481" s="217" t="n"/>
      <c r="BC481" s="217" t="n"/>
      <c r="BD481" s="217" t="n"/>
      <c r="BE481" s="217" t="n"/>
      <c r="BF481" s="217" t="n"/>
      <c r="BG481" s="217" t="n"/>
      <c r="BH481" s="217" t="n"/>
      <c r="BI481" s="217" t="n"/>
      <c r="BJ481" s="217" t="n"/>
      <c r="BK481" s="217" t="n"/>
      <c r="BL481" s="217" t="n"/>
      <c r="BM481" s="217" t="n"/>
      <c r="BN481" s="217" t="n"/>
      <c r="BO481" s="217" t="n"/>
      <c r="BP481" s="217" t="n"/>
      <c r="BQ481" s="217" t="n"/>
      <c r="BR481" s="217" t="n"/>
      <c r="BS481" s="217" t="n"/>
      <c r="BT481" s="217" t="n"/>
      <c r="BU481" s="217" t="n"/>
      <c r="BV481" s="217" t="n"/>
      <c r="BW481" s="217" t="n"/>
      <c r="BX481" s="220" t="n"/>
      <c r="BY481" s="220" t="n"/>
      <c r="BZ481" s="220" t="n"/>
      <c r="CA481" s="220" t="n"/>
      <c r="CB481" s="220" t="n"/>
      <c r="CC481" s="220" t="n"/>
      <c r="CD481" s="220" t="n"/>
      <c r="CE481" s="220" t="n"/>
      <c r="CF481" s="220" t="n"/>
      <c r="CG481" s="221">
        <f>IFERROR(ROUND((SUM(BX481:CF481)),0),"")</f>
        <v/>
      </c>
      <c r="CH481" s="216" t="n"/>
      <c r="CI481" s="456" t="n"/>
      <c r="CJ481" s="223" t="n"/>
      <c r="CK481" s="196" t="n"/>
      <c r="CL481" s="196" t="n"/>
      <c r="CM481" s="196" t="n"/>
      <c r="CN481" s="196" t="n"/>
      <c r="CO481" s="196" t="n"/>
      <c r="CP481" s="323" t="n"/>
      <c r="CQ481" s="348" t="n"/>
      <c r="CR481" s="348" t="n"/>
      <c r="CS481" s="348" t="n"/>
      <c r="CT481" s="348" t="n"/>
      <c r="CU481" s="348" t="n"/>
      <c r="CV481" s="348" t="n"/>
      <c r="CW481" s="348" t="n"/>
      <c r="CX481" s="348" t="n"/>
      <c r="CY481" s="348">
        <f>IFERROR(ROUND(STDEV(AN481,L481),1),"")</f>
        <v/>
      </c>
      <c r="CZ481" s="232">
        <f>IFERROR(ROUND(AVERAGE(O481:S481,AA481:AE481),0),"")</f>
        <v/>
      </c>
      <c r="DA481" s="232">
        <f>IFERROR(AVERAGE(T481:X481,AF481:AJ481),"")</f>
        <v/>
      </c>
      <c r="DB481" s="308">
        <f>AV481+BK481</f>
        <v/>
      </c>
      <c r="DC481" s="12">
        <f>SUM(BL481:BT481,AW481:BE481)</f>
        <v/>
      </c>
      <c r="DD481" s="437">
        <f>IFERROR(ROUND(DC481/K481,0),"")</f>
        <v/>
      </c>
      <c r="DE481" s="437">
        <f>IFERROR(ROUND(AVERAGE(Y481:Z481,AK481:AL481),0),"")</f>
        <v/>
      </c>
      <c r="DF481" s="217">
        <f>IFERROR(ROUND((3600/DE481*J481),0),"")</f>
        <v/>
      </c>
      <c r="DG481" s="437">
        <f>IFERROR(ROUND(DD481/DF481,1),"")</f>
        <v/>
      </c>
      <c r="DH481" s="308">
        <f>IFERROR(DB481+DD481,"")</f>
        <v/>
      </c>
      <c r="DI481" s="447">
        <f>IFERROR(DD481/DH481,"")</f>
        <v/>
      </c>
      <c r="DK481" s="12">
        <f>IFERROR(DF481-AP481,"")</f>
        <v/>
      </c>
      <c r="DM481" s="307">
        <f>IFERROR(DA481-L481,"")</f>
        <v/>
      </c>
      <c r="DN481" s="348">
        <f>IF(DE481&gt;AQ481,0,1)</f>
        <v/>
      </c>
      <c r="DO481" s="348">
        <f>IF(DA481&lt;M481,0,1)</f>
        <v/>
      </c>
      <c r="DP481" s="348">
        <f>IF(DA481&gt;N481,0,1)</f>
        <v/>
      </c>
      <c r="DQ481" s="348" t="n"/>
      <c r="DR481" s="348" t="n"/>
      <c r="DS481" s="348" t="n"/>
      <c r="DT481" s="348" t="n"/>
      <c r="DU481" s="348" t="n"/>
      <c r="DV481" s="348" t="n"/>
      <c r="DW481" s="348" t="n"/>
      <c r="DX481" s="348" t="n"/>
      <c r="DY481" s="348" t="n"/>
      <c r="DZ481" s="348" t="n"/>
      <c r="EA481" s="348" t="n"/>
      <c r="EB481" s="348" t="n"/>
      <c r="EC481" s="348" t="n"/>
      <c r="ED481" s="348" t="n"/>
      <c r="EE481" s="348" t="n"/>
      <c r="EF481" s="348" t="n"/>
      <c r="EG481" s="348" t="n"/>
      <c r="EH481" s="348" t="n"/>
      <c r="EI481" s="348" t="n"/>
    </row>
    <row r="482" ht="31.5" customFormat="1" customHeight="1" s="239">
      <c r="A482" s="233" t="n"/>
      <c r="B482" s="192" t="n"/>
      <c r="C482" s="455" t="n"/>
      <c r="D482" s="192" t="n"/>
      <c r="E482" s="192" t="n"/>
      <c r="F482" s="192" t="n"/>
      <c r="G482" s="238" t="n"/>
      <c r="H482" s="437" t="n"/>
      <c r="I482" s="437" t="n"/>
      <c r="J482" s="437" t="n"/>
      <c r="K482" s="437" t="n"/>
      <c r="L482" s="240" t="n"/>
      <c r="M482" s="241" t="n"/>
      <c r="N482" s="242" t="n"/>
      <c r="O482" s="232" t="n"/>
      <c r="P482" s="232" t="n"/>
      <c r="Q482" s="232" t="n"/>
      <c r="R482" s="232" t="n"/>
      <c r="S482" s="232" t="n"/>
      <c r="T482" s="232" t="n"/>
      <c r="U482" s="232" t="n"/>
      <c r="V482" s="232" t="n"/>
      <c r="W482" s="232" t="n"/>
      <c r="X482" s="232" t="n"/>
      <c r="Y482" s="195" t="n"/>
      <c r="Z482" s="195" t="n"/>
      <c r="AA482" s="232" t="n"/>
      <c r="AB482" s="232" t="n"/>
      <c r="AC482" s="232" t="n"/>
      <c r="AD482" s="232" t="n"/>
      <c r="AE482" s="232" t="n"/>
      <c r="AF482" s="232" t="n"/>
      <c r="AG482" s="232" t="n"/>
      <c r="AH482" s="232" t="n"/>
      <c r="AI482" s="232" t="n"/>
      <c r="AJ482" s="232" t="n"/>
      <c r="AK482" s="195" t="n"/>
      <c r="AL482" s="195" t="n"/>
      <c r="AM482" s="232">
        <f>IFERROR(ROUND(AVERAGE(O482:S482,AA482:AE482),0),"")</f>
        <v/>
      </c>
      <c r="AN482" s="232">
        <f>IFERROR(ROUND(AVERAGE(T482:X482,AF482:AJ482),0),"")</f>
        <v/>
      </c>
      <c r="AO482" s="278">
        <f>IFERROR((AM482-L482)/L482,"")</f>
        <v/>
      </c>
      <c r="AP482" s="218" t="n"/>
      <c r="AQ482" s="219" t="n"/>
      <c r="AR482" s="217">
        <f>IFERROR(ROUND((3600/AS482*J482),0),"")</f>
        <v/>
      </c>
      <c r="AS482" s="217">
        <f>IFERROR(ROUND(AVERAGE(Y482:Z482,AK482:AL482),0),"")</f>
        <v/>
      </c>
      <c r="AT482" s="217" t="n"/>
      <c r="AU482" s="217" t="n"/>
      <c r="AV482" s="217" t="n"/>
      <c r="AW482" s="217" t="n"/>
      <c r="AX482" s="217" t="n"/>
      <c r="AY482" s="217" t="n"/>
      <c r="AZ482" s="217" t="n"/>
      <c r="BA482" s="217" t="n"/>
      <c r="BB482" s="217" t="n"/>
      <c r="BC482" s="217" t="n"/>
      <c r="BD482" s="217" t="n"/>
      <c r="BE482" s="217" t="n"/>
      <c r="BF482" s="217" t="n"/>
      <c r="BG482" s="217" t="n"/>
      <c r="BH482" s="217" t="n"/>
      <c r="BI482" s="217" t="n"/>
      <c r="BJ482" s="217" t="n"/>
      <c r="BK482" s="217" t="n"/>
      <c r="BL482" s="217" t="n"/>
      <c r="BM482" s="217" t="n"/>
      <c r="BN482" s="217" t="n"/>
      <c r="BO482" s="217" t="n"/>
      <c r="BP482" s="217" t="n"/>
      <c r="BQ482" s="217" t="n"/>
      <c r="BR482" s="217" t="n"/>
      <c r="BS482" s="217" t="n"/>
      <c r="BT482" s="217" t="n"/>
      <c r="BU482" s="217" t="n"/>
      <c r="BV482" s="217" t="n"/>
      <c r="BW482" s="217" t="n"/>
      <c r="BX482" s="220" t="n"/>
      <c r="BY482" s="220" t="n"/>
      <c r="BZ482" s="220" t="n"/>
      <c r="CA482" s="220" t="n"/>
      <c r="CB482" s="220" t="n"/>
      <c r="CC482" s="220" t="n"/>
      <c r="CD482" s="220" t="n"/>
      <c r="CE482" s="220" t="n"/>
      <c r="CF482" s="220" t="n"/>
      <c r="CG482" s="221">
        <f>IFERROR(ROUND((SUM(BX482:CF482)),0),"")</f>
        <v/>
      </c>
      <c r="CH482" s="216" t="n"/>
      <c r="CI482" s="456" t="n"/>
      <c r="CJ482" s="223" t="n"/>
      <c r="CK482" s="196" t="n"/>
      <c r="CL482" s="196" t="n"/>
      <c r="CM482" s="196" t="n"/>
      <c r="CN482" s="196" t="n"/>
      <c r="CO482" s="196" t="n"/>
      <c r="CP482" s="323" t="n"/>
      <c r="CQ482" s="348" t="n"/>
      <c r="CR482" s="348" t="n"/>
      <c r="CS482" s="348" t="n"/>
      <c r="CT482" s="348" t="n"/>
      <c r="CU482" s="348" t="n"/>
      <c r="CV482" s="348" t="n"/>
      <c r="CW482" s="348" t="n"/>
      <c r="CX482" s="348" t="n"/>
      <c r="CY482" s="348">
        <f>IFERROR(ROUND(STDEV(AN482,L482),1),"")</f>
        <v/>
      </c>
      <c r="CZ482" s="232">
        <f>IFERROR(ROUND(AVERAGE(O482:S482,AA482:AE482),0),"")</f>
        <v/>
      </c>
      <c r="DA482" s="232">
        <f>IFERROR(AVERAGE(T482:X482,AF482:AJ482),"")</f>
        <v/>
      </c>
      <c r="DB482" s="308">
        <f>AV482+BK482</f>
        <v/>
      </c>
      <c r="DC482" s="12">
        <f>SUM(BL482:BT482,AW482:BE482)</f>
        <v/>
      </c>
      <c r="DD482" s="437">
        <f>IFERROR(ROUND(DC482/K482,0),"")</f>
        <v/>
      </c>
      <c r="DE482" s="437">
        <f>IFERROR(ROUND(AVERAGE(Y482:Z482,AK482:AL482),0),"")</f>
        <v/>
      </c>
      <c r="DF482" s="217">
        <f>IFERROR(ROUND((3600/DE482*J482),0),"")</f>
        <v/>
      </c>
      <c r="DG482" s="437">
        <f>IFERROR(ROUND(DD482/DF482,1),"")</f>
        <v/>
      </c>
      <c r="DH482" s="308">
        <f>IFERROR(DB482+DD482,"")</f>
        <v/>
      </c>
      <c r="DI482" s="447">
        <f>IFERROR(DD482/DH482,"")</f>
        <v/>
      </c>
      <c r="DK482" s="12">
        <f>IFERROR(DF482-AP482,"")</f>
        <v/>
      </c>
      <c r="DM482" s="307">
        <f>IFERROR(DA482-L482,"")</f>
        <v/>
      </c>
      <c r="DN482" s="348">
        <f>IF(DE482&gt;AQ482,0,1)</f>
        <v/>
      </c>
      <c r="DO482" s="348">
        <f>IF(DA482&lt;M482,0,1)</f>
        <v/>
      </c>
      <c r="DP482" s="348">
        <f>IF(DA482&gt;N482,0,1)</f>
        <v/>
      </c>
      <c r="DQ482" s="348" t="n"/>
      <c r="DR482" s="348" t="n"/>
      <c r="DS482" s="348" t="n"/>
      <c r="DT482" s="348" t="n"/>
      <c r="DU482" s="348" t="n"/>
      <c r="DV482" s="348" t="n"/>
      <c r="DW482" s="348" t="n"/>
      <c r="DX482" s="348" t="n"/>
      <c r="DY482" s="348" t="n"/>
      <c r="DZ482" s="348" t="n"/>
      <c r="EA482" s="348" t="n"/>
      <c r="EB482" s="348" t="n"/>
      <c r="EC482" s="348" t="n"/>
      <c r="ED482" s="348" t="n"/>
      <c r="EE482" s="348" t="n"/>
      <c r="EF482" s="348" t="n"/>
      <c r="EG482" s="348" t="n"/>
      <c r="EH482" s="348" t="n"/>
      <c r="EI482" s="348" t="n"/>
    </row>
    <row r="483" ht="31.5" customFormat="1" customHeight="1" s="239">
      <c r="A483" s="233" t="n"/>
      <c r="B483" s="192" t="n"/>
      <c r="C483" s="455" t="n"/>
      <c r="D483" s="192" t="n"/>
      <c r="E483" s="192" t="n"/>
      <c r="F483" s="192" t="n"/>
      <c r="G483" s="238" t="n"/>
      <c r="H483" s="437" t="n"/>
      <c r="I483" s="437" t="n"/>
      <c r="J483" s="437" t="n"/>
      <c r="K483" s="437" t="n"/>
      <c r="L483" s="240" t="n"/>
      <c r="M483" s="241" t="n"/>
      <c r="N483" s="242" t="n"/>
      <c r="O483" s="232" t="n"/>
      <c r="P483" s="232" t="n"/>
      <c r="Q483" s="232" t="n"/>
      <c r="R483" s="232" t="n"/>
      <c r="S483" s="232" t="n"/>
      <c r="T483" s="232" t="n"/>
      <c r="U483" s="232" t="n"/>
      <c r="V483" s="232" t="n"/>
      <c r="W483" s="232" t="n"/>
      <c r="X483" s="232" t="n"/>
      <c r="Y483" s="195" t="n"/>
      <c r="Z483" s="195" t="n"/>
      <c r="AA483" s="232" t="n"/>
      <c r="AB483" s="232" t="n"/>
      <c r="AC483" s="232" t="n"/>
      <c r="AD483" s="232" t="n"/>
      <c r="AE483" s="232" t="n"/>
      <c r="AF483" s="232" t="n"/>
      <c r="AG483" s="232" t="n"/>
      <c r="AH483" s="232" t="n"/>
      <c r="AI483" s="232" t="n"/>
      <c r="AJ483" s="232" t="n"/>
      <c r="AK483" s="195" t="n"/>
      <c r="AL483" s="195" t="n"/>
      <c r="AM483" s="232">
        <f>IFERROR(ROUND(AVERAGE(O483:S483,AA483:AE483),0),"")</f>
        <v/>
      </c>
      <c r="AN483" s="232">
        <f>IFERROR(ROUND(AVERAGE(T483:X483,AF483:AJ483),0),"")</f>
        <v/>
      </c>
      <c r="AO483" s="278">
        <f>IFERROR((AM483-L483)/L483,"")</f>
        <v/>
      </c>
      <c r="AP483" s="218" t="n"/>
      <c r="AQ483" s="219" t="n"/>
      <c r="AR483" s="217">
        <f>IFERROR(ROUND((3600/AS483*J483),0),"")</f>
        <v/>
      </c>
      <c r="AS483" s="217">
        <f>IFERROR(ROUND(AVERAGE(Y483:Z483,AK483:AL483),0),"")</f>
        <v/>
      </c>
      <c r="AT483" s="217" t="n"/>
      <c r="AU483" s="217" t="n"/>
      <c r="AV483" s="217" t="n"/>
      <c r="AW483" s="217" t="n"/>
      <c r="AX483" s="217" t="n"/>
      <c r="AY483" s="217" t="n"/>
      <c r="AZ483" s="217" t="n"/>
      <c r="BA483" s="217" t="n"/>
      <c r="BB483" s="217" t="n"/>
      <c r="BC483" s="217" t="n"/>
      <c r="BD483" s="217" t="n"/>
      <c r="BE483" s="217" t="n"/>
      <c r="BF483" s="217" t="n"/>
      <c r="BG483" s="217" t="n"/>
      <c r="BH483" s="217" t="n"/>
      <c r="BI483" s="217" t="n"/>
      <c r="BJ483" s="217" t="n"/>
      <c r="BK483" s="217" t="n"/>
      <c r="BL483" s="217" t="n"/>
      <c r="BM483" s="217" t="n"/>
      <c r="BN483" s="217" t="n"/>
      <c r="BO483" s="217" t="n"/>
      <c r="BP483" s="217" t="n"/>
      <c r="BQ483" s="217" t="n"/>
      <c r="BR483" s="217" t="n"/>
      <c r="BS483" s="217" t="n"/>
      <c r="BT483" s="217" t="n"/>
      <c r="BU483" s="217" t="n"/>
      <c r="BV483" s="217" t="n"/>
      <c r="BW483" s="217" t="n"/>
      <c r="BX483" s="220" t="n"/>
      <c r="BY483" s="220" t="n"/>
      <c r="BZ483" s="220" t="n"/>
      <c r="CA483" s="220" t="n"/>
      <c r="CB483" s="220" t="n"/>
      <c r="CC483" s="220" t="n"/>
      <c r="CD483" s="220" t="n"/>
      <c r="CE483" s="220" t="n"/>
      <c r="CF483" s="220" t="n"/>
      <c r="CG483" s="221">
        <f>IFERROR(ROUND((SUM(BX483:CF483)),0),"")</f>
        <v/>
      </c>
      <c r="CH483" s="216" t="n"/>
      <c r="CI483" s="456" t="n"/>
      <c r="CJ483" s="223" t="n"/>
      <c r="CK483" s="196" t="n"/>
      <c r="CL483" s="196" t="n"/>
      <c r="CM483" s="196" t="n"/>
      <c r="CN483" s="196" t="n"/>
      <c r="CO483" s="196" t="n"/>
      <c r="CP483" s="323" t="n"/>
      <c r="CQ483" s="348" t="n"/>
      <c r="CR483" s="348" t="n"/>
      <c r="CS483" s="348" t="n"/>
      <c r="CT483" s="348" t="n"/>
      <c r="CU483" s="348" t="n"/>
      <c r="CV483" s="348" t="n"/>
      <c r="CW483" s="348" t="n"/>
      <c r="CX483" s="348" t="n"/>
      <c r="CY483" s="348">
        <f>IFERROR(ROUND(STDEV(AN483,L483),1),"")</f>
        <v/>
      </c>
      <c r="CZ483" s="232">
        <f>IFERROR(ROUND(AVERAGE(O483:S483,AA483:AE483),0),"")</f>
        <v/>
      </c>
      <c r="DA483" s="232">
        <f>IFERROR(AVERAGE(T483:X483,AF483:AJ483),"")</f>
        <v/>
      </c>
      <c r="DB483" s="308">
        <f>AV483+BK483</f>
        <v/>
      </c>
      <c r="DC483" s="12">
        <f>SUM(BL483:BT483,AW483:BE483)</f>
        <v/>
      </c>
      <c r="DD483" s="437">
        <f>IFERROR(ROUND(DC483/K483,0),"")</f>
        <v/>
      </c>
      <c r="DE483" s="437">
        <f>IFERROR(ROUND(AVERAGE(Y483:Z483,AK483:AL483),0),"")</f>
        <v/>
      </c>
      <c r="DF483" s="217">
        <f>IFERROR(ROUND((3600/DE483*J483),0),"")</f>
        <v/>
      </c>
      <c r="DG483" s="437">
        <f>IFERROR(ROUND(DD483/DF483,1),"")</f>
        <v/>
      </c>
      <c r="DH483" s="308">
        <f>IFERROR(DB483+DD483,"")</f>
        <v/>
      </c>
      <c r="DI483" s="447">
        <f>IFERROR(DD483/DH483,"")</f>
        <v/>
      </c>
      <c r="DK483" s="12">
        <f>IFERROR(DF483-AP483,"")</f>
        <v/>
      </c>
      <c r="DM483" s="307">
        <f>IFERROR(DA483-L483,"")</f>
        <v/>
      </c>
      <c r="DN483" s="348">
        <f>IF(DE483&gt;AQ483,0,1)</f>
        <v/>
      </c>
      <c r="DO483" s="348">
        <f>IF(DA483&lt;M483,0,1)</f>
        <v/>
      </c>
      <c r="DP483" s="348">
        <f>IF(DA483&gt;N483,0,1)</f>
        <v/>
      </c>
      <c r="DQ483" s="348" t="n"/>
      <c r="DR483" s="348" t="n"/>
      <c r="DS483" s="348" t="n"/>
      <c r="DT483" s="348" t="n"/>
      <c r="DU483" s="348" t="n"/>
      <c r="DV483" s="348" t="n"/>
      <c r="DW483" s="348" t="n"/>
      <c r="DX483" s="348" t="n"/>
      <c r="DY483" s="348" t="n"/>
      <c r="DZ483" s="348" t="n"/>
      <c r="EA483" s="348" t="n"/>
      <c r="EB483" s="348" t="n"/>
      <c r="EC483" s="348" t="n"/>
      <c r="ED483" s="348" t="n"/>
      <c r="EE483" s="348" t="n"/>
      <c r="EF483" s="348" t="n"/>
      <c r="EG483" s="348" t="n"/>
      <c r="EH483" s="348" t="n"/>
      <c r="EI483" s="348" t="n"/>
    </row>
    <row r="484" ht="31.5" customFormat="1" customHeight="1" s="239">
      <c r="A484" s="233" t="n"/>
      <c r="B484" s="192" t="n"/>
      <c r="C484" s="455" t="n"/>
      <c r="D484" s="192" t="n"/>
      <c r="E484" s="192" t="n"/>
      <c r="F484" s="192" t="n"/>
      <c r="G484" s="238" t="n"/>
      <c r="H484" s="437" t="n"/>
      <c r="I484" s="437" t="n"/>
      <c r="J484" s="437" t="n"/>
      <c r="K484" s="437" t="n"/>
      <c r="L484" s="240" t="n"/>
      <c r="M484" s="241" t="n"/>
      <c r="N484" s="242" t="n"/>
      <c r="O484" s="232" t="n"/>
      <c r="P484" s="232" t="n"/>
      <c r="Q484" s="232" t="n"/>
      <c r="R484" s="232" t="n"/>
      <c r="S484" s="232" t="n"/>
      <c r="T484" s="232" t="n"/>
      <c r="U484" s="232" t="n"/>
      <c r="V484" s="232" t="n"/>
      <c r="W484" s="232" t="n"/>
      <c r="X484" s="232" t="n"/>
      <c r="Y484" s="195" t="n"/>
      <c r="Z484" s="195" t="n"/>
      <c r="AA484" s="232" t="n"/>
      <c r="AB484" s="232" t="n"/>
      <c r="AC484" s="232" t="n"/>
      <c r="AD484" s="232" t="n"/>
      <c r="AE484" s="232" t="n"/>
      <c r="AF484" s="232" t="n"/>
      <c r="AG484" s="232" t="n"/>
      <c r="AH484" s="232" t="n"/>
      <c r="AI484" s="232" t="n"/>
      <c r="AJ484" s="232" t="n"/>
      <c r="AK484" s="195" t="n"/>
      <c r="AL484" s="195" t="n"/>
      <c r="AM484" s="232">
        <f>IFERROR(ROUND(AVERAGE(O484:S484,AA484:AE484),0),"")</f>
        <v/>
      </c>
      <c r="AN484" s="232">
        <f>IFERROR(ROUND(AVERAGE(T484:X484,AF484:AJ484),0),"")</f>
        <v/>
      </c>
      <c r="AO484" s="278">
        <f>IFERROR((AM484-L484)/L484,"")</f>
        <v/>
      </c>
      <c r="AP484" s="218" t="n"/>
      <c r="AQ484" s="219" t="n"/>
      <c r="AR484" s="217">
        <f>IFERROR(ROUND((3600/AS484*J484),0),"")</f>
        <v/>
      </c>
      <c r="AS484" s="217">
        <f>IFERROR(ROUND(AVERAGE(Y484:Z484,AK484:AL484),0),"")</f>
        <v/>
      </c>
      <c r="AT484" s="217" t="n"/>
      <c r="AU484" s="217" t="n"/>
      <c r="AV484" s="217" t="n"/>
      <c r="AW484" s="217" t="n"/>
      <c r="AX484" s="217" t="n"/>
      <c r="AY484" s="217" t="n"/>
      <c r="AZ484" s="217" t="n"/>
      <c r="BA484" s="217" t="n"/>
      <c r="BB484" s="217" t="n"/>
      <c r="BC484" s="217" t="n"/>
      <c r="BD484" s="217" t="n"/>
      <c r="BE484" s="217" t="n"/>
      <c r="BF484" s="217" t="n"/>
      <c r="BG484" s="217" t="n"/>
      <c r="BH484" s="217" t="n"/>
      <c r="BI484" s="217" t="n"/>
      <c r="BJ484" s="217" t="n"/>
      <c r="BK484" s="217" t="n"/>
      <c r="BL484" s="217" t="n"/>
      <c r="BM484" s="217" t="n"/>
      <c r="BN484" s="217" t="n"/>
      <c r="BO484" s="217" t="n"/>
      <c r="BP484" s="217" t="n"/>
      <c r="BQ484" s="217" t="n"/>
      <c r="BR484" s="217" t="n"/>
      <c r="BS484" s="217" t="n"/>
      <c r="BT484" s="217" t="n"/>
      <c r="BU484" s="217" t="n"/>
      <c r="BV484" s="217" t="n"/>
      <c r="BW484" s="217" t="n"/>
      <c r="BX484" s="220" t="n"/>
      <c r="BY484" s="220" t="n"/>
      <c r="BZ484" s="220" t="n"/>
      <c r="CA484" s="220" t="n"/>
      <c r="CB484" s="220" t="n"/>
      <c r="CC484" s="220" t="n"/>
      <c r="CD484" s="220" t="n"/>
      <c r="CE484" s="220" t="n"/>
      <c r="CF484" s="220" t="n"/>
      <c r="CG484" s="221">
        <f>IFERROR(ROUND((SUM(BX484:CF484)),0),"")</f>
        <v/>
      </c>
      <c r="CH484" s="216" t="n"/>
      <c r="CI484" s="456" t="n"/>
      <c r="CJ484" s="223" t="n"/>
      <c r="CK484" s="196" t="n"/>
      <c r="CL484" s="196" t="n"/>
      <c r="CM484" s="196" t="n"/>
      <c r="CN484" s="196" t="n"/>
      <c r="CO484" s="196" t="n"/>
      <c r="CP484" s="323" t="n"/>
      <c r="CQ484" s="348" t="n"/>
      <c r="CR484" s="348" t="n"/>
      <c r="CS484" s="348" t="n"/>
      <c r="CT484" s="348" t="n"/>
      <c r="CU484" s="348" t="n"/>
      <c r="CV484" s="348" t="n"/>
      <c r="CW484" s="348" t="n"/>
      <c r="CX484" s="348" t="n"/>
      <c r="CY484" s="348">
        <f>IFERROR(ROUND(STDEV(AN484,L484),1),"")</f>
        <v/>
      </c>
      <c r="CZ484" s="232">
        <f>IFERROR(ROUND(AVERAGE(O484:S484,AA484:AE484),0),"")</f>
        <v/>
      </c>
      <c r="DA484" s="232">
        <f>IFERROR(AVERAGE(T484:X484,AF484:AJ484),"")</f>
        <v/>
      </c>
      <c r="DB484" s="308">
        <f>AV484+BK484</f>
        <v/>
      </c>
      <c r="DC484" s="12">
        <f>SUM(BL484:BT484,AW484:BE484)</f>
        <v/>
      </c>
      <c r="DD484" s="437">
        <f>IFERROR(ROUND(DC484/K484,0),"")</f>
        <v/>
      </c>
      <c r="DE484" s="437">
        <f>IFERROR(ROUND(AVERAGE(Y484:Z484,AK484:AL484),0),"")</f>
        <v/>
      </c>
      <c r="DF484" s="217">
        <f>IFERROR(ROUND((3600/DE484*J484),0),"")</f>
        <v/>
      </c>
      <c r="DG484" s="437">
        <f>IFERROR(ROUND(DD484/DF484,1),"")</f>
        <v/>
      </c>
      <c r="DH484" s="308">
        <f>IFERROR(DB484+DD484,"")</f>
        <v/>
      </c>
      <c r="DI484" s="447">
        <f>IFERROR(DD484/DH484,"")</f>
        <v/>
      </c>
      <c r="DK484" s="12">
        <f>IFERROR(DF484-AP484,"")</f>
        <v/>
      </c>
      <c r="DM484" s="307">
        <f>IFERROR(DA484-L484,"")</f>
        <v/>
      </c>
      <c r="DN484" s="348">
        <f>IF(DE484&gt;AQ484,0,1)</f>
        <v/>
      </c>
      <c r="DO484" s="348">
        <f>IF(DA484&lt;M484,0,1)</f>
        <v/>
      </c>
      <c r="DP484" s="348">
        <f>IF(DA484&gt;N484,0,1)</f>
        <v/>
      </c>
      <c r="DQ484" s="348" t="n"/>
      <c r="DR484" s="348" t="n"/>
      <c r="DS484" s="348" t="n"/>
      <c r="DT484" s="348" t="n"/>
      <c r="DU484" s="348" t="n"/>
      <c r="DV484" s="348" t="n"/>
      <c r="DW484" s="348" t="n"/>
      <c r="DX484" s="348" t="n"/>
      <c r="DY484" s="348" t="n"/>
      <c r="DZ484" s="348" t="n"/>
      <c r="EA484" s="348" t="n"/>
      <c r="EB484" s="348" t="n"/>
      <c r="EC484" s="348" t="n"/>
      <c r="ED484" s="348" t="n"/>
      <c r="EE484" s="348" t="n"/>
      <c r="EF484" s="348" t="n"/>
      <c r="EG484" s="348" t="n"/>
      <c r="EH484" s="348" t="n"/>
      <c r="EI484" s="348" t="n"/>
    </row>
    <row r="485" ht="31.5" customFormat="1" customHeight="1" s="239">
      <c r="A485" s="233" t="n"/>
      <c r="B485" s="192" t="n"/>
      <c r="C485" s="455" t="n"/>
      <c r="D485" s="192" t="n"/>
      <c r="E485" s="192" t="n"/>
      <c r="F485" s="192" t="n"/>
      <c r="G485" s="238" t="n"/>
      <c r="H485" s="437" t="n"/>
      <c r="I485" s="437" t="n"/>
      <c r="J485" s="437" t="n"/>
      <c r="K485" s="437" t="n"/>
      <c r="L485" s="240" t="n"/>
      <c r="M485" s="241" t="n"/>
      <c r="N485" s="242" t="n"/>
      <c r="O485" s="232" t="n"/>
      <c r="P485" s="232" t="n"/>
      <c r="Q485" s="232" t="n"/>
      <c r="R485" s="232" t="n"/>
      <c r="S485" s="232" t="n"/>
      <c r="T485" s="232" t="n"/>
      <c r="U485" s="232" t="n"/>
      <c r="V485" s="232" t="n"/>
      <c r="W485" s="232" t="n"/>
      <c r="X485" s="232" t="n"/>
      <c r="Y485" s="195" t="n"/>
      <c r="Z485" s="195" t="n"/>
      <c r="AA485" s="232" t="n"/>
      <c r="AB485" s="232" t="n"/>
      <c r="AC485" s="232" t="n"/>
      <c r="AD485" s="232" t="n"/>
      <c r="AE485" s="232" t="n"/>
      <c r="AF485" s="232" t="n"/>
      <c r="AG485" s="232" t="n"/>
      <c r="AH485" s="232" t="n"/>
      <c r="AI485" s="232" t="n"/>
      <c r="AJ485" s="232" t="n"/>
      <c r="AK485" s="195" t="n"/>
      <c r="AL485" s="195" t="n"/>
      <c r="AM485" s="232">
        <f>IFERROR(ROUND(AVERAGE(O485:S485,AA485:AE485),0),"")</f>
        <v/>
      </c>
      <c r="AN485" s="232">
        <f>IFERROR(ROUND(AVERAGE(T485:X485,AF485:AJ485),0),"")</f>
        <v/>
      </c>
      <c r="AO485" s="278">
        <f>IFERROR((AM485-L485)/L485,"")</f>
        <v/>
      </c>
      <c r="AP485" s="218" t="n"/>
      <c r="AQ485" s="219" t="n"/>
      <c r="AR485" s="217">
        <f>IFERROR(ROUND((3600/AS485*J485),0),"")</f>
        <v/>
      </c>
      <c r="AS485" s="217">
        <f>IFERROR(ROUND(AVERAGE(Y485:Z485,AK485:AL485),0),"")</f>
        <v/>
      </c>
      <c r="AT485" s="217" t="n"/>
      <c r="AU485" s="217" t="n"/>
      <c r="AV485" s="217" t="n"/>
      <c r="AW485" s="217" t="n"/>
      <c r="AX485" s="217" t="n"/>
      <c r="AY485" s="217" t="n"/>
      <c r="AZ485" s="217" t="n"/>
      <c r="BA485" s="217" t="n"/>
      <c r="BB485" s="217" t="n"/>
      <c r="BC485" s="217" t="n"/>
      <c r="BD485" s="217" t="n"/>
      <c r="BE485" s="217" t="n"/>
      <c r="BF485" s="217" t="n"/>
      <c r="BG485" s="217" t="n"/>
      <c r="BH485" s="217" t="n"/>
      <c r="BI485" s="217" t="n"/>
      <c r="BJ485" s="217" t="n"/>
      <c r="BK485" s="217" t="n"/>
      <c r="BL485" s="217" t="n"/>
      <c r="BM485" s="217" t="n"/>
      <c r="BN485" s="217" t="n"/>
      <c r="BO485" s="217" t="n"/>
      <c r="BP485" s="217" t="n"/>
      <c r="BQ485" s="217" t="n"/>
      <c r="BR485" s="217" t="n"/>
      <c r="BS485" s="217" t="n"/>
      <c r="BT485" s="217" t="n"/>
      <c r="BU485" s="217" t="n"/>
      <c r="BV485" s="217" t="n"/>
      <c r="BW485" s="217" t="n"/>
      <c r="BX485" s="220" t="n"/>
      <c r="BY485" s="220" t="n"/>
      <c r="BZ485" s="220" t="n"/>
      <c r="CA485" s="220" t="n"/>
      <c r="CB485" s="220" t="n"/>
      <c r="CC485" s="220" t="n"/>
      <c r="CD485" s="220" t="n"/>
      <c r="CE485" s="220" t="n"/>
      <c r="CF485" s="220" t="n"/>
      <c r="CG485" s="221">
        <f>IFERROR(ROUND((SUM(BX485:CF485)),0),"")</f>
        <v/>
      </c>
      <c r="CH485" s="216" t="n"/>
      <c r="CI485" s="456" t="n"/>
      <c r="CJ485" s="223" t="n"/>
      <c r="CK485" s="196" t="n"/>
      <c r="CL485" s="196" t="n"/>
      <c r="CM485" s="196" t="n"/>
      <c r="CN485" s="196" t="n"/>
      <c r="CO485" s="196" t="n"/>
      <c r="CP485" s="323" t="n"/>
      <c r="CQ485" s="348" t="n"/>
      <c r="CR485" s="348" t="n"/>
      <c r="CS485" s="348" t="n"/>
      <c r="CT485" s="348" t="n"/>
      <c r="CU485" s="348" t="n"/>
      <c r="CV485" s="348" t="n"/>
      <c r="CW485" s="348" t="n"/>
      <c r="CX485" s="348" t="n"/>
      <c r="CY485" s="348">
        <f>IFERROR(ROUND(STDEV(AN485,L485),1),"")</f>
        <v/>
      </c>
      <c r="CZ485" s="232">
        <f>IFERROR(ROUND(AVERAGE(O485:S485,AA485:AE485),0),"")</f>
        <v/>
      </c>
      <c r="DA485" s="232">
        <f>IFERROR(AVERAGE(T485:X485,AF485:AJ485),"")</f>
        <v/>
      </c>
      <c r="DB485" s="308">
        <f>AV485+BK485</f>
        <v/>
      </c>
      <c r="DC485" s="12">
        <f>SUM(BL485:BT485,AW485:BE485)</f>
        <v/>
      </c>
      <c r="DD485" s="437">
        <f>IFERROR(ROUND(DC485/K485,0),"")</f>
        <v/>
      </c>
      <c r="DE485" s="437">
        <f>IFERROR(ROUND(AVERAGE(Y485:Z485,AK485:AL485),0),"")</f>
        <v/>
      </c>
      <c r="DF485" s="217">
        <f>IFERROR(ROUND((3600/DE485*J485),0),"")</f>
        <v/>
      </c>
      <c r="DG485" s="437">
        <f>IFERROR(ROUND(DD485/DF485,1),"")</f>
        <v/>
      </c>
      <c r="DH485" s="308">
        <f>IFERROR(DB485+DD485,"")</f>
        <v/>
      </c>
      <c r="DI485" s="447">
        <f>IFERROR(DD485/DH485,"")</f>
        <v/>
      </c>
      <c r="DK485" s="12">
        <f>IFERROR(DF485-AP485,"")</f>
        <v/>
      </c>
      <c r="DM485" s="307">
        <f>IFERROR(DA485-L485,"")</f>
        <v/>
      </c>
      <c r="DN485" s="348">
        <f>IF(DE485&gt;AQ485,0,1)</f>
        <v/>
      </c>
      <c r="DO485" s="348">
        <f>IF(DA485&lt;M485,0,1)</f>
        <v/>
      </c>
      <c r="DP485" s="348">
        <f>IF(DA485&gt;N485,0,1)</f>
        <v/>
      </c>
      <c r="DQ485" s="348" t="n"/>
      <c r="DR485" s="348" t="n"/>
      <c r="DS485" s="348" t="n"/>
      <c r="DT485" s="348" t="n"/>
      <c r="DU485" s="348" t="n"/>
      <c r="DV485" s="348" t="n"/>
      <c r="DW485" s="348" t="n"/>
      <c r="DX485" s="348" t="n"/>
      <c r="DY485" s="348" t="n"/>
      <c r="DZ485" s="348" t="n"/>
      <c r="EA485" s="348" t="n"/>
      <c r="EB485" s="348" t="n"/>
      <c r="EC485" s="348" t="n"/>
      <c r="ED485" s="348" t="n"/>
      <c r="EE485" s="348" t="n"/>
      <c r="EF485" s="348" t="n"/>
      <c r="EG485" s="348" t="n"/>
      <c r="EH485" s="348" t="n"/>
      <c r="EI485" s="348" t="n"/>
    </row>
    <row r="486" ht="31.5" customFormat="1" customHeight="1" s="239">
      <c r="A486" s="233" t="n"/>
      <c r="B486" s="192" t="n"/>
      <c r="C486" s="455" t="n"/>
      <c r="D486" s="192" t="n"/>
      <c r="E486" s="192" t="n"/>
      <c r="F486" s="192" t="n"/>
      <c r="G486" s="238" t="n"/>
      <c r="H486" s="437" t="n"/>
      <c r="I486" s="437" t="n"/>
      <c r="J486" s="437" t="n"/>
      <c r="K486" s="437" t="n"/>
      <c r="L486" s="240" t="n"/>
      <c r="M486" s="241" t="n"/>
      <c r="N486" s="242" t="n"/>
      <c r="O486" s="232" t="n"/>
      <c r="P486" s="232" t="n"/>
      <c r="Q486" s="232" t="n"/>
      <c r="R486" s="232" t="n"/>
      <c r="S486" s="232" t="n"/>
      <c r="T486" s="232" t="n"/>
      <c r="U486" s="232" t="n"/>
      <c r="V486" s="232" t="n"/>
      <c r="W486" s="232" t="n"/>
      <c r="X486" s="232" t="n"/>
      <c r="Y486" s="195" t="n"/>
      <c r="Z486" s="195" t="n"/>
      <c r="AA486" s="232" t="n"/>
      <c r="AB486" s="232" t="n"/>
      <c r="AC486" s="232" t="n"/>
      <c r="AD486" s="232" t="n"/>
      <c r="AE486" s="232" t="n"/>
      <c r="AF486" s="232" t="n"/>
      <c r="AG486" s="232" t="n"/>
      <c r="AH486" s="232" t="n"/>
      <c r="AI486" s="232" t="n"/>
      <c r="AJ486" s="232" t="n"/>
      <c r="AK486" s="195" t="n"/>
      <c r="AL486" s="195" t="n"/>
      <c r="AM486" s="232">
        <f>IFERROR(ROUND(AVERAGE(O486:S486,AA486:AE486),0),"")</f>
        <v/>
      </c>
      <c r="AN486" s="232">
        <f>IFERROR(ROUND(AVERAGE(T486:X486,AF486:AJ486),0),"")</f>
        <v/>
      </c>
      <c r="AO486" s="278">
        <f>IFERROR((AM486-L486)/L486,"")</f>
        <v/>
      </c>
      <c r="AP486" s="218" t="n"/>
      <c r="AQ486" s="219" t="n"/>
      <c r="AR486" s="217">
        <f>IFERROR(ROUND((3600/AS486*J486),0),"")</f>
        <v/>
      </c>
      <c r="AS486" s="217">
        <f>IFERROR(ROUND(AVERAGE(Y486:Z486,AK486:AL486),0),"")</f>
        <v/>
      </c>
      <c r="AT486" s="217" t="n"/>
      <c r="AU486" s="217" t="n"/>
      <c r="AV486" s="217" t="n"/>
      <c r="AW486" s="217" t="n"/>
      <c r="AX486" s="217" t="n"/>
      <c r="AY486" s="217" t="n"/>
      <c r="AZ486" s="217" t="n"/>
      <c r="BA486" s="217" t="n"/>
      <c r="BB486" s="217" t="n"/>
      <c r="BC486" s="217" t="n"/>
      <c r="BD486" s="217" t="n"/>
      <c r="BE486" s="217" t="n"/>
      <c r="BF486" s="217" t="n"/>
      <c r="BG486" s="217" t="n"/>
      <c r="BH486" s="217" t="n"/>
      <c r="BI486" s="217" t="n"/>
      <c r="BJ486" s="217" t="n"/>
      <c r="BK486" s="217" t="n"/>
      <c r="BL486" s="217" t="n"/>
      <c r="BM486" s="217" t="n"/>
      <c r="BN486" s="217" t="n"/>
      <c r="BO486" s="217" t="n"/>
      <c r="BP486" s="217" t="n"/>
      <c r="BQ486" s="217" t="n"/>
      <c r="BR486" s="217" t="n"/>
      <c r="BS486" s="217" t="n"/>
      <c r="BT486" s="217" t="n"/>
      <c r="BU486" s="217" t="n"/>
      <c r="BV486" s="217" t="n"/>
      <c r="BW486" s="217" t="n"/>
      <c r="BX486" s="220" t="n"/>
      <c r="BY486" s="220" t="n"/>
      <c r="BZ486" s="220" t="n"/>
      <c r="CA486" s="220" t="n"/>
      <c r="CB486" s="220" t="n"/>
      <c r="CC486" s="220" t="n"/>
      <c r="CD486" s="220" t="n"/>
      <c r="CE486" s="220" t="n"/>
      <c r="CF486" s="220" t="n"/>
      <c r="CG486" s="221">
        <f>IFERROR(ROUND((SUM(BX486:CF486)),0),"")</f>
        <v/>
      </c>
      <c r="CH486" s="216" t="n"/>
      <c r="CI486" s="456" t="n"/>
      <c r="CJ486" s="223" t="n"/>
      <c r="CK486" s="196" t="n"/>
      <c r="CL486" s="196" t="n"/>
      <c r="CM486" s="196" t="n"/>
      <c r="CN486" s="196" t="n"/>
      <c r="CO486" s="196" t="n"/>
      <c r="CP486" s="323" t="n"/>
      <c r="CQ486" s="348" t="n"/>
      <c r="CR486" s="348" t="n"/>
      <c r="CS486" s="348" t="n"/>
      <c r="CT486" s="348" t="n"/>
      <c r="CU486" s="348" t="n"/>
      <c r="CV486" s="348" t="n"/>
      <c r="CW486" s="348" t="n"/>
      <c r="CX486" s="348" t="n"/>
      <c r="CY486" s="348">
        <f>IFERROR(ROUND(STDEV(AN486,L486),1),"")</f>
        <v/>
      </c>
      <c r="CZ486" s="232">
        <f>IFERROR(ROUND(AVERAGE(O486:S486,AA486:AE486),0),"")</f>
        <v/>
      </c>
      <c r="DA486" s="232">
        <f>IFERROR(AVERAGE(T486:X486,AF486:AJ486),"")</f>
        <v/>
      </c>
      <c r="DB486" s="308">
        <f>AV486+BK486</f>
        <v/>
      </c>
      <c r="DC486" s="12">
        <f>SUM(BL486:BT486,AW486:BE486)</f>
        <v/>
      </c>
      <c r="DD486" s="437">
        <f>IFERROR(ROUND(DC486/K486,0),"")</f>
        <v/>
      </c>
      <c r="DE486" s="437">
        <f>IFERROR(ROUND(AVERAGE(Y486:Z486,AK486:AL486),0),"")</f>
        <v/>
      </c>
      <c r="DF486" s="217">
        <f>IFERROR(ROUND((3600/DE486*J486),0),"")</f>
        <v/>
      </c>
      <c r="DG486" s="437">
        <f>IFERROR(ROUND(DD486/DF486,1),"")</f>
        <v/>
      </c>
      <c r="DH486" s="308">
        <f>IFERROR(DB486+DD486,"")</f>
        <v/>
      </c>
      <c r="DI486" s="447">
        <f>IFERROR(DD486/DH486,"")</f>
        <v/>
      </c>
      <c r="DK486" s="12">
        <f>IFERROR(DF486-AP486,"")</f>
        <v/>
      </c>
      <c r="DM486" s="307">
        <f>IFERROR(DA486-L486,"")</f>
        <v/>
      </c>
      <c r="DN486" s="348">
        <f>IF(DE486&gt;AQ486,0,1)</f>
        <v/>
      </c>
      <c r="DO486" s="348">
        <f>IF(DA486&lt;M486,0,1)</f>
        <v/>
      </c>
      <c r="DP486" s="348">
        <f>IF(DA486&gt;N486,0,1)</f>
        <v/>
      </c>
      <c r="DQ486" s="348" t="n"/>
      <c r="DR486" s="348" t="n"/>
      <c r="DS486" s="348" t="n"/>
      <c r="DT486" s="348" t="n"/>
      <c r="DU486" s="348" t="n"/>
      <c r="DV486" s="348" t="n"/>
      <c r="DW486" s="348" t="n"/>
      <c r="DX486" s="348" t="n"/>
      <c r="DY486" s="348" t="n"/>
      <c r="DZ486" s="348" t="n"/>
      <c r="EA486" s="348" t="n"/>
      <c r="EB486" s="348" t="n"/>
      <c r="EC486" s="348" t="n"/>
      <c r="ED486" s="348" t="n"/>
      <c r="EE486" s="348" t="n"/>
      <c r="EF486" s="348" t="n"/>
      <c r="EG486" s="348" t="n"/>
      <c r="EH486" s="348" t="n"/>
      <c r="EI486" s="348" t="n"/>
    </row>
    <row r="487" ht="31.5" customFormat="1" customHeight="1" s="239">
      <c r="A487" s="233" t="n"/>
      <c r="B487" s="192" t="n"/>
      <c r="C487" s="455" t="n"/>
      <c r="D487" s="192" t="n"/>
      <c r="E487" s="192" t="n"/>
      <c r="F487" s="192" t="n"/>
      <c r="G487" s="238" t="n"/>
      <c r="H487" s="437" t="n"/>
      <c r="I487" s="437" t="n"/>
      <c r="J487" s="437" t="n"/>
      <c r="K487" s="437" t="n"/>
      <c r="L487" s="240" t="n"/>
      <c r="M487" s="241" t="n"/>
      <c r="N487" s="242" t="n"/>
      <c r="O487" s="232" t="n"/>
      <c r="P487" s="232" t="n"/>
      <c r="Q487" s="232" t="n"/>
      <c r="R487" s="232" t="n"/>
      <c r="S487" s="232" t="n"/>
      <c r="T487" s="232" t="n"/>
      <c r="U487" s="232" t="n"/>
      <c r="V487" s="232" t="n"/>
      <c r="W487" s="232" t="n"/>
      <c r="X487" s="232" t="n"/>
      <c r="Y487" s="195" t="n"/>
      <c r="Z487" s="195" t="n"/>
      <c r="AA487" s="232" t="n"/>
      <c r="AB487" s="232" t="n"/>
      <c r="AC487" s="232" t="n"/>
      <c r="AD487" s="232" t="n"/>
      <c r="AE487" s="232" t="n"/>
      <c r="AF487" s="232" t="n"/>
      <c r="AG487" s="232" t="n"/>
      <c r="AH487" s="232" t="n"/>
      <c r="AI487" s="232" t="n"/>
      <c r="AJ487" s="232" t="n"/>
      <c r="AK487" s="195" t="n"/>
      <c r="AL487" s="195" t="n"/>
      <c r="AM487" s="232">
        <f>IFERROR(ROUND(AVERAGE(O487:S487,AA487:AE487),0),"")</f>
        <v/>
      </c>
      <c r="AN487" s="232">
        <f>IFERROR(ROUND(AVERAGE(T487:X487,AF487:AJ487),0),"")</f>
        <v/>
      </c>
      <c r="AO487" s="278">
        <f>IFERROR((AM487-L487)/L487,"")</f>
        <v/>
      </c>
      <c r="AP487" s="218" t="n"/>
      <c r="AQ487" s="219" t="n"/>
      <c r="AR487" s="217">
        <f>IFERROR(ROUND((3600/AS487*J487),0),"")</f>
        <v/>
      </c>
      <c r="AS487" s="217">
        <f>IFERROR(ROUND(AVERAGE(Y487:Z487,AK487:AL487),0),"")</f>
        <v/>
      </c>
      <c r="AT487" s="217" t="n"/>
      <c r="AU487" s="217" t="n"/>
      <c r="AV487" s="217" t="n"/>
      <c r="AW487" s="217" t="n"/>
      <c r="AX487" s="217" t="n"/>
      <c r="AY487" s="217" t="n"/>
      <c r="AZ487" s="217" t="n"/>
      <c r="BA487" s="217" t="n"/>
      <c r="BB487" s="217" t="n"/>
      <c r="BC487" s="217" t="n"/>
      <c r="BD487" s="217" t="n"/>
      <c r="BE487" s="217" t="n"/>
      <c r="BF487" s="217" t="n"/>
      <c r="BG487" s="217" t="n"/>
      <c r="BH487" s="217" t="n"/>
      <c r="BI487" s="217" t="n"/>
      <c r="BJ487" s="217" t="n"/>
      <c r="BK487" s="217" t="n"/>
      <c r="BL487" s="217" t="n"/>
      <c r="BM487" s="217" t="n"/>
      <c r="BN487" s="217" t="n"/>
      <c r="BO487" s="217" t="n"/>
      <c r="BP487" s="217" t="n"/>
      <c r="BQ487" s="217" t="n"/>
      <c r="BR487" s="217" t="n"/>
      <c r="BS487" s="217" t="n"/>
      <c r="BT487" s="217" t="n"/>
      <c r="BU487" s="217" t="n"/>
      <c r="BV487" s="217" t="n"/>
      <c r="BW487" s="217" t="n"/>
      <c r="BX487" s="220" t="n"/>
      <c r="BY487" s="220" t="n"/>
      <c r="BZ487" s="220" t="n"/>
      <c r="CA487" s="220" t="n"/>
      <c r="CB487" s="220" t="n"/>
      <c r="CC487" s="220" t="n"/>
      <c r="CD487" s="220" t="n"/>
      <c r="CE487" s="220" t="n"/>
      <c r="CF487" s="220" t="n"/>
      <c r="CG487" s="221">
        <f>IFERROR(ROUND((SUM(BX487:CF487)),0),"")</f>
        <v/>
      </c>
      <c r="CH487" s="216" t="n"/>
      <c r="CI487" s="456" t="n"/>
      <c r="CJ487" s="223" t="n"/>
      <c r="CK487" s="196" t="n"/>
      <c r="CL487" s="196" t="n"/>
      <c r="CM487" s="196" t="n"/>
      <c r="CN487" s="196" t="n"/>
      <c r="CO487" s="196" t="n"/>
      <c r="CP487" s="323" t="n"/>
      <c r="CQ487" s="348" t="n"/>
      <c r="CR487" s="348" t="n"/>
      <c r="CS487" s="348" t="n"/>
      <c r="CT487" s="348" t="n"/>
      <c r="CU487" s="348" t="n"/>
      <c r="CV487" s="348" t="n"/>
      <c r="CW487" s="348" t="n"/>
      <c r="CX487" s="348" t="n"/>
      <c r="CY487" s="348">
        <f>IFERROR(ROUND(STDEV(AN487,L487),1),"")</f>
        <v/>
      </c>
      <c r="CZ487" s="232">
        <f>IFERROR(ROUND(AVERAGE(O487:S487,AA487:AE487),0),"")</f>
        <v/>
      </c>
      <c r="DA487" s="232">
        <f>IFERROR(AVERAGE(T487:X487,AF487:AJ487),"")</f>
        <v/>
      </c>
      <c r="DB487" s="308">
        <f>AV487+BK487</f>
        <v/>
      </c>
      <c r="DC487" s="12">
        <f>SUM(BL487:BT487,AW487:BE487)</f>
        <v/>
      </c>
      <c r="DD487" s="437">
        <f>IFERROR(ROUND(DC487/K487,0),"")</f>
        <v/>
      </c>
      <c r="DE487" s="437">
        <f>IFERROR(ROUND(AVERAGE(Y487:Z487,AK487:AL487),0),"")</f>
        <v/>
      </c>
      <c r="DF487" s="217">
        <f>IFERROR(ROUND((3600/DE487*J487),0),"")</f>
        <v/>
      </c>
      <c r="DG487" s="437">
        <f>IFERROR(ROUND(DD487/DF487,1),"")</f>
        <v/>
      </c>
      <c r="DH487" s="308">
        <f>IFERROR(DB487+DD487,"")</f>
        <v/>
      </c>
      <c r="DI487" s="447">
        <f>IFERROR(DD487/DH487,"")</f>
        <v/>
      </c>
      <c r="DK487" s="12">
        <f>IFERROR(DF487-AP487,"")</f>
        <v/>
      </c>
      <c r="DM487" s="307">
        <f>IFERROR(DA487-L487,"")</f>
        <v/>
      </c>
      <c r="DN487" s="348">
        <f>IF(DE487&gt;AQ487,0,1)</f>
        <v/>
      </c>
      <c r="DO487" s="348">
        <f>IF(DA487&lt;M487,0,1)</f>
        <v/>
      </c>
      <c r="DP487" s="348">
        <f>IF(DA487&gt;N487,0,1)</f>
        <v/>
      </c>
      <c r="DQ487" s="348" t="n"/>
      <c r="DR487" s="348" t="n"/>
      <c r="DS487" s="348" t="n"/>
      <c r="DT487" s="348" t="n"/>
      <c r="DU487" s="348" t="n"/>
      <c r="DV487" s="348" t="n"/>
      <c r="DW487" s="348" t="n"/>
      <c r="DX487" s="348" t="n"/>
      <c r="DY487" s="348" t="n"/>
      <c r="DZ487" s="348" t="n"/>
      <c r="EA487" s="348" t="n"/>
      <c r="EB487" s="348" t="n"/>
      <c r="EC487" s="348" t="n"/>
      <c r="ED487" s="348" t="n"/>
      <c r="EE487" s="348" t="n"/>
      <c r="EF487" s="348" t="n"/>
      <c r="EG487" s="348" t="n"/>
      <c r="EH487" s="348" t="n"/>
      <c r="EI487" s="348" t="n"/>
    </row>
    <row r="488" ht="31.5" customFormat="1" customHeight="1" s="239">
      <c r="A488" s="233" t="n"/>
      <c r="B488" s="192" t="n"/>
      <c r="C488" s="455" t="n"/>
      <c r="D488" s="192" t="n"/>
      <c r="E488" s="192" t="n"/>
      <c r="F488" s="192" t="n"/>
      <c r="G488" s="238" t="n"/>
      <c r="H488" s="437" t="n"/>
      <c r="I488" s="437" t="n"/>
      <c r="J488" s="437" t="n"/>
      <c r="K488" s="437" t="n"/>
      <c r="L488" s="240" t="n"/>
      <c r="M488" s="241" t="n"/>
      <c r="N488" s="242" t="n"/>
      <c r="O488" s="232" t="n"/>
      <c r="P488" s="232" t="n"/>
      <c r="Q488" s="232" t="n"/>
      <c r="R488" s="232" t="n"/>
      <c r="S488" s="232" t="n"/>
      <c r="T488" s="232" t="n"/>
      <c r="U488" s="232" t="n"/>
      <c r="V488" s="232" t="n"/>
      <c r="W488" s="232" t="n"/>
      <c r="X488" s="232" t="n"/>
      <c r="Y488" s="195" t="n"/>
      <c r="Z488" s="195" t="n"/>
      <c r="AA488" s="232" t="n"/>
      <c r="AB488" s="232" t="n"/>
      <c r="AC488" s="232" t="n"/>
      <c r="AD488" s="232" t="n"/>
      <c r="AE488" s="232" t="n"/>
      <c r="AF488" s="232" t="n"/>
      <c r="AG488" s="232" t="n"/>
      <c r="AH488" s="232" t="n"/>
      <c r="AI488" s="232" t="n"/>
      <c r="AJ488" s="232" t="n"/>
      <c r="AK488" s="195" t="n"/>
      <c r="AL488" s="195" t="n"/>
      <c r="AM488" s="232">
        <f>IFERROR(ROUND(AVERAGE(O488:S488,AA488:AE488),0),"")</f>
        <v/>
      </c>
      <c r="AN488" s="232">
        <f>IFERROR(ROUND(AVERAGE(T488:X488,AF488:AJ488),0),"")</f>
        <v/>
      </c>
      <c r="AO488" s="278">
        <f>IFERROR((AM488-L488)/L488,"")</f>
        <v/>
      </c>
      <c r="AP488" s="218" t="n"/>
      <c r="AQ488" s="219" t="n"/>
      <c r="AR488" s="217">
        <f>IFERROR(ROUND((3600/AS488*J488),0),"")</f>
        <v/>
      </c>
      <c r="AS488" s="217">
        <f>IFERROR(ROUND(AVERAGE(Y488:Z488,AK488:AL488),0),"")</f>
        <v/>
      </c>
      <c r="AT488" s="217" t="n"/>
      <c r="AU488" s="217" t="n"/>
      <c r="AV488" s="217" t="n"/>
      <c r="AW488" s="217" t="n"/>
      <c r="AX488" s="217" t="n"/>
      <c r="AY488" s="217" t="n"/>
      <c r="AZ488" s="217" t="n"/>
      <c r="BA488" s="217" t="n"/>
      <c r="BB488" s="217" t="n"/>
      <c r="BC488" s="217" t="n"/>
      <c r="BD488" s="217" t="n"/>
      <c r="BE488" s="217" t="n"/>
      <c r="BF488" s="217" t="n"/>
      <c r="BG488" s="217" t="n"/>
      <c r="BH488" s="217" t="n"/>
      <c r="BI488" s="217" t="n"/>
      <c r="BJ488" s="217" t="n"/>
      <c r="BK488" s="217" t="n"/>
      <c r="BL488" s="217" t="n"/>
      <c r="BM488" s="217" t="n"/>
      <c r="BN488" s="217" t="n"/>
      <c r="BO488" s="217" t="n"/>
      <c r="BP488" s="217" t="n"/>
      <c r="BQ488" s="217" t="n"/>
      <c r="BR488" s="217" t="n"/>
      <c r="BS488" s="217" t="n"/>
      <c r="BT488" s="217" t="n"/>
      <c r="BU488" s="217" t="n"/>
      <c r="BV488" s="217" t="n"/>
      <c r="BW488" s="217" t="n"/>
      <c r="BX488" s="220" t="n"/>
      <c r="BY488" s="220" t="n"/>
      <c r="BZ488" s="220" t="n"/>
      <c r="CA488" s="220" t="n"/>
      <c r="CB488" s="220" t="n"/>
      <c r="CC488" s="220" t="n"/>
      <c r="CD488" s="220" t="n"/>
      <c r="CE488" s="220" t="n"/>
      <c r="CF488" s="220" t="n"/>
      <c r="CG488" s="221">
        <f>IFERROR(ROUND((SUM(BX488:CF488)),0),"")</f>
        <v/>
      </c>
      <c r="CH488" s="216" t="n"/>
      <c r="CI488" s="456" t="n"/>
      <c r="CJ488" s="223" t="n"/>
      <c r="CK488" s="196" t="n"/>
      <c r="CL488" s="196" t="n"/>
      <c r="CM488" s="196" t="n"/>
      <c r="CN488" s="196" t="n"/>
      <c r="CO488" s="196" t="n"/>
      <c r="CP488" s="323" t="n"/>
      <c r="CQ488" s="348" t="n"/>
      <c r="CR488" s="348" t="n"/>
      <c r="CS488" s="348" t="n"/>
      <c r="CT488" s="348" t="n"/>
      <c r="CU488" s="348" t="n"/>
      <c r="CV488" s="348" t="n"/>
      <c r="CW488" s="348" t="n"/>
      <c r="CX488" s="348" t="n"/>
      <c r="CY488" s="348">
        <f>IFERROR(ROUND(STDEV(AN488,L488),1),"")</f>
        <v/>
      </c>
      <c r="CZ488" s="232">
        <f>IFERROR(ROUND(AVERAGE(O488:S488,AA488:AE488),0),"")</f>
        <v/>
      </c>
      <c r="DA488" s="232">
        <f>IFERROR(AVERAGE(T488:X488,AF488:AJ488),"")</f>
        <v/>
      </c>
      <c r="DB488" s="308">
        <f>AV488+BK488</f>
        <v/>
      </c>
      <c r="DC488" s="12">
        <f>SUM(BL488:BT488,AW488:BE488)</f>
        <v/>
      </c>
      <c r="DD488" s="437">
        <f>IFERROR(ROUND(DC488/K488,0),"")</f>
        <v/>
      </c>
      <c r="DE488" s="437">
        <f>IFERROR(ROUND(AVERAGE(Y488:Z488,AK488:AL488),0),"")</f>
        <v/>
      </c>
      <c r="DF488" s="217">
        <f>IFERROR(ROUND((3600/DE488*J488),0),"")</f>
        <v/>
      </c>
      <c r="DG488" s="437">
        <f>IFERROR(ROUND(DD488/DF488,1),"")</f>
        <v/>
      </c>
      <c r="DH488" s="308">
        <f>IFERROR(DB488+DD488,"")</f>
        <v/>
      </c>
      <c r="DI488" s="447">
        <f>IFERROR(DD488/DH488,"")</f>
        <v/>
      </c>
      <c r="DK488" s="12">
        <f>IFERROR(DF488-AP488,"")</f>
        <v/>
      </c>
      <c r="DM488" s="307">
        <f>IFERROR(DA488-L488,"")</f>
        <v/>
      </c>
      <c r="DN488" s="348">
        <f>IF(DE488&gt;AQ488,0,1)</f>
        <v/>
      </c>
      <c r="DO488" s="348">
        <f>IF(DA488&lt;M488,0,1)</f>
        <v/>
      </c>
      <c r="DP488" s="348">
        <f>IF(DA488&gt;N488,0,1)</f>
        <v/>
      </c>
      <c r="DQ488" s="348" t="n"/>
      <c r="DR488" s="348" t="n"/>
      <c r="DS488" s="348" t="n"/>
      <c r="DT488" s="348" t="n"/>
      <c r="DU488" s="348" t="n"/>
      <c r="DV488" s="348" t="n"/>
      <c r="DW488" s="348" t="n"/>
      <c r="DX488" s="348" t="n"/>
      <c r="DY488" s="348" t="n"/>
      <c r="DZ488" s="348" t="n"/>
      <c r="EA488" s="348" t="n"/>
      <c r="EB488" s="348" t="n"/>
      <c r="EC488" s="348" t="n"/>
      <c r="ED488" s="348" t="n"/>
      <c r="EE488" s="348" t="n"/>
      <c r="EF488" s="348" t="n"/>
      <c r="EG488" s="348" t="n"/>
      <c r="EH488" s="348" t="n"/>
      <c r="EI488" s="348" t="n"/>
    </row>
    <row r="489" ht="31.5" customFormat="1" customHeight="1" s="239">
      <c r="A489" s="233" t="n"/>
      <c r="B489" s="192" t="n"/>
      <c r="C489" s="455" t="n"/>
      <c r="D489" s="192" t="n"/>
      <c r="E489" s="192" t="n"/>
      <c r="F489" s="192" t="n"/>
      <c r="G489" s="238" t="n"/>
      <c r="H489" s="437" t="n"/>
      <c r="I489" s="437" t="n"/>
      <c r="J489" s="437" t="n"/>
      <c r="K489" s="437" t="n"/>
      <c r="L489" s="240" t="n"/>
      <c r="M489" s="241" t="n"/>
      <c r="N489" s="242" t="n"/>
      <c r="O489" s="232" t="n"/>
      <c r="P489" s="232" t="n"/>
      <c r="Q489" s="232" t="n"/>
      <c r="R489" s="232" t="n"/>
      <c r="S489" s="232" t="n"/>
      <c r="T489" s="232" t="n"/>
      <c r="U489" s="232" t="n"/>
      <c r="V489" s="232" t="n"/>
      <c r="W489" s="232" t="n"/>
      <c r="X489" s="232" t="n"/>
      <c r="Y489" s="195" t="n"/>
      <c r="Z489" s="195" t="n"/>
      <c r="AA489" s="232" t="n"/>
      <c r="AB489" s="232" t="n"/>
      <c r="AC489" s="232" t="n"/>
      <c r="AD489" s="232" t="n"/>
      <c r="AE489" s="232" t="n"/>
      <c r="AF489" s="232" t="n"/>
      <c r="AG489" s="232" t="n"/>
      <c r="AH489" s="232" t="n"/>
      <c r="AI489" s="232" t="n"/>
      <c r="AJ489" s="232" t="n"/>
      <c r="AK489" s="195" t="n"/>
      <c r="AL489" s="195" t="n"/>
      <c r="AM489" s="232">
        <f>IFERROR(ROUND(AVERAGE(O489:S489,AA489:AE489),0),"")</f>
        <v/>
      </c>
      <c r="AN489" s="232">
        <f>IFERROR(ROUND(AVERAGE(T489:X489,AF489:AJ489),0),"")</f>
        <v/>
      </c>
      <c r="AO489" s="278">
        <f>IFERROR((AM489-L489)/L489,"")</f>
        <v/>
      </c>
      <c r="AP489" s="218" t="n"/>
      <c r="AQ489" s="219" t="n"/>
      <c r="AR489" s="217">
        <f>IFERROR(ROUND((3600/AS489*J489),0),"")</f>
        <v/>
      </c>
      <c r="AS489" s="217">
        <f>IFERROR(ROUND(AVERAGE(Y489:Z489,AK489:AL489),0),"")</f>
        <v/>
      </c>
      <c r="AT489" s="217" t="n"/>
      <c r="AU489" s="217" t="n"/>
      <c r="AV489" s="217" t="n"/>
      <c r="AW489" s="217" t="n"/>
      <c r="AX489" s="217" t="n"/>
      <c r="AY489" s="217" t="n"/>
      <c r="AZ489" s="217" t="n"/>
      <c r="BA489" s="217" t="n"/>
      <c r="BB489" s="217" t="n"/>
      <c r="BC489" s="217" t="n"/>
      <c r="BD489" s="217" t="n"/>
      <c r="BE489" s="217" t="n"/>
      <c r="BF489" s="217" t="n"/>
      <c r="BG489" s="217" t="n"/>
      <c r="BH489" s="217" t="n"/>
      <c r="BI489" s="217" t="n"/>
      <c r="BJ489" s="217" t="n"/>
      <c r="BK489" s="217" t="n"/>
      <c r="BL489" s="217" t="n"/>
      <c r="BM489" s="217" t="n"/>
      <c r="BN489" s="217" t="n"/>
      <c r="BO489" s="217" t="n"/>
      <c r="BP489" s="217" t="n"/>
      <c r="BQ489" s="217" t="n"/>
      <c r="BR489" s="217" t="n"/>
      <c r="BS489" s="217" t="n"/>
      <c r="BT489" s="217" t="n"/>
      <c r="BU489" s="217" t="n"/>
      <c r="BV489" s="217" t="n"/>
      <c r="BW489" s="217" t="n"/>
      <c r="BX489" s="220" t="n"/>
      <c r="BY489" s="220" t="n"/>
      <c r="BZ489" s="220" t="n"/>
      <c r="CA489" s="220" t="n"/>
      <c r="CB489" s="220" t="n"/>
      <c r="CC489" s="220" t="n"/>
      <c r="CD489" s="220" t="n"/>
      <c r="CE489" s="220" t="n"/>
      <c r="CF489" s="220" t="n"/>
      <c r="CG489" s="221">
        <f>IFERROR(ROUND((SUM(BX489:CF489)),0),"")</f>
        <v/>
      </c>
      <c r="CH489" s="216" t="n"/>
      <c r="CI489" s="456" t="n"/>
      <c r="CJ489" s="223" t="n"/>
      <c r="CK489" s="196" t="n"/>
      <c r="CL489" s="196" t="n"/>
      <c r="CM489" s="196" t="n"/>
      <c r="CN489" s="196" t="n"/>
      <c r="CO489" s="196" t="n"/>
      <c r="CP489" s="323" t="n"/>
      <c r="CQ489" s="348" t="n"/>
      <c r="CR489" s="348" t="n"/>
      <c r="CS489" s="348" t="n"/>
      <c r="CT489" s="348" t="n"/>
      <c r="CU489" s="348" t="n"/>
      <c r="CV489" s="348" t="n"/>
      <c r="CW489" s="348" t="n"/>
      <c r="CX489" s="348" t="n"/>
      <c r="CY489" s="348">
        <f>IFERROR(ROUND(STDEV(AN489,L489),1),"")</f>
        <v/>
      </c>
      <c r="CZ489" s="232">
        <f>IFERROR(ROUND(AVERAGE(O489:S489,AA489:AE489),0),"")</f>
        <v/>
      </c>
      <c r="DA489" s="232">
        <f>IFERROR(AVERAGE(T489:X489,AF489:AJ489),"")</f>
        <v/>
      </c>
      <c r="DB489" s="308">
        <f>AV489+BK489</f>
        <v/>
      </c>
      <c r="DC489" s="12">
        <f>SUM(BL489:BT489,AW489:BE489)</f>
        <v/>
      </c>
      <c r="DD489" s="437">
        <f>IFERROR(ROUND(DC489/K489,0),"")</f>
        <v/>
      </c>
      <c r="DE489" s="437">
        <f>IFERROR(ROUND(AVERAGE(Y489:Z489,AK489:AL489),0),"")</f>
        <v/>
      </c>
      <c r="DF489" s="217">
        <f>IFERROR(ROUND((3600/DE489*J489),0),"")</f>
        <v/>
      </c>
      <c r="DG489" s="437">
        <f>IFERROR(ROUND(DD489/DF489,1),"")</f>
        <v/>
      </c>
      <c r="DH489" s="308">
        <f>IFERROR(DB489+DD489,"")</f>
        <v/>
      </c>
      <c r="DI489" s="447">
        <f>IFERROR(DD489/DH489,"")</f>
        <v/>
      </c>
      <c r="DK489" s="12">
        <f>IFERROR(DF489-AP489,"")</f>
        <v/>
      </c>
      <c r="DM489" s="307">
        <f>IFERROR(DA489-L489,"")</f>
        <v/>
      </c>
      <c r="DN489" s="348">
        <f>IF(DE489&gt;AQ489,0,1)</f>
        <v/>
      </c>
      <c r="DO489" s="348">
        <f>IF(DA489&lt;M489,0,1)</f>
        <v/>
      </c>
      <c r="DP489" s="348">
        <f>IF(DA489&gt;N489,0,1)</f>
        <v/>
      </c>
      <c r="DQ489" s="348" t="n"/>
      <c r="DR489" s="348" t="n"/>
      <c r="DS489" s="348" t="n"/>
      <c r="DT489" s="348" t="n"/>
      <c r="DU489" s="348" t="n"/>
      <c r="DV489" s="348" t="n"/>
      <c r="DW489" s="348" t="n"/>
      <c r="DX489" s="348" t="n"/>
      <c r="DY489" s="348" t="n"/>
      <c r="DZ489" s="348" t="n"/>
      <c r="EA489" s="348" t="n"/>
      <c r="EB489" s="348" t="n"/>
      <c r="EC489" s="348" t="n"/>
      <c r="ED489" s="348" t="n"/>
      <c r="EE489" s="348" t="n"/>
      <c r="EF489" s="348" t="n"/>
      <c r="EG489" s="348" t="n"/>
      <c r="EH489" s="348" t="n"/>
      <c r="EI489" s="348" t="n"/>
    </row>
    <row r="490" ht="31.5" customFormat="1" customHeight="1" s="239">
      <c r="A490" s="233" t="n"/>
      <c r="B490" s="192" t="n"/>
      <c r="C490" s="455" t="n"/>
      <c r="D490" s="192" t="n"/>
      <c r="E490" s="192" t="n"/>
      <c r="F490" s="192" t="n"/>
      <c r="G490" s="238" t="n"/>
      <c r="H490" s="437" t="n"/>
      <c r="I490" s="437" t="n"/>
      <c r="J490" s="437" t="n"/>
      <c r="K490" s="437" t="n"/>
      <c r="L490" s="240" t="n"/>
      <c r="M490" s="241" t="n"/>
      <c r="N490" s="242" t="n"/>
      <c r="O490" s="232" t="n"/>
      <c r="P490" s="232" t="n"/>
      <c r="Q490" s="232" t="n"/>
      <c r="R490" s="232" t="n"/>
      <c r="S490" s="232" t="n"/>
      <c r="T490" s="232" t="n"/>
      <c r="U490" s="232" t="n"/>
      <c r="V490" s="232" t="n"/>
      <c r="W490" s="232" t="n"/>
      <c r="X490" s="232" t="n"/>
      <c r="Y490" s="195" t="n"/>
      <c r="Z490" s="195" t="n"/>
      <c r="AA490" s="232" t="n"/>
      <c r="AB490" s="232" t="n"/>
      <c r="AC490" s="232" t="n"/>
      <c r="AD490" s="232" t="n"/>
      <c r="AE490" s="232" t="n"/>
      <c r="AF490" s="232" t="n"/>
      <c r="AG490" s="232" t="n"/>
      <c r="AH490" s="232" t="n"/>
      <c r="AI490" s="232" t="n"/>
      <c r="AJ490" s="232" t="n"/>
      <c r="AK490" s="195" t="n"/>
      <c r="AL490" s="195" t="n"/>
      <c r="AM490" s="232">
        <f>IFERROR(ROUND(AVERAGE(O490:S490,AA490:AE490),0),"")</f>
        <v/>
      </c>
      <c r="AN490" s="232">
        <f>IFERROR(ROUND(AVERAGE(T490:X490,AF490:AJ490),0),"")</f>
        <v/>
      </c>
      <c r="AO490" s="278">
        <f>IFERROR((AM490-L490)/L490,"")</f>
        <v/>
      </c>
      <c r="AP490" s="218" t="n"/>
      <c r="AQ490" s="219" t="n"/>
      <c r="AR490" s="217">
        <f>IFERROR(ROUND((3600/AS490*J490),0),"")</f>
        <v/>
      </c>
      <c r="AS490" s="217">
        <f>IFERROR(ROUND(AVERAGE(Y490:Z490,AK490:AL490),0),"")</f>
        <v/>
      </c>
      <c r="AT490" s="217" t="n"/>
      <c r="AU490" s="217" t="n"/>
      <c r="AV490" s="217" t="n"/>
      <c r="AW490" s="217" t="n"/>
      <c r="AX490" s="217" t="n"/>
      <c r="AY490" s="217" t="n"/>
      <c r="AZ490" s="217" t="n"/>
      <c r="BA490" s="217" t="n"/>
      <c r="BB490" s="217" t="n"/>
      <c r="BC490" s="217" t="n"/>
      <c r="BD490" s="217" t="n"/>
      <c r="BE490" s="217" t="n"/>
      <c r="BF490" s="217" t="n"/>
      <c r="BG490" s="217" t="n"/>
      <c r="BH490" s="217" t="n"/>
      <c r="BI490" s="217" t="n"/>
      <c r="BJ490" s="217" t="n"/>
      <c r="BK490" s="217" t="n"/>
      <c r="BL490" s="217" t="n"/>
      <c r="BM490" s="217" t="n"/>
      <c r="BN490" s="217" t="n"/>
      <c r="BO490" s="217" t="n"/>
      <c r="BP490" s="217" t="n"/>
      <c r="BQ490" s="217" t="n"/>
      <c r="BR490" s="217" t="n"/>
      <c r="BS490" s="217" t="n"/>
      <c r="BT490" s="217" t="n"/>
      <c r="BU490" s="217" t="n"/>
      <c r="BV490" s="217" t="n"/>
      <c r="BW490" s="217" t="n"/>
      <c r="BX490" s="220" t="n"/>
      <c r="BY490" s="220" t="n"/>
      <c r="BZ490" s="220" t="n"/>
      <c r="CA490" s="220" t="n"/>
      <c r="CB490" s="220" t="n"/>
      <c r="CC490" s="220" t="n"/>
      <c r="CD490" s="220" t="n"/>
      <c r="CE490" s="220" t="n"/>
      <c r="CF490" s="220" t="n"/>
      <c r="CG490" s="221">
        <f>IFERROR(ROUND((SUM(BX490:CF490)),0),"")</f>
        <v/>
      </c>
      <c r="CH490" s="216" t="n"/>
      <c r="CI490" s="456" t="n"/>
      <c r="CJ490" s="223" t="n"/>
      <c r="CK490" s="196" t="n"/>
      <c r="CL490" s="196" t="n"/>
      <c r="CM490" s="196" t="n"/>
      <c r="CN490" s="196" t="n"/>
      <c r="CO490" s="196" t="n"/>
      <c r="CP490" s="323" t="n"/>
      <c r="CQ490" s="348" t="n"/>
      <c r="CR490" s="348" t="n"/>
      <c r="CS490" s="348" t="n"/>
      <c r="CT490" s="348" t="n"/>
      <c r="CU490" s="348" t="n"/>
      <c r="CV490" s="348" t="n"/>
      <c r="CW490" s="348" t="n"/>
      <c r="CX490" s="348" t="n"/>
      <c r="CY490" s="348">
        <f>IFERROR(ROUND(STDEV(AN490,L490),1),"")</f>
        <v/>
      </c>
      <c r="CZ490" s="232">
        <f>IFERROR(ROUND(AVERAGE(O490:S490,AA490:AE490),0),"")</f>
        <v/>
      </c>
      <c r="DA490" s="232">
        <f>IFERROR(AVERAGE(T490:X490,AF490:AJ490),"")</f>
        <v/>
      </c>
      <c r="DB490" s="308">
        <f>AV490+BK490</f>
        <v/>
      </c>
      <c r="DC490" s="12">
        <f>SUM(BL490:BT490,AW490:BE490)</f>
        <v/>
      </c>
      <c r="DD490" s="437">
        <f>IFERROR(ROUND(DC490/K490,0),"")</f>
        <v/>
      </c>
      <c r="DE490" s="437">
        <f>IFERROR(ROUND(AVERAGE(Y490:Z490,AK490:AL490),0),"")</f>
        <v/>
      </c>
      <c r="DF490" s="217">
        <f>IFERROR(ROUND((3600/DE490*J490),0),"")</f>
        <v/>
      </c>
      <c r="DG490" s="437">
        <f>IFERROR(ROUND(DD490/DF490,1),"")</f>
        <v/>
      </c>
      <c r="DH490" s="308">
        <f>IFERROR(DB490+DD490,"")</f>
        <v/>
      </c>
      <c r="DI490" s="447">
        <f>IFERROR(DD490/DH490,"")</f>
        <v/>
      </c>
      <c r="DK490" s="12">
        <f>IFERROR(DF490-AP490,"")</f>
        <v/>
      </c>
      <c r="DM490" s="307">
        <f>IFERROR(DA490-L490,"")</f>
        <v/>
      </c>
      <c r="DN490" s="348">
        <f>IF(DE490&gt;AQ490,0,1)</f>
        <v/>
      </c>
      <c r="DO490" s="348">
        <f>IF(DA490&lt;M490,0,1)</f>
        <v/>
      </c>
      <c r="DP490" s="348">
        <f>IF(DA490&gt;N490,0,1)</f>
        <v/>
      </c>
      <c r="DQ490" s="348" t="n"/>
      <c r="DR490" s="348" t="n"/>
      <c r="DS490" s="348" t="n"/>
      <c r="DT490" s="348" t="n"/>
      <c r="DU490" s="348" t="n"/>
      <c r="DV490" s="348" t="n"/>
      <c r="DW490" s="348" t="n"/>
      <c r="DX490" s="348" t="n"/>
      <c r="DY490" s="348" t="n"/>
      <c r="DZ490" s="348" t="n"/>
      <c r="EA490" s="348" t="n"/>
      <c r="EB490" s="348" t="n"/>
      <c r="EC490" s="348" t="n"/>
      <c r="ED490" s="348" t="n"/>
      <c r="EE490" s="348" t="n"/>
      <c r="EF490" s="348" t="n"/>
      <c r="EG490" s="348" t="n"/>
      <c r="EH490" s="348" t="n"/>
      <c r="EI490" s="348" t="n"/>
    </row>
    <row r="491" ht="31.5" customFormat="1" customHeight="1" s="239">
      <c r="A491" s="233" t="n"/>
      <c r="B491" s="192" t="n"/>
      <c r="C491" s="455" t="n"/>
      <c r="D491" s="192" t="n"/>
      <c r="E491" s="192" t="n"/>
      <c r="F491" s="192" t="n"/>
      <c r="G491" s="238" t="n"/>
      <c r="H491" s="437" t="n"/>
      <c r="I491" s="437" t="n"/>
      <c r="J491" s="437" t="n"/>
      <c r="K491" s="437" t="n"/>
      <c r="L491" s="240" t="n"/>
      <c r="M491" s="241" t="n"/>
      <c r="N491" s="242" t="n"/>
      <c r="O491" s="232" t="n"/>
      <c r="P491" s="232" t="n"/>
      <c r="Q491" s="232" t="n"/>
      <c r="R491" s="232" t="n"/>
      <c r="S491" s="232" t="n"/>
      <c r="T491" s="232" t="n"/>
      <c r="U491" s="232" t="n"/>
      <c r="V491" s="232" t="n"/>
      <c r="W491" s="232" t="n"/>
      <c r="X491" s="232" t="n"/>
      <c r="Y491" s="195" t="n"/>
      <c r="Z491" s="195" t="n"/>
      <c r="AA491" s="232" t="n"/>
      <c r="AB491" s="232" t="n"/>
      <c r="AC491" s="232" t="n"/>
      <c r="AD491" s="232" t="n"/>
      <c r="AE491" s="232" t="n"/>
      <c r="AF491" s="232" t="n"/>
      <c r="AG491" s="232" t="n"/>
      <c r="AH491" s="232" t="n"/>
      <c r="AI491" s="232" t="n"/>
      <c r="AJ491" s="232" t="n"/>
      <c r="AK491" s="195" t="n"/>
      <c r="AL491" s="195" t="n"/>
      <c r="AM491" s="232">
        <f>IFERROR(ROUND(AVERAGE(O491:S491,AA491:AE491),0),"")</f>
        <v/>
      </c>
      <c r="AN491" s="232">
        <f>IFERROR(ROUND(AVERAGE(T491:X491,AF491:AJ491),0),"")</f>
        <v/>
      </c>
      <c r="AO491" s="278">
        <f>IFERROR((AM491-L491)/L491,"")</f>
        <v/>
      </c>
      <c r="AP491" s="218" t="n"/>
      <c r="AQ491" s="219" t="n"/>
      <c r="AR491" s="217">
        <f>IFERROR(ROUND((3600/AS491*J491),0),"")</f>
        <v/>
      </c>
      <c r="AS491" s="217">
        <f>IFERROR(ROUND(AVERAGE(Y491:Z491,AK491:AL491),0),"")</f>
        <v/>
      </c>
      <c r="AT491" s="217" t="n"/>
      <c r="AU491" s="217" t="n"/>
      <c r="AV491" s="217" t="n"/>
      <c r="AW491" s="217" t="n"/>
      <c r="AX491" s="217" t="n"/>
      <c r="AY491" s="217" t="n"/>
      <c r="AZ491" s="217" t="n"/>
      <c r="BA491" s="217" t="n"/>
      <c r="BB491" s="217" t="n"/>
      <c r="BC491" s="217" t="n"/>
      <c r="BD491" s="217" t="n"/>
      <c r="BE491" s="217" t="n"/>
      <c r="BF491" s="217" t="n"/>
      <c r="BG491" s="217" t="n"/>
      <c r="BH491" s="217" t="n"/>
      <c r="BI491" s="217" t="n"/>
      <c r="BJ491" s="217" t="n"/>
      <c r="BK491" s="217" t="n"/>
      <c r="BL491" s="217" t="n"/>
      <c r="BM491" s="217" t="n"/>
      <c r="BN491" s="217" t="n"/>
      <c r="BO491" s="217" t="n"/>
      <c r="BP491" s="217" t="n"/>
      <c r="BQ491" s="217" t="n"/>
      <c r="BR491" s="217" t="n"/>
      <c r="BS491" s="217" t="n"/>
      <c r="BT491" s="217" t="n"/>
      <c r="BU491" s="217" t="n"/>
      <c r="BV491" s="217" t="n"/>
      <c r="BW491" s="217" t="n"/>
      <c r="BX491" s="220" t="n"/>
      <c r="BY491" s="220" t="n"/>
      <c r="BZ491" s="220" t="n"/>
      <c r="CA491" s="220" t="n"/>
      <c r="CB491" s="220" t="n"/>
      <c r="CC491" s="220" t="n"/>
      <c r="CD491" s="220" t="n"/>
      <c r="CE491" s="220" t="n"/>
      <c r="CF491" s="220" t="n"/>
      <c r="CG491" s="221">
        <f>IFERROR(ROUND((SUM(BX491:CF491)),0),"")</f>
        <v/>
      </c>
      <c r="CH491" s="216" t="n"/>
      <c r="CI491" s="456" t="n"/>
      <c r="CJ491" s="223" t="n"/>
      <c r="CK491" s="196" t="n"/>
      <c r="CL491" s="196" t="n"/>
      <c r="CM491" s="196" t="n"/>
      <c r="CN491" s="196" t="n"/>
      <c r="CO491" s="196" t="n"/>
      <c r="CP491" s="323" t="n"/>
      <c r="CQ491" s="348" t="n"/>
      <c r="CR491" s="348" t="n"/>
      <c r="CS491" s="348" t="n"/>
      <c r="CT491" s="348" t="n"/>
      <c r="CU491" s="348" t="n"/>
      <c r="CV491" s="348" t="n"/>
      <c r="CW491" s="348" t="n"/>
      <c r="CX491" s="348" t="n"/>
      <c r="CY491" s="348">
        <f>IFERROR(ROUND(STDEV(AN491,L491),1),"")</f>
        <v/>
      </c>
      <c r="CZ491" s="232">
        <f>IFERROR(ROUND(AVERAGE(O491:S491,AA491:AE491),0),"")</f>
        <v/>
      </c>
      <c r="DA491" s="232">
        <f>IFERROR(AVERAGE(T491:X491,AF491:AJ491),"")</f>
        <v/>
      </c>
      <c r="DB491" s="308">
        <f>AV491+BK491</f>
        <v/>
      </c>
      <c r="DC491" s="12">
        <f>SUM(BL491:BT491,AW491:BE491)</f>
        <v/>
      </c>
      <c r="DD491" s="437">
        <f>IFERROR(ROUND(DC491/K491,0),"")</f>
        <v/>
      </c>
      <c r="DE491" s="437">
        <f>IFERROR(ROUND(AVERAGE(Y491:Z491,AK491:AL491),0),"")</f>
        <v/>
      </c>
      <c r="DF491" s="217">
        <f>IFERROR(ROUND((3600/DE491*J491),0),"")</f>
        <v/>
      </c>
      <c r="DG491" s="437">
        <f>IFERROR(ROUND(DD491/DF491,1),"")</f>
        <v/>
      </c>
      <c r="DH491" s="308">
        <f>IFERROR(DB491+DD491,"")</f>
        <v/>
      </c>
      <c r="DI491" s="447">
        <f>IFERROR(DD491/DH491,"")</f>
        <v/>
      </c>
      <c r="DK491" s="12">
        <f>IFERROR(DF491-AP491,"")</f>
        <v/>
      </c>
      <c r="DM491" s="307">
        <f>IFERROR(DA491-L491,"")</f>
        <v/>
      </c>
      <c r="DN491" s="348">
        <f>IF(DE491&gt;AQ491,0,1)</f>
        <v/>
      </c>
      <c r="DO491" s="348">
        <f>IF(DA491&lt;M491,0,1)</f>
        <v/>
      </c>
      <c r="DP491" s="348">
        <f>IF(DA491&gt;N491,0,1)</f>
        <v/>
      </c>
      <c r="DQ491" s="348" t="n"/>
      <c r="DR491" s="348" t="n"/>
      <c r="DS491" s="348" t="n"/>
      <c r="DT491" s="348" t="n"/>
      <c r="DU491" s="348" t="n"/>
      <c r="DV491" s="348" t="n"/>
      <c r="DW491" s="348" t="n"/>
      <c r="DX491" s="348" t="n"/>
      <c r="DY491" s="348" t="n"/>
      <c r="DZ491" s="348" t="n"/>
      <c r="EA491" s="348" t="n"/>
      <c r="EB491" s="348" t="n"/>
      <c r="EC491" s="348" t="n"/>
      <c r="ED491" s="348" t="n"/>
      <c r="EE491" s="348" t="n"/>
      <c r="EF491" s="348" t="n"/>
      <c r="EG491" s="348" t="n"/>
      <c r="EH491" s="348" t="n"/>
      <c r="EI491" s="348" t="n"/>
    </row>
    <row r="492" ht="31.5" customFormat="1" customHeight="1" s="239">
      <c r="A492" s="233" t="n"/>
      <c r="B492" s="192" t="n"/>
      <c r="C492" s="455" t="n"/>
      <c r="D492" s="192" t="n"/>
      <c r="E492" s="192" t="n"/>
      <c r="F492" s="192" t="n"/>
      <c r="G492" s="238" t="n"/>
      <c r="H492" s="437" t="n"/>
      <c r="I492" s="437" t="n"/>
      <c r="J492" s="437" t="n"/>
      <c r="K492" s="437" t="n"/>
      <c r="L492" s="240" t="n"/>
      <c r="M492" s="241" t="n"/>
      <c r="N492" s="242" t="n"/>
      <c r="O492" s="232" t="n"/>
      <c r="P492" s="232" t="n"/>
      <c r="Q492" s="232" t="n"/>
      <c r="R492" s="232" t="n"/>
      <c r="S492" s="232" t="n"/>
      <c r="T492" s="232" t="n"/>
      <c r="U492" s="232" t="n"/>
      <c r="V492" s="232" t="n"/>
      <c r="W492" s="232" t="n"/>
      <c r="X492" s="232" t="n"/>
      <c r="Y492" s="195" t="n"/>
      <c r="Z492" s="195" t="n"/>
      <c r="AA492" s="232" t="n"/>
      <c r="AB492" s="232" t="n"/>
      <c r="AC492" s="232" t="n"/>
      <c r="AD492" s="232" t="n"/>
      <c r="AE492" s="232" t="n"/>
      <c r="AF492" s="232" t="n"/>
      <c r="AG492" s="232" t="n"/>
      <c r="AH492" s="232" t="n"/>
      <c r="AI492" s="232" t="n"/>
      <c r="AJ492" s="232" t="n"/>
      <c r="AK492" s="195" t="n"/>
      <c r="AL492" s="195" t="n"/>
      <c r="AM492" s="232">
        <f>IFERROR(ROUND(AVERAGE(O492:S492,AA492:AE492),0),"")</f>
        <v/>
      </c>
      <c r="AN492" s="232">
        <f>IFERROR(ROUND(AVERAGE(T492:X492,AF492:AJ492),0),"")</f>
        <v/>
      </c>
      <c r="AO492" s="278">
        <f>IFERROR((AM492-L492)/L492,"")</f>
        <v/>
      </c>
      <c r="AP492" s="218" t="n"/>
      <c r="AQ492" s="219" t="n"/>
      <c r="AR492" s="217">
        <f>IFERROR(ROUND((3600/AS492*J492),0),"")</f>
        <v/>
      </c>
      <c r="AS492" s="217">
        <f>IFERROR(ROUND(AVERAGE(Y492:Z492,AK492:AL492),0),"")</f>
        <v/>
      </c>
      <c r="AT492" s="217" t="n"/>
      <c r="AU492" s="217" t="n"/>
      <c r="AV492" s="217" t="n"/>
      <c r="AW492" s="217" t="n"/>
      <c r="AX492" s="217" t="n"/>
      <c r="AY492" s="217" t="n"/>
      <c r="AZ492" s="217" t="n"/>
      <c r="BA492" s="217" t="n"/>
      <c r="BB492" s="217" t="n"/>
      <c r="BC492" s="217" t="n"/>
      <c r="BD492" s="217" t="n"/>
      <c r="BE492" s="217" t="n"/>
      <c r="BF492" s="217" t="n"/>
      <c r="BG492" s="217" t="n"/>
      <c r="BH492" s="217" t="n"/>
      <c r="BI492" s="217" t="n"/>
      <c r="BJ492" s="217" t="n"/>
      <c r="BK492" s="217" t="n"/>
      <c r="BL492" s="217" t="n"/>
      <c r="BM492" s="217" t="n"/>
      <c r="BN492" s="217" t="n"/>
      <c r="BO492" s="217" t="n"/>
      <c r="BP492" s="217" t="n"/>
      <c r="BQ492" s="217" t="n"/>
      <c r="BR492" s="217" t="n"/>
      <c r="BS492" s="217" t="n"/>
      <c r="BT492" s="217" t="n"/>
      <c r="BU492" s="217" t="n"/>
      <c r="BV492" s="217" t="n"/>
      <c r="BW492" s="217" t="n"/>
      <c r="BX492" s="220" t="n"/>
      <c r="BY492" s="220" t="n"/>
      <c r="BZ492" s="220" t="n"/>
      <c r="CA492" s="220" t="n"/>
      <c r="CB492" s="220" t="n"/>
      <c r="CC492" s="220" t="n"/>
      <c r="CD492" s="220" t="n"/>
      <c r="CE492" s="220" t="n"/>
      <c r="CF492" s="220" t="n"/>
      <c r="CG492" s="221">
        <f>IFERROR(ROUND((SUM(BX492:CF492)),0),"")</f>
        <v/>
      </c>
      <c r="CH492" s="216" t="n"/>
      <c r="CI492" s="456" t="n"/>
      <c r="CJ492" s="223" t="n"/>
      <c r="CK492" s="196" t="n"/>
      <c r="CL492" s="196" t="n"/>
      <c r="CM492" s="196" t="n"/>
      <c r="CN492" s="196" t="n"/>
      <c r="CO492" s="196" t="n"/>
      <c r="CP492" s="323" t="n"/>
      <c r="CQ492" s="348" t="n"/>
      <c r="CR492" s="348" t="n"/>
      <c r="CS492" s="348" t="n"/>
      <c r="CT492" s="348" t="n"/>
      <c r="CU492" s="348" t="n"/>
      <c r="CV492" s="348" t="n"/>
      <c r="CW492" s="348" t="n"/>
      <c r="CX492" s="348" t="n"/>
      <c r="CY492" s="348">
        <f>IFERROR(ROUND(STDEV(AN492,L492),1),"")</f>
        <v/>
      </c>
      <c r="CZ492" s="232">
        <f>IFERROR(ROUND(AVERAGE(O492:S492,AA492:AE492),0),"")</f>
        <v/>
      </c>
      <c r="DA492" s="232">
        <f>IFERROR(AVERAGE(T492:X492,AF492:AJ492),"")</f>
        <v/>
      </c>
      <c r="DB492" s="308">
        <f>AV492+BK492</f>
        <v/>
      </c>
      <c r="DC492" s="12">
        <f>SUM(BL492:BT492,AW492:BE492)</f>
        <v/>
      </c>
      <c r="DD492" s="437">
        <f>IFERROR(ROUND(DC492/K492,0),"")</f>
        <v/>
      </c>
      <c r="DE492" s="437">
        <f>IFERROR(ROUND(AVERAGE(Y492:Z492,AK492:AL492),0),"")</f>
        <v/>
      </c>
      <c r="DF492" s="217">
        <f>IFERROR(ROUND((3600/DE492*J492),0),"")</f>
        <v/>
      </c>
      <c r="DG492" s="437">
        <f>IFERROR(ROUND(DD492/DF492,1),"")</f>
        <v/>
      </c>
      <c r="DH492" s="308">
        <f>IFERROR(DB492+DD492,"")</f>
        <v/>
      </c>
      <c r="DI492" s="447">
        <f>IFERROR(DD492/DH492,"")</f>
        <v/>
      </c>
      <c r="DK492" s="12">
        <f>IFERROR(DF492-AP492,"")</f>
        <v/>
      </c>
      <c r="DM492" s="307">
        <f>IFERROR(DA492-L492,"")</f>
        <v/>
      </c>
      <c r="DN492" s="348">
        <f>IF(DE492&gt;AQ492,0,1)</f>
        <v/>
      </c>
      <c r="DO492" s="348">
        <f>IF(DA492&lt;M492,0,1)</f>
        <v/>
      </c>
      <c r="DP492" s="348">
        <f>IF(DA492&gt;N492,0,1)</f>
        <v/>
      </c>
      <c r="DQ492" s="348" t="n"/>
      <c r="DR492" s="348" t="n"/>
      <c r="DS492" s="348" t="n"/>
      <c r="DT492" s="348" t="n"/>
      <c r="DU492" s="348" t="n"/>
      <c r="DV492" s="348" t="n"/>
      <c r="DW492" s="348" t="n"/>
      <c r="DX492" s="348" t="n"/>
      <c r="DY492" s="348" t="n"/>
      <c r="DZ492" s="348" t="n"/>
      <c r="EA492" s="348" t="n"/>
      <c r="EB492" s="348" t="n"/>
      <c r="EC492" s="348" t="n"/>
      <c r="ED492" s="348" t="n"/>
      <c r="EE492" s="348" t="n"/>
      <c r="EF492" s="348" t="n"/>
      <c r="EG492" s="348" t="n"/>
      <c r="EH492" s="348" t="n"/>
      <c r="EI492" s="348" t="n"/>
    </row>
    <row r="493" ht="31.5" customFormat="1" customHeight="1" s="239">
      <c r="A493" s="233" t="n"/>
      <c r="B493" s="192" t="n"/>
      <c r="C493" s="455" t="n"/>
      <c r="D493" s="192" t="n"/>
      <c r="E493" s="192" t="n"/>
      <c r="F493" s="192" t="n"/>
      <c r="G493" s="238" t="n"/>
      <c r="H493" s="437" t="n"/>
      <c r="I493" s="437" t="n"/>
      <c r="J493" s="437" t="n"/>
      <c r="K493" s="437" t="n"/>
      <c r="L493" s="240" t="n"/>
      <c r="M493" s="241" t="n"/>
      <c r="N493" s="242" t="n"/>
      <c r="O493" s="232" t="n"/>
      <c r="P493" s="232" t="n"/>
      <c r="Q493" s="232" t="n"/>
      <c r="R493" s="232" t="n"/>
      <c r="S493" s="232" t="n"/>
      <c r="T493" s="232" t="n"/>
      <c r="U493" s="232" t="n"/>
      <c r="V493" s="232" t="n"/>
      <c r="W493" s="232" t="n"/>
      <c r="X493" s="232" t="n"/>
      <c r="Y493" s="195" t="n"/>
      <c r="Z493" s="195" t="n"/>
      <c r="AA493" s="232" t="n"/>
      <c r="AB493" s="232" t="n"/>
      <c r="AC493" s="232" t="n"/>
      <c r="AD493" s="232" t="n"/>
      <c r="AE493" s="232" t="n"/>
      <c r="AF493" s="232" t="n"/>
      <c r="AG493" s="232" t="n"/>
      <c r="AH493" s="232" t="n"/>
      <c r="AI493" s="232" t="n"/>
      <c r="AJ493" s="232" t="n"/>
      <c r="AK493" s="195" t="n"/>
      <c r="AL493" s="195" t="n"/>
      <c r="AM493" s="232">
        <f>IFERROR(ROUND(AVERAGE(O493:S493,AA493:AE493),0),"")</f>
        <v/>
      </c>
      <c r="AN493" s="232">
        <f>IFERROR(ROUND(AVERAGE(T493:X493,AF493:AJ493),0),"")</f>
        <v/>
      </c>
      <c r="AO493" s="278">
        <f>IFERROR((AM493-L493)/L493,"")</f>
        <v/>
      </c>
      <c r="AP493" s="218" t="n"/>
      <c r="AQ493" s="219" t="n"/>
      <c r="AR493" s="217">
        <f>IFERROR(ROUND((3600/AS493*J493),0),"")</f>
        <v/>
      </c>
      <c r="AS493" s="217">
        <f>IFERROR(ROUND(AVERAGE(Y493:Z493,AK493:AL493),0),"")</f>
        <v/>
      </c>
      <c r="AT493" s="217" t="n"/>
      <c r="AU493" s="217" t="n"/>
      <c r="AV493" s="217" t="n"/>
      <c r="AW493" s="217" t="n"/>
      <c r="AX493" s="217" t="n"/>
      <c r="AY493" s="217" t="n"/>
      <c r="AZ493" s="217" t="n"/>
      <c r="BA493" s="217" t="n"/>
      <c r="BB493" s="217" t="n"/>
      <c r="BC493" s="217" t="n"/>
      <c r="BD493" s="217" t="n"/>
      <c r="BE493" s="217" t="n"/>
      <c r="BF493" s="217" t="n"/>
      <c r="BG493" s="217" t="n"/>
      <c r="BH493" s="217" t="n"/>
      <c r="BI493" s="217" t="n"/>
      <c r="BJ493" s="217" t="n"/>
      <c r="BK493" s="217" t="n"/>
      <c r="BL493" s="217" t="n"/>
      <c r="BM493" s="217" t="n"/>
      <c r="BN493" s="217" t="n"/>
      <c r="BO493" s="217" t="n"/>
      <c r="BP493" s="217" t="n"/>
      <c r="BQ493" s="217" t="n"/>
      <c r="BR493" s="217" t="n"/>
      <c r="BS493" s="217" t="n"/>
      <c r="BT493" s="217" t="n"/>
      <c r="BU493" s="217" t="n"/>
      <c r="BV493" s="217" t="n"/>
      <c r="BW493" s="217" t="n"/>
      <c r="BX493" s="220" t="n"/>
      <c r="BY493" s="220" t="n"/>
      <c r="BZ493" s="220" t="n"/>
      <c r="CA493" s="220" t="n"/>
      <c r="CB493" s="220" t="n"/>
      <c r="CC493" s="220" t="n"/>
      <c r="CD493" s="220" t="n"/>
      <c r="CE493" s="220" t="n"/>
      <c r="CF493" s="220" t="n"/>
      <c r="CG493" s="221">
        <f>IFERROR(ROUND((SUM(BX493:CF493)),0),"")</f>
        <v/>
      </c>
      <c r="CH493" s="216" t="n"/>
      <c r="CI493" s="456" t="n"/>
      <c r="CJ493" s="223" t="n"/>
      <c r="CK493" s="196" t="n"/>
      <c r="CL493" s="196" t="n"/>
      <c r="CM493" s="196" t="n"/>
      <c r="CN493" s="196" t="n"/>
      <c r="CO493" s="196" t="n"/>
      <c r="CP493" s="323" t="n"/>
      <c r="CQ493" s="348" t="n"/>
      <c r="CR493" s="348" t="n"/>
      <c r="CS493" s="348" t="n"/>
      <c r="CT493" s="348" t="n"/>
      <c r="CU493" s="348" t="n"/>
      <c r="CV493" s="348" t="n"/>
      <c r="CW493" s="348" t="n"/>
      <c r="CX493" s="348" t="n"/>
      <c r="CY493" s="348">
        <f>IFERROR(ROUND(STDEV(AN493,L493),1),"")</f>
        <v/>
      </c>
      <c r="CZ493" s="232">
        <f>IFERROR(ROUND(AVERAGE(O493:S493,AA493:AE493),0),"")</f>
        <v/>
      </c>
      <c r="DA493" s="232">
        <f>IFERROR(AVERAGE(T493:X493,AF493:AJ493),"")</f>
        <v/>
      </c>
      <c r="DB493" s="308">
        <f>AV493+BK493</f>
        <v/>
      </c>
      <c r="DC493" s="12">
        <f>SUM(BL493:BT493,AW493:BE493)</f>
        <v/>
      </c>
      <c r="DD493" s="437">
        <f>IFERROR(ROUND(DC493/K493,0),"")</f>
        <v/>
      </c>
      <c r="DE493" s="437">
        <f>IFERROR(ROUND(AVERAGE(Y493:Z493,AK493:AL493),0),"")</f>
        <v/>
      </c>
      <c r="DF493" s="217">
        <f>IFERROR(ROUND((3600/DE493*J493),0),"")</f>
        <v/>
      </c>
      <c r="DG493" s="437">
        <f>IFERROR(ROUND(DD493/DF493,1),"")</f>
        <v/>
      </c>
      <c r="DH493" s="308">
        <f>IFERROR(DB493+DD493,"")</f>
        <v/>
      </c>
      <c r="DI493" s="447">
        <f>IFERROR(DD493/DH493,"")</f>
        <v/>
      </c>
      <c r="DK493" s="12">
        <f>IFERROR(DF493-AP493,"")</f>
        <v/>
      </c>
      <c r="DM493" s="307">
        <f>IFERROR(DA493-L493,"")</f>
        <v/>
      </c>
      <c r="DN493" s="348">
        <f>IF(DE493&gt;AQ493,0,1)</f>
        <v/>
      </c>
      <c r="DO493" s="348">
        <f>IF(DA493&lt;M493,0,1)</f>
        <v/>
      </c>
      <c r="DP493" s="348">
        <f>IF(DA493&gt;N493,0,1)</f>
        <v/>
      </c>
      <c r="DQ493" s="348" t="n"/>
      <c r="DR493" s="348" t="n"/>
      <c r="DS493" s="348" t="n"/>
      <c r="DT493" s="348" t="n"/>
      <c r="DU493" s="348" t="n"/>
      <c r="DV493" s="348" t="n"/>
      <c r="DW493" s="348" t="n"/>
      <c r="DX493" s="348" t="n"/>
      <c r="DY493" s="348" t="n"/>
      <c r="DZ493" s="348" t="n"/>
      <c r="EA493" s="348" t="n"/>
      <c r="EB493" s="348" t="n"/>
      <c r="EC493" s="348" t="n"/>
      <c r="ED493" s="348" t="n"/>
      <c r="EE493" s="348" t="n"/>
      <c r="EF493" s="348" t="n"/>
      <c r="EG493" s="348" t="n"/>
      <c r="EH493" s="348" t="n"/>
      <c r="EI493" s="348" t="n"/>
    </row>
    <row r="494" ht="31.5" customFormat="1" customHeight="1" s="239">
      <c r="A494" s="233" t="n"/>
      <c r="B494" s="192" t="n"/>
      <c r="C494" s="455" t="n"/>
      <c r="D494" s="192" t="n"/>
      <c r="E494" s="192" t="n"/>
      <c r="F494" s="192" t="n"/>
      <c r="G494" s="238" t="n"/>
      <c r="H494" s="437" t="n"/>
      <c r="I494" s="437" t="n"/>
      <c r="J494" s="437" t="n"/>
      <c r="K494" s="437" t="n"/>
      <c r="L494" s="240" t="n"/>
      <c r="M494" s="241" t="n"/>
      <c r="N494" s="242" t="n"/>
      <c r="O494" s="232" t="n"/>
      <c r="P494" s="232" t="n"/>
      <c r="Q494" s="232" t="n"/>
      <c r="R494" s="232" t="n"/>
      <c r="S494" s="232" t="n"/>
      <c r="T494" s="232" t="n"/>
      <c r="U494" s="232" t="n"/>
      <c r="V494" s="232" t="n"/>
      <c r="W494" s="232" t="n"/>
      <c r="X494" s="232" t="n"/>
      <c r="Y494" s="195" t="n"/>
      <c r="Z494" s="195" t="n"/>
      <c r="AA494" s="232" t="n"/>
      <c r="AB494" s="232" t="n"/>
      <c r="AC494" s="232" t="n"/>
      <c r="AD494" s="232" t="n"/>
      <c r="AE494" s="232" t="n"/>
      <c r="AF494" s="232" t="n"/>
      <c r="AG494" s="232" t="n"/>
      <c r="AH494" s="232" t="n"/>
      <c r="AI494" s="232" t="n"/>
      <c r="AJ494" s="232" t="n"/>
      <c r="AK494" s="195" t="n"/>
      <c r="AL494" s="195" t="n"/>
      <c r="AM494" s="232">
        <f>IFERROR(ROUND(AVERAGE(O494:S494,AA494:AE494),0),"")</f>
        <v/>
      </c>
      <c r="AN494" s="232">
        <f>IFERROR(ROUND(AVERAGE(T494:X494,AF494:AJ494),0),"")</f>
        <v/>
      </c>
      <c r="AO494" s="278">
        <f>IFERROR((AM494-L494)/L494,"")</f>
        <v/>
      </c>
      <c r="AP494" s="218" t="n"/>
      <c r="AQ494" s="219" t="n"/>
      <c r="AR494" s="217">
        <f>IFERROR(ROUND((3600/AS494*J494),0),"")</f>
        <v/>
      </c>
      <c r="AS494" s="217">
        <f>IFERROR(ROUND(AVERAGE(Y494:Z494,AK494:AL494),0),"")</f>
        <v/>
      </c>
      <c r="AT494" s="217" t="n"/>
      <c r="AU494" s="217" t="n"/>
      <c r="AV494" s="217" t="n"/>
      <c r="AW494" s="217" t="n"/>
      <c r="AX494" s="217" t="n"/>
      <c r="AY494" s="217" t="n"/>
      <c r="AZ494" s="217" t="n"/>
      <c r="BA494" s="217" t="n"/>
      <c r="BB494" s="217" t="n"/>
      <c r="BC494" s="217" t="n"/>
      <c r="BD494" s="217" t="n"/>
      <c r="BE494" s="217" t="n"/>
      <c r="BF494" s="217" t="n"/>
      <c r="BG494" s="217" t="n"/>
      <c r="BH494" s="217" t="n"/>
      <c r="BI494" s="217" t="n"/>
      <c r="BJ494" s="217" t="n"/>
      <c r="BK494" s="217" t="n"/>
      <c r="BL494" s="217" t="n"/>
      <c r="BM494" s="217" t="n"/>
      <c r="BN494" s="217" t="n"/>
      <c r="BO494" s="217" t="n"/>
      <c r="BP494" s="217" t="n"/>
      <c r="BQ494" s="217" t="n"/>
      <c r="BR494" s="217" t="n"/>
      <c r="BS494" s="217" t="n"/>
      <c r="BT494" s="217" t="n"/>
      <c r="BU494" s="217" t="n"/>
      <c r="BV494" s="217" t="n"/>
      <c r="BW494" s="217" t="n"/>
      <c r="BX494" s="220" t="n"/>
      <c r="BY494" s="220" t="n"/>
      <c r="BZ494" s="220" t="n"/>
      <c r="CA494" s="220" t="n"/>
      <c r="CB494" s="220" t="n"/>
      <c r="CC494" s="220" t="n"/>
      <c r="CD494" s="220" t="n"/>
      <c r="CE494" s="220" t="n"/>
      <c r="CF494" s="220" t="n"/>
      <c r="CG494" s="221">
        <f>IFERROR(ROUND((SUM(BX494:CF494)),0),"")</f>
        <v/>
      </c>
      <c r="CH494" s="216" t="n"/>
      <c r="CI494" s="456" t="n"/>
      <c r="CJ494" s="223" t="n"/>
      <c r="CK494" s="196" t="n"/>
      <c r="CL494" s="196" t="n"/>
      <c r="CM494" s="196" t="n"/>
      <c r="CN494" s="196" t="n"/>
      <c r="CO494" s="196" t="n"/>
      <c r="CP494" s="323" t="n"/>
      <c r="CQ494" s="348" t="n"/>
      <c r="CR494" s="348" t="n"/>
      <c r="CS494" s="348" t="n"/>
      <c r="CT494" s="348" t="n"/>
      <c r="CU494" s="348" t="n"/>
      <c r="CV494" s="348" t="n"/>
      <c r="CW494" s="348" t="n"/>
      <c r="CX494" s="348" t="n"/>
      <c r="CY494" s="348">
        <f>IFERROR(ROUND(STDEV(AN494,L494),1),"")</f>
        <v/>
      </c>
      <c r="CZ494" s="232">
        <f>IFERROR(ROUND(AVERAGE(O494:S494,AA494:AE494),0),"")</f>
        <v/>
      </c>
      <c r="DA494" s="232">
        <f>IFERROR(AVERAGE(T494:X494,AF494:AJ494),"")</f>
        <v/>
      </c>
      <c r="DB494" s="308">
        <f>AV494+BK494</f>
        <v/>
      </c>
      <c r="DC494" s="12">
        <f>SUM(BL494:BT494,AW494:BE494)</f>
        <v/>
      </c>
      <c r="DD494" s="437">
        <f>IFERROR(ROUND(DC494/K494,0),"")</f>
        <v/>
      </c>
      <c r="DE494" s="437">
        <f>IFERROR(ROUND(AVERAGE(Y494:Z494,AK494:AL494),0),"")</f>
        <v/>
      </c>
      <c r="DF494" s="217">
        <f>IFERROR(ROUND((3600/DE494*J494),0),"")</f>
        <v/>
      </c>
      <c r="DG494" s="437">
        <f>IFERROR(ROUND(DD494/DF494,1),"")</f>
        <v/>
      </c>
      <c r="DH494" s="308">
        <f>IFERROR(DB494+DD494,"")</f>
        <v/>
      </c>
      <c r="DI494" s="447">
        <f>IFERROR(DD494/DH494,"")</f>
        <v/>
      </c>
      <c r="DK494" s="12">
        <f>IFERROR(DF494-AP494,"")</f>
        <v/>
      </c>
      <c r="DM494" s="307">
        <f>IFERROR(DA494-L494,"")</f>
        <v/>
      </c>
      <c r="DN494" s="348">
        <f>IF(DE494&gt;AQ494,0,1)</f>
        <v/>
      </c>
      <c r="DO494" s="348">
        <f>IF(DA494&lt;M494,0,1)</f>
        <v/>
      </c>
      <c r="DP494" s="348">
        <f>IF(DA494&gt;N494,0,1)</f>
        <v/>
      </c>
      <c r="DQ494" s="348" t="n"/>
      <c r="DR494" s="348" t="n"/>
      <c r="DS494" s="348" t="n"/>
      <c r="DT494" s="348" t="n"/>
      <c r="DU494" s="348" t="n"/>
      <c r="DV494" s="348" t="n"/>
      <c r="DW494" s="348" t="n"/>
      <c r="DX494" s="348" t="n"/>
      <c r="DY494" s="348" t="n"/>
      <c r="DZ494" s="348" t="n"/>
      <c r="EA494" s="348" t="n"/>
      <c r="EB494" s="348" t="n"/>
      <c r="EC494" s="348" t="n"/>
      <c r="ED494" s="348" t="n"/>
      <c r="EE494" s="348" t="n"/>
      <c r="EF494" s="348" t="n"/>
      <c r="EG494" s="348" t="n"/>
      <c r="EH494" s="348" t="n"/>
      <c r="EI494" s="348" t="n"/>
    </row>
    <row r="495" ht="31.5" customFormat="1" customHeight="1" s="239">
      <c r="A495" s="233" t="n"/>
      <c r="B495" s="192" t="n"/>
      <c r="C495" s="455" t="n"/>
      <c r="D495" s="192" t="n"/>
      <c r="E495" s="192" t="n"/>
      <c r="F495" s="192" t="n"/>
      <c r="G495" s="238" t="n"/>
      <c r="H495" s="437" t="n"/>
      <c r="I495" s="437" t="n"/>
      <c r="J495" s="437" t="n"/>
      <c r="K495" s="437" t="n"/>
      <c r="L495" s="240" t="n"/>
      <c r="M495" s="241" t="n"/>
      <c r="N495" s="242" t="n"/>
      <c r="O495" s="232" t="n"/>
      <c r="P495" s="232" t="n"/>
      <c r="Q495" s="232" t="n"/>
      <c r="R495" s="232" t="n"/>
      <c r="S495" s="232" t="n"/>
      <c r="T495" s="232" t="n"/>
      <c r="U495" s="232" t="n"/>
      <c r="V495" s="232" t="n"/>
      <c r="W495" s="232" t="n"/>
      <c r="X495" s="232" t="n"/>
      <c r="Y495" s="195" t="n"/>
      <c r="Z495" s="195" t="n"/>
      <c r="AA495" s="232" t="n"/>
      <c r="AB495" s="232" t="n"/>
      <c r="AC495" s="232" t="n"/>
      <c r="AD495" s="232" t="n"/>
      <c r="AE495" s="232" t="n"/>
      <c r="AF495" s="232" t="n"/>
      <c r="AG495" s="232" t="n"/>
      <c r="AH495" s="232" t="n"/>
      <c r="AI495" s="232" t="n"/>
      <c r="AJ495" s="232" t="n"/>
      <c r="AK495" s="195" t="n"/>
      <c r="AL495" s="195" t="n"/>
      <c r="AM495" s="232">
        <f>IFERROR(ROUND(AVERAGE(O495:S495,AA495:AE495),0),"")</f>
        <v/>
      </c>
      <c r="AN495" s="232">
        <f>IFERROR(ROUND(AVERAGE(T495:X495,AF495:AJ495),0),"")</f>
        <v/>
      </c>
      <c r="AO495" s="278">
        <f>IFERROR((AM495-L495)/L495,"")</f>
        <v/>
      </c>
      <c r="AP495" s="218" t="n"/>
      <c r="AQ495" s="219" t="n"/>
      <c r="AR495" s="217">
        <f>IFERROR(ROUND((3600/AS495*J495),0),"")</f>
        <v/>
      </c>
      <c r="AS495" s="217">
        <f>IFERROR(ROUND(AVERAGE(Y495:Z495,AK495:AL495),0),"")</f>
        <v/>
      </c>
      <c r="AT495" s="217" t="n"/>
      <c r="AU495" s="217" t="n"/>
      <c r="AV495" s="217" t="n"/>
      <c r="AW495" s="217" t="n"/>
      <c r="AX495" s="217" t="n"/>
      <c r="AY495" s="217" t="n"/>
      <c r="AZ495" s="217" t="n"/>
      <c r="BA495" s="217" t="n"/>
      <c r="BB495" s="217" t="n"/>
      <c r="BC495" s="217" t="n"/>
      <c r="BD495" s="217" t="n"/>
      <c r="BE495" s="217" t="n"/>
      <c r="BF495" s="217" t="n"/>
      <c r="BG495" s="217" t="n"/>
      <c r="BH495" s="217" t="n"/>
      <c r="BI495" s="217" t="n"/>
      <c r="BJ495" s="217" t="n"/>
      <c r="BK495" s="217" t="n"/>
      <c r="BL495" s="217" t="n"/>
      <c r="BM495" s="217" t="n"/>
      <c r="BN495" s="217" t="n"/>
      <c r="BO495" s="217" t="n"/>
      <c r="BP495" s="217" t="n"/>
      <c r="BQ495" s="217" t="n"/>
      <c r="BR495" s="217" t="n"/>
      <c r="BS495" s="217" t="n"/>
      <c r="BT495" s="217" t="n"/>
      <c r="BU495" s="217" t="n"/>
      <c r="BV495" s="217" t="n"/>
      <c r="BW495" s="217" t="n"/>
      <c r="BX495" s="220" t="n"/>
      <c r="BY495" s="220" t="n"/>
      <c r="BZ495" s="220" t="n"/>
      <c r="CA495" s="220" t="n"/>
      <c r="CB495" s="220" t="n"/>
      <c r="CC495" s="220" t="n"/>
      <c r="CD495" s="220" t="n"/>
      <c r="CE495" s="220" t="n"/>
      <c r="CF495" s="220" t="n"/>
      <c r="CG495" s="221">
        <f>IFERROR(ROUND((SUM(BX495:CF495)),0),"")</f>
        <v/>
      </c>
      <c r="CH495" s="216" t="n"/>
      <c r="CI495" s="456" t="n"/>
      <c r="CJ495" s="223" t="n"/>
      <c r="CK495" s="196" t="n"/>
      <c r="CL495" s="196" t="n"/>
      <c r="CM495" s="196" t="n"/>
      <c r="CN495" s="196" t="n"/>
      <c r="CO495" s="196" t="n"/>
      <c r="CP495" s="323" t="n"/>
      <c r="CQ495" s="348" t="n"/>
      <c r="CR495" s="348" t="n"/>
      <c r="CS495" s="348" t="n"/>
      <c r="CT495" s="348" t="n"/>
      <c r="CU495" s="348" t="n"/>
      <c r="CV495" s="348" t="n"/>
      <c r="CW495" s="348" t="n"/>
      <c r="CX495" s="348" t="n"/>
      <c r="CY495" s="348">
        <f>IFERROR(ROUND(STDEV(AN495,L495),1),"")</f>
        <v/>
      </c>
      <c r="CZ495" s="232">
        <f>IFERROR(ROUND(AVERAGE(O495:S495,AA495:AE495),0),"")</f>
        <v/>
      </c>
      <c r="DA495" s="232">
        <f>IFERROR(AVERAGE(T495:X495,AF495:AJ495),"")</f>
        <v/>
      </c>
      <c r="DB495" s="308">
        <f>AV495+BK495</f>
        <v/>
      </c>
      <c r="DC495" s="12">
        <f>SUM(BL495:BT495,AW495:BE495)</f>
        <v/>
      </c>
      <c r="DD495" s="437">
        <f>IFERROR(ROUND(DC495/K495,0),"")</f>
        <v/>
      </c>
      <c r="DE495" s="437">
        <f>IFERROR(ROUND(AVERAGE(Y495:Z495,AK495:AL495),0),"")</f>
        <v/>
      </c>
      <c r="DF495" s="217">
        <f>IFERROR(ROUND((3600/DE495*J495),0),"")</f>
        <v/>
      </c>
      <c r="DG495" s="437">
        <f>IFERROR(ROUND(DD495/DF495,1),"")</f>
        <v/>
      </c>
      <c r="DH495" s="308">
        <f>IFERROR(DB495+DD495,"")</f>
        <v/>
      </c>
      <c r="DI495" s="447">
        <f>IFERROR(DD495/DH495,"")</f>
        <v/>
      </c>
      <c r="DK495" s="12">
        <f>IFERROR(DF495-AP495,"")</f>
        <v/>
      </c>
      <c r="DM495" s="307">
        <f>IFERROR(DA495-L495,"")</f>
        <v/>
      </c>
      <c r="DN495" s="348">
        <f>IF(DE495&gt;AQ495,0,1)</f>
        <v/>
      </c>
      <c r="DO495" s="348">
        <f>IF(DA495&lt;M495,0,1)</f>
        <v/>
      </c>
      <c r="DP495" s="348">
        <f>IF(DA495&gt;N495,0,1)</f>
        <v/>
      </c>
      <c r="DQ495" s="348" t="n"/>
      <c r="DR495" s="348" t="n"/>
      <c r="DS495" s="348" t="n"/>
      <c r="DT495" s="348" t="n"/>
      <c r="DU495" s="348" t="n"/>
      <c r="DV495" s="348" t="n"/>
      <c r="DW495" s="348" t="n"/>
      <c r="DX495" s="348" t="n"/>
      <c r="DY495" s="348" t="n"/>
      <c r="DZ495" s="348" t="n"/>
      <c r="EA495" s="348" t="n"/>
      <c r="EB495" s="348" t="n"/>
      <c r="EC495" s="348" t="n"/>
      <c r="ED495" s="348" t="n"/>
      <c r="EE495" s="348" t="n"/>
      <c r="EF495" s="348" t="n"/>
      <c r="EG495" s="348" t="n"/>
      <c r="EH495" s="348" t="n"/>
      <c r="EI495" s="348" t="n"/>
    </row>
    <row r="496" ht="31.5" customFormat="1" customHeight="1" s="239">
      <c r="A496" s="233" t="n"/>
      <c r="B496" s="192" t="n"/>
      <c r="C496" s="455" t="n"/>
      <c r="D496" s="192" t="n"/>
      <c r="E496" s="192" t="n"/>
      <c r="F496" s="192" t="n"/>
      <c r="G496" s="238" t="n"/>
      <c r="H496" s="437" t="n"/>
      <c r="I496" s="437" t="n"/>
      <c r="J496" s="437" t="n"/>
      <c r="K496" s="437" t="n"/>
      <c r="L496" s="240" t="n"/>
      <c r="M496" s="241" t="n"/>
      <c r="N496" s="242" t="n"/>
      <c r="O496" s="232" t="n"/>
      <c r="P496" s="232" t="n"/>
      <c r="Q496" s="232" t="n"/>
      <c r="R496" s="232" t="n"/>
      <c r="S496" s="232" t="n"/>
      <c r="T496" s="232" t="n"/>
      <c r="U496" s="232" t="n"/>
      <c r="V496" s="232" t="n"/>
      <c r="W496" s="232" t="n"/>
      <c r="X496" s="232" t="n"/>
      <c r="Y496" s="195" t="n"/>
      <c r="Z496" s="195" t="n"/>
      <c r="AA496" s="232" t="n"/>
      <c r="AB496" s="232" t="n"/>
      <c r="AC496" s="232" t="n"/>
      <c r="AD496" s="232" t="n"/>
      <c r="AE496" s="232" t="n"/>
      <c r="AF496" s="232" t="n"/>
      <c r="AG496" s="232" t="n"/>
      <c r="AH496" s="232" t="n"/>
      <c r="AI496" s="232" t="n"/>
      <c r="AJ496" s="232" t="n"/>
      <c r="AK496" s="195" t="n"/>
      <c r="AL496" s="195" t="n"/>
      <c r="AM496" s="232">
        <f>IFERROR(ROUND(AVERAGE(O496:S496,AA496:AE496),0),"")</f>
        <v/>
      </c>
      <c r="AN496" s="232">
        <f>IFERROR(ROUND(AVERAGE(T496:X496,AF496:AJ496),0),"")</f>
        <v/>
      </c>
      <c r="AO496" s="278">
        <f>IFERROR((AM496-L496)/L496,"")</f>
        <v/>
      </c>
      <c r="AP496" s="218" t="n"/>
      <c r="AQ496" s="219" t="n"/>
      <c r="AR496" s="217">
        <f>IFERROR(ROUND((3600/AS496*J496),0),"")</f>
        <v/>
      </c>
      <c r="AS496" s="217">
        <f>IFERROR(ROUND(AVERAGE(Y496:Z496,AK496:AL496),0),"")</f>
        <v/>
      </c>
      <c r="AT496" s="217" t="n"/>
      <c r="AU496" s="217" t="n"/>
      <c r="AV496" s="217" t="n"/>
      <c r="AW496" s="217" t="n"/>
      <c r="AX496" s="217" t="n"/>
      <c r="AY496" s="217" t="n"/>
      <c r="AZ496" s="217" t="n"/>
      <c r="BA496" s="217" t="n"/>
      <c r="BB496" s="217" t="n"/>
      <c r="BC496" s="217" t="n"/>
      <c r="BD496" s="217" t="n"/>
      <c r="BE496" s="217" t="n"/>
      <c r="BF496" s="217" t="n"/>
      <c r="BG496" s="217" t="n"/>
      <c r="BH496" s="217" t="n"/>
      <c r="BI496" s="217" t="n"/>
      <c r="BJ496" s="217" t="n"/>
      <c r="BK496" s="217" t="n"/>
      <c r="BL496" s="217" t="n"/>
      <c r="BM496" s="217" t="n"/>
      <c r="BN496" s="217" t="n"/>
      <c r="BO496" s="217" t="n"/>
      <c r="BP496" s="217" t="n"/>
      <c r="BQ496" s="217" t="n"/>
      <c r="BR496" s="217" t="n"/>
      <c r="BS496" s="217" t="n"/>
      <c r="BT496" s="217" t="n"/>
      <c r="BU496" s="217" t="n"/>
      <c r="BV496" s="217" t="n"/>
      <c r="BW496" s="217" t="n"/>
      <c r="BX496" s="220" t="n"/>
      <c r="BY496" s="220" t="n"/>
      <c r="BZ496" s="220" t="n"/>
      <c r="CA496" s="220" t="n"/>
      <c r="CB496" s="220" t="n"/>
      <c r="CC496" s="220" t="n"/>
      <c r="CD496" s="220" t="n"/>
      <c r="CE496" s="220" t="n"/>
      <c r="CF496" s="220" t="n"/>
      <c r="CG496" s="221">
        <f>IFERROR(ROUND((SUM(BX496:CF496)),0),"")</f>
        <v/>
      </c>
      <c r="CH496" s="216" t="n"/>
      <c r="CI496" s="456" t="n"/>
      <c r="CJ496" s="223" t="n"/>
      <c r="CK496" s="196" t="n"/>
      <c r="CL496" s="196" t="n"/>
      <c r="CM496" s="196" t="n"/>
      <c r="CN496" s="196" t="n"/>
      <c r="CO496" s="196" t="n"/>
      <c r="CP496" s="323" t="n"/>
      <c r="CQ496" s="348" t="n"/>
      <c r="CR496" s="348" t="n"/>
      <c r="CS496" s="348" t="n"/>
      <c r="CT496" s="348" t="n"/>
      <c r="CU496" s="348" t="n"/>
      <c r="CV496" s="348" t="n"/>
      <c r="CW496" s="348" t="n"/>
      <c r="CX496" s="348" t="n"/>
      <c r="CY496" s="348">
        <f>IFERROR(ROUND(STDEV(AN496,L496),1),"")</f>
        <v/>
      </c>
      <c r="CZ496" s="232">
        <f>IFERROR(ROUND(AVERAGE(O496:S496,AA496:AE496),0),"")</f>
        <v/>
      </c>
      <c r="DA496" s="232">
        <f>IFERROR(AVERAGE(T496:X496,AF496:AJ496),"")</f>
        <v/>
      </c>
      <c r="DB496" s="308">
        <f>AV496+BK496</f>
        <v/>
      </c>
      <c r="DC496" s="12">
        <f>SUM(BL496:BT496,AW496:BE496)</f>
        <v/>
      </c>
      <c r="DD496" s="437">
        <f>IFERROR(ROUND(DC496/K496,0),"")</f>
        <v/>
      </c>
      <c r="DE496" s="437">
        <f>IFERROR(ROUND(AVERAGE(Y496:Z496,AK496:AL496),0),"")</f>
        <v/>
      </c>
      <c r="DF496" s="217">
        <f>IFERROR(ROUND((3600/DE496*J496),0),"")</f>
        <v/>
      </c>
      <c r="DG496" s="437">
        <f>IFERROR(ROUND(DD496/DF496,1),"")</f>
        <v/>
      </c>
      <c r="DH496" s="308">
        <f>IFERROR(DB496+DD496,"")</f>
        <v/>
      </c>
      <c r="DI496" s="447">
        <f>IFERROR(DD496/DH496,"")</f>
        <v/>
      </c>
      <c r="DK496" s="12">
        <f>IFERROR(DF496-AP496,"")</f>
        <v/>
      </c>
      <c r="DM496" s="307">
        <f>IFERROR(DA496-L496,"")</f>
        <v/>
      </c>
      <c r="DN496" s="348">
        <f>IF(DE496&gt;AQ496,0,1)</f>
        <v/>
      </c>
      <c r="DO496" s="348">
        <f>IF(DA496&lt;M496,0,1)</f>
        <v/>
      </c>
      <c r="DP496" s="348">
        <f>IF(DA496&gt;N496,0,1)</f>
        <v/>
      </c>
      <c r="DQ496" s="348" t="n"/>
      <c r="DR496" s="348" t="n"/>
      <c r="DS496" s="348" t="n"/>
      <c r="DT496" s="348" t="n"/>
      <c r="DU496" s="348" t="n"/>
      <c r="DV496" s="348" t="n"/>
      <c r="DW496" s="348" t="n"/>
      <c r="DX496" s="348" t="n"/>
      <c r="DY496" s="348" t="n"/>
      <c r="DZ496" s="348" t="n"/>
      <c r="EA496" s="348" t="n"/>
      <c r="EB496" s="348" t="n"/>
      <c r="EC496" s="348" t="n"/>
      <c r="ED496" s="348" t="n"/>
      <c r="EE496" s="348" t="n"/>
      <c r="EF496" s="348" t="n"/>
      <c r="EG496" s="348" t="n"/>
      <c r="EH496" s="348" t="n"/>
      <c r="EI496" s="348" t="n"/>
    </row>
    <row r="497" ht="31.5" customFormat="1" customHeight="1" s="239">
      <c r="A497" s="233" t="n"/>
      <c r="B497" s="192" t="n"/>
      <c r="C497" s="455" t="n"/>
      <c r="D497" s="192" t="n"/>
      <c r="E497" s="192" t="n"/>
      <c r="F497" s="192" t="n"/>
      <c r="G497" s="238" t="n"/>
      <c r="H497" s="437" t="n"/>
      <c r="I497" s="437" t="n"/>
      <c r="J497" s="437" t="n"/>
      <c r="K497" s="437" t="n"/>
      <c r="L497" s="240" t="n"/>
      <c r="M497" s="241" t="n"/>
      <c r="N497" s="242" t="n"/>
      <c r="O497" s="232" t="n"/>
      <c r="P497" s="232" t="n"/>
      <c r="Q497" s="232" t="n"/>
      <c r="R497" s="232" t="n"/>
      <c r="S497" s="232" t="n"/>
      <c r="T497" s="232" t="n"/>
      <c r="U497" s="232" t="n"/>
      <c r="V497" s="232" t="n"/>
      <c r="W497" s="232" t="n"/>
      <c r="X497" s="232" t="n"/>
      <c r="Y497" s="195" t="n"/>
      <c r="Z497" s="195" t="n"/>
      <c r="AA497" s="232" t="n"/>
      <c r="AB497" s="232" t="n"/>
      <c r="AC497" s="232" t="n"/>
      <c r="AD497" s="232" t="n"/>
      <c r="AE497" s="232" t="n"/>
      <c r="AF497" s="232" t="n"/>
      <c r="AG497" s="232" t="n"/>
      <c r="AH497" s="232" t="n"/>
      <c r="AI497" s="232" t="n"/>
      <c r="AJ497" s="232" t="n"/>
      <c r="AK497" s="195" t="n"/>
      <c r="AL497" s="195" t="n"/>
      <c r="AM497" s="232">
        <f>IFERROR(ROUND(AVERAGE(O497:S497,AA497:AE497),0),"")</f>
        <v/>
      </c>
      <c r="AN497" s="232">
        <f>IFERROR(ROUND(AVERAGE(T497:X497,AF497:AJ497),0),"")</f>
        <v/>
      </c>
      <c r="AO497" s="278">
        <f>IFERROR((AM497-L497)/L497,"")</f>
        <v/>
      </c>
      <c r="AP497" s="218" t="n"/>
      <c r="AQ497" s="219" t="n"/>
      <c r="AR497" s="217">
        <f>IFERROR(ROUND((3600/AS497*J497),0),"")</f>
        <v/>
      </c>
      <c r="AS497" s="217">
        <f>IFERROR(ROUND(AVERAGE(Y497:Z497,AK497:AL497),0),"")</f>
        <v/>
      </c>
      <c r="AT497" s="217" t="n"/>
      <c r="AU497" s="217" t="n"/>
      <c r="AV497" s="217" t="n"/>
      <c r="AW497" s="217" t="n"/>
      <c r="AX497" s="217" t="n"/>
      <c r="AY497" s="217" t="n"/>
      <c r="AZ497" s="217" t="n"/>
      <c r="BA497" s="217" t="n"/>
      <c r="BB497" s="217" t="n"/>
      <c r="BC497" s="217" t="n"/>
      <c r="BD497" s="217" t="n"/>
      <c r="BE497" s="217" t="n"/>
      <c r="BF497" s="217" t="n"/>
      <c r="BG497" s="217" t="n"/>
      <c r="BH497" s="217" t="n"/>
      <c r="BI497" s="217" t="n"/>
      <c r="BJ497" s="217" t="n"/>
      <c r="BK497" s="217" t="n"/>
      <c r="BL497" s="217" t="n"/>
      <c r="BM497" s="217" t="n"/>
      <c r="BN497" s="217" t="n"/>
      <c r="BO497" s="217" t="n"/>
      <c r="BP497" s="217" t="n"/>
      <c r="BQ497" s="217" t="n"/>
      <c r="BR497" s="217" t="n"/>
      <c r="BS497" s="217" t="n"/>
      <c r="BT497" s="217" t="n"/>
      <c r="BU497" s="217" t="n"/>
      <c r="BV497" s="217" t="n"/>
      <c r="BW497" s="217" t="n"/>
      <c r="BX497" s="220" t="n"/>
      <c r="BY497" s="220" t="n"/>
      <c r="BZ497" s="220" t="n"/>
      <c r="CA497" s="220" t="n"/>
      <c r="CB497" s="220" t="n"/>
      <c r="CC497" s="220" t="n"/>
      <c r="CD497" s="220" t="n"/>
      <c r="CE497" s="220" t="n"/>
      <c r="CF497" s="220" t="n"/>
      <c r="CG497" s="221">
        <f>IFERROR(ROUND((SUM(BX497:CF497)),0),"")</f>
        <v/>
      </c>
      <c r="CH497" s="216" t="n"/>
      <c r="CI497" s="456" t="n"/>
      <c r="CJ497" s="223" t="n"/>
      <c r="CK497" s="196" t="n"/>
      <c r="CL497" s="196" t="n"/>
      <c r="CM497" s="196" t="n"/>
      <c r="CN497" s="196" t="n"/>
      <c r="CO497" s="196" t="n"/>
      <c r="CP497" s="323" t="n"/>
      <c r="CQ497" s="348" t="n"/>
      <c r="CR497" s="348" t="n"/>
      <c r="CS497" s="348" t="n"/>
      <c r="CT497" s="348" t="n"/>
      <c r="CU497" s="348" t="n"/>
      <c r="CV497" s="348" t="n"/>
      <c r="CW497" s="348" t="n"/>
      <c r="CX497" s="348" t="n"/>
      <c r="CY497" s="348">
        <f>IFERROR(ROUND(STDEV(AN497,L497),1),"")</f>
        <v/>
      </c>
      <c r="CZ497" s="232">
        <f>IFERROR(ROUND(AVERAGE(O497:S497,AA497:AE497),0),"")</f>
        <v/>
      </c>
      <c r="DA497" s="232">
        <f>IFERROR(AVERAGE(T497:X497,AF497:AJ497),"")</f>
        <v/>
      </c>
      <c r="DB497" s="308">
        <f>AV497+BK497</f>
        <v/>
      </c>
      <c r="DC497" s="12">
        <f>SUM(BL497:BT497,AW497:BE497)</f>
        <v/>
      </c>
      <c r="DD497" s="437">
        <f>IFERROR(ROUND(DC497/K497,0),"")</f>
        <v/>
      </c>
      <c r="DE497" s="437">
        <f>IFERROR(ROUND(AVERAGE(Y497:Z497,AK497:AL497),0),"")</f>
        <v/>
      </c>
      <c r="DF497" s="217">
        <f>IFERROR(ROUND((3600/DE497*J497),0),"")</f>
        <v/>
      </c>
      <c r="DG497" s="437">
        <f>IFERROR(ROUND(DD497/DF497,1),"")</f>
        <v/>
      </c>
      <c r="DH497" s="308">
        <f>IFERROR(DB497+DD497,"")</f>
        <v/>
      </c>
      <c r="DI497" s="447">
        <f>IFERROR(DD497/DH497,"")</f>
        <v/>
      </c>
      <c r="DK497" s="12">
        <f>IFERROR(DF497-AP497,"")</f>
        <v/>
      </c>
      <c r="DM497" s="307">
        <f>IFERROR(DA497-L497,"")</f>
        <v/>
      </c>
      <c r="DN497" s="348">
        <f>IF(DE497&gt;AQ497,0,1)</f>
        <v/>
      </c>
      <c r="DO497" s="348">
        <f>IF(DA497&lt;M497,0,1)</f>
        <v/>
      </c>
      <c r="DP497" s="348">
        <f>IF(DA497&gt;N497,0,1)</f>
        <v/>
      </c>
      <c r="DQ497" s="348" t="n"/>
      <c r="DR497" s="348" t="n"/>
      <c r="DS497" s="348" t="n"/>
      <c r="DT497" s="348" t="n"/>
      <c r="DU497" s="348" t="n"/>
      <c r="DV497" s="348" t="n"/>
      <c r="DW497" s="348" t="n"/>
      <c r="DX497" s="348" t="n"/>
      <c r="DY497" s="348" t="n"/>
      <c r="DZ497" s="348" t="n"/>
      <c r="EA497" s="348" t="n"/>
      <c r="EB497" s="348" t="n"/>
      <c r="EC497" s="348" t="n"/>
      <c r="ED497" s="348" t="n"/>
      <c r="EE497" s="348" t="n"/>
      <c r="EF497" s="348" t="n"/>
      <c r="EG497" s="348" t="n"/>
      <c r="EH497" s="348" t="n"/>
      <c r="EI497" s="348" t="n"/>
    </row>
    <row r="498" ht="31.5" customFormat="1" customHeight="1" s="239">
      <c r="A498" s="233" t="n"/>
      <c r="B498" s="192" t="n"/>
      <c r="C498" s="455" t="n"/>
      <c r="D498" s="192" t="n"/>
      <c r="E498" s="192" t="n"/>
      <c r="F498" s="192" t="n"/>
      <c r="G498" s="238" t="n"/>
      <c r="H498" s="437" t="n"/>
      <c r="I498" s="437" t="n"/>
      <c r="J498" s="437" t="n"/>
      <c r="K498" s="437" t="n"/>
      <c r="L498" s="240" t="n"/>
      <c r="M498" s="241" t="n"/>
      <c r="N498" s="242" t="n"/>
      <c r="O498" s="232" t="n"/>
      <c r="P498" s="232" t="n"/>
      <c r="Q498" s="232" t="n"/>
      <c r="R498" s="232" t="n"/>
      <c r="S498" s="232" t="n"/>
      <c r="T498" s="232" t="n"/>
      <c r="U498" s="232" t="n"/>
      <c r="V498" s="232" t="n"/>
      <c r="W498" s="232" t="n"/>
      <c r="X498" s="232" t="n"/>
      <c r="Y498" s="195" t="n"/>
      <c r="Z498" s="195" t="n"/>
      <c r="AA498" s="232" t="n"/>
      <c r="AB498" s="232" t="n"/>
      <c r="AC498" s="232" t="n"/>
      <c r="AD498" s="232" t="n"/>
      <c r="AE498" s="232" t="n"/>
      <c r="AF498" s="232" t="n"/>
      <c r="AG498" s="232" t="n"/>
      <c r="AH498" s="232" t="n"/>
      <c r="AI498" s="232" t="n"/>
      <c r="AJ498" s="232" t="n"/>
      <c r="AK498" s="195" t="n"/>
      <c r="AL498" s="195" t="n"/>
      <c r="AM498" s="232">
        <f>IFERROR(ROUND(AVERAGE(O498:S498,AA498:AE498),0),"")</f>
        <v/>
      </c>
      <c r="AN498" s="232">
        <f>IFERROR(ROUND(AVERAGE(T498:X498,AF498:AJ498),0),"")</f>
        <v/>
      </c>
      <c r="AO498" s="278">
        <f>IFERROR((AM498-L498)/L498,"")</f>
        <v/>
      </c>
      <c r="AP498" s="218" t="n"/>
      <c r="AQ498" s="219" t="n"/>
      <c r="AR498" s="217">
        <f>IFERROR(ROUND((3600/AS498*J498),0),"")</f>
        <v/>
      </c>
      <c r="AS498" s="217">
        <f>IFERROR(ROUND(AVERAGE(Y498:Z498,AK498:AL498),0),"")</f>
        <v/>
      </c>
      <c r="AT498" s="217" t="n"/>
      <c r="AU498" s="217" t="n"/>
      <c r="AV498" s="217" t="n"/>
      <c r="AW498" s="217" t="n"/>
      <c r="AX498" s="217" t="n"/>
      <c r="AY498" s="217" t="n"/>
      <c r="AZ498" s="217" t="n"/>
      <c r="BA498" s="217" t="n"/>
      <c r="BB498" s="217" t="n"/>
      <c r="BC498" s="217" t="n"/>
      <c r="BD498" s="217" t="n"/>
      <c r="BE498" s="217" t="n"/>
      <c r="BF498" s="217" t="n"/>
      <c r="BG498" s="217" t="n"/>
      <c r="BH498" s="217" t="n"/>
      <c r="BI498" s="217" t="n"/>
      <c r="BJ498" s="217" t="n"/>
      <c r="BK498" s="217" t="n"/>
      <c r="BL498" s="217" t="n"/>
      <c r="BM498" s="217" t="n"/>
      <c r="BN498" s="217" t="n"/>
      <c r="BO498" s="217" t="n"/>
      <c r="BP498" s="217" t="n"/>
      <c r="BQ498" s="217" t="n"/>
      <c r="BR498" s="217" t="n"/>
      <c r="BS498" s="217" t="n"/>
      <c r="BT498" s="217" t="n"/>
      <c r="BU498" s="217" t="n"/>
      <c r="BV498" s="217" t="n"/>
      <c r="BW498" s="217" t="n"/>
      <c r="BX498" s="220" t="n"/>
      <c r="BY498" s="220" t="n"/>
      <c r="BZ498" s="220" t="n"/>
      <c r="CA498" s="220" t="n"/>
      <c r="CB498" s="220" t="n"/>
      <c r="CC498" s="220" t="n"/>
      <c r="CD498" s="220" t="n"/>
      <c r="CE498" s="220" t="n"/>
      <c r="CF498" s="220" t="n"/>
      <c r="CG498" s="221">
        <f>IFERROR(ROUND((SUM(BX498:CF498)),0),"")</f>
        <v/>
      </c>
      <c r="CH498" s="216" t="n"/>
      <c r="CI498" s="456" t="n"/>
      <c r="CJ498" s="223" t="n"/>
      <c r="CK498" s="196" t="n"/>
      <c r="CL498" s="196" t="n"/>
      <c r="CM498" s="196" t="n"/>
      <c r="CN498" s="196" t="n"/>
      <c r="CO498" s="196" t="n"/>
      <c r="CP498" s="323" t="n"/>
      <c r="CQ498" s="348" t="n"/>
      <c r="CR498" s="348" t="n"/>
      <c r="CS498" s="348" t="n"/>
      <c r="CT498" s="348" t="n"/>
      <c r="CU498" s="348" t="n"/>
      <c r="CV498" s="348" t="n"/>
      <c r="CW498" s="348" t="n"/>
      <c r="CX498" s="348" t="n"/>
      <c r="CY498" s="348">
        <f>IFERROR(ROUND(STDEV(AN498,L498),1),"")</f>
        <v/>
      </c>
      <c r="CZ498" s="232">
        <f>IFERROR(ROUND(AVERAGE(O498:S498,AA498:AE498),0),"")</f>
        <v/>
      </c>
      <c r="DA498" s="232">
        <f>IFERROR(AVERAGE(T498:X498,AF498:AJ498),"")</f>
        <v/>
      </c>
      <c r="DB498" s="308">
        <f>AV498+BK498</f>
        <v/>
      </c>
      <c r="DC498" s="12">
        <f>SUM(BL498:BT498,AW498:BE498)</f>
        <v/>
      </c>
      <c r="DD498" s="437">
        <f>IFERROR(ROUND(DC498/K498,0),"")</f>
        <v/>
      </c>
      <c r="DE498" s="437">
        <f>IFERROR(ROUND(AVERAGE(Y498:Z498,AK498:AL498),0),"")</f>
        <v/>
      </c>
      <c r="DF498" s="217">
        <f>IFERROR(ROUND((3600/DE498*J498),0),"")</f>
        <v/>
      </c>
      <c r="DG498" s="437">
        <f>IFERROR(ROUND(DD498/DF498,1),"")</f>
        <v/>
      </c>
      <c r="DH498" s="308">
        <f>IFERROR(DB498+DD498,"")</f>
        <v/>
      </c>
      <c r="DI498" s="447">
        <f>IFERROR(DD498/DH498,"")</f>
        <v/>
      </c>
      <c r="DK498" s="12">
        <f>IFERROR(DF498-AP498,"")</f>
        <v/>
      </c>
      <c r="DM498" s="307">
        <f>IFERROR(DA498-L498,"")</f>
        <v/>
      </c>
      <c r="DN498" s="348">
        <f>IF(DE498&gt;AQ498,0,1)</f>
        <v/>
      </c>
      <c r="DO498" s="348">
        <f>IF(DA498&lt;M498,0,1)</f>
        <v/>
      </c>
      <c r="DP498" s="348">
        <f>IF(DA498&gt;N498,0,1)</f>
        <v/>
      </c>
      <c r="DQ498" s="348" t="n"/>
      <c r="DR498" s="348" t="n"/>
      <c r="DS498" s="348" t="n"/>
      <c r="DT498" s="348" t="n"/>
      <c r="DU498" s="348" t="n"/>
      <c r="DV498" s="348" t="n"/>
      <c r="DW498" s="348" t="n"/>
      <c r="DX498" s="348" t="n"/>
      <c r="DY498" s="348" t="n"/>
      <c r="DZ498" s="348" t="n"/>
      <c r="EA498" s="348" t="n"/>
      <c r="EB498" s="348" t="n"/>
      <c r="EC498" s="348" t="n"/>
      <c r="ED498" s="348" t="n"/>
      <c r="EE498" s="348" t="n"/>
      <c r="EF498" s="348" t="n"/>
      <c r="EG498" s="348" t="n"/>
      <c r="EH498" s="348" t="n"/>
      <c r="EI498" s="348" t="n"/>
    </row>
    <row r="499" ht="31.5" customFormat="1" customHeight="1" s="239">
      <c r="A499" s="233" t="n"/>
      <c r="B499" s="192" t="n"/>
      <c r="C499" s="455" t="n"/>
      <c r="D499" s="192" t="n"/>
      <c r="E499" s="192" t="n"/>
      <c r="F499" s="192" t="n"/>
      <c r="G499" s="238" t="n"/>
      <c r="H499" s="437" t="n"/>
      <c r="I499" s="437" t="n"/>
      <c r="J499" s="437" t="n"/>
      <c r="K499" s="437" t="n"/>
      <c r="L499" s="240" t="n"/>
      <c r="M499" s="241" t="n"/>
      <c r="N499" s="242" t="n"/>
      <c r="O499" s="232" t="n"/>
      <c r="P499" s="232" t="n"/>
      <c r="Q499" s="232" t="n"/>
      <c r="R499" s="232" t="n"/>
      <c r="S499" s="232" t="n"/>
      <c r="T499" s="232" t="n"/>
      <c r="U499" s="232" t="n"/>
      <c r="V499" s="232" t="n"/>
      <c r="W499" s="232" t="n"/>
      <c r="X499" s="232" t="n"/>
      <c r="Y499" s="195" t="n"/>
      <c r="Z499" s="195" t="n"/>
      <c r="AA499" s="232" t="n"/>
      <c r="AB499" s="232" t="n"/>
      <c r="AC499" s="232" t="n"/>
      <c r="AD499" s="232" t="n"/>
      <c r="AE499" s="232" t="n"/>
      <c r="AF499" s="232" t="n"/>
      <c r="AG499" s="232" t="n"/>
      <c r="AH499" s="232" t="n"/>
      <c r="AI499" s="232" t="n"/>
      <c r="AJ499" s="232" t="n"/>
      <c r="AK499" s="195" t="n"/>
      <c r="AL499" s="195" t="n"/>
      <c r="AM499" s="232">
        <f>IFERROR(ROUND(AVERAGE(O499:S499,AA499:AE499),0),"")</f>
        <v/>
      </c>
      <c r="AN499" s="232">
        <f>IFERROR(ROUND(AVERAGE(T499:X499,AF499:AJ499),0),"")</f>
        <v/>
      </c>
      <c r="AO499" s="278">
        <f>IFERROR((AM499-L499)/L499,"")</f>
        <v/>
      </c>
      <c r="AP499" s="218" t="n"/>
      <c r="AQ499" s="219" t="n"/>
      <c r="AR499" s="217">
        <f>IFERROR(ROUND((3600/AS499*J499),0),"")</f>
        <v/>
      </c>
      <c r="AS499" s="217">
        <f>IFERROR(ROUND(AVERAGE(Y499:Z499,AK499:AL499),0),"")</f>
        <v/>
      </c>
      <c r="AT499" s="217" t="n"/>
      <c r="AU499" s="217" t="n"/>
      <c r="AV499" s="217" t="n"/>
      <c r="AW499" s="217" t="n"/>
      <c r="AX499" s="217" t="n"/>
      <c r="AY499" s="217" t="n"/>
      <c r="AZ499" s="217" t="n"/>
      <c r="BA499" s="217" t="n"/>
      <c r="BB499" s="217" t="n"/>
      <c r="BC499" s="217" t="n"/>
      <c r="BD499" s="217" t="n"/>
      <c r="BE499" s="217" t="n"/>
      <c r="BF499" s="217" t="n"/>
      <c r="BG499" s="217" t="n"/>
      <c r="BH499" s="217" t="n"/>
      <c r="BI499" s="217" t="n"/>
      <c r="BJ499" s="217" t="n"/>
      <c r="BK499" s="217" t="n"/>
      <c r="BL499" s="217" t="n"/>
      <c r="BM499" s="217" t="n"/>
      <c r="BN499" s="217" t="n"/>
      <c r="BO499" s="217" t="n"/>
      <c r="BP499" s="217" t="n"/>
      <c r="BQ499" s="217" t="n"/>
      <c r="BR499" s="217" t="n"/>
      <c r="BS499" s="217" t="n"/>
      <c r="BT499" s="217" t="n"/>
      <c r="BU499" s="217" t="n"/>
      <c r="BV499" s="217" t="n"/>
      <c r="BW499" s="217" t="n"/>
      <c r="BX499" s="220" t="n"/>
      <c r="BY499" s="220" t="n"/>
      <c r="BZ499" s="220" t="n"/>
      <c r="CA499" s="220" t="n"/>
      <c r="CB499" s="220" t="n"/>
      <c r="CC499" s="220" t="n"/>
      <c r="CD499" s="220" t="n"/>
      <c r="CE499" s="220" t="n"/>
      <c r="CF499" s="220" t="n"/>
      <c r="CG499" s="221">
        <f>IFERROR(ROUND((SUM(BX499:CF499)),0),"")</f>
        <v/>
      </c>
      <c r="CH499" s="216" t="n"/>
      <c r="CI499" s="456" t="n"/>
      <c r="CJ499" s="223" t="n"/>
      <c r="CK499" s="196" t="n"/>
      <c r="CL499" s="196" t="n"/>
      <c r="CM499" s="196" t="n"/>
      <c r="CN499" s="196" t="n"/>
      <c r="CO499" s="196" t="n"/>
      <c r="CP499" s="323" t="n"/>
      <c r="CQ499" s="348" t="n"/>
      <c r="CR499" s="348" t="n"/>
      <c r="CS499" s="348" t="n"/>
      <c r="CT499" s="348" t="n"/>
      <c r="CU499" s="348" t="n"/>
      <c r="CV499" s="348" t="n"/>
      <c r="CW499" s="348" t="n"/>
      <c r="CX499" s="348" t="n"/>
      <c r="CY499" s="348">
        <f>IFERROR(ROUND(STDEV(AN499,L499),1),"")</f>
        <v/>
      </c>
      <c r="CZ499" s="232">
        <f>IFERROR(ROUND(AVERAGE(O499:S499,AA499:AE499),0),"")</f>
        <v/>
      </c>
      <c r="DA499" s="232">
        <f>IFERROR(AVERAGE(T499:X499,AF499:AJ499),"")</f>
        <v/>
      </c>
      <c r="DB499" s="308">
        <f>AV499+BK499</f>
        <v/>
      </c>
      <c r="DC499" s="12">
        <f>SUM(BL499:BT499,AW499:BE499)</f>
        <v/>
      </c>
      <c r="DD499" s="437">
        <f>IFERROR(ROUND(DC499/K499,0),"")</f>
        <v/>
      </c>
      <c r="DE499" s="437">
        <f>IFERROR(ROUND(AVERAGE(Y499:Z499,AK499:AL499),0),"")</f>
        <v/>
      </c>
      <c r="DF499" s="217">
        <f>IFERROR(ROUND((3600/DE499*J499),0),"")</f>
        <v/>
      </c>
      <c r="DG499" s="437">
        <f>IFERROR(ROUND(DD499/DF499,1),"")</f>
        <v/>
      </c>
      <c r="DH499" s="308">
        <f>IFERROR(DB499+DD499,"")</f>
        <v/>
      </c>
      <c r="DI499" s="447">
        <f>IFERROR(DD499/DH499,"")</f>
        <v/>
      </c>
      <c r="DK499" s="12">
        <f>IFERROR(DF499-AP499,"")</f>
        <v/>
      </c>
      <c r="DM499" s="307">
        <f>IFERROR(DA499-L499,"")</f>
        <v/>
      </c>
      <c r="DN499" s="348">
        <f>IF(DE499&gt;AQ499,0,1)</f>
        <v/>
      </c>
      <c r="DO499" s="348">
        <f>IF(DA499&lt;M499,0,1)</f>
        <v/>
      </c>
      <c r="DP499" s="348">
        <f>IF(DA499&gt;N499,0,1)</f>
        <v/>
      </c>
      <c r="DQ499" s="348" t="n"/>
      <c r="DR499" s="348" t="n"/>
      <c r="DS499" s="348" t="n"/>
      <c r="DT499" s="348" t="n"/>
      <c r="DU499" s="348" t="n"/>
      <c r="DV499" s="348" t="n"/>
      <c r="DW499" s="348" t="n"/>
      <c r="DX499" s="348" t="n"/>
      <c r="DY499" s="348" t="n"/>
      <c r="DZ499" s="348" t="n"/>
      <c r="EA499" s="348" t="n"/>
      <c r="EB499" s="348" t="n"/>
      <c r="EC499" s="348" t="n"/>
      <c r="ED499" s="348" t="n"/>
      <c r="EE499" s="348" t="n"/>
      <c r="EF499" s="348" t="n"/>
      <c r="EG499" s="348" t="n"/>
      <c r="EH499" s="348" t="n"/>
      <c r="EI499" s="348" t="n"/>
    </row>
    <row r="500" ht="31.5" customFormat="1" customHeight="1" s="239">
      <c r="A500" s="233" t="n"/>
      <c r="B500" s="192" t="n"/>
      <c r="C500" s="455" t="n"/>
      <c r="D500" s="192" t="n"/>
      <c r="E500" s="192" t="n"/>
      <c r="F500" s="192" t="n"/>
      <c r="G500" s="238" t="n"/>
      <c r="H500" s="437" t="n"/>
      <c r="I500" s="437" t="n"/>
      <c r="J500" s="437" t="n"/>
      <c r="K500" s="437" t="n"/>
      <c r="L500" s="240" t="n"/>
      <c r="M500" s="241" t="n"/>
      <c r="N500" s="242" t="n"/>
      <c r="O500" s="232" t="n"/>
      <c r="P500" s="232" t="n"/>
      <c r="Q500" s="232" t="n"/>
      <c r="R500" s="232" t="n"/>
      <c r="S500" s="232" t="n"/>
      <c r="T500" s="232" t="n"/>
      <c r="U500" s="232" t="n"/>
      <c r="V500" s="232" t="n"/>
      <c r="W500" s="232" t="n"/>
      <c r="X500" s="232" t="n"/>
      <c r="Y500" s="195" t="n"/>
      <c r="Z500" s="195" t="n"/>
      <c r="AA500" s="232" t="n"/>
      <c r="AB500" s="232" t="n"/>
      <c r="AC500" s="232" t="n"/>
      <c r="AD500" s="232" t="n"/>
      <c r="AE500" s="232" t="n"/>
      <c r="AF500" s="232" t="n"/>
      <c r="AG500" s="232" t="n"/>
      <c r="AH500" s="232" t="n"/>
      <c r="AI500" s="232" t="n"/>
      <c r="AJ500" s="232" t="n"/>
      <c r="AK500" s="195" t="n"/>
      <c r="AL500" s="195" t="n"/>
      <c r="AM500" s="232">
        <f>IFERROR(ROUND(AVERAGE(O500:S500,AA500:AE500),0),"")</f>
        <v/>
      </c>
      <c r="AN500" s="232">
        <f>IFERROR(ROUND(AVERAGE(T500:X500,AF500:AJ500),0),"")</f>
        <v/>
      </c>
      <c r="AO500" s="278">
        <f>IFERROR((AM500-L500)/L500,"")</f>
        <v/>
      </c>
      <c r="AP500" s="218" t="n"/>
      <c r="AQ500" s="219" t="n"/>
      <c r="AR500" s="217">
        <f>IFERROR(ROUND((3600/AS500*J500),0),"")</f>
        <v/>
      </c>
      <c r="AS500" s="217">
        <f>IFERROR(ROUND(AVERAGE(Y500:Z500,AK500:AL500),0),"")</f>
        <v/>
      </c>
      <c r="AT500" s="217" t="n"/>
      <c r="AU500" s="217" t="n"/>
      <c r="AV500" s="217" t="n"/>
      <c r="AW500" s="217" t="n"/>
      <c r="AX500" s="217" t="n"/>
      <c r="AY500" s="217" t="n"/>
      <c r="AZ500" s="217" t="n"/>
      <c r="BA500" s="217" t="n"/>
      <c r="BB500" s="217" t="n"/>
      <c r="BC500" s="217" t="n"/>
      <c r="BD500" s="217" t="n"/>
      <c r="BE500" s="217" t="n"/>
      <c r="BF500" s="217" t="n"/>
      <c r="BG500" s="217" t="n"/>
      <c r="BH500" s="217" t="n"/>
      <c r="BI500" s="217" t="n"/>
      <c r="BJ500" s="217" t="n"/>
      <c r="BK500" s="217" t="n"/>
      <c r="BL500" s="217" t="n"/>
      <c r="BM500" s="217" t="n"/>
      <c r="BN500" s="217" t="n"/>
      <c r="BO500" s="217" t="n"/>
      <c r="BP500" s="217" t="n"/>
      <c r="BQ500" s="217" t="n"/>
      <c r="BR500" s="217" t="n"/>
      <c r="BS500" s="217" t="n"/>
      <c r="BT500" s="217" t="n"/>
      <c r="BU500" s="217" t="n"/>
      <c r="BV500" s="217" t="n"/>
      <c r="BW500" s="217" t="n"/>
      <c r="BX500" s="220" t="n"/>
      <c r="BY500" s="220" t="n"/>
      <c r="BZ500" s="220" t="n"/>
      <c r="CA500" s="220" t="n"/>
      <c r="CB500" s="220" t="n"/>
      <c r="CC500" s="220" t="n"/>
      <c r="CD500" s="220" t="n"/>
      <c r="CE500" s="220" t="n"/>
      <c r="CF500" s="220" t="n"/>
      <c r="CG500" s="221">
        <f>IFERROR(ROUND((SUM(BX500:CF500)),0),"")</f>
        <v/>
      </c>
      <c r="CH500" s="216" t="n"/>
      <c r="CI500" s="456" t="n"/>
      <c r="CJ500" s="223" t="n"/>
      <c r="CK500" s="196" t="n"/>
      <c r="CL500" s="196" t="n"/>
      <c r="CM500" s="196" t="n"/>
      <c r="CN500" s="196" t="n"/>
      <c r="CO500" s="196" t="n"/>
      <c r="CP500" s="323" t="n"/>
      <c r="CQ500" s="348" t="n"/>
      <c r="CR500" s="348" t="n"/>
      <c r="CS500" s="348" t="n"/>
      <c r="CT500" s="348" t="n"/>
      <c r="CU500" s="348" t="n"/>
      <c r="CV500" s="348" t="n"/>
      <c r="CW500" s="348" t="n"/>
      <c r="CX500" s="348" t="n"/>
      <c r="CY500" s="348">
        <f>IFERROR(ROUND(STDEV(AN500,L500),1),"")</f>
        <v/>
      </c>
      <c r="CZ500" s="232">
        <f>IFERROR(ROUND(AVERAGE(O500:S500,AA500:AE500),0),"")</f>
        <v/>
      </c>
      <c r="DA500" s="232">
        <f>IFERROR(AVERAGE(T500:X500,AF500:AJ500),"")</f>
        <v/>
      </c>
      <c r="DB500" s="308">
        <f>AV500+BK500</f>
        <v/>
      </c>
      <c r="DC500" s="12">
        <f>SUM(BL500:BT500,AW500:BE500)</f>
        <v/>
      </c>
      <c r="DD500" s="437">
        <f>IFERROR(ROUND(DC500/K500,0),"")</f>
        <v/>
      </c>
      <c r="DE500" s="437">
        <f>IFERROR(ROUND(AVERAGE(Y500:Z500,AK500:AL500),0),"")</f>
        <v/>
      </c>
      <c r="DF500" s="217">
        <f>IFERROR(ROUND((3600/DE500*J500),0),"")</f>
        <v/>
      </c>
      <c r="DG500" s="437">
        <f>IFERROR(ROUND(DD500/DF500,1),"")</f>
        <v/>
      </c>
      <c r="DH500" s="308">
        <f>IFERROR(DB500+DD500,"")</f>
        <v/>
      </c>
      <c r="DI500" s="447">
        <f>IFERROR(DD500/DH500,"")</f>
        <v/>
      </c>
      <c r="DK500" s="12">
        <f>IFERROR(DF500-AP500,"")</f>
        <v/>
      </c>
      <c r="DM500" s="307">
        <f>IFERROR(DA500-L500,"")</f>
        <v/>
      </c>
      <c r="DN500" s="348">
        <f>IF(DE500&gt;AQ500,0,1)</f>
        <v/>
      </c>
      <c r="DO500" s="348">
        <f>IF(DA500&lt;M500,0,1)</f>
        <v/>
      </c>
      <c r="DP500" s="348">
        <f>IF(DA500&gt;N500,0,1)</f>
        <v/>
      </c>
      <c r="DQ500" s="348" t="n"/>
      <c r="DR500" s="348" t="n"/>
      <c r="DS500" s="348" t="n"/>
      <c r="DT500" s="348" t="n"/>
      <c r="DU500" s="348" t="n"/>
      <c r="DV500" s="348" t="n"/>
      <c r="DW500" s="348" t="n"/>
      <c r="DX500" s="348" t="n"/>
      <c r="DY500" s="348" t="n"/>
      <c r="DZ500" s="348" t="n"/>
      <c r="EA500" s="348" t="n"/>
      <c r="EB500" s="348" t="n"/>
      <c r="EC500" s="348" t="n"/>
      <c r="ED500" s="348" t="n"/>
      <c r="EE500" s="348" t="n"/>
      <c r="EF500" s="348" t="n"/>
      <c r="EG500" s="348" t="n"/>
      <c r="EH500" s="348" t="n"/>
      <c r="EI500" s="348" t="n"/>
    </row>
    <row r="501" ht="31.5" customFormat="1" customHeight="1" s="239">
      <c r="A501" s="233" t="n"/>
      <c r="B501" s="192" t="n"/>
      <c r="C501" s="455" t="n"/>
      <c r="D501" s="192" t="n"/>
      <c r="E501" s="192" t="n"/>
      <c r="F501" s="192" t="n"/>
      <c r="G501" s="238" t="n"/>
      <c r="H501" s="437" t="n"/>
      <c r="I501" s="437" t="n"/>
      <c r="J501" s="437" t="n"/>
      <c r="K501" s="437" t="n"/>
      <c r="L501" s="240" t="n"/>
      <c r="M501" s="241" t="n"/>
      <c r="N501" s="242" t="n"/>
      <c r="O501" s="232" t="n"/>
      <c r="P501" s="232" t="n"/>
      <c r="Q501" s="232" t="n"/>
      <c r="R501" s="232" t="n"/>
      <c r="S501" s="232" t="n"/>
      <c r="T501" s="232" t="n"/>
      <c r="U501" s="232" t="n"/>
      <c r="V501" s="232" t="n"/>
      <c r="W501" s="232" t="n"/>
      <c r="X501" s="232" t="n"/>
      <c r="Y501" s="195" t="n"/>
      <c r="Z501" s="195" t="n"/>
      <c r="AA501" s="232" t="n"/>
      <c r="AB501" s="232" t="n"/>
      <c r="AC501" s="232" t="n"/>
      <c r="AD501" s="232" t="n"/>
      <c r="AE501" s="232" t="n"/>
      <c r="AF501" s="232" t="n"/>
      <c r="AG501" s="232" t="n"/>
      <c r="AH501" s="232" t="n"/>
      <c r="AI501" s="232" t="n"/>
      <c r="AJ501" s="232" t="n"/>
      <c r="AK501" s="195" t="n"/>
      <c r="AL501" s="195" t="n"/>
      <c r="AM501" s="232">
        <f>IFERROR(ROUND(AVERAGE(O501:S501,AA501:AE501),0),"")</f>
        <v/>
      </c>
      <c r="AN501" s="232">
        <f>IFERROR(ROUND(AVERAGE(T501:X501,AF501:AJ501),0),"")</f>
        <v/>
      </c>
      <c r="AO501" s="278">
        <f>IFERROR((AM501-L501)/L501,"")</f>
        <v/>
      </c>
      <c r="AP501" s="218" t="n"/>
      <c r="AQ501" s="219" t="n"/>
      <c r="AR501" s="217">
        <f>IFERROR(ROUND((3600/AS501*J501),0),"")</f>
        <v/>
      </c>
      <c r="AS501" s="217">
        <f>IFERROR(ROUND(AVERAGE(Y501:Z501,AK501:AL501),0),"")</f>
        <v/>
      </c>
      <c r="AT501" s="217" t="n"/>
      <c r="AU501" s="217" t="n"/>
      <c r="AV501" s="217" t="n"/>
      <c r="AW501" s="217" t="n"/>
      <c r="AX501" s="217" t="n"/>
      <c r="AY501" s="217" t="n"/>
      <c r="AZ501" s="217" t="n"/>
      <c r="BA501" s="217" t="n"/>
      <c r="BB501" s="217" t="n"/>
      <c r="BC501" s="217" t="n"/>
      <c r="BD501" s="217" t="n"/>
      <c r="BE501" s="217" t="n"/>
      <c r="BF501" s="217" t="n"/>
      <c r="BG501" s="217" t="n"/>
      <c r="BH501" s="217" t="n"/>
      <c r="BI501" s="217" t="n"/>
      <c r="BJ501" s="217" t="n"/>
      <c r="BK501" s="217" t="n"/>
      <c r="BL501" s="217" t="n"/>
      <c r="BM501" s="217" t="n"/>
      <c r="BN501" s="217" t="n"/>
      <c r="BO501" s="217" t="n"/>
      <c r="BP501" s="217" t="n"/>
      <c r="BQ501" s="217" t="n"/>
      <c r="BR501" s="217" t="n"/>
      <c r="BS501" s="217" t="n"/>
      <c r="BT501" s="217" t="n"/>
      <c r="BU501" s="217" t="n"/>
      <c r="BV501" s="217" t="n"/>
      <c r="BW501" s="217" t="n"/>
      <c r="BX501" s="220" t="n"/>
      <c r="BY501" s="220" t="n"/>
      <c r="BZ501" s="220" t="n"/>
      <c r="CA501" s="220" t="n"/>
      <c r="CB501" s="220" t="n"/>
      <c r="CC501" s="220" t="n"/>
      <c r="CD501" s="220" t="n"/>
      <c r="CE501" s="220" t="n"/>
      <c r="CF501" s="220" t="n"/>
      <c r="CG501" s="221">
        <f>IFERROR(ROUND((SUM(BX501:CF501)),0),"")</f>
        <v/>
      </c>
      <c r="CH501" s="216" t="n"/>
      <c r="CI501" s="456" t="n"/>
      <c r="CJ501" s="223" t="n"/>
      <c r="CK501" s="196" t="n"/>
      <c r="CL501" s="196" t="n"/>
      <c r="CM501" s="196" t="n"/>
      <c r="CN501" s="196" t="n"/>
      <c r="CO501" s="196" t="n"/>
      <c r="CP501" s="323" t="n"/>
      <c r="CQ501" s="348" t="n"/>
      <c r="CR501" s="348" t="n"/>
      <c r="CS501" s="348" t="n"/>
      <c r="CT501" s="348" t="n"/>
      <c r="CU501" s="348" t="n"/>
      <c r="CV501" s="348" t="n"/>
      <c r="CW501" s="348" t="n"/>
      <c r="CX501" s="348" t="n"/>
      <c r="CY501" s="348">
        <f>IFERROR(ROUND(STDEV(AN501,L501),1),"")</f>
        <v/>
      </c>
      <c r="CZ501" s="232">
        <f>IFERROR(ROUND(AVERAGE(O501:S501,AA501:AE501),0),"")</f>
        <v/>
      </c>
      <c r="DA501" s="232">
        <f>IFERROR(AVERAGE(T501:X501,AF501:AJ501),"")</f>
        <v/>
      </c>
      <c r="DB501" s="308">
        <f>AV501+BK501</f>
        <v/>
      </c>
      <c r="DC501" s="12">
        <f>SUM(BL501:BT501,AW501:BE501)</f>
        <v/>
      </c>
      <c r="DD501" s="437">
        <f>IFERROR(ROUND(DC501/K501,0),"")</f>
        <v/>
      </c>
      <c r="DE501" s="437">
        <f>IFERROR(ROUND(AVERAGE(Y501:Z501,AK501:AL501),0),"")</f>
        <v/>
      </c>
      <c r="DF501" s="217">
        <f>IFERROR(ROUND((3600/DE501*J501),0),"")</f>
        <v/>
      </c>
      <c r="DG501" s="437">
        <f>IFERROR(ROUND(DD501/DF501,1),"")</f>
        <v/>
      </c>
      <c r="DH501" s="308">
        <f>IFERROR(DB501+DD501,"")</f>
        <v/>
      </c>
      <c r="DI501" s="447">
        <f>IFERROR(DD501/DH501,"")</f>
        <v/>
      </c>
      <c r="DK501" s="12">
        <f>IFERROR(DF501-AP501,"")</f>
        <v/>
      </c>
      <c r="DM501" s="307">
        <f>IFERROR(DA501-L501,"")</f>
        <v/>
      </c>
      <c r="DN501" s="348">
        <f>IF(DE501&gt;AQ501,0,1)</f>
        <v/>
      </c>
      <c r="DO501" s="348">
        <f>IF(DA501&lt;M501,0,1)</f>
        <v/>
      </c>
      <c r="DP501" s="348">
        <f>IF(DA501&gt;N501,0,1)</f>
        <v/>
      </c>
      <c r="DQ501" s="348" t="n"/>
      <c r="DR501" s="348" t="n"/>
      <c r="DS501" s="348" t="n"/>
      <c r="DT501" s="348" t="n"/>
      <c r="DU501" s="348" t="n"/>
      <c r="DV501" s="348" t="n"/>
      <c r="DW501" s="348" t="n"/>
      <c r="DX501" s="348" t="n"/>
      <c r="DY501" s="348" t="n"/>
      <c r="DZ501" s="348" t="n"/>
      <c r="EA501" s="348" t="n"/>
      <c r="EB501" s="348" t="n"/>
      <c r="EC501" s="348" t="n"/>
      <c r="ED501" s="348" t="n"/>
      <c r="EE501" s="348" t="n"/>
      <c r="EF501" s="348" t="n"/>
      <c r="EG501" s="348" t="n"/>
      <c r="EH501" s="348" t="n"/>
      <c r="EI501" s="348" t="n"/>
    </row>
    <row r="502" ht="31.5" customFormat="1" customHeight="1" s="239">
      <c r="A502" s="233" t="n"/>
      <c r="B502" s="192" t="n"/>
      <c r="C502" s="455" t="n"/>
      <c r="D502" s="192" t="n"/>
      <c r="E502" s="192" t="n"/>
      <c r="F502" s="192" t="n"/>
      <c r="G502" s="238" t="n"/>
      <c r="H502" s="437" t="n"/>
      <c r="I502" s="437" t="n"/>
      <c r="J502" s="437" t="n"/>
      <c r="K502" s="437" t="n"/>
      <c r="L502" s="240" t="n"/>
      <c r="M502" s="241" t="n"/>
      <c r="N502" s="242" t="n"/>
      <c r="O502" s="232" t="n"/>
      <c r="P502" s="232" t="n"/>
      <c r="Q502" s="232" t="n"/>
      <c r="R502" s="232" t="n"/>
      <c r="S502" s="232" t="n"/>
      <c r="T502" s="232" t="n"/>
      <c r="U502" s="232" t="n"/>
      <c r="V502" s="232" t="n"/>
      <c r="W502" s="232" t="n"/>
      <c r="X502" s="232" t="n"/>
      <c r="Y502" s="195" t="n"/>
      <c r="Z502" s="195" t="n"/>
      <c r="AA502" s="232" t="n"/>
      <c r="AB502" s="232" t="n"/>
      <c r="AC502" s="232" t="n"/>
      <c r="AD502" s="232" t="n"/>
      <c r="AE502" s="232" t="n"/>
      <c r="AF502" s="232" t="n"/>
      <c r="AG502" s="232" t="n"/>
      <c r="AH502" s="232" t="n"/>
      <c r="AI502" s="232" t="n"/>
      <c r="AJ502" s="232" t="n"/>
      <c r="AK502" s="195" t="n"/>
      <c r="AL502" s="195" t="n"/>
      <c r="AM502" s="232">
        <f>IFERROR(ROUND(AVERAGE(O502:S502,AA502:AE502),0),"")</f>
        <v/>
      </c>
      <c r="AN502" s="232">
        <f>IFERROR(ROUND(AVERAGE(T502:X502,AF502:AJ502),0),"")</f>
        <v/>
      </c>
      <c r="AO502" s="278">
        <f>IFERROR((AM502-L502)/L502,"")</f>
        <v/>
      </c>
      <c r="AP502" s="218" t="n"/>
      <c r="AQ502" s="219" t="n"/>
      <c r="AR502" s="217">
        <f>IFERROR(ROUND((3600/AS502*J502),0),"")</f>
        <v/>
      </c>
      <c r="AS502" s="217">
        <f>IFERROR(ROUND(AVERAGE(Y502:Z502,AK502:AL502),0),"")</f>
        <v/>
      </c>
      <c r="AT502" s="217" t="n"/>
      <c r="AU502" s="217" t="n"/>
      <c r="AV502" s="217" t="n"/>
      <c r="AW502" s="217" t="n"/>
      <c r="AX502" s="217" t="n"/>
      <c r="AY502" s="217" t="n"/>
      <c r="AZ502" s="217" t="n"/>
      <c r="BA502" s="217" t="n"/>
      <c r="BB502" s="217" t="n"/>
      <c r="BC502" s="217" t="n"/>
      <c r="BD502" s="217" t="n"/>
      <c r="BE502" s="217" t="n"/>
      <c r="BF502" s="217" t="n"/>
      <c r="BG502" s="217" t="n"/>
      <c r="BH502" s="217" t="n"/>
      <c r="BI502" s="217" t="n"/>
      <c r="BJ502" s="217" t="n"/>
      <c r="BK502" s="217" t="n"/>
      <c r="BL502" s="217" t="n"/>
      <c r="BM502" s="217" t="n"/>
      <c r="BN502" s="217" t="n"/>
      <c r="BO502" s="217" t="n"/>
      <c r="BP502" s="217" t="n"/>
      <c r="BQ502" s="217" t="n"/>
      <c r="BR502" s="217" t="n"/>
      <c r="BS502" s="217" t="n"/>
      <c r="BT502" s="217" t="n"/>
      <c r="BU502" s="217" t="n"/>
      <c r="BV502" s="217" t="n"/>
      <c r="BW502" s="217" t="n"/>
      <c r="BX502" s="220" t="n"/>
      <c r="BY502" s="220" t="n"/>
      <c r="BZ502" s="220" t="n"/>
      <c r="CA502" s="220" t="n"/>
      <c r="CB502" s="220" t="n"/>
      <c r="CC502" s="220" t="n"/>
      <c r="CD502" s="220" t="n"/>
      <c r="CE502" s="220" t="n"/>
      <c r="CF502" s="220" t="n"/>
      <c r="CG502" s="221">
        <f>IFERROR(ROUND((SUM(BX502:CF502)),0),"")</f>
        <v/>
      </c>
      <c r="CH502" s="216" t="n"/>
      <c r="CI502" s="456" t="n"/>
      <c r="CJ502" s="223" t="n"/>
      <c r="CK502" s="196" t="n"/>
      <c r="CL502" s="196" t="n"/>
      <c r="CM502" s="196" t="n"/>
      <c r="CN502" s="196" t="n"/>
      <c r="CO502" s="196" t="n"/>
      <c r="CP502" s="323" t="n"/>
      <c r="CQ502" s="348" t="n"/>
      <c r="CR502" s="348" t="n"/>
      <c r="CS502" s="348" t="n"/>
      <c r="CT502" s="348" t="n"/>
      <c r="CU502" s="348" t="n"/>
      <c r="CV502" s="348" t="n"/>
      <c r="CW502" s="348" t="n"/>
      <c r="CX502" s="348" t="n"/>
      <c r="CY502" s="348">
        <f>IFERROR(ROUND(STDEV(AN502,L502),1),"")</f>
        <v/>
      </c>
      <c r="CZ502" s="232">
        <f>IFERROR(ROUND(AVERAGE(O502:S502,AA502:AE502),0),"")</f>
        <v/>
      </c>
      <c r="DA502" s="232">
        <f>IFERROR(AVERAGE(T502:X502,AF502:AJ502),"")</f>
        <v/>
      </c>
      <c r="DB502" s="308">
        <f>AV502+BK502</f>
        <v/>
      </c>
      <c r="DC502" s="12">
        <f>SUM(BL502:BT502,AW502:BE502)</f>
        <v/>
      </c>
      <c r="DD502" s="437">
        <f>IFERROR(ROUND(DC502/K502,0),"")</f>
        <v/>
      </c>
      <c r="DE502" s="437">
        <f>IFERROR(ROUND(AVERAGE(Y502:Z502,AK502:AL502),0),"")</f>
        <v/>
      </c>
      <c r="DF502" s="217">
        <f>IFERROR(ROUND((3600/DE502*J502),0),"")</f>
        <v/>
      </c>
      <c r="DG502" s="437">
        <f>IFERROR(ROUND(DD502/DF502,1),"")</f>
        <v/>
      </c>
      <c r="DH502" s="308">
        <f>IFERROR(DB502+DD502,"")</f>
        <v/>
      </c>
      <c r="DI502" s="447">
        <f>IFERROR(DD502/DH502,"")</f>
        <v/>
      </c>
      <c r="DK502" s="12">
        <f>IFERROR(DF502-AP502,"")</f>
        <v/>
      </c>
      <c r="DM502" s="307">
        <f>IFERROR(DA502-L502,"")</f>
        <v/>
      </c>
      <c r="DN502" s="348">
        <f>IF(DE502&gt;AQ502,0,1)</f>
        <v/>
      </c>
      <c r="DO502" s="348">
        <f>IF(DA502&lt;M502,0,1)</f>
        <v/>
      </c>
      <c r="DP502" s="348">
        <f>IF(DA502&gt;N502,0,1)</f>
        <v/>
      </c>
      <c r="DQ502" s="348" t="n"/>
      <c r="DR502" s="348" t="n"/>
      <c r="DS502" s="348" t="n"/>
      <c r="DT502" s="348" t="n"/>
      <c r="DU502" s="348" t="n"/>
      <c r="DV502" s="348" t="n"/>
      <c r="DW502" s="348" t="n"/>
      <c r="DX502" s="348" t="n"/>
      <c r="DY502" s="348" t="n"/>
      <c r="DZ502" s="348" t="n"/>
      <c r="EA502" s="348" t="n"/>
      <c r="EB502" s="348" t="n"/>
      <c r="EC502" s="348" t="n"/>
      <c r="ED502" s="348" t="n"/>
      <c r="EE502" s="348" t="n"/>
      <c r="EF502" s="348" t="n"/>
      <c r="EG502" s="348" t="n"/>
      <c r="EH502" s="348" t="n"/>
      <c r="EI502" s="348" t="n"/>
    </row>
    <row r="503" ht="31.5" customFormat="1" customHeight="1" s="239">
      <c r="A503" s="233" t="n"/>
      <c r="B503" s="192" t="n"/>
      <c r="C503" s="455" t="n"/>
      <c r="D503" s="192" t="n"/>
      <c r="E503" s="192" t="n"/>
      <c r="F503" s="192" t="n"/>
      <c r="G503" s="238" t="n"/>
      <c r="H503" s="437" t="n"/>
      <c r="I503" s="437" t="n"/>
      <c r="J503" s="437" t="n"/>
      <c r="K503" s="437" t="n"/>
      <c r="L503" s="240" t="n"/>
      <c r="M503" s="241" t="n"/>
      <c r="N503" s="242" t="n"/>
      <c r="O503" s="232" t="n"/>
      <c r="P503" s="232" t="n"/>
      <c r="Q503" s="232" t="n"/>
      <c r="R503" s="232" t="n"/>
      <c r="S503" s="232" t="n"/>
      <c r="T503" s="232" t="n"/>
      <c r="U503" s="232" t="n"/>
      <c r="V503" s="232" t="n"/>
      <c r="W503" s="232" t="n"/>
      <c r="X503" s="232" t="n"/>
      <c r="Y503" s="195" t="n"/>
      <c r="Z503" s="195" t="n"/>
      <c r="AA503" s="232" t="n"/>
      <c r="AB503" s="232" t="n"/>
      <c r="AC503" s="232" t="n"/>
      <c r="AD503" s="232" t="n"/>
      <c r="AE503" s="232" t="n"/>
      <c r="AF503" s="232" t="n"/>
      <c r="AG503" s="232" t="n"/>
      <c r="AH503" s="232" t="n"/>
      <c r="AI503" s="232" t="n"/>
      <c r="AJ503" s="232" t="n"/>
      <c r="AK503" s="195" t="n"/>
      <c r="AL503" s="195" t="n"/>
      <c r="AM503" s="232">
        <f>IFERROR(ROUND(AVERAGE(O503:S503,AA503:AE503),0),"")</f>
        <v/>
      </c>
      <c r="AN503" s="232">
        <f>IFERROR(ROUND(AVERAGE(T503:X503,AF503:AJ503),0),"")</f>
        <v/>
      </c>
      <c r="AO503" s="278">
        <f>IFERROR((AM503-L503)/L503,"")</f>
        <v/>
      </c>
      <c r="AP503" s="218" t="n"/>
      <c r="AQ503" s="219" t="n"/>
      <c r="AR503" s="217">
        <f>IFERROR(ROUND((3600/AS503*J503),0),"")</f>
        <v/>
      </c>
      <c r="AS503" s="217">
        <f>IFERROR(ROUND(AVERAGE(Y503:Z503,AK503:AL503),0),"")</f>
        <v/>
      </c>
      <c r="AT503" s="217" t="n"/>
      <c r="AU503" s="217" t="n"/>
      <c r="AV503" s="217" t="n"/>
      <c r="AW503" s="217" t="n"/>
      <c r="AX503" s="217" t="n"/>
      <c r="AY503" s="217" t="n"/>
      <c r="AZ503" s="217" t="n"/>
      <c r="BA503" s="217" t="n"/>
      <c r="BB503" s="217" t="n"/>
      <c r="BC503" s="217" t="n"/>
      <c r="BD503" s="217" t="n"/>
      <c r="BE503" s="217" t="n"/>
      <c r="BF503" s="217" t="n"/>
      <c r="BG503" s="217" t="n"/>
      <c r="BH503" s="217" t="n"/>
      <c r="BI503" s="217" t="n"/>
      <c r="BJ503" s="217" t="n"/>
      <c r="BK503" s="217" t="n"/>
      <c r="BL503" s="217" t="n"/>
      <c r="BM503" s="217" t="n"/>
      <c r="BN503" s="217" t="n"/>
      <c r="BO503" s="217" t="n"/>
      <c r="BP503" s="217" t="n"/>
      <c r="BQ503" s="217" t="n"/>
      <c r="BR503" s="217" t="n"/>
      <c r="BS503" s="217" t="n"/>
      <c r="BT503" s="217" t="n"/>
      <c r="BU503" s="217" t="n"/>
      <c r="BV503" s="217" t="n"/>
      <c r="BW503" s="217" t="n"/>
      <c r="BX503" s="220" t="n"/>
      <c r="BY503" s="220" t="n"/>
      <c r="BZ503" s="220" t="n"/>
      <c r="CA503" s="220" t="n"/>
      <c r="CB503" s="220" t="n"/>
      <c r="CC503" s="220" t="n"/>
      <c r="CD503" s="220" t="n"/>
      <c r="CE503" s="220" t="n"/>
      <c r="CF503" s="220" t="n"/>
      <c r="CG503" s="221">
        <f>IFERROR(ROUND((SUM(BX503:CF503)),0),"")</f>
        <v/>
      </c>
      <c r="CH503" s="216" t="n"/>
      <c r="CI503" s="456" t="n"/>
      <c r="CJ503" s="223" t="n"/>
      <c r="CK503" s="196" t="n"/>
      <c r="CL503" s="196" t="n"/>
      <c r="CM503" s="196" t="n"/>
      <c r="CN503" s="196" t="n"/>
      <c r="CO503" s="196" t="n"/>
      <c r="CP503" s="323" t="n"/>
      <c r="CQ503" s="348" t="n"/>
      <c r="CR503" s="348" t="n"/>
      <c r="CS503" s="348" t="n"/>
      <c r="CT503" s="348" t="n"/>
      <c r="CU503" s="348" t="n"/>
      <c r="CV503" s="348" t="n"/>
      <c r="CW503" s="348" t="n"/>
      <c r="CX503" s="348" t="n"/>
      <c r="CY503" s="348">
        <f>IFERROR(ROUND(STDEV(AN503,L503),1),"")</f>
        <v/>
      </c>
      <c r="CZ503" s="232">
        <f>IFERROR(ROUND(AVERAGE(O503:S503,AA503:AE503),0),"")</f>
        <v/>
      </c>
      <c r="DA503" s="232">
        <f>IFERROR(AVERAGE(T503:X503,AF503:AJ503),"")</f>
        <v/>
      </c>
      <c r="DB503" s="308">
        <f>AV503+BK503</f>
        <v/>
      </c>
      <c r="DC503" s="12">
        <f>SUM(BL503:BT503,AW503:BE503)</f>
        <v/>
      </c>
      <c r="DD503" s="437">
        <f>IFERROR(ROUND(DC503/K503,0),"")</f>
        <v/>
      </c>
      <c r="DE503" s="437">
        <f>IFERROR(ROUND(AVERAGE(Y503:Z503,AK503:AL503),0),"")</f>
        <v/>
      </c>
      <c r="DF503" s="217">
        <f>IFERROR(ROUND((3600/DE503*J503),0),"")</f>
        <v/>
      </c>
      <c r="DG503" s="437">
        <f>IFERROR(ROUND(DD503/DF503,1),"")</f>
        <v/>
      </c>
      <c r="DH503" s="308">
        <f>IFERROR(DB503+DD503,"")</f>
        <v/>
      </c>
      <c r="DI503" s="447">
        <f>IFERROR(DD503/DH503,"")</f>
        <v/>
      </c>
      <c r="DK503" s="12">
        <f>IFERROR(DF503-AP503,"")</f>
        <v/>
      </c>
      <c r="DM503" s="307">
        <f>IFERROR(DA503-L503,"")</f>
        <v/>
      </c>
      <c r="DN503" s="348">
        <f>IF(DE503&gt;AQ503,0,1)</f>
        <v/>
      </c>
      <c r="DO503" s="348">
        <f>IF(DA503&lt;M503,0,1)</f>
        <v/>
      </c>
      <c r="DP503" s="348">
        <f>IF(DA503&gt;N503,0,1)</f>
        <v/>
      </c>
      <c r="DQ503" s="348" t="n"/>
      <c r="DR503" s="348" t="n"/>
      <c r="DS503" s="348" t="n"/>
      <c r="DT503" s="348" t="n"/>
      <c r="DU503" s="348" t="n"/>
      <c r="DV503" s="348" t="n"/>
      <c r="DW503" s="348" t="n"/>
      <c r="DX503" s="348" t="n"/>
      <c r="DY503" s="348" t="n"/>
      <c r="DZ503" s="348" t="n"/>
      <c r="EA503" s="348" t="n"/>
      <c r="EB503" s="348" t="n"/>
      <c r="EC503" s="348" t="n"/>
      <c r="ED503" s="348" t="n"/>
      <c r="EE503" s="348" t="n"/>
      <c r="EF503" s="348" t="n"/>
      <c r="EG503" s="348" t="n"/>
      <c r="EH503" s="348" t="n"/>
      <c r="EI503" s="348" t="n"/>
    </row>
    <row r="504" ht="31.5" customFormat="1" customHeight="1" s="239">
      <c r="A504" s="233" t="n"/>
      <c r="B504" s="192" t="n"/>
      <c r="C504" s="455" t="n"/>
      <c r="D504" s="192" t="n"/>
      <c r="E504" s="192" t="n"/>
      <c r="F504" s="192" t="n"/>
      <c r="G504" s="238" t="n"/>
      <c r="H504" s="437" t="n"/>
      <c r="I504" s="437" t="n"/>
      <c r="J504" s="437" t="n"/>
      <c r="K504" s="437" t="n"/>
      <c r="L504" s="240" t="n"/>
      <c r="M504" s="241" t="n"/>
      <c r="N504" s="242" t="n"/>
      <c r="O504" s="232" t="n"/>
      <c r="P504" s="232" t="n"/>
      <c r="Q504" s="232" t="n"/>
      <c r="R504" s="232" t="n"/>
      <c r="S504" s="232" t="n"/>
      <c r="T504" s="232" t="n"/>
      <c r="U504" s="232" t="n"/>
      <c r="V504" s="232" t="n"/>
      <c r="W504" s="232" t="n"/>
      <c r="X504" s="232" t="n"/>
      <c r="Y504" s="195" t="n"/>
      <c r="Z504" s="195" t="n"/>
      <c r="AA504" s="232" t="n"/>
      <c r="AB504" s="232" t="n"/>
      <c r="AC504" s="232" t="n"/>
      <c r="AD504" s="232" t="n"/>
      <c r="AE504" s="232" t="n"/>
      <c r="AF504" s="232" t="n"/>
      <c r="AG504" s="232" t="n"/>
      <c r="AH504" s="232" t="n"/>
      <c r="AI504" s="232" t="n"/>
      <c r="AJ504" s="232" t="n"/>
      <c r="AK504" s="195" t="n"/>
      <c r="AL504" s="195" t="n"/>
      <c r="AM504" s="232">
        <f>IFERROR(ROUND(AVERAGE(O504:S504,AA504:AE504),0),"")</f>
        <v/>
      </c>
      <c r="AN504" s="232">
        <f>IFERROR(ROUND(AVERAGE(T504:X504,AF504:AJ504),0),"")</f>
        <v/>
      </c>
      <c r="AO504" s="278">
        <f>IFERROR((AM504-L504)/L504,"")</f>
        <v/>
      </c>
      <c r="AP504" s="218" t="n"/>
      <c r="AQ504" s="219" t="n"/>
      <c r="AR504" s="217">
        <f>IFERROR(ROUND((3600/AS504*J504),0),"")</f>
        <v/>
      </c>
      <c r="AS504" s="217">
        <f>IFERROR(ROUND(AVERAGE(Y504:Z504,AK504:AL504),0),"")</f>
        <v/>
      </c>
      <c r="AT504" s="217" t="n"/>
      <c r="AU504" s="217" t="n"/>
      <c r="AV504" s="217" t="n"/>
      <c r="AW504" s="217" t="n"/>
      <c r="AX504" s="217" t="n"/>
      <c r="AY504" s="217" t="n"/>
      <c r="AZ504" s="217" t="n"/>
      <c r="BA504" s="217" t="n"/>
      <c r="BB504" s="217" t="n"/>
      <c r="BC504" s="217" t="n"/>
      <c r="BD504" s="217" t="n"/>
      <c r="BE504" s="217" t="n"/>
      <c r="BF504" s="217" t="n"/>
      <c r="BG504" s="217" t="n"/>
      <c r="BH504" s="217" t="n"/>
      <c r="BI504" s="217" t="n"/>
      <c r="BJ504" s="217" t="n"/>
      <c r="BK504" s="217" t="n"/>
      <c r="BL504" s="217" t="n"/>
      <c r="BM504" s="217" t="n"/>
      <c r="BN504" s="217" t="n"/>
      <c r="BO504" s="217" t="n"/>
      <c r="BP504" s="217" t="n"/>
      <c r="BQ504" s="217" t="n"/>
      <c r="BR504" s="217" t="n"/>
      <c r="BS504" s="217" t="n"/>
      <c r="BT504" s="217" t="n"/>
      <c r="BU504" s="217" t="n"/>
      <c r="BV504" s="217" t="n"/>
      <c r="BW504" s="217" t="n"/>
      <c r="BX504" s="220" t="n"/>
      <c r="BY504" s="220" t="n"/>
      <c r="BZ504" s="220" t="n"/>
      <c r="CA504" s="220" t="n"/>
      <c r="CB504" s="220" t="n"/>
      <c r="CC504" s="220" t="n"/>
      <c r="CD504" s="220" t="n"/>
      <c r="CE504" s="220" t="n"/>
      <c r="CF504" s="220" t="n"/>
      <c r="CG504" s="221">
        <f>IFERROR(ROUND((SUM(BX504:CF504)),0),"")</f>
        <v/>
      </c>
      <c r="CH504" s="216" t="n"/>
      <c r="CI504" s="456" t="n"/>
      <c r="CJ504" s="223" t="n"/>
      <c r="CK504" s="196" t="n"/>
      <c r="CL504" s="196" t="n"/>
      <c r="CM504" s="196" t="n"/>
      <c r="CN504" s="196" t="n"/>
      <c r="CO504" s="196" t="n"/>
      <c r="CP504" s="323" t="n"/>
      <c r="CQ504" s="348" t="n"/>
      <c r="CR504" s="348" t="n"/>
      <c r="CS504" s="348" t="n"/>
      <c r="CT504" s="348" t="n"/>
      <c r="CU504" s="348" t="n"/>
      <c r="CV504" s="348" t="n"/>
      <c r="CW504" s="348" t="n"/>
      <c r="CX504" s="348" t="n"/>
      <c r="CY504" s="348">
        <f>IFERROR(ROUND(STDEV(AN504,L504),1),"")</f>
        <v/>
      </c>
      <c r="CZ504" s="232">
        <f>IFERROR(ROUND(AVERAGE(O504:S504,AA504:AE504),0),"")</f>
        <v/>
      </c>
      <c r="DA504" s="232">
        <f>IFERROR(AVERAGE(T504:X504,AF504:AJ504),"")</f>
        <v/>
      </c>
      <c r="DB504" s="308">
        <f>AV504+BK504</f>
        <v/>
      </c>
      <c r="DC504" s="12">
        <f>SUM(BL504:BT504,AW504:BE504)</f>
        <v/>
      </c>
      <c r="DD504" s="437">
        <f>IFERROR(ROUND(DC504/K504,0),"")</f>
        <v/>
      </c>
      <c r="DE504" s="437">
        <f>IFERROR(ROUND(AVERAGE(Y504:Z504,AK504:AL504),0),"")</f>
        <v/>
      </c>
      <c r="DF504" s="217">
        <f>IFERROR(ROUND((3600/DE504*J504),0),"")</f>
        <v/>
      </c>
      <c r="DG504" s="437">
        <f>IFERROR(ROUND(DD504/DF504,1),"")</f>
        <v/>
      </c>
      <c r="DH504" s="308">
        <f>IFERROR(DB504+DD504,"")</f>
        <v/>
      </c>
      <c r="DI504" s="447">
        <f>IFERROR(DD504/DH504,"")</f>
        <v/>
      </c>
      <c r="DK504" s="12">
        <f>IFERROR(DF504-AP504,"")</f>
        <v/>
      </c>
      <c r="DM504" s="307">
        <f>IFERROR(DA504-L504,"")</f>
        <v/>
      </c>
      <c r="DN504" s="348">
        <f>IF(DE504&gt;AQ504,0,1)</f>
        <v/>
      </c>
      <c r="DO504" s="348">
        <f>IF(DA504&lt;M504,0,1)</f>
        <v/>
      </c>
      <c r="DP504" s="348">
        <f>IF(DA504&gt;N504,0,1)</f>
        <v/>
      </c>
      <c r="DQ504" s="348" t="n"/>
      <c r="DR504" s="348" t="n"/>
      <c r="DS504" s="348" t="n"/>
      <c r="DT504" s="348" t="n"/>
      <c r="DU504" s="348" t="n"/>
      <c r="DV504" s="348" t="n"/>
      <c r="DW504" s="348" t="n"/>
      <c r="DX504" s="348" t="n"/>
      <c r="DY504" s="348" t="n"/>
      <c r="DZ504" s="348" t="n"/>
      <c r="EA504" s="348" t="n"/>
      <c r="EB504" s="348" t="n"/>
      <c r="EC504" s="348" t="n"/>
      <c r="ED504" s="348" t="n"/>
      <c r="EE504" s="348" t="n"/>
      <c r="EF504" s="348" t="n"/>
      <c r="EG504" s="348" t="n"/>
      <c r="EH504" s="348" t="n"/>
      <c r="EI504" s="348" t="n"/>
    </row>
    <row r="505" ht="31.5" customFormat="1" customHeight="1" s="239">
      <c r="A505" s="233" t="n"/>
      <c r="B505" s="192" t="n"/>
      <c r="C505" s="455" t="n"/>
      <c r="D505" s="192" t="n"/>
      <c r="E505" s="192" t="n"/>
      <c r="F505" s="192" t="n"/>
      <c r="G505" s="238" t="n"/>
      <c r="H505" s="437" t="n"/>
      <c r="I505" s="437" t="n"/>
      <c r="J505" s="437" t="n"/>
      <c r="K505" s="437" t="n"/>
      <c r="L505" s="240" t="n"/>
      <c r="M505" s="241" t="n"/>
      <c r="N505" s="242" t="n"/>
      <c r="O505" s="232" t="n"/>
      <c r="P505" s="232" t="n"/>
      <c r="Q505" s="232" t="n"/>
      <c r="R505" s="232" t="n"/>
      <c r="S505" s="232" t="n"/>
      <c r="T505" s="232" t="n"/>
      <c r="U505" s="232" t="n"/>
      <c r="V505" s="232" t="n"/>
      <c r="W505" s="232" t="n"/>
      <c r="X505" s="232" t="n"/>
      <c r="Y505" s="195" t="n"/>
      <c r="Z505" s="195" t="n"/>
      <c r="AA505" s="232" t="n"/>
      <c r="AB505" s="232" t="n"/>
      <c r="AC505" s="232" t="n"/>
      <c r="AD505" s="232" t="n"/>
      <c r="AE505" s="232" t="n"/>
      <c r="AF505" s="232" t="n"/>
      <c r="AG505" s="232" t="n"/>
      <c r="AH505" s="232" t="n"/>
      <c r="AI505" s="232" t="n"/>
      <c r="AJ505" s="232" t="n"/>
      <c r="AK505" s="195" t="n"/>
      <c r="AL505" s="195" t="n"/>
      <c r="AM505" s="232">
        <f>IFERROR(ROUND(AVERAGE(O505:S505,AA505:AE505),0),"")</f>
        <v/>
      </c>
      <c r="AN505" s="232">
        <f>IFERROR(ROUND(AVERAGE(T505:X505,AF505:AJ505),0),"")</f>
        <v/>
      </c>
      <c r="AO505" s="278">
        <f>IFERROR((AM505-L505)/L505,"")</f>
        <v/>
      </c>
      <c r="AP505" s="218" t="n"/>
      <c r="AQ505" s="219" t="n"/>
      <c r="AR505" s="217">
        <f>IFERROR(ROUND((3600/AS505*J505),0),"")</f>
        <v/>
      </c>
      <c r="AS505" s="217">
        <f>IFERROR(ROUND(AVERAGE(Y505:Z505,AK505:AL505),0),"")</f>
        <v/>
      </c>
      <c r="AT505" s="217" t="n"/>
      <c r="AU505" s="217" t="n"/>
      <c r="AV505" s="217" t="n"/>
      <c r="AW505" s="217" t="n"/>
      <c r="AX505" s="217" t="n"/>
      <c r="AY505" s="217" t="n"/>
      <c r="AZ505" s="217" t="n"/>
      <c r="BA505" s="217" t="n"/>
      <c r="BB505" s="217" t="n"/>
      <c r="BC505" s="217" t="n"/>
      <c r="BD505" s="217" t="n"/>
      <c r="BE505" s="217" t="n"/>
      <c r="BF505" s="217" t="n"/>
      <c r="BG505" s="217" t="n"/>
      <c r="BH505" s="217" t="n"/>
      <c r="BI505" s="217" t="n"/>
      <c r="BJ505" s="217" t="n"/>
      <c r="BK505" s="217" t="n"/>
      <c r="BL505" s="217" t="n"/>
      <c r="BM505" s="217" t="n"/>
      <c r="BN505" s="217" t="n"/>
      <c r="BO505" s="217" t="n"/>
      <c r="BP505" s="217" t="n"/>
      <c r="BQ505" s="217" t="n"/>
      <c r="BR505" s="217" t="n"/>
      <c r="BS505" s="217" t="n"/>
      <c r="BT505" s="217" t="n"/>
      <c r="BU505" s="217" t="n"/>
      <c r="BV505" s="217" t="n"/>
      <c r="BW505" s="217" t="n"/>
      <c r="BX505" s="220" t="n"/>
      <c r="BY505" s="220" t="n"/>
      <c r="BZ505" s="220" t="n"/>
      <c r="CA505" s="220" t="n"/>
      <c r="CB505" s="220" t="n"/>
      <c r="CC505" s="220" t="n"/>
      <c r="CD505" s="220" t="n"/>
      <c r="CE505" s="220" t="n"/>
      <c r="CF505" s="220" t="n"/>
      <c r="CG505" s="221">
        <f>IFERROR(ROUND((SUM(BX505:CF505)),0),"")</f>
        <v/>
      </c>
      <c r="CH505" s="216" t="n"/>
      <c r="CI505" s="456" t="n"/>
      <c r="CJ505" s="223" t="n"/>
      <c r="CK505" s="196" t="n"/>
      <c r="CL505" s="196" t="n"/>
      <c r="CM505" s="196" t="n"/>
      <c r="CN505" s="196" t="n"/>
      <c r="CO505" s="196" t="n"/>
      <c r="CP505" s="323" t="n"/>
      <c r="CQ505" s="348" t="n"/>
      <c r="CR505" s="348" t="n"/>
      <c r="CS505" s="348" t="n"/>
      <c r="CT505" s="348" t="n"/>
      <c r="CU505" s="348" t="n"/>
      <c r="CV505" s="348" t="n"/>
      <c r="CW505" s="348" t="n"/>
      <c r="CX505" s="348" t="n"/>
      <c r="CY505" s="348">
        <f>IFERROR(ROUND(STDEV(AN505,L505),1),"")</f>
        <v/>
      </c>
      <c r="CZ505" s="232">
        <f>IFERROR(ROUND(AVERAGE(O505:S505,AA505:AE505),0),"")</f>
        <v/>
      </c>
      <c r="DA505" s="232">
        <f>IFERROR(AVERAGE(T505:X505,AF505:AJ505),"")</f>
        <v/>
      </c>
      <c r="DB505" s="308">
        <f>AV505+BK505</f>
        <v/>
      </c>
      <c r="DC505" s="12">
        <f>SUM(BL505:BT505,AW505:BE505)</f>
        <v/>
      </c>
      <c r="DD505" s="437">
        <f>IFERROR(ROUND(DC505/K505,0),"")</f>
        <v/>
      </c>
      <c r="DE505" s="437">
        <f>IFERROR(ROUND(AVERAGE(Y505:Z505,AK505:AL505),0),"")</f>
        <v/>
      </c>
      <c r="DF505" s="217">
        <f>IFERROR(ROUND((3600/DE505*J505),0),"")</f>
        <v/>
      </c>
      <c r="DG505" s="437">
        <f>IFERROR(ROUND(DD505/DF505,1),"")</f>
        <v/>
      </c>
      <c r="DH505" s="308">
        <f>IFERROR(DB505+DD505,"")</f>
        <v/>
      </c>
      <c r="DI505" s="447">
        <f>IFERROR(DD505/DH505,"")</f>
        <v/>
      </c>
      <c r="DK505" s="12">
        <f>IFERROR(DF505-AP505,"")</f>
        <v/>
      </c>
      <c r="DM505" s="307">
        <f>IFERROR(DA505-L505,"")</f>
        <v/>
      </c>
      <c r="DN505" s="348">
        <f>IF(DE505&gt;AQ505,0,1)</f>
        <v/>
      </c>
      <c r="DO505" s="348">
        <f>IF(DA505&lt;M505,0,1)</f>
        <v/>
      </c>
      <c r="DP505" s="348">
        <f>IF(DA505&gt;N505,0,1)</f>
        <v/>
      </c>
      <c r="DQ505" s="348" t="n"/>
      <c r="DR505" s="348" t="n"/>
      <c r="DS505" s="348" t="n"/>
      <c r="DT505" s="348" t="n"/>
      <c r="DU505" s="348" t="n"/>
      <c r="DV505" s="348" t="n"/>
      <c r="DW505" s="348" t="n"/>
      <c r="DX505" s="348" t="n"/>
      <c r="DY505" s="348" t="n"/>
      <c r="DZ505" s="348" t="n"/>
      <c r="EA505" s="348" t="n"/>
      <c r="EB505" s="348" t="n"/>
      <c r="EC505" s="348" t="n"/>
      <c r="ED505" s="348" t="n"/>
      <c r="EE505" s="348" t="n"/>
      <c r="EF505" s="348" t="n"/>
      <c r="EG505" s="348" t="n"/>
      <c r="EH505" s="348" t="n"/>
      <c r="EI505" s="348" t="n"/>
    </row>
    <row r="506" ht="31.5" customFormat="1" customHeight="1" s="239">
      <c r="A506" s="233" t="n"/>
      <c r="B506" s="192" t="n"/>
      <c r="C506" s="455" t="n"/>
      <c r="D506" s="192" t="n"/>
      <c r="E506" s="192" t="n"/>
      <c r="F506" s="192" t="n"/>
      <c r="G506" s="238" t="n"/>
      <c r="H506" s="437" t="n"/>
      <c r="I506" s="437" t="n"/>
      <c r="J506" s="437" t="n"/>
      <c r="K506" s="437" t="n"/>
      <c r="L506" s="240" t="n"/>
      <c r="M506" s="241" t="n"/>
      <c r="N506" s="242" t="n"/>
      <c r="O506" s="232" t="n"/>
      <c r="P506" s="232" t="n"/>
      <c r="Q506" s="232" t="n"/>
      <c r="R506" s="232" t="n"/>
      <c r="S506" s="232" t="n"/>
      <c r="T506" s="232" t="n"/>
      <c r="U506" s="232" t="n"/>
      <c r="V506" s="232" t="n"/>
      <c r="W506" s="232" t="n"/>
      <c r="X506" s="232" t="n"/>
      <c r="Y506" s="195" t="n"/>
      <c r="Z506" s="195" t="n"/>
      <c r="AA506" s="232" t="n"/>
      <c r="AB506" s="232" t="n"/>
      <c r="AC506" s="232" t="n"/>
      <c r="AD506" s="232" t="n"/>
      <c r="AE506" s="232" t="n"/>
      <c r="AF506" s="232" t="n"/>
      <c r="AG506" s="232" t="n"/>
      <c r="AH506" s="232" t="n"/>
      <c r="AI506" s="232" t="n"/>
      <c r="AJ506" s="232" t="n"/>
      <c r="AK506" s="195" t="n"/>
      <c r="AL506" s="195" t="n"/>
      <c r="AM506" s="232">
        <f>IFERROR(ROUND(AVERAGE(O506:S506,AA506:AE506),0),"")</f>
        <v/>
      </c>
      <c r="AN506" s="232">
        <f>IFERROR(ROUND(AVERAGE(T506:X506,AF506:AJ506),0),"")</f>
        <v/>
      </c>
      <c r="AO506" s="278">
        <f>IFERROR((AM506-L506)/L506,"")</f>
        <v/>
      </c>
      <c r="AP506" s="218" t="n"/>
      <c r="AQ506" s="219" t="n"/>
      <c r="AR506" s="217">
        <f>IFERROR(ROUND((3600/AS506*J506),0),"")</f>
        <v/>
      </c>
      <c r="AS506" s="217">
        <f>IFERROR(ROUND(AVERAGE(Y506:Z506,AK506:AL506),0),"")</f>
        <v/>
      </c>
      <c r="AT506" s="217" t="n"/>
      <c r="AU506" s="217" t="n"/>
      <c r="AV506" s="217" t="n"/>
      <c r="AW506" s="217" t="n"/>
      <c r="AX506" s="217" t="n"/>
      <c r="AY506" s="217" t="n"/>
      <c r="AZ506" s="217" t="n"/>
      <c r="BA506" s="217" t="n"/>
      <c r="BB506" s="217" t="n"/>
      <c r="BC506" s="217" t="n"/>
      <c r="BD506" s="217" t="n"/>
      <c r="BE506" s="217" t="n"/>
      <c r="BF506" s="217" t="n"/>
      <c r="BG506" s="217" t="n"/>
      <c r="BH506" s="217" t="n"/>
      <c r="BI506" s="217" t="n"/>
      <c r="BJ506" s="217" t="n"/>
      <c r="BK506" s="217" t="n"/>
      <c r="BL506" s="217" t="n"/>
      <c r="BM506" s="217" t="n"/>
      <c r="BN506" s="217" t="n"/>
      <c r="BO506" s="217" t="n"/>
      <c r="BP506" s="217" t="n"/>
      <c r="BQ506" s="217" t="n"/>
      <c r="BR506" s="217" t="n"/>
      <c r="BS506" s="217" t="n"/>
      <c r="BT506" s="217" t="n"/>
      <c r="BU506" s="217" t="n"/>
      <c r="BV506" s="217" t="n"/>
      <c r="BW506" s="217" t="n"/>
      <c r="BX506" s="220" t="n"/>
      <c r="BY506" s="220" t="n"/>
      <c r="BZ506" s="220" t="n"/>
      <c r="CA506" s="220" t="n"/>
      <c r="CB506" s="220" t="n"/>
      <c r="CC506" s="220" t="n"/>
      <c r="CD506" s="220" t="n"/>
      <c r="CE506" s="220" t="n"/>
      <c r="CF506" s="220" t="n"/>
      <c r="CG506" s="221">
        <f>IFERROR(ROUND((SUM(BX506:CF506)),0),"")</f>
        <v/>
      </c>
      <c r="CH506" s="216" t="n"/>
      <c r="CI506" s="456" t="n"/>
      <c r="CJ506" s="223" t="n"/>
      <c r="CK506" s="196" t="n"/>
      <c r="CL506" s="196" t="n"/>
      <c r="CM506" s="196" t="n"/>
      <c r="CN506" s="196" t="n"/>
      <c r="CO506" s="196" t="n"/>
      <c r="CP506" s="323" t="n"/>
      <c r="CQ506" s="348" t="n"/>
      <c r="CR506" s="348" t="n"/>
      <c r="CS506" s="348" t="n"/>
      <c r="CT506" s="348" t="n"/>
      <c r="CU506" s="348" t="n"/>
      <c r="CV506" s="348" t="n"/>
      <c r="CW506" s="348" t="n"/>
      <c r="CX506" s="348" t="n"/>
      <c r="CY506" s="348">
        <f>IFERROR(ROUND(STDEV(AN506,L506),1),"")</f>
        <v/>
      </c>
      <c r="CZ506" s="232">
        <f>IFERROR(ROUND(AVERAGE(O506:S506,AA506:AE506),0),"")</f>
        <v/>
      </c>
      <c r="DA506" s="232">
        <f>IFERROR(AVERAGE(T506:X506,AF506:AJ506),"")</f>
        <v/>
      </c>
      <c r="DB506" s="308">
        <f>AV506+BK506</f>
        <v/>
      </c>
      <c r="DC506" s="12">
        <f>SUM(BL506:BT506,AW506:BE506)</f>
        <v/>
      </c>
      <c r="DD506" s="437">
        <f>IFERROR(ROUND(DC506/K506,0),"")</f>
        <v/>
      </c>
      <c r="DE506" s="437">
        <f>IFERROR(ROUND(AVERAGE(Y506:Z506,AK506:AL506),0),"")</f>
        <v/>
      </c>
      <c r="DF506" s="217">
        <f>IFERROR(ROUND((3600/DE506*J506),0),"")</f>
        <v/>
      </c>
      <c r="DG506" s="437">
        <f>IFERROR(ROUND(DD506/DF506,1),"")</f>
        <v/>
      </c>
      <c r="DH506" s="308">
        <f>IFERROR(DB506+DD506,"")</f>
        <v/>
      </c>
      <c r="DI506" s="447">
        <f>IFERROR(DD506/DH506,"")</f>
        <v/>
      </c>
      <c r="DK506" s="12">
        <f>IFERROR(DF506-AP506,"")</f>
        <v/>
      </c>
      <c r="DM506" s="307">
        <f>IFERROR(DA506-L506,"")</f>
        <v/>
      </c>
      <c r="DN506" s="348">
        <f>IF(DE506&gt;AQ506,0,1)</f>
        <v/>
      </c>
      <c r="DO506" s="348">
        <f>IF(DA506&lt;M506,0,1)</f>
        <v/>
      </c>
      <c r="DP506" s="348">
        <f>IF(DA506&gt;N506,0,1)</f>
        <v/>
      </c>
      <c r="DQ506" s="348" t="n"/>
      <c r="DR506" s="348" t="n"/>
      <c r="DS506" s="348" t="n"/>
      <c r="DT506" s="348" t="n"/>
      <c r="DU506" s="348" t="n"/>
      <c r="DV506" s="348" t="n"/>
      <c r="DW506" s="348" t="n"/>
      <c r="DX506" s="348" t="n"/>
      <c r="DY506" s="348" t="n"/>
      <c r="DZ506" s="348" t="n"/>
      <c r="EA506" s="348" t="n"/>
      <c r="EB506" s="348" t="n"/>
      <c r="EC506" s="348" t="n"/>
      <c r="ED506" s="348" t="n"/>
      <c r="EE506" s="348" t="n"/>
      <c r="EF506" s="348" t="n"/>
      <c r="EG506" s="348" t="n"/>
      <c r="EH506" s="348" t="n"/>
      <c r="EI506" s="348" t="n"/>
    </row>
    <row r="507" ht="31.5" customFormat="1" customHeight="1" s="239">
      <c r="A507" s="233" t="n"/>
      <c r="B507" s="192" t="n"/>
      <c r="C507" s="455" t="n"/>
      <c r="D507" s="192" t="n"/>
      <c r="E507" s="192" t="n"/>
      <c r="F507" s="192" t="n"/>
      <c r="G507" s="238" t="n"/>
      <c r="H507" s="437" t="n"/>
      <c r="I507" s="437" t="n"/>
      <c r="J507" s="437" t="n"/>
      <c r="K507" s="437" t="n"/>
      <c r="L507" s="240" t="n"/>
      <c r="M507" s="241" t="n"/>
      <c r="N507" s="242" t="n"/>
      <c r="O507" s="232" t="n"/>
      <c r="P507" s="232" t="n"/>
      <c r="Q507" s="232" t="n"/>
      <c r="R507" s="232" t="n"/>
      <c r="S507" s="232" t="n"/>
      <c r="T507" s="232" t="n"/>
      <c r="U507" s="232" t="n"/>
      <c r="V507" s="232" t="n"/>
      <c r="W507" s="232" t="n"/>
      <c r="X507" s="232" t="n"/>
      <c r="Y507" s="195" t="n"/>
      <c r="Z507" s="195" t="n"/>
      <c r="AA507" s="232" t="n"/>
      <c r="AB507" s="232" t="n"/>
      <c r="AC507" s="232" t="n"/>
      <c r="AD507" s="232" t="n"/>
      <c r="AE507" s="232" t="n"/>
      <c r="AF507" s="232" t="n"/>
      <c r="AG507" s="232" t="n"/>
      <c r="AH507" s="232" t="n"/>
      <c r="AI507" s="232" t="n"/>
      <c r="AJ507" s="232" t="n"/>
      <c r="AK507" s="195" t="n"/>
      <c r="AL507" s="195" t="n"/>
      <c r="AM507" s="232">
        <f>IFERROR(ROUND(AVERAGE(O507:S507,AA507:AE507),0),"")</f>
        <v/>
      </c>
      <c r="AN507" s="232">
        <f>IFERROR(ROUND(AVERAGE(T507:X507,AF507:AJ507),0),"")</f>
        <v/>
      </c>
      <c r="AO507" s="278">
        <f>IFERROR((AM507-L507)/L507,"")</f>
        <v/>
      </c>
      <c r="AP507" s="218" t="n"/>
      <c r="AQ507" s="219" t="n"/>
      <c r="AR507" s="217">
        <f>IFERROR(ROUND((3600/AS507*J507),0),"")</f>
        <v/>
      </c>
      <c r="AS507" s="217">
        <f>IFERROR(ROUND(AVERAGE(Y507:Z507,AK507:AL507),0),"")</f>
        <v/>
      </c>
      <c r="AT507" s="217" t="n"/>
      <c r="AU507" s="217" t="n"/>
      <c r="AV507" s="217" t="n"/>
      <c r="AW507" s="217" t="n"/>
      <c r="AX507" s="217" t="n"/>
      <c r="AY507" s="217" t="n"/>
      <c r="AZ507" s="217" t="n"/>
      <c r="BA507" s="217" t="n"/>
      <c r="BB507" s="217" t="n"/>
      <c r="BC507" s="217" t="n"/>
      <c r="BD507" s="217" t="n"/>
      <c r="BE507" s="217" t="n"/>
      <c r="BF507" s="217" t="n"/>
      <c r="BG507" s="217" t="n"/>
      <c r="BH507" s="217" t="n"/>
      <c r="BI507" s="217" t="n"/>
      <c r="BJ507" s="217" t="n"/>
      <c r="BK507" s="217" t="n"/>
      <c r="BL507" s="217" t="n"/>
      <c r="BM507" s="217" t="n"/>
      <c r="BN507" s="217" t="n"/>
      <c r="BO507" s="217" t="n"/>
      <c r="BP507" s="217" t="n"/>
      <c r="BQ507" s="217" t="n"/>
      <c r="BR507" s="217" t="n"/>
      <c r="BS507" s="217" t="n"/>
      <c r="BT507" s="217" t="n"/>
      <c r="BU507" s="217" t="n"/>
      <c r="BV507" s="217" t="n"/>
      <c r="BW507" s="217" t="n"/>
      <c r="BX507" s="220" t="n"/>
      <c r="BY507" s="220" t="n"/>
      <c r="BZ507" s="220" t="n"/>
      <c r="CA507" s="220" t="n"/>
      <c r="CB507" s="220" t="n"/>
      <c r="CC507" s="220" t="n"/>
      <c r="CD507" s="220" t="n"/>
      <c r="CE507" s="220" t="n"/>
      <c r="CF507" s="220" t="n"/>
      <c r="CG507" s="221">
        <f>IFERROR(ROUND((SUM(BX507:CF507)),0),"")</f>
        <v/>
      </c>
      <c r="CH507" s="216" t="n"/>
      <c r="CI507" s="456" t="n"/>
      <c r="CJ507" s="223" t="n"/>
      <c r="CK507" s="196" t="n"/>
      <c r="CL507" s="196" t="n"/>
      <c r="CM507" s="196" t="n"/>
      <c r="CN507" s="196" t="n"/>
      <c r="CO507" s="196" t="n"/>
      <c r="CP507" s="323" t="n"/>
      <c r="CQ507" s="348" t="n"/>
      <c r="CR507" s="348" t="n"/>
      <c r="CS507" s="348" t="n"/>
      <c r="CT507" s="348" t="n"/>
      <c r="CU507" s="348" t="n"/>
      <c r="CV507" s="348" t="n"/>
      <c r="CW507" s="348" t="n"/>
      <c r="CX507" s="348" t="n"/>
      <c r="CY507" s="348">
        <f>IFERROR(ROUND(STDEV(AN507,L507),1),"")</f>
        <v/>
      </c>
      <c r="CZ507" s="232">
        <f>IFERROR(ROUND(AVERAGE(O507:S507,AA507:AE507),0),"")</f>
        <v/>
      </c>
      <c r="DA507" s="232">
        <f>IFERROR(AVERAGE(T507:X507,AF507:AJ507),"")</f>
        <v/>
      </c>
      <c r="DB507" s="308">
        <f>AV507+BK507</f>
        <v/>
      </c>
      <c r="DC507" s="12">
        <f>SUM(BL507:BT507,AW507:BE507)</f>
        <v/>
      </c>
      <c r="DD507" s="437">
        <f>IFERROR(ROUND(DC507/K507,0),"")</f>
        <v/>
      </c>
      <c r="DE507" s="437">
        <f>IFERROR(ROUND(AVERAGE(Y507:Z507,AK507:AL507),0),"")</f>
        <v/>
      </c>
      <c r="DF507" s="217">
        <f>IFERROR(ROUND((3600/DE507*J507),0),"")</f>
        <v/>
      </c>
      <c r="DG507" s="437">
        <f>IFERROR(ROUND(DD507/DF507,1),"")</f>
        <v/>
      </c>
      <c r="DH507" s="308">
        <f>IFERROR(DB507+DD507,"")</f>
        <v/>
      </c>
      <c r="DI507" s="447">
        <f>IFERROR(DD507/DH507,"")</f>
        <v/>
      </c>
      <c r="DK507" s="12">
        <f>IFERROR(DF507-AP507,"")</f>
        <v/>
      </c>
      <c r="DM507" s="307">
        <f>IFERROR(DA507-L507,"")</f>
        <v/>
      </c>
      <c r="DN507" s="348">
        <f>IF(DE507&gt;AQ507,0,1)</f>
        <v/>
      </c>
      <c r="DO507" s="348">
        <f>IF(DA507&lt;M507,0,1)</f>
        <v/>
      </c>
      <c r="DP507" s="348">
        <f>IF(DA507&gt;N507,0,1)</f>
        <v/>
      </c>
      <c r="DQ507" s="348" t="n"/>
      <c r="DR507" s="348" t="n"/>
      <c r="DS507" s="348" t="n"/>
      <c r="DT507" s="348" t="n"/>
      <c r="DU507" s="348" t="n"/>
      <c r="DV507" s="348" t="n"/>
      <c r="DW507" s="348" t="n"/>
      <c r="DX507" s="348" t="n"/>
      <c r="DY507" s="348" t="n"/>
      <c r="DZ507" s="348" t="n"/>
      <c r="EA507" s="348" t="n"/>
      <c r="EB507" s="348" t="n"/>
      <c r="EC507" s="348" t="n"/>
      <c r="ED507" s="348" t="n"/>
      <c r="EE507" s="348" t="n"/>
      <c r="EF507" s="348" t="n"/>
      <c r="EG507" s="348" t="n"/>
      <c r="EH507" s="348" t="n"/>
      <c r="EI507" s="348" t="n"/>
    </row>
    <row r="508" ht="31.5" customFormat="1" customHeight="1" s="239">
      <c r="A508" s="233" t="n"/>
      <c r="B508" s="192" t="n"/>
      <c r="C508" s="455" t="n"/>
      <c r="D508" s="192" t="n"/>
      <c r="E508" s="192" t="n"/>
      <c r="F508" s="192" t="n"/>
      <c r="G508" s="238" t="n"/>
      <c r="H508" s="437" t="n"/>
      <c r="I508" s="437" t="n"/>
      <c r="J508" s="437" t="n"/>
      <c r="K508" s="437" t="n"/>
      <c r="L508" s="240" t="n"/>
      <c r="M508" s="241" t="n"/>
      <c r="N508" s="242" t="n"/>
      <c r="O508" s="232" t="n"/>
      <c r="P508" s="232" t="n"/>
      <c r="Q508" s="232" t="n"/>
      <c r="R508" s="232" t="n"/>
      <c r="S508" s="232" t="n"/>
      <c r="T508" s="232" t="n"/>
      <c r="U508" s="232" t="n"/>
      <c r="V508" s="232" t="n"/>
      <c r="W508" s="232" t="n"/>
      <c r="X508" s="232" t="n"/>
      <c r="Y508" s="195" t="n"/>
      <c r="Z508" s="195" t="n"/>
      <c r="AA508" s="232" t="n"/>
      <c r="AB508" s="232" t="n"/>
      <c r="AC508" s="232" t="n"/>
      <c r="AD508" s="232" t="n"/>
      <c r="AE508" s="232" t="n"/>
      <c r="AF508" s="232" t="n"/>
      <c r="AG508" s="232" t="n"/>
      <c r="AH508" s="232" t="n"/>
      <c r="AI508" s="232" t="n"/>
      <c r="AJ508" s="232" t="n"/>
      <c r="AK508" s="195" t="n"/>
      <c r="AL508" s="195" t="n"/>
      <c r="AM508" s="232">
        <f>IFERROR(ROUND(AVERAGE(O508:S508,AA508:AE508),0),"")</f>
        <v/>
      </c>
      <c r="AN508" s="232">
        <f>IFERROR(ROUND(AVERAGE(T508:X508,AF508:AJ508),0),"")</f>
        <v/>
      </c>
      <c r="AO508" s="278">
        <f>IFERROR((AM508-L508)/L508,"")</f>
        <v/>
      </c>
      <c r="AP508" s="218" t="n"/>
      <c r="AQ508" s="219" t="n"/>
      <c r="AR508" s="217">
        <f>IFERROR(ROUND((3600/AS508*J508),0),"")</f>
        <v/>
      </c>
      <c r="AS508" s="217">
        <f>IFERROR(ROUND(AVERAGE(Y508:Z508,AK508:AL508),0),"")</f>
        <v/>
      </c>
      <c r="AT508" s="217" t="n"/>
      <c r="AU508" s="217" t="n"/>
      <c r="AV508" s="217" t="n"/>
      <c r="AW508" s="217" t="n"/>
      <c r="AX508" s="217" t="n"/>
      <c r="AY508" s="217" t="n"/>
      <c r="AZ508" s="217" t="n"/>
      <c r="BA508" s="217" t="n"/>
      <c r="BB508" s="217" t="n"/>
      <c r="BC508" s="217" t="n"/>
      <c r="BD508" s="217" t="n"/>
      <c r="BE508" s="217" t="n"/>
      <c r="BF508" s="217" t="n"/>
      <c r="BG508" s="217" t="n"/>
      <c r="BH508" s="217" t="n"/>
      <c r="BI508" s="217" t="n"/>
      <c r="BJ508" s="217" t="n"/>
      <c r="BK508" s="217" t="n"/>
      <c r="BL508" s="217" t="n"/>
      <c r="BM508" s="217" t="n"/>
      <c r="BN508" s="217" t="n"/>
      <c r="BO508" s="217" t="n"/>
      <c r="BP508" s="217" t="n"/>
      <c r="BQ508" s="217" t="n"/>
      <c r="BR508" s="217" t="n"/>
      <c r="BS508" s="217" t="n"/>
      <c r="BT508" s="217" t="n"/>
      <c r="BU508" s="217" t="n"/>
      <c r="BV508" s="217" t="n"/>
      <c r="BW508" s="217" t="n"/>
      <c r="BX508" s="220" t="n"/>
      <c r="BY508" s="220" t="n"/>
      <c r="BZ508" s="220" t="n"/>
      <c r="CA508" s="220" t="n"/>
      <c r="CB508" s="220" t="n"/>
      <c r="CC508" s="220" t="n"/>
      <c r="CD508" s="220" t="n"/>
      <c r="CE508" s="220" t="n"/>
      <c r="CF508" s="220" t="n"/>
      <c r="CG508" s="221">
        <f>IFERROR(ROUND((SUM(BX508:CF508)),0),"")</f>
        <v/>
      </c>
      <c r="CH508" s="216" t="n"/>
      <c r="CI508" s="456" t="n"/>
      <c r="CJ508" s="223" t="n"/>
      <c r="CK508" s="196" t="n"/>
      <c r="CL508" s="196" t="n"/>
      <c r="CM508" s="196" t="n"/>
      <c r="CN508" s="196" t="n"/>
      <c r="CO508" s="196" t="n"/>
      <c r="CP508" s="323" t="n"/>
      <c r="CQ508" s="348" t="n"/>
      <c r="CR508" s="348" t="n"/>
      <c r="CS508" s="348" t="n"/>
      <c r="CT508" s="348" t="n"/>
      <c r="CU508" s="348" t="n"/>
      <c r="CV508" s="348" t="n"/>
      <c r="CW508" s="348" t="n"/>
      <c r="CX508" s="348" t="n"/>
      <c r="CY508" s="348">
        <f>IFERROR(ROUND(STDEV(AN508,L508),1),"")</f>
        <v/>
      </c>
      <c r="CZ508" s="232">
        <f>IFERROR(ROUND(AVERAGE(O508:S508,AA508:AE508),0),"")</f>
        <v/>
      </c>
      <c r="DA508" s="232">
        <f>IFERROR(AVERAGE(T508:X508,AF508:AJ508),"")</f>
        <v/>
      </c>
      <c r="DB508" s="308">
        <f>AV508+BK508</f>
        <v/>
      </c>
      <c r="DC508" s="12">
        <f>SUM(BL508:BT508,AW508:BE508)</f>
        <v/>
      </c>
      <c r="DD508" s="437">
        <f>IFERROR(ROUND(DC508/K508,0),"")</f>
        <v/>
      </c>
      <c r="DE508" s="437">
        <f>IFERROR(ROUND(AVERAGE(Y508:Z508,AK508:AL508),0),"")</f>
        <v/>
      </c>
      <c r="DF508" s="217">
        <f>IFERROR(ROUND((3600/DE508*J508),0),"")</f>
        <v/>
      </c>
      <c r="DG508" s="437">
        <f>IFERROR(ROUND(DD508/DF508,1),"")</f>
        <v/>
      </c>
      <c r="DH508" s="308">
        <f>IFERROR(DB508+DD508,"")</f>
        <v/>
      </c>
      <c r="DI508" s="447">
        <f>IFERROR(DD508/DH508,"")</f>
        <v/>
      </c>
      <c r="DK508" s="12">
        <f>IFERROR(DF508-AP508,"")</f>
        <v/>
      </c>
      <c r="DM508" s="307">
        <f>IFERROR(DA508-L508,"")</f>
        <v/>
      </c>
      <c r="DN508" s="348">
        <f>IF(DE508&gt;AQ508,0,1)</f>
        <v/>
      </c>
      <c r="DO508" s="348">
        <f>IF(DA508&lt;M508,0,1)</f>
        <v/>
      </c>
      <c r="DP508" s="348">
        <f>IF(DA508&gt;N508,0,1)</f>
        <v/>
      </c>
      <c r="DQ508" s="348" t="n"/>
      <c r="DR508" s="348" t="n"/>
      <c r="DS508" s="348" t="n"/>
      <c r="DT508" s="348" t="n"/>
      <c r="DU508" s="348" t="n"/>
      <c r="DV508" s="348" t="n"/>
      <c r="DW508" s="348" t="n"/>
      <c r="DX508" s="348" t="n"/>
      <c r="DY508" s="348" t="n"/>
      <c r="DZ508" s="348" t="n"/>
      <c r="EA508" s="348" t="n"/>
      <c r="EB508" s="348" t="n"/>
      <c r="EC508" s="348" t="n"/>
      <c r="ED508" s="348" t="n"/>
      <c r="EE508" s="348" t="n"/>
      <c r="EF508" s="348" t="n"/>
      <c r="EG508" s="348" t="n"/>
      <c r="EH508" s="348" t="n"/>
      <c r="EI508" s="348" t="n"/>
    </row>
    <row r="509" ht="31.5" customFormat="1" customHeight="1" s="239">
      <c r="A509" s="233" t="n"/>
      <c r="B509" s="192" t="n"/>
      <c r="C509" s="455" t="n"/>
      <c r="D509" s="192" t="n"/>
      <c r="E509" s="192" t="n"/>
      <c r="F509" s="192" t="n"/>
      <c r="G509" s="238" t="n"/>
      <c r="H509" s="437" t="n"/>
      <c r="I509" s="437" t="n"/>
      <c r="J509" s="437" t="n"/>
      <c r="K509" s="437" t="n"/>
      <c r="L509" s="240" t="n"/>
      <c r="M509" s="241" t="n"/>
      <c r="N509" s="242" t="n"/>
      <c r="O509" s="232" t="n"/>
      <c r="P509" s="232" t="n"/>
      <c r="Q509" s="232" t="n"/>
      <c r="R509" s="232" t="n"/>
      <c r="S509" s="232" t="n"/>
      <c r="T509" s="232" t="n"/>
      <c r="U509" s="232" t="n"/>
      <c r="V509" s="232" t="n"/>
      <c r="W509" s="232" t="n"/>
      <c r="X509" s="232" t="n"/>
      <c r="Y509" s="195" t="n"/>
      <c r="Z509" s="195" t="n"/>
      <c r="AA509" s="232" t="n"/>
      <c r="AB509" s="232" t="n"/>
      <c r="AC509" s="232" t="n"/>
      <c r="AD509" s="232" t="n"/>
      <c r="AE509" s="232" t="n"/>
      <c r="AF509" s="232" t="n"/>
      <c r="AG509" s="232" t="n"/>
      <c r="AH509" s="232" t="n"/>
      <c r="AI509" s="232" t="n"/>
      <c r="AJ509" s="232" t="n"/>
      <c r="AK509" s="195" t="n"/>
      <c r="AL509" s="195" t="n"/>
      <c r="AM509" s="232">
        <f>IFERROR(ROUND(AVERAGE(O509:S509,AA509:AE509),0),"")</f>
        <v/>
      </c>
      <c r="AN509" s="232">
        <f>IFERROR(ROUND(AVERAGE(T509:X509,AF509:AJ509),0),"")</f>
        <v/>
      </c>
      <c r="AO509" s="278">
        <f>IFERROR((AM509-L509)/L509,"")</f>
        <v/>
      </c>
      <c r="AP509" s="218" t="n"/>
      <c r="AQ509" s="219" t="n"/>
      <c r="AR509" s="217">
        <f>IFERROR(ROUND((3600/AS509*J509),0),"")</f>
        <v/>
      </c>
      <c r="AS509" s="217">
        <f>IFERROR(ROUND(AVERAGE(Y509:Z509,AK509:AL509),0),"")</f>
        <v/>
      </c>
      <c r="AT509" s="217" t="n"/>
      <c r="AU509" s="217" t="n"/>
      <c r="AV509" s="217" t="n"/>
      <c r="AW509" s="217" t="n"/>
      <c r="AX509" s="217" t="n"/>
      <c r="AY509" s="217" t="n"/>
      <c r="AZ509" s="217" t="n"/>
      <c r="BA509" s="217" t="n"/>
      <c r="BB509" s="217" t="n"/>
      <c r="BC509" s="217" t="n"/>
      <c r="BD509" s="217" t="n"/>
      <c r="BE509" s="217" t="n"/>
      <c r="BF509" s="217" t="n"/>
      <c r="BG509" s="217" t="n"/>
      <c r="BH509" s="217" t="n"/>
      <c r="BI509" s="217" t="n"/>
      <c r="BJ509" s="217" t="n"/>
      <c r="BK509" s="217" t="n"/>
      <c r="BL509" s="217" t="n"/>
      <c r="BM509" s="217" t="n"/>
      <c r="BN509" s="217" t="n"/>
      <c r="BO509" s="217" t="n"/>
      <c r="BP509" s="217" t="n"/>
      <c r="BQ509" s="217" t="n"/>
      <c r="BR509" s="217" t="n"/>
      <c r="BS509" s="217" t="n"/>
      <c r="BT509" s="217" t="n"/>
      <c r="BU509" s="217" t="n"/>
      <c r="BV509" s="217" t="n"/>
      <c r="BW509" s="217" t="n"/>
      <c r="BX509" s="220" t="n"/>
      <c r="BY509" s="220" t="n"/>
      <c r="BZ509" s="220" t="n"/>
      <c r="CA509" s="220" t="n"/>
      <c r="CB509" s="220" t="n"/>
      <c r="CC509" s="220" t="n"/>
      <c r="CD509" s="220" t="n"/>
      <c r="CE509" s="220" t="n"/>
      <c r="CF509" s="220" t="n"/>
      <c r="CG509" s="221">
        <f>IFERROR(ROUND((SUM(BX509:CF509)),0),"")</f>
        <v/>
      </c>
      <c r="CH509" s="216" t="n"/>
      <c r="CI509" s="456" t="n"/>
      <c r="CJ509" s="223" t="n"/>
      <c r="CK509" s="196" t="n"/>
      <c r="CL509" s="196" t="n"/>
      <c r="CM509" s="196" t="n"/>
      <c r="CN509" s="196" t="n"/>
      <c r="CO509" s="196" t="n"/>
      <c r="CP509" s="323" t="n"/>
      <c r="CQ509" s="348" t="n"/>
      <c r="CR509" s="348" t="n"/>
      <c r="CS509" s="348" t="n"/>
      <c r="CT509" s="348" t="n"/>
      <c r="CU509" s="348" t="n"/>
      <c r="CV509" s="348" t="n"/>
      <c r="CW509" s="348" t="n"/>
      <c r="CX509" s="348" t="n"/>
      <c r="CY509" s="348">
        <f>IFERROR(ROUND(STDEV(AN509,L509),1),"")</f>
        <v/>
      </c>
      <c r="CZ509" s="232">
        <f>IFERROR(ROUND(AVERAGE(O509:S509,AA509:AE509),0),"")</f>
        <v/>
      </c>
      <c r="DA509" s="232">
        <f>IFERROR(AVERAGE(T509:X509,AF509:AJ509),"")</f>
        <v/>
      </c>
      <c r="DB509" s="308">
        <f>AV509+BK509</f>
        <v/>
      </c>
      <c r="DC509" s="12">
        <f>SUM(BL509:BT509,AW509:BE509)</f>
        <v/>
      </c>
      <c r="DD509" s="437">
        <f>IFERROR(ROUND(DC509/K509,0),"")</f>
        <v/>
      </c>
      <c r="DE509" s="437">
        <f>IFERROR(ROUND(AVERAGE(Y509:Z509,AK509:AL509),0),"")</f>
        <v/>
      </c>
      <c r="DF509" s="217">
        <f>IFERROR(ROUND((3600/DE509*J509),0),"")</f>
        <v/>
      </c>
      <c r="DG509" s="437">
        <f>IFERROR(ROUND(DD509/DF509,1),"")</f>
        <v/>
      </c>
      <c r="DH509" s="308">
        <f>IFERROR(DB509+DD509,"")</f>
        <v/>
      </c>
      <c r="DI509" s="447">
        <f>IFERROR(DD509/DH509,"")</f>
        <v/>
      </c>
      <c r="DK509" s="12">
        <f>IFERROR(DF509-AP509,"")</f>
        <v/>
      </c>
      <c r="DM509" s="307">
        <f>IFERROR(DA509-L509,"")</f>
        <v/>
      </c>
      <c r="DN509" s="348">
        <f>IF(DE509&gt;AQ509,0,1)</f>
        <v/>
      </c>
      <c r="DO509" s="348">
        <f>IF(DA509&lt;M509,0,1)</f>
        <v/>
      </c>
      <c r="DP509" s="348">
        <f>IF(DA509&gt;N509,0,1)</f>
        <v/>
      </c>
      <c r="DQ509" s="348" t="n"/>
      <c r="DR509" s="348" t="n"/>
      <c r="DS509" s="348" t="n"/>
      <c r="DT509" s="348" t="n"/>
      <c r="DU509" s="348" t="n"/>
      <c r="DV509" s="348" t="n"/>
      <c r="DW509" s="348" t="n"/>
      <c r="DX509" s="348" t="n"/>
      <c r="DY509" s="348" t="n"/>
      <c r="DZ509" s="348" t="n"/>
      <c r="EA509" s="348" t="n"/>
      <c r="EB509" s="348" t="n"/>
      <c r="EC509" s="348" t="n"/>
      <c r="ED509" s="348" t="n"/>
      <c r="EE509" s="348" t="n"/>
      <c r="EF509" s="348" t="n"/>
      <c r="EG509" s="348" t="n"/>
      <c r="EH509" s="348" t="n"/>
      <c r="EI509" s="348" t="n"/>
    </row>
    <row r="510" ht="31.5" customFormat="1" customHeight="1" s="239">
      <c r="A510" s="233" t="n"/>
      <c r="B510" s="192" t="n"/>
      <c r="C510" s="455" t="n"/>
      <c r="D510" s="192" t="n"/>
      <c r="E510" s="192" t="n"/>
      <c r="F510" s="192" t="n"/>
      <c r="G510" s="238" t="n"/>
      <c r="H510" s="437" t="n"/>
      <c r="I510" s="437" t="n"/>
      <c r="J510" s="437" t="n"/>
      <c r="K510" s="437" t="n"/>
      <c r="L510" s="240" t="n"/>
      <c r="M510" s="241" t="n"/>
      <c r="N510" s="242" t="n"/>
      <c r="O510" s="232" t="n"/>
      <c r="P510" s="232" t="n"/>
      <c r="Q510" s="232" t="n"/>
      <c r="R510" s="232" t="n"/>
      <c r="S510" s="232" t="n"/>
      <c r="T510" s="232" t="n"/>
      <c r="U510" s="232" t="n"/>
      <c r="V510" s="232" t="n"/>
      <c r="W510" s="232" t="n"/>
      <c r="X510" s="232" t="n"/>
      <c r="Y510" s="195" t="n"/>
      <c r="Z510" s="195" t="n"/>
      <c r="AA510" s="232" t="n"/>
      <c r="AB510" s="232" t="n"/>
      <c r="AC510" s="232" t="n"/>
      <c r="AD510" s="232" t="n"/>
      <c r="AE510" s="232" t="n"/>
      <c r="AF510" s="232" t="n"/>
      <c r="AG510" s="232" t="n"/>
      <c r="AH510" s="232" t="n"/>
      <c r="AI510" s="232" t="n"/>
      <c r="AJ510" s="232" t="n"/>
      <c r="AK510" s="195" t="n"/>
      <c r="AL510" s="195" t="n"/>
      <c r="AM510" s="232">
        <f>IFERROR(ROUND(AVERAGE(O510:S510,AA510:AE510),0),"")</f>
        <v/>
      </c>
      <c r="AN510" s="232">
        <f>IFERROR(ROUND(AVERAGE(T510:X510,AF510:AJ510),0),"")</f>
        <v/>
      </c>
      <c r="AO510" s="278">
        <f>IFERROR((AM510-L510)/L510,"")</f>
        <v/>
      </c>
      <c r="AP510" s="218" t="n"/>
      <c r="AQ510" s="219" t="n"/>
      <c r="AR510" s="217">
        <f>IFERROR(ROUND((3600/AS510*J510),0),"")</f>
        <v/>
      </c>
      <c r="AS510" s="217">
        <f>IFERROR(ROUND(AVERAGE(Y510:Z510,AK510:AL510),0),"")</f>
        <v/>
      </c>
      <c r="AT510" s="217" t="n"/>
      <c r="AU510" s="217" t="n"/>
      <c r="AV510" s="217" t="n"/>
      <c r="AW510" s="217" t="n"/>
      <c r="AX510" s="217" t="n"/>
      <c r="AY510" s="217" t="n"/>
      <c r="AZ510" s="217" t="n"/>
      <c r="BA510" s="217" t="n"/>
      <c r="BB510" s="217" t="n"/>
      <c r="BC510" s="217" t="n"/>
      <c r="BD510" s="217" t="n"/>
      <c r="BE510" s="217" t="n"/>
      <c r="BF510" s="217" t="n"/>
      <c r="BG510" s="217" t="n"/>
      <c r="BH510" s="217" t="n"/>
      <c r="BI510" s="217" t="n"/>
      <c r="BJ510" s="217" t="n"/>
      <c r="BK510" s="217" t="n"/>
      <c r="BL510" s="217" t="n"/>
      <c r="BM510" s="217" t="n"/>
      <c r="BN510" s="217" t="n"/>
      <c r="BO510" s="217" t="n"/>
      <c r="BP510" s="217" t="n"/>
      <c r="BQ510" s="217" t="n"/>
      <c r="BR510" s="217" t="n"/>
      <c r="BS510" s="217" t="n"/>
      <c r="BT510" s="217" t="n"/>
      <c r="BU510" s="217" t="n"/>
      <c r="BV510" s="217" t="n"/>
      <c r="BW510" s="217" t="n"/>
      <c r="BX510" s="220" t="n"/>
      <c r="BY510" s="220" t="n"/>
      <c r="BZ510" s="220" t="n"/>
      <c r="CA510" s="220" t="n"/>
      <c r="CB510" s="220" t="n"/>
      <c r="CC510" s="220" t="n"/>
      <c r="CD510" s="220" t="n"/>
      <c r="CE510" s="220" t="n"/>
      <c r="CF510" s="220" t="n"/>
      <c r="CG510" s="221">
        <f>IFERROR(ROUND((SUM(BX510:CF510)),0),"")</f>
        <v/>
      </c>
      <c r="CH510" s="216" t="n"/>
      <c r="CI510" s="456" t="n"/>
      <c r="CJ510" s="223" t="n"/>
      <c r="CK510" s="196" t="n"/>
      <c r="CL510" s="196" t="n"/>
      <c r="CM510" s="196" t="n"/>
      <c r="CN510" s="196" t="n"/>
      <c r="CO510" s="196" t="n"/>
      <c r="CP510" s="323" t="n"/>
      <c r="CQ510" s="348" t="n"/>
      <c r="CR510" s="348" t="n"/>
      <c r="CS510" s="348" t="n"/>
      <c r="CT510" s="348" t="n"/>
      <c r="CU510" s="348" t="n"/>
      <c r="CV510" s="348" t="n"/>
      <c r="CW510" s="348" t="n"/>
      <c r="CX510" s="348" t="n"/>
      <c r="CY510" s="348">
        <f>IFERROR(ROUND(STDEV(AN510,L510),1),"")</f>
        <v/>
      </c>
      <c r="CZ510" s="232">
        <f>IFERROR(ROUND(AVERAGE(O510:S510,AA510:AE510),0),"")</f>
        <v/>
      </c>
      <c r="DA510" s="232">
        <f>IFERROR(AVERAGE(T510:X510,AF510:AJ510),"")</f>
        <v/>
      </c>
      <c r="DB510" s="308">
        <f>AV510+BK510</f>
        <v/>
      </c>
      <c r="DC510" s="12">
        <f>SUM(BL510:BT510,AW510:BE510)</f>
        <v/>
      </c>
      <c r="DD510" s="437">
        <f>IFERROR(ROUND(DC510/K510,0),"")</f>
        <v/>
      </c>
      <c r="DE510" s="437">
        <f>IFERROR(ROUND(AVERAGE(Y510:Z510,AK510:AL510),0),"")</f>
        <v/>
      </c>
      <c r="DF510" s="217">
        <f>IFERROR(ROUND((3600/DE510*J510),0),"")</f>
        <v/>
      </c>
      <c r="DG510" s="437">
        <f>IFERROR(ROUND(DD510/DF510,1),"")</f>
        <v/>
      </c>
      <c r="DH510" s="308">
        <f>IFERROR(DB510+DD510,"")</f>
        <v/>
      </c>
      <c r="DI510" s="447">
        <f>IFERROR(DD510/DH510,"")</f>
        <v/>
      </c>
      <c r="DK510" s="12">
        <f>IFERROR(DF510-AP510,"")</f>
        <v/>
      </c>
      <c r="DM510" s="307">
        <f>IFERROR(DA510-L510,"")</f>
        <v/>
      </c>
      <c r="DN510" s="348">
        <f>IF(DE510&gt;AQ510,0,1)</f>
        <v/>
      </c>
      <c r="DO510" s="348">
        <f>IF(DA510&lt;M510,0,1)</f>
        <v/>
      </c>
      <c r="DP510" s="348">
        <f>IF(DA510&gt;N510,0,1)</f>
        <v/>
      </c>
      <c r="DQ510" s="348" t="n"/>
      <c r="DR510" s="348" t="n"/>
      <c r="DS510" s="348" t="n"/>
      <c r="DT510" s="348" t="n"/>
      <c r="DU510" s="348" t="n"/>
      <c r="DV510" s="348" t="n"/>
      <c r="DW510" s="348" t="n"/>
      <c r="DX510" s="348" t="n"/>
      <c r="DY510" s="348" t="n"/>
      <c r="DZ510" s="348" t="n"/>
      <c r="EA510" s="348" t="n"/>
      <c r="EB510" s="348" t="n"/>
      <c r="EC510" s="348" t="n"/>
      <c r="ED510" s="348" t="n"/>
      <c r="EE510" s="348" t="n"/>
      <c r="EF510" s="348" t="n"/>
      <c r="EG510" s="348" t="n"/>
      <c r="EH510" s="348" t="n"/>
      <c r="EI510" s="348" t="n"/>
    </row>
    <row r="511" ht="31.5" customFormat="1" customHeight="1" s="239">
      <c r="A511" s="233" t="n"/>
      <c r="B511" s="192" t="n"/>
      <c r="C511" s="455" t="n"/>
      <c r="D511" s="192" t="n"/>
      <c r="E511" s="192" t="n"/>
      <c r="F511" s="192" t="n"/>
      <c r="G511" s="238" t="n"/>
      <c r="H511" s="437" t="n"/>
      <c r="I511" s="437" t="n"/>
      <c r="J511" s="437" t="n"/>
      <c r="K511" s="437" t="n"/>
      <c r="L511" s="240" t="n"/>
      <c r="M511" s="241" t="n"/>
      <c r="N511" s="242" t="n"/>
      <c r="O511" s="232" t="n"/>
      <c r="P511" s="232" t="n"/>
      <c r="Q511" s="232" t="n"/>
      <c r="R511" s="232" t="n"/>
      <c r="S511" s="232" t="n"/>
      <c r="T511" s="232" t="n"/>
      <c r="U511" s="232" t="n"/>
      <c r="V511" s="232" t="n"/>
      <c r="W511" s="232" t="n"/>
      <c r="X511" s="232" t="n"/>
      <c r="Y511" s="195" t="n"/>
      <c r="Z511" s="195" t="n"/>
      <c r="AA511" s="232" t="n"/>
      <c r="AB511" s="232" t="n"/>
      <c r="AC511" s="232" t="n"/>
      <c r="AD511" s="232" t="n"/>
      <c r="AE511" s="232" t="n"/>
      <c r="AF511" s="232" t="n"/>
      <c r="AG511" s="232" t="n"/>
      <c r="AH511" s="232" t="n"/>
      <c r="AI511" s="232" t="n"/>
      <c r="AJ511" s="232" t="n"/>
      <c r="AK511" s="195" t="n"/>
      <c r="AL511" s="195" t="n"/>
      <c r="AM511" s="232">
        <f>IFERROR(ROUND(AVERAGE(O511:S511,AA511:AE511),0),"")</f>
        <v/>
      </c>
      <c r="AN511" s="232">
        <f>IFERROR(ROUND(AVERAGE(T511:X511,AF511:AJ511),0),"")</f>
        <v/>
      </c>
      <c r="AO511" s="278">
        <f>IFERROR((AM511-L511)/L511,"")</f>
        <v/>
      </c>
      <c r="AP511" s="218" t="n"/>
      <c r="AQ511" s="219" t="n"/>
      <c r="AR511" s="217">
        <f>IFERROR(ROUND((3600/AS511*J511),0),"")</f>
        <v/>
      </c>
      <c r="AS511" s="217">
        <f>IFERROR(ROUND(AVERAGE(Y511:Z511,AK511:AL511),0),"")</f>
        <v/>
      </c>
      <c r="AT511" s="217" t="n"/>
      <c r="AU511" s="217" t="n"/>
      <c r="AV511" s="217" t="n"/>
      <c r="AW511" s="217" t="n"/>
      <c r="AX511" s="217" t="n"/>
      <c r="AY511" s="217" t="n"/>
      <c r="AZ511" s="217" t="n"/>
      <c r="BA511" s="217" t="n"/>
      <c r="BB511" s="217" t="n"/>
      <c r="BC511" s="217" t="n"/>
      <c r="BD511" s="217" t="n"/>
      <c r="BE511" s="217" t="n"/>
      <c r="BF511" s="217" t="n"/>
      <c r="BG511" s="217" t="n"/>
      <c r="BH511" s="217" t="n"/>
      <c r="BI511" s="217" t="n"/>
      <c r="BJ511" s="217" t="n"/>
      <c r="BK511" s="217" t="n"/>
      <c r="BL511" s="217" t="n"/>
      <c r="BM511" s="217" t="n"/>
      <c r="BN511" s="217" t="n"/>
      <c r="BO511" s="217" t="n"/>
      <c r="BP511" s="217" t="n"/>
      <c r="BQ511" s="217" t="n"/>
      <c r="BR511" s="217" t="n"/>
      <c r="BS511" s="217" t="n"/>
      <c r="BT511" s="217" t="n"/>
      <c r="BU511" s="217" t="n"/>
      <c r="BV511" s="217" t="n"/>
      <c r="BW511" s="217" t="n"/>
      <c r="BX511" s="220" t="n"/>
      <c r="BY511" s="220" t="n"/>
      <c r="BZ511" s="220" t="n"/>
      <c r="CA511" s="220" t="n"/>
      <c r="CB511" s="220" t="n"/>
      <c r="CC511" s="220" t="n"/>
      <c r="CD511" s="220" t="n"/>
      <c r="CE511" s="220" t="n"/>
      <c r="CF511" s="220" t="n"/>
      <c r="CG511" s="221">
        <f>IFERROR(ROUND((SUM(BX511:CF511)),0),"")</f>
        <v/>
      </c>
      <c r="CH511" s="216" t="n"/>
      <c r="CI511" s="456" t="n"/>
      <c r="CJ511" s="223" t="n"/>
      <c r="CK511" s="196" t="n"/>
      <c r="CL511" s="196" t="n"/>
      <c r="CM511" s="196" t="n"/>
      <c r="CN511" s="196" t="n"/>
      <c r="CO511" s="196" t="n"/>
      <c r="CP511" s="323" t="n"/>
      <c r="CQ511" s="348" t="n"/>
      <c r="CR511" s="348" t="n"/>
      <c r="CS511" s="348" t="n"/>
      <c r="CT511" s="348" t="n"/>
      <c r="CU511" s="348" t="n"/>
      <c r="CV511" s="348" t="n"/>
      <c r="CW511" s="348" t="n"/>
      <c r="CX511" s="348" t="n"/>
      <c r="CY511" s="348">
        <f>IFERROR(ROUND(STDEV(AN511,L511),1),"")</f>
        <v/>
      </c>
      <c r="CZ511" s="232">
        <f>IFERROR(ROUND(AVERAGE(O511:S511,AA511:AE511),0),"")</f>
        <v/>
      </c>
      <c r="DA511" s="232">
        <f>IFERROR(AVERAGE(T511:X511,AF511:AJ511),"")</f>
        <v/>
      </c>
      <c r="DB511" s="308">
        <f>AV511+BK511</f>
        <v/>
      </c>
      <c r="DC511" s="12">
        <f>SUM(BL511:BT511,AW511:BE511)</f>
        <v/>
      </c>
      <c r="DD511" s="437">
        <f>IFERROR(ROUND(DC511/K511,0),"")</f>
        <v/>
      </c>
      <c r="DE511" s="437">
        <f>IFERROR(ROUND(AVERAGE(Y511:Z511,AK511:AL511),0),"")</f>
        <v/>
      </c>
      <c r="DF511" s="217">
        <f>IFERROR(ROUND((3600/DE511*J511),0),"")</f>
        <v/>
      </c>
      <c r="DG511" s="437">
        <f>IFERROR(ROUND(DD511/DF511,1),"")</f>
        <v/>
      </c>
      <c r="DH511" s="308">
        <f>IFERROR(DB511+DD511,"")</f>
        <v/>
      </c>
      <c r="DI511" s="447">
        <f>IFERROR(DD511/DH511,"")</f>
        <v/>
      </c>
      <c r="DK511" s="12">
        <f>IFERROR(DF511-AP511,"")</f>
        <v/>
      </c>
      <c r="DM511" s="307">
        <f>IFERROR(DA511-L511,"")</f>
        <v/>
      </c>
      <c r="DN511" s="348">
        <f>IF(DE511&gt;AQ511,0,1)</f>
        <v/>
      </c>
      <c r="DO511" s="348">
        <f>IF(DA511&lt;M511,0,1)</f>
        <v/>
      </c>
      <c r="DP511" s="348">
        <f>IF(DA511&gt;N511,0,1)</f>
        <v/>
      </c>
      <c r="DQ511" s="348" t="n"/>
      <c r="DR511" s="348" t="n"/>
      <c r="DS511" s="348" t="n"/>
      <c r="DT511" s="348" t="n"/>
      <c r="DU511" s="348" t="n"/>
      <c r="DV511" s="348" t="n"/>
      <c r="DW511" s="348" t="n"/>
      <c r="DX511" s="348" t="n"/>
      <c r="DY511" s="348" t="n"/>
      <c r="DZ511" s="348" t="n"/>
      <c r="EA511" s="348" t="n"/>
      <c r="EB511" s="348" t="n"/>
      <c r="EC511" s="348" t="n"/>
      <c r="ED511" s="348" t="n"/>
      <c r="EE511" s="348" t="n"/>
      <c r="EF511" s="348" t="n"/>
      <c r="EG511" s="348" t="n"/>
      <c r="EH511" s="348" t="n"/>
      <c r="EI511" s="348" t="n"/>
    </row>
    <row r="512" ht="31.5" customFormat="1" customHeight="1" s="239">
      <c r="A512" s="233" t="n"/>
      <c r="B512" s="192" t="n"/>
      <c r="C512" s="455" t="n"/>
      <c r="D512" s="192" t="n"/>
      <c r="E512" s="192" t="n"/>
      <c r="F512" s="192" t="n"/>
      <c r="G512" s="238" t="n"/>
      <c r="H512" s="437" t="n"/>
      <c r="I512" s="437" t="n"/>
      <c r="J512" s="437" t="n"/>
      <c r="K512" s="437" t="n"/>
      <c r="L512" s="240" t="n"/>
      <c r="M512" s="241" t="n"/>
      <c r="N512" s="242" t="n"/>
      <c r="O512" s="232" t="n"/>
      <c r="P512" s="232" t="n"/>
      <c r="Q512" s="232" t="n"/>
      <c r="R512" s="232" t="n"/>
      <c r="S512" s="232" t="n"/>
      <c r="T512" s="232" t="n"/>
      <c r="U512" s="232" t="n"/>
      <c r="V512" s="232" t="n"/>
      <c r="W512" s="232" t="n"/>
      <c r="X512" s="232" t="n"/>
      <c r="Y512" s="195" t="n"/>
      <c r="Z512" s="195" t="n"/>
      <c r="AA512" s="232" t="n"/>
      <c r="AB512" s="232" t="n"/>
      <c r="AC512" s="232" t="n"/>
      <c r="AD512" s="232" t="n"/>
      <c r="AE512" s="232" t="n"/>
      <c r="AF512" s="232" t="n"/>
      <c r="AG512" s="232" t="n"/>
      <c r="AH512" s="232" t="n"/>
      <c r="AI512" s="232" t="n"/>
      <c r="AJ512" s="232" t="n"/>
      <c r="AK512" s="195" t="n"/>
      <c r="AL512" s="195" t="n"/>
      <c r="AM512" s="232">
        <f>IFERROR(ROUND(AVERAGE(O512:S512,AA512:AE512),0),"")</f>
        <v/>
      </c>
      <c r="AN512" s="232">
        <f>IFERROR(ROUND(AVERAGE(T512:X512,AF512:AJ512),0),"")</f>
        <v/>
      </c>
      <c r="AO512" s="278">
        <f>IFERROR((AM512-L512)/L512,"")</f>
        <v/>
      </c>
      <c r="AP512" s="218" t="n"/>
      <c r="AQ512" s="219" t="n"/>
      <c r="AR512" s="217">
        <f>IFERROR(ROUND((3600/AS512*J512),0),"")</f>
        <v/>
      </c>
      <c r="AS512" s="217">
        <f>IFERROR(ROUND(AVERAGE(Y512:Z512,AK512:AL512),0),"")</f>
        <v/>
      </c>
      <c r="AT512" s="217" t="n"/>
      <c r="AU512" s="217" t="n"/>
      <c r="AV512" s="217" t="n"/>
      <c r="AW512" s="217" t="n"/>
      <c r="AX512" s="217" t="n"/>
      <c r="AY512" s="217" t="n"/>
      <c r="AZ512" s="217" t="n"/>
      <c r="BA512" s="217" t="n"/>
      <c r="BB512" s="217" t="n"/>
      <c r="BC512" s="217" t="n"/>
      <c r="BD512" s="217" t="n"/>
      <c r="BE512" s="217" t="n"/>
      <c r="BF512" s="217" t="n"/>
      <c r="BG512" s="217" t="n"/>
      <c r="BH512" s="217" t="n"/>
      <c r="BI512" s="217" t="n"/>
      <c r="BJ512" s="217" t="n"/>
      <c r="BK512" s="217" t="n"/>
      <c r="BL512" s="217" t="n"/>
      <c r="BM512" s="217" t="n"/>
      <c r="BN512" s="217" t="n"/>
      <c r="BO512" s="217" t="n"/>
      <c r="BP512" s="217" t="n"/>
      <c r="BQ512" s="217" t="n"/>
      <c r="BR512" s="217" t="n"/>
      <c r="BS512" s="217" t="n"/>
      <c r="BT512" s="217" t="n"/>
      <c r="BU512" s="217" t="n"/>
      <c r="BV512" s="217" t="n"/>
      <c r="BW512" s="217" t="n"/>
      <c r="BX512" s="220" t="n"/>
      <c r="BY512" s="220" t="n"/>
      <c r="BZ512" s="220" t="n"/>
      <c r="CA512" s="220" t="n"/>
      <c r="CB512" s="220" t="n"/>
      <c r="CC512" s="220" t="n"/>
      <c r="CD512" s="220" t="n"/>
      <c r="CE512" s="220" t="n"/>
      <c r="CF512" s="220" t="n"/>
      <c r="CG512" s="221">
        <f>IFERROR(ROUND((SUM(BX512:CF512)),0),"")</f>
        <v/>
      </c>
      <c r="CH512" s="216" t="n"/>
      <c r="CI512" s="456" t="n"/>
      <c r="CJ512" s="223" t="n"/>
      <c r="CK512" s="196" t="n"/>
      <c r="CL512" s="196" t="n"/>
      <c r="CM512" s="196" t="n"/>
      <c r="CN512" s="196" t="n"/>
      <c r="CO512" s="196" t="n"/>
      <c r="CP512" s="323" t="n"/>
      <c r="CQ512" s="348" t="n"/>
      <c r="CR512" s="348" t="n"/>
      <c r="CS512" s="348" t="n"/>
      <c r="CT512" s="348" t="n"/>
      <c r="CU512" s="348" t="n"/>
      <c r="CV512" s="348" t="n"/>
      <c r="CW512" s="348" t="n"/>
      <c r="CX512" s="348" t="n"/>
      <c r="CY512" s="348">
        <f>IFERROR(ROUND(STDEV(AN512,L512),1),"")</f>
        <v/>
      </c>
      <c r="CZ512" s="232">
        <f>IFERROR(ROUND(AVERAGE(O512:S512,AA512:AE512),0),"")</f>
        <v/>
      </c>
      <c r="DA512" s="232">
        <f>IFERROR(AVERAGE(T512:X512,AF512:AJ512),"")</f>
        <v/>
      </c>
      <c r="DB512" s="308">
        <f>AV512+BK512</f>
        <v/>
      </c>
      <c r="DC512" s="12">
        <f>SUM(BL512:BT512,AW512:BE512)</f>
        <v/>
      </c>
      <c r="DD512" s="437">
        <f>IFERROR(ROUND(DC512/K512,0),"")</f>
        <v/>
      </c>
      <c r="DE512" s="437">
        <f>IFERROR(ROUND(AVERAGE(Y512:Z512,AK512:AL512),0),"")</f>
        <v/>
      </c>
      <c r="DF512" s="217">
        <f>IFERROR(ROUND((3600/DE512*J512),0),"")</f>
        <v/>
      </c>
      <c r="DG512" s="437">
        <f>IFERROR(ROUND(DD512/DF512,1),"")</f>
        <v/>
      </c>
      <c r="DH512" s="308">
        <f>IFERROR(DB512+DD512,"")</f>
        <v/>
      </c>
      <c r="DI512" s="447">
        <f>IFERROR(DD512/DH512,"")</f>
        <v/>
      </c>
      <c r="DK512" s="12">
        <f>IFERROR(DF512-AP512,"")</f>
        <v/>
      </c>
      <c r="DM512" s="307">
        <f>IFERROR(DA512-L512,"")</f>
        <v/>
      </c>
      <c r="DN512" s="348">
        <f>IF(DE512&gt;AQ512,0,1)</f>
        <v/>
      </c>
      <c r="DO512" s="348">
        <f>IF(DA512&lt;M512,0,1)</f>
        <v/>
      </c>
      <c r="DP512" s="348">
        <f>IF(DA512&gt;N512,0,1)</f>
        <v/>
      </c>
      <c r="DQ512" s="348" t="n"/>
      <c r="DR512" s="348" t="n"/>
      <c r="DS512" s="348" t="n"/>
      <c r="DT512" s="348" t="n"/>
      <c r="DU512" s="348" t="n"/>
      <c r="DV512" s="348" t="n"/>
      <c r="DW512" s="348" t="n"/>
      <c r="DX512" s="348" t="n"/>
      <c r="DY512" s="348" t="n"/>
      <c r="DZ512" s="348" t="n"/>
      <c r="EA512" s="348" t="n"/>
      <c r="EB512" s="348" t="n"/>
      <c r="EC512" s="348" t="n"/>
      <c r="ED512" s="348" t="n"/>
      <c r="EE512" s="348" t="n"/>
      <c r="EF512" s="348" t="n"/>
      <c r="EG512" s="348" t="n"/>
      <c r="EH512" s="348" t="n"/>
      <c r="EI512" s="348" t="n"/>
    </row>
    <row r="513" ht="31.5" customFormat="1" customHeight="1" s="239">
      <c r="A513" s="233" t="n"/>
      <c r="B513" s="192" t="n"/>
      <c r="C513" s="455" t="n"/>
      <c r="D513" s="192" t="n"/>
      <c r="E513" s="192" t="n"/>
      <c r="F513" s="192" t="n"/>
      <c r="G513" s="238" t="n"/>
      <c r="H513" s="437" t="n"/>
      <c r="I513" s="437" t="n"/>
      <c r="J513" s="437" t="n"/>
      <c r="K513" s="437" t="n"/>
      <c r="L513" s="240" t="n"/>
      <c r="M513" s="241" t="n"/>
      <c r="N513" s="242" t="n"/>
      <c r="O513" s="232" t="n"/>
      <c r="P513" s="232" t="n"/>
      <c r="Q513" s="232" t="n"/>
      <c r="R513" s="232" t="n"/>
      <c r="S513" s="232" t="n"/>
      <c r="T513" s="232" t="n"/>
      <c r="U513" s="232" t="n"/>
      <c r="V513" s="232" t="n"/>
      <c r="W513" s="232" t="n"/>
      <c r="X513" s="232" t="n"/>
      <c r="Y513" s="195" t="n"/>
      <c r="Z513" s="195" t="n"/>
      <c r="AA513" s="232" t="n"/>
      <c r="AB513" s="232" t="n"/>
      <c r="AC513" s="232" t="n"/>
      <c r="AD513" s="232" t="n"/>
      <c r="AE513" s="232" t="n"/>
      <c r="AF513" s="232" t="n"/>
      <c r="AG513" s="232" t="n"/>
      <c r="AH513" s="232" t="n"/>
      <c r="AI513" s="232" t="n"/>
      <c r="AJ513" s="232" t="n"/>
      <c r="AK513" s="195" t="n"/>
      <c r="AL513" s="195" t="n"/>
      <c r="AM513" s="232">
        <f>IFERROR(ROUND(AVERAGE(O513:S513,AA513:AE513),0),"")</f>
        <v/>
      </c>
      <c r="AN513" s="232">
        <f>IFERROR(ROUND(AVERAGE(T513:X513,AF513:AJ513),0),"")</f>
        <v/>
      </c>
      <c r="AO513" s="278">
        <f>IFERROR((AM513-L513)/L513,"")</f>
        <v/>
      </c>
      <c r="AP513" s="218" t="n"/>
      <c r="AQ513" s="219" t="n"/>
      <c r="AR513" s="217">
        <f>IFERROR(ROUND((3600/AS513*J513),0),"")</f>
        <v/>
      </c>
      <c r="AS513" s="217">
        <f>IFERROR(ROUND(AVERAGE(Y513:Z513,AK513:AL513),0),"")</f>
        <v/>
      </c>
      <c r="AT513" s="217" t="n"/>
      <c r="AU513" s="217" t="n"/>
      <c r="AV513" s="217" t="n"/>
      <c r="AW513" s="217" t="n"/>
      <c r="AX513" s="217" t="n"/>
      <c r="AY513" s="217" t="n"/>
      <c r="AZ513" s="217" t="n"/>
      <c r="BA513" s="217" t="n"/>
      <c r="BB513" s="217" t="n"/>
      <c r="BC513" s="217" t="n"/>
      <c r="BD513" s="217" t="n"/>
      <c r="BE513" s="217" t="n"/>
      <c r="BF513" s="217" t="n"/>
      <c r="BG513" s="217" t="n"/>
      <c r="BH513" s="217" t="n"/>
      <c r="BI513" s="217" t="n"/>
      <c r="BJ513" s="217" t="n"/>
      <c r="BK513" s="217" t="n"/>
      <c r="BL513" s="217" t="n"/>
      <c r="BM513" s="217" t="n"/>
      <c r="BN513" s="217" t="n"/>
      <c r="BO513" s="217" t="n"/>
      <c r="BP513" s="217" t="n"/>
      <c r="BQ513" s="217" t="n"/>
      <c r="BR513" s="217" t="n"/>
      <c r="BS513" s="217" t="n"/>
      <c r="BT513" s="217" t="n"/>
      <c r="BU513" s="217" t="n"/>
      <c r="BV513" s="217" t="n"/>
      <c r="BW513" s="217" t="n"/>
      <c r="BX513" s="220" t="n"/>
      <c r="BY513" s="220" t="n"/>
      <c r="BZ513" s="220" t="n"/>
      <c r="CA513" s="220" t="n"/>
      <c r="CB513" s="220" t="n"/>
      <c r="CC513" s="220" t="n"/>
      <c r="CD513" s="220" t="n"/>
      <c r="CE513" s="220" t="n"/>
      <c r="CF513" s="220" t="n"/>
      <c r="CG513" s="221">
        <f>IFERROR(ROUND((SUM(BX513:CF513)),0),"")</f>
        <v/>
      </c>
      <c r="CH513" s="216" t="n"/>
      <c r="CI513" s="456" t="n"/>
      <c r="CJ513" s="223" t="n"/>
      <c r="CK513" s="196" t="n"/>
      <c r="CL513" s="196" t="n"/>
      <c r="CM513" s="196" t="n"/>
      <c r="CN513" s="196" t="n"/>
      <c r="CO513" s="196" t="n"/>
      <c r="CP513" s="323" t="n"/>
      <c r="CQ513" s="348" t="n"/>
      <c r="CR513" s="348" t="n"/>
      <c r="CS513" s="348" t="n"/>
      <c r="CT513" s="348" t="n"/>
      <c r="CU513" s="348" t="n"/>
      <c r="CV513" s="348" t="n"/>
      <c r="CW513" s="348" t="n"/>
      <c r="CX513" s="348" t="n"/>
      <c r="CY513" s="348">
        <f>IFERROR(ROUND(STDEV(AN513,L513),1),"")</f>
        <v/>
      </c>
      <c r="CZ513" s="232">
        <f>IFERROR(ROUND(AVERAGE(O513:S513,AA513:AE513),0),"")</f>
        <v/>
      </c>
      <c r="DA513" s="232">
        <f>IFERROR(AVERAGE(T513:X513,AF513:AJ513),"")</f>
        <v/>
      </c>
      <c r="DB513" s="308">
        <f>AV513+BK513</f>
        <v/>
      </c>
      <c r="DC513" s="12">
        <f>SUM(BL513:BT513,AW513:BE513)</f>
        <v/>
      </c>
      <c r="DD513" s="437">
        <f>IFERROR(ROUND(DC513/K513,0),"")</f>
        <v/>
      </c>
      <c r="DE513" s="437">
        <f>IFERROR(ROUND(AVERAGE(Y513:Z513,AK513:AL513),0),"")</f>
        <v/>
      </c>
      <c r="DF513" s="217">
        <f>IFERROR(ROUND((3600/DE513*J513),0),"")</f>
        <v/>
      </c>
      <c r="DG513" s="437">
        <f>IFERROR(ROUND(DD513/DF513,1),"")</f>
        <v/>
      </c>
      <c r="DH513" s="308">
        <f>IFERROR(DB513+DD513,"")</f>
        <v/>
      </c>
      <c r="DI513" s="447">
        <f>IFERROR(DD513/DH513,"")</f>
        <v/>
      </c>
      <c r="DK513" s="12">
        <f>IFERROR(DF513-AP513,"")</f>
        <v/>
      </c>
      <c r="DM513" s="307">
        <f>IFERROR(DA513-L513,"")</f>
        <v/>
      </c>
      <c r="DN513" s="348">
        <f>IF(DE513&gt;AQ513,0,1)</f>
        <v/>
      </c>
      <c r="DO513" s="348">
        <f>IF(DA513&lt;M513,0,1)</f>
        <v/>
      </c>
      <c r="DP513" s="348">
        <f>IF(DA513&gt;N513,0,1)</f>
        <v/>
      </c>
      <c r="DQ513" s="348" t="n"/>
      <c r="DR513" s="348" t="n"/>
      <c r="DS513" s="348" t="n"/>
      <c r="DT513" s="348" t="n"/>
      <c r="DU513" s="348" t="n"/>
      <c r="DV513" s="348" t="n"/>
      <c r="DW513" s="348" t="n"/>
      <c r="DX513" s="348" t="n"/>
      <c r="DY513" s="348" t="n"/>
      <c r="DZ513" s="348" t="n"/>
      <c r="EA513" s="348" t="n"/>
      <c r="EB513" s="348" t="n"/>
      <c r="EC513" s="348" t="n"/>
      <c r="ED513" s="348" t="n"/>
      <c r="EE513" s="348" t="n"/>
      <c r="EF513" s="348" t="n"/>
      <c r="EG513" s="348" t="n"/>
      <c r="EH513" s="348" t="n"/>
      <c r="EI513" s="348" t="n"/>
    </row>
    <row r="514" ht="31.5" customFormat="1" customHeight="1" s="239">
      <c r="A514" s="233" t="n"/>
      <c r="B514" s="192" t="n"/>
      <c r="C514" s="455" t="n"/>
      <c r="D514" s="192" t="n"/>
      <c r="E514" s="192" t="n"/>
      <c r="F514" s="192" t="n"/>
      <c r="G514" s="238" t="n"/>
      <c r="H514" s="437" t="n"/>
      <c r="I514" s="437" t="n"/>
      <c r="J514" s="437" t="n"/>
      <c r="K514" s="437" t="n"/>
      <c r="L514" s="240" t="n"/>
      <c r="M514" s="241" t="n"/>
      <c r="N514" s="242" t="n"/>
      <c r="O514" s="232" t="n"/>
      <c r="P514" s="232" t="n"/>
      <c r="Q514" s="232" t="n"/>
      <c r="R514" s="232" t="n"/>
      <c r="S514" s="232" t="n"/>
      <c r="T514" s="232" t="n"/>
      <c r="U514" s="232" t="n"/>
      <c r="V514" s="232" t="n"/>
      <c r="W514" s="232" t="n"/>
      <c r="X514" s="232" t="n"/>
      <c r="Y514" s="195" t="n"/>
      <c r="Z514" s="195" t="n"/>
      <c r="AA514" s="232" t="n"/>
      <c r="AB514" s="232" t="n"/>
      <c r="AC514" s="232" t="n"/>
      <c r="AD514" s="232" t="n"/>
      <c r="AE514" s="232" t="n"/>
      <c r="AF514" s="232" t="n"/>
      <c r="AG514" s="232" t="n"/>
      <c r="AH514" s="232" t="n"/>
      <c r="AI514" s="232" t="n"/>
      <c r="AJ514" s="232" t="n"/>
      <c r="AK514" s="195" t="n"/>
      <c r="AL514" s="195" t="n"/>
      <c r="AM514" s="232">
        <f>IFERROR(ROUND(AVERAGE(O514:S514,AA514:AE514),0),"")</f>
        <v/>
      </c>
      <c r="AN514" s="232">
        <f>IFERROR(ROUND(AVERAGE(T514:X514,AF514:AJ514),0),"")</f>
        <v/>
      </c>
      <c r="AO514" s="278">
        <f>IFERROR((AM514-L514)/L514,"")</f>
        <v/>
      </c>
      <c r="AP514" s="218" t="n"/>
      <c r="AQ514" s="219" t="n"/>
      <c r="AR514" s="217">
        <f>IFERROR(ROUND((3600/AS514*J514),0),"")</f>
        <v/>
      </c>
      <c r="AS514" s="217">
        <f>IFERROR(ROUND(AVERAGE(Y514:Z514,AK514:AL514),0),"")</f>
        <v/>
      </c>
      <c r="AT514" s="217" t="n"/>
      <c r="AU514" s="217" t="n"/>
      <c r="AV514" s="217" t="n"/>
      <c r="AW514" s="217" t="n"/>
      <c r="AX514" s="217" t="n"/>
      <c r="AY514" s="217" t="n"/>
      <c r="AZ514" s="217" t="n"/>
      <c r="BA514" s="217" t="n"/>
      <c r="BB514" s="217" t="n"/>
      <c r="BC514" s="217" t="n"/>
      <c r="BD514" s="217" t="n"/>
      <c r="BE514" s="217" t="n"/>
      <c r="BF514" s="217" t="n"/>
      <c r="BG514" s="217" t="n"/>
      <c r="BH514" s="217" t="n"/>
      <c r="BI514" s="217" t="n"/>
      <c r="BJ514" s="217" t="n"/>
      <c r="BK514" s="217" t="n"/>
      <c r="BL514" s="217" t="n"/>
      <c r="BM514" s="217" t="n"/>
      <c r="BN514" s="217" t="n"/>
      <c r="BO514" s="217" t="n"/>
      <c r="BP514" s="217" t="n"/>
      <c r="BQ514" s="217" t="n"/>
      <c r="BR514" s="217" t="n"/>
      <c r="BS514" s="217" t="n"/>
      <c r="BT514" s="217" t="n"/>
      <c r="BU514" s="217" t="n"/>
      <c r="BV514" s="217" t="n"/>
      <c r="BW514" s="217" t="n"/>
      <c r="BX514" s="220" t="n"/>
      <c r="BY514" s="220" t="n"/>
      <c r="BZ514" s="220" t="n"/>
      <c r="CA514" s="220" t="n"/>
      <c r="CB514" s="220" t="n"/>
      <c r="CC514" s="220" t="n"/>
      <c r="CD514" s="220" t="n"/>
      <c r="CE514" s="220" t="n"/>
      <c r="CF514" s="220" t="n"/>
      <c r="CG514" s="221">
        <f>IFERROR(ROUND((SUM(BX514:CF514)),0),"")</f>
        <v/>
      </c>
      <c r="CH514" s="216" t="n"/>
      <c r="CI514" s="456" t="n"/>
      <c r="CJ514" s="223" t="n"/>
      <c r="CK514" s="196" t="n"/>
      <c r="CL514" s="196" t="n"/>
      <c r="CM514" s="196" t="n"/>
      <c r="CN514" s="196" t="n"/>
      <c r="CO514" s="196" t="n"/>
      <c r="CP514" s="323" t="n"/>
      <c r="CQ514" s="348" t="n"/>
      <c r="CR514" s="348" t="n"/>
      <c r="CS514" s="348" t="n"/>
      <c r="CT514" s="348" t="n"/>
      <c r="CU514" s="348" t="n"/>
      <c r="CV514" s="348" t="n"/>
      <c r="CW514" s="348" t="n"/>
      <c r="CX514" s="348" t="n"/>
      <c r="CY514" s="348">
        <f>IFERROR(ROUND(STDEV(AN514,L514),1),"")</f>
        <v/>
      </c>
      <c r="CZ514" s="232">
        <f>IFERROR(ROUND(AVERAGE(O514:S514,AA514:AE514),0),"")</f>
        <v/>
      </c>
      <c r="DA514" s="232">
        <f>IFERROR(AVERAGE(T514:X514,AF514:AJ514),"")</f>
        <v/>
      </c>
      <c r="DB514" s="308">
        <f>AV514+BK514</f>
        <v/>
      </c>
      <c r="DC514" s="12">
        <f>SUM(BL514:BT514,AW514:BE514)</f>
        <v/>
      </c>
      <c r="DD514" s="437">
        <f>IFERROR(ROUND(DC514/K514,0),"")</f>
        <v/>
      </c>
      <c r="DE514" s="437">
        <f>IFERROR(ROUND(AVERAGE(Y514:Z514,AK514:AL514),0),"")</f>
        <v/>
      </c>
      <c r="DF514" s="217">
        <f>IFERROR(ROUND((3600/DE514*J514),0),"")</f>
        <v/>
      </c>
      <c r="DG514" s="437">
        <f>IFERROR(ROUND(DD514/DF514,1),"")</f>
        <v/>
      </c>
      <c r="DH514" s="308">
        <f>IFERROR(DB514+DD514,"")</f>
        <v/>
      </c>
      <c r="DI514" s="447">
        <f>IFERROR(DD514/DH514,"")</f>
        <v/>
      </c>
      <c r="DK514" s="12">
        <f>IFERROR(DF514-AP514,"")</f>
        <v/>
      </c>
      <c r="DM514" s="307">
        <f>IFERROR(DA514-L514,"")</f>
        <v/>
      </c>
      <c r="DN514" s="348">
        <f>IF(DE514&gt;AQ514,0,1)</f>
        <v/>
      </c>
      <c r="DO514" s="348">
        <f>IF(DA514&lt;M514,0,1)</f>
        <v/>
      </c>
      <c r="DP514" s="348">
        <f>IF(DA514&gt;N514,0,1)</f>
        <v/>
      </c>
      <c r="DQ514" s="348" t="n"/>
      <c r="DR514" s="348" t="n"/>
      <c r="DS514" s="348" t="n"/>
      <c r="DT514" s="348" t="n"/>
      <c r="DU514" s="348" t="n"/>
      <c r="DV514" s="348" t="n"/>
      <c r="DW514" s="348" t="n"/>
      <c r="DX514" s="348" t="n"/>
      <c r="DY514" s="348" t="n"/>
      <c r="DZ514" s="348" t="n"/>
      <c r="EA514" s="348" t="n"/>
      <c r="EB514" s="348" t="n"/>
      <c r="EC514" s="348" t="n"/>
      <c r="ED514" s="348" t="n"/>
      <c r="EE514" s="348" t="n"/>
      <c r="EF514" s="348" t="n"/>
      <c r="EG514" s="348" t="n"/>
      <c r="EH514" s="348" t="n"/>
      <c r="EI514" s="348" t="n"/>
    </row>
    <row r="515" ht="31.5" customFormat="1" customHeight="1" s="239">
      <c r="A515" s="233" t="n"/>
      <c r="B515" s="192" t="n"/>
      <c r="C515" s="455" t="n"/>
      <c r="D515" s="192" t="n"/>
      <c r="E515" s="192" t="n"/>
      <c r="F515" s="192" t="n"/>
      <c r="G515" s="238" t="n"/>
      <c r="H515" s="437" t="n"/>
      <c r="I515" s="437" t="n"/>
      <c r="J515" s="437" t="n"/>
      <c r="K515" s="437" t="n"/>
      <c r="L515" s="240" t="n"/>
      <c r="M515" s="241" t="n"/>
      <c r="N515" s="242" t="n"/>
      <c r="O515" s="232" t="n"/>
      <c r="P515" s="232" t="n"/>
      <c r="Q515" s="232" t="n"/>
      <c r="R515" s="232" t="n"/>
      <c r="S515" s="232" t="n"/>
      <c r="T515" s="232" t="n"/>
      <c r="U515" s="232" t="n"/>
      <c r="V515" s="232" t="n"/>
      <c r="W515" s="232" t="n"/>
      <c r="X515" s="232" t="n"/>
      <c r="Y515" s="195" t="n"/>
      <c r="Z515" s="195" t="n"/>
      <c r="AA515" s="232" t="n"/>
      <c r="AB515" s="232" t="n"/>
      <c r="AC515" s="232" t="n"/>
      <c r="AD515" s="232" t="n"/>
      <c r="AE515" s="232" t="n"/>
      <c r="AF515" s="232" t="n"/>
      <c r="AG515" s="232" t="n"/>
      <c r="AH515" s="232" t="n"/>
      <c r="AI515" s="232" t="n"/>
      <c r="AJ515" s="232" t="n"/>
      <c r="AK515" s="195" t="n"/>
      <c r="AL515" s="195" t="n"/>
      <c r="AM515" s="232">
        <f>IFERROR(ROUND(AVERAGE(O515:S515,AA515:AE515),0),"")</f>
        <v/>
      </c>
      <c r="AN515" s="232">
        <f>IFERROR(ROUND(AVERAGE(T515:X515,AF515:AJ515),0),"")</f>
        <v/>
      </c>
      <c r="AO515" s="278">
        <f>IFERROR((AM515-L515)/L515,"")</f>
        <v/>
      </c>
      <c r="AP515" s="218" t="n"/>
      <c r="AQ515" s="219" t="n"/>
      <c r="AR515" s="217">
        <f>IFERROR(ROUND((3600/AS515*J515),0),"")</f>
        <v/>
      </c>
      <c r="AS515" s="217">
        <f>IFERROR(ROUND(AVERAGE(Y515:Z515,AK515:AL515),0),"")</f>
        <v/>
      </c>
      <c r="AT515" s="217" t="n"/>
      <c r="AU515" s="217" t="n"/>
      <c r="AV515" s="217" t="n"/>
      <c r="AW515" s="217" t="n"/>
      <c r="AX515" s="217" t="n"/>
      <c r="AY515" s="217" t="n"/>
      <c r="AZ515" s="217" t="n"/>
      <c r="BA515" s="217" t="n"/>
      <c r="BB515" s="217" t="n"/>
      <c r="BC515" s="217" t="n"/>
      <c r="BD515" s="217" t="n"/>
      <c r="BE515" s="217" t="n"/>
      <c r="BF515" s="217" t="n"/>
      <c r="BG515" s="217" t="n"/>
      <c r="BH515" s="217" t="n"/>
      <c r="BI515" s="217" t="n"/>
      <c r="BJ515" s="217" t="n"/>
      <c r="BK515" s="217" t="n"/>
      <c r="BL515" s="217" t="n"/>
      <c r="BM515" s="217" t="n"/>
      <c r="BN515" s="217" t="n"/>
      <c r="BO515" s="217" t="n"/>
      <c r="BP515" s="217" t="n"/>
      <c r="BQ515" s="217" t="n"/>
      <c r="BR515" s="217" t="n"/>
      <c r="BS515" s="217" t="n"/>
      <c r="BT515" s="217" t="n"/>
      <c r="BU515" s="217" t="n"/>
      <c r="BV515" s="217" t="n"/>
      <c r="BW515" s="217" t="n"/>
      <c r="BX515" s="220" t="n"/>
      <c r="BY515" s="220" t="n"/>
      <c r="BZ515" s="220" t="n"/>
      <c r="CA515" s="220" t="n"/>
      <c r="CB515" s="220" t="n"/>
      <c r="CC515" s="220" t="n"/>
      <c r="CD515" s="220" t="n"/>
      <c r="CE515" s="220" t="n"/>
      <c r="CF515" s="220" t="n"/>
      <c r="CG515" s="221">
        <f>IFERROR(ROUND((SUM(BX515:CF515)),0),"")</f>
        <v/>
      </c>
      <c r="CH515" s="216" t="n"/>
      <c r="CI515" s="456" t="n"/>
      <c r="CJ515" s="223" t="n"/>
      <c r="CK515" s="196" t="n"/>
      <c r="CL515" s="196" t="n"/>
      <c r="CM515" s="196" t="n"/>
      <c r="CN515" s="196" t="n"/>
      <c r="CO515" s="196" t="n"/>
      <c r="CP515" s="323" t="n"/>
      <c r="CQ515" s="348" t="n"/>
      <c r="CR515" s="348" t="n"/>
      <c r="CS515" s="348" t="n"/>
      <c r="CT515" s="348" t="n"/>
      <c r="CU515" s="348" t="n"/>
      <c r="CV515" s="348" t="n"/>
      <c r="CW515" s="348" t="n"/>
      <c r="CX515" s="348" t="n"/>
      <c r="CY515" s="348">
        <f>IFERROR(ROUND(STDEV(AN515,L515),1),"")</f>
        <v/>
      </c>
      <c r="CZ515" s="232">
        <f>IFERROR(ROUND(AVERAGE(O515:S515,AA515:AE515),0),"")</f>
        <v/>
      </c>
      <c r="DA515" s="232">
        <f>IFERROR(AVERAGE(T515:X515,AF515:AJ515),"")</f>
        <v/>
      </c>
      <c r="DB515" s="308">
        <f>AV515+BK515</f>
        <v/>
      </c>
      <c r="DC515" s="12">
        <f>SUM(BL515:BT515,AW515:BE515)</f>
        <v/>
      </c>
      <c r="DD515" s="437">
        <f>IFERROR(ROUND(DC515/K515,0),"")</f>
        <v/>
      </c>
      <c r="DE515" s="437">
        <f>IFERROR(ROUND(AVERAGE(Y515:Z515,AK515:AL515),0),"")</f>
        <v/>
      </c>
      <c r="DF515" s="217">
        <f>IFERROR(ROUND((3600/DE515*J515),0),"")</f>
        <v/>
      </c>
      <c r="DG515" s="437">
        <f>IFERROR(ROUND(DD515/DF515,1),"")</f>
        <v/>
      </c>
      <c r="DH515" s="308">
        <f>IFERROR(DB515+DD515,"")</f>
        <v/>
      </c>
      <c r="DI515" s="447">
        <f>IFERROR(DD515/DH515,"")</f>
        <v/>
      </c>
      <c r="DK515" s="12">
        <f>IFERROR(DF515-AP515,"")</f>
        <v/>
      </c>
      <c r="DM515" s="307">
        <f>IFERROR(DA515-L515,"")</f>
        <v/>
      </c>
      <c r="DN515" s="348">
        <f>IF(DE515&gt;AQ515,0,1)</f>
        <v/>
      </c>
      <c r="DO515" s="348">
        <f>IF(DA515&lt;M515,0,1)</f>
        <v/>
      </c>
      <c r="DP515" s="348">
        <f>IF(DA515&gt;N515,0,1)</f>
        <v/>
      </c>
      <c r="DQ515" s="348" t="n"/>
      <c r="DR515" s="348" t="n"/>
      <c r="DS515" s="348" t="n"/>
      <c r="DT515" s="348" t="n"/>
      <c r="DU515" s="348" t="n"/>
      <c r="DV515" s="348" t="n"/>
      <c r="DW515" s="348" t="n"/>
      <c r="DX515" s="348" t="n"/>
      <c r="DY515" s="348" t="n"/>
      <c r="DZ515" s="348" t="n"/>
      <c r="EA515" s="348" t="n"/>
      <c r="EB515" s="348" t="n"/>
      <c r="EC515" s="348" t="n"/>
      <c r="ED515" s="348" t="n"/>
      <c r="EE515" s="348" t="n"/>
      <c r="EF515" s="348" t="n"/>
      <c r="EG515" s="348" t="n"/>
      <c r="EH515" s="348" t="n"/>
      <c r="EI515" s="348" t="n"/>
    </row>
    <row r="516" ht="31.5" customFormat="1" customHeight="1" s="239">
      <c r="A516" s="233" t="n"/>
      <c r="B516" s="192" t="n"/>
      <c r="C516" s="455" t="n"/>
      <c r="D516" s="192" t="n"/>
      <c r="E516" s="192" t="n"/>
      <c r="F516" s="192" t="n"/>
      <c r="G516" s="238" t="n"/>
      <c r="H516" s="437" t="n"/>
      <c r="I516" s="437" t="n"/>
      <c r="J516" s="437" t="n"/>
      <c r="K516" s="437" t="n"/>
      <c r="L516" s="240" t="n"/>
      <c r="M516" s="241" t="n"/>
      <c r="N516" s="242" t="n"/>
      <c r="O516" s="232" t="n"/>
      <c r="P516" s="232" t="n"/>
      <c r="Q516" s="232" t="n"/>
      <c r="R516" s="232" t="n"/>
      <c r="S516" s="232" t="n"/>
      <c r="T516" s="232" t="n"/>
      <c r="U516" s="232" t="n"/>
      <c r="V516" s="232" t="n"/>
      <c r="W516" s="232" t="n"/>
      <c r="X516" s="232" t="n"/>
      <c r="Y516" s="195" t="n"/>
      <c r="Z516" s="195" t="n"/>
      <c r="AA516" s="232" t="n"/>
      <c r="AB516" s="232" t="n"/>
      <c r="AC516" s="232" t="n"/>
      <c r="AD516" s="232" t="n"/>
      <c r="AE516" s="232" t="n"/>
      <c r="AF516" s="232" t="n"/>
      <c r="AG516" s="232" t="n"/>
      <c r="AH516" s="232" t="n"/>
      <c r="AI516" s="232" t="n"/>
      <c r="AJ516" s="232" t="n"/>
      <c r="AK516" s="195" t="n"/>
      <c r="AL516" s="195" t="n"/>
      <c r="AM516" s="232">
        <f>IFERROR(ROUND(AVERAGE(O516:S516,AA516:AE516),0),"")</f>
        <v/>
      </c>
      <c r="AN516" s="232">
        <f>IFERROR(ROUND(AVERAGE(T516:X516,AF516:AJ516),0),"")</f>
        <v/>
      </c>
      <c r="AO516" s="278">
        <f>IFERROR((AM516-L516)/L516,"")</f>
        <v/>
      </c>
      <c r="AP516" s="218" t="n"/>
      <c r="AQ516" s="219" t="n"/>
      <c r="AR516" s="217">
        <f>IFERROR(ROUND((3600/AS516*J516),0),"")</f>
        <v/>
      </c>
      <c r="AS516" s="217">
        <f>IFERROR(ROUND(AVERAGE(Y516:Z516,AK516:AL516),0),"")</f>
        <v/>
      </c>
      <c r="AT516" s="217" t="n"/>
      <c r="AU516" s="217" t="n"/>
      <c r="AV516" s="217" t="n"/>
      <c r="AW516" s="217" t="n"/>
      <c r="AX516" s="217" t="n"/>
      <c r="AY516" s="217" t="n"/>
      <c r="AZ516" s="217" t="n"/>
      <c r="BA516" s="217" t="n"/>
      <c r="BB516" s="217" t="n"/>
      <c r="BC516" s="217" t="n"/>
      <c r="BD516" s="217" t="n"/>
      <c r="BE516" s="217" t="n"/>
      <c r="BF516" s="217" t="n"/>
      <c r="BG516" s="217" t="n"/>
      <c r="BH516" s="217" t="n"/>
      <c r="BI516" s="217" t="n"/>
      <c r="BJ516" s="217" t="n"/>
      <c r="BK516" s="217" t="n"/>
      <c r="BL516" s="217" t="n"/>
      <c r="BM516" s="217" t="n"/>
      <c r="BN516" s="217" t="n"/>
      <c r="BO516" s="217" t="n"/>
      <c r="BP516" s="217" t="n"/>
      <c r="BQ516" s="217" t="n"/>
      <c r="BR516" s="217" t="n"/>
      <c r="BS516" s="217" t="n"/>
      <c r="BT516" s="217" t="n"/>
      <c r="BU516" s="217" t="n"/>
      <c r="BV516" s="217" t="n"/>
      <c r="BW516" s="217" t="n"/>
      <c r="BX516" s="220" t="n"/>
      <c r="BY516" s="220" t="n"/>
      <c r="BZ516" s="220" t="n"/>
      <c r="CA516" s="220" t="n"/>
      <c r="CB516" s="220" t="n"/>
      <c r="CC516" s="220" t="n"/>
      <c r="CD516" s="220" t="n"/>
      <c r="CE516" s="220" t="n"/>
      <c r="CF516" s="220" t="n"/>
      <c r="CG516" s="221">
        <f>IFERROR(ROUND((SUM(BX516:CF516)),0),"")</f>
        <v/>
      </c>
      <c r="CH516" s="216" t="n"/>
      <c r="CI516" s="456" t="n"/>
      <c r="CJ516" s="223" t="n"/>
      <c r="CK516" s="196" t="n"/>
      <c r="CL516" s="196" t="n"/>
      <c r="CM516" s="196" t="n"/>
      <c r="CN516" s="196" t="n"/>
      <c r="CO516" s="196" t="n"/>
      <c r="CP516" s="323" t="n"/>
      <c r="CQ516" s="348" t="n"/>
      <c r="CR516" s="348" t="n"/>
      <c r="CS516" s="348" t="n"/>
      <c r="CT516" s="348" t="n"/>
      <c r="CU516" s="348" t="n"/>
      <c r="CV516" s="348" t="n"/>
      <c r="CW516" s="348" t="n"/>
      <c r="CX516" s="348" t="n"/>
      <c r="CY516" s="348">
        <f>IFERROR(ROUND(STDEV(AN516,L516),1),"")</f>
        <v/>
      </c>
      <c r="CZ516" s="232">
        <f>IFERROR(ROUND(AVERAGE(O516:S516,AA516:AE516),0),"")</f>
        <v/>
      </c>
      <c r="DA516" s="232">
        <f>IFERROR(AVERAGE(T516:X516,AF516:AJ516),"")</f>
        <v/>
      </c>
      <c r="DB516" s="308">
        <f>AV516+BK516</f>
        <v/>
      </c>
      <c r="DC516" s="12">
        <f>SUM(BL516:BT516,AW516:BE516)</f>
        <v/>
      </c>
      <c r="DD516" s="437">
        <f>IFERROR(ROUND(DC516/K516,0),"")</f>
        <v/>
      </c>
      <c r="DE516" s="437">
        <f>IFERROR(ROUND(AVERAGE(Y516:Z516,AK516:AL516),0),"")</f>
        <v/>
      </c>
      <c r="DF516" s="217">
        <f>IFERROR(ROUND((3600/DE516*J516),0),"")</f>
        <v/>
      </c>
      <c r="DG516" s="437">
        <f>IFERROR(ROUND(DD516/DF516,1),"")</f>
        <v/>
      </c>
      <c r="DH516" s="308">
        <f>IFERROR(DB516+DD516,"")</f>
        <v/>
      </c>
      <c r="DI516" s="447">
        <f>IFERROR(DD516/DH516,"")</f>
        <v/>
      </c>
      <c r="DK516" s="12">
        <f>IFERROR(DF516-AP516,"")</f>
        <v/>
      </c>
      <c r="DM516" s="307">
        <f>IFERROR(DA516-L516,"")</f>
        <v/>
      </c>
      <c r="DN516" s="348">
        <f>IF(DE516&gt;AQ516,0,1)</f>
        <v/>
      </c>
      <c r="DO516" s="348">
        <f>IF(DA516&lt;M516,0,1)</f>
        <v/>
      </c>
      <c r="DP516" s="348">
        <f>IF(DA516&gt;N516,0,1)</f>
        <v/>
      </c>
      <c r="DQ516" s="348" t="n"/>
      <c r="DR516" s="348" t="n"/>
      <c r="DS516" s="348" t="n"/>
      <c r="DT516" s="348" t="n"/>
      <c r="DU516" s="348" t="n"/>
      <c r="DV516" s="348" t="n"/>
      <c r="DW516" s="348" t="n"/>
      <c r="DX516" s="348" t="n"/>
      <c r="DY516" s="348" t="n"/>
      <c r="DZ516" s="348" t="n"/>
      <c r="EA516" s="348" t="n"/>
      <c r="EB516" s="348" t="n"/>
      <c r="EC516" s="348" t="n"/>
      <c r="ED516" s="348" t="n"/>
      <c r="EE516" s="348" t="n"/>
      <c r="EF516" s="348" t="n"/>
      <c r="EG516" s="348" t="n"/>
      <c r="EH516" s="348" t="n"/>
      <c r="EI516" s="348" t="n"/>
    </row>
    <row r="517" ht="31.5" customFormat="1" customHeight="1" s="239">
      <c r="A517" s="233" t="n"/>
      <c r="B517" s="192" t="n"/>
      <c r="C517" s="455" t="n"/>
      <c r="D517" s="192" t="n"/>
      <c r="E517" s="192" t="n"/>
      <c r="F517" s="192" t="n"/>
      <c r="G517" s="238" t="n"/>
      <c r="H517" s="437" t="n"/>
      <c r="I517" s="437" t="n"/>
      <c r="J517" s="437" t="n"/>
      <c r="K517" s="437" t="n"/>
      <c r="L517" s="240" t="n"/>
      <c r="M517" s="241" t="n"/>
      <c r="N517" s="242" t="n"/>
      <c r="O517" s="232" t="n"/>
      <c r="P517" s="232" t="n"/>
      <c r="Q517" s="232" t="n"/>
      <c r="R517" s="232" t="n"/>
      <c r="S517" s="232" t="n"/>
      <c r="T517" s="232" t="n"/>
      <c r="U517" s="232" t="n"/>
      <c r="V517" s="232" t="n"/>
      <c r="W517" s="232" t="n"/>
      <c r="X517" s="232" t="n"/>
      <c r="Y517" s="195" t="n"/>
      <c r="Z517" s="195" t="n"/>
      <c r="AA517" s="232" t="n"/>
      <c r="AB517" s="232" t="n"/>
      <c r="AC517" s="232" t="n"/>
      <c r="AD517" s="232" t="n"/>
      <c r="AE517" s="232" t="n"/>
      <c r="AF517" s="232" t="n"/>
      <c r="AG517" s="232" t="n"/>
      <c r="AH517" s="232" t="n"/>
      <c r="AI517" s="232" t="n"/>
      <c r="AJ517" s="232" t="n"/>
      <c r="AK517" s="195" t="n"/>
      <c r="AL517" s="195" t="n"/>
      <c r="AM517" s="232">
        <f>IFERROR(ROUND(AVERAGE(O517:S517,AA517:AE517),0),"")</f>
        <v/>
      </c>
      <c r="AN517" s="232">
        <f>IFERROR(ROUND(AVERAGE(T517:X517,AF517:AJ517),0),"")</f>
        <v/>
      </c>
      <c r="AO517" s="278">
        <f>IFERROR((AM517-L517)/L517,"")</f>
        <v/>
      </c>
      <c r="AP517" s="218" t="n"/>
      <c r="AQ517" s="219" t="n"/>
      <c r="AR517" s="217">
        <f>IFERROR(ROUND((3600/AS517*J517),0),"")</f>
        <v/>
      </c>
      <c r="AS517" s="217">
        <f>IFERROR(ROUND(AVERAGE(Y517:Z517,AK517:AL517),0),"")</f>
        <v/>
      </c>
      <c r="AT517" s="217" t="n"/>
      <c r="AU517" s="217" t="n"/>
      <c r="AV517" s="217" t="n"/>
      <c r="AW517" s="217" t="n"/>
      <c r="AX517" s="217" t="n"/>
      <c r="AY517" s="217" t="n"/>
      <c r="AZ517" s="217" t="n"/>
      <c r="BA517" s="217" t="n"/>
      <c r="BB517" s="217" t="n"/>
      <c r="BC517" s="217" t="n"/>
      <c r="BD517" s="217" t="n"/>
      <c r="BE517" s="217" t="n"/>
      <c r="BF517" s="217" t="n"/>
      <c r="BG517" s="217" t="n"/>
      <c r="BH517" s="217" t="n"/>
      <c r="BI517" s="217" t="n"/>
      <c r="BJ517" s="217" t="n"/>
      <c r="BK517" s="217" t="n"/>
      <c r="BL517" s="217" t="n"/>
      <c r="BM517" s="217" t="n"/>
      <c r="BN517" s="217" t="n"/>
      <c r="BO517" s="217" t="n"/>
      <c r="BP517" s="217" t="n"/>
      <c r="BQ517" s="217" t="n"/>
      <c r="BR517" s="217" t="n"/>
      <c r="BS517" s="217" t="n"/>
      <c r="BT517" s="217" t="n"/>
      <c r="BU517" s="217" t="n"/>
      <c r="BV517" s="217" t="n"/>
      <c r="BW517" s="217" t="n"/>
      <c r="BX517" s="220" t="n"/>
      <c r="BY517" s="220" t="n"/>
      <c r="BZ517" s="220" t="n"/>
      <c r="CA517" s="220" t="n"/>
      <c r="CB517" s="220" t="n"/>
      <c r="CC517" s="220" t="n"/>
      <c r="CD517" s="220" t="n"/>
      <c r="CE517" s="220" t="n"/>
      <c r="CF517" s="220" t="n"/>
      <c r="CG517" s="221">
        <f>IFERROR(ROUND((SUM(BX517:CF517)),0),"")</f>
        <v/>
      </c>
      <c r="CH517" s="216" t="n"/>
      <c r="CI517" s="456" t="n"/>
      <c r="CJ517" s="223" t="n"/>
      <c r="CK517" s="196" t="n"/>
      <c r="CL517" s="196" t="n"/>
      <c r="CM517" s="196" t="n"/>
      <c r="CN517" s="196" t="n"/>
      <c r="CO517" s="196" t="n"/>
      <c r="CP517" s="323" t="n"/>
      <c r="CQ517" s="348" t="n"/>
      <c r="CR517" s="348" t="n"/>
      <c r="CS517" s="348" t="n"/>
      <c r="CT517" s="348" t="n"/>
      <c r="CU517" s="348" t="n"/>
      <c r="CV517" s="348" t="n"/>
      <c r="CW517" s="348" t="n"/>
      <c r="CX517" s="348" t="n"/>
      <c r="CY517" s="348">
        <f>IFERROR(ROUND(STDEV(AN517,L517),1),"")</f>
        <v/>
      </c>
      <c r="CZ517" s="232">
        <f>IFERROR(ROUND(AVERAGE(O517:S517,AA517:AE517),0),"")</f>
        <v/>
      </c>
      <c r="DA517" s="232">
        <f>IFERROR(AVERAGE(T517:X517,AF517:AJ517),"")</f>
        <v/>
      </c>
      <c r="DB517" s="308">
        <f>AV517+BK517</f>
        <v/>
      </c>
      <c r="DC517" s="12">
        <f>SUM(BL517:BT517,AW517:BE517)</f>
        <v/>
      </c>
      <c r="DD517" s="437">
        <f>IFERROR(ROUND(DC517/K517,0),"")</f>
        <v/>
      </c>
      <c r="DE517" s="437">
        <f>IFERROR(ROUND(AVERAGE(Y517:Z517,AK517:AL517),0),"")</f>
        <v/>
      </c>
      <c r="DF517" s="217">
        <f>IFERROR(ROUND((3600/DE517*J517),0),"")</f>
        <v/>
      </c>
      <c r="DG517" s="437">
        <f>IFERROR(ROUND(DD517/DF517,1),"")</f>
        <v/>
      </c>
      <c r="DH517" s="308">
        <f>IFERROR(DB517+DD517,"")</f>
        <v/>
      </c>
      <c r="DI517" s="447">
        <f>IFERROR(DD517/DH517,"")</f>
        <v/>
      </c>
      <c r="DK517" s="12">
        <f>IFERROR(DF517-AP517,"")</f>
        <v/>
      </c>
      <c r="DM517" s="307">
        <f>IFERROR(DA517-L517,"")</f>
        <v/>
      </c>
      <c r="DN517" s="348">
        <f>IF(DE517&gt;AQ517,0,1)</f>
        <v/>
      </c>
      <c r="DO517" s="348">
        <f>IF(DA517&lt;M517,0,1)</f>
        <v/>
      </c>
      <c r="DP517" s="348">
        <f>IF(DA517&gt;N517,0,1)</f>
        <v/>
      </c>
      <c r="DQ517" s="348" t="n"/>
      <c r="DR517" s="348" t="n"/>
      <c r="DS517" s="348" t="n"/>
      <c r="DT517" s="348" t="n"/>
      <c r="DU517" s="348" t="n"/>
      <c r="DV517" s="348" t="n"/>
      <c r="DW517" s="348" t="n"/>
      <c r="DX517" s="348" t="n"/>
      <c r="DY517" s="348" t="n"/>
      <c r="DZ517" s="348" t="n"/>
      <c r="EA517" s="348" t="n"/>
      <c r="EB517" s="348" t="n"/>
      <c r="EC517" s="348" t="n"/>
      <c r="ED517" s="348" t="n"/>
      <c r="EE517" s="348" t="n"/>
      <c r="EF517" s="348" t="n"/>
      <c r="EG517" s="348" t="n"/>
      <c r="EH517" s="348" t="n"/>
      <c r="EI517" s="348" t="n"/>
    </row>
    <row r="518" ht="31.5" customFormat="1" customHeight="1" s="239">
      <c r="A518" s="233" t="n"/>
      <c r="B518" s="192" t="n"/>
      <c r="C518" s="455" t="n"/>
      <c r="D518" s="192" t="n"/>
      <c r="E518" s="192" t="n"/>
      <c r="F518" s="192" t="n"/>
      <c r="G518" s="238" t="n"/>
      <c r="H518" s="437" t="n"/>
      <c r="I518" s="437" t="n"/>
      <c r="J518" s="437" t="n"/>
      <c r="K518" s="437" t="n"/>
      <c r="L518" s="240" t="n"/>
      <c r="M518" s="241" t="n"/>
      <c r="N518" s="242" t="n"/>
      <c r="O518" s="232" t="n"/>
      <c r="P518" s="232" t="n"/>
      <c r="Q518" s="232" t="n"/>
      <c r="R518" s="232" t="n"/>
      <c r="S518" s="232" t="n"/>
      <c r="T518" s="232" t="n"/>
      <c r="U518" s="232" t="n"/>
      <c r="V518" s="232" t="n"/>
      <c r="W518" s="232" t="n"/>
      <c r="X518" s="232" t="n"/>
      <c r="Y518" s="195" t="n"/>
      <c r="Z518" s="195" t="n"/>
      <c r="AA518" s="232" t="n"/>
      <c r="AB518" s="232" t="n"/>
      <c r="AC518" s="232" t="n"/>
      <c r="AD518" s="232" t="n"/>
      <c r="AE518" s="232" t="n"/>
      <c r="AF518" s="232" t="n"/>
      <c r="AG518" s="232" t="n"/>
      <c r="AH518" s="232" t="n"/>
      <c r="AI518" s="232" t="n"/>
      <c r="AJ518" s="232" t="n"/>
      <c r="AK518" s="195" t="n"/>
      <c r="AL518" s="195" t="n"/>
      <c r="AM518" s="232">
        <f>IFERROR(ROUND(AVERAGE(O518:S518,AA518:AE518),0),"")</f>
        <v/>
      </c>
      <c r="AN518" s="232">
        <f>IFERROR(ROUND(AVERAGE(T518:X518,AF518:AJ518),0),"")</f>
        <v/>
      </c>
      <c r="AO518" s="278">
        <f>IFERROR((AM518-L518)/L518,"")</f>
        <v/>
      </c>
      <c r="AP518" s="218" t="n"/>
      <c r="AQ518" s="219" t="n"/>
      <c r="AR518" s="217">
        <f>IFERROR(ROUND((3600/AS518*J518),0),"")</f>
        <v/>
      </c>
      <c r="AS518" s="217">
        <f>IFERROR(ROUND(AVERAGE(Y518:Z518,AK518:AL518),0),"")</f>
        <v/>
      </c>
      <c r="AT518" s="217" t="n"/>
      <c r="AU518" s="217" t="n"/>
      <c r="AV518" s="217" t="n"/>
      <c r="AW518" s="217" t="n"/>
      <c r="AX518" s="217" t="n"/>
      <c r="AY518" s="217" t="n"/>
      <c r="AZ518" s="217" t="n"/>
      <c r="BA518" s="217" t="n"/>
      <c r="BB518" s="217" t="n"/>
      <c r="BC518" s="217" t="n"/>
      <c r="BD518" s="217" t="n"/>
      <c r="BE518" s="217" t="n"/>
      <c r="BF518" s="217" t="n"/>
      <c r="BG518" s="217" t="n"/>
      <c r="BH518" s="217" t="n"/>
      <c r="BI518" s="217" t="n"/>
      <c r="BJ518" s="217" t="n"/>
      <c r="BK518" s="217" t="n"/>
      <c r="BL518" s="217" t="n"/>
      <c r="BM518" s="217" t="n"/>
      <c r="BN518" s="217" t="n"/>
      <c r="BO518" s="217" t="n"/>
      <c r="BP518" s="217" t="n"/>
      <c r="BQ518" s="217" t="n"/>
      <c r="BR518" s="217" t="n"/>
      <c r="BS518" s="217" t="n"/>
      <c r="BT518" s="217" t="n"/>
      <c r="BU518" s="217" t="n"/>
      <c r="BV518" s="217" t="n"/>
      <c r="BW518" s="217" t="n"/>
      <c r="BX518" s="220" t="n"/>
      <c r="BY518" s="220" t="n"/>
      <c r="BZ518" s="220" t="n"/>
      <c r="CA518" s="220" t="n"/>
      <c r="CB518" s="220" t="n"/>
      <c r="CC518" s="220" t="n"/>
      <c r="CD518" s="220" t="n"/>
      <c r="CE518" s="220" t="n"/>
      <c r="CF518" s="220" t="n"/>
      <c r="CG518" s="221">
        <f>IFERROR(ROUND((SUM(BX518:CF518)),0),"")</f>
        <v/>
      </c>
      <c r="CH518" s="216" t="n"/>
      <c r="CI518" s="456" t="n"/>
      <c r="CJ518" s="223" t="n"/>
      <c r="CK518" s="196" t="n"/>
      <c r="CL518" s="196" t="n"/>
      <c r="CM518" s="196" t="n"/>
      <c r="CN518" s="196" t="n"/>
      <c r="CO518" s="196" t="n"/>
      <c r="CP518" s="323" t="n"/>
      <c r="CQ518" s="348" t="n"/>
      <c r="CR518" s="348" t="n"/>
      <c r="CS518" s="348" t="n"/>
      <c r="CT518" s="348" t="n"/>
      <c r="CU518" s="348" t="n"/>
      <c r="CV518" s="348" t="n"/>
      <c r="CW518" s="348" t="n"/>
      <c r="CX518" s="348" t="n"/>
      <c r="CY518" s="348">
        <f>IFERROR(ROUND(STDEV(AN518,L518),1),"")</f>
        <v/>
      </c>
      <c r="CZ518" s="232">
        <f>IFERROR(ROUND(AVERAGE(O518:S518,AA518:AE518),0),"")</f>
        <v/>
      </c>
      <c r="DA518" s="232">
        <f>IFERROR(AVERAGE(T518:X518,AF518:AJ518),"")</f>
        <v/>
      </c>
      <c r="DB518" s="308">
        <f>AV518+BK518</f>
        <v/>
      </c>
      <c r="DC518" s="12">
        <f>SUM(BL518:BT518,AW518:BE518)</f>
        <v/>
      </c>
      <c r="DD518" s="437">
        <f>IFERROR(ROUND(DC518/K518,0),"")</f>
        <v/>
      </c>
      <c r="DE518" s="437">
        <f>IFERROR(ROUND(AVERAGE(Y518:Z518,AK518:AL518),0),"")</f>
        <v/>
      </c>
      <c r="DF518" s="217">
        <f>IFERROR(ROUND((3600/DE518*J518),0),"")</f>
        <v/>
      </c>
      <c r="DG518" s="437">
        <f>IFERROR(ROUND(DD518/DF518,1),"")</f>
        <v/>
      </c>
      <c r="DH518" s="308">
        <f>IFERROR(DB518+DD518,"")</f>
        <v/>
      </c>
      <c r="DI518" s="447">
        <f>IFERROR(DD518/DH518,"")</f>
        <v/>
      </c>
      <c r="DK518" s="12">
        <f>IFERROR(DF518-AP518,"")</f>
        <v/>
      </c>
      <c r="DM518" s="307">
        <f>IFERROR(DA518-L518,"")</f>
        <v/>
      </c>
      <c r="DN518" s="348">
        <f>IF(DE518&gt;AQ518,0,1)</f>
        <v/>
      </c>
      <c r="DO518" s="348">
        <f>IF(DA518&lt;M518,0,1)</f>
        <v/>
      </c>
      <c r="DP518" s="348">
        <f>IF(DA518&gt;N518,0,1)</f>
        <v/>
      </c>
      <c r="DQ518" s="348" t="n"/>
      <c r="DR518" s="348" t="n"/>
      <c r="DS518" s="348" t="n"/>
      <c r="DT518" s="348" t="n"/>
      <c r="DU518" s="348" t="n"/>
      <c r="DV518" s="348" t="n"/>
      <c r="DW518" s="348" t="n"/>
      <c r="DX518" s="348" t="n"/>
      <c r="DY518" s="348" t="n"/>
      <c r="DZ518" s="348" t="n"/>
      <c r="EA518" s="348" t="n"/>
      <c r="EB518" s="348" t="n"/>
      <c r="EC518" s="348" t="n"/>
      <c r="ED518" s="348" t="n"/>
      <c r="EE518" s="348" t="n"/>
      <c r="EF518" s="348" t="n"/>
      <c r="EG518" s="348" t="n"/>
      <c r="EH518" s="348" t="n"/>
      <c r="EI518" s="348" t="n"/>
    </row>
    <row r="519" ht="31.5" customFormat="1" customHeight="1" s="239">
      <c r="A519" s="233" t="n"/>
      <c r="B519" s="192" t="n"/>
      <c r="C519" s="455" t="n"/>
      <c r="D519" s="192" t="n"/>
      <c r="E519" s="192" t="n"/>
      <c r="F519" s="192" t="n"/>
      <c r="G519" s="238" t="n"/>
      <c r="H519" s="437" t="n"/>
      <c r="I519" s="437" t="n"/>
      <c r="J519" s="437" t="n"/>
      <c r="K519" s="437" t="n"/>
      <c r="L519" s="240" t="n"/>
      <c r="M519" s="241" t="n"/>
      <c r="N519" s="242" t="n"/>
      <c r="O519" s="232" t="n"/>
      <c r="P519" s="232" t="n"/>
      <c r="Q519" s="232" t="n"/>
      <c r="R519" s="232" t="n"/>
      <c r="S519" s="232" t="n"/>
      <c r="T519" s="232" t="n"/>
      <c r="U519" s="232" t="n"/>
      <c r="V519" s="232" t="n"/>
      <c r="W519" s="232" t="n"/>
      <c r="X519" s="232" t="n"/>
      <c r="Y519" s="195" t="n"/>
      <c r="Z519" s="195" t="n"/>
      <c r="AA519" s="232" t="n"/>
      <c r="AB519" s="232" t="n"/>
      <c r="AC519" s="232" t="n"/>
      <c r="AD519" s="232" t="n"/>
      <c r="AE519" s="232" t="n"/>
      <c r="AF519" s="232" t="n"/>
      <c r="AG519" s="232" t="n"/>
      <c r="AH519" s="232" t="n"/>
      <c r="AI519" s="232" t="n"/>
      <c r="AJ519" s="232" t="n"/>
      <c r="AK519" s="195" t="n"/>
      <c r="AL519" s="195" t="n"/>
      <c r="AM519" s="232">
        <f>IFERROR(ROUND(AVERAGE(O519:S519,AA519:AE519),0),"")</f>
        <v/>
      </c>
      <c r="AN519" s="232">
        <f>IFERROR(ROUND(AVERAGE(T519:X519,AF519:AJ519),0),"")</f>
        <v/>
      </c>
      <c r="AO519" s="278">
        <f>IFERROR((AM519-L519)/L519,"")</f>
        <v/>
      </c>
      <c r="AP519" s="218" t="n"/>
      <c r="AQ519" s="219" t="n"/>
      <c r="AR519" s="217">
        <f>IFERROR(ROUND((3600/AS519*J519),0),"")</f>
        <v/>
      </c>
      <c r="AS519" s="217">
        <f>IFERROR(ROUND(AVERAGE(Y519:Z519,AK519:AL519),0),"")</f>
        <v/>
      </c>
      <c r="AT519" s="217" t="n"/>
      <c r="AU519" s="217" t="n"/>
      <c r="AV519" s="217" t="n"/>
      <c r="AW519" s="217" t="n"/>
      <c r="AX519" s="217" t="n"/>
      <c r="AY519" s="217" t="n"/>
      <c r="AZ519" s="217" t="n"/>
      <c r="BA519" s="217" t="n"/>
      <c r="BB519" s="217" t="n"/>
      <c r="BC519" s="217" t="n"/>
      <c r="BD519" s="217" t="n"/>
      <c r="BE519" s="217" t="n"/>
      <c r="BF519" s="217" t="n"/>
      <c r="BG519" s="217" t="n"/>
      <c r="BH519" s="217" t="n"/>
      <c r="BI519" s="217" t="n"/>
      <c r="BJ519" s="217" t="n"/>
      <c r="BK519" s="217" t="n"/>
      <c r="BL519" s="217" t="n"/>
      <c r="BM519" s="217" t="n"/>
      <c r="BN519" s="217" t="n"/>
      <c r="BO519" s="217" t="n"/>
      <c r="BP519" s="217" t="n"/>
      <c r="BQ519" s="217" t="n"/>
      <c r="BR519" s="217" t="n"/>
      <c r="BS519" s="217" t="n"/>
      <c r="BT519" s="217" t="n"/>
      <c r="BU519" s="217" t="n"/>
      <c r="BV519" s="217" t="n"/>
      <c r="BW519" s="217" t="n"/>
      <c r="BX519" s="220" t="n"/>
      <c r="BY519" s="220" t="n"/>
      <c r="BZ519" s="220" t="n"/>
      <c r="CA519" s="220" t="n"/>
      <c r="CB519" s="220" t="n"/>
      <c r="CC519" s="220" t="n"/>
      <c r="CD519" s="220" t="n"/>
      <c r="CE519" s="220" t="n"/>
      <c r="CF519" s="220" t="n"/>
      <c r="CG519" s="221">
        <f>IFERROR(ROUND((SUM(BX519:CF519)),0),"")</f>
        <v/>
      </c>
      <c r="CH519" s="216" t="n"/>
      <c r="CI519" s="456" t="n"/>
      <c r="CJ519" s="223" t="n"/>
      <c r="CK519" s="196" t="n"/>
      <c r="CL519" s="196" t="n"/>
      <c r="CM519" s="196" t="n"/>
      <c r="CN519" s="196" t="n"/>
      <c r="CO519" s="196" t="n"/>
      <c r="CP519" s="323" t="n"/>
      <c r="CQ519" s="348" t="n"/>
      <c r="CR519" s="348" t="n"/>
      <c r="CS519" s="348" t="n"/>
      <c r="CT519" s="348" t="n"/>
      <c r="CU519" s="348" t="n"/>
      <c r="CV519" s="348" t="n"/>
      <c r="CW519" s="348" t="n"/>
      <c r="CX519" s="348" t="n"/>
      <c r="CY519" s="348">
        <f>IFERROR(ROUND(STDEV(AN519,L519),1),"")</f>
        <v/>
      </c>
      <c r="CZ519" s="232">
        <f>IFERROR(ROUND(AVERAGE(O519:S519,AA519:AE519),0),"")</f>
        <v/>
      </c>
      <c r="DA519" s="232">
        <f>IFERROR(AVERAGE(T519:X519,AF519:AJ519),"")</f>
        <v/>
      </c>
      <c r="DB519" s="308">
        <f>AV519+BK519</f>
        <v/>
      </c>
      <c r="DC519" s="12">
        <f>SUM(BL519:BT519,AW519:BE519)</f>
        <v/>
      </c>
      <c r="DD519" s="437">
        <f>IFERROR(ROUND(DC519/K519,0),"")</f>
        <v/>
      </c>
      <c r="DE519" s="437">
        <f>IFERROR(ROUND(AVERAGE(Y519:Z519,AK519:AL519),0),"")</f>
        <v/>
      </c>
      <c r="DF519" s="217">
        <f>IFERROR(ROUND((3600/DE519*J519),0),"")</f>
        <v/>
      </c>
      <c r="DG519" s="437">
        <f>IFERROR(ROUND(DD519/DF519,1),"")</f>
        <v/>
      </c>
      <c r="DH519" s="308">
        <f>IFERROR(DB519+DD519,"")</f>
        <v/>
      </c>
      <c r="DI519" s="447">
        <f>IFERROR(DD519/DH519,"")</f>
        <v/>
      </c>
      <c r="DK519" s="12">
        <f>IFERROR(DF519-AP519,"")</f>
        <v/>
      </c>
      <c r="DM519" s="307">
        <f>IFERROR(DA519-L519,"")</f>
        <v/>
      </c>
      <c r="DN519" s="348">
        <f>IF(DE519&gt;AQ519,0,1)</f>
        <v/>
      </c>
      <c r="DO519" s="348">
        <f>IF(DA519&lt;M519,0,1)</f>
        <v/>
      </c>
      <c r="DP519" s="348">
        <f>IF(DA519&gt;N519,0,1)</f>
        <v/>
      </c>
      <c r="DQ519" s="348" t="n"/>
      <c r="DR519" s="348" t="n"/>
      <c r="DS519" s="348" t="n"/>
      <c r="DT519" s="348" t="n"/>
      <c r="DU519" s="348" t="n"/>
      <c r="DV519" s="348" t="n"/>
      <c r="DW519" s="348" t="n"/>
      <c r="DX519" s="348" t="n"/>
      <c r="DY519" s="348" t="n"/>
      <c r="DZ519" s="348" t="n"/>
      <c r="EA519" s="348" t="n"/>
      <c r="EB519" s="348" t="n"/>
      <c r="EC519" s="348" t="n"/>
      <c r="ED519" s="348" t="n"/>
      <c r="EE519" s="348" t="n"/>
      <c r="EF519" s="348" t="n"/>
      <c r="EG519" s="348" t="n"/>
      <c r="EH519" s="348" t="n"/>
      <c r="EI519" s="348" t="n"/>
    </row>
    <row r="520" ht="31.5" customFormat="1" customHeight="1" s="239">
      <c r="A520" s="233" t="n"/>
      <c r="B520" s="192" t="n"/>
      <c r="C520" s="455" t="n"/>
      <c r="D520" s="192" t="n"/>
      <c r="E520" s="192" t="n"/>
      <c r="F520" s="192" t="n"/>
      <c r="G520" s="238" t="n"/>
      <c r="H520" s="437" t="n"/>
      <c r="I520" s="437" t="n"/>
      <c r="J520" s="437" t="n"/>
      <c r="K520" s="437" t="n"/>
      <c r="L520" s="240" t="n"/>
      <c r="M520" s="241" t="n"/>
      <c r="N520" s="242" t="n"/>
      <c r="O520" s="232" t="n"/>
      <c r="P520" s="232" t="n"/>
      <c r="Q520" s="232" t="n"/>
      <c r="R520" s="232" t="n"/>
      <c r="S520" s="232" t="n"/>
      <c r="T520" s="232" t="n"/>
      <c r="U520" s="232" t="n"/>
      <c r="V520" s="232" t="n"/>
      <c r="W520" s="232" t="n"/>
      <c r="X520" s="232" t="n"/>
      <c r="Y520" s="195" t="n"/>
      <c r="Z520" s="195" t="n"/>
      <c r="AA520" s="232" t="n"/>
      <c r="AB520" s="232" t="n"/>
      <c r="AC520" s="232" t="n"/>
      <c r="AD520" s="232" t="n"/>
      <c r="AE520" s="232" t="n"/>
      <c r="AF520" s="232" t="n"/>
      <c r="AG520" s="232" t="n"/>
      <c r="AH520" s="232" t="n"/>
      <c r="AI520" s="232" t="n"/>
      <c r="AJ520" s="232" t="n"/>
      <c r="AK520" s="195" t="n"/>
      <c r="AL520" s="195" t="n"/>
      <c r="AM520" s="232">
        <f>IFERROR(ROUND(AVERAGE(O520:S520,AA520:AE520),0),"")</f>
        <v/>
      </c>
      <c r="AN520" s="232">
        <f>IFERROR(ROUND(AVERAGE(T520:X520,AF520:AJ520),0),"")</f>
        <v/>
      </c>
      <c r="AO520" s="278">
        <f>IFERROR((AM520-L520)/L520,"")</f>
        <v/>
      </c>
      <c r="AP520" s="218" t="n"/>
      <c r="AQ520" s="219" t="n"/>
      <c r="AR520" s="217">
        <f>IFERROR(ROUND((3600/AS520*J520),0),"")</f>
        <v/>
      </c>
      <c r="AS520" s="217">
        <f>IFERROR(ROUND(AVERAGE(Y520:Z520,AK520:AL520),0),"")</f>
        <v/>
      </c>
      <c r="AT520" s="217" t="n"/>
      <c r="AU520" s="217" t="n"/>
      <c r="AV520" s="217" t="n"/>
      <c r="AW520" s="217" t="n"/>
      <c r="AX520" s="217" t="n"/>
      <c r="AY520" s="217" t="n"/>
      <c r="AZ520" s="217" t="n"/>
      <c r="BA520" s="217" t="n"/>
      <c r="BB520" s="217" t="n"/>
      <c r="BC520" s="217" t="n"/>
      <c r="BD520" s="217" t="n"/>
      <c r="BE520" s="217" t="n"/>
      <c r="BF520" s="217" t="n"/>
      <c r="BG520" s="217" t="n"/>
      <c r="BH520" s="217" t="n"/>
      <c r="BI520" s="217" t="n"/>
      <c r="BJ520" s="217" t="n"/>
      <c r="BK520" s="217" t="n"/>
      <c r="BL520" s="217" t="n"/>
      <c r="BM520" s="217" t="n"/>
      <c r="BN520" s="217" t="n"/>
      <c r="BO520" s="217" t="n"/>
      <c r="BP520" s="217" t="n"/>
      <c r="BQ520" s="217" t="n"/>
      <c r="BR520" s="217" t="n"/>
      <c r="BS520" s="217" t="n"/>
      <c r="BT520" s="217" t="n"/>
      <c r="BU520" s="217" t="n"/>
      <c r="BV520" s="217" t="n"/>
      <c r="BW520" s="217" t="n"/>
      <c r="BX520" s="220" t="n"/>
      <c r="BY520" s="220" t="n"/>
      <c r="BZ520" s="220" t="n"/>
      <c r="CA520" s="220" t="n"/>
      <c r="CB520" s="220" t="n"/>
      <c r="CC520" s="220" t="n"/>
      <c r="CD520" s="220" t="n"/>
      <c r="CE520" s="220" t="n"/>
      <c r="CF520" s="220" t="n"/>
      <c r="CG520" s="221">
        <f>IFERROR(ROUND((SUM(BX520:CF520)),0),"")</f>
        <v/>
      </c>
      <c r="CH520" s="216" t="n"/>
      <c r="CI520" s="456" t="n"/>
      <c r="CJ520" s="223" t="n"/>
      <c r="CK520" s="196" t="n"/>
      <c r="CL520" s="196" t="n"/>
      <c r="CM520" s="196" t="n"/>
      <c r="CN520" s="196" t="n"/>
      <c r="CO520" s="196" t="n"/>
      <c r="CP520" s="323" t="n"/>
      <c r="CQ520" s="348" t="n"/>
      <c r="CR520" s="348" t="n"/>
      <c r="CS520" s="348" t="n"/>
      <c r="CT520" s="348" t="n"/>
      <c r="CU520" s="348" t="n"/>
      <c r="CV520" s="348" t="n"/>
      <c r="CW520" s="348" t="n"/>
      <c r="CX520" s="348" t="n"/>
      <c r="CY520" s="348">
        <f>IFERROR(ROUND(STDEV(AN520,L520),1),"")</f>
        <v/>
      </c>
      <c r="CZ520" s="232">
        <f>IFERROR(ROUND(AVERAGE(O520:S520,AA520:AE520),0),"")</f>
        <v/>
      </c>
      <c r="DA520" s="232">
        <f>IFERROR(AVERAGE(T520:X520,AF520:AJ520),"")</f>
        <v/>
      </c>
      <c r="DB520" s="308">
        <f>AV520+BK520</f>
        <v/>
      </c>
      <c r="DC520" s="12">
        <f>SUM(BL520:BT520,AW520:BE520)</f>
        <v/>
      </c>
      <c r="DD520" s="437">
        <f>IFERROR(ROUND(DC520/K520,0),"")</f>
        <v/>
      </c>
      <c r="DE520" s="437">
        <f>IFERROR(ROUND(AVERAGE(Y520:Z520,AK520:AL520),0),"")</f>
        <v/>
      </c>
      <c r="DF520" s="217">
        <f>IFERROR(ROUND((3600/DE520*J520),0),"")</f>
        <v/>
      </c>
      <c r="DG520" s="437">
        <f>IFERROR(ROUND(DD520/DF520,1),"")</f>
        <v/>
      </c>
      <c r="DH520" s="308">
        <f>IFERROR(DB520+DD520,"")</f>
        <v/>
      </c>
      <c r="DI520" s="447">
        <f>IFERROR(DD520/DH520,"")</f>
        <v/>
      </c>
      <c r="DK520" s="12">
        <f>IFERROR(DF520-AP520,"")</f>
        <v/>
      </c>
      <c r="DM520" s="307">
        <f>IFERROR(DA520-L520,"")</f>
        <v/>
      </c>
      <c r="DN520" s="348">
        <f>IF(DE520&gt;AQ520,0,1)</f>
        <v/>
      </c>
      <c r="DO520" s="348">
        <f>IF(DA520&lt;M520,0,1)</f>
        <v/>
      </c>
      <c r="DP520" s="348">
        <f>IF(DA520&gt;N520,0,1)</f>
        <v/>
      </c>
      <c r="DQ520" s="348" t="n"/>
      <c r="DR520" s="348" t="n"/>
      <c r="DS520" s="348" t="n"/>
      <c r="DT520" s="348" t="n"/>
      <c r="DU520" s="348" t="n"/>
      <c r="DV520" s="348" t="n"/>
      <c r="DW520" s="348" t="n"/>
      <c r="DX520" s="348" t="n"/>
      <c r="DY520" s="348" t="n"/>
      <c r="DZ520" s="348" t="n"/>
      <c r="EA520" s="348" t="n"/>
      <c r="EB520" s="348" t="n"/>
      <c r="EC520" s="348" t="n"/>
      <c r="ED520" s="348" t="n"/>
      <c r="EE520" s="348" t="n"/>
      <c r="EF520" s="348" t="n"/>
      <c r="EG520" s="348" t="n"/>
      <c r="EH520" s="348" t="n"/>
      <c r="EI520" s="348" t="n"/>
    </row>
    <row r="521" ht="31.5" customFormat="1" customHeight="1" s="239">
      <c r="A521" s="233" t="n"/>
      <c r="B521" s="192" t="n"/>
      <c r="C521" s="455" t="n"/>
      <c r="D521" s="192" t="n"/>
      <c r="E521" s="192" t="n"/>
      <c r="F521" s="192" t="n"/>
      <c r="G521" s="238" t="n"/>
      <c r="H521" s="437" t="n"/>
      <c r="I521" s="437" t="n"/>
      <c r="J521" s="437" t="n"/>
      <c r="K521" s="437" t="n"/>
      <c r="L521" s="240" t="n"/>
      <c r="M521" s="241" t="n"/>
      <c r="N521" s="242" t="n"/>
      <c r="O521" s="232" t="n"/>
      <c r="P521" s="232" t="n"/>
      <c r="Q521" s="232" t="n"/>
      <c r="R521" s="232" t="n"/>
      <c r="S521" s="232" t="n"/>
      <c r="T521" s="232" t="n"/>
      <c r="U521" s="232" t="n"/>
      <c r="V521" s="232" t="n"/>
      <c r="W521" s="232" t="n"/>
      <c r="X521" s="232" t="n"/>
      <c r="Y521" s="195" t="n"/>
      <c r="Z521" s="195" t="n"/>
      <c r="AA521" s="232" t="n"/>
      <c r="AB521" s="232" t="n"/>
      <c r="AC521" s="232" t="n"/>
      <c r="AD521" s="232" t="n"/>
      <c r="AE521" s="232" t="n"/>
      <c r="AF521" s="232" t="n"/>
      <c r="AG521" s="232" t="n"/>
      <c r="AH521" s="232" t="n"/>
      <c r="AI521" s="232" t="n"/>
      <c r="AJ521" s="232" t="n"/>
      <c r="AK521" s="195" t="n"/>
      <c r="AL521" s="195" t="n"/>
      <c r="AM521" s="232">
        <f>IFERROR(ROUND(AVERAGE(O521:S521,AA521:AE521),0),"")</f>
        <v/>
      </c>
      <c r="AN521" s="232">
        <f>IFERROR(ROUND(AVERAGE(T521:X521,AF521:AJ521),0),"")</f>
        <v/>
      </c>
      <c r="AO521" s="278">
        <f>IFERROR((AM521-L521)/L521,"")</f>
        <v/>
      </c>
      <c r="AP521" s="218" t="n"/>
      <c r="AQ521" s="219" t="n"/>
      <c r="AR521" s="217">
        <f>IFERROR(ROUND((3600/AS521*J521),0),"")</f>
        <v/>
      </c>
      <c r="AS521" s="217">
        <f>IFERROR(ROUND(AVERAGE(Y521:Z521,AK521:AL521),0),"")</f>
        <v/>
      </c>
      <c r="AT521" s="217" t="n"/>
      <c r="AU521" s="217" t="n"/>
      <c r="AV521" s="217" t="n"/>
      <c r="AW521" s="217" t="n"/>
      <c r="AX521" s="217" t="n"/>
      <c r="AY521" s="217" t="n"/>
      <c r="AZ521" s="217" t="n"/>
      <c r="BA521" s="217" t="n"/>
      <c r="BB521" s="217" t="n"/>
      <c r="BC521" s="217" t="n"/>
      <c r="BD521" s="217" t="n"/>
      <c r="BE521" s="217" t="n"/>
      <c r="BF521" s="217" t="n"/>
      <c r="BG521" s="217" t="n"/>
      <c r="BH521" s="217" t="n"/>
      <c r="BI521" s="217" t="n"/>
      <c r="BJ521" s="217" t="n"/>
      <c r="BK521" s="217" t="n"/>
      <c r="BL521" s="217" t="n"/>
      <c r="BM521" s="217" t="n"/>
      <c r="BN521" s="217" t="n"/>
      <c r="BO521" s="217" t="n"/>
      <c r="BP521" s="217" t="n"/>
      <c r="BQ521" s="217" t="n"/>
      <c r="BR521" s="217" t="n"/>
      <c r="BS521" s="217" t="n"/>
      <c r="BT521" s="217" t="n"/>
      <c r="BU521" s="217" t="n"/>
      <c r="BV521" s="217" t="n"/>
      <c r="BW521" s="217" t="n"/>
      <c r="BX521" s="220" t="n"/>
      <c r="BY521" s="220" t="n"/>
      <c r="BZ521" s="220" t="n"/>
      <c r="CA521" s="220" t="n"/>
      <c r="CB521" s="220" t="n"/>
      <c r="CC521" s="220" t="n"/>
      <c r="CD521" s="220" t="n"/>
      <c r="CE521" s="220" t="n"/>
      <c r="CF521" s="220" t="n"/>
      <c r="CG521" s="221">
        <f>IFERROR(ROUND((SUM(BX521:CF521)),0),"")</f>
        <v/>
      </c>
      <c r="CH521" s="216" t="n"/>
      <c r="CI521" s="456" t="n"/>
      <c r="CJ521" s="223" t="n"/>
      <c r="CK521" s="196" t="n"/>
      <c r="CL521" s="196" t="n"/>
      <c r="CM521" s="196" t="n"/>
      <c r="CN521" s="196" t="n"/>
      <c r="CO521" s="196" t="n"/>
      <c r="CP521" s="323" t="n"/>
      <c r="CQ521" s="348" t="n"/>
      <c r="CR521" s="348" t="n"/>
      <c r="CS521" s="348" t="n"/>
      <c r="CT521" s="348" t="n"/>
      <c r="CU521" s="348" t="n"/>
      <c r="CV521" s="348" t="n"/>
      <c r="CW521" s="348" t="n"/>
      <c r="CX521" s="348" t="n"/>
      <c r="CY521" s="348">
        <f>IFERROR(ROUND(STDEV(AN521,L521),1),"")</f>
        <v/>
      </c>
      <c r="CZ521" s="232">
        <f>IFERROR(ROUND(AVERAGE(O521:S521,AA521:AE521),0),"")</f>
        <v/>
      </c>
      <c r="DA521" s="232">
        <f>IFERROR(AVERAGE(T521:X521,AF521:AJ521),"")</f>
        <v/>
      </c>
      <c r="DB521" s="308">
        <f>AV521+BK521</f>
        <v/>
      </c>
      <c r="DC521" s="12">
        <f>SUM(BL521:BT521,AW521:BE521)</f>
        <v/>
      </c>
      <c r="DD521" s="437">
        <f>IFERROR(ROUND(DC521/K521,0),"")</f>
        <v/>
      </c>
      <c r="DE521" s="437">
        <f>IFERROR(ROUND(AVERAGE(Y521:Z521,AK521:AL521),0),"")</f>
        <v/>
      </c>
      <c r="DF521" s="217">
        <f>IFERROR(ROUND((3600/DE521*J521),0),"")</f>
        <v/>
      </c>
      <c r="DG521" s="437">
        <f>IFERROR(ROUND(DD521/DF521,1),"")</f>
        <v/>
      </c>
      <c r="DH521" s="308">
        <f>IFERROR(DB521+DD521,"")</f>
        <v/>
      </c>
      <c r="DI521" s="447">
        <f>IFERROR(DD521/DH521,"")</f>
        <v/>
      </c>
      <c r="DK521" s="12">
        <f>IFERROR(DF521-AP521,"")</f>
        <v/>
      </c>
      <c r="DM521" s="307">
        <f>IFERROR(DA521-L521,"")</f>
        <v/>
      </c>
      <c r="DN521" s="348">
        <f>IF(DE521&gt;AQ521,0,1)</f>
        <v/>
      </c>
      <c r="DO521" s="348">
        <f>IF(DA521&lt;M521,0,1)</f>
        <v/>
      </c>
      <c r="DP521" s="348">
        <f>IF(DA521&gt;N521,0,1)</f>
        <v/>
      </c>
      <c r="DQ521" s="348" t="n"/>
      <c r="DR521" s="348" t="n"/>
      <c r="DS521" s="348" t="n"/>
      <c r="DT521" s="348" t="n"/>
      <c r="DU521" s="348" t="n"/>
      <c r="DV521" s="348" t="n"/>
      <c r="DW521" s="348" t="n"/>
      <c r="DX521" s="348" t="n"/>
      <c r="DY521" s="348" t="n"/>
      <c r="DZ521" s="348" t="n"/>
      <c r="EA521" s="348" t="n"/>
      <c r="EB521" s="348" t="n"/>
      <c r="EC521" s="348" t="n"/>
      <c r="ED521" s="348" t="n"/>
      <c r="EE521" s="348" t="n"/>
      <c r="EF521" s="348" t="n"/>
      <c r="EG521" s="348" t="n"/>
      <c r="EH521" s="348" t="n"/>
      <c r="EI521" s="348" t="n"/>
    </row>
    <row r="522" ht="31.5" customFormat="1" customHeight="1" s="239">
      <c r="A522" s="233" t="n"/>
      <c r="B522" s="192" t="n"/>
      <c r="C522" s="455" t="n"/>
      <c r="D522" s="192" t="n"/>
      <c r="E522" s="192" t="n"/>
      <c r="F522" s="192" t="n"/>
      <c r="G522" s="238" t="n"/>
      <c r="H522" s="437" t="n"/>
      <c r="I522" s="437" t="n"/>
      <c r="J522" s="437" t="n"/>
      <c r="K522" s="437" t="n"/>
      <c r="L522" s="240" t="n"/>
      <c r="M522" s="241" t="n"/>
      <c r="N522" s="242" t="n"/>
      <c r="O522" s="232" t="n"/>
      <c r="P522" s="232" t="n"/>
      <c r="Q522" s="232" t="n"/>
      <c r="R522" s="232" t="n"/>
      <c r="S522" s="232" t="n"/>
      <c r="T522" s="232" t="n"/>
      <c r="U522" s="232" t="n"/>
      <c r="V522" s="232" t="n"/>
      <c r="W522" s="232" t="n"/>
      <c r="X522" s="232" t="n"/>
      <c r="Y522" s="195" t="n"/>
      <c r="Z522" s="195" t="n"/>
      <c r="AA522" s="232" t="n"/>
      <c r="AB522" s="232" t="n"/>
      <c r="AC522" s="232" t="n"/>
      <c r="AD522" s="232" t="n"/>
      <c r="AE522" s="232" t="n"/>
      <c r="AF522" s="232" t="n"/>
      <c r="AG522" s="232" t="n"/>
      <c r="AH522" s="232" t="n"/>
      <c r="AI522" s="232" t="n"/>
      <c r="AJ522" s="232" t="n"/>
      <c r="AK522" s="195" t="n"/>
      <c r="AL522" s="195" t="n"/>
      <c r="AM522" s="232">
        <f>IFERROR(ROUND(AVERAGE(O522:S522,AA522:AE522),0),"")</f>
        <v/>
      </c>
      <c r="AN522" s="232">
        <f>IFERROR(ROUND(AVERAGE(T522:X522,AF522:AJ522),0),"")</f>
        <v/>
      </c>
      <c r="AO522" s="278">
        <f>IFERROR((AM522-L522)/L522,"")</f>
        <v/>
      </c>
      <c r="AP522" s="218" t="n"/>
      <c r="AQ522" s="219" t="n"/>
      <c r="AR522" s="217">
        <f>IFERROR(ROUND((3600/AS522*J522),0),"")</f>
        <v/>
      </c>
      <c r="AS522" s="217">
        <f>IFERROR(ROUND(AVERAGE(Y522:Z522,AK522:AL522),0),"")</f>
        <v/>
      </c>
      <c r="AT522" s="217" t="n"/>
      <c r="AU522" s="217" t="n"/>
      <c r="AV522" s="217" t="n"/>
      <c r="AW522" s="217" t="n"/>
      <c r="AX522" s="217" t="n"/>
      <c r="AY522" s="217" t="n"/>
      <c r="AZ522" s="217" t="n"/>
      <c r="BA522" s="217" t="n"/>
      <c r="BB522" s="217" t="n"/>
      <c r="BC522" s="217" t="n"/>
      <c r="BD522" s="217" t="n"/>
      <c r="BE522" s="217" t="n"/>
      <c r="BF522" s="217" t="n"/>
      <c r="BG522" s="217" t="n"/>
      <c r="BH522" s="217" t="n"/>
      <c r="BI522" s="217" t="n"/>
      <c r="BJ522" s="217" t="n"/>
      <c r="BK522" s="217" t="n"/>
      <c r="BL522" s="217" t="n"/>
      <c r="BM522" s="217" t="n"/>
      <c r="BN522" s="217" t="n"/>
      <c r="BO522" s="217" t="n"/>
      <c r="BP522" s="217" t="n"/>
      <c r="BQ522" s="217" t="n"/>
      <c r="BR522" s="217" t="n"/>
      <c r="BS522" s="217" t="n"/>
      <c r="BT522" s="217" t="n"/>
      <c r="BU522" s="217" t="n"/>
      <c r="BV522" s="217" t="n"/>
      <c r="BW522" s="217" t="n"/>
      <c r="BX522" s="220" t="n"/>
      <c r="BY522" s="220" t="n"/>
      <c r="BZ522" s="220" t="n"/>
      <c r="CA522" s="220" t="n"/>
      <c r="CB522" s="220" t="n"/>
      <c r="CC522" s="220" t="n"/>
      <c r="CD522" s="220" t="n"/>
      <c r="CE522" s="220" t="n"/>
      <c r="CF522" s="220" t="n"/>
      <c r="CG522" s="221">
        <f>IFERROR(ROUND((SUM(BX522:CF522)),0),"")</f>
        <v/>
      </c>
      <c r="CH522" s="216" t="n"/>
      <c r="CI522" s="456" t="n"/>
      <c r="CJ522" s="223" t="n"/>
      <c r="CK522" s="196" t="n"/>
      <c r="CL522" s="196" t="n"/>
      <c r="CM522" s="196" t="n"/>
      <c r="CN522" s="196" t="n"/>
      <c r="CO522" s="196" t="n"/>
      <c r="CP522" s="323" t="n"/>
      <c r="CQ522" s="348" t="n"/>
      <c r="CR522" s="348" t="n"/>
      <c r="CS522" s="348" t="n"/>
      <c r="CT522" s="348" t="n"/>
      <c r="CU522" s="348" t="n"/>
      <c r="CV522" s="348" t="n"/>
      <c r="CW522" s="348" t="n"/>
      <c r="CX522" s="348" t="n"/>
      <c r="CY522" s="348">
        <f>IFERROR(ROUND(STDEV(AN522,L522),1),"")</f>
        <v/>
      </c>
      <c r="CZ522" s="232">
        <f>IFERROR(ROUND(AVERAGE(O522:S522,AA522:AE522),0),"")</f>
        <v/>
      </c>
      <c r="DA522" s="232">
        <f>IFERROR(AVERAGE(T522:X522,AF522:AJ522),"")</f>
        <v/>
      </c>
      <c r="DB522" s="308">
        <f>AV522+BK522</f>
        <v/>
      </c>
      <c r="DC522" s="12">
        <f>SUM(BL522:BT522,AW522:BE522)</f>
        <v/>
      </c>
      <c r="DD522" s="437">
        <f>IFERROR(ROUND(DC522/K522,0),"")</f>
        <v/>
      </c>
      <c r="DE522" s="437">
        <f>IFERROR(ROUND(AVERAGE(Y522:Z522,AK522:AL522),0),"")</f>
        <v/>
      </c>
      <c r="DF522" s="217">
        <f>IFERROR(ROUND((3600/DE522*J522),0),"")</f>
        <v/>
      </c>
      <c r="DG522" s="437">
        <f>IFERROR(ROUND(DD522/DF522,1),"")</f>
        <v/>
      </c>
      <c r="DH522" s="308">
        <f>IFERROR(DB522+DD522,"")</f>
        <v/>
      </c>
      <c r="DI522" s="447">
        <f>IFERROR(DD522/DH522,"")</f>
        <v/>
      </c>
      <c r="DK522" s="12">
        <f>IFERROR(DF522-AP522,"")</f>
        <v/>
      </c>
      <c r="DM522" s="307">
        <f>IFERROR(DA522-L522,"")</f>
        <v/>
      </c>
      <c r="DN522" s="348">
        <f>IF(DE522&gt;AQ522,0,1)</f>
        <v/>
      </c>
      <c r="DO522" s="348">
        <f>IF(DA522&lt;M522,0,1)</f>
        <v/>
      </c>
      <c r="DP522" s="348">
        <f>IF(DA522&gt;N522,0,1)</f>
        <v/>
      </c>
      <c r="DQ522" s="348" t="n"/>
      <c r="DR522" s="348" t="n"/>
      <c r="DS522" s="348" t="n"/>
      <c r="DT522" s="348" t="n"/>
      <c r="DU522" s="348" t="n"/>
      <c r="DV522" s="348" t="n"/>
      <c r="DW522" s="348" t="n"/>
      <c r="DX522" s="348" t="n"/>
      <c r="DY522" s="348" t="n"/>
      <c r="DZ522" s="348" t="n"/>
      <c r="EA522" s="348" t="n"/>
      <c r="EB522" s="348" t="n"/>
      <c r="EC522" s="348" t="n"/>
      <c r="ED522" s="348" t="n"/>
      <c r="EE522" s="348" t="n"/>
      <c r="EF522" s="348" t="n"/>
      <c r="EG522" s="348" t="n"/>
      <c r="EH522" s="348" t="n"/>
      <c r="EI522" s="348" t="n"/>
    </row>
    <row r="523" ht="31.5" customFormat="1" customHeight="1" s="239">
      <c r="A523" s="233" t="n"/>
      <c r="B523" s="192" t="n"/>
      <c r="C523" s="455" t="n"/>
      <c r="D523" s="192" t="n"/>
      <c r="E523" s="192" t="n"/>
      <c r="F523" s="192" t="n"/>
      <c r="G523" s="238" t="n"/>
      <c r="H523" s="437" t="n"/>
      <c r="I523" s="437" t="n"/>
      <c r="J523" s="437" t="n"/>
      <c r="K523" s="437" t="n"/>
      <c r="L523" s="240" t="n"/>
      <c r="M523" s="241" t="n"/>
      <c r="N523" s="242" t="n"/>
      <c r="O523" s="232" t="n"/>
      <c r="P523" s="232" t="n"/>
      <c r="Q523" s="232" t="n"/>
      <c r="R523" s="232" t="n"/>
      <c r="S523" s="232" t="n"/>
      <c r="T523" s="232" t="n"/>
      <c r="U523" s="232" t="n"/>
      <c r="V523" s="232" t="n"/>
      <c r="W523" s="232" t="n"/>
      <c r="X523" s="232" t="n"/>
      <c r="Y523" s="195" t="n"/>
      <c r="Z523" s="195" t="n"/>
      <c r="AA523" s="232" t="n"/>
      <c r="AB523" s="232" t="n"/>
      <c r="AC523" s="232" t="n"/>
      <c r="AD523" s="232" t="n"/>
      <c r="AE523" s="232" t="n"/>
      <c r="AF523" s="232" t="n"/>
      <c r="AG523" s="232" t="n"/>
      <c r="AH523" s="232" t="n"/>
      <c r="AI523" s="232" t="n"/>
      <c r="AJ523" s="232" t="n"/>
      <c r="AK523" s="195" t="n"/>
      <c r="AL523" s="195" t="n"/>
      <c r="AM523" s="232">
        <f>IFERROR(ROUND(AVERAGE(O523:S523,AA523:AE523),0),"")</f>
        <v/>
      </c>
      <c r="AN523" s="232">
        <f>IFERROR(ROUND(AVERAGE(T523:X523,AF523:AJ523),0),"")</f>
        <v/>
      </c>
      <c r="AO523" s="278">
        <f>IFERROR((AM523-L523)/L523,"")</f>
        <v/>
      </c>
      <c r="AP523" s="218" t="n"/>
      <c r="AQ523" s="219" t="n"/>
      <c r="AR523" s="217">
        <f>IFERROR(ROUND((3600/AS523*J523),0),"")</f>
        <v/>
      </c>
      <c r="AS523" s="217">
        <f>IFERROR(ROUND(AVERAGE(Y523:Z523,AK523:AL523),0),"")</f>
        <v/>
      </c>
      <c r="AT523" s="217" t="n"/>
      <c r="AU523" s="217" t="n"/>
      <c r="AV523" s="217" t="n"/>
      <c r="AW523" s="217" t="n"/>
      <c r="AX523" s="217" t="n"/>
      <c r="AY523" s="217" t="n"/>
      <c r="AZ523" s="217" t="n"/>
      <c r="BA523" s="217" t="n"/>
      <c r="BB523" s="217" t="n"/>
      <c r="BC523" s="217" t="n"/>
      <c r="BD523" s="217" t="n"/>
      <c r="BE523" s="217" t="n"/>
      <c r="BF523" s="217" t="n"/>
      <c r="BG523" s="217" t="n"/>
      <c r="BH523" s="217" t="n"/>
      <c r="BI523" s="217" t="n"/>
      <c r="BJ523" s="217" t="n"/>
      <c r="BK523" s="217" t="n"/>
      <c r="BL523" s="217" t="n"/>
      <c r="BM523" s="217" t="n"/>
      <c r="BN523" s="217" t="n"/>
      <c r="BO523" s="217" t="n"/>
      <c r="BP523" s="217" t="n"/>
      <c r="BQ523" s="217" t="n"/>
      <c r="BR523" s="217" t="n"/>
      <c r="BS523" s="217" t="n"/>
      <c r="BT523" s="217" t="n"/>
      <c r="BU523" s="217" t="n"/>
      <c r="BV523" s="217" t="n"/>
      <c r="BW523" s="217" t="n"/>
      <c r="BX523" s="220" t="n"/>
      <c r="BY523" s="220" t="n"/>
      <c r="BZ523" s="220" t="n"/>
      <c r="CA523" s="220" t="n"/>
      <c r="CB523" s="220" t="n"/>
      <c r="CC523" s="220" t="n"/>
      <c r="CD523" s="220" t="n"/>
      <c r="CE523" s="220" t="n"/>
      <c r="CF523" s="220" t="n"/>
      <c r="CG523" s="221">
        <f>IFERROR(ROUND((SUM(BX523:CF523)),0),"")</f>
        <v/>
      </c>
      <c r="CH523" s="216" t="n"/>
      <c r="CI523" s="456" t="n"/>
      <c r="CJ523" s="223" t="n"/>
      <c r="CK523" s="196" t="n"/>
      <c r="CL523" s="196" t="n"/>
      <c r="CM523" s="196" t="n"/>
      <c r="CN523" s="196" t="n"/>
      <c r="CO523" s="196" t="n"/>
      <c r="CP523" s="323" t="n"/>
      <c r="CQ523" s="348" t="n"/>
      <c r="CR523" s="348" t="n"/>
      <c r="CS523" s="348" t="n"/>
      <c r="CT523" s="348" t="n"/>
      <c r="CU523" s="348" t="n"/>
      <c r="CV523" s="348" t="n"/>
      <c r="CW523" s="348" t="n"/>
      <c r="CX523" s="348" t="n"/>
      <c r="CY523" s="348">
        <f>IFERROR(ROUND(STDEV(AN523,L523),1),"")</f>
        <v/>
      </c>
      <c r="CZ523" s="232">
        <f>IFERROR(ROUND(AVERAGE(O523:S523,AA523:AE523),0),"")</f>
        <v/>
      </c>
      <c r="DA523" s="232">
        <f>IFERROR(AVERAGE(T523:X523,AF523:AJ523),"")</f>
        <v/>
      </c>
      <c r="DB523" s="308">
        <f>AV523+BK523</f>
        <v/>
      </c>
      <c r="DC523" s="12">
        <f>SUM(BL523:BT523,AW523:BE523)</f>
        <v/>
      </c>
      <c r="DD523" s="437">
        <f>IFERROR(ROUND(DC523/K523,0),"")</f>
        <v/>
      </c>
      <c r="DE523" s="437">
        <f>IFERROR(ROUND(AVERAGE(Y523:Z523,AK523:AL523),0),"")</f>
        <v/>
      </c>
      <c r="DF523" s="217">
        <f>IFERROR(ROUND((3600/DE523*J523),0),"")</f>
        <v/>
      </c>
      <c r="DG523" s="437">
        <f>IFERROR(ROUND(DD523/DF523,1),"")</f>
        <v/>
      </c>
      <c r="DH523" s="308">
        <f>IFERROR(DB523+DD523,"")</f>
        <v/>
      </c>
      <c r="DI523" s="447">
        <f>IFERROR(DD523/DH523,"")</f>
        <v/>
      </c>
      <c r="DK523" s="12">
        <f>IFERROR(DF523-AP523,"")</f>
        <v/>
      </c>
      <c r="DM523" s="307">
        <f>IFERROR(DA523-L523,"")</f>
        <v/>
      </c>
      <c r="DN523" s="348">
        <f>IF(DE523&gt;AQ523,0,1)</f>
        <v/>
      </c>
      <c r="DO523" s="348">
        <f>IF(DA523&lt;M523,0,1)</f>
        <v/>
      </c>
      <c r="DP523" s="348">
        <f>IF(DA523&gt;N523,0,1)</f>
        <v/>
      </c>
      <c r="DQ523" s="348" t="n"/>
      <c r="DR523" s="348" t="n"/>
      <c r="DS523" s="348" t="n"/>
      <c r="DT523" s="348" t="n"/>
      <c r="DU523" s="348" t="n"/>
      <c r="DV523" s="348" t="n"/>
      <c r="DW523" s="348" t="n"/>
      <c r="DX523" s="348" t="n"/>
      <c r="DY523" s="348" t="n"/>
      <c r="DZ523" s="348" t="n"/>
      <c r="EA523" s="348" t="n"/>
      <c r="EB523" s="348" t="n"/>
      <c r="EC523" s="348" t="n"/>
      <c r="ED523" s="348" t="n"/>
      <c r="EE523" s="348" t="n"/>
      <c r="EF523" s="348" t="n"/>
      <c r="EG523" s="348" t="n"/>
      <c r="EH523" s="348" t="n"/>
      <c r="EI523" s="348" t="n"/>
    </row>
    <row r="524" ht="31.5" customFormat="1" customHeight="1" s="239">
      <c r="A524" s="233" t="n"/>
      <c r="B524" s="192" t="n"/>
      <c r="C524" s="455" t="n"/>
      <c r="D524" s="192" t="n"/>
      <c r="E524" s="192" t="n"/>
      <c r="F524" s="192" t="n"/>
      <c r="G524" s="238" t="n"/>
      <c r="H524" s="437" t="n"/>
      <c r="I524" s="437" t="n"/>
      <c r="J524" s="437" t="n"/>
      <c r="K524" s="437" t="n"/>
      <c r="L524" s="240" t="n"/>
      <c r="M524" s="241" t="n"/>
      <c r="N524" s="242" t="n"/>
      <c r="O524" s="232" t="n"/>
      <c r="P524" s="232" t="n"/>
      <c r="Q524" s="232" t="n"/>
      <c r="R524" s="232" t="n"/>
      <c r="S524" s="232" t="n"/>
      <c r="T524" s="232" t="n"/>
      <c r="U524" s="232" t="n"/>
      <c r="V524" s="232" t="n"/>
      <c r="W524" s="232" t="n"/>
      <c r="X524" s="232" t="n"/>
      <c r="Y524" s="195" t="n"/>
      <c r="Z524" s="195" t="n"/>
      <c r="AA524" s="232" t="n"/>
      <c r="AB524" s="232" t="n"/>
      <c r="AC524" s="232" t="n"/>
      <c r="AD524" s="232" t="n"/>
      <c r="AE524" s="232" t="n"/>
      <c r="AF524" s="232" t="n"/>
      <c r="AG524" s="232" t="n"/>
      <c r="AH524" s="232" t="n"/>
      <c r="AI524" s="232" t="n"/>
      <c r="AJ524" s="232" t="n"/>
      <c r="AK524" s="195" t="n"/>
      <c r="AL524" s="195" t="n"/>
      <c r="AM524" s="232">
        <f>IFERROR(ROUND(AVERAGE(O524:S524,AA524:AE524),0),"")</f>
        <v/>
      </c>
      <c r="AN524" s="232">
        <f>IFERROR(ROUND(AVERAGE(T524:X524,AF524:AJ524),0),"")</f>
        <v/>
      </c>
      <c r="AO524" s="278">
        <f>IFERROR((AM524-L524)/L524,"")</f>
        <v/>
      </c>
      <c r="AP524" s="218" t="n"/>
      <c r="AQ524" s="219" t="n"/>
      <c r="AR524" s="217">
        <f>IFERROR(ROUND((3600/AS524*J524),0),"")</f>
        <v/>
      </c>
      <c r="AS524" s="217">
        <f>IFERROR(ROUND(AVERAGE(Y524:Z524,AK524:AL524),0),"")</f>
        <v/>
      </c>
      <c r="AT524" s="217" t="n"/>
      <c r="AU524" s="217" t="n"/>
      <c r="AV524" s="217" t="n"/>
      <c r="AW524" s="217" t="n"/>
      <c r="AX524" s="217" t="n"/>
      <c r="AY524" s="217" t="n"/>
      <c r="AZ524" s="217" t="n"/>
      <c r="BA524" s="217" t="n"/>
      <c r="BB524" s="217" t="n"/>
      <c r="BC524" s="217" t="n"/>
      <c r="BD524" s="217" t="n"/>
      <c r="BE524" s="217" t="n"/>
      <c r="BF524" s="217" t="n"/>
      <c r="BG524" s="217" t="n"/>
      <c r="BH524" s="217" t="n"/>
      <c r="BI524" s="217" t="n"/>
      <c r="BJ524" s="217" t="n"/>
      <c r="BK524" s="217" t="n"/>
      <c r="BL524" s="217" t="n"/>
      <c r="BM524" s="217" t="n"/>
      <c r="BN524" s="217" t="n"/>
      <c r="BO524" s="217" t="n"/>
      <c r="BP524" s="217" t="n"/>
      <c r="BQ524" s="217" t="n"/>
      <c r="BR524" s="217" t="n"/>
      <c r="BS524" s="217" t="n"/>
      <c r="BT524" s="217" t="n"/>
      <c r="BU524" s="217" t="n"/>
      <c r="BV524" s="217" t="n"/>
      <c r="BW524" s="217" t="n"/>
      <c r="BX524" s="220" t="n"/>
      <c r="BY524" s="220" t="n"/>
      <c r="BZ524" s="220" t="n"/>
      <c r="CA524" s="220" t="n"/>
      <c r="CB524" s="220" t="n"/>
      <c r="CC524" s="220" t="n"/>
      <c r="CD524" s="220" t="n"/>
      <c r="CE524" s="220" t="n"/>
      <c r="CF524" s="220" t="n"/>
      <c r="CG524" s="221">
        <f>IFERROR(ROUND((SUM(BX524:CF524)),0),"")</f>
        <v/>
      </c>
      <c r="CH524" s="216" t="n"/>
      <c r="CI524" s="456" t="n"/>
      <c r="CJ524" s="223" t="n"/>
      <c r="CK524" s="196" t="n"/>
      <c r="CL524" s="196" t="n"/>
      <c r="CM524" s="196" t="n"/>
      <c r="CN524" s="196" t="n"/>
      <c r="CO524" s="196" t="n"/>
      <c r="CP524" s="323" t="n"/>
      <c r="CQ524" s="348" t="n"/>
      <c r="CR524" s="348" t="n"/>
      <c r="CS524" s="348" t="n"/>
      <c r="CT524" s="348" t="n"/>
      <c r="CU524" s="348" t="n"/>
      <c r="CV524" s="348" t="n"/>
      <c r="CW524" s="348" t="n"/>
      <c r="CX524" s="348" t="n"/>
      <c r="CY524" s="348">
        <f>IFERROR(ROUND(STDEV(AN524,L524),1),"")</f>
        <v/>
      </c>
      <c r="CZ524" s="232">
        <f>IFERROR(ROUND(AVERAGE(O524:S524,AA524:AE524),0),"")</f>
        <v/>
      </c>
      <c r="DA524" s="232">
        <f>IFERROR(AVERAGE(T524:X524,AF524:AJ524),"")</f>
        <v/>
      </c>
      <c r="DB524" s="308">
        <f>AV524+BK524</f>
        <v/>
      </c>
      <c r="DC524" s="12">
        <f>SUM(BL524:BT524,AW524:BE524)</f>
        <v/>
      </c>
      <c r="DD524" s="437">
        <f>IFERROR(ROUND(DC524/K524,0),"")</f>
        <v/>
      </c>
      <c r="DE524" s="437">
        <f>IFERROR(ROUND(AVERAGE(Y524:Z524,AK524:AL524),0),"")</f>
        <v/>
      </c>
      <c r="DF524" s="217">
        <f>IFERROR(ROUND((3600/DE524*J524),0),"")</f>
        <v/>
      </c>
      <c r="DG524" s="437">
        <f>IFERROR(ROUND(DD524/DF524,1),"")</f>
        <v/>
      </c>
      <c r="DH524" s="308">
        <f>IFERROR(DB524+DD524,"")</f>
        <v/>
      </c>
      <c r="DI524" s="447">
        <f>IFERROR(DD524/DH524,"")</f>
        <v/>
      </c>
      <c r="DK524" s="12">
        <f>IFERROR(DF524-AP524,"")</f>
        <v/>
      </c>
      <c r="DM524" s="307">
        <f>IFERROR(DA524-L524,"")</f>
        <v/>
      </c>
      <c r="DN524" s="348">
        <f>IF(DE524&gt;AQ524,0,1)</f>
        <v/>
      </c>
      <c r="DO524" s="348">
        <f>IF(DA524&lt;M524,0,1)</f>
        <v/>
      </c>
      <c r="DP524" s="348">
        <f>IF(DA524&gt;N524,0,1)</f>
        <v/>
      </c>
      <c r="DQ524" s="348" t="n"/>
      <c r="DR524" s="348" t="n"/>
      <c r="DS524" s="348" t="n"/>
      <c r="DT524" s="348" t="n"/>
      <c r="DU524" s="348" t="n"/>
      <c r="DV524" s="348" t="n"/>
      <c r="DW524" s="348" t="n"/>
      <c r="DX524" s="348" t="n"/>
      <c r="DY524" s="348" t="n"/>
      <c r="DZ524" s="348" t="n"/>
      <c r="EA524" s="348" t="n"/>
      <c r="EB524" s="348" t="n"/>
      <c r="EC524" s="348" t="n"/>
      <c r="ED524" s="348" t="n"/>
      <c r="EE524" s="348" t="n"/>
      <c r="EF524" s="348" t="n"/>
      <c r="EG524" s="348" t="n"/>
      <c r="EH524" s="348" t="n"/>
      <c r="EI524" s="348" t="n"/>
    </row>
    <row r="525" ht="31.5" customFormat="1" customHeight="1" s="239">
      <c r="A525" s="233" t="n"/>
      <c r="B525" s="192" t="n"/>
      <c r="C525" s="455" t="n"/>
      <c r="D525" s="192" t="n"/>
      <c r="E525" s="192" t="n"/>
      <c r="F525" s="192" t="n"/>
      <c r="G525" s="238" t="n"/>
      <c r="H525" s="437" t="n"/>
      <c r="I525" s="437" t="n"/>
      <c r="J525" s="437" t="n"/>
      <c r="K525" s="437" t="n"/>
      <c r="L525" s="240" t="n"/>
      <c r="M525" s="241" t="n"/>
      <c r="N525" s="242" t="n"/>
      <c r="O525" s="232" t="n"/>
      <c r="P525" s="232" t="n"/>
      <c r="Q525" s="232" t="n"/>
      <c r="R525" s="232" t="n"/>
      <c r="S525" s="232" t="n"/>
      <c r="T525" s="232" t="n"/>
      <c r="U525" s="232" t="n"/>
      <c r="V525" s="232" t="n"/>
      <c r="W525" s="232" t="n"/>
      <c r="X525" s="232" t="n"/>
      <c r="Y525" s="195" t="n"/>
      <c r="Z525" s="195" t="n"/>
      <c r="AA525" s="232" t="n"/>
      <c r="AB525" s="232" t="n"/>
      <c r="AC525" s="232" t="n"/>
      <c r="AD525" s="232" t="n"/>
      <c r="AE525" s="232" t="n"/>
      <c r="AF525" s="232" t="n"/>
      <c r="AG525" s="232" t="n"/>
      <c r="AH525" s="232" t="n"/>
      <c r="AI525" s="232" t="n"/>
      <c r="AJ525" s="232" t="n"/>
      <c r="AK525" s="195" t="n"/>
      <c r="AL525" s="195" t="n"/>
      <c r="AM525" s="232">
        <f>IFERROR(ROUND(AVERAGE(O525:S525,AA525:AE525),0),"")</f>
        <v/>
      </c>
      <c r="AN525" s="232">
        <f>IFERROR(ROUND(AVERAGE(T525:X525,AF525:AJ525),0),"")</f>
        <v/>
      </c>
      <c r="AO525" s="278">
        <f>IFERROR((AM525-L525)/L525,"")</f>
        <v/>
      </c>
      <c r="AP525" s="218" t="n"/>
      <c r="AQ525" s="219" t="n"/>
      <c r="AR525" s="217">
        <f>IFERROR(ROUND((3600/AS525*J525),0),"")</f>
        <v/>
      </c>
      <c r="AS525" s="217">
        <f>IFERROR(ROUND(AVERAGE(Y525:Z525,AK525:AL525),0),"")</f>
        <v/>
      </c>
      <c r="AT525" s="217" t="n"/>
      <c r="AU525" s="217" t="n"/>
      <c r="AV525" s="217" t="n"/>
      <c r="AW525" s="217" t="n"/>
      <c r="AX525" s="217" t="n"/>
      <c r="AY525" s="217" t="n"/>
      <c r="AZ525" s="217" t="n"/>
      <c r="BA525" s="217" t="n"/>
      <c r="BB525" s="217" t="n"/>
      <c r="BC525" s="217" t="n"/>
      <c r="BD525" s="217" t="n"/>
      <c r="BE525" s="217" t="n"/>
      <c r="BF525" s="217" t="n"/>
      <c r="BG525" s="217" t="n"/>
      <c r="BH525" s="217" t="n"/>
      <c r="BI525" s="217" t="n"/>
      <c r="BJ525" s="217" t="n"/>
      <c r="BK525" s="217" t="n"/>
      <c r="BL525" s="217" t="n"/>
      <c r="BM525" s="217" t="n"/>
      <c r="BN525" s="217" t="n"/>
      <c r="BO525" s="217" t="n"/>
      <c r="BP525" s="217" t="n"/>
      <c r="BQ525" s="217" t="n"/>
      <c r="BR525" s="217" t="n"/>
      <c r="BS525" s="217" t="n"/>
      <c r="BT525" s="217" t="n"/>
      <c r="BU525" s="217" t="n"/>
      <c r="BV525" s="217" t="n"/>
      <c r="BW525" s="217" t="n"/>
      <c r="BX525" s="220" t="n"/>
      <c r="BY525" s="220" t="n"/>
      <c r="BZ525" s="220" t="n"/>
      <c r="CA525" s="220" t="n"/>
      <c r="CB525" s="220" t="n"/>
      <c r="CC525" s="220" t="n"/>
      <c r="CD525" s="220" t="n"/>
      <c r="CE525" s="220" t="n"/>
      <c r="CF525" s="220" t="n"/>
      <c r="CG525" s="221">
        <f>IFERROR(ROUND((SUM(BX525:CF525)),0),"")</f>
        <v/>
      </c>
      <c r="CH525" s="216" t="n"/>
      <c r="CI525" s="456" t="n"/>
      <c r="CJ525" s="223" t="n"/>
      <c r="CK525" s="196" t="n"/>
      <c r="CL525" s="196" t="n"/>
      <c r="CM525" s="196" t="n"/>
      <c r="CN525" s="196" t="n"/>
      <c r="CO525" s="196" t="n"/>
      <c r="CP525" s="323" t="n"/>
      <c r="CQ525" s="348" t="n"/>
      <c r="CR525" s="348" t="n"/>
      <c r="CS525" s="348" t="n"/>
      <c r="CT525" s="348" t="n"/>
      <c r="CU525" s="348" t="n"/>
      <c r="CV525" s="348" t="n"/>
      <c r="CW525" s="348" t="n"/>
      <c r="CX525" s="348" t="n"/>
      <c r="CY525" s="348">
        <f>IFERROR(ROUND(STDEV(AN525,L525),1),"")</f>
        <v/>
      </c>
      <c r="CZ525" s="232">
        <f>IFERROR(ROUND(AVERAGE(O525:S525,AA525:AE525),0),"")</f>
        <v/>
      </c>
      <c r="DA525" s="232">
        <f>IFERROR(AVERAGE(T525:X525,AF525:AJ525),"")</f>
        <v/>
      </c>
      <c r="DB525" s="308">
        <f>AV525+BK525</f>
        <v/>
      </c>
      <c r="DC525" s="12">
        <f>SUM(BL525:BT525,AW525:BE525)</f>
        <v/>
      </c>
      <c r="DD525" s="437">
        <f>IFERROR(ROUND(DC525/K525,0),"")</f>
        <v/>
      </c>
      <c r="DE525" s="437">
        <f>IFERROR(ROUND(AVERAGE(Y525:Z525,AK525:AL525),0),"")</f>
        <v/>
      </c>
      <c r="DF525" s="217">
        <f>IFERROR(ROUND((3600/DE525*J525),0),"")</f>
        <v/>
      </c>
      <c r="DG525" s="437">
        <f>IFERROR(ROUND(DD525/DF525,1),"")</f>
        <v/>
      </c>
      <c r="DH525" s="308">
        <f>IFERROR(DB525+DD525,"")</f>
        <v/>
      </c>
      <c r="DI525" s="447">
        <f>IFERROR(DD525/DH525,"")</f>
        <v/>
      </c>
      <c r="DK525" s="12">
        <f>IFERROR(DF525-AP525,"")</f>
        <v/>
      </c>
      <c r="DM525" s="307">
        <f>IFERROR(DA525-L525,"")</f>
        <v/>
      </c>
      <c r="DN525" s="348">
        <f>IF(DE525&gt;AQ525,0,1)</f>
        <v/>
      </c>
      <c r="DO525" s="348">
        <f>IF(DA525&lt;M525,0,1)</f>
        <v/>
      </c>
      <c r="DP525" s="348">
        <f>IF(DA525&gt;N525,0,1)</f>
        <v/>
      </c>
      <c r="DQ525" s="348" t="n"/>
      <c r="DR525" s="348" t="n"/>
      <c r="DS525" s="348" t="n"/>
      <c r="DT525" s="348" t="n"/>
      <c r="DU525" s="348" t="n"/>
      <c r="DV525" s="348" t="n"/>
      <c r="DW525" s="348" t="n"/>
      <c r="DX525" s="348" t="n"/>
      <c r="DY525" s="348" t="n"/>
      <c r="DZ525" s="348" t="n"/>
      <c r="EA525" s="348" t="n"/>
      <c r="EB525" s="348" t="n"/>
      <c r="EC525" s="348" t="n"/>
      <c r="ED525" s="348" t="n"/>
      <c r="EE525" s="348" t="n"/>
      <c r="EF525" s="348" t="n"/>
      <c r="EG525" s="348" t="n"/>
      <c r="EH525" s="348" t="n"/>
      <c r="EI525" s="348" t="n"/>
    </row>
    <row r="526" ht="31.5" customFormat="1" customHeight="1" s="239">
      <c r="A526" s="233" t="n"/>
      <c r="B526" s="192" t="n"/>
      <c r="C526" s="455" t="n"/>
      <c r="D526" s="192" t="n"/>
      <c r="E526" s="192" t="n"/>
      <c r="F526" s="192" t="n"/>
      <c r="G526" s="238" t="n"/>
      <c r="H526" s="437" t="n"/>
      <c r="I526" s="437" t="n"/>
      <c r="J526" s="437" t="n"/>
      <c r="K526" s="437" t="n"/>
      <c r="L526" s="240" t="n"/>
      <c r="M526" s="241" t="n"/>
      <c r="N526" s="242" t="n"/>
      <c r="O526" s="232" t="n"/>
      <c r="P526" s="232" t="n"/>
      <c r="Q526" s="232" t="n"/>
      <c r="R526" s="232" t="n"/>
      <c r="S526" s="232" t="n"/>
      <c r="T526" s="232" t="n"/>
      <c r="U526" s="232" t="n"/>
      <c r="V526" s="232" t="n"/>
      <c r="W526" s="232" t="n"/>
      <c r="X526" s="232" t="n"/>
      <c r="Y526" s="195" t="n"/>
      <c r="Z526" s="195" t="n"/>
      <c r="AA526" s="232" t="n"/>
      <c r="AB526" s="232" t="n"/>
      <c r="AC526" s="232" t="n"/>
      <c r="AD526" s="232" t="n"/>
      <c r="AE526" s="232" t="n"/>
      <c r="AF526" s="232" t="n"/>
      <c r="AG526" s="232" t="n"/>
      <c r="AH526" s="232" t="n"/>
      <c r="AI526" s="232" t="n"/>
      <c r="AJ526" s="232" t="n"/>
      <c r="AK526" s="195" t="n"/>
      <c r="AL526" s="195" t="n"/>
      <c r="AM526" s="232">
        <f>IFERROR(ROUND(AVERAGE(O526:S526,AA526:AE526),0),"")</f>
        <v/>
      </c>
      <c r="AN526" s="232">
        <f>IFERROR(ROUND(AVERAGE(T526:X526,AF526:AJ526),0),"")</f>
        <v/>
      </c>
      <c r="AO526" s="278">
        <f>IFERROR((AM526-L526)/L526,"")</f>
        <v/>
      </c>
      <c r="AP526" s="218" t="n"/>
      <c r="AQ526" s="219" t="n"/>
      <c r="AR526" s="217">
        <f>IFERROR(ROUND((3600/AS526*J526),0),"")</f>
        <v/>
      </c>
      <c r="AS526" s="217">
        <f>IFERROR(ROUND(AVERAGE(Y526:Z526,AK526:AL526),0),"")</f>
        <v/>
      </c>
      <c r="AT526" s="217" t="n"/>
      <c r="AU526" s="217" t="n"/>
      <c r="AV526" s="217" t="n"/>
      <c r="AW526" s="217" t="n"/>
      <c r="AX526" s="217" t="n"/>
      <c r="AY526" s="217" t="n"/>
      <c r="AZ526" s="217" t="n"/>
      <c r="BA526" s="217" t="n"/>
      <c r="BB526" s="217" t="n"/>
      <c r="BC526" s="217" t="n"/>
      <c r="BD526" s="217" t="n"/>
      <c r="BE526" s="217" t="n"/>
      <c r="BF526" s="217" t="n"/>
      <c r="BG526" s="217" t="n"/>
      <c r="BH526" s="217" t="n"/>
      <c r="BI526" s="217" t="n"/>
      <c r="BJ526" s="217" t="n"/>
      <c r="BK526" s="217" t="n"/>
      <c r="BL526" s="217" t="n"/>
      <c r="BM526" s="217" t="n"/>
      <c r="BN526" s="217" t="n"/>
      <c r="BO526" s="217" t="n"/>
      <c r="BP526" s="217" t="n"/>
      <c r="BQ526" s="217" t="n"/>
      <c r="BR526" s="217" t="n"/>
      <c r="BS526" s="217" t="n"/>
      <c r="BT526" s="217" t="n"/>
      <c r="BU526" s="217" t="n"/>
      <c r="BV526" s="217" t="n"/>
      <c r="BW526" s="217" t="n"/>
      <c r="BX526" s="220" t="n"/>
      <c r="BY526" s="220" t="n"/>
      <c r="BZ526" s="220" t="n"/>
      <c r="CA526" s="220" t="n"/>
      <c r="CB526" s="220" t="n"/>
      <c r="CC526" s="220" t="n"/>
      <c r="CD526" s="220" t="n"/>
      <c r="CE526" s="220" t="n"/>
      <c r="CF526" s="220" t="n"/>
      <c r="CG526" s="221">
        <f>IFERROR(ROUND((SUM(BX526:CF526)),0),"")</f>
        <v/>
      </c>
      <c r="CH526" s="216" t="n"/>
      <c r="CI526" s="456" t="n"/>
      <c r="CJ526" s="223" t="n"/>
      <c r="CK526" s="196" t="n"/>
      <c r="CL526" s="196" t="n"/>
      <c r="CM526" s="196" t="n"/>
      <c r="CN526" s="196" t="n"/>
      <c r="CO526" s="196" t="n"/>
      <c r="CP526" s="323" t="n"/>
      <c r="CQ526" s="348" t="n"/>
      <c r="CR526" s="348" t="n"/>
      <c r="CS526" s="348" t="n"/>
      <c r="CT526" s="348" t="n"/>
      <c r="CU526" s="348" t="n"/>
      <c r="CV526" s="348" t="n"/>
      <c r="CW526" s="348" t="n"/>
      <c r="CX526" s="348" t="n"/>
      <c r="CY526" s="348">
        <f>IFERROR(ROUND(STDEV(AN526,L526),1),"")</f>
        <v/>
      </c>
      <c r="CZ526" s="232">
        <f>IFERROR(ROUND(AVERAGE(O526:S526,AA526:AE526),0),"")</f>
        <v/>
      </c>
      <c r="DA526" s="232">
        <f>IFERROR(AVERAGE(T526:X526,AF526:AJ526),"")</f>
        <v/>
      </c>
      <c r="DB526" s="308">
        <f>AV526+BK526</f>
        <v/>
      </c>
      <c r="DC526" s="12">
        <f>SUM(BL526:BT526,AW526:BE526)</f>
        <v/>
      </c>
      <c r="DD526" s="437">
        <f>IFERROR(ROUND(DC526/K526,0),"")</f>
        <v/>
      </c>
      <c r="DE526" s="437">
        <f>IFERROR(ROUND(AVERAGE(Y526:Z526,AK526:AL526),0),"")</f>
        <v/>
      </c>
      <c r="DF526" s="217">
        <f>IFERROR(ROUND((3600/DE526*J526),0),"")</f>
        <v/>
      </c>
      <c r="DG526" s="437">
        <f>IFERROR(ROUND(DD526/DF526,1),"")</f>
        <v/>
      </c>
      <c r="DH526" s="308">
        <f>IFERROR(DB526+DD526,"")</f>
        <v/>
      </c>
      <c r="DI526" s="447">
        <f>IFERROR(DD526/DH526,"")</f>
        <v/>
      </c>
      <c r="DK526" s="12">
        <f>IFERROR(DF526-AP526,"")</f>
        <v/>
      </c>
      <c r="DM526" s="307">
        <f>IFERROR(DA526-L526,"")</f>
        <v/>
      </c>
      <c r="DN526" s="348">
        <f>IF(DE526&gt;AQ526,0,1)</f>
        <v/>
      </c>
      <c r="DO526" s="348">
        <f>IF(DA526&lt;M526,0,1)</f>
        <v/>
      </c>
      <c r="DP526" s="348">
        <f>IF(DA526&gt;N526,0,1)</f>
        <v/>
      </c>
      <c r="DQ526" s="348" t="n"/>
      <c r="DR526" s="348" t="n"/>
      <c r="DS526" s="348" t="n"/>
      <c r="DT526" s="348" t="n"/>
      <c r="DU526" s="348" t="n"/>
      <c r="DV526" s="348" t="n"/>
      <c r="DW526" s="348" t="n"/>
      <c r="DX526" s="348" t="n"/>
      <c r="DY526" s="348" t="n"/>
      <c r="DZ526" s="348" t="n"/>
      <c r="EA526" s="348" t="n"/>
      <c r="EB526" s="348" t="n"/>
      <c r="EC526" s="348" t="n"/>
      <c r="ED526" s="348" t="n"/>
      <c r="EE526" s="348" t="n"/>
      <c r="EF526" s="348" t="n"/>
      <c r="EG526" s="348" t="n"/>
      <c r="EH526" s="348" t="n"/>
      <c r="EI526" s="348" t="n"/>
    </row>
    <row r="527" ht="31.5" customFormat="1" customHeight="1" s="239">
      <c r="A527" s="233" t="n"/>
      <c r="B527" s="192" t="n"/>
      <c r="C527" s="455" t="n"/>
      <c r="D527" s="192" t="n"/>
      <c r="E527" s="192" t="n"/>
      <c r="F527" s="192" t="n"/>
      <c r="G527" s="238" t="n"/>
      <c r="H527" s="437" t="n"/>
      <c r="I527" s="437" t="n"/>
      <c r="J527" s="437" t="n"/>
      <c r="K527" s="437" t="n"/>
      <c r="L527" s="240" t="n"/>
      <c r="M527" s="241" t="n"/>
      <c r="N527" s="242" t="n"/>
      <c r="O527" s="232" t="n"/>
      <c r="P527" s="232" t="n"/>
      <c r="Q527" s="232" t="n"/>
      <c r="R527" s="232" t="n"/>
      <c r="S527" s="232" t="n"/>
      <c r="T527" s="232" t="n"/>
      <c r="U527" s="232" t="n"/>
      <c r="V527" s="232" t="n"/>
      <c r="W527" s="232" t="n"/>
      <c r="X527" s="232" t="n"/>
      <c r="Y527" s="195" t="n"/>
      <c r="Z527" s="195" t="n"/>
      <c r="AA527" s="232" t="n"/>
      <c r="AB527" s="232" t="n"/>
      <c r="AC527" s="232" t="n"/>
      <c r="AD527" s="232" t="n"/>
      <c r="AE527" s="232" t="n"/>
      <c r="AF527" s="232" t="n"/>
      <c r="AG527" s="232" t="n"/>
      <c r="AH527" s="232" t="n"/>
      <c r="AI527" s="232" t="n"/>
      <c r="AJ527" s="232" t="n"/>
      <c r="AK527" s="195" t="n"/>
      <c r="AL527" s="195" t="n"/>
      <c r="AM527" s="232">
        <f>IFERROR(ROUND(AVERAGE(O527:S527,AA527:AE527),0),"")</f>
        <v/>
      </c>
      <c r="AN527" s="232">
        <f>IFERROR(ROUND(AVERAGE(T527:X527,AF527:AJ527),0),"")</f>
        <v/>
      </c>
      <c r="AO527" s="278">
        <f>IFERROR((AM527-L527)/L527,"")</f>
        <v/>
      </c>
      <c r="AP527" s="218" t="n"/>
      <c r="AQ527" s="219" t="n"/>
      <c r="AR527" s="217">
        <f>IFERROR(ROUND((3600/AS527*J527),0),"")</f>
        <v/>
      </c>
      <c r="AS527" s="217">
        <f>IFERROR(ROUND(AVERAGE(Y527:Z527,AK527:AL527),0),"")</f>
        <v/>
      </c>
      <c r="AT527" s="217" t="n"/>
      <c r="AU527" s="217" t="n"/>
      <c r="AV527" s="217" t="n"/>
      <c r="AW527" s="217" t="n"/>
      <c r="AX527" s="217" t="n"/>
      <c r="AY527" s="217" t="n"/>
      <c r="AZ527" s="217" t="n"/>
      <c r="BA527" s="217" t="n"/>
      <c r="BB527" s="217" t="n"/>
      <c r="BC527" s="217" t="n"/>
      <c r="BD527" s="217" t="n"/>
      <c r="BE527" s="217" t="n"/>
      <c r="BF527" s="217" t="n"/>
      <c r="BG527" s="217" t="n"/>
      <c r="BH527" s="217" t="n"/>
      <c r="BI527" s="217" t="n"/>
      <c r="BJ527" s="217" t="n"/>
      <c r="BK527" s="217" t="n"/>
      <c r="BL527" s="217" t="n"/>
      <c r="BM527" s="217" t="n"/>
      <c r="BN527" s="217" t="n"/>
      <c r="BO527" s="217" t="n"/>
      <c r="BP527" s="217" t="n"/>
      <c r="BQ527" s="217" t="n"/>
      <c r="BR527" s="217" t="n"/>
      <c r="BS527" s="217" t="n"/>
      <c r="BT527" s="217" t="n"/>
      <c r="BU527" s="217" t="n"/>
      <c r="BV527" s="217" t="n"/>
      <c r="BW527" s="217" t="n"/>
      <c r="BX527" s="220" t="n"/>
      <c r="BY527" s="220" t="n"/>
      <c r="BZ527" s="220" t="n"/>
      <c r="CA527" s="220" t="n"/>
      <c r="CB527" s="220" t="n"/>
      <c r="CC527" s="220" t="n"/>
      <c r="CD527" s="220" t="n"/>
      <c r="CE527" s="220" t="n"/>
      <c r="CF527" s="220" t="n"/>
      <c r="CG527" s="221">
        <f>IFERROR(ROUND((SUM(BX527:CF527)),0),"")</f>
        <v/>
      </c>
      <c r="CH527" s="216" t="n"/>
      <c r="CI527" s="456" t="n"/>
      <c r="CJ527" s="223" t="n"/>
      <c r="CK527" s="196" t="n"/>
      <c r="CL527" s="196" t="n"/>
      <c r="CM527" s="196" t="n"/>
      <c r="CN527" s="196" t="n"/>
      <c r="CO527" s="196" t="n"/>
      <c r="CP527" s="323" t="n"/>
      <c r="CQ527" s="348" t="n"/>
      <c r="CR527" s="348" t="n"/>
      <c r="CS527" s="348" t="n"/>
      <c r="CT527" s="348" t="n"/>
      <c r="CU527" s="348" t="n"/>
      <c r="CV527" s="348" t="n"/>
      <c r="CW527" s="348" t="n"/>
      <c r="CX527" s="348" t="n"/>
      <c r="CY527" s="348">
        <f>IFERROR(ROUND(STDEV(AN527,L527),1),"")</f>
        <v/>
      </c>
      <c r="CZ527" s="232">
        <f>IFERROR(ROUND(AVERAGE(O527:S527,AA527:AE527),0),"")</f>
        <v/>
      </c>
      <c r="DA527" s="232">
        <f>IFERROR(AVERAGE(T527:X527,AF527:AJ527),"")</f>
        <v/>
      </c>
      <c r="DB527" s="308">
        <f>AV527+BK527</f>
        <v/>
      </c>
      <c r="DC527" s="12">
        <f>SUM(BL527:BT527,AW527:BE527)</f>
        <v/>
      </c>
      <c r="DD527" s="437">
        <f>IFERROR(ROUND(DC527/K527,0),"")</f>
        <v/>
      </c>
      <c r="DE527" s="437">
        <f>IFERROR(ROUND(AVERAGE(Y527:Z527,AK527:AL527),0),"")</f>
        <v/>
      </c>
      <c r="DF527" s="217">
        <f>IFERROR(ROUND((3600/DE527*J527),0),"")</f>
        <v/>
      </c>
      <c r="DG527" s="437">
        <f>IFERROR(ROUND(DD527/DF527,1),"")</f>
        <v/>
      </c>
      <c r="DH527" s="308">
        <f>IFERROR(DB527+DD527,"")</f>
        <v/>
      </c>
      <c r="DI527" s="447">
        <f>IFERROR(DD527/DH527,"")</f>
        <v/>
      </c>
      <c r="DK527" s="12">
        <f>IFERROR(DF527-AP527,"")</f>
        <v/>
      </c>
      <c r="DM527" s="307">
        <f>IFERROR(DA527-L527,"")</f>
        <v/>
      </c>
      <c r="DN527" s="348">
        <f>IF(DE527&gt;AQ527,0,1)</f>
        <v/>
      </c>
      <c r="DO527" s="348">
        <f>IF(DA527&lt;M527,0,1)</f>
        <v/>
      </c>
      <c r="DP527" s="348">
        <f>IF(DA527&gt;N527,0,1)</f>
        <v/>
      </c>
      <c r="DQ527" s="348" t="n"/>
      <c r="DR527" s="348" t="n"/>
      <c r="DS527" s="348" t="n"/>
      <c r="DT527" s="348" t="n"/>
      <c r="DU527" s="348" t="n"/>
      <c r="DV527" s="348" t="n"/>
      <c r="DW527" s="348" t="n"/>
      <c r="DX527" s="348" t="n"/>
      <c r="DY527" s="348" t="n"/>
      <c r="DZ527" s="348" t="n"/>
      <c r="EA527" s="348" t="n"/>
      <c r="EB527" s="348" t="n"/>
      <c r="EC527" s="348" t="n"/>
      <c r="ED527" s="348" t="n"/>
      <c r="EE527" s="348" t="n"/>
      <c r="EF527" s="348" t="n"/>
      <c r="EG527" s="348" t="n"/>
      <c r="EH527" s="348" t="n"/>
      <c r="EI527" s="348" t="n"/>
    </row>
    <row r="528" ht="31.5" customFormat="1" customHeight="1" s="239">
      <c r="A528" s="233" t="n"/>
      <c r="B528" s="192" t="n"/>
      <c r="C528" s="455" t="n"/>
      <c r="D528" s="192" t="n"/>
      <c r="E528" s="192" t="n"/>
      <c r="F528" s="192" t="n"/>
      <c r="G528" s="238" t="n"/>
      <c r="H528" s="437" t="n"/>
      <c r="I528" s="437" t="n"/>
      <c r="J528" s="437" t="n"/>
      <c r="K528" s="437" t="n"/>
      <c r="L528" s="240" t="n"/>
      <c r="M528" s="241" t="n"/>
      <c r="N528" s="242" t="n"/>
      <c r="O528" s="232" t="n"/>
      <c r="P528" s="232" t="n"/>
      <c r="Q528" s="232" t="n"/>
      <c r="R528" s="232" t="n"/>
      <c r="S528" s="232" t="n"/>
      <c r="T528" s="232" t="n"/>
      <c r="U528" s="232" t="n"/>
      <c r="V528" s="232" t="n"/>
      <c r="W528" s="232" t="n"/>
      <c r="X528" s="232" t="n"/>
      <c r="Y528" s="195" t="n"/>
      <c r="Z528" s="195" t="n"/>
      <c r="AA528" s="232" t="n"/>
      <c r="AB528" s="232" t="n"/>
      <c r="AC528" s="232" t="n"/>
      <c r="AD528" s="232" t="n"/>
      <c r="AE528" s="232" t="n"/>
      <c r="AF528" s="232" t="n"/>
      <c r="AG528" s="232" t="n"/>
      <c r="AH528" s="232" t="n"/>
      <c r="AI528" s="232" t="n"/>
      <c r="AJ528" s="232" t="n"/>
      <c r="AK528" s="195" t="n"/>
      <c r="AL528" s="195" t="n"/>
      <c r="AM528" s="232">
        <f>IFERROR(ROUND(AVERAGE(O528:S528,AA528:AE528),0),"")</f>
        <v/>
      </c>
      <c r="AN528" s="232">
        <f>IFERROR(ROUND(AVERAGE(T528:X528,AF528:AJ528),0),"")</f>
        <v/>
      </c>
      <c r="AO528" s="278">
        <f>IFERROR((AM528-L528)/L528,"")</f>
        <v/>
      </c>
      <c r="AP528" s="218" t="n"/>
      <c r="AQ528" s="219" t="n"/>
      <c r="AR528" s="217">
        <f>IFERROR(ROUND((3600/AS528*J528),0),"")</f>
        <v/>
      </c>
      <c r="AS528" s="217">
        <f>IFERROR(ROUND(AVERAGE(Y528:Z528,AK528:AL528),0),"")</f>
        <v/>
      </c>
      <c r="AT528" s="217" t="n"/>
      <c r="AU528" s="217" t="n"/>
      <c r="AV528" s="217" t="n"/>
      <c r="AW528" s="217" t="n"/>
      <c r="AX528" s="217" t="n"/>
      <c r="AY528" s="217" t="n"/>
      <c r="AZ528" s="217" t="n"/>
      <c r="BA528" s="217" t="n"/>
      <c r="BB528" s="217" t="n"/>
      <c r="BC528" s="217" t="n"/>
      <c r="BD528" s="217" t="n"/>
      <c r="BE528" s="217" t="n"/>
      <c r="BF528" s="217" t="n"/>
      <c r="BG528" s="217" t="n"/>
      <c r="BH528" s="217" t="n"/>
      <c r="BI528" s="217" t="n"/>
      <c r="BJ528" s="217" t="n"/>
      <c r="BK528" s="217" t="n"/>
      <c r="BL528" s="217" t="n"/>
      <c r="BM528" s="217" t="n"/>
      <c r="BN528" s="217" t="n"/>
      <c r="BO528" s="217" t="n"/>
      <c r="BP528" s="217" t="n"/>
      <c r="BQ528" s="217" t="n"/>
      <c r="BR528" s="217" t="n"/>
      <c r="BS528" s="217" t="n"/>
      <c r="BT528" s="217" t="n"/>
      <c r="BU528" s="217" t="n"/>
      <c r="BV528" s="217" t="n"/>
      <c r="BW528" s="217" t="n"/>
      <c r="BX528" s="220" t="n"/>
      <c r="BY528" s="220" t="n"/>
      <c r="BZ528" s="220" t="n"/>
      <c r="CA528" s="220" t="n"/>
      <c r="CB528" s="220" t="n"/>
      <c r="CC528" s="220" t="n"/>
      <c r="CD528" s="220" t="n"/>
      <c r="CE528" s="220" t="n"/>
      <c r="CF528" s="220" t="n"/>
      <c r="CG528" s="221">
        <f>IFERROR(ROUND((SUM(BX528:CF528)),0),"")</f>
        <v/>
      </c>
      <c r="CH528" s="216" t="n"/>
      <c r="CI528" s="456" t="n"/>
      <c r="CJ528" s="223" t="n"/>
      <c r="CK528" s="196" t="n"/>
      <c r="CL528" s="196" t="n"/>
      <c r="CM528" s="196" t="n"/>
      <c r="CN528" s="196" t="n"/>
      <c r="CO528" s="196" t="n"/>
      <c r="CP528" s="323" t="n"/>
      <c r="CQ528" s="348" t="n"/>
      <c r="CR528" s="348" t="n"/>
      <c r="CS528" s="348" t="n"/>
      <c r="CT528" s="348" t="n"/>
      <c r="CU528" s="348" t="n"/>
      <c r="CV528" s="348" t="n"/>
      <c r="CW528" s="348" t="n"/>
      <c r="CX528" s="348" t="n"/>
      <c r="CY528" s="348">
        <f>IFERROR(ROUND(STDEV(AN528,L528),1),"")</f>
        <v/>
      </c>
      <c r="CZ528" s="232">
        <f>IFERROR(ROUND(AVERAGE(O528:S528,AA528:AE528),0),"")</f>
        <v/>
      </c>
      <c r="DA528" s="232">
        <f>IFERROR(AVERAGE(T528:X528,AF528:AJ528),"")</f>
        <v/>
      </c>
      <c r="DB528" s="308">
        <f>AV528+BK528</f>
        <v/>
      </c>
      <c r="DC528" s="12">
        <f>SUM(BL528:BT528,AW528:BE528)</f>
        <v/>
      </c>
      <c r="DD528" s="437">
        <f>IFERROR(ROUND(DC528/K528,0),"")</f>
        <v/>
      </c>
      <c r="DE528" s="437">
        <f>IFERROR(ROUND(AVERAGE(Y528:Z528,AK528:AL528),0),"")</f>
        <v/>
      </c>
      <c r="DF528" s="217">
        <f>IFERROR(ROUND((3600/DE528*J528),0),"")</f>
        <v/>
      </c>
      <c r="DG528" s="437">
        <f>IFERROR(ROUND(DD528/DF528,1),"")</f>
        <v/>
      </c>
      <c r="DH528" s="308">
        <f>IFERROR(DB528+DD528,"")</f>
        <v/>
      </c>
      <c r="DI528" s="447">
        <f>IFERROR(DD528/DH528,"")</f>
        <v/>
      </c>
      <c r="DK528" s="12">
        <f>IFERROR(DF528-AP528,"")</f>
        <v/>
      </c>
      <c r="DM528" s="307">
        <f>IFERROR(DA528-L528,"")</f>
        <v/>
      </c>
      <c r="DN528" s="348">
        <f>IF(DE528&gt;AQ528,0,1)</f>
        <v/>
      </c>
      <c r="DO528" s="348">
        <f>IF(DA528&lt;M528,0,1)</f>
        <v/>
      </c>
      <c r="DP528" s="348">
        <f>IF(DA528&gt;N528,0,1)</f>
        <v/>
      </c>
      <c r="DQ528" s="348" t="n"/>
      <c r="DR528" s="348" t="n"/>
      <c r="DS528" s="348" t="n"/>
      <c r="DT528" s="348" t="n"/>
      <c r="DU528" s="348" t="n"/>
      <c r="DV528" s="348" t="n"/>
      <c r="DW528" s="348" t="n"/>
      <c r="DX528" s="348" t="n"/>
      <c r="DY528" s="348" t="n"/>
      <c r="DZ528" s="348" t="n"/>
      <c r="EA528" s="348" t="n"/>
      <c r="EB528" s="348" t="n"/>
      <c r="EC528" s="348" t="n"/>
      <c r="ED528" s="348" t="n"/>
      <c r="EE528" s="348" t="n"/>
      <c r="EF528" s="348" t="n"/>
      <c r="EG528" s="348" t="n"/>
      <c r="EH528" s="348" t="n"/>
      <c r="EI528" s="348" t="n"/>
    </row>
    <row r="529" ht="31.5" customFormat="1" customHeight="1" s="239">
      <c r="A529" s="233" t="n"/>
      <c r="B529" s="192" t="n"/>
      <c r="C529" s="455" t="n"/>
      <c r="D529" s="192" t="n"/>
      <c r="E529" s="192" t="n"/>
      <c r="F529" s="192" t="n"/>
      <c r="G529" s="238" t="n"/>
      <c r="H529" s="437" t="n"/>
      <c r="I529" s="437" t="n"/>
      <c r="J529" s="437" t="n"/>
      <c r="K529" s="437" t="n"/>
      <c r="L529" s="240" t="n"/>
      <c r="M529" s="241" t="n"/>
      <c r="N529" s="242" t="n"/>
      <c r="O529" s="232" t="n"/>
      <c r="P529" s="232" t="n"/>
      <c r="Q529" s="232" t="n"/>
      <c r="R529" s="232" t="n"/>
      <c r="S529" s="232" t="n"/>
      <c r="T529" s="232" t="n"/>
      <c r="U529" s="232" t="n"/>
      <c r="V529" s="232" t="n"/>
      <c r="W529" s="232" t="n"/>
      <c r="X529" s="232" t="n"/>
      <c r="Y529" s="195" t="n"/>
      <c r="Z529" s="195" t="n"/>
      <c r="AA529" s="232" t="n"/>
      <c r="AB529" s="232" t="n"/>
      <c r="AC529" s="232" t="n"/>
      <c r="AD529" s="232" t="n"/>
      <c r="AE529" s="232" t="n"/>
      <c r="AF529" s="232" t="n"/>
      <c r="AG529" s="232" t="n"/>
      <c r="AH529" s="232" t="n"/>
      <c r="AI529" s="232" t="n"/>
      <c r="AJ529" s="232" t="n"/>
      <c r="AK529" s="195" t="n"/>
      <c r="AL529" s="195" t="n"/>
      <c r="AM529" s="232">
        <f>IFERROR(ROUND(AVERAGE(O529:S529,AA529:AE529),0),"")</f>
        <v/>
      </c>
      <c r="AN529" s="232">
        <f>IFERROR(ROUND(AVERAGE(T529:X529,AF529:AJ529),0),"")</f>
        <v/>
      </c>
      <c r="AO529" s="278">
        <f>IFERROR((AM529-L529)/L529,"")</f>
        <v/>
      </c>
      <c r="AP529" s="218" t="n"/>
      <c r="AQ529" s="219" t="n"/>
      <c r="AR529" s="217">
        <f>IFERROR(ROUND((3600/AS529*J529),0),"")</f>
        <v/>
      </c>
      <c r="AS529" s="217">
        <f>IFERROR(ROUND(AVERAGE(Y529:Z529,AK529:AL529),0),"")</f>
        <v/>
      </c>
      <c r="AT529" s="217" t="n"/>
      <c r="AU529" s="217" t="n"/>
      <c r="AV529" s="217" t="n"/>
      <c r="AW529" s="217" t="n"/>
      <c r="AX529" s="217" t="n"/>
      <c r="AY529" s="217" t="n"/>
      <c r="AZ529" s="217" t="n"/>
      <c r="BA529" s="217" t="n"/>
      <c r="BB529" s="217" t="n"/>
      <c r="BC529" s="217" t="n"/>
      <c r="BD529" s="217" t="n"/>
      <c r="BE529" s="217" t="n"/>
      <c r="BF529" s="217" t="n"/>
      <c r="BG529" s="217" t="n"/>
      <c r="BH529" s="217" t="n"/>
      <c r="BI529" s="217" t="n"/>
      <c r="BJ529" s="217" t="n"/>
      <c r="BK529" s="217" t="n"/>
      <c r="BL529" s="217" t="n"/>
      <c r="BM529" s="217" t="n"/>
      <c r="BN529" s="217" t="n"/>
      <c r="BO529" s="217" t="n"/>
      <c r="BP529" s="217" t="n"/>
      <c r="BQ529" s="217" t="n"/>
      <c r="BR529" s="217" t="n"/>
      <c r="BS529" s="217" t="n"/>
      <c r="BT529" s="217" t="n"/>
      <c r="BU529" s="217" t="n"/>
      <c r="BV529" s="217" t="n"/>
      <c r="BW529" s="217" t="n"/>
      <c r="BX529" s="220" t="n"/>
      <c r="BY529" s="220" t="n"/>
      <c r="BZ529" s="220" t="n"/>
      <c r="CA529" s="220" t="n"/>
      <c r="CB529" s="220" t="n"/>
      <c r="CC529" s="220" t="n"/>
      <c r="CD529" s="220" t="n"/>
      <c r="CE529" s="220" t="n"/>
      <c r="CF529" s="220" t="n"/>
      <c r="CG529" s="221">
        <f>IFERROR(ROUND((SUM(BX529:CF529)),0),"")</f>
        <v/>
      </c>
      <c r="CH529" s="216" t="n"/>
      <c r="CI529" s="456" t="n"/>
      <c r="CJ529" s="223" t="n"/>
      <c r="CK529" s="196" t="n"/>
      <c r="CL529" s="196" t="n"/>
      <c r="CM529" s="196" t="n"/>
      <c r="CN529" s="196" t="n"/>
      <c r="CO529" s="196" t="n"/>
      <c r="CP529" s="323" t="n"/>
      <c r="CQ529" s="348" t="n"/>
      <c r="CR529" s="348" t="n"/>
      <c r="CS529" s="348" t="n"/>
      <c r="CT529" s="348" t="n"/>
      <c r="CU529" s="348" t="n"/>
      <c r="CV529" s="348" t="n"/>
      <c r="CW529" s="348" t="n"/>
      <c r="CX529" s="348" t="n"/>
      <c r="CY529" s="348">
        <f>IFERROR(ROUND(STDEV(AN529,L529),1),"")</f>
        <v/>
      </c>
      <c r="CZ529" s="232">
        <f>IFERROR(ROUND(AVERAGE(O529:S529,AA529:AE529),0),"")</f>
        <v/>
      </c>
      <c r="DA529" s="232">
        <f>IFERROR(AVERAGE(T529:X529,AF529:AJ529),"")</f>
        <v/>
      </c>
      <c r="DB529" s="308">
        <f>AV529+BK529</f>
        <v/>
      </c>
      <c r="DC529" s="12">
        <f>SUM(BL529:BT529,AW529:BE529)</f>
        <v/>
      </c>
      <c r="DD529" s="437">
        <f>IFERROR(ROUND(DC529/K529,0),"")</f>
        <v/>
      </c>
      <c r="DE529" s="437">
        <f>IFERROR(ROUND(AVERAGE(Y529:Z529,AK529:AL529),0),"")</f>
        <v/>
      </c>
      <c r="DF529" s="217">
        <f>IFERROR(ROUND((3600/DE529*J529),0),"")</f>
        <v/>
      </c>
      <c r="DG529" s="437">
        <f>IFERROR(ROUND(DD529/DF529,1),"")</f>
        <v/>
      </c>
      <c r="DH529" s="308">
        <f>IFERROR(DB529+DD529,"")</f>
        <v/>
      </c>
      <c r="DI529" s="447">
        <f>IFERROR(DD529/DH529,"")</f>
        <v/>
      </c>
      <c r="DK529" s="12">
        <f>IFERROR(DF529-AP529,"")</f>
        <v/>
      </c>
      <c r="DM529" s="307">
        <f>IFERROR(DA529-L529,"")</f>
        <v/>
      </c>
      <c r="DN529" s="348">
        <f>IF(DE529&gt;AQ529,0,1)</f>
        <v/>
      </c>
      <c r="DO529" s="348">
        <f>IF(DA529&lt;M529,0,1)</f>
        <v/>
      </c>
      <c r="DP529" s="348">
        <f>IF(DA529&gt;N529,0,1)</f>
        <v/>
      </c>
      <c r="DQ529" s="348" t="n"/>
      <c r="DR529" s="348" t="n"/>
      <c r="DS529" s="348" t="n"/>
      <c r="DT529" s="348" t="n"/>
      <c r="DU529" s="348" t="n"/>
      <c r="DV529" s="348" t="n"/>
      <c r="DW529" s="348" t="n"/>
      <c r="DX529" s="348" t="n"/>
      <c r="DY529" s="348" t="n"/>
      <c r="DZ529" s="348" t="n"/>
      <c r="EA529" s="348" t="n"/>
      <c r="EB529" s="348" t="n"/>
      <c r="EC529" s="348" t="n"/>
      <c r="ED529" s="348" t="n"/>
      <c r="EE529" s="348" t="n"/>
      <c r="EF529" s="348" t="n"/>
      <c r="EG529" s="348" t="n"/>
      <c r="EH529" s="348" t="n"/>
      <c r="EI529" s="348" t="n"/>
    </row>
    <row r="530" ht="31.5" customFormat="1" customHeight="1" s="239">
      <c r="A530" s="233" t="n"/>
      <c r="B530" s="192" t="n"/>
      <c r="C530" s="455" t="n"/>
      <c r="D530" s="192" t="n"/>
      <c r="E530" s="192" t="n"/>
      <c r="F530" s="192" t="n"/>
      <c r="G530" s="238" t="n"/>
      <c r="H530" s="437" t="n"/>
      <c r="I530" s="437" t="n"/>
      <c r="J530" s="437" t="n"/>
      <c r="K530" s="437" t="n"/>
      <c r="L530" s="240" t="n"/>
      <c r="M530" s="241" t="n"/>
      <c r="N530" s="242" t="n"/>
      <c r="O530" s="232" t="n"/>
      <c r="P530" s="232" t="n"/>
      <c r="Q530" s="232" t="n"/>
      <c r="R530" s="232" t="n"/>
      <c r="S530" s="232" t="n"/>
      <c r="T530" s="232" t="n"/>
      <c r="U530" s="232" t="n"/>
      <c r="V530" s="232" t="n"/>
      <c r="W530" s="232" t="n"/>
      <c r="X530" s="232" t="n"/>
      <c r="Y530" s="195" t="n"/>
      <c r="Z530" s="195" t="n"/>
      <c r="AA530" s="232" t="n"/>
      <c r="AB530" s="232" t="n"/>
      <c r="AC530" s="232" t="n"/>
      <c r="AD530" s="232" t="n"/>
      <c r="AE530" s="232" t="n"/>
      <c r="AF530" s="232" t="n"/>
      <c r="AG530" s="232" t="n"/>
      <c r="AH530" s="232" t="n"/>
      <c r="AI530" s="232" t="n"/>
      <c r="AJ530" s="232" t="n"/>
      <c r="AK530" s="195" t="n"/>
      <c r="AL530" s="195" t="n"/>
      <c r="AM530" s="232">
        <f>IFERROR(ROUND(AVERAGE(O530:S530,AA530:AE530),0),"")</f>
        <v/>
      </c>
      <c r="AN530" s="232">
        <f>IFERROR(ROUND(AVERAGE(T530:X530,AF530:AJ530),0),"")</f>
        <v/>
      </c>
      <c r="AO530" s="278">
        <f>IFERROR((AM530-L530)/L530,"")</f>
        <v/>
      </c>
      <c r="AP530" s="218" t="n"/>
      <c r="AQ530" s="219" t="n"/>
      <c r="AR530" s="217">
        <f>IFERROR(ROUND((3600/AS530*J530),0),"")</f>
        <v/>
      </c>
      <c r="AS530" s="217">
        <f>IFERROR(ROUND(AVERAGE(Y530:Z530,AK530:AL530),0),"")</f>
        <v/>
      </c>
      <c r="AT530" s="217" t="n"/>
      <c r="AU530" s="217" t="n"/>
      <c r="AV530" s="217" t="n"/>
      <c r="AW530" s="217" t="n"/>
      <c r="AX530" s="217" t="n"/>
      <c r="AY530" s="217" t="n"/>
      <c r="AZ530" s="217" t="n"/>
      <c r="BA530" s="217" t="n"/>
      <c r="BB530" s="217" t="n"/>
      <c r="BC530" s="217" t="n"/>
      <c r="BD530" s="217" t="n"/>
      <c r="BE530" s="217" t="n"/>
      <c r="BF530" s="217" t="n"/>
      <c r="BG530" s="217" t="n"/>
      <c r="BH530" s="217" t="n"/>
      <c r="BI530" s="217" t="n"/>
      <c r="BJ530" s="217" t="n"/>
      <c r="BK530" s="217" t="n"/>
      <c r="BL530" s="217" t="n"/>
      <c r="BM530" s="217" t="n"/>
      <c r="BN530" s="217" t="n"/>
      <c r="BO530" s="217" t="n"/>
      <c r="BP530" s="217" t="n"/>
      <c r="BQ530" s="217" t="n"/>
      <c r="BR530" s="217" t="n"/>
      <c r="BS530" s="217" t="n"/>
      <c r="BT530" s="217" t="n"/>
      <c r="BU530" s="217" t="n"/>
      <c r="BV530" s="217" t="n"/>
      <c r="BW530" s="217" t="n"/>
      <c r="BX530" s="220" t="n"/>
      <c r="BY530" s="220" t="n"/>
      <c r="BZ530" s="220" t="n"/>
      <c r="CA530" s="220" t="n"/>
      <c r="CB530" s="220" t="n"/>
      <c r="CC530" s="220" t="n"/>
      <c r="CD530" s="220" t="n"/>
      <c r="CE530" s="220" t="n"/>
      <c r="CF530" s="220" t="n"/>
      <c r="CG530" s="221">
        <f>IFERROR(ROUND((SUM(BX530:CF530)),0),"")</f>
        <v/>
      </c>
      <c r="CH530" s="216" t="n"/>
      <c r="CI530" s="456" t="n"/>
      <c r="CJ530" s="223" t="n"/>
      <c r="CK530" s="196" t="n"/>
      <c r="CL530" s="196" t="n"/>
      <c r="CM530" s="196" t="n"/>
      <c r="CN530" s="196" t="n"/>
      <c r="CO530" s="196" t="n"/>
      <c r="CP530" s="323" t="n"/>
      <c r="CQ530" s="348" t="n"/>
      <c r="CR530" s="348" t="n"/>
      <c r="CS530" s="348" t="n"/>
      <c r="CT530" s="348" t="n"/>
      <c r="CU530" s="348" t="n"/>
      <c r="CV530" s="348" t="n"/>
      <c r="CW530" s="348" t="n"/>
      <c r="CX530" s="348" t="n"/>
      <c r="CY530" s="348">
        <f>IFERROR(ROUND(STDEV(AN530,L530),1),"")</f>
        <v/>
      </c>
      <c r="CZ530" s="232">
        <f>IFERROR(ROUND(AVERAGE(O530:S530,AA530:AE530),0),"")</f>
        <v/>
      </c>
      <c r="DA530" s="232">
        <f>IFERROR(AVERAGE(T530:X530,AF530:AJ530),"")</f>
        <v/>
      </c>
      <c r="DB530" s="308">
        <f>AV530+BK530</f>
        <v/>
      </c>
      <c r="DC530" s="12">
        <f>SUM(BL530:BT530,AW530:BE530)</f>
        <v/>
      </c>
      <c r="DD530" s="437">
        <f>IFERROR(ROUND(DC530/K530,0),"")</f>
        <v/>
      </c>
      <c r="DE530" s="437">
        <f>IFERROR(ROUND(AVERAGE(Y530:Z530,AK530:AL530),0),"")</f>
        <v/>
      </c>
      <c r="DF530" s="217">
        <f>IFERROR(ROUND((3600/DE530*J530),0),"")</f>
        <v/>
      </c>
      <c r="DG530" s="437">
        <f>IFERROR(ROUND(DD530/DF530,1),"")</f>
        <v/>
      </c>
      <c r="DH530" s="308">
        <f>IFERROR(DB530+DD530,"")</f>
        <v/>
      </c>
      <c r="DI530" s="447">
        <f>IFERROR(DD530/DH530,"")</f>
        <v/>
      </c>
      <c r="DK530" s="12">
        <f>IFERROR(DF530-AP530,"")</f>
        <v/>
      </c>
      <c r="DM530" s="307">
        <f>IFERROR(DA530-L530,"")</f>
        <v/>
      </c>
      <c r="DN530" s="348">
        <f>IF(DE530&gt;AQ530,0,1)</f>
        <v/>
      </c>
      <c r="DO530" s="348">
        <f>IF(DA530&lt;M530,0,1)</f>
        <v/>
      </c>
      <c r="DP530" s="348">
        <f>IF(DA530&gt;N530,0,1)</f>
        <v/>
      </c>
      <c r="DQ530" s="348" t="n"/>
      <c r="DR530" s="348" t="n"/>
      <c r="DS530" s="348" t="n"/>
      <c r="DT530" s="348" t="n"/>
      <c r="DU530" s="348" t="n"/>
      <c r="DV530" s="348" t="n"/>
      <c r="DW530" s="348" t="n"/>
      <c r="DX530" s="348" t="n"/>
      <c r="DY530" s="348" t="n"/>
      <c r="DZ530" s="348" t="n"/>
      <c r="EA530" s="348" t="n"/>
      <c r="EB530" s="348" t="n"/>
      <c r="EC530" s="348" t="n"/>
      <c r="ED530" s="348" t="n"/>
      <c r="EE530" s="348" t="n"/>
      <c r="EF530" s="348" t="n"/>
      <c r="EG530" s="348" t="n"/>
      <c r="EH530" s="348" t="n"/>
      <c r="EI530" s="348" t="n"/>
    </row>
    <row r="531" ht="31.5" customFormat="1" customHeight="1" s="239">
      <c r="A531" s="233" t="n"/>
      <c r="B531" s="192" t="n"/>
      <c r="C531" s="455" t="n"/>
      <c r="D531" s="192" t="n"/>
      <c r="E531" s="192" t="n"/>
      <c r="F531" s="192" t="n"/>
      <c r="G531" s="238" t="n"/>
      <c r="H531" s="437" t="n"/>
      <c r="I531" s="437" t="n"/>
      <c r="J531" s="437" t="n"/>
      <c r="K531" s="437" t="n"/>
      <c r="L531" s="240" t="n"/>
      <c r="M531" s="241" t="n"/>
      <c r="N531" s="242" t="n"/>
      <c r="O531" s="232" t="n"/>
      <c r="P531" s="232" t="n"/>
      <c r="Q531" s="232" t="n"/>
      <c r="R531" s="232" t="n"/>
      <c r="S531" s="232" t="n"/>
      <c r="T531" s="232" t="n"/>
      <c r="U531" s="232" t="n"/>
      <c r="V531" s="232" t="n"/>
      <c r="W531" s="232" t="n"/>
      <c r="X531" s="232" t="n"/>
      <c r="Y531" s="195" t="n"/>
      <c r="Z531" s="195" t="n"/>
      <c r="AA531" s="232" t="n"/>
      <c r="AB531" s="232" t="n"/>
      <c r="AC531" s="232" t="n"/>
      <c r="AD531" s="232" t="n"/>
      <c r="AE531" s="232" t="n"/>
      <c r="AF531" s="232" t="n"/>
      <c r="AG531" s="232" t="n"/>
      <c r="AH531" s="232" t="n"/>
      <c r="AI531" s="232" t="n"/>
      <c r="AJ531" s="232" t="n"/>
      <c r="AK531" s="195" t="n"/>
      <c r="AL531" s="195" t="n"/>
      <c r="AM531" s="232">
        <f>IFERROR(ROUND(AVERAGE(O531:S531,AA531:AE531),0),"")</f>
        <v/>
      </c>
      <c r="AN531" s="232">
        <f>IFERROR(ROUND(AVERAGE(T531:X531,AF531:AJ531),0),"")</f>
        <v/>
      </c>
      <c r="AO531" s="278">
        <f>IFERROR((AM531-L531)/L531,"")</f>
        <v/>
      </c>
      <c r="AP531" s="218" t="n"/>
      <c r="AQ531" s="219" t="n"/>
      <c r="AR531" s="217">
        <f>IFERROR(ROUND((3600/AS531*J531),0),"")</f>
        <v/>
      </c>
      <c r="AS531" s="217">
        <f>IFERROR(ROUND(AVERAGE(Y531:Z531,AK531:AL531),0),"")</f>
        <v/>
      </c>
      <c r="AT531" s="217" t="n"/>
      <c r="AU531" s="217" t="n"/>
      <c r="AV531" s="217" t="n"/>
      <c r="AW531" s="217" t="n"/>
      <c r="AX531" s="217" t="n"/>
      <c r="AY531" s="217" t="n"/>
      <c r="AZ531" s="217" t="n"/>
      <c r="BA531" s="217" t="n"/>
      <c r="BB531" s="217" t="n"/>
      <c r="BC531" s="217" t="n"/>
      <c r="BD531" s="217" t="n"/>
      <c r="BE531" s="217" t="n"/>
      <c r="BF531" s="217" t="n"/>
      <c r="BG531" s="217" t="n"/>
      <c r="BH531" s="217" t="n"/>
      <c r="BI531" s="217" t="n"/>
      <c r="BJ531" s="217" t="n"/>
      <c r="BK531" s="217" t="n"/>
      <c r="BL531" s="217" t="n"/>
      <c r="BM531" s="217" t="n"/>
      <c r="BN531" s="217" t="n"/>
      <c r="BO531" s="217" t="n"/>
      <c r="BP531" s="217" t="n"/>
      <c r="BQ531" s="217" t="n"/>
      <c r="BR531" s="217" t="n"/>
      <c r="BS531" s="217" t="n"/>
      <c r="BT531" s="217" t="n"/>
      <c r="BU531" s="217" t="n"/>
      <c r="BV531" s="217" t="n"/>
      <c r="BW531" s="217" t="n"/>
      <c r="BX531" s="220" t="n"/>
      <c r="BY531" s="220" t="n"/>
      <c r="BZ531" s="220" t="n"/>
      <c r="CA531" s="220" t="n"/>
      <c r="CB531" s="220" t="n"/>
      <c r="CC531" s="220" t="n"/>
      <c r="CD531" s="220" t="n"/>
      <c r="CE531" s="220" t="n"/>
      <c r="CF531" s="220" t="n"/>
      <c r="CG531" s="221">
        <f>IFERROR(ROUND((SUM(BX531:CF531)),0),"")</f>
        <v/>
      </c>
      <c r="CH531" s="216" t="n"/>
      <c r="CI531" s="456" t="n"/>
      <c r="CJ531" s="223" t="n"/>
      <c r="CK531" s="196" t="n"/>
      <c r="CL531" s="196" t="n"/>
      <c r="CM531" s="196" t="n"/>
      <c r="CN531" s="196" t="n"/>
      <c r="CO531" s="196" t="n"/>
      <c r="CP531" s="323" t="n"/>
      <c r="CQ531" s="348" t="n"/>
      <c r="CR531" s="348" t="n"/>
      <c r="CS531" s="348" t="n"/>
      <c r="CT531" s="348" t="n"/>
      <c r="CU531" s="348" t="n"/>
      <c r="CV531" s="348" t="n"/>
      <c r="CW531" s="348" t="n"/>
      <c r="CX531" s="348" t="n"/>
      <c r="CY531" s="348">
        <f>IFERROR(ROUND(STDEV(AN531,L531),1),"")</f>
        <v/>
      </c>
      <c r="CZ531" s="232">
        <f>IFERROR(ROUND(AVERAGE(O531:S531,AA531:AE531),0),"")</f>
        <v/>
      </c>
      <c r="DA531" s="232">
        <f>IFERROR(AVERAGE(T531:X531,AF531:AJ531),"")</f>
        <v/>
      </c>
      <c r="DB531" s="308">
        <f>AV531+BK531</f>
        <v/>
      </c>
      <c r="DC531" s="12">
        <f>SUM(BL531:BT531,AW531:BE531)</f>
        <v/>
      </c>
      <c r="DD531" s="437">
        <f>IFERROR(ROUND(DC531/K531,0),"")</f>
        <v/>
      </c>
      <c r="DE531" s="437">
        <f>IFERROR(ROUND(AVERAGE(Y531:Z531,AK531:AL531),0),"")</f>
        <v/>
      </c>
      <c r="DF531" s="217">
        <f>IFERROR(ROUND((3600/DE531*J531),0),"")</f>
        <v/>
      </c>
      <c r="DG531" s="437">
        <f>IFERROR(ROUND(DD531/DF531,1),"")</f>
        <v/>
      </c>
      <c r="DH531" s="308">
        <f>IFERROR(DB531+DD531,"")</f>
        <v/>
      </c>
      <c r="DI531" s="447">
        <f>IFERROR(DD531/DH531,"")</f>
        <v/>
      </c>
      <c r="DK531" s="12">
        <f>IFERROR(DF531-AP531,"")</f>
        <v/>
      </c>
      <c r="DM531" s="307">
        <f>IFERROR(DA531-L531,"")</f>
        <v/>
      </c>
      <c r="DN531" s="348">
        <f>IF(DE531&gt;AQ531,0,1)</f>
        <v/>
      </c>
      <c r="DO531" s="348">
        <f>IF(DA531&lt;M531,0,1)</f>
        <v/>
      </c>
      <c r="DP531" s="348">
        <f>IF(DA531&gt;N531,0,1)</f>
        <v/>
      </c>
      <c r="DQ531" s="348" t="n"/>
      <c r="DR531" s="348" t="n"/>
      <c r="DS531" s="348" t="n"/>
      <c r="DT531" s="348" t="n"/>
      <c r="DU531" s="348" t="n"/>
      <c r="DV531" s="348" t="n"/>
      <c r="DW531" s="348" t="n"/>
      <c r="DX531" s="348" t="n"/>
      <c r="DY531" s="348" t="n"/>
      <c r="DZ531" s="348" t="n"/>
      <c r="EA531" s="348" t="n"/>
      <c r="EB531" s="348" t="n"/>
      <c r="EC531" s="348" t="n"/>
      <c r="ED531" s="348" t="n"/>
      <c r="EE531" s="348" t="n"/>
      <c r="EF531" s="348" t="n"/>
      <c r="EG531" s="348" t="n"/>
      <c r="EH531" s="348" t="n"/>
      <c r="EI531" s="348" t="n"/>
    </row>
    <row r="532" ht="31.5" customFormat="1" customHeight="1" s="239">
      <c r="A532" s="233" t="n"/>
      <c r="B532" s="192" t="n"/>
      <c r="C532" s="455" t="n"/>
      <c r="D532" s="192" t="n"/>
      <c r="E532" s="192" t="n"/>
      <c r="F532" s="192" t="n"/>
      <c r="G532" s="238" t="n"/>
      <c r="H532" s="437" t="n"/>
      <c r="I532" s="437" t="n"/>
      <c r="J532" s="437" t="n"/>
      <c r="K532" s="437" t="n"/>
      <c r="L532" s="240" t="n"/>
      <c r="M532" s="241" t="n"/>
      <c r="N532" s="242" t="n"/>
      <c r="O532" s="232" t="n"/>
      <c r="P532" s="232" t="n"/>
      <c r="Q532" s="232" t="n"/>
      <c r="R532" s="232" t="n"/>
      <c r="S532" s="232" t="n"/>
      <c r="T532" s="232" t="n"/>
      <c r="U532" s="232" t="n"/>
      <c r="V532" s="232" t="n"/>
      <c r="W532" s="232" t="n"/>
      <c r="X532" s="232" t="n"/>
      <c r="Y532" s="195" t="n"/>
      <c r="Z532" s="195" t="n"/>
      <c r="AA532" s="232" t="n"/>
      <c r="AB532" s="232" t="n"/>
      <c r="AC532" s="232" t="n"/>
      <c r="AD532" s="232" t="n"/>
      <c r="AE532" s="232" t="n"/>
      <c r="AF532" s="232" t="n"/>
      <c r="AG532" s="232" t="n"/>
      <c r="AH532" s="232" t="n"/>
      <c r="AI532" s="232" t="n"/>
      <c r="AJ532" s="232" t="n"/>
      <c r="AK532" s="195" t="n"/>
      <c r="AL532" s="195" t="n"/>
      <c r="AM532" s="232">
        <f>IFERROR(ROUND(AVERAGE(O532:S532,AA532:AE532),0),"")</f>
        <v/>
      </c>
      <c r="AN532" s="232">
        <f>IFERROR(ROUND(AVERAGE(T532:X532,AF532:AJ532),0),"")</f>
        <v/>
      </c>
      <c r="AO532" s="278">
        <f>IFERROR((AM532-L532)/L532,"")</f>
        <v/>
      </c>
      <c r="AP532" s="218" t="n"/>
      <c r="AQ532" s="219" t="n"/>
      <c r="AR532" s="217">
        <f>IFERROR(ROUND((3600/AS532*J532),0),"")</f>
        <v/>
      </c>
      <c r="AS532" s="217">
        <f>IFERROR(ROUND(AVERAGE(Y532:Z532,AK532:AL532),0),"")</f>
        <v/>
      </c>
      <c r="AT532" s="217" t="n"/>
      <c r="AU532" s="217" t="n"/>
      <c r="AV532" s="217" t="n"/>
      <c r="AW532" s="217" t="n"/>
      <c r="AX532" s="217" t="n"/>
      <c r="AY532" s="217" t="n"/>
      <c r="AZ532" s="217" t="n"/>
      <c r="BA532" s="217" t="n"/>
      <c r="BB532" s="217" t="n"/>
      <c r="BC532" s="217" t="n"/>
      <c r="BD532" s="217" t="n"/>
      <c r="BE532" s="217" t="n"/>
      <c r="BF532" s="217" t="n"/>
      <c r="BG532" s="217" t="n"/>
      <c r="BH532" s="217" t="n"/>
      <c r="BI532" s="217" t="n"/>
      <c r="BJ532" s="217" t="n"/>
      <c r="BK532" s="217" t="n"/>
      <c r="BL532" s="217" t="n"/>
      <c r="BM532" s="217" t="n"/>
      <c r="BN532" s="217" t="n"/>
      <c r="BO532" s="217" t="n"/>
      <c r="BP532" s="217" t="n"/>
      <c r="BQ532" s="217" t="n"/>
      <c r="BR532" s="217" t="n"/>
      <c r="BS532" s="217" t="n"/>
      <c r="BT532" s="217" t="n"/>
      <c r="BU532" s="217" t="n"/>
      <c r="BV532" s="217" t="n"/>
      <c r="BW532" s="217" t="n"/>
      <c r="BX532" s="220" t="n"/>
      <c r="BY532" s="220" t="n"/>
      <c r="BZ532" s="220" t="n"/>
      <c r="CA532" s="220" t="n"/>
      <c r="CB532" s="220" t="n"/>
      <c r="CC532" s="220" t="n"/>
      <c r="CD532" s="220" t="n"/>
      <c r="CE532" s="220" t="n"/>
      <c r="CF532" s="220" t="n"/>
      <c r="CG532" s="221">
        <f>IFERROR(ROUND((SUM(BX532:CF532)),0),"")</f>
        <v/>
      </c>
      <c r="CH532" s="216" t="n"/>
      <c r="CI532" s="456" t="n"/>
      <c r="CJ532" s="223" t="n"/>
      <c r="CK532" s="196" t="n"/>
      <c r="CL532" s="196" t="n"/>
      <c r="CM532" s="196" t="n"/>
      <c r="CN532" s="196" t="n"/>
      <c r="CO532" s="196" t="n"/>
      <c r="CP532" s="323" t="n"/>
      <c r="CQ532" s="348" t="n"/>
      <c r="CR532" s="348" t="n"/>
      <c r="CS532" s="348" t="n"/>
      <c r="CT532" s="348" t="n"/>
      <c r="CU532" s="348" t="n"/>
      <c r="CV532" s="348" t="n"/>
      <c r="CW532" s="348" t="n"/>
      <c r="CX532" s="348" t="n"/>
      <c r="CY532" s="348">
        <f>IFERROR(ROUND(STDEV(AN532,L532),1),"")</f>
        <v/>
      </c>
      <c r="CZ532" s="232">
        <f>IFERROR(ROUND(AVERAGE(O532:S532,AA532:AE532),0),"")</f>
        <v/>
      </c>
      <c r="DA532" s="232">
        <f>IFERROR(AVERAGE(T532:X532,AF532:AJ532),"")</f>
        <v/>
      </c>
      <c r="DB532" s="308">
        <f>AV532+BK532</f>
        <v/>
      </c>
      <c r="DC532" s="12">
        <f>SUM(BL532:BT532,AW532:BE532)</f>
        <v/>
      </c>
      <c r="DD532" s="437">
        <f>IFERROR(ROUND(DC532/K532,0),"")</f>
        <v/>
      </c>
      <c r="DE532" s="437">
        <f>IFERROR(ROUND(AVERAGE(Y532:Z532,AK532:AL532),0),"")</f>
        <v/>
      </c>
      <c r="DF532" s="217">
        <f>IFERROR(ROUND((3600/DE532*J532),0),"")</f>
        <v/>
      </c>
      <c r="DG532" s="437">
        <f>IFERROR(ROUND(DD532/DF532,1),"")</f>
        <v/>
      </c>
      <c r="DH532" s="308">
        <f>IFERROR(DB532+DD532,"")</f>
        <v/>
      </c>
      <c r="DI532" s="447">
        <f>IFERROR(DD532/DH532,"")</f>
        <v/>
      </c>
      <c r="DK532" s="12">
        <f>IFERROR(DF532-AP532,"")</f>
        <v/>
      </c>
      <c r="DM532" s="307">
        <f>IFERROR(DA532-L532,"")</f>
        <v/>
      </c>
      <c r="DN532" s="348">
        <f>IF(DE532&gt;AQ532,0,1)</f>
        <v/>
      </c>
      <c r="DO532" s="348">
        <f>IF(DA532&lt;M532,0,1)</f>
        <v/>
      </c>
      <c r="DP532" s="348">
        <f>IF(DA532&gt;N532,0,1)</f>
        <v/>
      </c>
      <c r="DQ532" s="348" t="n"/>
      <c r="DR532" s="348" t="n"/>
      <c r="DS532" s="348" t="n"/>
      <c r="DT532" s="348" t="n"/>
      <c r="DU532" s="348" t="n"/>
      <c r="DV532" s="348" t="n"/>
      <c r="DW532" s="348" t="n"/>
      <c r="DX532" s="348" t="n"/>
      <c r="DY532" s="348" t="n"/>
      <c r="DZ532" s="348" t="n"/>
      <c r="EA532" s="348" t="n"/>
      <c r="EB532" s="348" t="n"/>
      <c r="EC532" s="348" t="n"/>
      <c r="ED532" s="348" t="n"/>
      <c r="EE532" s="348" t="n"/>
      <c r="EF532" s="348" t="n"/>
      <c r="EG532" s="348" t="n"/>
      <c r="EH532" s="348" t="n"/>
      <c r="EI532" s="348" t="n"/>
    </row>
    <row r="533" ht="31.5" customFormat="1" customHeight="1" s="239">
      <c r="A533" s="233" t="n"/>
      <c r="B533" s="192" t="n"/>
      <c r="C533" s="455" t="n"/>
      <c r="D533" s="192" t="n"/>
      <c r="E533" s="192" t="n"/>
      <c r="F533" s="192" t="n"/>
      <c r="G533" s="238" t="n"/>
      <c r="H533" s="437" t="n"/>
      <c r="I533" s="437" t="n"/>
      <c r="J533" s="437" t="n"/>
      <c r="K533" s="437" t="n"/>
      <c r="L533" s="240" t="n"/>
      <c r="M533" s="241" t="n"/>
      <c r="N533" s="242" t="n"/>
      <c r="O533" s="232" t="n"/>
      <c r="P533" s="232" t="n"/>
      <c r="Q533" s="232" t="n"/>
      <c r="R533" s="232" t="n"/>
      <c r="S533" s="232" t="n"/>
      <c r="T533" s="232" t="n"/>
      <c r="U533" s="232" t="n"/>
      <c r="V533" s="232" t="n"/>
      <c r="W533" s="232" t="n"/>
      <c r="X533" s="232" t="n"/>
      <c r="Y533" s="195" t="n"/>
      <c r="Z533" s="195" t="n"/>
      <c r="AA533" s="232" t="n"/>
      <c r="AB533" s="232" t="n"/>
      <c r="AC533" s="232" t="n"/>
      <c r="AD533" s="232" t="n"/>
      <c r="AE533" s="232" t="n"/>
      <c r="AF533" s="232" t="n"/>
      <c r="AG533" s="232" t="n"/>
      <c r="AH533" s="232" t="n"/>
      <c r="AI533" s="232" t="n"/>
      <c r="AJ533" s="232" t="n"/>
      <c r="AK533" s="195" t="n"/>
      <c r="AL533" s="195" t="n"/>
      <c r="AM533" s="232">
        <f>IFERROR(ROUND(AVERAGE(O533:S533,AA533:AE533),0),"")</f>
        <v/>
      </c>
      <c r="AN533" s="232">
        <f>IFERROR(ROUND(AVERAGE(T533:X533,AF533:AJ533),0),"")</f>
        <v/>
      </c>
      <c r="AO533" s="278">
        <f>IFERROR((AM533-L533)/L533,"")</f>
        <v/>
      </c>
      <c r="AP533" s="218" t="n"/>
      <c r="AQ533" s="219" t="n"/>
      <c r="AR533" s="217">
        <f>IFERROR(ROUND((3600/AS533*J533),0),"")</f>
        <v/>
      </c>
      <c r="AS533" s="217">
        <f>IFERROR(ROUND(AVERAGE(Y533:Z533,AK533:AL533),0),"")</f>
        <v/>
      </c>
      <c r="AT533" s="217" t="n"/>
      <c r="AU533" s="217" t="n"/>
      <c r="AV533" s="217" t="n"/>
      <c r="AW533" s="217" t="n"/>
      <c r="AX533" s="217" t="n"/>
      <c r="AY533" s="217" t="n"/>
      <c r="AZ533" s="217" t="n"/>
      <c r="BA533" s="217" t="n"/>
      <c r="BB533" s="217" t="n"/>
      <c r="BC533" s="217" t="n"/>
      <c r="BD533" s="217" t="n"/>
      <c r="BE533" s="217" t="n"/>
      <c r="BF533" s="217" t="n"/>
      <c r="BG533" s="217" t="n"/>
      <c r="BH533" s="217" t="n"/>
      <c r="BI533" s="217" t="n"/>
      <c r="BJ533" s="217" t="n"/>
      <c r="BK533" s="217" t="n"/>
      <c r="BL533" s="217" t="n"/>
      <c r="BM533" s="217" t="n"/>
      <c r="BN533" s="217" t="n"/>
      <c r="BO533" s="217" t="n"/>
      <c r="BP533" s="217" t="n"/>
      <c r="BQ533" s="217" t="n"/>
      <c r="BR533" s="217" t="n"/>
      <c r="BS533" s="217" t="n"/>
      <c r="BT533" s="217" t="n"/>
      <c r="BU533" s="217" t="n"/>
      <c r="BV533" s="217" t="n"/>
      <c r="BW533" s="217" t="n"/>
      <c r="BX533" s="220" t="n"/>
      <c r="BY533" s="220" t="n"/>
      <c r="BZ533" s="220" t="n"/>
      <c r="CA533" s="220" t="n"/>
      <c r="CB533" s="220" t="n"/>
      <c r="CC533" s="220" t="n"/>
      <c r="CD533" s="220" t="n"/>
      <c r="CE533" s="220" t="n"/>
      <c r="CF533" s="220" t="n"/>
      <c r="CG533" s="221">
        <f>IFERROR(ROUND((SUM(BX533:CF533)),0),"")</f>
        <v/>
      </c>
      <c r="CH533" s="216" t="n"/>
      <c r="CI533" s="456" t="n"/>
      <c r="CJ533" s="223" t="n"/>
      <c r="CK533" s="196" t="n"/>
      <c r="CL533" s="196" t="n"/>
      <c r="CM533" s="196" t="n"/>
      <c r="CN533" s="196" t="n"/>
      <c r="CO533" s="196" t="n"/>
      <c r="CP533" s="323" t="n"/>
      <c r="CQ533" s="348" t="n"/>
      <c r="CR533" s="348" t="n"/>
      <c r="CS533" s="348" t="n"/>
      <c r="CT533" s="348" t="n"/>
      <c r="CU533" s="348" t="n"/>
      <c r="CV533" s="348" t="n"/>
      <c r="CW533" s="348" t="n"/>
      <c r="CX533" s="348" t="n"/>
      <c r="CY533" s="348">
        <f>IFERROR(ROUND(STDEV(AN533,L533),1),"")</f>
        <v/>
      </c>
      <c r="CZ533" s="232">
        <f>IFERROR(ROUND(AVERAGE(O533:S533,AA533:AE533),0),"")</f>
        <v/>
      </c>
      <c r="DA533" s="232">
        <f>IFERROR(AVERAGE(T533:X533,AF533:AJ533),"")</f>
        <v/>
      </c>
      <c r="DB533" s="308">
        <f>AV533+BK533</f>
        <v/>
      </c>
      <c r="DC533" s="12">
        <f>SUM(BL533:BT533,AW533:BE533)</f>
        <v/>
      </c>
      <c r="DD533" s="437">
        <f>IFERROR(ROUND(DC533/K533,0),"")</f>
        <v/>
      </c>
      <c r="DE533" s="437">
        <f>IFERROR(ROUND(AVERAGE(Y533:Z533,AK533:AL533),0),"")</f>
        <v/>
      </c>
      <c r="DF533" s="217">
        <f>IFERROR(ROUND((3600/DE533*J533),0),"")</f>
        <v/>
      </c>
      <c r="DG533" s="437">
        <f>IFERROR(ROUND(DD533/DF533,1),"")</f>
        <v/>
      </c>
      <c r="DH533" s="308">
        <f>IFERROR(DB533+DD533,"")</f>
        <v/>
      </c>
      <c r="DI533" s="447">
        <f>IFERROR(DD533/DH533,"")</f>
        <v/>
      </c>
      <c r="DK533" s="12">
        <f>IFERROR(DF533-AP533,"")</f>
        <v/>
      </c>
      <c r="DM533" s="307">
        <f>IFERROR(DA533-L533,"")</f>
        <v/>
      </c>
      <c r="DN533" s="348">
        <f>IF(DE533&gt;AQ533,0,1)</f>
        <v/>
      </c>
      <c r="DO533" s="348">
        <f>IF(DA533&lt;M533,0,1)</f>
        <v/>
      </c>
      <c r="DP533" s="348">
        <f>IF(DA533&gt;N533,0,1)</f>
        <v/>
      </c>
      <c r="DQ533" s="348" t="n"/>
      <c r="DR533" s="348" t="n"/>
      <c r="DS533" s="348" t="n"/>
      <c r="DT533" s="348" t="n"/>
      <c r="DU533" s="348" t="n"/>
      <c r="DV533" s="348" t="n"/>
      <c r="DW533" s="348" t="n"/>
      <c r="DX533" s="348" t="n"/>
      <c r="DY533" s="348" t="n"/>
      <c r="DZ533" s="348" t="n"/>
      <c r="EA533" s="348" t="n"/>
      <c r="EB533" s="348" t="n"/>
      <c r="EC533" s="348" t="n"/>
      <c r="ED533" s="348" t="n"/>
      <c r="EE533" s="348" t="n"/>
      <c r="EF533" s="348" t="n"/>
      <c r="EG533" s="348" t="n"/>
      <c r="EH533" s="348" t="n"/>
      <c r="EI533" s="348" t="n"/>
    </row>
    <row r="534" ht="31.5" customFormat="1" customHeight="1" s="239">
      <c r="A534" s="233" t="n"/>
      <c r="B534" s="192" t="n"/>
      <c r="C534" s="455" t="n"/>
      <c r="D534" s="192" t="n"/>
      <c r="E534" s="192" t="n"/>
      <c r="F534" s="192" t="n"/>
      <c r="G534" s="238" t="n"/>
      <c r="H534" s="437" t="n"/>
      <c r="I534" s="437" t="n"/>
      <c r="J534" s="437" t="n"/>
      <c r="K534" s="437" t="n"/>
      <c r="L534" s="240" t="n"/>
      <c r="M534" s="241" t="n"/>
      <c r="N534" s="242" t="n"/>
      <c r="O534" s="232" t="n"/>
      <c r="P534" s="232" t="n"/>
      <c r="Q534" s="232" t="n"/>
      <c r="R534" s="232" t="n"/>
      <c r="S534" s="232" t="n"/>
      <c r="T534" s="232" t="n"/>
      <c r="U534" s="232" t="n"/>
      <c r="V534" s="232" t="n"/>
      <c r="W534" s="232" t="n"/>
      <c r="X534" s="232" t="n"/>
      <c r="Y534" s="195" t="n"/>
      <c r="Z534" s="195" t="n"/>
      <c r="AA534" s="232" t="n"/>
      <c r="AB534" s="232" t="n"/>
      <c r="AC534" s="232" t="n"/>
      <c r="AD534" s="232" t="n"/>
      <c r="AE534" s="232" t="n"/>
      <c r="AF534" s="232" t="n"/>
      <c r="AG534" s="232" t="n"/>
      <c r="AH534" s="232" t="n"/>
      <c r="AI534" s="232" t="n"/>
      <c r="AJ534" s="232" t="n"/>
      <c r="AK534" s="195" t="n"/>
      <c r="AL534" s="195" t="n"/>
      <c r="AM534" s="232">
        <f>IFERROR(ROUND(AVERAGE(O534:S534,AA534:AE534),0),"")</f>
        <v/>
      </c>
      <c r="AN534" s="232">
        <f>IFERROR(ROUND(AVERAGE(T534:X534,AF534:AJ534),0),"")</f>
        <v/>
      </c>
      <c r="AO534" s="278">
        <f>IFERROR((AM534-L534)/L534,"")</f>
        <v/>
      </c>
      <c r="AP534" s="218" t="n"/>
      <c r="AQ534" s="219" t="n"/>
      <c r="AR534" s="217">
        <f>IFERROR(ROUND((3600/AS534*J534),0),"")</f>
        <v/>
      </c>
      <c r="AS534" s="217">
        <f>IFERROR(ROUND(AVERAGE(Y534:Z534,AK534:AL534),0),"")</f>
        <v/>
      </c>
      <c r="AT534" s="217" t="n"/>
      <c r="AU534" s="217" t="n"/>
      <c r="AV534" s="217" t="n"/>
      <c r="AW534" s="217" t="n"/>
      <c r="AX534" s="217" t="n"/>
      <c r="AY534" s="217" t="n"/>
      <c r="AZ534" s="217" t="n"/>
      <c r="BA534" s="217" t="n"/>
      <c r="BB534" s="217" t="n"/>
      <c r="BC534" s="217" t="n"/>
      <c r="BD534" s="217" t="n"/>
      <c r="BE534" s="217" t="n"/>
      <c r="BF534" s="217" t="n"/>
      <c r="BG534" s="217" t="n"/>
      <c r="BH534" s="217" t="n"/>
      <c r="BI534" s="217" t="n"/>
      <c r="BJ534" s="217" t="n"/>
      <c r="BK534" s="217" t="n"/>
      <c r="BL534" s="217" t="n"/>
      <c r="BM534" s="217" t="n"/>
      <c r="BN534" s="217" t="n"/>
      <c r="BO534" s="217" t="n"/>
      <c r="BP534" s="217" t="n"/>
      <c r="BQ534" s="217" t="n"/>
      <c r="BR534" s="217" t="n"/>
      <c r="BS534" s="217" t="n"/>
      <c r="BT534" s="217" t="n"/>
      <c r="BU534" s="217" t="n"/>
      <c r="BV534" s="217" t="n"/>
      <c r="BW534" s="217" t="n"/>
      <c r="BX534" s="220" t="n"/>
      <c r="BY534" s="220" t="n"/>
      <c r="BZ534" s="220" t="n"/>
      <c r="CA534" s="220" t="n"/>
      <c r="CB534" s="220" t="n"/>
      <c r="CC534" s="220" t="n"/>
      <c r="CD534" s="220" t="n"/>
      <c r="CE534" s="220" t="n"/>
      <c r="CF534" s="220" t="n"/>
      <c r="CG534" s="221">
        <f>IFERROR(ROUND((SUM(BX534:CF534)),0),"")</f>
        <v/>
      </c>
      <c r="CH534" s="216" t="n"/>
      <c r="CI534" s="456" t="n"/>
      <c r="CJ534" s="223" t="n"/>
      <c r="CK534" s="196" t="n"/>
      <c r="CL534" s="196" t="n"/>
      <c r="CM534" s="196" t="n"/>
      <c r="CN534" s="196" t="n"/>
      <c r="CO534" s="196" t="n"/>
      <c r="CP534" s="323" t="n"/>
      <c r="CQ534" s="348" t="n"/>
      <c r="CR534" s="348" t="n"/>
      <c r="CS534" s="348" t="n"/>
      <c r="CT534" s="348" t="n"/>
      <c r="CU534" s="348" t="n"/>
      <c r="CV534" s="348" t="n"/>
      <c r="CW534" s="348" t="n"/>
      <c r="CX534" s="348" t="n"/>
      <c r="CY534" s="348">
        <f>IFERROR(ROUND(STDEV(AN534,L534),1),"")</f>
        <v/>
      </c>
      <c r="CZ534" s="232">
        <f>IFERROR(ROUND(AVERAGE(O534:S534,AA534:AE534),0),"")</f>
        <v/>
      </c>
      <c r="DA534" s="232">
        <f>IFERROR(AVERAGE(T534:X534,AF534:AJ534),"")</f>
        <v/>
      </c>
      <c r="DB534" s="308">
        <f>AV534+BK534</f>
        <v/>
      </c>
      <c r="DC534" s="12">
        <f>SUM(BL534:BT534,AW534:BE534)</f>
        <v/>
      </c>
      <c r="DD534" s="437">
        <f>IFERROR(ROUND(DC534/K534,0),"")</f>
        <v/>
      </c>
      <c r="DE534" s="437">
        <f>IFERROR(ROUND(AVERAGE(Y534:Z534,AK534:AL534),0),"")</f>
        <v/>
      </c>
      <c r="DF534" s="217">
        <f>IFERROR(ROUND((3600/DE534*J534),0),"")</f>
        <v/>
      </c>
      <c r="DG534" s="437">
        <f>IFERROR(ROUND(DD534/DF534,1),"")</f>
        <v/>
      </c>
      <c r="DH534" s="308">
        <f>IFERROR(DB534+DD534,"")</f>
        <v/>
      </c>
      <c r="DI534" s="447">
        <f>IFERROR(DD534/DH534,"")</f>
        <v/>
      </c>
      <c r="DK534" s="12">
        <f>IFERROR(DF534-AP534,"")</f>
        <v/>
      </c>
      <c r="DM534" s="307">
        <f>IFERROR(DA534-L534,"")</f>
        <v/>
      </c>
      <c r="DN534" s="348">
        <f>IF(DE534&gt;AQ534,0,1)</f>
        <v/>
      </c>
      <c r="DO534" s="348">
        <f>IF(DA534&lt;M534,0,1)</f>
        <v/>
      </c>
      <c r="DP534" s="348">
        <f>IF(DA534&gt;N534,0,1)</f>
        <v/>
      </c>
      <c r="DQ534" s="348" t="n"/>
      <c r="DR534" s="348" t="n"/>
      <c r="DS534" s="348" t="n"/>
      <c r="DT534" s="348" t="n"/>
      <c r="DU534" s="348" t="n"/>
      <c r="DV534" s="348" t="n"/>
      <c r="DW534" s="348" t="n"/>
      <c r="DX534" s="348" t="n"/>
      <c r="DY534" s="348" t="n"/>
      <c r="DZ534" s="348" t="n"/>
      <c r="EA534" s="348" t="n"/>
      <c r="EB534" s="348" t="n"/>
      <c r="EC534" s="348" t="n"/>
      <c r="ED534" s="348" t="n"/>
      <c r="EE534" s="348" t="n"/>
      <c r="EF534" s="348" t="n"/>
      <c r="EG534" s="348" t="n"/>
      <c r="EH534" s="348" t="n"/>
      <c r="EI534" s="348" t="n"/>
    </row>
    <row r="535" ht="31.5" customFormat="1" customHeight="1" s="239">
      <c r="A535" s="233" t="n"/>
      <c r="B535" s="192" t="n"/>
      <c r="C535" s="455" t="n"/>
      <c r="D535" s="192" t="n"/>
      <c r="E535" s="192" t="n"/>
      <c r="F535" s="192" t="n"/>
      <c r="G535" s="238" t="n"/>
      <c r="H535" s="437" t="n"/>
      <c r="I535" s="437" t="n"/>
      <c r="J535" s="437" t="n"/>
      <c r="K535" s="437" t="n"/>
      <c r="L535" s="240" t="n"/>
      <c r="M535" s="241" t="n"/>
      <c r="N535" s="242" t="n"/>
      <c r="O535" s="232" t="n"/>
      <c r="P535" s="232" t="n"/>
      <c r="Q535" s="232" t="n"/>
      <c r="R535" s="232" t="n"/>
      <c r="S535" s="232" t="n"/>
      <c r="T535" s="232" t="n"/>
      <c r="U535" s="232" t="n"/>
      <c r="V535" s="232" t="n"/>
      <c r="W535" s="232" t="n"/>
      <c r="X535" s="232" t="n"/>
      <c r="Y535" s="195" t="n"/>
      <c r="Z535" s="195" t="n"/>
      <c r="AA535" s="232" t="n"/>
      <c r="AB535" s="232" t="n"/>
      <c r="AC535" s="232" t="n"/>
      <c r="AD535" s="232" t="n"/>
      <c r="AE535" s="232" t="n"/>
      <c r="AF535" s="232" t="n"/>
      <c r="AG535" s="232" t="n"/>
      <c r="AH535" s="232" t="n"/>
      <c r="AI535" s="232" t="n"/>
      <c r="AJ535" s="232" t="n"/>
      <c r="AK535" s="195" t="n"/>
      <c r="AL535" s="195" t="n"/>
      <c r="AM535" s="232">
        <f>IFERROR(ROUND(AVERAGE(O535:S535,AA535:AE535),0),"")</f>
        <v/>
      </c>
      <c r="AN535" s="232">
        <f>IFERROR(ROUND(AVERAGE(T535:X535,AF535:AJ535),0),"")</f>
        <v/>
      </c>
      <c r="AO535" s="278">
        <f>IFERROR((AM535-L535)/L535,"")</f>
        <v/>
      </c>
      <c r="AP535" s="218" t="n"/>
      <c r="AQ535" s="219" t="n"/>
      <c r="AR535" s="217">
        <f>IFERROR(ROUND((3600/AS535*J535),0),"")</f>
        <v/>
      </c>
      <c r="AS535" s="217">
        <f>IFERROR(ROUND(AVERAGE(Y535:Z535,AK535:AL535),0),"")</f>
        <v/>
      </c>
      <c r="AT535" s="217" t="n"/>
      <c r="AU535" s="217" t="n"/>
      <c r="AV535" s="217" t="n"/>
      <c r="AW535" s="217" t="n"/>
      <c r="AX535" s="217" t="n"/>
      <c r="AY535" s="217" t="n"/>
      <c r="AZ535" s="217" t="n"/>
      <c r="BA535" s="217" t="n"/>
      <c r="BB535" s="217" t="n"/>
      <c r="BC535" s="217" t="n"/>
      <c r="BD535" s="217" t="n"/>
      <c r="BE535" s="217" t="n"/>
      <c r="BF535" s="217" t="n"/>
      <c r="BG535" s="217" t="n"/>
      <c r="BH535" s="217" t="n"/>
      <c r="BI535" s="217" t="n"/>
      <c r="BJ535" s="217" t="n"/>
      <c r="BK535" s="217" t="n"/>
      <c r="BL535" s="217" t="n"/>
      <c r="BM535" s="217" t="n"/>
      <c r="BN535" s="217" t="n"/>
      <c r="BO535" s="217" t="n"/>
      <c r="BP535" s="217" t="n"/>
      <c r="BQ535" s="217" t="n"/>
      <c r="BR535" s="217" t="n"/>
      <c r="BS535" s="217" t="n"/>
      <c r="BT535" s="217" t="n"/>
      <c r="BU535" s="217" t="n"/>
      <c r="BV535" s="217" t="n"/>
      <c r="BW535" s="217" t="n"/>
      <c r="BX535" s="220" t="n"/>
      <c r="BY535" s="220" t="n"/>
      <c r="BZ535" s="220" t="n"/>
      <c r="CA535" s="220" t="n"/>
      <c r="CB535" s="220" t="n"/>
      <c r="CC535" s="220" t="n"/>
      <c r="CD535" s="220" t="n"/>
      <c r="CE535" s="220" t="n"/>
      <c r="CF535" s="220" t="n"/>
      <c r="CG535" s="221">
        <f>IFERROR(ROUND((SUM(BX535:CF535)),0),"")</f>
        <v/>
      </c>
      <c r="CH535" s="216" t="n"/>
      <c r="CI535" s="456" t="n"/>
      <c r="CJ535" s="223" t="n"/>
      <c r="CK535" s="196" t="n"/>
      <c r="CL535" s="196" t="n"/>
      <c r="CM535" s="196" t="n"/>
      <c r="CN535" s="196" t="n"/>
      <c r="CO535" s="196" t="n"/>
      <c r="CP535" s="323" t="n"/>
      <c r="CQ535" s="348" t="n"/>
      <c r="CR535" s="348" t="n"/>
      <c r="CS535" s="348" t="n"/>
      <c r="CT535" s="348" t="n"/>
      <c r="CU535" s="348" t="n"/>
      <c r="CV535" s="348" t="n"/>
      <c r="CW535" s="348" t="n"/>
      <c r="CX535" s="348" t="n"/>
      <c r="CY535" s="348">
        <f>IFERROR(ROUND(STDEV(AN535,L535),1),"")</f>
        <v/>
      </c>
      <c r="CZ535" s="232">
        <f>IFERROR(ROUND(AVERAGE(O535:S535,AA535:AE535),0),"")</f>
        <v/>
      </c>
      <c r="DA535" s="232">
        <f>IFERROR(AVERAGE(T535:X535,AF535:AJ535),"")</f>
        <v/>
      </c>
      <c r="DB535" s="308">
        <f>AV535+BK535</f>
        <v/>
      </c>
      <c r="DC535" s="12">
        <f>SUM(BL535:BT535,AW535:BE535)</f>
        <v/>
      </c>
      <c r="DD535" s="437">
        <f>IFERROR(ROUND(DC535/K535,0),"")</f>
        <v/>
      </c>
      <c r="DE535" s="437">
        <f>IFERROR(ROUND(AVERAGE(Y535:Z535,AK535:AL535),0),"")</f>
        <v/>
      </c>
      <c r="DF535" s="217">
        <f>IFERROR(ROUND((3600/DE535*J535),0),"")</f>
        <v/>
      </c>
      <c r="DG535" s="437">
        <f>IFERROR(ROUND(DD535/DF535,1),"")</f>
        <v/>
      </c>
      <c r="DH535" s="308">
        <f>IFERROR(DB535+DD535,"")</f>
        <v/>
      </c>
      <c r="DI535" s="447">
        <f>IFERROR(DD535/DH535,"")</f>
        <v/>
      </c>
      <c r="DK535" s="12">
        <f>IFERROR(DF535-AP535,"")</f>
        <v/>
      </c>
      <c r="DM535" s="307">
        <f>IFERROR(DA535-L535,"")</f>
        <v/>
      </c>
      <c r="DN535" s="348">
        <f>IF(DE535&gt;AQ535,0,1)</f>
        <v/>
      </c>
      <c r="DO535" s="348">
        <f>IF(DA535&lt;M535,0,1)</f>
        <v/>
      </c>
      <c r="DP535" s="348">
        <f>IF(DA535&gt;N535,0,1)</f>
        <v/>
      </c>
      <c r="DQ535" s="348" t="n"/>
      <c r="DR535" s="348" t="n"/>
      <c r="DS535" s="348" t="n"/>
      <c r="DT535" s="348" t="n"/>
      <c r="DU535" s="348" t="n"/>
      <c r="DV535" s="348" t="n"/>
      <c r="DW535" s="348" t="n"/>
      <c r="DX535" s="348" t="n"/>
      <c r="DY535" s="348" t="n"/>
      <c r="DZ535" s="348" t="n"/>
      <c r="EA535" s="348" t="n"/>
      <c r="EB535" s="348" t="n"/>
      <c r="EC535" s="348" t="n"/>
      <c r="ED535" s="348" t="n"/>
      <c r="EE535" s="348" t="n"/>
      <c r="EF535" s="348" t="n"/>
      <c r="EG535" s="348" t="n"/>
      <c r="EH535" s="348" t="n"/>
      <c r="EI535" s="348" t="n"/>
    </row>
    <row r="536" ht="31.5" customFormat="1" customHeight="1" s="239">
      <c r="A536" s="233" t="n"/>
      <c r="B536" s="192" t="n"/>
      <c r="C536" s="455" t="n"/>
      <c r="D536" s="192" t="n"/>
      <c r="E536" s="192" t="n"/>
      <c r="F536" s="192" t="n"/>
      <c r="G536" s="238" t="n"/>
      <c r="H536" s="437" t="n"/>
      <c r="I536" s="437" t="n"/>
      <c r="J536" s="437" t="n"/>
      <c r="K536" s="437" t="n"/>
      <c r="L536" s="240" t="n"/>
      <c r="M536" s="241" t="n"/>
      <c r="N536" s="242" t="n"/>
      <c r="O536" s="232" t="n"/>
      <c r="P536" s="232" t="n"/>
      <c r="Q536" s="232" t="n"/>
      <c r="R536" s="232" t="n"/>
      <c r="S536" s="232" t="n"/>
      <c r="T536" s="232" t="n"/>
      <c r="U536" s="232" t="n"/>
      <c r="V536" s="232" t="n"/>
      <c r="W536" s="232" t="n"/>
      <c r="X536" s="232" t="n"/>
      <c r="Y536" s="195" t="n"/>
      <c r="Z536" s="195" t="n"/>
      <c r="AA536" s="232" t="n"/>
      <c r="AB536" s="232" t="n"/>
      <c r="AC536" s="232" t="n"/>
      <c r="AD536" s="232" t="n"/>
      <c r="AE536" s="232" t="n"/>
      <c r="AF536" s="232" t="n"/>
      <c r="AG536" s="232" t="n"/>
      <c r="AH536" s="232" t="n"/>
      <c r="AI536" s="232" t="n"/>
      <c r="AJ536" s="232" t="n"/>
      <c r="AK536" s="195" t="n"/>
      <c r="AL536" s="195" t="n"/>
      <c r="AM536" s="232">
        <f>IFERROR(ROUND(AVERAGE(O536:S536,AA536:AE536),0),"")</f>
        <v/>
      </c>
      <c r="AN536" s="232">
        <f>IFERROR(ROUND(AVERAGE(T536:X536,AF536:AJ536),0),"")</f>
        <v/>
      </c>
      <c r="AO536" s="278">
        <f>IFERROR((AM536-L536)/L536,"")</f>
        <v/>
      </c>
      <c r="AP536" s="218" t="n"/>
      <c r="AQ536" s="219" t="n"/>
      <c r="AR536" s="217">
        <f>IFERROR(ROUND((3600/AS536*J536),0),"")</f>
        <v/>
      </c>
      <c r="AS536" s="217">
        <f>IFERROR(ROUND(AVERAGE(Y536:Z536,AK536:AL536),0),"")</f>
        <v/>
      </c>
      <c r="AT536" s="217" t="n"/>
      <c r="AU536" s="217" t="n"/>
      <c r="AV536" s="217" t="n"/>
      <c r="AW536" s="217" t="n"/>
      <c r="AX536" s="217" t="n"/>
      <c r="AY536" s="217" t="n"/>
      <c r="AZ536" s="217" t="n"/>
      <c r="BA536" s="217" t="n"/>
      <c r="BB536" s="217" t="n"/>
      <c r="BC536" s="217" t="n"/>
      <c r="BD536" s="217" t="n"/>
      <c r="BE536" s="217" t="n"/>
      <c r="BF536" s="217" t="n"/>
      <c r="BG536" s="217" t="n"/>
      <c r="BH536" s="217" t="n"/>
      <c r="BI536" s="217" t="n"/>
      <c r="BJ536" s="217" t="n"/>
      <c r="BK536" s="217" t="n"/>
      <c r="BL536" s="217" t="n"/>
      <c r="BM536" s="217" t="n"/>
      <c r="BN536" s="217" t="n"/>
      <c r="BO536" s="217" t="n"/>
      <c r="BP536" s="217" t="n"/>
      <c r="BQ536" s="217" t="n"/>
      <c r="BR536" s="217" t="n"/>
      <c r="BS536" s="217" t="n"/>
      <c r="BT536" s="217" t="n"/>
      <c r="BU536" s="217" t="n"/>
      <c r="BV536" s="217" t="n"/>
      <c r="BW536" s="217" t="n"/>
      <c r="BX536" s="220" t="n"/>
      <c r="BY536" s="220" t="n"/>
      <c r="BZ536" s="220" t="n"/>
      <c r="CA536" s="220" t="n"/>
      <c r="CB536" s="220" t="n"/>
      <c r="CC536" s="220" t="n"/>
      <c r="CD536" s="220" t="n"/>
      <c r="CE536" s="220" t="n"/>
      <c r="CF536" s="220" t="n"/>
      <c r="CG536" s="221">
        <f>IFERROR(ROUND((SUM(BX536:CF536)),0),"")</f>
        <v/>
      </c>
      <c r="CH536" s="216" t="n"/>
      <c r="CI536" s="456" t="n"/>
      <c r="CJ536" s="223" t="n"/>
      <c r="CK536" s="196" t="n"/>
      <c r="CL536" s="196" t="n"/>
      <c r="CM536" s="196" t="n"/>
      <c r="CN536" s="196" t="n"/>
      <c r="CO536" s="196" t="n"/>
      <c r="CP536" s="323" t="n"/>
      <c r="CQ536" s="348" t="n"/>
      <c r="CR536" s="348" t="n"/>
      <c r="CS536" s="348" t="n"/>
      <c r="CT536" s="348" t="n"/>
      <c r="CU536" s="348" t="n"/>
      <c r="CV536" s="348" t="n"/>
      <c r="CW536" s="348" t="n"/>
      <c r="CX536" s="348" t="n"/>
      <c r="CY536" s="348">
        <f>IFERROR(ROUND(STDEV(AN536,L536),1),"")</f>
        <v/>
      </c>
      <c r="CZ536" s="232">
        <f>IFERROR(ROUND(AVERAGE(O536:S536,AA536:AE536),0),"")</f>
        <v/>
      </c>
      <c r="DA536" s="232">
        <f>IFERROR(AVERAGE(T536:X536,AF536:AJ536),"")</f>
        <v/>
      </c>
      <c r="DB536" s="308">
        <f>AV536+BK536</f>
        <v/>
      </c>
      <c r="DC536" s="12">
        <f>SUM(BL536:BT536,AW536:BE536)</f>
        <v/>
      </c>
      <c r="DD536" s="437">
        <f>IFERROR(ROUND(DC536/K536,0),"")</f>
        <v/>
      </c>
      <c r="DE536" s="437">
        <f>IFERROR(ROUND(AVERAGE(Y536:Z536,AK536:AL536),0),"")</f>
        <v/>
      </c>
      <c r="DF536" s="217">
        <f>IFERROR(ROUND((3600/DE536*J536),0),"")</f>
        <v/>
      </c>
      <c r="DG536" s="437">
        <f>IFERROR(ROUND(DD536/DF536,1),"")</f>
        <v/>
      </c>
      <c r="DH536" s="308">
        <f>IFERROR(DB536+DD536,"")</f>
        <v/>
      </c>
      <c r="DI536" s="447">
        <f>IFERROR(DD536/DH536,"")</f>
        <v/>
      </c>
      <c r="DK536" s="12">
        <f>IFERROR(DF536-AP536,"")</f>
        <v/>
      </c>
      <c r="DM536" s="307">
        <f>IFERROR(DA536-L536,"")</f>
        <v/>
      </c>
      <c r="DN536" s="348">
        <f>IF(DE536&gt;AQ536,0,1)</f>
        <v/>
      </c>
      <c r="DO536" s="348">
        <f>IF(DA536&lt;M536,0,1)</f>
        <v/>
      </c>
      <c r="DP536" s="348">
        <f>IF(DA536&gt;N536,0,1)</f>
        <v/>
      </c>
      <c r="DQ536" s="348" t="n"/>
      <c r="DR536" s="348" t="n"/>
      <c r="DS536" s="348" t="n"/>
      <c r="DT536" s="348" t="n"/>
      <c r="DU536" s="348" t="n"/>
      <c r="DV536" s="348" t="n"/>
      <c r="DW536" s="348" t="n"/>
      <c r="DX536" s="348" t="n"/>
      <c r="DY536" s="348" t="n"/>
      <c r="DZ536" s="348" t="n"/>
      <c r="EA536" s="348" t="n"/>
      <c r="EB536" s="348" t="n"/>
      <c r="EC536" s="348" t="n"/>
      <c r="ED536" s="348" t="n"/>
      <c r="EE536" s="348" t="n"/>
      <c r="EF536" s="348" t="n"/>
      <c r="EG536" s="348" t="n"/>
      <c r="EH536" s="348" t="n"/>
      <c r="EI536" s="348" t="n"/>
    </row>
    <row r="537" ht="31.5" customFormat="1" customHeight="1" s="239">
      <c r="A537" s="233" t="n"/>
      <c r="B537" s="192" t="n"/>
      <c r="C537" s="455" t="n"/>
      <c r="D537" s="192" t="n"/>
      <c r="E537" s="192" t="n"/>
      <c r="F537" s="192" t="n"/>
      <c r="G537" s="238" t="n"/>
      <c r="H537" s="437" t="n"/>
      <c r="I537" s="437" t="n"/>
      <c r="J537" s="437" t="n"/>
      <c r="K537" s="437" t="n"/>
      <c r="L537" s="240" t="n"/>
      <c r="M537" s="241" t="n"/>
      <c r="N537" s="242" t="n"/>
      <c r="O537" s="232" t="n"/>
      <c r="P537" s="232" t="n"/>
      <c r="Q537" s="232" t="n"/>
      <c r="R537" s="232" t="n"/>
      <c r="S537" s="232" t="n"/>
      <c r="T537" s="232" t="n"/>
      <c r="U537" s="232" t="n"/>
      <c r="V537" s="232" t="n"/>
      <c r="W537" s="232" t="n"/>
      <c r="X537" s="232" t="n"/>
      <c r="Y537" s="195" t="n"/>
      <c r="Z537" s="195" t="n"/>
      <c r="AA537" s="232" t="n"/>
      <c r="AB537" s="232" t="n"/>
      <c r="AC537" s="232" t="n"/>
      <c r="AD537" s="232" t="n"/>
      <c r="AE537" s="232" t="n"/>
      <c r="AF537" s="232" t="n"/>
      <c r="AG537" s="232" t="n"/>
      <c r="AH537" s="232" t="n"/>
      <c r="AI537" s="232" t="n"/>
      <c r="AJ537" s="232" t="n"/>
      <c r="AK537" s="195" t="n"/>
      <c r="AL537" s="195" t="n"/>
      <c r="AM537" s="232">
        <f>IFERROR(ROUND(AVERAGE(O537:S537,AA537:AE537),0),"")</f>
        <v/>
      </c>
      <c r="AN537" s="232">
        <f>IFERROR(ROUND(AVERAGE(T537:X537,AF537:AJ537),0),"")</f>
        <v/>
      </c>
      <c r="AO537" s="278">
        <f>IFERROR((AM537-L537)/L537,"")</f>
        <v/>
      </c>
      <c r="AP537" s="218" t="n"/>
      <c r="AQ537" s="219" t="n"/>
      <c r="AR537" s="217">
        <f>IFERROR(ROUND((3600/AS537*J537),0),"")</f>
        <v/>
      </c>
      <c r="AS537" s="217">
        <f>IFERROR(ROUND(AVERAGE(Y537:Z537,AK537:AL537),0),"")</f>
        <v/>
      </c>
      <c r="AT537" s="217" t="n"/>
      <c r="AU537" s="217" t="n"/>
      <c r="AV537" s="217" t="n"/>
      <c r="AW537" s="217" t="n"/>
      <c r="AX537" s="217" t="n"/>
      <c r="AY537" s="217" t="n"/>
      <c r="AZ537" s="217" t="n"/>
      <c r="BA537" s="217" t="n"/>
      <c r="BB537" s="217" t="n"/>
      <c r="BC537" s="217" t="n"/>
      <c r="BD537" s="217" t="n"/>
      <c r="BE537" s="217" t="n"/>
      <c r="BF537" s="217" t="n"/>
      <c r="BG537" s="217" t="n"/>
      <c r="BH537" s="217" t="n"/>
      <c r="BI537" s="217" t="n"/>
      <c r="BJ537" s="217" t="n"/>
      <c r="BK537" s="217" t="n"/>
      <c r="BL537" s="217" t="n"/>
      <c r="BM537" s="217" t="n"/>
      <c r="BN537" s="217" t="n"/>
      <c r="BO537" s="217" t="n"/>
      <c r="BP537" s="217" t="n"/>
      <c r="BQ537" s="217" t="n"/>
      <c r="BR537" s="217" t="n"/>
      <c r="BS537" s="217" t="n"/>
      <c r="BT537" s="217" t="n"/>
      <c r="BU537" s="217" t="n"/>
      <c r="BV537" s="217" t="n"/>
      <c r="BW537" s="217" t="n"/>
      <c r="BX537" s="220" t="n"/>
      <c r="BY537" s="220" t="n"/>
      <c r="BZ537" s="220" t="n"/>
      <c r="CA537" s="220" t="n"/>
      <c r="CB537" s="220" t="n"/>
      <c r="CC537" s="220" t="n"/>
      <c r="CD537" s="220" t="n"/>
      <c r="CE537" s="220" t="n"/>
      <c r="CF537" s="220" t="n"/>
      <c r="CG537" s="221">
        <f>IFERROR(ROUND((SUM(BX537:CF537)),0),"")</f>
        <v/>
      </c>
      <c r="CH537" s="216" t="n"/>
      <c r="CI537" s="456" t="n"/>
      <c r="CJ537" s="223" t="n"/>
      <c r="CK537" s="196" t="n"/>
      <c r="CL537" s="196" t="n"/>
      <c r="CM537" s="196" t="n"/>
      <c r="CN537" s="196" t="n"/>
      <c r="CO537" s="196" t="n"/>
      <c r="CP537" s="323" t="n"/>
      <c r="CQ537" s="348" t="n"/>
      <c r="CR537" s="348" t="n"/>
      <c r="CS537" s="348" t="n"/>
      <c r="CT537" s="348" t="n"/>
      <c r="CU537" s="348" t="n"/>
      <c r="CV537" s="348" t="n"/>
      <c r="CW537" s="348" t="n"/>
      <c r="CX537" s="348" t="n"/>
      <c r="CY537" s="348">
        <f>IFERROR(ROUND(STDEV(AN537,L537),1),"")</f>
        <v/>
      </c>
      <c r="CZ537" s="232">
        <f>IFERROR(ROUND(AVERAGE(O537:S537,AA537:AE537),0),"")</f>
        <v/>
      </c>
      <c r="DA537" s="232">
        <f>IFERROR(AVERAGE(T537:X537,AF537:AJ537),"")</f>
        <v/>
      </c>
      <c r="DB537" s="308">
        <f>AV537+BK537</f>
        <v/>
      </c>
      <c r="DC537" s="12">
        <f>SUM(BL537:BT537,AW537:BE537)</f>
        <v/>
      </c>
      <c r="DD537" s="437">
        <f>IFERROR(ROUND(DC537/K537,0),"")</f>
        <v/>
      </c>
      <c r="DE537" s="437">
        <f>IFERROR(ROUND(AVERAGE(Y537:Z537,AK537:AL537),0),"")</f>
        <v/>
      </c>
      <c r="DF537" s="217">
        <f>IFERROR(ROUND((3600/DE537*J537),0),"")</f>
        <v/>
      </c>
      <c r="DG537" s="437">
        <f>IFERROR(ROUND(DD537/DF537,1),"")</f>
        <v/>
      </c>
      <c r="DH537" s="308">
        <f>IFERROR(DB537+DD537,"")</f>
        <v/>
      </c>
      <c r="DI537" s="447">
        <f>IFERROR(DD537/DH537,"")</f>
        <v/>
      </c>
      <c r="DK537" s="12">
        <f>IFERROR(DF537-AP537,"")</f>
        <v/>
      </c>
      <c r="DM537" s="307">
        <f>IFERROR(DA537-L537,"")</f>
        <v/>
      </c>
      <c r="DN537" s="348">
        <f>IF(DE537&gt;AQ537,0,1)</f>
        <v/>
      </c>
      <c r="DO537" s="348">
        <f>IF(DA537&lt;M537,0,1)</f>
        <v/>
      </c>
      <c r="DP537" s="348">
        <f>IF(DA537&gt;N537,0,1)</f>
        <v/>
      </c>
      <c r="DQ537" s="348" t="n"/>
      <c r="DR537" s="348" t="n"/>
      <c r="DS537" s="348" t="n"/>
      <c r="DT537" s="348" t="n"/>
      <c r="DU537" s="348" t="n"/>
      <c r="DV537" s="348" t="n"/>
      <c r="DW537" s="348" t="n"/>
      <c r="DX537" s="348" t="n"/>
      <c r="DY537" s="348" t="n"/>
      <c r="DZ537" s="348" t="n"/>
      <c r="EA537" s="348" t="n"/>
      <c r="EB537" s="348" t="n"/>
      <c r="EC537" s="348" t="n"/>
      <c r="ED537" s="348" t="n"/>
      <c r="EE537" s="348" t="n"/>
      <c r="EF537" s="348" t="n"/>
      <c r="EG537" s="348" t="n"/>
      <c r="EH537" s="348" t="n"/>
      <c r="EI537" s="348" t="n"/>
    </row>
    <row r="538" ht="31.5" customFormat="1" customHeight="1" s="239">
      <c r="A538" s="233" t="n"/>
      <c r="B538" s="192" t="n"/>
      <c r="C538" s="455" t="n"/>
      <c r="D538" s="192" t="n"/>
      <c r="E538" s="192" t="n"/>
      <c r="F538" s="192" t="n"/>
      <c r="G538" s="238" t="n"/>
      <c r="H538" s="437" t="n"/>
      <c r="I538" s="437" t="n"/>
      <c r="J538" s="437" t="n"/>
      <c r="K538" s="437" t="n"/>
      <c r="L538" s="240" t="n"/>
      <c r="M538" s="241" t="n"/>
      <c r="N538" s="242" t="n"/>
      <c r="O538" s="232" t="n"/>
      <c r="P538" s="232" t="n"/>
      <c r="Q538" s="232" t="n"/>
      <c r="R538" s="232" t="n"/>
      <c r="S538" s="232" t="n"/>
      <c r="T538" s="232" t="n"/>
      <c r="U538" s="232" t="n"/>
      <c r="V538" s="232" t="n"/>
      <c r="W538" s="232" t="n"/>
      <c r="X538" s="232" t="n"/>
      <c r="Y538" s="195" t="n"/>
      <c r="Z538" s="195" t="n"/>
      <c r="AA538" s="232" t="n"/>
      <c r="AB538" s="232" t="n"/>
      <c r="AC538" s="232" t="n"/>
      <c r="AD538" s="232" t="n"/>
      <c r="AE538" s="232" t="n"/>
      <c r="AF538" s="232" t="n"/>
      <c r="AG538" s="232" t="n"/>
      <c r="AH538" s="232" t="n"/>
      <c r="AI538" s="232" t="n"/>
      <c r="AJ538" s="232" t="n"/>
      <c r="AK538" s="195" t="n"/>
      <c r="AL538" s="195" t="n"/>
      <c r="AM538" s="232">
        <f>IFERROR(ROUND(AVERAGE(O538:S538,AA538:AE538),0),"")</f>
        <v/>
      </c>
      <c r="AN538" s="232">
        <f>IFERROR(ROUND(AVERAGE(T538:X538,AF538:AJ538),0),"")</f>
        <v/>
      </c>
      <c r="AO538" s="278">
        <f>IFERROR((AM538-L538)/L538,"")</f>
        <v/>
      </c>
      <c r="AP538" s="218" t="n"/>
      <c r="AQ538" s="219" t="n"/>
      <c r="AR538" s="217">
        <f>IFERROR(ROUND((3600/AS538*J538),0),"")</f>
        <v/>
      </c>
      <c r="AS538" s="217">
        <f>IFERROR(ROUND(AVERAGE(Y538:Z538,AK538:AL538),0),"")</f>
        <v/>
      </c>
      <c r="AT538" s="217" t="n"/>
      <c r="AU538" s="217" t="n"/>
      <c r="AV538" s="217" t="n"/>
      <c r="AW538" s="217" t="n"/>
      <c r="AX538" s="217" t="n"/>
      <c r="AY538" s="217" t="n"/>
      <c r="AZ538" s="217" t="n"/>
      <c r="BA538" s="217" t="n"/>
      <c r="BB538" s="217" t="n"/>
      <c r="BC538" s="217" t="n"/>
      <c r="BD538" s="217" t="n"/>
      <c r="BE538" s="217" t="n"/>
      <c r="BF538" s="217" t="n"/>
      <c r="BG538" s="217" t="n"/>
      <c r="BH538" s="217" t="n"/>
      <c r="BI538" s="217" t="n"/>
      <c r="BJ538" s="217" t="n"/>
      <c r="BK538" s="217" t="n"/>
      <c r="BL538" s="217" t="n"/>
      <c r="BM538" s="217" t="n"/>
      <c r="BN538" s="217" t="n"/>
      <c r="BO538" s="217" t="n"/>
      <c r="BP538" s="217" t="n"/>
      <c r="BQ538" s="217" t="n"/>
      <c r="BR538" s="217" t="n"/>
      <c r="BS538" s="217" t="n"/>
      <c r="BT538" s="217" t="n"/>
      <c r="BU538" s="217" t="n"/>
      <c r="BV538" s="217" t="n"/>
      <c r="BW538" s="217" t="n"/>
      <c r="BX538" s="220" t="n"/>
      <c r="BY538" s="220" t="n"/>
      <c r="BZ538" s="220" t="n"/>
      <c r="CA538" s="220" t="n"/>
      <c r="CB538" s="220" t="n"/>
      <c r="CC538" s="220" t="n"/>
      <c r="CD538" s="220" t="n"/>
      <c r="CE538" s="220" t="n"/>
      <c r="CF538" s="220" t="n"/>
      <c r="CG538" s="221">
        <f>IFERROR(ROUND((SUM(BX538:CF538)),0),"")</f>
        <v/>
      </c>
      <c r="CH538" s="216" t="n"/>
      <c r="CI538" s="456" t="n"/>
      <c r="CJ538" s="223" t="n"/>
      <c r="CK538" s="196" t="n"/>
      <c r="CL538" s="196" t="n"/>
      <c r="CM538" s="196" t="n"/>
      <c r="CN538" s="196" t="n"/>
      <c r="CO538" s="196" t="n"/>
      <c r="CP538" s="323" t="n"/>
      <c r="CQ538" s="348" t="n"/>
      <c r="CR538" s="348" t="n"/>
      <c r="CS538" s="348" t="n"/>
      <c r="CT538" s="348" t="n"/>
      <c r="CU538" s="348" t="n"/>
      <c r="CV538" s="348" t="n"/>
      <c r="CW538" s="348" t="n"/>
      <c r="CX538" s="348" t="n"/>
      <c r="CY538" s="348">
        <f>IFERROR(ROUND(STDEV(AN538,L538),1),"")</f>
        <v/>
      </c>
      <c r="CZ538" s="232">
        <f>IFERROR(ROUND(AVERAGE(O538:S538,AA538:AE538),0),"")</f>
        <v/>
      </c>
      <c r="DA538" s="232">
        <f>IFERROR(AVERAGE(T538:X538,AF538:AJ538),"")</f>
        <v/>
      </c>
      <c r="DB538" s="308">
        <f>AV538+BK538</f>
        <v/>
      </c>
      <c r="DC538" s="12">
        <f>SUM(BL538:BT538,AW538:BE538)</f>
        <v/>
      </c>
      <c r="DD538" s="437">
        <f>IFERROR(ROUND(DC538/K538,0),"")</f>
        <v/>
      </c>
      <c r="DE538" s="437">
        <f>IFERROR(ROUND(AVERAGE(Y538:Z538,AK538:AL538),0),"")</f>
        <v/>
      </c>
      <c r="DF538" s="217">
        <f>IFERROR(ROUND((3600/DE538*J538),0),"")</f>
        <v/>
      </c>
      <c r="DG538" s="437">
        <f>IFERROR(ROUND(DD538/DF538,1),"")</f>
        <v/>
      </c>
      <c r="DH538" s="308">
        <f>IFERROR(DB538+DD538,"")</f>
        <v/>
      </c>
      <c r="DI538" s="447">
        <f>IFERROR(DD538/DH538,"")</f>
        <v/>
      </c>
      <c r="DK538" s="12">
        <f>IFERROR(DF538-AP538,"")</f>
        <v/>
      </c>
      <c r="DM538" s="307">
        <f>IFERROR(DA538-L538,"")</f>
        <v/>
      </c>
      <c r="DN538" s="348">
        <f>IF(DE538&gt;AQ538,0,1)</f>
        <v/>
      </c>
      <c r="DO538" s="348">
        <f>IF(DA538&lt;M538,0,1)</f>
        <v/>
      </c>
      <c r="DP538" s="348">
        <f>IF(DA538&gt;N538,0,1)</f>
        <v/>
      </c>
      <c r="DQ538" s="348" t="n"/>
      <c r="DR538" s="348" t="n"/>
      <c r="DS538" s="348" t="n"/>
      <c r="DT538" s="348" t="n"/>
      <c r="DU538" s="348" t="n"/>
      <c r="DV538" s="348" t="n"/>
      <c r="DW538" s="348" t="n"/>
      <c r="DX538" s="348" t="n"/>
      <c r="DY538" s="348" t="n"/>
      <c r="DZ538" s="348" t="n"/>
      <c r="EA538" s="348" t="n"/>
      <c r="EB538" s="348" t="n"/>
      <c r="EC538" s="348" t="n"/>
      <c r="ED538" s="348" t="n"/>
      <c r="EE538" s="348" t="n"/>
      <c r="EF538" s="348" t="n"/>
      <c r="EG538" s="348" t="n"/>
      <c r="EH538" s="348" t="n"/>
      <c r="EI538" s="348" t="n"/>
    </row>
    <row r="539" ht="31.5" customFormat="1" customHeight="1" s="239">
      <c r="A539" s="233" t="n"/>
      <c r="B539" s="192" t="n"/>
      <c r="C539" s="455" t="n"/>
      <c r="D539" s="192" t="n"/>
      <c r="E539" s="192" t="n"/>
      <c r="F539" s="192" t="n"/>
      <c r="G539" s="238" t="n"/>
      <c r="H539" s="437" t="n"/>
      <c r="I539" s="437" t="n"/>
      <c r="J539" s="437" t="n"/>
      <c r="K539" s="437" t="n"/>
      <c r="L539" s="240" t="n"/>
      <c r="M539" s="241" t="n"/>
      <c r="N539" s="242" t="n"/>
      <c r="O539" s="232" t="n"/>
      <c r="P539" s="232" t="n"/>
      <c r="Q539" s="232" t="n"/>
      <c r="R539" s="232" t="n"/>
      <c r="S539" s="232" t="n"/>
      <c r="T539" s="232" t="n"/>
      <c r="U539" s="232" t="n"/>
      <c r="V539" s="232" t="n"/>
      <c r="W539" s="232" t="n"/>
      <c r="X539" s="232" t="n"/>
      <c r="Y539" s="195" t="n"/>
      <c r="Z539" s="195" t="n"/>
      <c r="AA539" s="232" t="n"/>
      <c r="AB539" s="232" t="n"/>
      <c r="AC539" s="232" t="n"/>
      <c r="AD539" s="232" t="n"/>
      <c r="AE539" s="232" t="n"/>
      <c r="AF539" s="232" t="n"/>
      <c r="AG539" s="232" t="n"/>
      <c r="AH539" s="232" t="n"/>
      <c r="AI539" s="232" t="n"/>
      <c r="AJ539" s="232" t="n"/>
      <c r="AK539" s="195" t="n"/>
      <c r="AL539" s="195" t="n"/>
      <c r="AM539" s="232">
        <f>IFERROR(ROUND(AVERAGE(O539:S539,AA539:AE539),0),"")</f>
        <v/>
      </c>
      <c r="AN539" s="232">
        <f>IFERROR(ROUND(AVERAGE(T539:X539,AF539:AJ539),0),"")</f>
        <v/>
      </c>
      <c r="AO539" s="278">
        <f>IFERROR((AM539-L539)/L539,"")</f>
        <v/>
      </c>
      <c r="AP539" s="218" t="n"/>
      <c r="AQ539" s="219" t="n"/>
      <c r="AR539" s="217">
        <f>IFERROR(ROUND((3600/AS539*J539),0),"")</f>
        <v/>
      </c>
      <c r="AS539" s="217">
        <f>IFERROR(ROUND(AVERAGE(Y539:Z539,AK539:AL539),0),"")</f>
        <v/>
      </c>
      <c r="AT539" s="217" t="n"/>
      <c r="AU539" s="217" t="n"/>
      <c r="AV539" s="217" t="n"/>
      <c r="AW539" s="217" t="n"/>
      <c r="AX539" s="217" t="n"/>
      <c r="AY539" s="217" t="n"/>
      <c r="AZ539" s="217" t="n"/>
      <c r="BA539" s="217" t="n"/>
      <c r="BB539" s="217" t="n"/>
      <c r="BC539" s="217" t="n"/>
      <c r="BD539" s="217" t="n"/>
      <c r="BE539" s="217" t="n"/>
      <c r="BF539" s="217" t="n"/>
      <c r="BG539" s="217" t="n"/>
      <c r="BH539" s="217" t="n"/>
      <c r="BI539" s="217" t="n"/>
      <c r="BJ539" s="217" t="n"/>
      <c r="BK539" s="217" t="n"/>
      <c r="BL539" s="217" t="n"/>
      <c r="BM539" s="217" t="n"/>
      <c r="BN539" s="217" t="n"/>
      <c r="BO539" s="217" t="n"/>
      <c r="BP539" s="217" t="n"/>
      <c r="BQ539" s="217" t="n"/>
      <c r="BR539" s="217" t="n"/>
      <c r="BS539" s="217" t="n"/>
      <c r="BT539" s="217" t="n"/>
      <c r="BU539" s="217" t="n"/>
      <c r="BV539" s="217" t="n"/>
      <c r="BW539" s="217" t="n"/>
      <c r="BX539" s="220" t="n"/>
      <c r="BY539" s="220" t="n"/>
      <c r="BZ539" s="220" t="n"/>
      <c r="CA539" s="220" t="n"/>
      <c r="CB539" s="220" t="n"/>
      <c r="CC539" s="220" t="n"/>
      <c r="CD539" s="220" t="n"/>
      <c r="CE539" s="220" t="n"/>
      <c r="CF539" s="220" t="n"/>
      <c r="CG539" s="221">
        <f>IFERROR(ROUND((SUM(BX539:CF539)),0),"")</f>
        <v/>
      </c>
      <c r="CH539" s="216" t="n"/>
      <c r="CI539" s="456" t="n"/>
      <c r="CJ539" s="223" t="n"/>
      <c r="CK539" s="196" t="n"/>
      <c r="CL539" s="196" t="n"/>
      <c r="CM539" s="196" t="n"/>
      <c r="CN539" s="196" t="n"/>
      <c r="CO539" s="196" t="n"/>
      <c r="CP539" s="323" t="n"/>
      <c r="CQ539" s="348" t="n"/>
      <c r="CR539" s="348" t="n"/>
      <c r="CS539" s="348" t="n"/>
      <c r="CT539" s="348" t="n"/>
      <c r="CU539" s="348" t="n"/>
      <c r="CV539" s="348" t="n"/>
      <c r="CW539" s="348" t="n"/>
      <c r="CX539" s="348" t="n"/>
      <c r="CY539" s="348">
        <f>IFERROR(ROUND(STDEV(AN539,L539),1),"")</f>
        <v/>
      </c>
      <c r="CZ539" s="232">
        <f>IFERROR(ROUND(AVERAGE(O539:S539,AA539:AE539),0),"")</f>
        <v/>
      </c>
      <c r="DA539" s="232">
        <f>IFERROR(AVERAGE(T539:X539,AF539:AJ539),"")</f>
        <v/>
      </c>
      <c r="DB539" s="308">
        <f>AV539+BK539</f>
        <v/>
      </c>
      <c r="DC539" s="12">
        <f>SUM(BL539:BT539,AW539:BE539)</f>
        <v/>
      </c>
      <c r="DD539" s="437">
        <f>IFERROR(ROUND(DC539/K539,0),"")</f>
        <v/>
      </c>
      <c r="DE539" s="437">
        <f>IFERROR(ROUND(AVERAGE(Y539:Z539,AK539:AL539),0),"")</f>
        <v/>
      </c>
      <c r="DF539" s="217">
        <f>IFERROR(ROUND((3600/DE539*J539),0),"")</f>
        <v/>
      </c>
      <c r="DG539" s="437">
        <f>IFERROR(ROUND(DD539/DF539,1),"")</f>
        <v/>
      </c>
      <c r="DH539" s="308">
        <f>IFERROR(DB539+DD539,"")</f>
        <v/>
      </c>
      <c r="DI539" s="447">
        <f>IFERROR(DD539/DH539,"")</f>
        <v/>
      </c>
      <c r="DK539" s="12">
        <f>IFERROR(DF539-AP539,"")</f>
        <v/>
      </c>
      <c r="DM539" s="307">
        <f>IFERROR(DA539-L539,"")</f>
        <v/>
      </c>
      <c r="DN539" s="348">
        <f>IF(DE539&gt;AQ539,0,1)</f>
        <v/>
      </c>
      <c r="DO539" s="348">
        <f>IF(DA539&lt;M539,0,1)</f>
        <v/>
      </c>
      <c r="DP539" s="348">
        <f>IF(DA539&gt;N539,0,1)</f>
        <v/>
      </c>
      <c r="DQ539" s="348" t="n"/>
      <c r="DR539" s="348" t="n"/>
      <c r="DS539" s="348" t="n"/>
      <c r="DT539" s="348" t="n"/>
      <c r="DU539" s="348" t="n"/>
      <c r="DV539" s="348" t="n"/>
      <c r="DW539" s="348" t="n"/>
      <c r="DX539" s="348" t="n"/>
      <c r="DY539" s="348" t="n"/>
      <c r="DZ539" s="348" t="n"/>
      <c r="EA539" s="348" t="n"/>
      <c r="EB539" s="348" t="n"/>
      <c r="EC539" s="348" t="n"/>
      <c r="ED539" s="348" t="n"/>
      <c r="EE539" s="348" t="n"/>
      <c r="EF539" s="348" t="n"/>
      <c r="EG539" s="348" t="n"/>
      <c r="EH539" s="348" t="n"/>
      <c r="EI539" s="348" t="n"/>
    </row>
    <row r="540" ht="31.5" customFormat="1" customHeight="1" s="239">
      <c r="A540" s="233" t="n"/>
      <c r="B540" s="192" t="n"/>
      <c r="C540" s="455" t="n"/>
      <c r="D540" s="192" t="n"/>
      <c r="E540" s="192" t="n"/>
      <c r="F540" s="192" t="n"/>
      <c r="G540" s="238" t="n"/>
      <c r="H540" s="437" t="n"/>
      <c r="I540" s="437" t="n"/>
      <c r="J540" s="437" t="n"/>
      <c r="K540" s="437" t="n"/>
      <c r="L540" s="240" t="n"/>
      <c r="M540" s="241" t="n"/>
      <c r="N540" s="242" t="n"/>
      <c r="O540" s="232" t="n"/>
      <c r="P540" s="232" t="n"/>
      <c r="Q540" s="232" t="n"/>
      <c r="R540" s="232" t="n"/>
      <c r="S540" s="232" t="n"/>
      <c r="T540" s="232" t="n"/>
      <c r="U540" s="232" t="n"/>
      <c r="V540" s="232" t="n"/>
      <c r="W540" s="232" t="n"/>
      <c r="X540" s="232" t="n"/>
      <c r="Y540" s="195" t="n"/>
      <c r="Z540" s="195" t="n"/>
      <c r="AA540" s="232" t="n"/>
      <c r="AB540" s="232" t="n"/>
      <c r="AC540" s="232" t="n"/>
      <c r="AD540" s="232" t="n"/>
      <c r="AE540" s="232" t="n"/>
      <c r="AF540" s="232" t="n"/>
      <c r="AG540" s="232" t="n"/>
      <c r="AH540" s="232" t="n"/>
      <c r="AI540" s="232" t="n"/>
      <c r="AJ540" s="232" t="n"/>
      <c r="AK540" s="195" t="n"/>
      <c r="AL540" s="195" t="n"/>
      <c r="AM540" s="232">
        <f>IFERROR(ROUND(AVERAGE(O540:S540,AA540:AE540),0),"")</f>
        <v/>
      </c>
      <c r="AN540" s="232">
        <f>IFERROR(ROUND(AVERAGE(T540:X540,AF540:AJ540),0),"")</f>
        <v/>
      </c>
      <c r="AO540" s="278">
        <f>IFERROR((AM540-L540)/L540,"")</f>
        <v/>
      </c>
      <c r="AP540" s="218" t="n"/>
      <c r="AQ540" s="219" t="n"/>
      <c r="AR540" s="217">
        <f>IFERROR(ROUND((3600/AS540*J540),0),"")</f>
        <v/>
      </c>
      <c r="AS540" s="217">
        <f>IFERROR(ROUND(AVERAGE(Y540:Z540,AK540:AL540),0),"")</f>
        <v/>
      </c>
      <c r="AT540" s="217" t="n"/>
      <c r="AU540" s="217" t="n"/>
      <c r="AV540" s="217" t="n"/>
      <c r="AW540" s="217" t="n"/>
      <c r="AX540" s="217" t="n"/>
      <c r="AY540" s="217" t="n"/>
      <c r="AZ540" s="217" t="n"/>
      <c r="BA540" s="217" t="n"/>
      <c r="BB540" s="217" t="n"/>
      <c r="BC540" s="217" t="n"/>
      <c r="BD540" s="217" t="n"/>
      <c r="BE540" s="217" t="n"/>
      <c r="BF540" s="217" t="n"/>
      <c r="BG540" s="217" t="n"/>
      <c r="BH540" s="217" t="n"/>
      <c r="BI540" s="217" t="n"/>
      <c r="BJ540" s="217" t="n"/>
      <c r="BK540" s="217" t="n"/>
      <c r="BL540" s="217" t="n"/>
      <c r="BM540" s="217" t="n"/>
      <c r="BN540" s="217" t="n"/>
      <c r="BO540" s="217" t="n"/>
      <c r="BP540" s="217" t="n"/>
      <c r="BQ540" s="217" t="n"/>
      <c r="BR540" s="217" t="n"/>
      <c r="BS540" s="217" t="n"/>
      <c r="BT540" s="217" t="n"/>
      <c r="BU540" s="217" t="n"/>
      <c r="BV540" s="217" t="n"/>
      <c r="BW540" s="217" t="n"/>
      <c r="BX540" s="220" t="n"/>
      <c r="BY540" s="220" t="n"/>
      <c r="BZ540" s="220" t="n"/>
      <c r="CA540" s="220" t="n"/>
      <c r="CB540" s="220" t="n"/>
      <c r="CC540" s="220" t="n"/>
      <c r="CD540" s="220" t="n"/>
      <c r="CE540" s="220" t="n"/>
      <c r="CF540" s="220" t="n"/>
      <c r="CG540" s="221">
        <f>IFERROR(ROUND((SUM(BX540:CF540)),0),"")</f>
        <v/>
      </c>
      <c r="CH540" s="216" t="n"/>
      <c r="CI540" s="456" t="n"/>
      <c r="CJ540" s="223" t="n"/>
      <c r="CK540" s="196" t="n"/>
      <c r="CL540" s="196" t="n"/>
      <c r="CM540" s="196" t="n"/>
      <c r="CN540" s="196" t="n"/>
      <c r="CO540" s="196" t="n"/>
      <c r="CP540" s="323" t="n"/>
      <c r="CQ540" s="348" t="n"/>
      <c r="CR540" s="348" t="n"/>
      <c r="CS540" s="348" t="n"/>
      <c r="CT540" s="348" t="n"/>
      <c r="CU540" s="348" t="n"/>
      <c r="CV540" s="348" t="n"/>
      <c r="CW540" s="348" t="n"/>
      <c r="CX540" s="348" t="n"/>
      <c r="CY540" s="348">
        <f>IFERROR(ROUND(STDEV(AN540,L540),1),"")</f>
        <v/>
      </c>
      <c r="CZ540" s="232">
        <f>IFERROR(ROUND(AVERAGE(O540:S540,AA540:AE540),0),"")</f>
        <v/>
      </c>
      <c r="DA540" s="232">
        <f>IFERROR(AVERAGE(T540:X540,AF540:AJ540),"")</f>
        <v/>
      </c>
      <c r="DB540" s="308">
        <f>AV540+BK540</f>
        <v/>
      </c>
      <c r="DC540" s="12">
        <f>SUM(BL540:BT540,AW540:BE540)</f>
        <v/>
      </c>
      <c r="DD540" s="437">
        <f>IFERROR(ROUND(DC540/K540,0),"")</f>
        <v/>
      </c>
      <c r="DE540" s="437">
        <f>IFERROR(ROUND(AVERAGE(Y540:Z540,AK540:AL540),0),"")</f>
        <v/>
      </c>
      <c r="DF540" s="217">
        <f>IFERROR(ROUND((3600/DE540*J540),0),"")</f>
        <v/>
      </c>
      <c r="DG540" s="437">
        <f>IFERROR(ROUND(DD540/DF540,1),"")</f>
        <v/>
      </c>
      <c r="DH540" s="308">
        <f>IFERROR(DB540+DD540,"")</f>
        <v/>
      </c>
      <c r="DI540" s="447">
        <f>IFERROR(DD540/DH540,"")</f>
        <v/>
      </c>
      <c r="DK540" s="12">
        <f>IFERROR(DF540-AP540,"")</f>
        <v/>
      </c>
      <c r="DM540" s="307">
        <f>IFERROR(DA540-L540,"")</f>
        <v/>
      </c>
      <c r="DN540" s="348">
        <f>IF(DE540&gt;AQ540,0,1)</f>
        <v/>
      </c>
      <c r="DO540" s="348">
        <f>IF(DA540&lt;M540,0,1)</f>
        <v/>
      </c>
      <c r="DP540" s="348">
        <f>IF(DA540&gt;N540,0,1)</f>
        <v/>
      </c>
      <c r="DQ540" s="348" t="n"/>
      <c r="DR540" s="348" t="n"/>
      <c r="DS540" s="348" t="n"/>
      <c r="DT540" s="348" t="n"/>
      <c r="DU540" s="348" t="n"/>
      <c r="DV540" s="348" t="n"/>
      <c r="DW540" s="348" t="n"/>
      <c r="DX540" s="348" t="n"/>
      <c r="DY540" s="348" t="n"/>
      <c r="DZ540" s="348" t="n"/>
      <c r="EA540" s="348" t="n"/>
      <c r="EB540" s="348" t="n"/>
      <c r="EC540" s="348" t="n"/>
      <c r="ED540" s="348" t="n"/>
      <c r="EE540" s="348" t="n"/>
      <c r="EF540" s="348" t="n"/>
      <c r="EG540" s="348" t="n"/>
      <c r="EH540" s="348" t="n"/>
      <c r="EI540" s="348" t="n"/>
    </row>
    <row r="541" ht="31.5" customFormat="1" customHeight="1" s="239">
      <c r="A541" s="233" t="n"/>
      <c r="B541" s="192" t="n"/>
      <c r="C541" s="455" t="n"/>
      <c r="D541" s="192" t="n"/>
      <c r="E541" s="192" t="n"/>
      <c r="F541" s="192" t="n"/>
      <c r="G541" s="238" t="n"/>
      <c r="H541" s="437" t="n"/>
      <c r="I541" s="437" t="n"/>
      <c r="J541" s="437" t="n"/>
      <c r="K541" s="437" t="n"/>
      <c r="L541" s="240" t="n"/>
      <c r="M541" s="241" t="n"/>
      <c r="N541" s="242" t="n"/>
      <c r="O541" s="232" t="n"/>
      <c r="P541" s="232" t="n"/>
      <c r="Q541" s="232" t="n"/>
      <c r="R541" s="232" t="n"/>
      <c r="S541" s="232" t="n"/>
      <c r="T541" s="232" t="n"/>
      <c r="U541" s="232" t="n"/>
      <c r="V541" s="232" t="n"/>
      <c r="W541" s="232" t="n"/>
      <c r="X541" s="232" t="n"/>
      <c r="Y541" s="195" t="n"/>
      <c r="Z541" s="195" t="n"/>
      <c r="AA541" s="232" t="n"/>
      <c r="AB541" s="232" t="n"/>
      <c r="AC541" s="232" t="n"/>
      <c r="AD541" s="232" t="n"/>
      <c r="AE541" s="232" t="n"/>
      <c r="AF541" s="232" t="n"/>
      <c r="AG541" s="232" t="n"/>
      <c r="AH541" s="232" t="n"/>
      <c r="AI541" s="232" t="n"/>
      <c r="AJ541" s="232" t="n"/>
      <c r="AK541" s="195" t="n"/>
      <c r="AL541" s="195" t="n"/>
      <c r="AM541" s="232">
        <f>IFERROR(ROUND(AVERAGE(O541:S541,AA541:AE541),0),"")</f>
        <v/>
      </c>
      <c r="AN541" s="232">
        <f>IFERROR(ROUND(AVERAGE(T541:X541,AF541:AJ541),0),"")</f>
        <v/>
      </c>
      <c r="AO541" s="278">
        <f>IFERROR((AM541-L541)/L541,"")</f>
        <v/>
      </c>
      <c r="AP541" s="218" t="n"/>
      <c r="AQ541" s="219" t="n"/>
      <c r="AR541" s="217">
        <f>IFERROR(ROUND((3600/AS541*J541),0),"")</f>
        <v/>
      </c>
      <c r="AS541" s="217">
        <f>IFERROR(ROUND(AVERAGE(Y541:Z541,AK541:AL541),0),"")</f>
        <v/>
      </c>
      <c r="AT541" s="217" t="n"/>
      <c r="AU541" s="217" t="n"/>
      <c r="AV541" s="217" t="n"/>
      <c r="AW541" s="217" t="n"/>
      <c r="AX541" s="217" t="n"/>
      <c r="AY541" s="217" t="n"/>
      <c r="AZ541" s="217" t="n"/>
      <c r="BA541" s="217" t="n"/>
      <c r="BB541" s="217" t="n"/>
      <c r="BC541" s="217" t="n"/>
      <c r="BD541" s="217" t="n"/>
      <c r="BE541" s="217" t="n"/>
      <c r="BF541" s="217" t="n"/>
      <c r="BG541" s="217" t="n"/>
      <c r="BH541" s="217" t="n"/>
      <c r="BI541" s="217" t="n"/>
      <c r="BJ541" s="217" t="n"/>
      <c r="BK541" s="217" t="n"/>
      <c r="BL541" s="217" t="n"/>
      <c r="BM541" s="217" t="n"/>
      <c r="BN541" s="217" t="n"/>
      <c r="BO541" s="217" t="n"/>
      <c r="BP541" s="217" t="n"/>
      <c r="BQ541" s="217" t="n"/>
      <c r="BR541" s="217" t="n"/>
      <c r="BS541" s="217" t="n"/>
      <c r="BT541" s="217" t="n"/>
      <c r="BU541" s="217" t="n"/>
      <c r="BV541" s="217" t="n"/>
      <c r="BW541" s="217" t="n"/>
      <c r="BX541" s="220" t="n"/>
      <c r="BY541" s="220" t="n"/>
      <c r="BZ541" s="220" t="n"/>
      <c r="CA541" s="220" t="n"/>
      <c r="CB541" s="220" t="n"/>
      <c r="CC541" s="220" t="n"/>
      <c r="CD541" s="220" t="n"/>
      <c r="CE541" s="220" t="n"/>
      <c r="CF541" s="220" t="n"/>
      <c r="CG541" s="221">
        <f>IFERROR(ROUND((SUM(BX541:CF541)),0),"")</f>
        <v/>
      </c>
      <c r="CH541" s="216" t="n"/>
      <c r="CI541" s="456" t="n"/>
      <c r="CJ541" s="223" t="n"/>
      <c r="CK541" s="196" t="n"/>
      <c r="CL541" s="196" t="n"/>
      <c r="CM541" s="196" t="n"/>
      <c r="CN541" s="196" t="n"/>
      <c r="CO541" s="196" t="n"/>
      <c r="CP541" s="323" t="n"/>
      <c r="CQ541" s="348" t="n"/>
      <c r="CR541" s="348" t="n"/>
      <c r="CS541" s="348" t="n"/>
      <c r="CT541" s="348" t="n"/>
      <c r="CU541" s="348" t="n"/>
      <c r="CV541" s="348" t="n"/>
      <c r="CW541" s="348" t="n"/>
      <c r="CX541" s="348" t="n"/>
      <c r="CY541" s="348">
        <f>IFERROR(ROUND(STDEV(AN541,L541),1),"")</f>
        <v/>
      </c>
      <c r="CZ541" s="232">
        <f>IFERROR(ROUND(AVERAGE(O541:S541,AA541:AE541),0),"")</f>
        <v/>
      </c>
      <c r="DA541" s="232">
        <f>IFERROR(AVERAGE(T541:X541,AF541:AJ541),"")</f>
        <v/>
      </c>
      <c r="DB541" s="308">
        <f>AV541+BK541</f>
        <v/>
      </c>
      <c r="DC541" s="12">
        <f>SUM(BL541:BT541,AW541:BE541)</f>
        <v/>
      </c>
      <c r="DD541" s="437">
        <f>IFERROR(ROUND(DC541/K541,0),"")</f>
        <v/>
      </c>
      <c r="DE541" s="437">
        <f>IFERROR(ROUND(AVERAGE(Y541:Z541,AK541:AL541),0),"")</f>
        <v/>
      </c>
      <c r="DF541" s="217">
        <f>IFERROR(ROUND((3600/DE541*J541),0),"")</f>
        <v/>
      </c>
      <c r="DG541" s="437">
        <f>IFERROR(ROUND(DD541/DF541,1),"")</f>
        <v/>
      </c>
      <c r="DH541" s="308">
        <f>IFERROR(DB541+DD541,"")</f>
        <v/>
      </c>
      <c r="DI541" s="447">
        <f>IFERROR(DD541/DH541,"")</f>
        <v/>
      </c>
      <c r="DK541" s="12">
        <f>IFERROR(DF541-AP541,"")</f>
        <v/>
      </c>
      <c r="DM541" s="307">
        <f>IFERROR(DA541-L541,"")</f>
        <v/>
      </c>
      <c r="DN541" s="348">
        <f>IF(DE541&gt;AQ541,0,1)</f>
        <v/>
      </c>
      <c r="DO541" s="348">
        <f>IF(DA541&lt;M541,0,1)</f>
        <v/>
      </c>
      <c r="DP541" s="348">
        <f>IF(DA541&gt;N541,0,1)</f>
        <v/>
      </c>
      <c r="DQ541" s="348" t="n"/>
      <c r="DR541" s="348" t="n"/>
      <c r="DS541" s="348" t="n"/>
      <c r="DT541" s="348" t="n"/>
      <c r="DU541" s="348" t="n"/>
      <c r="DV541" s="348" t="n"/>
      <c r="DW541" s="348" t="n"/>
      <c r="DX541" s="348" t="n"/>
      <c r="DY541" s="348" t="n"/>
      <c r="DZ541" s="348" t="n"/>
      <c r="EA541" s="348" t="n"/>
      <c r="EB541" s="348" t="n"/>
      <c r="EC541" s="348" t="n"/>
      <c r="ED541" s="348" t="n"/>
      <c r="EE541" s="348" t="n"/>
      <c r="EF541" s="348" t="n"/>
      <c r="EG541" s="348" t="n"/>
      <c r="EH541" s="348" t="n"/>
      <c r="EI541" s="348" t="n"/>
    </row>
    <row r="542" ht="31.5" customFormat="1" customHeight="1" s="239">
      <c r="A542" s="233" t="n"/>
      <c r="B542" s="192" t="n"/>
      <c r="C542" s="455" t="n"/>
      <c r="D542" s="192" t="n"/>
      <c r="E542" s="192" t="n"/>
      <c r="F542" s="192" t="n"/>
      <c r="G542" s="238" t="n"/>
      <c r="H542" s="437" t="n"/>
      <c r="I542" s="437" t="n"/>
      <c r="J542" s="437" t="n"/>
      <c r="K542" s="437" t="n"/>
      <c r="L542" s="240" t="n"/>
      <c r="M542" s="241" t="n"/>
      <c r="N542" s="242" t="n"/>
      <c r="O542" s="232" t="n"/>
      <c r="P542" s="232" t="n"/>
      <c r="Q542" s="232" t="n"/>
      <c r="R542" s="232" t="n"/>
      <c r="S542" s="232" t="n"/>
      <c r="T542" s="232" t="n"/>
      <c r="U542" s="232" t="n"/>
      <c r="V542" s="232" t="n"/>
      <c r="W542" s="232" t="n"/>
      <c r="X542" s="232" t="n"/>
      <c r="Y542" s="195" t="n"/>
      <c r="Z542" s="195" t="n"/>
      <c r="AA542" s="232" t="n"/>
      <c r="AB542" s="232" t="n"/>
      <c r="AC542" s="232" t="n"/>
      <c r="AD542" s="232" t="n"/>
      <c r="AE542" s="232" t="n"/>
      <c r="AF542" s="232" t="n"/>
      <c r="AG542" s="232" t="n"/>
      <c r="AH542" s="232" t="n"/>
      <c r="AI542" s="232" t="n"/>
      <c r="AJ542" s="232" t="n"/>
      <c r="AK542" s="195" t="n"/>
      <c r="AL542" s="195" t="n"/>
      <c r="AM542" s="232">
        <f>IFERROR(ROUND(AVERAGE(O542:S542,AA542:AE542),0),"")</f>
        <v/>
      </c>
      <c r="AN542" s="232">
        <f>IFERROR(ROUND(AVERAGE(T542:X542,AF542:AJ542),0),"")</f>
        <v/>
      </c>
      <c r="AO542" s="278">
        <f>IFERROR((AM542-L542)/L542,"")</f>
        <v/>
      </c>
      <c r="AP542" s="218" t="n"/>
      <c r="AQ542" s="219" t="n"/>
      <c r="AR542" s="217">
        <f>IFERROR(ROUND((3600/AS542*J542),0),"")</f>
        <v/>
      </c>
      <c r="AS542" s="217">
        <f>IFERROR(ROUND(AVERAGE(Y542:Z542,AK542:AL542),0),"")</f>
        <v/>
      </c>
      <c r="AT542" s="217" t="n"/>
      <c r="AU542" s="217" t="n"/>
      <c r="AV542" s="217" t="n"/>
      <c r="AW542" s="217" t="n"/>
      <c r="AX542" s="217" t="n"/>
      <c r="AY542" s="217" t="n"/>
      <c r="AZ542" s="217" t="n"/>
      <c r="BA542" s="217" t="n"/>
      <c r="BB542" s="217" t="n"/>
      <c r="BC542" s="217" t="n"/>
      <c r="BD542" s="217" t="n"/>
      <c r="BE542" s="217" t="n"/>
      <c r="BF542" s="217" t="n"/>
      <c r="BG542" s="217" t="n"/>
      <c r="BH542" s="217" t="n"/>
      <c r="BI542" s="217" t="n"/>
      <c r="BJ542" s="217" t="n"/>
      <c r="BK542" s="217" t="n"/>
      <c r="BL542" s="217" t="n"/>
      <c r="BM542" s="217" t="n"/>
      <c r="BN542" s="217" t="n"/>
      <c r="BO542" s="217" t="n"/>
      <c r="BP542" s="217" t="n"/>
      <c r="BQ542" s="217" t="n"/>
      <c r="BR542" s="217" t="n"/>
      <c r="BS542" s="217" t="n"/>
      <c r="BT542" s="217" t="n"/>
      <c r="BU542" s="217" t="n"/>
      <c r="BV542" s="217" t="n"/>
      <c r="BW542" s="217" t="n"/>
      <c r="BX542" s="220" t="n"/>
      <c r="BY542" s="220" t="n"/>
      <c r="BZ542" s="220" t="n"/>
      <c r="CA542" s="220" t="n"/>
      <c r="CB542" s="220" t="n"/>
      <c r="CC542" s="220" t="n"/>
      <c r="CD542" s="220" t="n"/>
      <c r="CE542" s="220" t="n"/>
      <c r="CF542" s="220" t="n"/>
      <c r="CG542" s="221">
        <f>IFERROR(ROUND((SUM(BX542:CF542)),0),"")</f>
        <v/>
      </c>
      <c r="CH542" s="216" t="n"/>
      <c r="CI542" s="456" t="n"/>
      <c r="CJ542" s="223" t="n"/>
      <c r="CK542" s="196" t="n"/>
      <c r="CL542" s="196" t="n"/>
      <c r="CM542" s="196" t="n"/>
      <c r="CN542" s="196" t="n"/>
      <c r="CO542" s="196" t="n"/>
      <c r="CP542" s="323" t="n"/>
      <c r="CQ542" s="348" t="n"/>
      <c r="CR542" s="348" t="n"/>
      <c r="CS542" s="348" t="n"/>
      <c r="CT542" s="348" t="n"/>
      <c r="CU542" s="348" t="n"/>
      <c r="CV542" s="348" t="n"/>
      <c r="CW542" s="348" t="n"/>
      <c r="CX542" s="348" t="n"/>
      <c r="CY542" s="348">
        <f>IFERROR(ROUND(STDEV(AN542,L542),1),"")</f>
        <v/>
      </c>
      <c r="CZ542" s="232">
        <f>IFERROR(ROUND(AVERAGE(O542:S542,AA542:AE542),0),"")</f>
        <v/>
      </c>
      <c r="DA542" s="232">
        <f>IFERROR(AVERAGE(T542:X542,AF542:AJ542),"")</f>
        <v/>
      </c>
      <c r="DB542" s="308">
        <f>AV542+BK542</f>
        <v/>
      </c>
      <c r="DC542" s="12">
        <f>SUM(BL542:BT542,AW542:BE542)</f>
        <v/>
      </c>
      <c r="DD542" s="437">
        <f>IFERROR(ROUND(DC542/K542,0),"")</f>
        <v/>
      </c>
      <c r="DE542" s="437">
        <f>IFERROR(ROUND(AVERAGE(Y542:Z542,AK542:AL542),0),"")</f>
        <v/>
      </c>
      <c r="DF542" s="217">
        <f>IFERROR(ROUND((3600/DE542*J542),0),"")</f>
        <v/>
      </c>
      <c r="DG542" s="437">
        <f>IFERROR(ROUND(DD542/DF542,1),"")</f>
        <v/>
      </c>
      <c r="DH542" s="308">
        <f>IFERROR(DB542+DD542,"")</f>
        <v/>
      </c>
      <c r="DI542" s="447">
        <f>IFERROR(DD542/DH542,"")</f>
        <v/>
      </c>
      <c r="DK542" s="12">
        <f>IFERROR(DF542-AP542,"")</f>
        <v/>
      </c>
      <c r="DM542" s="307">
        <f>IFERROR(DA542-L542,"")</f>
        <v/>
      </c>
      <c r="DN542" s="348">
        <f>IF(DE542&gt;AQ542,0,1)</f>
        <v/>
      </c>
      <c r="DO542" s="348">
        <f>IF(DA542&lt;M542,0,1)</f>
        <v/>
      </c>
      <c r="DP542" s="348">
        <f>IF(DA542&gt;N542,0,1)</f>
        <v/>
      </c>
      <c r="DQ542" s="348" t="n"/>
      <c r="DR542" s="348" t="n"/>
      <c r="DS542" s="348" t="n"/>
      <c r="DT542" s="348" t="n"/>
      <c r="DU542" s="348" t="n"/>
      <c r="DV542" s="348" t="n"/>
      <c r="DW542" s="348" t="n"/>
      <c r="DX542" s="348" t="n"/>
      <c r="DY542" s="348" t="n"/>
      <c r="DZ542" s="348" t="n"/>
      <c r="EA542" s="348" t="n"/>
      <c r="EB542" s="348" t="n"/>
      <c r="EC542" s="348" t="n"/>
      <c r="ED542" s="348" t="n"/>
      <c r="EE542" s="348" t="n"/>
      <c r="EF542" s="348" t="n"/>
      <c r="EG542" s="348" t="n"/>
      <c r="EH542" s="348" t="n"/>
      <c r="EI542" s="348" t="n"/>
    </row>
    <row r="543" ht="31.5" customFormat="1" customHeight="1" s="239">
      <c r="A543" s="233" t="n"/>
      <c r="B543" s="192" t="n"/>
      <c r="C543" s="455" t="n"/>
      <c r="D543" s="192" t="n"/>
      <c r="E543" s="192" t="n"/>
      <c r="F543" s="192" t="n"/>
      <c r="G543" s="238" t="n"/>
      <c r="H543" s="437" t="n"/>
      <c r="I543" s="437" t="n"/>
      <c r="J543" s="437" t="n"/>
      <c r="K543" s="437" t="n"/>
      <c r="L543" s="240" t="n"/>
      <c r="M543" s="241" t="n"/>
      <c r="N543" s="242" t="n"/>
      <c r="O543" s="232" t="n"/>
      <c r="P543" s="232" t="n"/>
      <c r="Q543" s="232" t="n"/>
      <c r="R543" s="232" t="n"/>
      <c r="S543" s="232" t="n"/>
      <c r="T543" s="232" t="n"/>
      <c r="U543" s="232" t="n"/>
      <c r="V543" s="232" t="n"/>
      <c r="W543" s="232" t="n"/>
      <c r="X543" s="232" t="n"/>
      <c r="Y543" s="195" t="n"/>
      <c r="Z543" s="195" t="n"/>
      <c r="AA543" s="232" t="n"/>
      <c r="AB543" s="232" t="n"/>
      <c r="AC543" s="232" t="n"/>
      <c r="AD543" s="232" t="n"/>
      <c r="AE543" s="232" t="n"/>
      <c r="AF543" s="232" t="n"/>
      <c r="AG543" s="232" t="n"/>
      <c r="AH543" s="232" t="n"/>
      <c r="AI543" s="232" t="n"/>
      <c r="AJ543" s="232" t="n"/>
      <c r="AK543" s="195" t="n"/>
      <c r="AL543" s="195" t="n"/>
      <c r="AM543" s="232">
        <f>IFERROR(ROUND(AVERAGE(O543:S543,AA543:AE543),0),"")</f>
        <v/>
      </c>
      <c r="AN543" s="232">
        <f>IFERROR(ROUND(AVERAGE(T543:X543,AF543:AJ543),0),"")</f>
        <v/>
      </c>
      <c r="AO543" s="278">
        <f>IFERROR((AM543-L543)/L543,"")</f>
        <v/>
      </c>
      <c r="AP543" s="218" t="n"/>
      <c r="AQ543" s="219" t="n"/>
      <c r="AR543" s="217">
        <f>IFERROR(ROUND((3600/AS543*J543),0),"")</f>
        <v/>
      </c>
      <c r="AS543" s="217">
        <f>IFERROR(ROUND(AVERAGE(Y543:Z543,AK543:AL543),0),"")</f>
        <v/>
      </c>
      <c r="AT543" s="217" t="n"/>
      <c r="AU543" s="217" t="n"/>
      <c r="AV543" s="217" t="n"/>
      <c r="AW543" s="217" t="n"/>
      <c r="AX543" s="217" t="n"/>
      <c r="AY543" s="217" t="n"/>
      <c r="AZ543" s="217" t="n"/>
      <c r="BA543" s="217" t="n"/>
      <c r="BB543" s="217" t="n"/>
      <c r="BC543" s="217" t="n"/>
      <c r="BD543" s="217" t="n"/>
      <c r="BE543" s="217" t="n"/>
      <c r="BF543" s="217" t="n"/>
      <c r="BG543" s="217" t="n"/>
      <c r="BH543" s="217" t="n"/>
      <c r="BI543" s="217" t="n"/>
      <c r="BJ543" s="217" t="n"/>
      <c r="BK543" s="217" t="n"/>
      <c r="BL543" s="217" t="n"/>
      <c r="BM543" s="217" t="n"/>
      <c r="BN543" s="217" t="n"/>
      <c r="BO543" s="217" t="n"/>
      <c r="BP543" s="217" t="n"/>
      <c r="BQ543" s="217" t="n"/>
      <c r="BR543" s="217" t="n"/>
      <c r="BS543" s="217" t="n"/>
      <c r="BT543" s="217" t="n"/>
      <c r="BU543" s="217" t="n"/>
      <c r="BV543" s="217" t="n"/>
      <c r="BW543" s="217" t="n"/>
      <c r="BX543" s="220" t="n"/>
      <c r="BY543" s="220" t="n"/>
      <c r="BZ543" s="220" t="n"/>
      <c r="CA543" s="220" t="n"/>
      <c r="CB543" s="220" t="n"/>
      <c r="CC543" s="220" t="n"/>
      <c r="CD543" s="220" t="n"/>
      <c r="CE543" s="220" t="n"/>
      <c r="CF543" s="220" t="n"/>
      <c r="CG543" s="221">
        <f>IFERROR(ROUND((SUM(BX543:CF543)),0),"")</f>
        <v/>
      </c>
      <c r="CH543" s="216" t="n"/>
      <c r="CI543" s="456" t="n"/>
      <c r="CJ543" s="223" t="n"/>
      <c r="CK543" s="196" t="n"/>
      <c r="CL543" s="196" t="n"/>
      <c r="CM543" s="196" t="n"/>
      <c r="CN543" s="196" t="n"/>
      <c r="CO543" s="196" t="n"/>
      <c r="CP543" s="323" t="n"/>
      <c r="CQ543" s="348" t="n"/>
      <c r="CR543" s="348" t="n"/>
      <c r="CS543" s="348" t="n"/>
      <c r="CT543" s="348" t="n"/>
      <c r="CU543" s="348" t="n"/>
      <c r="CV543" s="348" t="n"/>
      <c r="CW543" s="348" t="n"/>
      <c r="CX543" s="348" t="n"/>
      <c r="CY543" s="348">
        <f>IFERROR(ROUND(STDEV(AN543,L543),1),"")</f>
        <v/>
      </c>
      <c r="CZ543" s="232">
        <f>IFERROR(ROUND(AVERAGE(O543:S543,AA543:AE543),0),"")</f>
        <v/>
      </c>
      <c r="DA543" s="232">
        <f>IFERROR(AVERAGE(T543:X543,AF543:AJ543),"")</f>
        <v/>
      </c>
      <c r="DB543" s="308">
        <f>AV543+BK543</f>
        <v/>
      </c>
      <c r="DC543" s="12">
        <f>SUM(BL543:BT543,AW543:BE543)</f>
        <v/>
      </c>
      <c r="DD543" s="437">
        <f>IFERROR(ROUND(DC543/K543,0),"")</f>
        <v/>
      </c>
      <c r="DE543" s="437">
        <f>IFERROR(ROUND(AVERAGE(Y543:Z543,AK543:AL543),0),"")</f>
        <v/>
      </c>
      <c r="DF543" s="217">
        <f>IFERROR(ROUND((3600/DE543*J543),0),"")</f>
        <v/>
      </c>
      <c r="DG543" s="437">
        <f>IFERROR(ROUND(DD543/DF543,1),"")</f>
        <v/>
      </c>
      <c r="DH543" s="308">
        <f>IFERROR(DB543+DD543,"")</f>
        <v/>
      </c>
      <c r="DI543" s="447">
        <f>IFERROR(DD543/DH543,"")</f>
        <v/>
      </c>
      <c r="DK543" s="12">
        <f>IFERROR(DF543-AP543,"")</f>
        <v/>
      </c>
      <c r="DM543" s="307">
        <f>IFERROR(DA543-L543,"")</f>
        <v/>
      </c>
      <c r="DN543" s="348">
        <f>IF(DE543&gt;AQ543,0,1)</f>
        <v/>
      </c>
      <c r="DO543" s="348">
        <f>IF(DA543&lt;M543,0,1)</f>
        <v/>
      </c>
      <c r="DP543" s="348">
        <f>IF(DA543&gt;N543,0,1)</f>
        <v/>
      </c>
      <c r="DQ543" s="348" t="n"/>
      <c r="DR543" s="348" t="n"/>
      <c r="DS543" s="348" t="n"/>
      <c r="DT543" s="348" t="n"/>
      <c r="DU543" s="348" t="n"/>
      <c r="DV543" s="348" t="n"/>
      <c r="DW543" s="348" t="n"/>
      <c r="DX543" s="348" t="n"/>
      <c r="DY543" s="348" t="n"/>
      <c r="DZ543" s="348" t="n"/>
      <c r="EA543" s="348" t="n"/>
      <c r="EB543" s="348" t="n"/>
      <c r="EC543" s="348" t="n"/>
      <c r="ED543" s="348" t="n"/>
      <c r="EE543" s="348" t="n"/>
      <c r="EF543" s="348" t="n"/>
      <c r="EG543" s="348" t="n"/>
      <c r="EH543" s="348" t="n"/>
      <c r="EI543" s="348" t="n"/>
    </row>
    <row r="544" ht="31.5" customFormat="1" customHeight="1" s="239">
      <c r="A544" s="233" t="n"/>
      <c r="B544" s="192" t="n"/>
      <c r="C544" s="455" t="n"/>
      <c r="D544" s="192" t="n"/>
      <c r="E544" s="192" t="n"/>
      <c r="F544" s="192" t="n"/>
      <c r="G544" s="238" t="n"/>
      <c r="H544" s="437" t="n"/>
      <c r="I544" s="437" t="n"/>
      <c r="J544" s="437" t="n"/>
      <c r="K544" s="437" t="n"/>
      <c r="L544" s="240" t="n"/>
      <c r="M544" s="241" t="n"/>
      <c r="N544" s="242" t="n"/>
      <c r="O544" s="232" t="n"/>
      <c r="P544" s="232" t="n"/>
      <c r="Q544" s="232" t="n"/>
      <c r="R544" s="232" t="n"/>
      <c r="S544" s="232" t="n"/>
      <c r="T544" s="232" t="n"/>
      <c r="U544" s="232" t="n"/>
      <c r="V544" s="232" t="n"/>
      <c r="W544" s="232" t="n"/>
      <c r="X544" s="232" t="n"/>
      <c r="Y544" s="195" t="n"/>
      <c r="Z544" s="195" t="n"/>
      <c r="AA544" s="232" t="n"/>
      <c r="AB544" s="232" t="n"/>
      <c r="AC544" s="232" t="n"/>
      <c r="AD544" s="232" t="n"/>
      <c r="AE544" s="232" t="n"/>
      <c r="AF544" s="232" t="n"/>
      <c r="AG544" s="232" t="n"/>
      <c r="AH544" s="232" t="n"/>
      <c r="AI544" s="232" t="n"/>
      <c r="AJ544" s="232" t="n"/>
      <c r="AK544" s="195" t="n"/>
      <c r="AL544" s="195" t="n"/>
      <c r="AM544" s="232">
        <f>IFERROR(ROUND(AVERAGE(O544:S544,AA544:AE544),0),"")</f>
        <v/>
      </c>
      <c r="AN544" s="232">
        <f>IFERROR(ROUND(AVERAGE(T544:X544,AF544:AJ544),0),"")</f>
        <v/>
      </c>
      <c r="AO544" s="278">
        <f>IFERROR((AM544-L544)/L544,"")</f>
        <v/>
      </c>
      <c r="AP544" s="218" t="n"/>
      <c r="AQ544" s="219" t="n"/>
      <c r="AR544" s="217">
        <f>IFERROR(ROUND((3600/AS544*J544),0),"")</f>
        <v/>
      </c>
      <c r="AS544" s="217">
        <f>IFERROR(ROUND(AVERAGE(Y544:Z544,AK544:AL544),0),"")</f>
        <v/>
      </c>
      <c r="AT544" s="217" t="n"/>
      <c r="AU544" s="217" t="n"/>
      <c r="AV544" s="217" t="n"/>
      <c r="AW544" s="217" t="n"/>
      <c r="AX544" s="217" t="n"/>
      <c r="AY544" s="217" t="n"/>
      <c r="AZ544" s="217" t="n"/>
      <c r="BA544" s="217" t="n"/>
      <c r="BB544" s="217" t="n"/>
      <c r="BC544" s="217" t="n"/>
      <c r="BD544" s="217" t="n"/>
      <c r="BE544" s="217" t="n"/>
      <c r="BF544" s="217" t="n"/>
      <c r="BG544" s="217" t="n"/>
      <c r="BH544" s="217" t="n"/>
      <c r="BI544" s="217" t="n"/>
      <c r="BJ544" s="217" t="n"/>
      <c r="BK544" s="217" t="n"/>
      <c r="BL544" s="217" t="n"/>
      <c r="BM544" s="217" t="n"/>
      <c r="BN544" s="217" t="n"/>
      <c r="BO544" s="217" t="n"/>
      <c r="BP544" s="217" t="n"/>
      <c r="BQ544" s="217" t="n"/>
      <c r="BR544" s="217" t="n"/>
      <c r="BS544" s="217" t="n"/>
      <c r="BT544" s="217" t="n"/>
      <c r="BU544" s="217" t="n"/>
      <c r="BV544" s="217" t="n"/>
      <c r="BW544" s="217" t="n"/>
      <c r="BX544" s="220" t="n"/>
      <c r="BY544" s="220" t="n"/>
      <c r="BZ544" s="220" t="n"/>
      <c r="CA544" s="220" t="n"/>
      <c r="CB544" s="220" t="n"/>
      <c r="CC544" s="220" t="n"/>
      <c r="CD544" s="220" t="n"/>
      <c r="CE544" s="220" t="n"/>
      <c r="CF544" s="220" t="n"/>
      <c r="CG544" s="221">
        <f>IFERROR(ROUND((SUM(BX544:CF544)),0),"")</f>
        <v/>
      </c>
      <c r="CH544" s="216" t="n"/>
      <c r="CI544" s="456" t="n"/>
      <c r="CJ544" s="223" t="n"/>
      <c r="CK544" s="196" t="n"/>
      <c r="CL544" s="196" t="n"/>
      <c r="CM544" s="196" t="n"/>
      <c r="CN544" s="196" t="n"/>
      <c r="CO544" s="196" t="n"/>
      <c r="CP544" s="323" t="n"/>
      <c r="CQ544" s="348" t="n"/>
      <c r="CR544" s="348" t="n"/>
      <c r="CS544" s="348" t="n"/>
      <c r="CT544" s="348" t="n"/>
      <c r="CU544" s="348" t="n"/>
      <c r="CV544" s="348" t="n"/>
      <c r="CW544" s="348" t="n"/>
      <c r="CX544" s="348" t="n"/>
      <c r="CY544" s="348">
        <f>IFERROR(ROUND(STDEV(AN544,L544),1),"")</f>
        <v/>
      </c>
      <c r="CZ544" s="232">
        <f>IFERROR(ROUND(AVERAGE(O544:S544,AA544:AE544),0),"")</f>
        <v/>
      </c>
      <c r="DA544" s="232">
        <f>IFERROR(AVERAGE(T544:X544,AF544:AJ544),"")</f>
        <v/>
      </c>
      <c r="DB544" s="308">
        <f>AV544+BK544</f>
        <v/>
      </c>
      <c r="DC544" s="12">
        <f>SUM(BL544:BT544,AW544:BE544)</f>
        <v/>
      </c>
      <c r="DD544" s="437">
        <f>IFERROR(ROUND(DC544/K544,0),"")</f>
        <v/>
      </c>
      <c r="DE544" s="437">
        <f>IFERROR(ROUND(AVERAGE(Y544:Z544,AK544:AL544),0),"")</f>
        <v/>
      </c>
      <c r="DF544" s="217">
        <f>IFERROR(ROUND((3600/DE544*J544),0),"")</f>
        <v/>
      </c>
      <c r="DG544" s="437">
        <f>IFERROR(ROUND(DD544/DF544,1),"")</f>
        <v/>
      </c>
      <c r="DH544" s="308">
        <f>IFERROR(DB544+DD544,"")</f>
        <v/>
      </c>
      <c r="DI544" s="447">
        <f>IFERROR(DD544/DH544,"")</f>
        <v/>
      </c>
      <c r="DK544" s="12">
        <f>IFERROR(DF544-AP544,"")</f>
        <v/>
      </c>
      <c r="DM544" s="307">
        <f>IFERROR(DA544-L544,"")</f>
        <v/>
      </c>
      <c r="DN544" s="348">
        <f>IF(DE544&gt;AQ544,0,1)</f>
        <v/>
      </c>
      <c r="DO544" s="348">
        <f>IF(DA544&lt;M544,0,1)</f>
        <v/>
      </c>
      <c r="DP544" s="348">
        <f>IF(DA544&gt;N544,0,1)</f>
        <v/>
      </c>
      <c r="DQ544" s="348" t="n"/>
      <c r="DR544" s="348" t="n"/>
      <c r="DS544" s="348" t="n"/>
      <c r="DT544" s="348" t="n"/>
      <c r="DU544" s="348" t="n"/>
      <c r="DV544" s="348" t="n"/>
      <c r="DW544" s="348" t="n"/>
      <c r="DX544" s="348" t="n"/>
      <c r="DY544" s="348" t="n"/>
      <c r="DZ544" s="348" t="n"/>
      <c r="EA544" s="348" t="n"/>
      <c r="EB544" s="348" t="n"/>
      <c r="EC544" s="348" t="n"/>
      <c r="ED544" s="348" t="n"/>
      <c r="EE544" s="348" t="n"/>
      <c r="EF544" s="348" t="n"/>
      <c r="EG544" s="348" t="n"/>
      <c r="EH544" s="348" t="n"/>
      <c r="EI544" s="348" t="n"/>
    </row>
    <row r="545" ht="31.5" customFormat="1" customHeight="1" s="239">
      <c r="A545" s="233" t="n"/>
      <c r="B545" s="192" t="n"/>
      <c r="C545" s="455" t="n"/>
      <c r="D545" s="192" t="n"/>
      <c r="E545" s="192" t="n"/>
      <c r="F545" s="192" t="n"/>
      <c r="G545" s="238" t="n"/>
      <c r="H545" s="437" t="n"/>
      <c r="I545" s="437" t="n"/>
      <c r="J545" s="437" t="n"/>
      <c r="K545" s="437" t="n"/>
      <c r="L545" s="240" t="n"/>
      <c r="M545" s="241" t="n"/>
      <c r="N545" s="242" t="n"/>
      <c r="O545" s="232" t="n"/>
      <c r="P545" s="232" t="n"/>
      <c r="Q545" s="232" t="n"/>
      <c r="R545" s="232" t="n"/>
      <c r="S545" s="232" t="n"/>
      <c r="T545" s="232" t="n"/>
      <c r="U545" s="232" t="n"/>
      <c r="V545" s="232" t="n"/>
      <c r="W545" s="232" t="n"/>
      <c r="X545" s="232" t="n"/>
      <c r="Y545" s="195" t="n"/>
      <c r="Z545" s="195" t="n"/>
      <c r="AA545" s="232" t="n"/>
      <c r="AB545" s="232" t="n"/>
      <c r="AC545" s="232" t="n"/>
      <c r="AD545" s="232" t="n"/>
      <c r="AE545" s="232" t="n"/>
      <c r="AF545" s="232" t="n"/>
      <c r="AG545" s="232" t="n"/>
      <c r="AH545" s="232" t="n"/>
      <c r="AI545" s="232" t="n"/>
      <c r="AJ545" s="232" t="n"/>
      <c r="AK545" s="195" t="n"/>
      <c r="AL545" s="195" t="n"/>
      <c r="AM545" s="232">
        <f>IFERROR(ROUND(AVERAGE(O545:S545,AA545:AE545),0),"")</f>
        <v/>
      </c>
      <c r="AN545" s="232">
        <f>IFERROR(ROUND(AVERAGE(T545:X545,AF545:AJ545),0),"")</f>
        <v/>
      </c>
      <c r="AO545" s="278">
        <f>IFERROR((AM545-L545)/L545,"")</f>
        <v/>
      </c>
      <c r="AP545" s="218" t="n"/>
      <c r="AQ545" s="219" t="n"/>
      <c r="AR545" s="217">
        <f>IFERROR(ROUND((3600/AS545*J545),0),"")</f>
        <v/>
      </c>
      <c r="AS545" s="217">
        <f>IFERROR(ROUND(AVERAGE(Y545:Z545,AK545:AL545),0),"")</f>
        <v/>
      </c>
      <c r="AT545" s="217" t="n"/>
      <c r="AU545" s="217" t="n"/>
      <c r="AV545" s="217" t="n"/>
      <c r="AW545" s="217" t="n"/>
      <c r="AX545" s="217" t="n"/>
      <c r="AY545" s="217" t="n"/>
      <c r="AZ545" s="217" t="n"/>
      <c r="BA545" s="217" t="n"/>
      <c r="BB545" s="217" t="n"/>
      <c r="BC545" s="217" t="n"/>
      <c r="BD545" s="217" t="n"/>
      <c r="BE545" s="217" t="n"/>
      <c r="BF545" s="217" t="n"/>
      <c r="BG545" s="217" t="n"/>
      <c r="BH545" s="217" t="n"/>
      <c r="BI545" s="217" t="n"/>
      <c r="BJ545" s="217" t="n"/>
      <c r="BK545" s="217" t="n"/>
      <c r="BL545" s="217" t="n"/>
      <c r="BM545" s="217" t="n"/>
      <c r="BN545" s="217" t="n"/>
      <c r="BO545" s="217" t="n"/>
      <c r="BP545" s="217" t="n"/>
      <c r="BQ545" s="217" t="n"/>
      <c r="BR545" s="217" t="n"/>
      <c r="BS545" s="217" t="n"/>
      <c r="BT545" s="217" t="n"/>
      <c r="BU545" s="217" t="n"/>
      <c r="BV545" s="217" t="n"/>
      <c r="BW545" s="217" t="n"/>
      <c r="BX545" s="220" t="n"/>
      <c r="BY545" s="220" t="n"/>
      <c r="BZ545" s="220" t="n"/>
      <c r="CA545" s="220" t="n"/>
      <c r="CB545" s="220" t="n"/>
      <c r="CC545" s="220" t="n"/>
      <c r="CD545" s="220" t="n"/>
      <c r="CE545" s="220" t="n"/>
      <c r="CF545" s="220" t="n"/>
      <c r="CG545" s="221">
        <f>IFERROR(ROUND((SUM(BX545:CF545)),0),"")</f>
        <v/>
      </c>
      <c r="CH545" s="216" t="n"/>
      <c r="CI545" s="456" t="n"/>
      <c r="CJ545" s="223" t="n"/>
      <c r="CK545" s="196" t="n"/>
      <c r="CL545" s="196" t="n"/>
      <c r="CM545" s="196" t="n"/>
      <c r="CN545" s="196" t="n"/>
      <c r="CO545" s="196" t="n"/>
      <c r="CP545" s="323" t="n"/>
      <c r="CQ545" s="348" t="n"/>
      <c r="CR545" s="348" t="n"/>
      <c r="CS545" s="348" t="n"/>
      <c r="CT545" s="348" t="n"/>
      <c r="CU545" s="348" t="n"/>
      <c r="CV545" s="348" t="n"/>
      <c r="CW545" s="348" t="n"/>
      <c r="CX545" s="348" t="n"/>
      <c r="CY545" s="348">
        <f>IFERROR(ROUND(STDEV(AN545,L545),1),"")</f>
        <v/>
      </c>
      <c r="CZ545" s="232">
        <f>IFERROR(ROUND(AVERAGE(O545:S545,AA545:AE545),0),"")</f>
        <v/>
      </c>
      <c r="DA545" s="232">
        <f>IFERROR(AVERAGE(T545:X545,AF545:AJ545),"")</f>
        <v/>
      </c>
      <c r="DB545" s="308">
        <f>AV545+BK545</f>
        <v/>
      </c>
      <c r="DC545" s="12">
        <f>SUM(BL545:BT545,AW545:BE545)</f>
        <v/>
      </c>
      <c r="DD545" s="437">
        <f>IFERROR(ROUND(DC545/K545,0),"")</f>
        <v/>
      </c>
      <c r="DE545" s="437">
        <f>IFERROR(ROUND(AVERAGE(Y545:Z545,AK545:AL545),0),"")</f>
        <v/>
      </c>
      <c r="DF545" s="217">
        <f>IFERROR(ROUND((3600/DE545*J545),0),"")</f>
        <v/>
      </c>
      <c r="DG545" s="437">
        <f>IFERROR(ROUND(DD545/DF545,1),"")</f>
        <v/>
      </c>
      <c r="DH545" s="308">
        <f>IFERROR(DB545+DD545,"")</f>
        <v/>
      </c>
      <c r="DI545" s="447">
        <f>IFERROR(DD545/DH545,"")</f>
        <v/>
      </c>
      <c r="DK545" s="12">
        <f>IFERROR(DF545-AP545,"")</f>
        <v/>
      </c>
      <c r="DM545" s="307">
        <f>IFERROR(DA545-L545,"")</f>
        <v/>
      </c>
      <c r="DN545" s="348">
        <f>IF(DE545&gt;AQ545,0,1)</f>
        <v/>
      </c>
      <c r="DO545" s="348">
        <f>IF(DA545&lt;M545,0,1)</f>
        <v/>
      </c>
      <c r="DP545" s="348">
        <f>IF(DA545&gt;N545,0,1)</f>
        <v/>
      </c>
      <c r="DQ545" s="348" t="n"/>
      <c r="DR545" s="348" t="n"/>
      <c r="DS545" s="348" t="n"/>
      <c r="DT545" s="348" t="n"/>
      <c r="DU545" s="348" t="n"/>
      <c r="DV545" s="348" t="n"/>
      <c r="DW545" s="348" t="n"/>
      <c r="DX545" s="348" t="n"/>
      <c r="DY545" s="348" t="n"/>
      <c r="DZ545" s="348" t="n"/>
      <c r="EA545" s="348" t="n"/>
      <c r="EB545" s="348" t="n"/>
      <c r="EC545" s="348" t="n"/>
      <c r="ED545" s="348" t="n"/>
      <c r="EE545" s="348" t="n"/>
      <c r="EF545" s="348" t="n"/>
      <c r="EG545" s="348" t="n"/>
      <c r="EH545" s="348" t="n"/>
      <c r="EI545" s="348" t="n"/>
    </row>
    <row r="546" ht="31.5" customFormat="1" customHeight="1" s="239">
      <c r="A546" s="233" t="n"/>
      <c r="B546" s="192" t="n"/>
      <c r="C546" s="455" t="n"/>
      <c r="D546" s="192" t="n"/>
      <c r="E546" s="192" t="n"/>
      <c r="F546" s="192" t="n"/>
      <c r="G546" s="238" t="n"/>
      <c r="H546" s="437" t="n"/>
      <c r="I546" s="437" t="n"/>
      <c r="J546" s="437" t="n"/>
      <c r="K546" s="437" t="n"/>
      <c r="L546" s="240" t="n"/>
      <c r="M546" s="241" t="n"/>
      <c r="N546" s="242" t="n"/>
      <c r="O546" s="232" t="n"/>
      <c r="P546" s="232" t="n"/>
      <c r="Q546" s="232" t="n"/>
      <c r="R546" s="232" t="n"/>
      <c r="S546" s="232" t="n"/>
      <c r="T546" s="232" t="n"/>
      <c r="U546" s="232" t="n"/>
      <c r="V546" s="232" t="n"/>
      <c r="W546" s="232" t="n"/>
      <c r="X546" s="232" t="n"/>
      <c r="Y546" s="195" t="n"/>
      <c r="Z546" s="195" t="n"/>
      <c r="AA546" s="232" t="n"/>
      <c r="AB546" s="232" t="n"/>
      <c r="AC546" s="232" t="n"/>
      <c r="AD546" s="232" t="n"/>
      <c r="AE546" s="232" t="n"/>
      <c r="AF546" s="232" t="n"/>
      <c r="AG546" s="232" t="n"/>
      <c r="AH546" s="232" t="n"/>
      <c r="AI546" s="232" t="n"/>
      <c r="AJ546" s="232" t="n"/>
      <c r="AK546" s="195" t="n"/>
      <c r="AL546" s="195" t="n"/>
      <c r="AM546" s="232">
        <f>IFERROR(ROUND(AVERAGE(O546:S546,AA546:AE546),0),"")</f>
        <v/>
      </c>
      <c r="AN546" s="232">
        <f>IFERROR(ROUND(AVERAGE(T546:X546,AF546:AJ546),0),"")</f>
        <v/>
      </c>
      <c r="AO546" s="278">
        <f>IFERROR((AM546-L546)/L546,"")</f>
        <v/>
      </c>
      <c r="AP546" s="218" t="n"/>
      <c r="AQ546" s="219" t="n"/>
      <c r="AR546" s="217">
        <f>IFERROR(ROUND((3600/AS546*J546),0),"")</f>
        <v/>
      </c>
      <c r="AS546" s="217">
        <f>IFERROR(ROUND(AVERAGE(Y546:Z546,AK546:AL546),0),"")</f>
        <v/>
      </c>
      <c r="AT546" s="217" t="n"/>
      <c r="AU546" s="217" t="n"/>
      <c r="AV546" s="217" t="n"/>
      <c r="AW546" s="217" t="n"/>
      <c r="AX546" s="217" t="n"/>
      <c r="AY546" s="217" t="n"/>
      <c r="AZ546" s="217" t="n"/>
      <c r="BA546" s="217" t="n"/>
      <c r="BB546" s="217" t="n"/>
      <c r="BC546" s="217" t="n"/>
      <c r="BD546" s="217" t="n"/>
      <c r="BE546" s="217" t="n"/>
      <c r="BF546" s="217" t="n"/>
      <c r="BG546" s="217" t="n"/>
      <c r="BH546" s="217" t="n"/>
      <c r="BI546" s="217" t="n"/>
      <c r="BJ546" s="217" t="n"/>
      <c r="BK546" s="217" t="n"/>
      <c r="BL546" s="217" t="n"/>
      <c r="BM546" s="217" t="n"/>
      <c r="BN546" s="217" t="n"/>
      <c r="BO546" s="217" t="n"/>
      <c r="BP546" s="217" t="n"/>
      <c r="BQ546" s="217" t="n"/>
      <c r="BR546" s="217" t="n"/>
      <c r="BS546" s="217" t="n"/>
      <c r="BT546" s="217" t="n"/>
      <c r="BU546" s="217" t="n"/>
      <c r="BV546" s="217" t="n"/>
      <c r="BW546" s="217" t="n"/>
      <c r="BX546" s="220" t="n"/>
      <c r="BY546" s="220" t="n"/>
      <c r="BZ546" s="220" t="n"/>
      <c r="CA546" s="220" t="n"/>
      <c r="CB546" s="220" t="n"/>
      <c r="CC546" s="220" t="n"/>
      <c r="CD546" s="220" t="n"/>
      <c r="CE546" s="220" t="n"/>
      <c r="CF546" s="220" t="n"/>
      <c r="CG546" s="221">
        <f>IFERROR(ROUND((SUM(BX546:CF546)),0),"")</f>
        <v/>
      </c>
      <c r="CH546" s="216" t="n"/>
      <c r="CI546" s="456" t="n"/>
      <c r="CJ546" s="223" t="n"/>
      <c r="CK546" s="196" t="n"/>
      <c r="CL546" s="196" t="n"/>
      <c r="CM546" s="196" t="n"/>
      <c r="CN546" s="196" t="n"/>
      <c r="CO546" s="196" t="n"/>
      <c r="CP546" s="323" t="n"/>
      <c r="CQ546" s="348" t="n"/>
      <c r="CR546" s="348" t="n"/>
      <c r="CS546" s="348" t="n"/>
      <c r="CT546" s="348" t="n"/>
      <c r="CU546" s="348" t="n"/>
      <c r="CV546" s="348" t="n"/>
      <c r="CW546" s="348" t="n"/>
      <c r="CX546" s="348" t="n"/>
      <c r="CY546" s="348">
        <f>IFERROR(ROUND(STDEV(AN546,L546),1),"")</f>
        <v/>
      </c>
      <c r="CZ546" s="232">
        <f>IFERROR(ROUND(AVERAGE(O546:S546,AA546:AE546),0),"")</f>
        <v/>
      </c>
      <c r="DA546" s="232">
        <f>IFERROR(AVERAGE(T546:X546,AF546:AJ546),"")</f>
        <v/>
      </c>
      <c r="DB546" s="308">
        <f>AV546+BK546</f>
        <v/>
      </c>
      <c r="DC546" s="12">
        <f>SUM(BL546:BT546,AW546:BE546)</f>
        <v/>
      </c>
      <c r="DD546" s="437">
        <f>IFERROR(ROUND(DC546/K546,0),"")</f>
        <v/>
      </c>
      <c r="DE546" s="437">
        <f>IFERROR(ROUND(AVERAGE(Y546:Z546,AK546:AL546),0),"")</f>
        <v/>
      </c>
      <c r="DF546" s="217">
        <f>IFERROR(ROUND((3600/DE546*J546),0),"")</f>
        <v/>
      </c>
      <c r="DG546" s="437">
        <f>IFERROR(ROUND(DD546/DF546,1),"")</f>
        <v/>
      </c>
      <c r="DH546" s="308">
        <f>IFERROR(DB546+DD546,"")</f>
        <v/>
      </c>
      <c r="DI546" s="447">
        <f>IFERROR(DD546/DH546,"")</f>
        <v/>
      </c>
      <c r="DK546" s="12">
        <f>IFERROR(DF546-AP546,"")</f>
        <v/>
      </c>
      <c r="DM546" s="307">
        <f>IFERROR(DA546-L546,"")</f>
        <v/>
      </c>
      <c r="DN546" s="348">
        <f>IF(DE546&gt;AQ546,0,1)</f>
        <v/>
      </c>
      <c r="DO546" s="348">
        <f>IF(DA546&lt;M546,0,1)</f>
        <v/>
      </c>
      <c r="DP546" s="348">
        <f>IF(DA546&gt;N546,0,1)</f>
        <v/>
      </c>
      <c r="DQ546" s="348" t="n"/>
      <c r="DR546" s="348" t="n"/>
      <c r="DS546" s="348" t="n"/>
      <c r="DT546" s="348" t="n"/>
      <c r="DU546" s="348" t="n"/>
      <c r="DV546" s="348" t="n"/>
      <c r="DW546" s="348" t="n"/>
      <c r="DX546" s="348" t="n"/>
      <c r="DY546" s="348" t="n"/>
      <c r="DZ546" s="348" t="n"/>
      <c r="EA546" s="348" t="n"/>
      <c r="EB546" s="348" t="n"/>
      <c r="EC546" s="348" t="n"/>
      <c r="ED546" s="348" t="n"/>
      <c r="EE546" s="348" t="n"/>
      <c r="EF546" s="348" t="n"/>
      <c r="EG546" s="348" t="n"/>
      <c r="EH546" s="348" t="n"/>
      <c r="EI546" s="348" t="n"/>
    </row>
    <row r="547" ht="31.5" customFormat="1" customHeight="1" s="239">
      <c r="A547" s="233" t="n"/>
      <c r="B547" s="192" t="n"/>
      <c r="C547" s="455" t="n"/>
      <c r="D547" s="192" t="n"/>
      <c r="E547" s="192" t="n"/>
      <c r="F547" s="192" t="n"/>
      <c r="G547" s="238" t="n"/>
      <c r="H547" s="437" t="n"/>
      <c r="I547" s="437" t="n"/>
      <c r="J547" s="437" t="n"/>
      <c r="K547" s="437" t="n"/>
      <c r="L547" s="240" t="n"/>
      <c r="M547" s="241" t="n"/>
      <c r="N547" s="242" t="n"/>
      <c r="O547" s="232" t="n"/>
      <c r="P547" s="232" t="n"/>
      <c r="Q547" s="232" t="n"/>
      <c r="R547" s="232" t="n"/>
      <c r="S547" s="232" t="n"/>
      <c r="T547" s="232" t="n"/>
      <c r="U547" s="232" t="n"/>
      <c r="V547" s="232" t="n"/>
      <c r="W547" s="232" t="n"/>
      <c r="X547" s="232" t="n"/>
      <c r="Y547" s="195" t="n"/>
      <c r="Z547" s="195" t="n"/>
      <c r="AA547" s="232" t="n"/>
      <c r="AB547" s="232" t="n"/>
      <c r="AC547" s="232" t="n"/>
      <c r="AD547" s="232" t="n"/>
      <c r="AE547" s="232" t="n"/>
      <c r="AF547" s="232" t="n"/>
      <c r="AG547" s="232" t="n"/>
      <c r="AH547" s="232" t="n"/>
      <c r="AI547" s="232" t="n"/>
      <c r="AJ547" s="232" t="n"/>
      <c r="AK547" s="195" t="n"/>
      <c r="AL547" s="195" t="n"/>
      <c r="AM547" s="232">
        <f>IFERROR(ROUND(AVERAGE(O547:S547,AA547:AE547),0),"")</f>
        <v/>
      </c>
      <c r="AN547" s="232">
        <f>IFERROR(ROUND(AVERAGE(T547:X547,AF547:AJ547),0),"")</f>
        <v/>
      </c>
      <c r="AO547" s="278">
        <f>IFERROR((AM547-L547)/L547,"")</f>
        <v/>
      </c>
      <c r="AP547" s="218" t="n"/>
      <c r="AQ547" s="219" t="n"/>
      <c r="AR547" s="217">
        <f>IFERROR(ROUND((3600/AS547*J547),0),"")</f>
        <v/>
      </c>
      <c r="AS547" s="217">
        <f>IFERROR(ROUND(AVERAGE(Y547:Z547,AK547:AL547),0),"")</f>
        <v/>
      </c>
      <c r="AT547" s="217" t="n"/>
      <c r="AU547" s="217" t="n"/>
      <c r="AV547" s="217" t="n"/>
      <c r="AW547" s="217" t="n"/>
      <c r="AX547" s="217" t="n"/>
      <c r="AY547" s="217" t="n"/>
      <c r="AZ547" s="217" t="n"/>
      <c r="BA547" s="217" t="n"/>
      <c r="BB547" s="217" t="n"/>
      <c r="BC547" s="217" t="n"/>
      <c r="BD547" s="217" t="n"/>
      <c r="BE547" s="217" t="n"/>
      <c r="BF547" s="217" t="n"/>
      <c r="BG547" s="217" t="n"/>
      <c r="BH547" s="217" t="n"/>
      <c r="BI547" s="217" t="n"/>
      <c r="BJ547" s="217" t="n"/>
      <c r="BK547" s="217" t="n"/>
      <c r="BL547" s="217" t="n"/>
      <c r="BM547" s="217" t="n"/>
      <c r="BN547" s="217" t="n"/>
      <c r="BO547" s="217" t="n"/>
      <c r="BP547" s="217" t="n"/>
      <c r="BQ547" s="217" t="n"/>
      <c r="BR547" s="217" t="n"/>
      <c r="BS547" s="217" t="n"/>
      <c r="BT547" s="217" t="n"/>
      <c r="BU547" s="217" t="n"/>
      <c r="BV547" s="217" t="n"/>
      <c r="BW547" s="217" t="n"/>
      <c r="BX547" s="220" t="n"/>
      <c r="BY547" s="220" t="n"/>
      <c r="BZ547" s="220" t="n"/>
      <c r="CA547" s="220" t="n"/>
      <c r="CB547" s="220" t="n"/>
      <c r="CC547" s="220" t="n"/>
      <c r="CD547" s="220" t="n"/>
      <c r="CE547" s="220" t="n"/>
      <c r="CF547" s="220" t="n"/>
      <c r="CG547" s="221">
        <f>IFERROR(ROUND((SUM(BX547:CF547)),0),"")</f>
        <v/>
      </c>
      <c r="CH547" s="216" t="n"/>
      <c r="CI547" s="456" t="n"/>
      <c r="CJ547" s="223" t="n"/>
      <c r="CK547" s="196" t="n"/>
      <c r="CL547" s="196" t="n"/>
      <c r="CM547" s="196" t="n"/>
      <c r="CN547" s="196" t="n"/>
      <c r="CO547" s="196" t="n"/>
      <c r="CP547" s="323" t="n"/>
      <c r="CQ547" s="348" t="n"/>
      <c r="CR547" s="348" t="n"/>
      <c r="CS547" s="348" t="n"/>
      <c r="CT547" s="348" t="n"/>
      <c r="CU547" s="348" t="n"/>
      <c r="CV547" s="348" t="n"/>
      <c r="CW547" s="348" t="n"/>
      <c r="CX547" s="348" t="n"/>
      <c r="CY547" s="348">
        <f>IFERROR(ROUND(STDEV(AN547,L547),1),"")</f>
        <v/>
      </c>
      <c r="CZ547" s="232">
        <f>IFERROR(ROUND(AVERAGE(O547:S547,AA547:AE547),0),"")</f>
        <v/>
      </c>
      <c r="DA547" s="232">
        <f>IFERROR(AVERAGE(T547:X547,AF547:AJ547),"")</f>
        <v/>
      </c>
      <c r="DB547" s="308">
        <f>AV547+BK547</f>
        <v/>
      </c>
      <c r="DC547" s="12">
        <f>SUM(BL547:BT547,AW547:BE547)</f>
        <v/>
      </c>
      <c r="DD547" s="437">
        <f>IFERROR(ROUND(DC547/K547,0),"")</f>
        <v/>
      </c>
      <c r="DE547" s="437">
        <f>IFERROR(ROUND(AVERAGE(Y547:Z547,AK547:AL547),0),"")</f>
        <v/>
      </c>
      <c r="DF547" s="217">
        <f>IFERROR(ROUND((3600/DE547*J547),0),"")</f>
        <v/>
      </c>
      <c r="DG547" s="437">
        <f>IFERROR(ROUND(DD547/DF547,1),"")</f>
        <v/>
      </c>
      <c r="DH547" s="308">
        <f>IFERROR(DB547+DD547,"")</f>
        <v/>
      </c>
      <c r="DI547" s="447">
        <f>IFERROR(DD547/DH547,"")</f>
        <v/>
      </c>
      <c r="DK547" s="12">
        <f>IFERROR(DF547-AP547,"")</f>
        <v/>
      </c>
      <c r="DM547" s="307">
        <f>IFERROR(DA547-L547,"")</f>
        <v/>
      </c>
      <c r="DN547" s="348">
        <f>IF(DE547&gt;AQ547,0,1)</f>
        <v/>
      </c>
      <c r="DO547" s="348">
        <f>IF(DA547&lt;M547,0,1)</f>
        <v/>
      </c>
      <c r="DP547" s="348">
        <f>IF(DA547&gt;N547,0,1)</f>
        <v/>
      </c>
      <c r="DQ547" s="348" t="n"/>
      <c r="DR547" s="348" t="n"/>
      <c r="DS547" s="348" t="n"/>
      <c r="DT547" s="348" t="n"/>
      <c r="DU547" s="348" t="n"/>
      <c r="DV547" s="348" t="n"/>
      <c r="DW547" s="348" t="n"/>
      <c r="DX547" s="348" t="n"/>
      <c r="DY547" s="348" t="n"/>
      <c r="DZ547" s="348" t="n"/>
      <c r="EA547" s="348" t="n"/>
      <c r="EB547" s="348" t="n"/>
      <c r="EC547" s="348" t="n"/>
      <c r="ED547" s="348" t="n"/>
      <c r="EE547" s="348" t="n"/>
      <c r="EF547" s="348" t="n"/>
      <c r="EG547" s="348" t="n"/>
      <c r="EH547" s="348" t="n"/>
      <c r="EI547" s="348" t="n"/>
    </row>
    <row r="548" ht="31.5" customFormat="1" customHeight="1" s="239">
      <c r="A548" s="233" t="n"/>
      <c r="B548" s="192" t="n"/>
      <c r="C548" s="455" t="n"/>
      <c r="D548" s="192" t="n"/>
      <c r="E548" s="192" t="n"/>
      <c r="F548" s="192" t="n"/>
      <c r="G548" s="238" t="n"/>
      <c r="H548" s="437" t="n"/>
      <c r="I548" s="437" t="n"/>
      <c r="J548" s="437" t="n"/>
      <c r="K548" s="437" t="n"/>
      <c r="L548" s="240" t="n"/>
      <c r="M548" s="241" t="n"/>
      <c r="N548" s="242" t="n"/>
      <c r="O548" s="232" t="n"/>
      <c r="P548" s="232" t="n"/>
      <c r="Q548" s="232" t="n"/>
      <c r="R548" s="232" t="n"/>
      <c r="S548" s="232" t="n"/>
      <c r="T548" s="232" t="n"/>
      <c r="U548" s="232" t="n"/>
      <c r="V548" s="232" t="n"/>
      <c r="W548" s="232" t="n"/>
      <c r="X548" s="232" t="n"/>
      <c r="Y548" s="195" t="n"/>
      <c r="Z548" s="195" t="n"/>
      <c r="AA548" s="232" t="n"/>
      <c r="AB548" s="232" t="n"/>
      <c r="AC548" s="232" t="n"/>
      <c r="AD548" s="232" t="n"/>
      <c r="AE548" s="232" t="n"/>
      <c r="AF548" s="232" t="n"/>
      <c r="AG548" s="232" t="n"/>
      <c r="AH548" s="232" t="n"/>
      <c r="AI548" s="232" t="n"/>
      <c r="AJ548" s="232" t="n"/>
      <c r="AK548" s="195" t="n"/>
      <c r="AL548" s="195" t="n"/>
      <c r="AM548" s="232">
        <f>IFERROR(ROUND(AVERAGE(O548:S548,AA548:AE548),0),"")</f>
        <v/>
      </c>
      <c r="AN548" s="232">
        <f>IFERROR(ROUND(AVERAGE(T548:X548,AF548:AJ548),0),"")</f>
        <v/>
      </c>
      <c r="AO548" s="278">
        <f>IFERROR((AM548-L548)/L548,"")</f>
        <v/>
      </c>
      <c r="AP548" s="218" t="n"/>
      <c r="AQ548" s="219" t="n"/>
      <c r="AR548" s="217">
        <f>IFERROR(ROUND((3600/AS548*J548),0),"")</f>
        <v/>
      </c>
      <c r="AS548" s="217">
        <f>IFERROR(ROUND(AVERAGE(Y548:Z548,AK548:AL548),0),"")</f>
        <v/>
      </c>
      <c r="AT548" s="217" t="n"/>
      <c r="AU548" s="217" t="n"/>
      <c r="AV548" s="217" t="n"/>
      <c r="AW548" s="217" t="n"/>
      <c r="AX548" s="217" t="n"/>
      <c r="AY548" s="217" t="n"/>
      <c r="AZ548" s="217" t="n"/>
      <c r="BA548" s="217" t="n"/>
      <c r="BB548" s="217" t="n"/>
      <c r="BC548" s="217" t="n"/>
      <c r="BD548" s="217" t="n"/>
      <c r="BE548" s="217" t="n"/>
      <c r="BF548" s="217" t="n"/>
      <c r="BG548" s="217" t="n"/>
      <c r="BH548" s="217" t="n"/>
      <c r="BI548" s="217" t="n"/>
      <c r="BJ548" s="217" t="n"/>
      <c r="BK548" s="217" t="n"/>
      <c r="BL548" s="217" t="n"/>
      <c r="BM548" s="217" t="n"/>
      <c r="BN548" s="217" t="n"/>
      <c r="BO548" s="217" t="n"/>
      <c r="BP548" s="217" t="n"/>
      <c r="BQ548" s="217" t="n"/>
      <c r="BR548" s="217" t="n"/>
      <c r="BS548" s="217" t="n"/>
      <c r="BT548" s="217" t="n"/>
      <c r="BU548" s="217" t="n"/>
      <c r="BV548" s="217" t="n"/>
      <c r="BW548" s="217" t="n"/>
      <c r="BX548" s="220" t="n"/>
      <c r="BY548" s="220" t="n"/>
      <c r="BZ548" s="220" t="n"/>
      <c r="CA548" s="220" t="n"/>
      <c r="CB548" s="220" t="n"/>
      <c r="CC548" s="220" t="n"/>
      <c r="CD548" s="220" t="n"/>
      <c r="CE548" s="220" t="n"/>
      <c r="CF548" s="220" t="n"/>
      <c r="CG548" s="221">
        <f>IFERROR(ROUND((SUM(BX548:CF548)),0),"")</f>
        <v/>
      </c>
      <c r="CH548" s="216" t="n"/>
      <c r="CI548" s="456" t="n"/>
      <c r="CJ548" s="223" t="n"/>
      <c r="CK548" s="196" t="n"/>
      <c r="CL548" s="196" t="n"/>
      <c r="CM548" s="196" t="n"/>
      <c r="CN548" s="196" t="n"/>
      <c r="CO548" s="196" t="n"/>
      <c r="CP548" s="323" t="n"/>
      <c r="CQ548" s="348" t="n"/>
      <c r="CR548" s="348" t="n"/>
      <c r="CS548" s="348" t="n"/>
      <c r="CT548" s="348" t="n"/>
      <c r="CU548" s="348" t="n"/>
      <c r="CV548" s="348" t="n"/>
      <c r="CW548" s="348" t="n"/>
      <c r="CX548" s="348" t="n"/>
      <c r="CY548" s="348">
        <f>IFERROR(ROUND(STDEV(AN548,L548),1),"")</f>
        <v/>
      </c>
      <c r="CZ548" s="232">
        <f>IFERROR(ROUND(AVERAGE(O548:S548,AA548:AE548),0),"")</f>
        <v/>
      </c>
      <c r="DA548" s="232">
        <f>IFERROR(AVERAGE(T548:X548,AF548:AJ548),"")</f>
        <v/>
      </c>
      <c r="DB548" s="308">
        <f>AV548+BK548</f>
        <v/>
      </c>
      <c r="DC548" s="12">
        <f>SUM(BL548:BT548,AW548:BE548)</f>
        <v/>
      </c>
      <c r="DD548" s="437">
        <f>IFERROR(ROUND(DC548/K548,0),"")</f>
        <v/>
      </c>
      <c r="DE548" s="437">
        <f>IFERROR(ROUND(AVERAGE(Y548:Z548,AK548:AL548),0),"")</f>
        <v/>
      </c>
      <c r="DF548" s="217">
        <f>IFERROR(ROUND((3600/DE548*J548),0),"")</f>
        <v/>
      </c>
      <c r="DG548" s="437">
        <f>IFERROR(ROUND(DD548/DF548,1),"")</f>
        <v/>
      </c>
      <c r="DH548" s="308">
        <f>IFERROR(DB548+DD548,"")</f>
        <v/>
      </c>
      <c r="DI548" s="447">
        <f>IFERROR(DD548/DH548,"")</f>
        <v/>
      </c>
      <c r="DK548" s="12">
        <f>IFERROR(DF548-AP548,"")</f>
        <v/>
      </c>
      <c r="DM548" s="307">
        <f>IFERROR(DA548-L548,"")</f>
        <v/>
      </c>
      <c r="DN548" s="348">
        <f>IF(DE548&gt;AQ548,0,1)</f>
        <v/>
      </c>
      <c r="DO548" s="348">
        <f>IF(DA548&lt;M548,0,1)</f>
        <v/>
      </c>
      <c r="DP548" s="348">
        <f>IF(DA548&gt;N548,0,1)</f>
        <v/>
      </c>
      <c r="DQ548" s="348" t="n"/>
      <c r="DR548" s="348" t="n"/>
      <c r="DS548" s="348" t="n"/>
      <c r="DT548" s="348" t="n"/>
      <c r="DU548" s="348" t="n"/>
      <c r="DV548" s="348" t="n"/>
      <c r="DW548" s="348" t="n"/>
      <c r="DX548" s="348" t="n"/>
      <c r="DY548" s="348" t="n"/>
      <c r="DZ548" s="348" t="n"/>
      <c r="EA548" s="348" t="n"/>
      <c r="EB548" s="348" t="n"/>
      <c r="EC548" s="348" t="n"/>
      <c r="ED548" s="348" t="n"/>
      <c r="EE548" s="348" t="n"/>
      <c r="EF548" s="348" t="n"/>
      <c r="EG548" s="348" t="n"/>
      <c r="EH548" s="348" t="n"/>
      <c r="EI548" s="348" t="n"/>
    </row>
    <row r="549" ht="31.5" customFormat="1" customHeight="1" s="239">
      <c r="A549" s="233" t="n"/>
      <c r="B549" s="192" t="n"/>
      <c r="C549" s="455" t="n"/>
      <c r="D549" s="192" t="n"/>
      <c r="E549" s="192" t="n"/>
      <c r="F549" s="192" t="n"/>
      <c r="G549" s="238" t="n"/>
      <c r="H549" s="437" t="n"/>
      <c r="I549" s="437" t="n"/>
      <c r="J549" s="437" t="n"/>
      <c r="K549" s="437" t="n"/>
      <c r="L549" s="240" t="n"/>
      <c r="M549" s="241" t="n"/>
      <c r="N549" s="242" t="n"/>
      <c r="O549" s="232" t="n"/>
      <c r="P549" s="232" t="n"/>
      <c r="Q549" s="232" t="n"/>
      <c r="R549" s="232" t="n"/>
      <c r="S549" s="232" t="n"/>
      <c r="T549" s="232" t="n"/>
      <c r="U549" s="232" t="n"/>
      <c r="V549" s="232" t="n"/>
      <c r="W549" s="232" t="n"/>
      <c r="X549" s="232" t="n"/>
      <c r="Y549" s="195" t="n"/>
      <c r="Z549" s="195" t="n"/>
      <c r="AA549" s="232" t="n"/>
      <c r="AB549" s="232" t="n"/>
      <c r="AC549" s="232" t="n"/>
      <c r="AD549" s="232" t="n"/>
      <c r="AE549" s="232" t="n"/>
      <c r="AF549" s="232" t="n"/>
      <c r="AG549" s="232" t="n"/>
      <c r="AH549" s="232" t="n"/>
      <c r="AI549" s="232" t="n"/>
      <c r="AJ549" s="232" t="n"/>
      <c r="AK549" s="195" t="n"/>
      <c r="AL549" s="195" t="n"/>
      <c r="AM549" s="232">
        <f>IFERROR(ROUND(AVERAGE(O549:S549,AA549:AE549),0),"")</f>
        <v/>
      </c>
      <c r="AN549" s="232">
        <f>IFERROR(ROUND(AVERAGE(T549:X549,AF549:AJ549),0),"")</f>
        <v/>
      </c>
      <c r="AO549" s="278">
        <f>IFERROR((AM549-L549)/L549,"")</f>
        <v/>
      </c>
      <c r="AP549" s="218" t="n"/>
      <c r="AQ549" s="219" t="n"/>
      <c r="AR549" s="217">
        <f>IFERROR(ROUND((3600/AS549*J549),0),"")</f>
        <v/>
      </c>
      <c r="AS549" s="217">
        <f>IFERROR(ROUND(AVERAGE(Y549:Z549,AK549:AL549),0),"")</f>
        <v/>
      </c>
      <c r="AT549" s="217" t="n"/>
      <c r="AU549" s="217" t="n"/>
      <c r="AV549" s="217" t="n"/>
      <c r="AW549" s="217" t="n"/>
      <c r="AX549" s="217" t="n"/>
      <c r="AY549" s="217" t="n"/>
      <c r="AZ549" s="217" t="n"/>
      <c r="BA549" s="217" t="n"/>
      <c r="BB549" s="217" t="n"/>
      <c r="BC549" s="217" t="n"/>
      <c r="BD549" s="217" t="n"/>
      <c r="BE549" s="217" t="n"/>
      <c r="BF549" s="217" t="n"/>
      <c r="BG549" s="217" t="n"/>
      <c r="BH549" s="217" t="n"/>
      <c r="BI549" s="217" t="n"/>
      <c r="BJ549" s="217" t="n"/>
      <c r="BK549" s="217" t="n"/>
      <c r="BL549" s="217" t="n"/>
      <c r="BM549" s="217" t="n"/>
      <c r="BN549" s="217" t="n"/>
      <c r="BO549" s="217" t="n"/>
      <c r="BP549" s="217" t="n"/>
      <c r="BQ549" s="217" t="n"/>
      <c r="BR549" s="217" t="n"/>
      <c r="BS549" s="217" t="n"/>
      <c r="BT549" s="217" t="n"/>
      <c r="BU549" s="217" t="n"/>
      <c r="BV549" s="217" t="n"/>
      <c r="BW549" s="217" t="n"/>
      <c r="BX549" s="220" t="n"/>
      <c r="BY549" s="220" t="n"/>
      <c r="BZ549" s="220" t="n"/>
      <c r="CA549" s="220" t="n"/>
      <c r="CB549" s="220" t="n"/>
      <c r="CC549" s="220" t="n"/>
      <c r="CD549" s="220" t="n"/>
      <c r="CE549" s="220" t="n"/>
      <c r="CF549" s="220" t="n"/>
      <c r="CG549" s="221">
        <f>IFERROR(ROUND((SUM(BX549:CF549)),0),"")</f>
        <v/>
      </c>
      <c r="CH549" s="216" t="n"/>
      <c r="CI549" s="456" t="n"/>
      <c r="CJ549" s="223" t="n"/>
      <c r="CK549" s="196" t="n"/>
      <c r="CL549" s="196" t="n"/>
      <c r="CM549" s="196" t="n"/>
      <c r="CN549" s="196" t="n"/>
      <c r="CO549" s="196" t="n"/>
      <c r="CP549" s="323" t="n"/>
      <c r="CQ549" s="348" t="n"/>
      <c r="CR549" s="348" t="n"/>
      <c r="CS549" s="348" t="n"/>
      <c r="CT549" s="348" t="n"/>
      <c r="CU549" s="348" t="n"/>
      <c r="CV549" s="348" t="n"/>
      <c r="CW549" s="348" t="n"/>
      <c r="CX549" s="348" t="n"/>
      <c r="CY549" s="348">
        <f>IFERROR(ROUND(STDEV(AN549,L549),1),"")</f>
        <v/>
      </c>
      <c r="CZ549" s="232">
        <f>IFERROR(ROUND(AVERAGE(O549:S549,AA549:AE549),0),"")</f>
        <v/>
      </c>
      <c r="DA549" s="232">
        <f>IFERROR(AVERAGE(T549:X549,AF549:AJ549),"")</f>
        <v/>
      </c>
      <c r="DB549" s="308">
        <f>AV549+BK549</f>
        <v/>
      </c>
      <c r="DC549" s="12">
        <f>SUM(BL549:BT549,AW549:BE549)</f>
        <v/>
      </c>
      <c r="DD549" s="437">
        <f>IFERROR(ROUND(DC549/K549,0),"")</f>
        <v/>
      </c>
      <c r="DE549" s="437">
        <f>IFERROR(ROUND(AVERAGE(Y549:Z549,AK549:AL549),0),"")</f>
        <v/>
      </c>
      <c r="DF549" s="217">
        <f>IFERROR(ROUND((3600/DE549*J549),0),"")</f>
        <v/>
      </c>
      <c r="DG549" s="437">
        <f>IFERROR(ROUND(DD549/DF549,1),"")</f>
        <v/>
      </c>
      <c r="DH549" s="308">
        <f>IFERROR(DB549+DD549,"")</f>
        <v/>
      </c>
      <c r="DI549" s="447">
        <f>IFERROR(DD549/DH549,"")</f>
        <v/>
      </c>
      <c r="DK549" s="12">
        <f>IFERROR(DF549-AP549,"")</f>
        <v/>
      </c>
      <c r="DM549" s="307">
        <f>IFERROR(DA549-L549,"")</f>
        <v/>
      </c>
      <c r="DN549" s="348">
        <f>IF(DE549&gt;AQ549,0,1)</f>
        <v/>
      </c>
      <c r="DO549" s="348">
        <f>IF(DA549&lt;M549,0,1)</f>
        <v/>
      </c>
      <c r="DP549" s="348">
        <f>IF(DA549&gt;N549,0,1)</f>
        <v/>
      </c>
      <c r="DQ549" s="348" t="n"/>
      <c r="DR549" s="348" t="n"/>
      <c r="DS549" s="348" t="n"/>
      <c r="DT549" s="348" t="n"/>
      <c r="DU549" s="348" t="n"/>
      <c r="DV549" s="348" t="n"/>
      <c r="DW549" s="348" t="n"/>
      <c r="DX549" s="348" t="n"/>
      <c r="DY549" s="348" t="n"/>
      <c r="DZ549" s="348" t="n"/>
      <c r="EA549" s="348" t="n"/>
      <c r="EB549" s="348" t="n"/>
      <c r="EC549" s="348" t="n"/>
      <c r="ED549" s="348" t="n"/>
      <c r="EE549" s="348" t="n"/>
      <c r="EF549" s="348" t="n"/>
      <c r="EG549" s="348" t="n"/>
      <c r="EH549" s="348" t="n"/>
      <c r="EI549" s="348" t="n"/>
    </row>
    <row r="550" ht="31.5" customFormat="1" customHeight="1" s="239">
      <c r="A550" s="233" t="n"/>
      <c r="B550" s="192" t="n"/>
      <c r="C550" s="455" t="n"/>
      <c r="D550" s="192" t="n"/>
      <c r="E550" s="192" t="n"/>
      <c r="F550" s="192" t="n"/>
      <c r="G550" s="238" t="n"/>
      <c r="H550" s="437" t="n"/>
      <c r="I550" s="437" t="n"/>
      <c r="J550" s="437" t="n"/>
      <c r="K550" s="437" t="n"/>
      <c r="L550" s="240" t="n"/>
      <c r="M550" s="241" t="n"/>
      <c r="N550" s="242" t="n"/>
      <c r="O550" s="232" t="n"/>
      <c r="P550" s="232" t="n"/>
      <c r="Q550" s="232" t="n"/>
      <c r="R550" s="232" t="n"/>
      <c r="S550" s="232" t="n"/>
      <c r="T550" s="232" t="n"/>
      <c r="U550" s="232" t="n"/>
      <c r="V550" s="232" t="n"/>
      <c r="W550" s="232" t="n"/>
      <c r="X550" s="232" t="n"/>
      <c r="Y550" s="195" t="n"/>
      <c r="Z550" s="195" t="n"/>
      <c r="AA550" s="232" t="n"/>
      <c r="AB550" s="232" t="n"/>
      <c r="AC550" s="232" t="n"/>
      <c r="AD550" s="232" t="n"/>
      <c r="AE550" s="232" t="n"/>
      <c r="AF550" s="232" t="n"/>
      <c r="AG550" s="232" t="n"/>
      <c r="AH550" s="232" t="n"/>
      <c r="AI550" s="232" t="n"/>
      <c r="AJ550" s="232" t="n"/>
      <c r="AK550" s="195" t="n"/>
      <c r="AL550" s="195" t="n"/>
      <c r="AM550" s="232">
        <f>IFERROR(ROUND(AVERAGE(O550:S550,AA550:AE550),0),"")</f>
        <v/>
      </c>
      <c r="AN550" s="232">
        <f>IFERROR(ROUND(AVERAGE(T550:X550,AF550:AJ550),0),"")</f>
        <v/>
      </c>
      <c r="AO550" s="278">
        <f>IFERROR((AM550-L550)/L550,"")</f>
        <v/>
      </c>
      <c r="AP550" s="218" t="n"/>
      <c r="AQ550" s="219" t="n"/>
      <c r="AR550" s="217">
        <f>IFERROR(ROUND((3600/AS550*J550),0),"")</f>
        <v/>
      </c>
      <c r="AS550" s="217">
        <f>IFERROR(ROUND(AVERAGE(Y550:Z550,AK550:AL550),0),"")</f>
        <v/>
      </c>
      <c r="AT550" s="217" t="n"/>
      <c r="AU550" s="217" t="n"/>
      <c r="AV550" s="217" t="n"/>
      <c r="AW550" s="217" t="n"/>
      <c r="AX550" s="217" t="n"/>
      <c r="AY550" s="217" t="n"/>
      <c r="AZ550" s="217" t="n"/>
      <c r="BA550" s="217" t="n"/>
      <c r="BB550" s="217" t="n"/>
      <c r="BC550" s="217" t="n"/>
      <c r="BD550" s="217" t="n"/>
      <c r="BE550" s="217" t="n"/>
      <c r="BF550" s="217" t="n"/>
      <c r="BG550" s="217" t="n"/>
      <c r="BH550" s="217" t="n"/>
      <c r="BI550" s="217" t="n"/>
      <c r="BJ550" s="217" t="n"/>
      <c r="BK550" s="217" t="n"/>
      <c r="BL550" s="217" t="n"/>
      <c r="BM550" s="217" t="n"/>
      <c r="BN550" s="217" t="n"/>
      <c r="BO550" s="217" t="n"/>
      <c r="BP550" s="217" t="n"/>
      <c r="BQ550" s="217" t="n"/>
      <c r="BR550" s="217" t="n"/>
      <c r="BS550" s="217" t="n"/>
      <c r="BT550" s="217" t="n"/>
      <c r="BU550" s="217" t="n"/>
      <c r="BV550" s="217" t="n"/>
      <c r="BW550" s="217" t="n"/>
      <c r="BX550" s="220" t="n"/>
      <c r="BY550" s="220" t="n"/>
      <c r="BZ550" s="220" t="n"/>
      <c r="CA550" s="220" t="n"/>
      <c r="CB550" s="220" t="n"/>
      <c r="CC550" s="220" t="n"/>
      <c r="CD550" s="220" t="n"/>
      <c r="CE550" s="220" t="n"/>
      <c r="CF550" s="220" t="n"/>
      <c r="CG550" s="221">
        <f>IFERROR(ROUND((SUM(BX550:CF550)),0),"")</f>
        <v/>
      </c>
      <c r="CH550" s="216" t="n"/>
      <c r="CI550" s="456" t="n"/>
      <c r="CJ550" s="223" t="n"/>
      <c r="CK550" s="196" t="n"/>
      <c r="CL550" s="196" t="n"/>
      <c r="CM550" s="196" t="n"/>
      <c r="CN550" s="196" t="n"/>
      <c r="CO550" s="196" t="n"/>
      <c r="CP550" s="323" t="n"/>
      <c r="CQ550" s="348" t="n"/>
      <c r="CR550" s="348" t="n"/>
      <c r="CS550" s="348" t="n"/>
      <c r="CT550" s="348" t="n"/>
      <c r="CU550" s="348" t="n"/>
      <c r="CV550" s="348" t="n"/>
      <c r="CW550" s="348" t="n"/>
      <c r="CX550" s="348" t="n"/>
      <c r="CY550" s="348">
        <f>IFERROR(ROUND(STDEV(AN550,L550),1),"")</f>
        <v/>
      </c>
      <c r="CZ550" s="232">
        <f>IFERROR(ROUND(AVERAGE(O550:S550,AA550:AE550),0),"")</f>
        <v/>
      </c>
      <c r="DA550" s="232">
        <f>IFERROR(AVERAGE(T550:X550,AF550:AJ550),"")</f>
        <v/>
      </c>
      <c r="DB550" s="308">
        <f>AV550+BK550</f>
        <v/>
      </c>
      <c r="DC550" s="12">
        <f>SUM(BL550:BT550,AW550:BE550)</f>
        <v/>
      </c>
      <c r="DD550" s="437">
        <f>IFERROR(ROUND(DC550/K550,0),"")</f>
        <v/>
      </c>
      <c r="DE550" s="437">
        <f>IFERROR(ROUND(AVERAGE(Y550:Z550,AK550:AL550),0),"")</f>
        <v/>
      </c>
      <c r="DF550" s="217">
        <f>IFERROR(ROUND((3600/DE550*J550),0),"")</f>
        <v/>
      </c>
      <c r="DG550" s="437">
        <f>IFERROR(ROUND(DD550/DF550,1),"")</f>
        <v/>
      </c>
      <c r="DH550" s="308">
        <f>IFERROR(DB550+DD550,"")</f>
        <v/>
      </c>
      <c r="DI550" s="447">
        <f>IFERROR(DD550/DH550,"")</f>
        <v/>
      </c>
      <c r="DK550" s="12">
        <f>IFERROR(DF550-AP550,"")</f>
        <v/>
      </c>
      <c r="DM550" s="307">
        <f>IFERROR(DA550-L550,"")</f>
        <v/>
      </c>
      <c r="DN550" s="348">
        <f>IF(DE550&gt;AQ550,0,1)</f>
        <v/>
      </c>
      <c r="DO550" s="348">
        <f>IF(DA550&lt;M550,0,1)</f>
        <v/>
      </c>
      <c r="DP550" s="348">
        <f>IF(DA550&gt;N550,0,1)</f>
        <v/>
      </c>
      <c r="DQ550" s="348" t="n"/>
      <c r="DR550" s="348" t="n"/>
      <c r="DS550" s="348" t="n"/>
      <c r="DT550" s="348" t="n"/>
      <c r="DU550" s="348" t="n"/>
      <c r="DV550" s="348" t="n"/>
      <c r="DW550" s="348" t="n"/>
      <c r="DX550" s="348" t="n"/>
      <c r="DY550" s="348" t="n"/>
      <c r="DZ550" s="348" t="n"/>
      <c r="EA550" s="348" t="n"/>
      <c r="EB550" s="348" t="n"/>
      <c r="EC550" s="348" t="n"/>
      <c r="ED550" s="348" t="n"/>
      <c r="EE550" s="348" t="n"/>
      <c r="EF550" s="348" t="n"/>
      <c r="EG550" s="348" t="n"/>
      <c r="EH550" s="348" t="n"/>
      <c r="EI550" s="348" t="n"/>
    </row>
    <row r="551" ht="31.5" customFormat="1" customHeight="1" s="239">
      <c r="A551" s="233" t="n"/>
      <c r="B551" s="192" t="n"/>
      <c r="C551" s="455" t="n"/>
      <c r="D551" s="192" t="n"/>
      <c r="E551" s="192" t="n"/>
      <c r="F551" s="192" t="n"/>
      <c r="G551" s="238" t="n"/>
      <c r="H551" s="437" t="n"/>
      <c r="I551" s="437" t="n"/>
      <c r="J551" s="437" t="n"/>
      <c r="K551" s="437" t="n"/>
      <c r="L551" s="240" t="n"/>
      <c r="M551" s="241" t="n"/>
      <c r="N551" s="242" t="n"/>
      <c r="O551" s="232" t="n"/>
      <c r="P551" s="232" t="n"/>
      <c r="Q551" s="232" t="n"/>
      <c r="R551" s="232" t="n"/>
      <c r="S551" s="232" t="n"/>
      <c r="T551" s="232" t="n"/>
      <c r="U551" s="232" t="n"/>
      <c r="V551" s="232" t="n"/>
      <c r="W551" s="232" t="n"/>
      <c r="X551" s="232" t="n"/>
      <c r="Y551" s="195" t="n"/>
      <c r="Z551" s="195" t="n"/>
      <c r="AA551" s="232" t="n"/>
      <c r="AB551" s="232" t="n"/>
      <c r="AC551" s="232" t="n"/>
      <c r="AD551" s="232" t="n"/>
      <c r="AE551" s="232" t="n"/>
      <c r="AF551" s="232" t="n"/>
      <c r="AG551" s="232" t="n"/>
      <c r="AH551" s="232" t="n"/>
      <c r="AI551" s="232" t="n"/>
      <c r="AJ551" s="232" t="n"/>
      <c r="AK551" s="195" t="n"/>
      <c r="AL551" s="195" t="n"/>
      <c r="AM551" s="232">
        <f>IFERROR(ROUND(AVERAGE(O551:S551,AA551:AE551),0),"")</f>
        <v/>
      </c>
      <c r="AN551" s="232">
        <f>IFERROR(ROUND(AVERAGE(T551:X551,AF551:AJ551),0),"")</f>
        <v/>
      </c>
      <c r="AO551" s="278">
        <f>IFERROR((AM551-L551)/L551,"")</f>
        <v/>
      </c>
      <c r="AP551" s="218" t="n"/>
      <c r="AQ551" s="219" t="n"/>
      <c r="AR551" s="217">
        <f>IFERROR(ROUND((3600/AS551*J551),0),"")</f>
        <v/>
      </c>
      <c r="AS551" s="217">
        <f>IFERROR(ROUND(AVERAGE(Y551:Z551,AK551:AL551),0),"")</f>
        <v/>
      </c>
      <c r="AT551" s="217" t="n"/>
      <c r="AU551" s="217" t="n"/>
      <c r="AV551" s="217" t="n"/>
      <c r="AW551" s="217" t="n"/>
      <c r="AX551" s="217" t="n"/>
      <c r="AY551" s="217" t="n"/>
      <c r="AZ551" s="217" t="n"/>
      <c r="BA551" s="217" t="n"/>
      <c r="BB551" s="217" t="n"/>
      <c r="BC551" s="217" t="n"/>
      <c r="BD551" s="217" t="n"/>
      <c r="BE551" s="217" t="n"/>
      <c r="BF551" s="217" t="n"/>
      <c r="BG551" s="217" t="n"/>
      <c r="BH551" s="217" t="n"/>
      <c r="BI551" s="217" t="n"/>
      <c r="BJ551" s="217" t="n"/>
      <c r="BK551" s="217" t="n"/>
      <c r="BL551" s="217" t="n"/>
      <c r="BM551" s="217" t="n"/>
      <c r="BN551" s="217" t="n"/>
      <c r="BO551" s="217" t="n"/>
      <c r="BP551" s="217" t="n"/>
      <c r="BQ551" s="217" t="n"/>
      <c r="BR551" s="217" t="n"/>
      <c r="BS551" s="217" t="n"/>
      <c r="BT551" s="217" t="n"/>
      <c r="BU551" s="217" t="n"/>
      <c r="BV551" s="217" t="n"/>
      <c r="BW551" s="217" t="n"/>
      <c r="BX551" s="220" t="n"/>
      <c r="BY551" s="220" t="n"/>
      <c r="BZ551" s="220" t="n"/>
      <c r="CA551" s="220" t="n"/>
      <c r="CB551" s="220" t="n"/>
      <c r="CC551" s="220" t="n"/>
      <c r="CD551" s="220" t="n"/>
      <c r="CE551" s="220" t="n"/>
      <c r="CF551" s="220" t="n"/>
      <c r="CG551" s="221">
        <f>IFERROR(ROUND((SUM(BX551:CF551)),0),"")</f>
        <v/>
      </c>
      <c r="CH551" s="216" t="n"/>
      <c r="CI551" s="456" t="n"/>
      <c r="CJ551" s="223" t="n"/>
      <c r="CK551" s="196" t="n"/>
      <c r="CL551" s="196" t="n"/>
      <c r="CM551" s="196" t="n"/>
      <c r="CN551" s="196" t="n"/>
      <c r="CO551" s="196" t="n"/>
      <c r="CP551" s="323" t="n"/>
      <c r="CQ551" s="348" t="n"/>
      <c r="CR551" s="348" t="n"/>
      <c r="CS551" s="348" t="n"/>
      <c r="CT551" s="348" t="n"/>
      <c r="CU551" s="348" t="n"/>
      <c r="CV551" s="348" t="n"/>
      <c r="CW551" s="348" t="n"/>
      <c r="CX551" s="348" t="n"/>
      <c r="CY551" s="348">
        <f>IFERROR(ROUND(STDEV(AN551,L551),1),"")</f>
        <v/>
      </c>
      <c r="CZ551" s="232">
        <f>IFERROR(ROUND(AVERAGE(O551:S551,AA551:AE551),0),"")</f>
        <v/>
      </c>
      <c r="DA551" s="232">
        <f>IFERROR(AVERAGE(T551:X551,AF551:AJ551),"")</f>
        <v/>
      </c>
      <c r="DB551" s="308">
        <f>AV551+BK551</f>
        <v/>
      </c>
      <c r="DC551" s="12">
        <f>SUM(BL551:BT551,AW551:BE551)</f>
        <v/>
      </c>
      <c r="DD551" s="437">
        <f>IFERROR(ROUND(DC551/K551,0),"")</f>
        <v/>
      </c>
      <c r="DE551" s="437">
        <f>IFERROR(ROUND(AVERAGE(Y551:Z551,AK551:AL551),0),"")</f>
        <v/>
      </c>
      <c r="DF551" s="217">
        <f>IFERROR(ROUND((3600/DE551*J551),0),"")</f>
        <v/>
      </c>
      <c r="DG551" s="437">
        <f>IFERROR(ROUND(DD551/DF551,1),"")</f>
        <v/>
      </c>
      <c r="DH551" s="308">
        <f>IFERROR(DB551+DD551,"")</f>
        <v/>
      </c>
      <c r="DI551" s="447">
        <f>IFERROR(DD551/DH551,"")</f>
        <v/>
      </c>
      <c r="DK551" s="12">
        <f>IFERROR(DF551-AP551,"")</f>
        <v/>
      </c>
      <c r="DM551" s="307">
        <f>IFERROR(DA551-L551,"")</f>
        <v/>
      </c>
      <c r="DN551" s="348">
        <f>IF(DE551&gt;AQ551,0,1)</f>
        <v/>
      </c>
      <c r="DO551" s="348">
        <f>IF(DA551&lt;M551,0,1)</f>
        <v/>
      </c>
      <c r="DP551" s="348">
        <f>IF(DA551&gt;N551,0,1)</f>
        <v/>
      </c>
      <c r="DQ551" s="348" t="n"/>
      <c r="DR551" s="348" t="n"/>
      <c r="DS551" s="348" t="n"/>
      <c r="DT551" s="348" t="n"/>
      <c r="DU551" s="348" t="n"/>
      <c r="DV551" s="348" t="n"/>
      <c r="DW551" s="348" t="n"/>
      <c r="DX551" s="348" t="n"/>
      <c r="DY551" s="348" t="n"/>
      <c r="DZ551" s="348" t="n"/>
      <c r="EA551" s="348" t="n"/>
      <c r="EB551" s="348" t="n"/>
      <c r="EC551" s="348" t="n"/>
      <c r="ED551" s="348" t="n"/>
      <c r="EE551" s="348" t="n"/>
      <c r="EF551" s="348" t="n"/>
      <c r="EG551" s="348" t="n"/>
      <c r="EH551" s="348" t="n"/>
      <c r="EI551" s="348" t="n"/>
    </row>
    <row r="552" ht="31.5" customFormat="1" customHeight="1" s="239">
      <c r="A552" s="233" t="n"/>
      <c r="B552" s="192" t="n"/>
      <c r="C552" s="455" t="n"/>
      <c r="D552" s="192" t="n"/>
      <c r="E552" s="192" t="n"/>
      <c r="F552" s="192" t="n"/>
      <c r="G552" s="238" t="n"/>
      <c r="H552" s="437" t="n"/>
      <c r="I552" s="437" t="n"/>
      <c r="J552" s="437" t="n"/>
      <c r="K552" s="437" t="n"/>
      <c r="L552" s="240" t="n"/>
      <c r="M552" s="241" t="n"/>
      <c r="N552" s="242" t="n"/>
      <c r="O552" s="232" t="n"/>
      <c r="P552" s="232" t="n"/>
      <c r="Q552" s="232" t="n"/>
      <c r="R552" s="232" t="n"/>
      <c r="S552" s="232" t="n"/>
      <c r="T552" s="232" t="n"/>
      <c r="U552" s="232" t="n"/>
      <c r="V552" s="232" t="n"/>
      <c r="W552" s="232" t="n"/>
      <c r="X552" s="232" t="n"/>
      <c r="Y552" s="195" t="n"/>
      <c r="Z552" s="195" t="n"/>
      <c r="AA552" s="232" t="n"/>
      <c r="AB552" s="232" t="n"/>
      <c r="AC552" s="232" t="n"/>
      <c r="AD552" s="232" t="n"/>
      <c r="AE552" s="232" t="n"/>
      <c r="AF552" s="232" t="n"/>
      <c r="AG552" s="232" t="n"/>
      <c r="AH552" s="232" t="n"/>
      <c r="AI552" s="232" t="n"/>
      <c r="AJ552" s="232" t="n"/>
      <c r="AK552" s="195" t="n"/>
      <c r="AL552" s="195" t="n"/>
      <c r="AM552" s="232">
        <f>IFERROR(ROUND(AVERAGE(O552:S552,AA552:AE552),0),"")</f>
        <v/>
      </c>
      <c r="AN552" s="232">
        <f>IFERROR(ROUND(AVERAGE(T552:X552,AF552:AJ552),0),"")</f>
        <v/>
      </c>
      <c r="AO552" s="278">
        <f>IFERROR((AM552-L552)/L552,"")</f>
        <v/>
      </c>
      <c r="AP552" s="218" t="n"/>
      <c r="AQ552" s="219" t="n"/>
      <c r="AR552" s="217">
        <f>IFERROR(ROUND((3600/AS552*J552),0),"")</f>
        <v/>
      </c>
      <c r="AS552" s="217">
        <f>IFERROR(ROUND(AVERAGE(Y552:Z552,AK552:AL552),0),"")</f>
        <v/>
      </c>
      <c r="AT552" s="217" t="n"/>
      <c r="AU552" s="217" t="n"/>
      <c r="AV552" s="217" t="n"/>
      <c r="AW552" s="217" t="n"/>
      <c r="AX552" s="217" t="n"/>
      <c r="AY552" s="217" t="n"/>
      <c r="AZ552" s="217" t="n"/>
      <c r="BA552" s="217" t="n"/>
      <c r="BB552" s="217" t="n"/>
      <c r="BC552" s="217" t="n"/>
      <c r="BD552" s="217" t="n"/>
      <c r="BE552" s="217" t="n"/>
      <c r="BF552" s="217" t="n"/>
      <c r="BG552" s="217" t="n"/>
      <c r="BH552" s="217" t="n"/>
      <c r="BI552" s="217" t="n"/>
      <c r="BJ552" s="217" t="n"/>
      <c r="BK552" s="217" t="n"/>
      <c r="BL552" s="217" t="n"/>
      <c r="BM552" s="217" t="n"/>
      <c r="BN552" s="217" t="n"/>
      <c r="BO552" s="217" t="n"/>
      <c r="BP552" s="217" t="n"/>
      <c r="BQ552" s="217" t="n"/>
      <c r="BR552" s="217" t="n"/>
      <c r="BS552" s="217" t="n"/>
      <c r="BT552" s="217" t="n"/>
      <c r="BU552" s="217" t="n"/>
      <c r="BV552" s="217" t="n"/>
      <c r="BW552" s="217" t="n"/>
      <c r="BX552" s="220" t="n"/>
      <c r="BY552" s="220" t="n"/>
      <c r="BZ552" s="220" t="n"/>
      <c r="CA552" s="220" t="n"/>
      <c r="CB552" s="220" t="n"/>
      <c r="CC552" s="220" t="n"/>
      <c r="CD552" s="220" t="n"/>
      <c r="CE552" s="220" t="n"/>
      <c r="CF552" s="220" t="n"/>
      <c r="CG552" s="221">
        <f>IFERROR(ROUND((SUM(BX552:CF552)),0),"")</f>
        <v/>
      </c>
      <c r="CH552" s="216" t="n"/>
      <c r="CI552" s="456" t="n"/>
      <c r="CJ552" s="223" t="n"/>
      <c r="CK552" s="196" t="n"/>
      <c r="CL552" s="196" t="n"/>
      <c r="CM552" s="196" t="n"/>
      <c r="CN552" s="196" t="n"/>
      <c r="CO552" s="196" t="n"/>
      <c r="CP552" s="323" t="n"/>
      <c r="CQ552" s="348" t="n"/>
      <c r="CR552" s="348" t="n"/>
      <c r="CS552" s="348" t="n"/>
      <c r="CT552" s="348" t="n"/>
      <c r="CU552" s="348" t="n"/>
      <c r="CV552" s="348" t="n"/>
      <c r="CW552" s="348" t="n"/>
      <c r="CX552" s="348" t="n"/>
      <c r="CY552" s="348">
        <f>IFERROR(ROUND(STDEV(AN552,L552),1),"")</f>
        <v/>
      </c>
      <c r="CZ552" s="232">
        <f>IFERROR(ROUND(AVERAGE(O552:S552,AA552:AE552),0),"")</f>
        <v/>
      </c>
      <c r="DA552" s="232">
        <f>IFERROR(AVERAGE(T552:X552,AF552:AJ552),"")</f>
        <v/>
      </c>
      <c r="DB552" s="308">
        <f>AV552+BK552</f>
        <v/>
      </c>
      <c r="DC552" s="12">
        <f>SUM(BL552:BT552,AW552:BE552)</f>
        <v/>
      </c>
      <c r="DD552" s="437">
        <f>IFERROR(ROUND(DC552/K552,0),"")</f>
        <v/>
      </c>
      <c r="DE552" s="437">
        <f>IFERROR(ROUND(AVERAGE(Y552:Z552,AK552:AL552),0),"")</f>
        <v/>
      </c>
      <c r="DF552" s="217">
        <f>IFERROR(ROUND((3600/DE552*J552),0),"")</f>
        <v/>
      </c>
      <c r="DG552" s="437">
        <f>IFERROR(ROUND(DD552/DF552,1),"")</f>
        <v/>
      </c>
      <c r="DH552" s="308">
        <f>IFERROR(DB552+DD552,"")</f>
        <v/>
      </c>
      <c r="DI552" s="447">
        <f>IFERROR(DD552/DH552,"")</f>
        <v/>
      </c>
      <c r="DK552" s="12">
        <f>IFERROR(DF552-AP552,"")</f>
        <v/>
      </c>
      <c r="DM552" s="307">
        <f>IFERROR(DA552-L552,"")</f>
        <v/>
      </c>
      <c r="DN552" s="348">
        <f>IF(DE552&gt;AQ552,0,1)</f>
        <v/>
      </c>
      <c r="DO552" s="348">
        <f>IF(DA552&lt;M552,0,1)</f>
        <v/>
      </c>
      <c r="DP552" s="348">
        <f>IF(DA552&gt;N552,0,1)</f>
        <v/>
      </c>
      <c r="DQ552" s="348" t="n"/>
      <c r="DR552" s="348" t="n"/>
      <c r="DS552" s="348" t="n"/>
      <c r="DT552" s="348" t="n"/>
      <c r="DU552" s="348" t="n"/>
      <c r="DV552" s="348" t="n"/>
      <c r="DW552" s="348" t="n"/>
      <c r="DX552" s="348" t="n"/>
      <c r="DY552" s="348" t="n"/>
      <c r="DZ552" s="348" t="n"/>
      <c r="EA552" s="348" t="n"/>
      <c r="EB552" s="348" t="n"/>
      <c r="EC552" s="348" t="n"/>
      <c r="ED552" s="348" t="n"/>
      <c r="EE552" s="348" t="n"/>
      <c r="EF552" s="348" t="n"/>
      <c r="EG552" s="348" t="n"/>
      <c r="EH552" s="348" t="n"/>
      <c r="EI552" s="348" t="n"/>
    </row>
    <row r="553" ht="31.5" customFormat="1" customHeight="1" s="239">
      <c r="A553" s="233" t="n"/>
      <c r="B553" s="192" t="n"/>
      <c r="C553" s="455" t="n"/>
      <c r="D553" s="192" t="n"/>
      <c r="E553" s="192" t="n"/>
      <c r="F553" s="192" t="n"/>
      <c r="G553" s="238" t="n"/>
      <c r="H553" s="437" t="n"/>
      <c r="I553" s="437" t="n"/>
      <c r="J553" s="437" t="n"/>
      <c r="K553" s="437" t="n"/>
      <c r="L553" s="240" t="n"/>
      <c r="M553" s="241" t="n"/>
      <c r="N553" s="242" t="n"/>
      <c r="O553" s="232" t="n"/>
      <c r="P553" s="232" t="n"/>
      <c r="Q553" s="232" t="n"/>
      <c r="R553" s="232" t="n"/>
      <c r="S553" s="232" t="n"/>
      <c r="T553" s="232" t="n"/>
      <c r="U553" s="232" t="n"/>
      <c r="V553" s="232" t="n"/>
      <c r="W553" s="232" t="n"/>
      <c r="X553" s="232" t="n"/>
      <c r="Y553" s="195" t="n"/>
      <c r="Z553" s="195" t="n"/>
      <c r="AA553" s="232" t="n"/>
      <c r="AB553" s="232" t="n"/>
      <c r="AC553" s="232" t="n"/>
      <c r="AD553" s="232" t="n"/>
      <c r="AE553" s="232" t="n"/>
      <c r="AF553" s="232" t="n"/>
      <c r="AG553" s="232" t="n"/>
      <c r="AH553" s="232" t="n"/>
      <c r="AI553" s="232" t="n"/>
      <c r="AJ553" s="232" t="n"/>
      <c r="AK553" s="195" t="n"/>
      <c r="AL553" s="195" t="n"/>
      <c r="AM553" s="232">
        <f>IFERROR(ROUND(AVERAGE(O553:S553,AA553:AE553),0),"")</f>
        <v/>
      </c>
      <c r="AN553" s="232">
        <f>IFERROR(ROUND(AVERAGE(T553:X553,AF553:AJ553),0),"")</f>
        <v/>
      </c>
      <c r="AO553" s="278">
        <f>IFERROR((AM553-L553)/L553,"")</f>
        <v/>
      </c>
      <c r="AP553" s="218" t="n"/>
      <c r="AQ553" s="219" t="n"/>
      <c r="AR553" s="217">
        <f>IFERROR(ROUND((3600/AS553*J553),0),"")</f>
        <v/>
      </c>
      <c r="AS553" s="217">
        <f>IFERROR(ROUND(AVERAGE(Y553:Z553,AK553:AL553),0),"")</f>
        <v/>
      </c>
      <c r="AT553" s="217" t="n"/>
      <c r="AU553" s="217" t="n"/>
      <c r="AV553" s="217" t="n"/>
      <c r="AW553" s="217" t="n"/>
      <c r="AX553" s="217" t="n"/>
      <c r="AY553" s="217" t="n"/>
      <c r="AZ553" s="217" t="n"/>
      <c r="BA553" s="217" t="n"/>
      <c r="BB553" s="217" t="n"/>
      <c r="BC553" s="217" t="n"/>
      <c r="BD553" s="217" t="n"/>
      <c r="BE553" s="217" t="n"/>
      <c r="BF553" s="217" t="n"/>
      <c r="BG553" s="217" t="n"/>
      <c r="BH553" s="217" t="n"/>
      <c r="BI553" s="217" t="n"/>
      <c r="BJ553" s="217" t="n"/>
      <c r="BK553" s="217" t="n"/>
      <c r="BL553" s="217" t="n"/>
      <c r="BM553" s="217" t="n"/>
      <c r="BN553" s="217" t="n"/>
      <c r="BO553" s="217" t="n"/>
      <c r="BP553" s="217" t="n"/>
      <c r="BQ553" s="217" t="n"/>
      <c r="BR553" s="217" t="n"/>
      <c r="BS553" s="217" t="n"/>
      <c r="BT553" s="217" t="n"/>
      <c r="BU553" s="217" t="n"/>
      <c r="BV553" s="217" t="n"/>
      <c r="BW553" s="217" t="n"/>
      <c r="BX553" s="220" t="n"/>
      <c r="BY553" s="220" t="n"/>
      <c r="BZ553" s="220" t="n"/>
      <c r="CA553" s="220" t="n"/>
      <c r="CB553" s="220" t="n"/>
      <c r="CC553" s="220" t="n"/>
      <c r="CD553" s="220" t="n"/>
      <c r="CE553" s="220" t="n"/>
      <c r="CF553" s="220" t="n"/>
      <c r="CG553" s="221">
        <f>IFERROR(ROUND((SUM(BX553:CF553)),0),"")</f>
        <v/>
      </c>
      <c r="CH553" s="216" t="n"/>
      <c r="CI553" s="456" t="n"/>
      <c r="CJ553" s="223" t="n"/>
      <c r="CK553" s="196" t="n"/>
      <c r="CL553" s="196" t="n"/>
      <c r="CM553" s="196" t="n"/>
      <c r="CN553" s="196" t="n"/>
      <c r="CO553" s="196" t="n"/>
      <c r="CP553" s="323" t="n"/>
      <c r="CQ553" s="348" t="n"/>
      <c r="CR553" s="348" t="n"/>
      <c r="CS553" s="348" t="n"/>
      <c r="CT553" s="348" t="n"/>
      <c r="CU553" s="348" t="n"/>
      <c r="CV553" s="348" t="n"/>
      <c r="CW553" s="348" t="n"/>
      <c r="CX553" s="348" t="n"/>
      <c r="CY553" s="348">
        <f>IFERROR(ROUND(STDEV(AN553,L553),1),"")</f>
        <v/>
      </c>
      <c r="CZ553" s="232">
        <f>IFERROR(ROUND(AVERAGE(O553:S553,AA553:AE553),0),"")</f>
        <v/>
      </c>
      <c r="DA553" s="232">
        <f>IFERROR(AVERAGE(T553:X553,AF553:AJ553),"")</f>
        <v/>
      </c>
      <c r="DB553" s="308">
        <f>AV553+BK553</f>
        <v/>
      </c>
      <c r="DC553" s="12">
        <f>SUM(BL553:BT553,AW553:BE553)</f>
        <v/>
      </c>
      <c r="DD553" s="437">
        <f>IFERROR(ROUND(DC553/K553,0),"")</f>
        <v/>
      </c>
      <c r="DE553" s="437">
        <f>IFERROR(ROUND(AVERAGE(Y553:Z553,AK553:AL553),0),"")</f>
        <v/>
      </c>
      <c r="DF553" s="217">
        <f>IFERROR(ROUND((3600/DE553*J553),0),"")</f>
        <v/>
      </c>
      <c r="DG553" s="437">
        <f>IFERROR(ROUND(DD553/DF553,1),"")</f>
        <v/>
      </c>
      <c r="DH553" s="308">
        <f>IFERROR(DB553+DD553,"")</f>
        <v/>
      </c>
      <c r="DI553" s="447">
        <f>IFERROR(DD553/DH553,"")</f>
        <v/>
      </c>
      <c r="DK553" s="12">
        <f>IFERROR(DF553-AP553,"")</f>
        <v/>
      </c>
      <c r="DM553" s="307">
        <f>IFERROR(DA553-L553,"")</f>
        <v/>
      </c>
      <c r="DN553" s="348">
        <f>IF(DE553&gt;AQ553,0,1)</f>
        <v/>
      </c>
      <c r="DO553" s="348">
        <f>IF(DA553&lt;M553,0,1)</f>
        <v/>
      </c>
      <c r="DP553" s="348">
        <f>IF(DA553&gt;N553,0,1)</f>
        <v/>
      </c>
      <c r="DQ553" s="348" t="n"/>
      <c r="DR553" s="348" t="n"/>
      <c r="DS553" s="348" t="n"/>
      <c r="DT553" s="348" t="n"/>
      <c r="DU553" s="348" t="n"/>
      <c r="DV553" s="348" t="n"/>
      <c r="DW553" s="348" t="n"/>
      <c r="DX553" s="348" t="n"/>
      <c r="DY553" s="348" t="n"/>
      <c r="DZ553" s="348" t="n"/>
      <c r="EA553" s="348" t="n"/>
      <c r="EB553" s="348" t="n"/>
      <c r="EC553" s="348" t="n"/>
      <c r="ED553" s="348" t="n"/>
      <c r="EE553" s="348" t="n"/>
      <c r="EF553" s="348" t="n"/>
      <c r="EG553" s="348" t="n"/>
      <c r="EH553" s="348" t="n"/>
      <c r="EI553" s="348" t="n"/>
    </row>
    <row r="554" ht="31.5" customFormat="1" customHeight="1" s="239">
      <c r="A554" s="233" t="n"/>
      <c r="B554" s="192" t="n"/>
      <c r="C554" s="455" t="n"/>
      <c r="D554" s="192" t="n"/>
      <c r="E554" s="192" t="n"/>
      <c r="F554" s="192" t="n"/>
      <c r="G554" s="238" t="n"/>
      <c r="H554" s="437" t="n"/>
      <c r="I554" s="437" t="n"/>
      <c r="J554" s="437" t="n"/>
      <c r="K554" s="437" t="n"/>
      <c r="L554" s="240" t="n"/>
      <c r="M554" s="241" t="n"/>
      <c r="N554" s="242" t="n"/>
      <c r="O554" s="232" t="n"/>
      <c r="P554" s="232" t="n"/>
      <c r="Q554" s="232" t="n"/>
      <c r="R554" s="232" t="n"/>
      <c r="S554" s="232" t="n"/>
      <c r="T554" s="232" t="n"/>
      <c r="U554" s="232" t="n"/>
      <c r="V554" s="232" t="n"/>
      <c r="W554" s="232" t="n"/>
      <c r="X554" s="232" t="n"/>
      <c r="Y554" s="195" t="n"/>
      <c r="Z554" s="195" t="n"/>
      <c r="AA554" s="232" t="n"/>
      <c r="AB554" s="232" t="n"/>
      <c r="AC554" s="232" t="n"/>
      <c r="AD554" s="232" t="n"/>
      <c r="AE554" s="232" t="n"/>
      <c r="AF554" s="232" t="n"/>
      <c r="AG554" s="232" t="n"/>
      <c r="AH554" s="232" t="n"/>
      <c r="AI554" s="232" t="n"/>
      <c r="AJ554" s="232" t="n"/>
      <c r="AK554" s="195" t="n"/>
      <c r="AL554" s="195" t="n"/>
      <c r="AM554" s="232">
        <f>IFERROR(ROUND(AVERAGE(O554:S554,AA554:AE554),0),"")</f>
        <v/>
      </c>
      <c r="AN554" s="232">
        <f>IFERROR(ROUND(AVERAGE(T554:X554,AF554:AJ554),0),"")</f>
        <v/>
      </c>
      <c r="AO554" s="278">
        <f>IFERROR((AM554-L554)/L554,"")</f>
        <v/>
      </c>
      <c r="AP554" s="218" t="n"/>
      <c r="AQ554" s="219" t="n"/>
      <c r="AR554" s="217">
        <f>IFERROR(ROUND((3600/AS554*J554),0),"")</f>
        <v/>
      </c>
      <c r="AS554" s="217">
        <f>IFERROR(ROUND(AVERAGE(Y554:Z554,AK554:AL554),0),"")</f>
        <v/>
      </c>
      <c r="AT554" s="217" t="n"/>
      <c r="AU554" s="217" t="n"/>
      <c r="AV554" s="217" t="n"/>
      <c r="AW554" s="217" t="n"/>
      <c r="AX554" s="217" t="n"/>
      <c r="AY554" s="217" t="n"/>
      <c r="AZ554" s="217" t="n"/>
      <c r="BA554" s="217" t="n"/>
      <c r="BB554" s="217" t="n"/>
      <c r="BC554" s="217" t="n"/>
      <c r="BD554" s="217" t="n"/>
      <c r="BE554" s="217" t="n"/>
      <c r="BF554" s="217" t="n"/>
      <c r="BG554" s="217" t="n"/>
      <c r="BH554" s="217" t="n"/>
      <c r="BI554" s="217" t="n"/>
      <c r="BJ554" s="217" t="n"/>
      <c r="BK554" s="217" t="n"/>
      <c r="BL554" s="217" t="n"/>
      <c r="BM554" s="217" t="n"/>
      <c r="BN554" s="217" t="n"/>
      <c r="BO554" s="217" t="n"/>
      <c r="BP554" s="217" t="n"/>
      <c r="BQ554" s="217" t="n"/>
      <c r="BR554" s="217" t="n"/>
      <c r="BS554" s="217" t="n"/>
      <c r="BT554" s="217" t="n"/>
      <c r="BU554" s="217" t="n"/>
      <c r="BV554" s="217" t="n"/>
      <c r="BW554" s="217" t="n"/>
      <c r="BX554" s="220" t="n"/>
      <c r="BY554" s="220" t="n"/>
      <c r="BZ554" s="220" t="n"/>
      <c r="CA554" s="220" t="n"/>
      <c r="CB554" s="220" t="n"/>
      <c r="CC554" s="220" t="n"/>
      <c r="CD554" s="220" t="n"/>
      <c r="CE554" s="220" t="n"/>
      <c r="CF554" s="220" t="n"/>
      <c r="CG554" s="221">
        <f>IFERROR(ROUND((SUM(BX554:CF554)),0),"")</f>
        <v/>
      </c>
      <c r="CH554" s="216" t="n"/>
      <c r="CI554" s="456" t="n"/>
      <c r="CJ554" s="223" t="n"/>
      <c r="CK554" s="196" t="n"/>
      <c r="CL554" s="196" t="n"/>
      <c r="CM554" s="196" t="n"/>
      <c r="CN554" s="196" t="n"/>
      <c r="CO554" s="196" t="n"/>
      <c r="CP554" s="323" t="n"/>
      <c r="CQ554" s="348" t="n"/>
      <c r="CR554" s="348" t="n"/>
      <c r="CS554" s="348" t="n"/>
      <c r="CT554" s="348" t="n"/>
      <c r="CU554" s="348" t="n"/>
      <c r="CV554" s="348" t="n"/>
      <c r="CW554" s="348" t="n"/>
      <c r="CX554" s="348" t="n"/>
      <c r="CY554" s="348">
        <f>IFERROR(ROUND(STDEV(AN554,L554),1),"")</f>
        <v/>
      </c>
      <c r="CZ554" s="232">
        <f>IFERROR(ROUND(AVERAGE(O554:S554,AA554:AE554),0),"")</f>
        <v/>
      </c>
      <c r="DA554" s="232">
        <f>IFERROR(AVERAGE(T554:X554,AF554:AJ554),"")</f>
        <v/>
      </c>
      <c r="DB554" s="308">
        <f>AV554+BK554</f>
        <v/>
      </c>
      <c r="DC554" s="12">
        <f>SUM(BL554:BT554,AW554:BE554)</f>
        <v/>
      </c>
      <c r="DD554" s="437">
        <f>IFERROR(ROUND(DC554/K554,0),"")</f>
        <v/>
      </c>
      <c r="DE554" s="437">
        <f>IFERROR(ROUND(AVERAGE(Y554:Z554,AK554:AL554),0),"")</f>
        <v/>
      </c>
      <c r="DF554" s="217">
        <f>IFERROR(ROUND((3600/DE554*J554),0),"")</f>
        <v/>
      </c>
      <c r="DG554" s="437">
        <f>IFERROR(ROUND(DD554/DF554,1),"")</f>
        <v/>
      </c>
      <c r="DH554" s="308">
        <f>IFERROR(DB554+DD554,"")</f>
        <v/>
      </c>
      <c r="DI554" s="447">
        <f>IFERROR(DD554/DH554,"")</f>
        <v/>
      </c>
      <c r="DK554" s="12">
        <f>IFERROR(DF554-AP554,"")</f>
        <v/>
      </c>
      <c r="DM554" s="307">
        <f>IFERROR(DA554-L554,"")</f>
        <v/>
      </c>
      <c r="DN554" s="348">
        <f>IF(DE554&gt;AQ554,0,1)</f>
        <v/>
      </c>
      <c r="DO554" s="348">
        <f>IF(DA554&lt;M554,0,1)</f>
        <v/>
      </c>
      <c r="DP554" s="348">
        <f>IF(DA554&gt;N554,0,1)</f>
        <v/>
      </c>
      <c r="DQ554" s="348" t="n"/>
      <c r="DR554" s="348" t="n"/>
      <c r="DS554" s="348" t="n"/>
      <c r="DT554" s="348" t="n"/>
      <c r="DU554" s="348" t="n"/>
      <c r="DV554" s="348" t="n"/>
      <c r="DW554" s="348" t="n"/>
      <c r="DX554" s="348" t="n"/>
      <c r="DY554" s="348" t="n"/>
      <c r="DZ554" s="348" t="n"/>
      <c r="EA554" s="348" t="n"/>
      <c r="EB554" s="348" t="n"/>
      <c r="EC554" s="348" t="n"/>
      <c r="ED554" s="348" t="n"/>
      <c r="EE554" s="348" t="n"/>
      <c r="EF554" s="348" t="n"/>
      <c r="EG554" s="348" t="n"/>
      <c r="EH554" s="348" t="n"/>
      <c r="EI554" s="348" t="n"/>
    </row>
    <row r="555" ht="31.5" customFormat="1" customHeight="1" s="239">
      <c r="A555" s="233" t="n"/>
      <c r="B555" s="192" t="n"/>
      <c r="C555" s="455" t="n"/>
      <c r="D555" s="192" t="n"/>
      <c r="E555" s="192" t="n"/>
      <c r="F555" s="192" t="n"/>
      <c r="G555" s="238" t="n"/>
      <c r="H555" s="437" t="n"/>
      <c r="I555" s="437" t="n"/>
      <c r="J555" s="437" t="n"/>
      <c r="K555" s="437" t="n"/>
      <c r="L555" s="240" t="n"/>
      <c r="M555" s="241" t="n"/>
      <c r="N555" s="242" t="n"/>
      <c r="O555" s="232" t="n"/>
      <c r="P555" s="232" t="n"/>
      <c r="Q555" s="232" t="n"/>
      <c r="R555" s="232" t="n"/>
      <c r="S555" s="232" t="n"/>
      <c r="T555" s="232" t="n"/>
      <c r="U555" s="232" t="n"/>
      <c r="V555" s="232" t="n"/>
      <c r="W555" s="232" t="n"/>
      <c r="X555" s="232" t="n"/>
      <c r="Y555" s="195" t="n"/>
      <c r="Z555" s="195" t="n"/>
      <c r="AA555" s="232" t="n"/>
      <c r="AB555" s="232" t="n"/>
      <c r="AC555" s="232" t="n"/>
      <c r="AD555" s="232" t="n"/>
      <c r="AE555" s="232" t="n"/>
      <c r="AF555" s="232" t="n"/>
      <c r="AG555" s="232" t="n"/>
      <c r="AH555" s="232" t="n"/>
      <c r="AI555" s="232" t="n"/>
      <c r="AJ555" s="232" t="n"/>
      <c r="AK555" s="195" t="n"/>
      <c r="AL555" s="195" t="n"/>
      <c r="AM555" s="232">
        <f>IFERROR(ROUND(AVERAGE(O555:S555,AA555:AE555),0),"")</f>
        <v/>
      </c>
      <c r="AN555" s="232">
        <f>IFERROR(ROUND(AVERAGE(T555:X555,AF555:AJ555),0),"")</f>
        <v/>
      </c>
      <c r="AO555" s="278">
        <f>IFERROR((AM555-L555)/L555,"")</f>
        <v/>
      </c>
      <c r="AP555" s="218" t="n"/>
      <c r="AQ555" s="219" t="n"/>
      <c r="AR555" s="217">
        <f>IFERROR(ROUND((3600/AS555*J555),0),"")</f>
        <v/>
      </c>
      <c r="AS555" s="217">
        <f>IFERROR(ROUND(AVERAGE(Y555:Z555,AK555:AL555),0),"")</f>
        <v/>
      </c>
      <c r="AT555" s="217" t="n"/>
      <c r="AU555" s="217" t="n"/>
      <c r="AV555" s="217" t="n"/>
      <c r="AW555" s="217" t="n"/>
      <c r="AX555" s="217" t="n"/>
      <c r="AY555" s="217" t="n"/>
      <c r="AZ555" s="217" t="n"/>
      <c r="BA555" s="217" t="n"/>
      <c r="BB555" s="217" t="n"/>
      <c r="BC555" s="217" t="n"/>
      <c r="BD555" s="217" t="n"/>
      <c r="BE555" s="217" t="n"/>
      <c r="BF555" s="217" t="n"/>
      <c r="BG555" s="217" t="n"/>
      <c r="BH555" s="217" t="n"/>
      <c r="BI555" s="217" t="n"/>
      <c r="BJ555" s="217" t="n"/>
      <c r="BK555" s="217" t="n"/>
      <c r="BL555" s="217" t="n"/>
      <c r="BM555" s="217" t="n"/>
      <c r="BN555" s="217" t="n"/>
      <c r="BO555" s="217" t="n"/>
      <c r="BP555" s="217" t="n"/>
      <c r="BQ555" s="217" t="n"/>
      <c r="BR555" s="217" t="n"/>
      <c r="BS555" s="217" t="n"/>
      <c r="BT555" s="217" t="n"/>
      <c r="BU555" s="217" t="n"/>
      <c r="BV555" s="217" t="n"/>
      <c r="BW555" s="217" t="n"/>
      <c r="BX555" s="220" t="n"/>
      <c r="BY555" s="220" t="n"/>
      <c r="BZ555" s="220" t="n"/>
      <c r="CA555" s="220" t="n"/>
      <c r="CB555" s="220" t="n"/>
      <c r="CC555" s="220" t="n"/>
      <c r="CD555" s="220" t="n"/>
      <c r="CE555" s="220" t="n"/>
      <c r="CF555" s="220" t="n"/>
      <c r="CG555" s="221">
        <f>IFERROR(ROUND((SUM(BX555:CF555)),0),"")</f>
        <v/>
      </c>
      <c r="CH555" s="216" t="n"/>
      <c r="CI555" s="456" t="n"/>
      <c r="CJ555" s="223" t="n"/>
      <c r="CK555" s="196" t="n"/>
      <c r="CL555" s="196" t="n"/>
      <c r="CM555" s="196" t="n"/>
      <c r="CN555" s="196" t="n"/>
      <c r="CO555" s="196" t="n"/>
      <c r="CP555" s="323" t="n"/>
      <c r="CQ555" s="348" t="n"/>
      <c r="CR555" s="348" t="n"/>
      <c r="CS555" s="348" t="n"/>
      <c r="CT555" s="348" t="n"/>
      <c r="CU555" s="348" t="n"/>
      <c r="CV555" s="348" t="n"/>
      <c r="CW555" s="348" t="n"/>
      <c r="CX555" s="348" t="n"/>
      <c r="CY555" s="348">
        <f>IFERROR(ROUND(STDEV(AN555,L555),1),"")</f>
        <v/>
      </c>
      <c r="CZ555" s="232">
        <f>IFERROR(ROUND(AVERAGE(O555:S555,AA555:AE555),0),"")</f>
        <v/>
      </c>
      <c r="DA555" s="232">
        <f>IFERROR(AVERAGE(T555:X555,AF555:AJ555),"")</f>
        <v/>
      </c>
      <c r="DB555" s="308">
        <f>AV555+BK555</f>
        <v/>
      </c>
      <c r="DC555" s="12">
        <f>SUM(BL555:BT555,AW555:BE555)</f>
        <v/>
      </c>
      <c r="DD555" s="437">
        <f>IFERROR(ROUND(DC555/K555,0),"")</f>
        <v/>
      </c>
      <c r="DE555" s="437">
        <f>IFERROR(ROUND(AVERAGE(Y555:Z555,AK555:AL555),0),"")</f>
        <v/>
      </c>
      <c r="DF555" s="217">
        <f>IFERROR(ROUND((3600/DE555*J555),0),"")</f>
        <v/>
      </c>
      <c r="DG555" s="437">
        <f>IFERROR(ROUND(DD555/DF555,1),"")</f>
        <v/>
      </c>
      <c r="DH555" s="308">
        <f>IFERROR(DB555+DD555,"")</f>
        <v/>
      </c>
      <c r="DI555" s="447">
        <f>IFERROR(DD555/DH555,"")</f>
        <v/>
      </c>
      <c r="DK555" s="12">
        <f>IFERROR(DF555-AP555,"")</f>
        <v/>
      </c>
      <c r="DM555" s="307">
        <f>IFERROR(DA555-L555,"")</f>
        <v/>
      </c>
      <c r="DN555" s="348">
        <f>IF(DE555&gt;AQ555,0,1)</f>
        <v/>
      </c>
      <c r="DO555" s="348">
        <f>IF(DA555&lt;M555,0,1)</f>
        <v/>
      </c>
      <c r="DP555" s="348">
        <f>IF(DA555&gt;N555,0,1)</f>
        <v/>
      </c>
      <c r="DQ555" s="348" t="n"/>
      <c r="DR555" s="348" t="n"/>
      <c r="DS555" s="348" t="n"/>
      <c r="DT555" s="348" t="n"/>
      <c r="DU555" s="348" t="n"/>
      <c r="DV555" s="348" t="n"/>
      <c r="DW555" s="348" t="n"/>
      <c r="DX555" s="348" t="n"/>
      <c r="DY555" s="348" t="n"/>
      <c r="DZ555" s="348" t="n"/>
      <c r="EA555" s="348" t="n"/>
      <c r="EB555" s="348" t="n"/>
      <c r="EC555" s="348" t="n"/>
      <c r="ED555" s="348" t="n"/>
      <c r="EE555" s="348" t="n"/>
      <c r="EF555" s="348" t="n"/>
      <c r="EG555" s="348" t="n"/>
      <c r="EH555" s="348" t="n"/>
      <c r="EI555" s="348" t="n"/>
    </row>
    <row r="556" ht="31.5" customFormat="1" customHeight="1" s="239">
      <c r="A556" s="233" t="n"/>
      <c r="B556" s="192" t="n"/>
      <c r="C556" s="455" t="n"/>
      <c r="D556" s="192" t="n"/>
      <c r="E556" s="192" t="n"/>
      <c r="F556" s="192" t="n"/>
      <c r="G556" s="238" t="n"/>
      <c r="H556" s="437" t="n"/>
      <c r="I556" s="437" t="n"/>
      <c r="J556" s="437" t="n"/>
      <c r="K556" s="437" t="n"/>
      <c r="L556" s="240" t="n"/>
      <c r="M556" s="241" t="n"/>
      <c r="N556" s="242" t="n"/>
      <c r="O556" s="232" t="n"/>
      <c r="P556" s="232" t="n"/>
      <c r="Q556" s="232" t="n"/>
      <c r="R556" s="232" t="n"/>
      <c r="S556" s="232" t="n"/>
      <c r="T556" s="232" t="n"/>
      <c r="U556" s="232" t="n"/>
      <c r="V556" s="232" t="n"/>
      <c r="W556" s="232" t="n"/>
      <c r="X556" s="232" t="n"/>
      <c r="Y556" s="195" t="n"/>
      <c r="Z556" s="195" t="n"/>
      <c r="AA556" s="232" t="n"/>
      <c r="AB556" s="232" t="n"/>
      <c r="AC556" s="232" t="n"/>
      <c r="AD556" s="232" t="n"/>
      <c r="AE556" s="232" t="n"/>
      <c r="AF556" s="232" t="n"/>
      <c r="AG556" s="232" t="n"/>
      <c r="AH556" s="232" t="n"/>
      <c r="AI556" s="232" t="n"/>
      <c r="AJ556" s="232" t="n"/>
      <c r="AK556" s="195" t="n"/>
      <c r="AL556" s="195" t="n"/>
      <c r="AM556" s="232">
        <f>IFERROR(ROUND(AVERAGE(O556:S556,AA556:AE556),0),"")</f>
        <v/>
      </c>
      <c r="AN556" s="232">
        <f>IFERROR(ROUND(AVERAGE(T556:X556,AF556:AJ556),0),"")</f>
        <v/>
      </c>
      <c r="AO556" s="278">
        <f>IFERROR((AM556-L556)/L556,"")</f>
        <v/>
      </c>
      <c r="AP556" s="218" t="n"/>
      <c r="AQ556" s="219" t="n"/>
      <c r="AR556" s="217">
        <f>IFERROR(ROUND((3600/AS556*J556),0),"")</f>
        <v/>
      </c>
      <c r="AS556" s="217">
        <f>IFERROR(ROUND(AVERAGE(Y556:Z556,AK556:AL556),0),"")</f>
        <v/>
      </c>
      <c r="AT556" s="217" t="n"/>
      <c r="AU556" s="217" t="n"/>
      <c r="AV556" s="217" t="n"/>
      <c r="AW556" s="217" t="n"/>
      <c r="AX556" s="217" t="n"/>
      <c r="AY556" s="217" t="n"/>
      <c r="AZ556" s="217" t="n"/>
      <c r="BA556" s="217" t="n"/>
      <c r="BB556" s="217" t="n"/>
      <c r="BC556" s="217" t="n"/>
      <c r="BD556" s="217" t="n"/>
      <c r="BE556" s="217" t="n"/>
      <c r="BF556" s="217" t="n"/>
      <c r="BG556" s="217" t="n"/>
      <c r="BH556" s="217" t="n"/>
      <c r="BI556" s="217" t="n"/>
      <c r="BJ556" s="217" t="n"/>
      <c r="BK556" s="217" t="n"/>
      <c r="BL556" s="217" t="n"/>
      <c r="BM556" s="217" t="n"/>
      <c r="BN556" s="217" t="n"/>
      <c r="BO556" s="217" t="n"/>
      <c r="BP556" s="217" t="n"/>
      <c r="BQ556" s="217" t="n"/>
      <c r="BR556" s="217" t="n"/>
      <c r="BS556" s="217" t="n"/>
      <c r="BT556" s="217" t="n"/>
      <c r="BU556" s="217" t="n"/>
      <c r="BV556" s="217" t="n"/>
      <c r="BW556" s="217" t="n"/>
      <c r="BX556" s="220" t="n"/>
      <c r="BY556" s="220" t="n"/>
      <c r="BZ556" s="220" t="n"/>
      <c r="CA556" s="220" t="n"/>
      <c r="CB556" s="220" t="n"/>
      <c r="CC556" s="220" t="n"/>
      <c r="CD556" s="220" t="n"/>
      <c r="CE556" s="220" t="n"/>
      <c r="CF556" s="220" t="n"/>
      <c r="CG556" s="221">
        <f>IFERROR(ROUND((SUM(BX556:CF556)),0),"")</f>
        <v/>
      </c>
      <c r="CH556" s="216" t="n"/>
      <c r="CI556" s="456" t="n"/>
      <c r="CJ556" s="223" t="n"/>
      <c r="CK556" s="196" t="n"/>
      <c r="CL556" s="196" t="n"/>
      <c r="CM556" s="196" t="n"/>
      <c r="CN556" s="196" t="n"/>
      <c r="CO556" s="196" t="n"/>
      <c r="CP556" s="323" t="n"/>
      <c r="CQ556" s="348" t="n"/>
      <c r="CR556" s="348" t="n"/>
      <c r="CS556" s="348" t="n"/>
      <c r="CT556" s="348" t="n"/>
      <c r="CU556" s="348" t="n"/>
      <c r="CV556" s="348" t="n"/>
      <c r="CW556" s="348" t="n"/>
      <c r="CX556" s="348" t="n"/>
      <c r="CY556" s="348">
        <f>IFERROR(ROUND(STDEV(AN556,L556),1),"")</f>
        <v/>
      </c>
      <c r="CZ556" s="232">
        <f>IFERROR(ROUND(AVERAGE(O556:S556,AA556:AE556),0),"")</f>
        <v/>
      </c>
      <c r="DA556" s="232">
        <f>IFERROR(AVERAGE(T556:X556,AF556:AJ556),"")</f>
        <v/>
      </c>
      <c r="DB556" s="308">
        <f>AV556+BK556</f>
        <v/>
      </c>
      <c r="DC556" s="12">
        <f>SUM(BL556:BT556,AW556:BE556)</f>
        <v/>
      </c>
      <c r="DD556" s="437">
        <f>IFERROR(ROUND(DC556/K556,0),"")</f>
        <v/>
      </c>
      <c r="DE556" s="437">
        <f>IFERROR(ROUND(AVERAGE(Y556:Z556,AK556:AL556),0),"")</f>
        <v/>
      </c>
      <c r="DF556" s="217">
        <f>IFERROR(ROUND((3600/DE556*J556),0),"")</f>
        <v/>
      </c>
      <c r="DG556" s="437">
        <f>IFERROR(ROUND(DD556/DF556,1),"")</f>
        <v/>
      </c>
      <c r="DH556" s="308">
        <f>IFERROR(DB556+DD556,"")</f>
        <v/>
      </c>
      <c r="DI556" s="447">
        <f>IFERROR(DD556/DH556,"")</f>
        <v/>
      </c>
      <c r="DK556" s="12">
        <f>IFERROR(DF556-AP556,"")</f>
        <v/>
      </c>
      <c r="DM556" s="307">
        <f>IFERROR(DA556-L556,"")</f>
        <v/>
      </c>
      <c r="DN556" s="348">
        <f>IF(DE556&gt;AQ556,0,1)</f>
        <v/>
      </c>
      <c r="DO556" s="348">
        <f>IF(DA556&lt;M556,0,1)</f>
        <v/>
      </c>
      <c r="DP556" s="348">
        <f>IF(DA556&gt;N556,0,1)</f>
        <v/>
      </c>
      <c r="DQ556" s="348" t="n"/>
      <c r="DR556" s="348" t="n"/>
      <c r="DS556" s="348" t="n"/>
      <c r="DT556" s="348" t="n"/>
      <c r="DU556" s="348" t="n"/>
      <c r="DV556" s="348" t="n"/>
      <c r="DW556" s="348" t="n"/>
      <c r="DX556" s="348" t="n"/>
      <c r="DY556" s="348" t="n"/>
      <c r="DZ556" s="348" t="n"/>
      <c r="EA556" s="348" t="n"/>
      <c r="EB556" s="348" t="n"/>
      <c r="EC556" s="348" t="n"/>
      <c r="ED556" s="348" t="n"/>
      <c r="EE556" s="348" t="n"/>
      <c r="EF556" s="348" t="n"/>
      <c r="EG556" s="348" t="n"/>
      <c r="EH556" s="348" t="n"/>
      <c r="EI556" s="348" t="n"/>
    </row>
    <row r="557" ht="31.5" customFormat="1" customHeight="1" s="239">
      <c r="A557" s="233" t="n"/>
      <c r="B557" s="192" t="n"/>
      <c r="C557" s="455" t="n"/>
      <c r="D557" s="192" t="n"/>
      <c r="E557" s="192" t="n"/>
      <c r="F557" s="192" t="n"/>
      <c r="G557" s="238" t="n"/>
      <c r="H557" s="437" t="n"/>
      <c r="I557" s="437" t="n"/>
      <c r="J557" s="437" t="n"/>
      <c r="K557" s="437" t="n"/>
      <c r="L557" s="240" t="n"/>
      <c r="M557" s="241" t="n"/>
      <c r="N557" s="242" t="n"/>
      <c r="O557" s="232" t="n"/>
      <c r="P557" s="232" t="n"/>
      <c r="Q557" s="232" t="n"/>
      <c r="R557" s="232" t="n"/>
      <c r="S557" s="232" t="n"/>
      <c r="T557" s="232" t="n"/>
      <c r="U557" s="232" t="n"/>
      <c r="V557" s="232" t="n"/>
      <c r="W557" s="232" t="n"/>
      <c r="X557" s="232" t="n"/>
      <c r="Y557" s="195" t="n"/>
      <c r="Z557" s="195" t="n"/>
      <c r="AA557" s="232" t="n"/>
      <c r="AB557" s="232" t="n"/>
      <c r="AC557" s="232" t="n"/>
      <c r="AD557" s="232" t="n"/>
      <c r="AE557" s="232" t="n"/>
      <c r="AF557" s="232" t="n"/>
      <c r="AG557" s="232" t="n"/>
      <c r="AH557" s="232" t="n"/>
      <c r="AI557" s="232" t="n"/>
      <c r="AJ557" s="232" t="n"/>
      <c r="AK557" s="195" t="n"/>
      <c r="AL557" s="195" t="n"/>
      <c r="AM557" s="232">
        <f>IFERROR(ROUND(AVERAGE(O557:S557,AA557:AE557),0),"")</f>
        <v/>
      </c>
      <c r="AN557" s="232">
        <f>IFERROR(ROUND(AVERAGE(T557:X557,AF557:AJ557),0),"")</f>
        <v/>
      </c>
      <c r="AO557" s="278">
        <f>IFERROR((AM557-L557)/L557,"")</f>
        <v/>
      </c>
      <c r="AP557" s="218" t="n"/>
      <c r="AQ557" s="219" t="n"/>
      <c r="AR557" s="217">
        <f>IFERROR(ROUND((3600/AS557*J557),0),"")</f>
        <v/>
      </c>
      <c r="AS557" s="217">
        <f>IFERROR(ROUND(AVERAGE(Y557:Z557,AK557:AL557),0),"")</f>
        <v/>
      </c>
      <c r="AT557" s="217" t="n"/>
      <c r="AU557" s="217" t="n"/>
      <c r="AV557" s="217" t="n"/>
      <c r="AW557" s="217" t="n"/>
      <c r="AX557" s="217" t="n"/>
      <c r="AY557" s="217" t="n"/>
      <c r="AZ557" s="217" t="n"/>
      <c r="BA557" s="217" t="n"/>
      <c r="BB557" s="217" t="n"/>
      <c r="BC557" s="217" t="n"/>
      <c r="BD557" s="217" t="n"/>
      <c r="BE557" s="217" t="n"/>
      <c r="BF557" s="217" t="n"/>
      <c r="BG557" s="217" t="n"/>
      <c r="BH557" s="217" t="n"/>
      <c r="BI557" s="217" t="n"/>
      <c r="BJ557" s="217" t="n"/>
      <c r="BK557" s="217" t="n"/>
      <c r="BL557" s="217" t="n"/>
      <c r="BM557" s="217" t="n"/>
      <c r="BN557" s="217" t="n"/>
      <c r="BO557" s="217" t="n"/>
      <c r="BP557" s="217" t="n"/>
      <c r="BQ557" s="217" t="n"/>
      <c r="BR557" s="217" t="n"/>
      <c r="BS557" s="217" t="n"/>
      <c r="BT557" s="217" t="n"/>
      <c r="BU557" s="217" t="n"/>
      <c r="BV557" s="217" t="n"/>
      <c r="BW557" s="217" t="n"/>
      <c r="BX557" s="220" t="n"/>
      <c r="BY557" s="220" t="n"/>
      <c r="BZ557" s="220" t="n"/>
      <c r="CA557" s="220" t="n"/>
      <c r="CB557" s="220" t="n"/>
      <c r="CC557" s="220" t="n"/>
      <c r="CD557" s="220" t="n"/>
      <c r="CE557" s="220" t="n"/>
      <c r="CF557" s="220" t="n"/>
      <c r="CG557" s="221">
        <f>IFERROR(ROUND((SUM(BX557:CF557)),0),"")</f>
        <v/>
      </c>
      <c r="CH557" s="216" t="n"/>
      <c r="CI557" s="456" t="n"/>
      <c r="CJ557" s="223" t="n"/>
      <c r="CK557" s="196" t="n"/>
      <c r="CL557" s="196" t="n"/>
      <c r="CM557" s="196" t="n"/>
      <c r="CN557" s="196" t="n"/>
      <c r="CO557" s="196" t="n"/>
      <c r="CP557" s="323" t="n"/>
      <c r="CQ557" s="348" t="n"/>
      <c r="CR557" s="348" t="n"/>
      <c r="CS557" s="348" t="n"/>
      <c r="CT557" s="348" t="n"/>
      <c r="CU557" s="348" t="n"/>
      <c r="CV557" s="348" t="n"/>
      <c r="CW557" s="348" t="n"/>
      <c r="CX557" s="348" t="n"/>
      <c r="CY557" s="348">
        <f>IFERROR(ROUND(STDEV(AN557,L557),1),"")</f>
        <v/>
      </c>
      <c r="CZ557" s="232">
        <f>IFERROR(ROUND(AVERAGE(O557:S557,AA557:AE557),0),"")</f>
        <v/>
      </c>
      <c r="DA557" s="232">
        <f>IFERROR(AVERAGE(T557:X557,AF557:AJ557),"")</f>
        <v/>
      </c>
      <c r="DB557" s="308">
        <f>AV557+BK557</f>
        <v/>
      </c>
      <c r="DC557" s="12">
        <f>SUM(BL557:BT557,AW557:BE557)</f>
        <v/>
      </c>
      <c r="DD557" s="437">
        <f>IFERROR(ROUND(DC557/K557,0),"")</f>
        <v/>
      </c>
      <c r="DE557" s="437">
        <f>IFERROR(ROUND(AVERAGE(Y557:Z557,AK557:AL557),0),"")</f>
        <v/>
      </c>
      <c r="DF557" s="217">
        <f>IFERROR(ROUND((3600/DE557*J557),0),"")</f>
        <v/>
      </c>
      <c r="DG557" s="437">
        <f>IFERROR(ROUND(DD557/DF557,1),"")</f>
        <v/>
      </c>
      <c r="DH557" s="308">
        <f>IFERROR(DB557+DD557,"")</f>
        <v/>
      </c>
      <c r="DI557" s="447">
        <f>IFERROR(DD557/DH557,"")</f>
        <v/>
      </c>
      <c r="DK557" s="12">
        <f>IFERROR(DF557-AP557,"")</f>
        <v/>
      </c>
      <c r="DM557" s="307">
        <f>IFERROR(DA557-L557,"")</f>
        <v/>
      </c>
      <c r="DN557" s="348">
        <f>IF(DE557&gt;AQ557,0,1)</f>
        <v/>
      </c>
      <c r="DO557" s="348">
        <f>IF(DA557&lt;M557,0,1)</f>
        <v/>
      </c>
      <c r="DP557" s="348">
        <f>IF(DA557&gt;N557,0,1)</f>
        <v/>
      </c>
      <c r="DQ557" s="348" t="n"/>
      <c r="DR557" s="348" t="n"/>
      <c r="DS557" s="348" t="n"/>
      <c r="DT557" s="348" t="n"/>
      <c r="DU557" s="348" t="n"/>
      <c r="DV557" s="348" t="n"/>
      <c r="DW557" s="348" t="n"/>
      <c r="DX557" s="348" t="n"/>
      <c r="DY557" s="348" t="n"/>
      <c r="DZ557" s="348" t="n"/>
      <c r="EA557" s="348" t="n"/>
      <c r="EB557" s="348" t="n"/>
      <c r="EC557" s="348" t="n"/>
      <c r="ED557" s="348" t="n"/>
      <c r="EE557" s="348" t="n"/>
      <c r="EF557" s="348" t="n"/>
      <c r="EG557" s="348" t="n"/>
      <c r="EH557" s="348" t="n"/>
      <c r="EI557" s="348" t="n"/>
    </row>
    <row r="558" ht="31.5" customFormat="1" customHeight="1" s="239">
      <c r="A558" s="233" t="n"/>
      <c r="B558" s="192" t="n"/>
      <c r="C558" s="455" t="n"/>
      <c r="D558" s="192" t="n"/>
      <c r="E558" s="192" t="n"/>
      <c r="F558" s="192" t="n"/>
      <c r="G558" s="238" t="n"/>
      <c r="H558" s="437" t="n"/>
      <c r="I558" s="437" t="n"/>
      <c r="J558" s="437" t="n"/>
      <c r="K558" s="437" t="n"/>
      <c r="L558" s="240" t="n"/>
      <c r="M558" s="241" t="n"/>
      <c r="N558" s="242" t="n"/>
      <c r="O558" s="232" t="n"/>
      <c r="P558" s="232" t="n"/>
      <c r="Q558" s="232" t="n"/>
      <c r="R558" s="232" t="n"/>
      <c r="S558" s="232" t="n"/>
      <c r="T558" s="232" t="n"/>
      <c r="U558" s="232" t="n"/>
      <c r="V558" s="232" t="n"/>
      <c r="W558" s="232" t="n"/>
      <c r="X558" s="232" t="n"/>
      <c r="Y558" s="195" t="n"/>
      <c r="Z558" s="195" t="n"/>
      <c r="AA558" s="232" t="n"/>
      <c r="AB558" s="232" t="n"/>
      <c r="AC558" s="232" t="n"/>
      <c r="AD558" s="232" t="n"/>
      <c r="AE558" s="232" t="n"/>
      <c r="AF558" s="232" t="n"/>
      <c r="AG558" s="232" t="n"/>
      <c r="AH558" s="232" t="n"/>
      <c r="AI558" s="232" t="n"/>
      <c r="AJ558" s="232" t="n"/>
      <c r="AK558" s="195" t="n"/>
      <c r="AL558" s="195" t="n"/>
      <c r="AM558" s="232">
        <f>IFERROR(ROUND(AVERAGE(O558:S558,AA558:AE558),0),"")</f>
        <v/>
      </c>
      <c r="AN558" s="232">
        <f>IFERROR(ROUND(AVERAGE(T558:X558,AF558:AJ558),0),"")</f>
        <v/>
      </c>
      <c r="AO558" s="278">
        <f>IFERROR((AM558-L558)/L558,"")</f>
        <v/>
      </c>
      <c r="AP558" s="218" t="n"/>
      <c r="AQ558" s="219" t="n"/>
      <c r="AR558" s="217">
        <f>IFERROR(ROUND((3600/AS558*J558),0),"")</f>
        <v/>
      </c>
      <c r="AS558" s="217">
        <f>IFERROR(ROUND(AVERAGE(Y558:Z558,AK558:AL558),0),"")</f>
        <v/>
      </c>
      <c r="AT558" s="217" t="n"/>
      <c r="AU558" s="217" t="n"/>
      <c r="AV558" s="217" t="n"/>
      <c r="AW558" s="217" t="n"/>
      <c r="AX558" s="217" t="n"/>
      <c r="AY558" s="217" t="n"/>
      <c r="AZ558" s="217" t="n"/>
      <c r="BA558" s="217" t="n"/>
      <c r="BB558" s="217" t="n"/>
      <c r="BC558" s="217" t="n"/>
      <c r="BD558" s="217" t="n"/>
      <c r="BE558" s="217" t="n"/>
      <c r="BF558" s="217" t="n"/>
      <c r="BG558" s="217" t="n"/>
      <c r="BH558" s="217" t="n"/>
      <c r="BI558" s="217" t="n"/>
      <c r="BJ558" s="217" t="n"/>
      <c r="BK558" s="217" t="n"/>
      <c r="BL558" s="217" t="n"/>
      <c r="BM558" s="217" t="n"/>
      <c r="BN558" s="217" t="n"/>
      <c r="BO558" s="217" t="n"/>
      <c r="BP558" s="217" t="n"/>
      <c r="BQ558" s="217" t="n"/>
      <c r="BR558" s="217" t="n"/>
      <c r="BS558" s="217" t="n"/>
      <c r="BT558" s="217" t="n"/>
      <c r="BU558" s="217" t="n"/>
      <c r="BV558" s="217" t="n"/>
      <c r="BW558" s="217" t="n"/>
      <c r="BX558" s="220" t="n"/>
      <c r="BY558" s="220" t="n"/>
      <c r="BZ558" s="220" t="n"/>
      <c r="CA558" s="220" t="n"/>
      <c r="CB558" s="220" t="n"/>
      <c r="CC558" s="220" t="n"/>
      <c r="CD558" s="220" t="n"/>
      <c r="CE558" s="220" t="n"/>
      <c r="CF558" s="220" t="n"/>
      <c r="CG558" s="221">
        <f>IFERROR(ROUND((SUM(BX558:CF558)),0),"")</f>
        <v/>
      </c>
      <c r="CH558" s="216" t="n"/>
      <c r="CI558" s="456" t="n"/>
      <c r="CJ558" s="223" t="n"/>
      <c r="CK558" s="196" t="n"/>
      <c r="CL558" s="196" t="n"/>
      <c r="CM558" s="196" t="n"/>
      <c r="CN558" s="196" t="n"/>
      <c r="CO558" s="196" t="n"/>
      <c r="CP558" s="323" t="n"/>
      <c r="CQ558" s="348" t="n"/>
      <c r="CR558" s="348" t="n"/>
      <c r="CS558" s="348" t="n"/>
      <c r="CT558" s="348" t="n"/>
      <c r="CU558" s="348" t="n"/>
      <c r="CV558" s="348" t="n"/>
      <c r="CW558" s="348" t="n"/>
      <c r="CX558" s="348" t="n"/>
      <c r="CY558" s="348">
        <f>IFERROR(ROUND(STDEV(AN558,L558),1),"")</f>
        <v/>
      </c>
      <c r="CZ558" s="232">
        <f>IFERROR(ROUND(AVERAGE(O558:S558,AA558:AE558),0),"")</f>
        <v/>
      </c>
      <c r="DA558" s="232">
        <f>IFERROR(AVERAGE(T558:X558,AF558:AJ558),"")</f>
        <v/>
      </c>
      <c r="DB558" s="308">
        <f>AV558+BK558</f>
        <v/>
      </c>
      <c r="DC558" s="12">
        <f>SUM(BL558:BT558,AW558:BE558)</f>
        <v/>
      </c>
      <c r="DD558" s="437">
        <f>IFERROR(ROUND(DC558/K558,0),"")</f>
        <v/>
      </c>
      <c r="DE558" s="437">
        <f>IFERROR(ROUND(AVERAGE(Y558:Z558,AK558:AL558),0),"")</f>
        <v/>
      </c>
      <c r="DF558" s="217">
        <f>IFERROR(ROUND((3600/DE558*J558),0),"")</f>
        <v/>
      </c>
      <c r="DG558" s="437">
        <f>IFERROR(ROUND(DD558/DF558,1),"")</f>
        <v/>
      </c>
      <c r="DH558" s="308">
        <f>IFERROR(DB558+DD558,"")</f>
        <v/>
      </c>
      <c r="DI558" s="447">
        <f>IFERROR(DD558/DH558,"")</f>
        <v/>
      </c>
      <c r="DK558" s="12">
        <f>IFERROR(DF558-AP558,"")</f>
        <v/>
      </c>
      <c r="DM558" s="307">
        <f>IFERROR(DA558-L558,"")</f>
        <v/>
      </c>
      <c r="DN558" s="348">
        <f>IF(DE558&gt;AQ558,0,1)</f>
        <v/>
      </c>
      <c r="DO558" s="348">
        <f>IF(DA558&lt;M558,0,1)</f>
        <v/>
      </c>
      <c r="DP558" s="348">
        <f>IF(DA558&gt;N558,0,1)</f>
        <v/>
      </c>
      <c r="DQ558" s="348" t="n"/>
      <c r="DR558" s="348" t="n"/>
      <c r="DS558" s="348" t="n"/>
      <c r="DT558" s="348" t="n"/>
      <c r="DU558" s="348" t="n"/>
      <c r="DV558" s="348" t="n"/>
      <c r="DW558" s="348" t="n"/>
      <c r="DX558" s="348" t="n"/>
      <c r="DY558" s="348" t="n"/>
      <c r="DZ558" s="348" t="n"/>
      <c r="EA558" s="348" t="n"/>
      <c r="EB558" s="348" t="n"/>
      <c r="EC558" s="348" t="n"/>
      <c r="ED558" s="348" t="n"/>
      <c r="EE558" s="348" t="n"/>
      <c r="EF558" s="348" t="n"/>
      <c r="EG558" s="348" t="n"/>
      <c r="EH558" s="348" t="n"/>
      <c r="EI558" s="348" t="n"/>
    </row>
    <row r="559" ht="31.5" customFormat="1" customHeight="1" s="239">
      <c r="A559" s="233" t="n"/>
      <c r="B559" s="192" t="n"/>
      <c r="C559" s="455" t="n"/>
      <c r="D559" s="192" t="n"/>
      <c r="E559" s="192" t="n"/>
      <c r="F559" s="192" t="n"/>
      <c r="G559" s="238" t="n"/>
      <c r="H559" s="437" t="n"/>
      <c r="I559" s="437" t="n"/>
      <c r="J559" s="437" t="n"/>
      <c r="K559" s="437" t="n"/>
      <c r="L559" s="240" t="n"/>
      <c r="M559" s="241" t="n"/>
      <c r="N559" s="242" t="n"/>
      <c r="O559" s="232" t="n"/>
      <c r="P559" s="232" t="n"/>
      <c r="Q559" s="232" t="n"/>
      <c r="R559" s="232" t="n"/>
      <c r="S559" s="232" t="n"/>
      <c r="T559" s="232" t="n"/>
      <c r="U559" s="232" t="n"/>
      <c r="V559" s="232" t="n"/>
      <c r="W559" s="232" t="n"/>
      <c r="X559" s="232" t="n"/>
      <c r="Y559" s="195" t="n"/>
      <c r="Z559" s="195" t="n"/>
      <c r="AA559" s="232" t="n"/>
      <c r="AB559" s="232" t="n"/>
      <c r="AC559" s="232" t="n"/>
      <c r="AD559" s="232" t="n"/>
      <c r="AE559" s="232" t="n"/>
      <c r="AF559" s="232" t="n"/>
      <c r="AG559" s="232" t="n"/>
      <c r="AH559" s="232" t="n"/>
      <c r="AI559" s="232" t="n"/>
      <c r="AJ559" s="232" t="n"/>
      <c r="AK559" s="195" t="n"/>
      <c r="AL559" s="195" t="n"/>
      <c r="AM559" s="232">
        <f>IFERROR(ROUND(AVERAGE(O559:S559,AA559:AE559),0),"")</f>
        <v/>
      </c>
      <c r="AN559" s="232">
        <f>IFERROR(ROUND(AVERAGE(T559:X559,AF559:AJ559),0),"")</f>
        <v/>
      </c>
      <c r="AO559" s="278">
        <f>IFERROR((AM559-L559)/L559,"")</f>
        <v/>
      </c>
      <c r="AP559" s="218" t="n"/>
      <c r="AQ559" s="219" t="n"/>
      <c r="AR559" s="217">
        <f>IFERROR(ROUND((3600/AS559*J559),0),"")</f>
        <v/>
      </c>
      <c r="AS559" s="217">
        <f>IFERROR(ROUND(AVERAGE(Y559:Z559,AK559:AL559),0),"")</f>
        <v/>
      </c>
      <c r="AT559" s="217" t="n"/>
      <c r="AU559" s="217" t="n"/>
      <c r="AV559" s="217" t="n"/>
      <c r="AW559" s="217" t="n"/>
      <c r="AX559" s="217" t="n"/>
      <c r="AY559" s="217" t="n"/>
      <c r="AZ559" s="217" t="n"/>
      <c r="BA559" s="217" t="n"/>
      <c r="BB559" s="217" t="n"/>
      <c r="BC559" s="217" t="n"/>
      <c r="BD559" s="217" t="n"/>
      <c r="BE559" s="217" t="n"/>
      <c r="BF559" s="217" t="n"/>
      <c r="BG559" s="217" t="n"/>
      <c r="BH559" s="217" t="n"/>
      <c r="BI559" s="217" t="n"/>
      <c r="BJ559" s="217" t="n"/>
      <c r="BK559" s="217" t="n"/>
      <c r="BL559" s="217" t="n"/>
      <c r="BM559" s="217" t="n"/>
      <c r="BN559" s="217" t="n"/>
      <c r="BO559" s="217" t="n"/>
      <c r="BP559" s="217" t="n"/>
      <c r="BQ559" s="217" t="n"/>
      <c r="BR559" s="217" t="n"/>
      <c r="BS559" s="217" t="n"/>
      <c r="BT559" s="217" t="n"/>
      <c r="BU559" s="217" t="n"/>
      <c r="BV559" s="217" t="n"/>
      <c r="BW559" s="217" t="n"/>
      <c r="BX559" s="220" t="n"/>
      <c r="BY559" s="220" t="n"/>
      <c r="BZ559" s="220" t="n"/>
      <c r="CA559" s="220" t="n"/>
      <c r="CB559" s="220" t="n"/>
      <c r="CC559" s="220" t="n"/>
      <c r="CD559" s="220" t="n"/>
      <c r="CE559" s="220" t="n"/>
      <c r="CF559" s="220" t="n"/>
      <c r="CG559" s="221">
        <f>IFERROR(ROUND((SUM(BX559:CF559)),0),"")</f>
        <v/>
      </c>
      <c r="CH559" s="216" t="n"/>
      <c r="CI559" s="456" t="n"/>
      <c r="CJ559" s="223" t="n"/>
      <c r="CK559" s="196" t="n"/>
      <c r="CL559" s="196" t="n"/>
      <c r="CM559" s="196" t="n"/>
      <c r="CN559" s="196" t="n"/>
      <c r="CO559" s="196" t="n"/>
      <c r="CP559" s="323" t="n"/>
      <c r="CQ559" s="348" t="n"/>
      <c r="CR559" s="348" t="n"/>
      <c r="CS559" s="348" t="n"/>
      <c r="CT559" s="348" t="n"/>
      <c r="CU559" s="348" t="n"/>
      <c r="CV559" s="348" t="n"/>
      <c r="CW559" s="348" t="n"/>
      <c r="CX559" s="348" t="n"/>
      <c r="CY559" s="348">
        <f>IFERROR(ROUND(STDEV(AN559,L559),1),"")</f>
        <v/>
      </c>
      <c r="CZ559" s="232">
        <f>IFERROR(ROUND(AVERAGE(O559:S559,AA559:AE559),0),"")</f>
        <v/>
      </c>
      <c r="DA559" s="232">
        <f>IFERROR(AVERAGE(T559:X559,AF559:AJ559),"")</f>
        <v/>
      </c>
      <c r="DB559" s="308">
        <f>AV559+BK559</f>
        <v/>
      </c>
      <c r="DC559" s="12">
        <f>SUM(BL559:BT559,AW559:BE559)</f>
        <v/>
      </c>
      <c r="DD559" s="437">
        <f>IFERROR(ROUND(DC559/K559,0),"")</f>
        <v/>
      </c>
      <c r="DE559" s="437">
        <f>IFERROR(ROUND(AVERAGE(Y559:Z559,AK559:AL559),0),"")</f>
        <v/>
      </c>
      <c r="DF559" s="217">
        <f>IFERROR(ROUND((3600/DE559*J559),0),"")</f>
        <v/>
      </c>
      <c r="DG559" s="437">
        <f>IFERROR(ROUND(DD559/DF559,1),"")</f>
        <v/>
      </c>
      <c r="DH559" s="308">
        <f>IFERROR(DB559+DD559,"")</f>
        <v/>
      </c>
      <c r="DI559" s="447">
        <f>IFERROR(DD559/DH559,"")</f>
        <v/>
      </c>
      <c r="DK559" s="12">
        <f>IFERROR(DF559-AP559,"")</f>
        <v/>
      </c>
      <c r="DM559" s="307">
        <f>IFERROR(DA559-L559,"")</f>
        <v/>
      </c>
      <c r="DN559" s="348">
        <f>IF(DE559&gt;AQ559,0,1)</f>
        <v/>
      </c>
      <c r="DO559" s="348">
        <f>IF(DA559&lt;M559,0,1)</f>
        <v/>
      </c>
      <c r="DP559" s="348">
        <f>IF(DA559&gt;N559,0,1)</f>
        <v/>
      </c>
      <c r="DQ559" s="348" t="n"/>
      <c r="DR559" s="348" t="n"/>
      <c r="DS559" s="348" t="n"/>
      <c r="DT559" s="348" t="n"/>
      <c r="DU559" s="348" t="n"/>
      <c r="DV559" s="348" t="n"/>
      <c r="DW559" s="348" t="n"/>
      <c r="DX559" s="348" t="n"/>
      <c r="DY559" s="348" t="n"/>
      <c r="DZ559" s="348" t="n"/>
      <c r="EA559" s="348" t="n"/>
      <c r="EB559" s="348" t="n"/>
      <c r="EC559" s="348" t="n"/>
      <c r="ED559" s="348" t="n"/>
      <c r="EE559" s="348" t="n"/>
      <c r="EF559" s="348" t="n"/>
      <c r="EG559" s="348" t="n"/>
      <c r="EH559" s="348" t="n"/>
      <c r="EI559" s="348" t="n"/>
    </row>
    <row r="560" ht="31.5" customFormat="1" customHeight="1" s="239">
      <c r="A560" s="233" t="n"/>
      <c r="B560" s="192" t="n"/>
      <c r="C560" s="455" t="n"/>
      <c r="D560" s="192" t="n"/>
      <c r="E560" s="192" t="n"/>
      <c r="F560" s="192" t="n"/>
      <c r="G560" s="238" t="n"/>
      <c r="H560" s="437" t="n"/>
      <c r="I560" s="437" t="n"/>
      <c r="J560" s="437" t="n"/>
      <c r="K560" s="437" t="n"/>
      <c r="L560" s="240" t="n"/>
      <c r="M560" s="241" t="n"/>
      <c r="N560" s="242" t="n"/>
      <c r="O560" s="232" t="n"/>
      <c r="P560" s="232" t="n"/>
      <c r="Q560" s="232" t="n"/>
      <c r="R560" s="232" t="n"/>
      <c r="S560" s="232" t="n"/>
      <c r="T560" s="232" t="n"/>
      <c r="U560" s="232" t="n"/>
      <c r="V560" s="232" t="n"/>
      <c r="W560" s="232" t="n"/>
      <c r="X560" s="232" t="n"/>
      <c r="Y560" s="195" t="n"/>
      <c r="Z560" s="195" t="n"/>
      <c r="AA560" s="232" t="n"/>
      <c r="AB560" s="232" t="n"/>
      <c r="AC560" s="232" t="n"/>
      <c r="AD560" s="232" t="n"/>
      <c r="AE560" s="232" t="n"/>
      <c r="AF560" s="232" t="n"/>
      <c r="AG560" s="232" t="n"/>
      <c r="AH560" s="232" t="n"/>
      <c r="AI560" s="232" t="n"/>
      <c r="AJ560" s="232" t="n"/>
      <c r="AK560" s="195" t="n"/>
      <c r="AL560" s="195" t="n"/>
      <c r="AM560" s="232">
        <f>IFERROR(ROUND(AVERAGE(O560:S560,AA560:AE560),0),"")</f>
        <v/>
      </c>
      <c r="AN560" s="232">
        <f>IFERROR(ROUND(AVERAGE(T560:X560,AF560:AJ560),0),"")</f>
        <v/>
      </c>
      <c r="AO560" s="278">
        <f>IFERROR((AM560-L560)/L560,"")</f>
        <v/>
      </c>
      <c r="AP560" s="218" t="n"/>
      <c r="AQ560" s="219" t="n"/>
      <c r="AR560" s="217">
        <f>IFERROR(ROUND((3600/AS560*J560),0),"")</f>
        <v/>
      </c>
      <c r="AS560" s="217">
        <f>IFERROR(ROUND(AVERAGE(Y560:Z560,AK560:AL560),0),"")</f>
        <v/>
      </c>
      <c r="AT560" s="217" t="n"/>
      <c r="AU560" s="217" t="n"/>
      <c r="AV560" s="217" t="n"/>
      <c r="AW560" s="217" t="n"/>
      <c r="AX560" s="217" t="n"/>
      <c r="AY560" s="217" t="n"/>
      <c r="AZ560" s="217" t="n"/>
      <c r="BA560" s="217" t="n"/>
      <c r="BB560" s="217" t="n"/>
      <c r="BC560" s="217" t="n"/>
      <c r="BD560" s="217" t="n"/>
      <c r="BE560" s="217" t="n"/>
      <c r="BF560" s="217" t="n"/>
      <c r="BG560" s="217" t="n"/>
      <c r="BH560" s="217" t="n"/>
      <c r="BI560" s="217" t="n"/>
      <c r="BJ560" s="217" t="n"/>
      <c r="BK560" s="217" t="n"/>
      <c r="BL560" s="217" t="n"/>
      <c r="BM560" s="217" t="n"/>
      <c r="BN560" s="217" t="n"/>
      <c r="BO560" s="217" t="n"/>
      <c r="BP560" s="217" t="n"/>
      <c r="BQ560" s="217" t="n"/>
      <c r="BR560" s="217" t="n"/>
      <c r="BS560" s="217" t="n"/>
      <c r="BT560" s="217" t="n"/>
      <c r="BU560" s="217" t="n"/>
      <c r="BV560" s="217" t="n"/>
      <c r="BW560" s="217" t="n"/>
      <c r="BX560" s="220" t="n"/>
      <c r="BY560" s="220" t="n"/>
      <c r="BZ560" s="220" t="n"/>
      <c r="CA560" s="220" t="n"/>
      <c r="CB560" s="220" t="n"/>
      <c r="CC560" s="220" t="n"/>
      <c r="CD560" s="220" t="n"/>
      <c r="CE560" s="220" t="n"/>
      <c r="CF560" s="220" t="n"/>
      <c r="CG560" s="221">
        <f>IFERROR(ROUND((SUM(BX560:CF560)),0),"")</f>
        <v/>
      </c>
      <c r="CH560" s="216" t="n"/>
      <c r="CI560" s="456" t="n"/>
      <c r="CJ560" s="223" t="n"/>
      <c r="CK560" s="196" t="n"/>
      <c r="CL560" s="196" t="n"/>
      <c r="CM560" s="196" t="n"/>
      <c r="CN560" s="196" t="n"/>
      <c r="CO560" s="196" t="n"/>
      <c r="CP560" s="323" t="n"/>
      <c r="CQ560" s="348" t="n"/>
      <c r="CR560" s="348" t="n"/>
      <c r="CS560" s="348" t="n"/>
      <c r="CT560" s="348" t="n"/>
      <c r="CU560" s="348" t="n"/>
      <c r="CV560" s="348" t="n"/>
      <c r="CW560" s="348" t="n"/>
      <c r="CX560" s="348" t="n"/>
      <c r="CY560" s="348">
        <f>IFERROR(ROUND(STDEV(AN560,L560),1),"")</f>
        <v/>
      </c>
      <c r="CZ560" s="232">
        <f>IFERROR(ROUND(AVERAGE(O560:S560,AA560:AE560),0),"")</f>
        <v/>
      </c>
      <c r="DA560" s="232">
        <f>IFERROR(AVERAGE(T560:X560,AF560:AJ560),"")</f>
        <v/>
      </c>
      <c r="DB560" s="308">
        <f>AV560+BK560</f>
        <v/>
      </c>
      <c r="DC560" s="12">
        <f>SUM(BL560:BT560,AW560:BE560)</f>
        <v/>
      </c>
      <c r="DD560" s="437">
        <f>IFERROR(ROUND(DC560/K560,0),"")</f>
        <v/>
      </c>
      <c r="DE560" s="437">
        <f>IFERROR(ROUND(AVERAGE(Y560:Z560,AK560:AL560),0),"")</f>
        <v/>
      </c>
      <c r="DF560" s="217">
        <f>IFERROR(ROUND((3600/DE560*J560),0),"")</f>
        <v/>
      </c>
      <c r="DG560" s="437">
        <f>IFERROR(ROUND(DD560/DF560,1),"")</f>
        <v/>
      </c>
      <c r="DH560" s="308">
        <f>IFERROR(DB560+DD560,"")</f>
        <v/>
      </c>
      <c r="DI560" s="447">
        <f>IFERROR(DD560/DH560,"")</f>
        <v/>
      </c>
      <c r="DK560" s="12">
        <f>IFERROR(DF560-AP560,"")</f>
        <v/>
      </c>
      <c r="DM560" s="307">
        <f>IFERROR(DA560-L560,"")</f>
        <v/>
      </c>
      <c r="DN560" s="348">
        <f>IF(DE560&gt;AQ560,0,1)</f>
        <v/>
      </c>
      <c r="DO560" s="348">
        <f>IF(DA560&lt;M560,0,1)</f>
        <v/>
      </c>
      <c r="DP560" s="348">
        <f>IF(DA560&gt;N560,0,1)</f>
        <v/>
      </c>
      <c r="DQ560" s="348" t="n"/>
      <c r="DR560" s="348" t="n"/>
      <c r="DS560" s="348" t="n"/>
      <c r="DT560" s="348" t="n"/>
      <c r="DU560" s="348" t="n"/>
      <c r="DV560" s="348" t="n"/>
      <c r="DW560" s="348" t="n"/>
      <c r="DX560" s="348" t="n"/>
      <c r="DY560" s="348" t="n"/>
      <c r="DZ560" s="348" t="n"/>
      <c r="EA560" s="348" t="n"/>
      <c r="EB560" s="348" t="n"/>
      <c r="EC560" s="348" t="n"/>
      <c r="ED560" s="348" t="n"/>
      <c r="EE560" s="348" t="n"/>
      <c r="EF560" s="348" t="n"/>
      <c r="EG560" s="348" t="n"/>
      <c r="EH560" s="348" t="n"/>
      <c r="EI560" s="348" t="n"/>
    </row>
    <row r="561" ht="31.5" customFormat="1" customHeight="1" s="239">
      <c r="A561" s="233" t="n"/>
      <c r="B561" s="192" t="n"/>
      <c r="C561" s="455" t="n"/>
      <c r="D561" s="192" t="n"/>
      <c r="E561" s="192" t="n"/>
      <c r="F561" s="192" t="n"/>
      <c r="G561" s="238" t="n"/>
      <c r="H561" s="437" t="n"/>
      <c r="I561" s="437" t="n"/>
      <c r="J561" s="437" t="n"/>
      <c r="K561" s="437" t="n"/>
      <c r="L561" s="240" t="n"/>
      <c r="M561" s="241" t="n"/>
      <c r="N561" s="242" t="n"/>
      <c r="O561" s="232" t="n"/>
      <c r="P561" s="232" t="n"/>
      <c r="Q561" s="232" t="n"/>
      <c r="R561" s="232" t="n"/>
      <c r="S561" s="232" t="n"/>
      <c r="T561" s="232" t="n"/>
      <c r="U561" s="232" t="n"/>
      <c r="V561" s="232" t="n"/>
      <c r="W561" s="232" t="n"/>
      <c r="X561" s="232" t="n"/>
      <c r="Y561" s="195" t="n"/>
      <c r="Z561" s="195" t="n"/>
      <c r="AA561" s="232" t="n"/>
      <c r="AB561" s="232" t="n"/>
      <c r="AC561" s="232" t="n"/>
      <c r="AD561" s="232" t="n"/>
      <c r="AE561" s="232" t="n"/>
      <c r="AF561" s="232" t="n"/>
      <c r="AG561" s="232" t="n"/>
      <c r="AH561" s="232" t="n"/>
      <c r="AI561" s="232" t="n"/>
      <c r="AJ561" s="232" t="n"/>
      <c r="AK561" s="195" t="n"/>
      <c r="AL561" s="195" t="n"/>
      <c r="AM561" s="232">
        <f>IFERROR(ROUND(AVERAGE(O561:S561,AA561:AE561),0),"")</f>
        <v/>
      </c>
      <c r="AN561" s="232">
        <f>IFERROR(ROUND(AVERAGE(T561:X561,AF561:AJ561),0),"")</f>
        <v/>
      </c>
      <c r="AO561" s="278">
        <f>IFERROR((AM561-L561)/L561,"")</f>
        <v/>
      </c>
      <c r="AP561" s="218" t="n"/>
      <c r="AQ561" s="219" t="n"/>
      <c r="AR561" s="217">
        <f>IFERROR(ROUND((3600/AS561*J561),0),"")</f>
        <v/>
      </c>
      <c r="AS561" s="217">
        <f>IFERROR(ROUND(AVERAGE(Y561:Z561,AK561:AL561),0),"")</f>
        <v/>
      </c>
      <c r="AT561" s="217" t="n"/>
      <c r="AU561" s="217" t="n"/>
      <c r="AV561" s="217" t="n"/>
      <c r="AW561" s="217" t="n"/>
      <c r="AX561" s="217" t="n"/>
      <c r="AY561" s="217" t="n"/>
      <c r="AZ561" s="217" t="n"/>
      <c r="BA561" s="217" t="n"/>
      <c r="BB561" s="217" t="n"/>
      <c r="BC561" s="217" t="n"/>
      <c r="BD561" s="217" t="n"/>
      <c r="BE561" s="217" t="n"/>
      <c r="BF561" s="217" t="n"/>
      <c r="BG561" s="217" t="n"/>
      <c r="BH561" s="217" t="n"/>
      <c r="BI561" s="217" t="n"/>
      <c r="BJ561" s="217" t="n"/>
      <c r="BK561" s="217" t="n"/>
      <c r="BL561" s="217" t="n"/>
      <c r="BM561" s="217" t="n"/>
      <c r="BN561" s="217" t="n"/>
      <c r="BO561" s="217" t="n"/>
      <c r="BP561" s="217" t="n"/>
      <c r="BQ561" s="217" t="n"/>
      <c r="BR561" s="217" t="n"/>
      <c r="BS561" s="217" t="n"/>
      <c r="BT561" s="217" t="n"/>
      <c r="BU561" s="217" t="n"/>
      <c r="BV561" s="217" t="n"/>
      <c r="BW561" s="217" t="n"/>
      <c r="BX561" s="220" t="n"/>
      <c r="BY561" s="220" t="n"/>
      <c r="BZ561" s="220" t="n"/>
      <c r="CA561" s="220" t="n"/>
      <c r="CB561" s="220" t="n"/>
      <c r="CC561" s="220" t="n"/>
      <c r="CD561" s="220" t="n"/>
      <c r="CE561" s="220" t="n"/>
      <c r="CF561" s="220" t="n"/>
      <c r="CG561" s="221">
        <f>IFERROR(ROUND((SUM(BX561:CF561)),0),"")</f>
        <v/>
      </c>
      <c r="CH561" s="216" t="n"/>
      <c r="CI561" s="456" t="n"/>
      <c r="CJ561" s="223" t="n"/>
      <c r="CK561" s="196" t="n"/>
      <c r="CL561" s="196" t="n"/>
      <c r="CM561" s="196" t="n"/>
      <c r="CN561" s="196" t="n"/>
      <c r="CO561" s="196" t="n"/>
      <c r="CP561" s="323" t="n"/>
      <c r="CQ561" s="348" t="n"/>
      <c r="CR561" s="348" t="n"/>
      <c r="CS561" s="348" t="n"/>
      <c r="CT561" s="348" t="n"/>
      <c r="CU561" s="348" t="n"/>
      <c r="CV561" s="348" t="n"/>
      <c r="CW561" s="348" t="n"/>
      <c r="CX561" s="348" t="n"/>
      <c r="CY561" s="348">
        <f>IFERROR(ROUND(STDEV(AN561,L561),1),"")</f>
        <v/>
      </c>
      <c r="CZ561" s="232">
        <f>IFERROR(ROUND(AVERAGE(O561:S561,AA561:AE561),0),"")</f>
        <v/>
      </c>
      <c r="DA561" s="232">
        <f>IFERROR(AVERAGE(T561:X561,AF561:AJ561),"")</f>
        <v/>
      </c>
      <c r="DB561" s="308">
        <f>AV561+BK561</f>
        <v/>
      </c>
      <c r="DC561" s="12">
        <f>SUM(BL561:BT561,AW561:BE561)</f>
        <v/>
      </c>
      <c r="DD561" s="437">
        <f>IFERROR(ROUND(DC561/K561,0),"")</f>
        <v/>
      </c>
      <c r="DE561" s="437">
        <f>IFERROR(ROUND(AVERAGE(Y561:Z561,AK561:AL561),0),"")</f>
        <v/>
      </c>
      <c r="DF561" s="217">
        <f>IFERROR(ROUND((3600/DE561*J561),0),"")</f>
        <v/>
      </c>
      <c r="DG561" s="437">
        <f>IFERROR(ROUND(DD561/DF561,1),"")</f>
        <v/>
      </c>
      <c r="DH561" s="308">
        <f>IFERROR(DB561+DD561,"")</f>
        <v/>
      </c>
      <c r="DI561" s="447">
        <f>IFERROR(DD561/DH561,"")</f>
        <v/>
      </c>
      <c r="DK561" s="12">
        <f>IFERROR(DF561-AP561,"")</f>
        <v/>
      </c>
      <c r="DM561" s="307">
        <f>IFERROR(DA561-L561,"")</f>
        <v/>
      </c>
      <c r="DN561" s="348">
        <f>IF(DE561&gt;AQ561,0,1)</f>
        <v/>
      </c>
      <c r="DO561" s="348">
        <f>IF(DA561&lt;M561,0,1)</f>
        <v/>
      </c>
      <c r="DP561" s="348">
        <f>IF(DA561&gt;N561,0,1)</f>
        <v/>
      </c>
      <c r="DQ561" s="348" t="n"/>
      <c r="DR561" s="348" t="n"/>
      <c r="DS561" s="348" t="n"/>
      <c r="DT561" s="348" t="n"/>
      <c r="DU561" s="348" t="n"/>
      <c r="DV561" s="348" t="n"/>
      <c r="DW561" s="348" t="n"/>
      <c r="DX561" s="348" t="n"/>
      <c r="DY561" s="348" t="n"/>
      <c r="DZ561" s="348" t="n"/>
      <c r="EA561" s="348" t="n"/>
      <c r="EB561" s="348" t="n"/>
      <c r="EC561" s="348" t="n"/>
      <c r="ED561" s="348" t="n"/>
      <c r="EE561" s="348" t="n"/>
      <c r="EF561" s="348" t="n"/>
      <c r="EG561" s="348" t="n"/>
      <c r="EH561" s="348" t="n"/>
      <c r="EI561" s="348" t="n"/>
    </row>
    <row r="562" ht="31.5" customFormat="1" customHeight="1" s="239">
      <c r="A562" s="233" t="n"/>
      <c r="B562" s="192" t="n"/>
      <c r="C562" s="455" t="n"/>
      <c r="D562" s="192" t="n"/>
      <c r="E562" s="192" t="n"/>
      <c r="F562" s="192" t="n"/>
      <c r="G562" s="238" t="n"/>
      <c r="H562" s="437" t="n"/>
      <c r="I562" s="437" t="n"/>
      <c r="J562" s="437" t="n"/>
      <c r="K562" s="437" t="n"/>
      <c r="L562" s="240" t="n"/>
      <c r="M562" s="241" t="n"/>
      <c r="N562" s="242" t="n"/>
      <c r="O562" s="232" t="n"/>
      <c r="P562" s="232" t="n"/>
      <c r="Q562" s="232" t="n"/>
      <c r="R562" s="232" t="n"/>
      <c r="S562" s="232" t="n"/>
      <c r="T562" s="232" t="n"/>
      <c r="U562" s="232" t="n"/>
      <c r="V562" s="232" t="n"/>
      <c r="W562" s="232" t="n"/>
      <c r="X562" s="232" t="n"/>
      <c r="Y562" s="195" t="n"/>
      <c r="Z562" s="195" t="n"/>
      <c r="AA562" s="232" t="n"/>
      <c r="AB562" s="232" t="n"/>
      <c r="AC562" s="232" t="n"/>
      <c r="AD562" s="232" t="n"/>
      <c r="AE562" s="232" t="n"/>
      <c r="AF562" s="232" t="n"/>
      <c r="AG562" s="232" t="n"/>
      <c r="AH562" s="232" t="n"/>
      <c r="AI562" s="232" t="n"/>
      <c r="AJ562" s="232" t="n"/>
      <c r="AK562" s="195" t="n"/>
      <c r="AL562" s="195" t="n"/>
      <c r="AM562" s="232">
        <f>IFERROR(ROUND(AVERAGE(O562:S562,AA562:AE562),0),"")</f>
        <v/>
      </c>
      <c r="AN562" s="232">
        <f>IFERROR(ROUND(AVERAGE(T562:X562,AF562:AJ562),0),"")</f>
        <v/>
      </c>
      <c r="AO562" s="278">
        <f>IFERROR((AM562-L562)/L562,"")</f>
        <v/>
      </c>
      <c r="AP562" s="218" t="n"/>
      <c r="AQ562" s="219" t="n"/>
      <c r="AR562" s="217">
        <f>IFERROR(ROUND((3600/AS562*J562),0),"")</f>
        <v/>
      </c>
      <c r="AS562" s="217">
        <f>IFERROR(ROUND(AVERAGE(Y562:Z562,AK562:AL562),0),"")</f>
        <v/>
      </c>
      <c r="AT562" s="217" t="n"/>
      <c r="AU562" s="217" t="n"/>
      <c r="AV562" s="217" t="n"/>
      <c r="AW562" s="217" t="n"/>
      <c r="AX562" s="217" t="n"/>
      <c r="AY562" s="217" t="n"/>
      <c r="AZ562" s="217" t="n"/>
      <c r="BA562" s="217" t="n"/>
      <c r="BB562" s="217" t="n"/>
      <c r="BC562" s="217" t="n"/>
      <c r="BD562" s="217" t="n"/>
      <c r="BE562" s="217" t="n"/>
      <c r="BF562" s="217" t="n"/>
      <c r="BG562" s="217" t="n"/>
      <c r="BH562" s="217" t="n"/>
      <c r="BI562" s="217" t="n"/>
      <c r="BJ562" s="217" t="n"/>
      <c r="BK562" s="217" t="n"/>
      <c r="BL562" s="217" t="n"/>
      <c r="BM562" s="217" t="n"/>
      <c r="BN562" s="217" t="n"/>
      <c r="BO562" s="217" t="n"/>
      <c r="BP562" s="217" t="n"/>
      <c r="BQ562" s="217" t="n"/>
      <c r="BR562" s="217" t="n"/>
      <c r="BS562" s="217" t="n"/>
      <c r="BT562" s="217" t="n"/>
      <c r="BU562" s="217" t="n"/>
      <c r="BV562" s="217" t="n"/>
      <c r="BW562" s="217" t="n"/>
      <c r="BX562" s="220" t="n"/>
      <c r="BY562" s="220" t="n"/>
      <c r="BZ562" s="220" t="n"/>
      <c r="CA562" s="220" t="n"/>
      <c r="CB562" s="220" t="n"/>
      <c r="CC562" s="220" t="n"/>
      <c r="CD562" s="220" t="n"/>
      <c r="CE562" s="220" t="n"/>
      <c r="CF562" s="220" t="n"/>
      <c r="CG562" s="221">
        <f>IFERROR(ROUND((SUM(BX562:CF562)),0),"")</f>
        <v/>
      </c>
      <c r="CH562" s="216" t="n"/>
      <c r="CI562" s="456" t="n"/>
      <c r="CJ562" s="223" t="n"/>
      <c r="CK562" s="196" t="n"/>
      <c r="CL562" s="196" t="n"/>
      <c r="CM562" s="196" t="n"/>
      <c r="CN562" s="196" t="n"/>
      <c r="CO562" s="196" t="n"/>
      <c r="CP562" s="323" t="n"/>
      <c r="CQ562" s="348" t="n"/>
      <c r="CR562" s="348" t="n"/>
      <c r="CS562" s="348" t="n"/>
      <c r="CT562" s="348" t="n"/>
      <c r="CU562" s="348" t="n"/>
      <c r="CV562" s="348" t="n"/>
      <c r="CW562" s="348" t="n"/>
      <c r="CX562" s="348" t="n"/>
      <c r="CY562" s="348">
        <f>IFERROR(ROUND(STDEV(AN562,L562),1),"")</f>
        <v/>
      </c>
      <c r="CZ562" s="232">
        <f>IFERROR(ROUND(AVERAGE(O562:S562,AA562:AE562),0),"")</f>
        <v/>
      </c>
      <c r="DA562" s="232">
        <f>IFERROR(AVERAGE(T562:X562,AF562:AJ562),"")</f>
        <v/>
      </c>
      <c r="DB562" s="308">
        <f>AV562+BK562</f>
        <v/>
      </c>
      <c r="DC562" s="12">
        <f>SUM(BL562:BT562,AW562:BE562)</f>
        <v/>
      </c>
      <c r="DD562" s="437">
        <f>IFERROR(ROUND(DC562/K562,0),"")</f>
        <v/>
      </c>
      <c r="DE562" s="437">
        <f>IFERROR(ROUND(AVERAGE(Y562:Z562,AK562:AL562),0),"")</f>
        <v/>
      </c>
      <c r="DF562" s="217">
        <f>IFERROR(ROUND((3600/DE562*J562),0),"")</f>
        <v/>
      </c>
      <c r="DG562" s="437">
        <f>IFERROR(ROUND(DD562/DF562,1),"")</f>
        <v/>
      </c>
      <c r="DH562" s="308">
        <f>IFERROR(DB562+DD562,"")</f>
        <v/>
      </c>
      <c r="DI562" s="447">
        <f>IFERROR(DD562/DH562,"")</f>
        <v/>
      </c>
      <c r="DK562" s="12">
        <f>IFERROR(DF562-AP562,"")</f>
        <v/>
      </c>
      <c r="DM562" s="307">
        <f>IFERROR(DA562-L562,"")</f>
        <v/>
      </c>
      <c r="DN562" s="348">
        <f>IF(DE562&gt;AQ562,0,1)</f>
        <v/>
      </c>
      <c r="DO562" s="348">
        <f>IF(DA562&lt;M562,0,1)</f>
        <v/>
      </c>
      <c r="DP562" s="348">
        <f>IF(DA562&gt;N562,0,1)</f>
        <v/>
      </c>
      <c r="DQ562" s="348" t="n"/>
      <c r="DR562" s="348" t="n"/>
      <c r="DS562" s="348" t="n"/>
      <c r="DT562" s="348" t="n"/>
      <c r="DU562" s="348" t="n"/>
      <c r="DV562" s="348" t="n"/>
      <c r="DW562" s="348" t="n"/>
      <c r="DX562" s="348" t="n"/>
      <c r="DY562" s="348" t="n"/>
      <c r="DZ562" s="348" t="n"/>
      <c r="EA562" s="348" t="n"/>
      <c r="EB562" s="348" t="n"/>
      <c r="EC562" s="348" t="n"/>
      <c r="ED562" s="348" t="n"/>
      <c r="EE562" s="348" t="n"/>
      <c r="EF562" s="348" t="n"/>
      <c r="EG562" s="348" t="n"/>
      <c r="EH562" s="348" t="n"/>
      <c r="EI562" s="348" t="n"/>
    </row>
    <row r="563" ht="31.5" customFormat="1" customHeight="1" s="239">
      <c r="A563" s="233" t="n"/>
      <c r="B563" s="192" t="n"/>
      <c r="C563" s="455" t="n"/>
      <c r="D563" s="192" t="n"/>
      <c r="E563" s="192" t="n"/>
      <c r="F563" s="192" t="n"/>
      <c r="G563" s="238" t="n"/>
      <c r="H563" s="437" t="n"/>
      <c r="I563" s="437" t="n"/>
      <c r="J563" s="437" t="n"/>
      <c r="K563" s="437" t="n"/>
      <c r="L563" s="240" t="n"/>
      <c r="M563" s="241" t="n"/>
      <c r="N563" s="242" t="n"/>
      <c r="O563" s="232" t="n"/>
      <c r="P563" s="232" t="n"/>
      <c r="Q563" s="232" t="n"/>
      <c r="R563" s="232" t="n"/>
      <c r="S563" s="232" t="n"/>
      <c r="T563" s="232" t="n"/>
      <c r="U563" s="232" t="n"/>
      <c r="V563" s="232" t="n"/>
      <c r="W563" s="232" t="n"/>
      <c r="X563" s="232" t="n"/>
      <c r="Y563" s="195" t="n"/>
      <c r="Z563" s="195" t="n"/>
      <c r="AA563" s="232" t="n"/>
      <c r="AB563" s="232" t="n"/>
      <c r="AC563" s="232" t="n"/>
      <c r="AD563" s="232" t="n"/>
      <c r="AE563" s="232" t="n"/>
      <c r="AF563" s="232" t="n"/>
      <c r="AG563" s="232" t="n"/>
      <c r="AH563" s="232" t="n"/>
      <c r="AI563" s="232" t="n"/>
      <c r="AJ563" s="232" t="n"/>
      <c r="AK563" s="195" t="n"/>
      <c r="AL563" s="195" t="n"/>
      <c r="AM563" s="232">
        <f>IFERROR(ROUND(AVERAGE(O563:S563,AA563:AE563),0),"")</f>
        <v/>
      </c>
      <c r="AN563" s="232">
        <f>IFERROR(ROUND(AVERAGE(T563:X563,AF563:AJ563),0),"")</f>
        <v/>
      </c>
      <c r="AO563" s="278">
        <f>IFERROR((AM563-L563)/L563,"")</f>
        <v/>
      </c>
      <c r="AP563" s="218" t="n"/>
      <c r="AQ563" s="219" t="n"/>
      <c r="AR563" s="217">
        <f>IFERROR(ROUND((3600/AS563*J563),0),"")</f>
        <v/>
      </c>
      <c r="AS563" s="217">
        <f>IFERROR(ROUND(AVERAGE(Y563:Z563,AK563:AL563),0),"")</f>
        <v/>
      </c>
      <c r="AT563" s="217" t="n"/>
      <c r="AU563" s="217" t="n"/>
      <c r="AV563" s="217" t="n"/>
      <c r="AW563" s="217" t="n"/>
      <c r="AX563" s="217" t="n"/>
      <c r="AY563" s="217" t="n"/>
      <c r="AZ563" s="217" t="n"/>
      <c r="BA563" s="217" t="n"/>
      <c r="BB563" s="217" t="n"/>
      <c r="BC563" s="217" t="n"/>
      <c r="BD563" s="217" t="n"/>
      <c r="BE563" s="217" t="n"/>
      <c r="BF563" s="217" t="n"/>
      <c r="BG563" s="217" t="n"/>
      <c r="BH563" s="217" t="n"/>
      <c r="BI563" s="217" t="n"/>
      <c r="BJ563" s="217" t="n"/>
      <c r="BK563" s="217" t="n"/>
      <c r="BL563" s="217" t="n"/>
      <c r="BM563" s="217" t="n"/>
      <c r="BN563" s="217" t="n"/>
      <c r="BO563" s="217" t="n"/>
      <c r="BP563" s="217" t="n"/>
      <c r="BQ563" s="217" t="n"/>
      <c r="BR563" s="217" t="n"/>
      <c r="BS563" s="217" t="n"/>
      <c r="BT563" s="217" t="n"/>
      <c r="BU563" s="217" t="n"/>
      <c r="BV563" s="217" t="n"/>
      <c r="BW563" s="217" t="n"/>
      <c r="BX563" s="220" t="n"/>
      <c r="BY563" s="220" t="n"/>
      <c r="BZ563" s="220" t="n"/>
      <c r="CA563" s="220" t="n"/>
      <c r="CB563" s="220" t="n"/>
      <c r="CC563" s="220" t="n"/>
      <c r="CD563" s="220" t="n"/>
      <c r="CE563" s="220" t="n"/>
      <c r="CF563" s="220" t="n"/>
      <c r="CG563" s="221">
        <f>IFERROR(ROUND((SUM(BX563:CF563)),0),"")</f>
        <v/>
      </c>
      <c r="CH563" s="216" t="n"/>
      <c r="CI563" s="456" t="n"/>
      <c r="CJ563" s="223" t="n"/>
      <c r="CK563" s="196" t="n"/>
      <c r="CL563" s="196" t="n"/>
      <c r="CM563" s="196" t="n"/>
      <c r="CN563" s="196" t="n"/>
      <c r="CO563" s="196" t="n"/>
      <c r="CP563" s="323" t="n"/>
      <c r="CQ563" s="348" t="n"/>
      <c r="CR563" s="348" t="n"/>
      <c r="CS563" s="348" t="n"/>
      <c r="CT563" s="348" t="n"/>
      <c r="CU563" s="348" t="n"/>
      <c r="CV563" s="348" t="n"/>
      <c r="CW563" s="348" t="n"/>
      <c r="CX563" s="348" t="n"/>
      <c r="CY563" s="348">
        <f>IFERROR(ROUND(STDEV(AN563,L563),1),"")</f>
        <v/>
      </c>
      <c r="CZ563" s="232">
        <f>IFERROR(ROUND(AVERAGE(O563:S563,AA563:AE563),0),"")</f>
        <v/>
      </c>
      <c r="DA563" s="232">
        <f>IFERROR(AVERAGE(T563:X563,AF563:AJ563),"")</f>
        <v/>
      </c>
      <c r="DB563" s="308">
        <f>AV563+BK563</f>
        <v/>
      </c>
      <c r="DC563" s="12">
        <f>SUM(BL563:BT563,AW563:BE563)</f>
        <v/>
      </c>
      <c r="DD563" s="437">
        <f>IFERROR(ROUND(DC563/K563,0),"")</f>
        <v/>
      </c>
      <c r="DE563" s="437">
        <f>IFERROR(ROUND(AVERAGE(Y563:Z563,AK563:AL563),0),"")</f>
        <v/>
      </c>
      <c r="DF563" s="217">
        <f>IFERROR(ROUND((3600/DE563*J563),0),"")</f>
        <v/>
      </c>
      <c r="DG563" s="437">
        <f>IFERROR(ROUND(DD563/DF563,1),"")</f>
        <v/>
      </c>
      <c r="DH563" s="308">
        <f>IFERROR(DB563+DD563,"")</f>
        <v/>
      </c>
      <c r="DI563" s="447">
        <f>IFERROR(DD563/DH563,"")</f>
        <v/>
      </c>
      <c r="DK563" s="12">
        <f>IFERROR(DF563-AP563,"")</f>
        <v/>
      </c>
      <c r="DM563" s="307">
        <f>IFERROR(DA563-L563,"")</f>
        <v/>
      </c>
      <c r="DN563" s="348">
        <f>IF(DE563&gt;AQ563,0,1)</f>
        <v/>
      </c>
      <c r="DO563" s="348">
        <f>IF(DA563&lt;M563,0,1)</f>
        <v/>
      </c>
      <c r="DP563" s="348">
        <f>IF(DA563&gt;N563,0,1)</f>
        <v/>
      </c>
      <c r="DQ563" s="348" t="n"/>
      <c r="DR563" s="348" t="n"/>
      <c r="DS563" s="348" t="n"/>
      <c r="DT563" s="348" t="n"/>
      <c r="DU563" s="348" t="n"/>
      <c r="DV563" s="348" t="n"/>
      <c r="DW563" s="348" t="n"/>
      <c r="DX563" s="348" t="n"/>
      <c r="DY563" s="348" t="n"/>
      <c r="DZ563" s="348" t="n"/>
      <c r="EA563" s="348" t="n"/>
      <c r="EB563" s="348" t="n"/>
      <c r="EC563" s="348" t="n"/>
      <c r="ED563" s="348" t="n"/>
      <c r="EE563" s="348" t="n"/>
      <c r="EF563" s="348" t="n"/>
      <c r="EG563" s="348" t="n"/>
      <c r="EH563" s="348" t="n"/>
      <c r="EI563" s="348" t="n"/>
    </row>
    <row r="564" ht="31.5" customFormat="1" customHeight="1" s="239">
      <c r="A564" s="233" t="n"/>
      <c r="B564" s="192" t="n"/>
      <c r="C564" s="455" t="n"/>
      <c r="D564" s="192" t="n"/>
      <c r="E564" s="192" t="n"/>
      <c r="F564" s="192" t="n"/>
      <c r="G564" s="238" t="n"/>
      <c r="H564" s="437" t="n"/>
      <c r="I564" s="437" t="n"/>
      <c r="J564" s="437" t="n"/>
      <c r="K564" s="437" t="n"/>
      <c r="L564" s="240" t="n"/>
      <c r="M564" s="241" t="n"/>
      <c r="N564" s="242" t="n"/>
      <c r="O564" s="232" t="n"/>
      <c r="P564" s="232" t="n"/>
      <c r="Q564" s="232" t="n"/>
      <c r="R564" s="232" t="n"/>
      <c r="S564" s="232" t="n"/>
      <c r="T564" s="232" t="n"/>
      <c r="U564" s="232" t="n"/>
      <c r="V564" s="232" t="n"/>
      <c r="W564" s="232" t="n"/>
      <c r="X564" s="232" t="n"/>
      <c r="Y564" s="195" t="n"/>
      <c r="Z564" s="195" t="n"/>
      <c r="AA564" s="232" t="n"/>
      <c r="AB564" s="232" t="n"/>
      <c r="AC564" s="232" t="n"/>
      <c r="AD564" s="232" t="n"/>
      <c r="AE564" s="232" t="n"/>
      <c r="AF564" s="232" t="n"/>
      <c r="AG564" s="232" t="n"/>
      <c r="AH564" s="232" t="n"/>
      <c r="AI564" s="232" t="n"/>
      <c r="AJ564" s="232" t="n"/>
      <c r="AK564" s="195" t="n"/>
      <c r="AL564" s="195" t="n"/>
      <c r="AM564" s="232">
        <f>IFERROR(ROUND(AVERAGE(O564:S564,AA564:AE564),0),"")</f>
        <v/>
      </c>
      <c r="AN564" s="232">
        <f>IFERROR(ROUND(AVERAGE(T564:X564,AF564:AJ564),0),"")</f>
        <v/>
      </c>
      <c r="AO564" s="278">
        <f>IFERROR((AM564-L564)/L564,"")</f>
        <v/>
      </c>
      <c r="AP564" s="218" t="n"/>
      <c r="AQ564" s="219" t="n"/>
      <c r="AR564" s="217">
        <f>IFERROR(ROUND((3600/AS564*J564),0),"")</f>
        <v/>
      </c>
      <c r="AS564" s="217">
        <f>IFERROR(ROUND(AVERAGE(Y564:Z564,AK564:AL564),0),"")</f>
        <v/>
      </c>
      <c r="AT564" s="217" t="n"/>
      <c r="AU564" s="217" t="n"/>
      <c r="AV564" s="217" t="n"/>
      <c r="AW564" s="217" t="n"/>
      <c r="AX564" s="217" t="n"/>
      <c r="AY564" s="217" t="n"/>
      <c r="AZ564" s="217" t="n"/>
      <c r="BA564" s="217" t="n"/>
      <c r="BB564" s="217" t="n"/>
      <c r="BC564" s="217" t="n"/>
      <c r="BD564" s="217" t="n"/>
      <c r="BE564" s="217" t="n"/>
      <c r="BF564" s="217" t="n"/>
      <c r="BG564" s="217" t="n"/>
      <c r="BH564" s="217" t="n"/>
      <c r="BI564" s="217" t="n"/>
      <c r="BJ564" s="217" t="n"/>
      <c r="BK564" s="217" t="n"/>
      <c r="BL564" s="217" t="n"/>
      <c r="BM564" s="217" t="n"/>
      <c r="BN564" s="217" t="n"/>
      <c r="BO564" s="217" t="n"/>
      <c r="BP564" s="217" t="n"/>
      <c r="BQ564" s="217" t="n"/>
      <c r="BR564" s="217" t="n"/>
      <c r="BS564" s="217" t="n"/>
      <c r="BT564" s="217" t="n"/>
      <c r="BU564" s="217" t="n"/>
      <c r="BV564" s="217" t="n"/>
      <c r="BW564" s="217" t="n"/>
      <c r="BX564" s="220" t="n"/>
      <c r="BY564" s="220" t="n"/>
      <c r="BZ564" s="220" t="n"/>
      <c r="CA564" s="220" t="n"/>
      <c r="CB564" s="220" t="n"/>
      <c r="CC564" s="220" t="n"/>
      <c r="CD564" s="220" t="n"/>
      <c r="CE564" s="220" t="n"/>
      <c r="CF564" s="220" t="n"/>
      <c r="CG564" s="221">
        <f>IFERROR(ROUND((SUM(BX564:CF564)),0),"")</f>
        <v/>
      </c>
      <c r="CH564" s="216" t="n"/>
      <c r="CI564" s="456" t="n"/>
      <c r="CJ564" s="223" t="n"/>
      <c r="CK564" s="196" t="n"/>
      <c r="CL564" s="196" t="n"/>
      <c r="CM564" s="196" t="n"/>
      <c r="CN564" s="196" t="n"/>
      <c r="CO564" s="196" t="n"/>
      <c r="CP564" s="323" t="n"/>
      <c r="CQ564" s="348" t="n"/>
      <c r="CR564" s="348" t="n"/>
      <c r="CS564" s="348" t="n"/>
      <c r="CT564" s="348" t="n"/>
      <c r="CU564" s="348" t="n"/>
      <c r="CV564" s="348" t="n"/>
      <c r="CW564" s="348" t="n"/>
      <c r="CX564" s="348" t="n"/>
      <c r="CY564" s="348">
        <f>IFERROR(ROUND(STDEV(AN564,L564),1),"")</f>
        <v/>
      </c>
      <c r="CZ564" s="232">
        <f>IFERROR(ROUND(AVERAGE(O564:S564,AA564:AE564),0),"")</f>
        <v/>
      </c>
      <c r="DA564" s="232">
        <f>IFERROR(AVERAGE(T564:X564,AF564:AJ564),"")</f>
        <v/>
      </c>
      <c r="DB564" s="308">
        <f>AV564+BK564</f>
        <v/>
      </c>
      <c r="DC564" s="12">
        <f>SUM(BL564:BT564,AW564:BE564)</f>
        <v/>
      </c>
      <c r="DD564" s="437">
        <f>IFERROR(ROUND(DC564/K564,0),"")</f>
        <v/>
      </c>
      <c r="DE564" s="437">
        <f>IFERROR(ROUND(AVERAGE(Y564:Z564,AK564:AL564),0),"")</f>
        <v/>
      </c>
      <c r="DF564" s="217">
        <f>IFERROR(ROUND((3600/DE564*J564),0),"")</f>
        <v/>
      </c>
      <c r="DG564" s="437">
        <f>IFERROR(ROUND(DD564/DF564,1),"")</f>
        <v/>
      </c>
      <c r="DH564" s="308">
        <f>IFERROR(DB564+DD564,"")</f>
        <v/>
      </c>
      <c r="DI564" s="447">
        <f>IFERROR(DD564/DH564,"")</f>
        <v/>
      </c>
      <c r="DK564" s="12">
        <f>IFERROR(DF564-AP564,"")</f>
        <v/>
      </c>
      <c r="DM564" s="307">
        <f>IFERROR(DA564-L564,"")</f>
        <v/>
      </c>
      <c r="DN564" s="348">
        <f>IF(DE564&gt;AQ564,0,1)</f>
        <v/>
      </c>
      <c r="DO564" s="348">
        <f>IF(DA564&lt;M564,0,1)</f>
        <v/>
      </c>
      <c r="DP564" s="348">
        <f>IF(DA564&gt;N564,0,1)</f>
        <v/>
      </c>
      <c r="DQ564" s="348" t="n"/>
      <c r="DR564" s="348" t="n"/>
      <c r="DS564" s="348" t="n"/>
      <c r="DT564" s="348" t="n"/>
      <c r="DU564" s="348" t="n"/>
      <c r="DV564" s="348" t="n"/>
      <c r="DW564" s="348" t="n"/>
      <c r="DX564" s="348" t="n"/>
      <c r="DY564" s="348" t="n"/>
      <c r="DZ564" s="348" t="n"/>
      <c r="EA564" s="348" t="n"/>
      <c r="EB564" s="348" t="n"/>
      <c r="EC564" s="348" t="n"/>
      <c r="ED564" s="348" t="n"/>
      <c r="EE564" s="348" t="n"/>
      <c r="EF564" s="348" t="n"/>
      <c r="EG564" s="348" t="n"/>
      <c r="EH564" s="348" t="n"/>
      <c r="EI564" s="348" t="n"/>
    </row>
    <row r="565" ht="31.5" customFormat="1" customHeight="1" s="239">
      <c r="A565" s="233" t="n"/>
      <c r="B565" s="192" t="n"/>
      <c r="C565" s="455" t="n"/>
      <c r="D565" s="192" t="n"/>
      <c r="E565" s="192" t="n"/>
      <c r="F565" s="192" t="n"/>
      <c r="G565" s="238" t="n"/>
      <c r="H565" s="437" t="n"/>
      <c r="I565" s="437" t="n"/>
      <c r="J565" s="437" t="n"/>
      <c r="K565" s="437" t="n"/>
      <c r="L565" s="240" t="n"/>
      <c r="M565" s="241" t="n"/>
      <c r="N565" s="242" t="n"/>
      <c r="O565" s="232" t="n"/>
      <c r="P565" s="232" t="n"/>
      <c r="Q565" s="232" t="n"/>
      <c r="R565" s="232" t="n"/>
      <c r="S565" s="232" t="n"/>
      <c r="T565" s="232" t="n"/>
      <c r="U565" s="232" t="n"/>
      <c r="V565" s="232" t="n"/>
      <c r="W565" s="232" t="n"/>
      <c r="X565" s="232" t="n"/>
      <c r="Y565" s="195" t="n"/>
      <c r="Z565" s="195" t="n"/>
      <c r="AA565" s="232" t="n"/>
      <c r="AB565" s="232" t="n"/>
      <c r="AC565" s="232" t="n"/>
      <c r="AD565" s="232" t="n"/>
      <c r="AE565" s="232" t="n"/>
      <c r="AF565" s="232" t="n"/>
      <c r="AG565" s="232" t="n"/>
      <c r="AH565" s="232" t="n"/>
      <c r="AI565" s="232" t="n"/>
      <c r="AJ565" s="232" t="n"/>
      <c r="AK565" s="195" t="n"/>
      <c r="AL565" s="195" t="n"/>
      <c r="AM565" s="232">
        <f>IFERROR(ROUND(AVERAGE(O565:S565,AA565:AE565),0),"")</f>
        <v/>
      </c>
      <c r="AN565" s="232">
        <f>IFERROR(ROUND(AVERAGE(T565:X565,AF565:AJ565),0),"")</f>
        <v/>
      </c>
      <c r="AO565" s="278">
        <f>IFERROR((AM565-L565)/L565,"")</f>
        <v/>
      </c>
      <c r="AP565" s="218" t="n"/>
      <c r="AQ565" s="219" t="n"/>
      <c r="AR565" s="217">
        <f>IFERROR(ROUND((3600/AS565*J565),0),"")</f>
        <v/>
      </c>
      <c r="AS565" s="217">
        <f>IFERROR(ROUND(AVERAGE(Y565:Z565,AK565:AL565),0),"")</f>
        <v/>
      </c>
      <c r="AT565" s="217" t="n"/>
      <c r="AU565" s="217" t="n"/>
      <c r="AV565" s="217" t="n"/>
      <c r="AW565" s="217" t="n"/>
      <c r="AX565" s="217" t="n"/>
      <c r="AY565" s="217" t="n"/>
      <c r="AZ565" s="217" t="n"/>
      <c r="BA565" s="217" t="n"/>
      <c r="BB565" s="217" t="n"/>
      <c r="BC565" s="217" t="n"/>
      <c r="BD565" s="217" t="n"/>
      <c r="BE565" s="217" t="n"/>
      <c r="BF565" s="217" t="n"/>
      <c r="BG565" s="217" t="n"/>
      <c r="BH565" s="217" t="n"/>
      <c r="BI565" s="217" t="n"/>
      <c r="BJ565" s="217" t="n"/>
      <c r="BK565" s="217" t="n"/>
      <c r="BL565" s="217" t="n"/>
      <c r="BM565" s="217" t="n"/>
      <c r="BN565" s="217" t="n"/>
      <c r="BO565" s="217" t="n"/>
      <c r="BP565" s="217" t="n"/>
      <c r="BQ565" s="217" t="n"/>
      <c r="BR565" s="217" t="n"/>
      <c r="BS565" s="217" t="n"/>
      <c r="BT565" s="217" t="n"/>
      <c r="BU565" s="217" t="n"/>
      <c r="BV565" s="217" t="n"/>
      <c r="BW565" s="217" t="n"/>
      <c r="BX565" s="220" t="n"/>
      <c r="BY565" s="220" t="n"/>
      <c r="BZ565" s="220" t="n"/>
      <c r="CA565" s="220" t="n"/>
      <c r="CB565" s="220" t="n"/>
      <c r="CC565" s="220" t="n"/>
      <c r="CD565" s="220" t="n"/>
      <c r="CE565" s="220" t="n"/>
      <c r="CF565" s="220" t="n"/>
      <c r="CG565" s="221">
        <f>IFERROR(ROUND((SUM(BX565:CF565)),0),"")</f>
        <v/>
      </c>
      <c r="CH565" s="216" t="n"/>
      <c r="CI565" s="456" t="n"/>
      <c r="CJ565" s="223" t="n"/>
      <c r="CK565" s="196" t="n"/>
      <c r="CL565" s="196" t="n"/>
      <c r="CM565" s="196" t="n"/>
      <c r="CN565" s="196" t="n"/>
      <c r="CO565" s="196" t="n"/>
      <c r="CP565" s="323" t="n"/>
      <c r="CQ565" s="348" t="n"/>
      <c r="CR565" s="348" t="n"/>
      <c r="CS565" s="348" t="n"/>
      <c r="CT565" s="348" t="n"/>
      <c r="CU565" s="348" t="n"/>
      <c r="CV565" s="348" t="n"/>
      <c r="CW565" s="348" t="n"/>
      <c r="CX565" s="348" t="n"/>
      <c r="CY565" s="348">
        <f>IFERROR(ROUND(STDEV(AN565,L565),1),"")</f>
        <v/>
      </c>
      <c r="CZ565" s="232">
        <f>IFERROR(ROUND(AVERAGE(O565:S565,AA565:AE565),0),"")</f>
        <v/>
      </c>
      <c r="DA565" s="232">
        <f>IFERROR(AVERAGE(T565:X565,AF565:AJ565),"")</f>
        <v/>
      </c>
      <c r="DB565" s="308">
        <f>AV565+BK565</f>
        <v/>
      </c>
      <c r="DC565" s="12">
        <f>SUM(BL565:BT565,AW565:BE565)</f>
        <v/>
      </c>
      <c r="DD565" s="437">
        <f>IFERROR(ROUND(DC565/K565,0),"")</f>
        <v/>
      </c>
      <c r="DE565" s="437">
        <f>IFERROR(ROUND(AVERAGE(Y565:Z565,AK565:AL565),0),"")</f>
        <v/>
      </c>
      <c r="DF565" s="217">
        <f>IFERROR(ROUND((3600/DE565*J565),0),"")</f>
        <v/>
      </c>
      <c r="DG565" s="437">
        <f>IFERROR(ROUND(DD565/DF565,1),"")</f>
        <v/>
      </c>
      <c r="DH565" s="308">
        <f>IFERROR(DB565+DD565,"")</f>
        <v/>
      </c>
      <c r="DI565" s="447">
        <f>IFERROR(DD565/DH565,"")</f>
        <v/>
      </c>
      <c r="DK565" s="12">
        <f>IFERROR(DF565-AP565,"")</f>
        <v/>
      </c>
      <c r="DM565" s="307">
        <f>IFERROR(DA565-L565,"")</f>
        <v/>
      </c>
      <c r="DN565" s="348">
        <f>IF(DE565&gt;AQ565,0,1)</f>
        <v/>
      </c>
      <c r="DO565" s="348">
        <f>IF(DA565&lt;M565,0,1)</f>
        <v/>
      </c>
      <c r="DP565" s="348">
        <f>IF(DA565&gt;N565,0,1)</f>
        <v/>
      </c>
      <c r="DQ565" s="348" t="n"/>
      <c r="DR565" s="348" t="n"/>
      <c r="DS565" s="348" t="n"/>
      <c r="DT565" s="348" t="n"/>
      <c r="DU565" s="348" t="n"/>
      <c r="DV565" s="348" t="n"/>
      <c r="DW565" s="348" t="n"/>
      <c r="DX565" s="348" t="n"/>
      <c r="DY565" s="348" t="n"/>
      <c r="DZ565" s="348" t="n"/>
      <c r="EA565" s="348" t="n"/>
      <c r="EB565" s="348" t="n"/>
      <c r="EC565" s="348" t="n"/>
      <c r="ED565" s="348" t="n"/>
      <c r="EE565" s="348" t="n"/>
      <c r="EF565" s="348" t="n"/>
      <c r="EG565" s="348" t="n"/>
      <c r="EH565" s="348" t="n"/>
      <c r="EI565" s="348" t="n"/>
    </row>
    <row r="566" ht="31.5" customFormat="1" customHeight="1" s="239">
      <c r="A566" s="233" t="n"/>
      <c r="B566" s="192" t="n"/>
      <c r="C566" s="455" t="n"/>
      <c r="D566" s="192" t="n"/>
      <c r="E566" s="192" t="n"/>
      <c r="F566" s="192" t="n"/>
      <c r="G566" s="238" t="n"/>
      <c r="H566" s="437" t="n"/>
      <c r="I566" s="437" t="n"/>
      <c r="J566" s="437" t="n"/>
      <c r="K566" s="437" t="n"/>
      <c r="L566" s="240" t="n"/>
      <c r="M566" s="241" t="n"/>
      <c r="N566" s="242" t="n"/>
      <c r="O566" s="232" t="n"/>
      <c r="P566" s="232" t="n"/>
      <c r="Q566" s="232" t="n"/>
      <c r="R566" s="232" t="n"/>
      <c r="S566" s="232" t="n"/>
      <c r="T566" s="232" t="n"/>
      <c r="U566" s="232" t="n"/>
      <c r="V566" s="232" t="n"/>
      <c r="W566" s="232" t="n"/>
      <c r="X566" s="232" t="n"/>
      <c r="Y566" s="195" t="n"/>
      <c r="Z566" s="195" t="n"/>
      <c r="AA566" s="232" t="n"/>
      <c r="AB566" s="232" t="n"/>
      <c r="AC566" s="232" t="n"/>
      <c r="AD566" s="232" t="n"/>
      <c r="AE566" s="232" t="n"/>
      <c r="AF566" s="232" t="n"/>
      <c r="AG566" s="232" t="n"/>
      <c r="AH566" s="232" t="n"/>
      <c r="AI566" s="232" t="n"/>
      <c r="AJ566" s="232" t="n"/>
      <c r="AK566" s="195" t="n"/>
      <c r="AL566" s="195" t="n"/>
      <c r="AM566" s="232">
        <f>IFERROR(ROUND(AVERAGE(O566:S566,AA566:AE566),0),"")</f>
        <v/>
      </c>
      <c r="AN566" s="232">
        <f>IFERROR(ROUND(AVERAGE(T566:X566,AF566:AJ566),0),"")</f>
        <v/>
      </c>
      <c r="AO566" s="278">
        <f>IFERROR((AM566-L566)/L566,"")</f>
        <v/>
      </c>
      <c r="AP566" s="218" t="n"/>
      <c r="AQ566" s="219" t="n"/>
      <c r="AR566" s="217">
        <f>IFERROR(ROUND((3600/AS566*J566),0),"")</f>
        <v/>
      </c>
      <c r="AS566" s="217">
        <f>IFERROR(ROUND(AVERAGE(Y566:Z566,AK566:AL566),0),"")</f>
        <v/>
      </c>
      <c r="AT566" s="217" t="n"/>
      <c r="AU566" s="217" t="n"/>
      <c r="AV566" s="217" t="n"/>
      <c r="AW566" s="217" t="n"/>
      <c r="AX566" s="217" t="n"/>
      <c r="AY566" s="217" t="n"/>
      <c r="AZ566" s="217" t="n"/>
      <c r="BA566" s="217" t="n"/>
      <c r="BB566" s="217" t="n"/>
      <c r="BC566" s="217" t="n"/>
      <c r="BD566" s="217" t="n"/>
      <c r="BE566" s="217" t="n"/>
      <c r="BF566" s="217" t="n"/>
      <c r="BG566" s="217" t="n"/>
      <c r="BH566" s="217" t="n"/>
      <c r="BI566" s="217" t="n"/>
      <c r="BJ566" s="217" t="n"/>
      <c r="BK566" s="217" t="n"/>
      <c r="BL566" s="217" t="n"/>
      <c r="BM566" s="217" t="n"/>
      <c r="BN566" s="217" t="n"/>
      <c r="BO566" s="217" t="n"/>
      <c r="BP566" s="217" t="n"/>
      <c r="BQ566" s="217" t="n"/>
      <c r="BR566" s="217" t="n"/>
      <c r="BS566" s="217" t="n"/>
      <c r="BT566" s="217" t="n"/>
      <c r="BU566" s="217" t="n"/>
      <c r="BV566" s="217" t="n"/>
      <c r="BW566" s="217" t="n"/>
      <c r="BX566" s="220" t="n"/>
      <c r="BY566" s="220" t="n"/>
      <c r="BZ566" s="220" t="n"/>
      <c r="CA566" s="220" t="n"/>
      <c r="CB566" s="220" t="n"/>
      <c r="CC566" s="220" t="n"/>
      <c r="CD566" s="220" t="n"/>
      <c r="CE566" s="220" t="n"/>
      <c r="CF566" s="220" t="n"/>
      <c r="CG566" s="221">
        <f>IFERROR(ROUND((SUM(BX566:CF566)),0),"")</f>
        <v/>
      </c>
      <c r="CH566" s="216" t="n"/>
      <c r="CI566" s="456" t="n"/>
      <c r="CJ566" s="223" t="n"/>
      <c r="CK566" s="196" t="n"/>
      <c r="CL566" s="196" t="n"/>
      <c r="CM566" s="196" t="n"/>
      <c r="CN566" s="196" t="n"/>
      <c r="CO566" s="196" t="n"/>
      <c r="CP566" s="323" t="n"/>
      <c r="CQ566" s="348" t="n"/>
      <c r="CR566" s="348" t="n"/>
      <c r="CS566" s="348" t="n"/>
      <c r="CT566" s="348" t="n"/>
      <c r="CU566" s="348" t="n"/>
      <c r="CV566" s="348" t="n"/>
      <c r="CW566" s="348" t="n"/>
      <c r="CX566" s="348" t="n"/>
      <c r="CY566" s="348">
        <f>IFERROR(ROUND(STDEV(AN566,L566),1),"")</f>
        <v/>
      </c>
      <c r="CZ566" s="232">
        <f>IFERROR(ROUND(AVERAGE(O566:S566,AA566:AE566),0),"")</f>
        <v/>
      </c>
      <c r="DA566" s="232">
        <f>IFERROR(AVERAGE(T566:X566,AF566:AJ566),"")</f>
        <v/>
      </c>
      <c r="DB566" s="308">
        <f>AV566+BK566</f>
        <v/>
      </c>
      <c r="DC566" s="12">
        <f>SUM(BL566:BT566,AW566:BE566)</f>
        <v/>
      </c>
      <c r="DD566" s="437">
        <f>IFERROR(ROUND(DC566/K566,0),"")</f>
        <v/>
      </c>
      <c r="DE566" s="437">
        <f>IFERROR(ROUND(AVERAGE(Y566:Z566,AK566:AL566),0),"")</f>
        <v/>
      </c>
      <c r="DF566" s="217">
        <f>IFERROR(ROUND((3600/DE566*J566),0),"")</f>
        <v/>
      </c>
      <c r="DG566" s="437">
        <f>IFERROR(ROUND(DD566/DF566,1),"")</f>
        <v/>
      </c>
      <c r="DH566" s="308">
        <f>IFERROR(DB566+DD566,"")</f>
        <v/>
      </c>
      <c r="DI566" s="447">
        <f>IFERROR(DD566/DH566,"")</f>
        <v/>
      </c>
      <c r="DK566" s="12">
        <f>IFERROR(DF566-AP566,"")</f>
        <v/>
      </c>
      <c r="DM566" s="307">
        <f>IFERROR(DA566-L566,"")</f>
        <v/>
      </c>
      <c r="DN566" s="348">
        <f>IF(DE566&gt;AQ566,0,1)</f>
        <v/>
      </c>
      <c r="DO566" s="348">
        <f>IF(DA566&lt;M566,0,1)</f>
        <v/>
      </c>
      <c r="DP566" s="348">
        <f>IF(DA566&gt;N566,0,1)</f>
        <v/>
      </c>
      <c r="DQ566" s="348" t="n"/>
      <c r="DR566" s="348" t="n"/>
      <c r="DS566" s="348" t="n"/>
      <c r="DT566" s="348" t="n"/>
      <c r="DU566" s="348" t="n"/>
      <c r="DV566" s="348" t="n"/>
      <c r="DW566" s="348" t="n"/>
      <c r="DX566" s="348" t="n"/>
      <c r="DY566" s="348" t="n"/>
      <c r="DZ566" s="348" t="n"/>
      <c r="EA566" s="348" t="n"/>
      <c r="EB566" s="348" t="n"/>
      <c r="EC566" s="348" t="n"/>
      <c r="ED566" s="348" t="n"/>
      <c r="EE566" s="348" t="n"/>
      <c r="EF566" s="348" t="n"/>
      <c r="EG566" s="348" t="n"/>
      <c r="EH566" s="348" t="n"/>
      <c r="EI566" s="348" t="n"/>
    </row>
    <row r="567" ht="31.5" customFormat="1" customHeight="1" s="239">
      <c r="A567" s="233" t="n"/>
      <c r="B567" s="192" t="n"/>
      <c r="C567" s="455" t="n"/>
      <c r="D567" s="192" t="n"/>
      <c r="E567" s="192" t="n"/>
      <c r="F567" s="192" t="n"/>
      <c r="G567" s="238" t="n"/>
      <c r="H567" s="437" t="n"/>
      <c r="I567" s="437" t="n"/>
      <c r="J567" s="437" t="n"/>
      <c r="K567" s="437" t="n"/>
      <c r="L567" s="240" t="n"/>
      <c r="M567" s="241" t="n"/>
      <c r="N567" s="242" t="n"/>
      <c r="O567" s="232" t="n"/>
      <c r="P567" s="232" t="n"/>
      <c r="Q567" s="232" t="n"/>
      <c r="R567" s="232" t="n"/>
      <c r="S567" s="232" t="n"/>
      <c r="T567" s="232" t="n"/>
      <c r="U567" s="232" t="n"/>
      <c r="V567" s="232" t="n"/>
      <c r="W567" s="232" t="n"/>
      <c r="X567" s="232" t="n"/>
      <c r="Y567" s="195" t="n"/>
      <c r="Z567" s="195" t="n"/>
      <c r="AA567" s="232" t="n"/>
      <c r="AB567" s="232" t="n"/>
      <c r="AC567" s="232" t="n"/>
      <c r="AD567" s="232" t="n"/>
      <c r="AE567" s="232" t="n"/>
      <c r="AF567" s="232" t="n"/>
      <c r="AG567" s="232" t="n"/>
      <c r="AH567" s="232" t="n"/>
      <c r="AI567" s="232" t="n"/>
      <c r="AJ567" s="232" t="n"/>
      <c r="AK567" s="195" t="n"/>
      <c r="AL567" s="195" t="n"/>
      <c r="AM567" s="232">
        <f>IFERROR(ROUND(AVERAGE(O567:S567,AA567:AE567),0),"")</f>
        <v/>
      </c>
      <c r="AN567" s="232">
        <f>IFERROR(ROUND(AVERAGE(T567:X567,AF567:AJ567),0),"")</f>
        <v/>
      </c>
      <c r="AO567" s="278">
        <f>IFERROR((AM567-L567)/L567,"")</f>
        <v/>
      </c>
      <c r="AP567" s="218" t="n"/>
      <c r="AQ567" s="219" t="n"/>
      <c r="AR567" s="217">
        <f>IFERROR(ROUND((3600/AS567*J567),0),"")</f>
        <v/>
      </c>
      <c r="AS567" s="217">
        <f>IFERROR(ROUND(AVERAGE(Y567:Z567,AK567:AL567),0),"")</f>
        <v/>
      </c>
      <c r="AT567" s="217" t="n"/>
      <c r="AU567" s="217" t="n"/>
      <c r="AV567" s="217" t="n"/>
      <c r="AW567" s="217" t="n"/>
      <c r="AX567" s="217" t="n"/>
      <c r="AY567" s="217" t="n"/>
      <c r="AZ567" s="217" t="n"/>
      <c r="BA567" s="217" t="n"/>
      <c r="BB567" s="217" t="n"/>
      <c r="BC567" s="217" t="n"/>
      <c r="BD567" s="217" t="n"/>
      <c r="BE567" s="217" t="n"/>
      <c r="BF567" s="217" t="n"/>
      <c r="BG567" s="217" t="n"/>
      <c r="BH567" s="217" t="n"/>
      <c r="BI567" s="217" t="n"/>
      <c r="BJ567" s="217" t="n"/>
      <c r="BK567" s="217" t="n"/>
      <c r="BL567" s="217" t="n"/>
      <c r="BM567" s="217" t="n"/>
      <c r="BN567" s="217" t="n"/>
      <c r="BO567" s="217" t="n"/>
      <c r="BP567" s="217" t="n"/>
      <c r="BQ567" s="217" t="n"/>
      <c r="BR567" s="217" t="n"/>
      <c r="BS567" s="217" t="n"/>
      <c r="BT567" s="217" t="n"/>
      <c r="BU567" s="217" t="n"/>
      <c r="BV567" s="217" t="n"/>
      <c r="BW567" s="217" t="n"/>
      <c r="BX567" s="220" t="n"/>
      <c r="BY567" s="220" t="n"/>
      <c r="BZ567" s="220" t="n"/>
      <c r="CA567" s="220" t="n"/>
      <c r="CB567" s="220" t="n"/>
      <c r="CC567" s="220" t="n"/>
      <c r="CD567" s="220" t="n"/>
      <c r="CE567" s="220" t="n"/>
      <c r="CF567" s="220" t="n"/>
      <c r="CG567" s="221">
        <f>IFERROR(ROUND((SUM(BX567:CF567)),0),"")</f>
        <v/>
      </c>
      <c r="CH567" s="216" t="n"/>
      <c r="CI567" s="456" t="n"/>
      <c r="CJ567" s="223" t="n"/>
      <c r="CK567" s="196" t="n"/>
      <c r="CL567" s="196" t="n"/>
      <c r="CM567" s="196" t="n"/>
      <c r="CN567" s="196" t="n"/>
      <c r="CO567" s="196" t="n"/>
      <c r="CP567" s="323" t="n"/>
      <c r="CQ567" s="348" t="n"/>
      <c r="CR567" s="348" t="n"/>
      <c r="CS567" s="348" t="n"/>
      <c r="CT567" s="348" t="n"/>
      <c r="CU567" s="348" t="n"/>
      <c r="CV567" s="348" t="n"/>
      <c r="CW567" s="348" t="n"/>
      <c r="CX567" s="348" t="n"/>
      <c r="CY567" s="348">
        <f>IFERROR(ROUND(STDEV(AN567,L567),1),"")</f>
        <v/>
      </c>
      <c r="CZ567" s="232">
        <f>IFERROR(ROUND(AVERAGE(O567:S567,AA567:AE567),0),"")</f>
        <v/>
      </c>
      <c r="DA567" s="232">
        <f>IFERROR(AVERAGE(T567:X567,AF567:AJ567),"")</f>
        <v/>
      </c>
      <c r="DB567" s="308">
        <f>AV567+BK567</f>
        <v/>
      </c>
      <c r="DC567" s="12">
        <f>SUM(BL567:BT567,AW567:BE567)</f>
        <v/>
      </c>
      <c r="DD567" s="437">
        <f>IFERROR(ROUND(DC567/K567,0),"")</f>
        <v/>
      </c>
      <c r="DE567" s="437">
        <f>IFERROR(ROUND(AVERAGE(Y567:Z567,AK567:AL567),0),"")</f>
        <v/>
      </c>
      <c r="DF567" s="217">
        <f>IFERROR(ROUND((3600/DE567*J567),0),"")</f>
        <v/>
      </c>
      <c r="DG567" s="437">
        <f>IFERROR(ROUND(DD567/DF567,1),"")</f>
        <v/>
      </c>
      <c r="DH567" s="308">
        <f>IFERROR(DB567+DD567,"")</f>
        <v/>
      </c>
      <c r="DI567" s="447">
        <f>IFERROR(DD567/DH567,"")</f>
        <v/>
      </c>
      <c r="DK567" s="12">
        <f>IFERROR(DF567-AP567,"")</f>
        <v/>
      </c>
      <c r="DM567" s="307">
        <f>IFERROR(DA567-L567,"")</f>
        <v/>
      </c>
      <c r="DN567" s="348">
        <f>IF(DE567&gt;AQ567,0,1)</f>
        <v/>
      </c>
      <c r="DO567" s="348">
        <f>IF(DA567&lt;M567,0,1)</f>
        <v/>
      </c>
      <c r="DP567" s="348">
        <f>IF(DA567&gt;N567,0,1)</f>
        <v/>
      </c>
      <c r="DQ567" s="348" t="n"/>
      <c r="DR567" s="348" t="n"/>
      <c r="DS567" s="348" t="n"/>
      <c r="DT567" s="348" t="n"/>
      <c r="DU567" s="348" t="n"/>
      <c r="DV567" s="348" t="n"/>
      <c r="DW567" s="348" t="n"/>
      <c r="DX567" s="348" t="n"/>
      <c r="DY567" s="348" t="n"/>
      <c r="DZ567" s="348" t="n"/>
      <c r="EA567" s="348" t="n"/>
      <c r="EB567" s="348" t="n"/>
      <c r="EC567" s="348" t="n"/>
      <c r="ED567" s="348" t="n"/>
      <c r="EE567" s="348" t="n"/>
      <c r="EF567" s="348" t="n"/>
      <c r="EG567" s="348" t="n"/>
      <c r="EH567" s="348" t="n"/>
      <c r="EI567" s="348" t="n"/>
    </row>
    <row r="568" ht="31.5" customFormat="1" customHeight="1" s="239">
      <c r="A568" s="233" t="n"/>
      <c r="B568" s="192" t="n"/>
      <c r="C568" s="455" t="n"/>
      <c r="D568" s="192" t="n"/>
      <c r="E568" s="192" t="n"/>
      <c r="F568" s="192" t="n"/>
      <c r="G568" s="238" t="n"/>
      <c r="H568" s="437" t="n"/>
      <c r="I568" s="437" t="n"/>
      <c r="J568" s="437" t="n"/>
      <c r="K568" s="437" t="n"/>
      <c r="L568" s="240" t="n"/>
      <c r="M568" s="241" t="n"/>
      <c r="N568" s="242" t="n"/>
      <c r="O568" s="232" t="n"/>
      <c r="P568" s="232" t="n"/>
      <c r="Q568" s="232" t="n"/>
      <c r="R568" s="232" t="n"/>
      <c r="S568" s="232" t="n"/>
      <c r="T568" s="232" t="n"/>
      <c r="U568" s="232" t="n"/>
      <c r="V568" s="232" t="n"/>
      <c r="W568" s="232" t="n"/>
      <c r="X568" s="232" t="n"/>
      <c r="Y568" s="195" t="n"/>
      <c r="Z568" s="195" t="n"/>
      <c r="AA568" s="232" t="n"/>
      <c r="AB568" s="232" t="n"/>
      <c r="AC568" s="232" t="n"/>
      <c r="AD568" s="232" t="n"/>
      <c r="AE568" s="232" t="n"/>
      <c r="AF568" s="232" t="n"/>
      <c r="AG568" s="232" t="n"/>
      <c r="AH568" s="232" t="n"/>
      <c r="AI568" s="232" t="n"/>
      <c r="AJ568" s="232" t="n"/>
      <c r="AK568" s="195" t="n"/>
      <c r="AL568" s="195" t="n"/>
      <c r="AM568" s="232">
        <f>IFERROR(ROUND(AVERAGE(O568:S568,AA568:AE568),0),"")</f>
        <v/>
      </c>
      <c r="AN568" s="232">
        <f>IFERROR(ROUND(AVERAGE(T568:X568,AF568:AJ568),0),"")</f>
        <v/>
      </c>
      <c r="AO568" s="278">
        <f>IFERROR((AM568-L568)/L568,"")</f>
        <v/>
      </c>
      <c r="AP568" s="218" t="n"/>
      <c r="AQ568" s="219" t="n"/>
      <c r="AR568" s="217">
        <f>IFERROR(ROUND((3600/AS568*J568),0),"")</f>
        <v/>
      </c>
      <c r="AS568" s="217">
        <f>IFERROR(ROUND(AVERAGE(Y568:Z568,AK568:AL568),0),"")</f>
        <v/>
      </c>
      <c r="AT568" s="217" t="n"/>
      <c r="AU568" s="217" t="n"/>
      <c r="AV568" s="217" t="n"/>
      <c r="AW568" s="217" t="n"/>
      <c r="AX568" s="217" t="n"/>
      <c r="AY568" s="217" t="n"/>
      <c r="AZ568" s="217" t="n"/>
      <c r="BA568" s="217" t="n"/>
      <c r="BB568" s="217" t="n"/>
      <c r="BC568" s="217" t="n"/>
      <c r="BD568" s="217" t="n"/>
      <c r="BE568" s="217" t="n"/>
      <c r="BF568" s="217" t="n"/>
      <c r="BG568" s="217" t="n"/>
      <c r="BH568" s="217" t="n"/>
      <c r="BI568" s="217" t="n"/>
      <c r="BJ568" s="217" t="n"/>
      <c r="BK568" s="217" t="n"/>
      <c r="BL568" s="217" t="n"/>
      <c r="BM568" s="217" t="n"/>
      <c r="BN568" s="217" t="n"/>
      <c r="BO568" s="217" t="n"/>
      <c r="BP568" s="217" t="n"/>
      <c r="BQ568" s="217" t="n"/>
      <c r="BR568" s="217" t="n"/>
      <c r="BS568" s="217" t="n"/>
      <c r="BT568" s="217" t="n"/>
      <c r="BU568" s="217" t="n"/>
      <c r="BV568" s="217" t="n"/>
      <c r="BW568" s="217" t="n"/>
      <c r="BX568" s="220" t="n"/>
      <c r="BY568" s="220" t="n"/>
      <c r="BZ568" s="220" t="n"/>
      <c r="CA568" s="220" t="n"/>
      <c r="CB568" s="220" t="n"/>
      <c r="CC568" s="220" t="n"/>
      <c r="CD568" s="220" t="n"/>
      <c r="CE568" s="220" t="n"/>
      <c r="CF568" s="220" t="n"/>
      <c r="CG568" s="221">
        <f>IFERROR(ROUND((SUM(BX568:CF568)),0),"")</f>
        <v/>
      </c>
      <c r="CH568" s="216" t="n"/>
      <c r="CI568" s="456" t="n"/>
      <c r="CJ568" s="223" t="n"/>
      <c r="CK568" s="196" t="n"/>
      <c r="CL568" s="196" t="n"/>
      <c r="CM568" s="196" t="n"/>
      <c r="CN568" s="196" t="n"/>
      <c r="CO568" s="196" t="n"/>
      <c r="CP568" s="323" t="n"/>
      <c r="CQ568" s="348" t="n"/>
      <c r="CR568" s="348" t="n"/>
      <c r="CS568" s="348" t="n"/>
      <c r="CT568" s="348" t="n"/>
      <c r="CU568" s="348" t="n"/>
      <c r="CV568" s="348" t="n"/>
      <c r="CW568" s="348" t="n"/>
      <c r="CX568" s="348" t="n"/>
      <c r="CY568" s="348">
        <f>IFERROR(ROUND(STDEV(AN568,L568),1),"")</f>
        <v/>
      </c>
      <c r="CZ568" s="232">
        <f>IFERROR(ROUND(AVERAGE(O568:S568,AA568:AE568),0),"")</f>
        <v/>
      </c>
      <c r="DA568" s="232">
        <f>IFERROR(AVERAGE(T568:X568,AF568:AJ568),"")</f>
        <v/>
      </c>
      <c r="DB568" s="308">
        <f>AV568+BK568</f>
        <v/>
      </c>
      <c r="DC568" s="12">
        <f>SUM(BL568:BT568,AW568:BE568)</f>
        <v/>
      </c>
      <c r="DD568" s="437">
        <f>IFERROR(ROUND(DC568/K568,0),"")</f>
        <v/>
      </c>
      <c r="DE568" s="437">
        <f>IFERROR(ROUND(AVERAGE(Y568:Z568,AK568:AL568),0),"")</f>
        <v/>
      </c>
      <c r="DF568" s="217">
        <f>IFERROR(ROUND((3600/DE568*J568),0),"")</f>
        <v/>
      </c>
      <c r="DG568" s="437">
        <f>IFERROR(ROUND(DD568/DF568,1),"")</f>
        <v/>
      </c>
      <c r="DH568" s="308">
        <f>IFERROR(DB568+DD568,"")</f>
        <v/>
      </c>
      <c r="DI568" s="447">
        <f>IFERROR(DD568/DH568,"")</f>
        <v/>
      </c>
      <c r="DK568" s="12">
        <f>IFERROR(DF568-AP568,"")</f>
        <v/>
      </c>
      <c r="DM568" s="307">
        <f>IFERROR(DA568-L568,"")</f>
        <v/>
      </c>
      <c r="DN568" s="348">
        <f>IF(DE568&gt;AQ568,0,1)</f>
        <v/>
      </c>
      <c r="DO568" s="348">
        <f>IF(DA568&lt;M568,0,1)</f>
        <v/>
      </c>
      <c r="DP568" s="348">
        <f>IF(DA568&gt;N568,0,1)</f>
        <v/>
      </c>
      <c r="DQ568" s="348" t="n"/>
      <c r="DR568" s="348" t="n"/>
      <c r="DS568" s="348" t="n"/>
      <c r="DT568" s="348" t="n"/>
      <c r="DU568" s="348" t="n"/>
      <c r="DV568" s="348" t="n"/>
      <c r="DW568" s="348" t="n"/>
      <c r="DX568" s="348" t="n"/>
      <c r="DY568" s="348" t="n"/>
      <c r="DZ568" s="348" t="n"/>
      <c r="EA568" s="348" t="n"/>
      <c r="EB568" s="348" t="n"/>
      <c r="EC568" s="348" t="n"/>
      <c r="ED568" s="348" t="n"/>
      <c r="EE568" s="348" t="n"/>
      <c r="EF568" s="348" t="n"/>
      <c r="EG568" s="348" t="n"/>
      <c r="EH568" s="348" t="n"/>
      <c r="EI568" s="348" t="n"/>
    </row>
    <row r="569" ht="31.5" customFormat="1" customHeight="1" s="239">
      <c r="A569" s="233" t="n"/>
      <c r="B569" s="192" t="n"/>
      <c r="C569" s="455" t="n"/>
      <c r="D569" s="192" t="n"/>
      <c r="E569" s="192" t="n"/>
      <c r="F569" s="192" t="n"/>
      <c r="G569" s="238" t="n"/>
      <c r="H569" s="437" t="n"/>
      <c r="I569" s="437" t="n"/>
      <c r="J569" s="437" t="n"/>
      <c r="K569" s="437" t="n"/>
      <c r="L569" s="240" t="n"/>
      <c r="M569" s="241" t="n"/>
      <c r="N569" s="242" t="n"/>
      <c r="O569" s="232" t="n"/>
      <c r="P569" s="232" t="n"/>
      <c r="Q569" s="232" t="n"/>
      <c r="R569" s="232" t="n"/>
      <c r="S569" s="232" t="n"/>
      <c r="T569" s="232" t="n"/>
      <c r="U569" s="232" t="n"/>
      <c r="V569" s="232" t="n"/>
      <c r="W569" s="232" t="n"/>
      <c r="X569" s="232" t="n"/>
      <c r="Y569" s="195" t="n"/>
      <c r="Z569" s="195" t="n"/>
      <c r="AA569" s="232" t="n"/>
      <c r="AB569" s="232" t="n"/>
      <c r="AC569" s="232" t="n"/>
      <c r="AD569" s="232" t="n"/>
      <c r="AE569" s="232" t="n"/>
      <c r="AF569" s="232" t="n"/>
      <c r="AG569" s="232" t="n"/>
      <c r="AH569" s="232" t="n"/>
      <c r="AI569" s="232" t="n"/>
      <c r="AJ569" s="232" t="n"/>
      <c r="AK569" s="195" t="n"/>
      <c r="AL569" s="195" t="n"/>
      <c r="AM569" s="232">
        <f>IFERROR(ROUND(AVERAGE(O569:S569,AA569:AE569),0),"")</f>
        <v/>
      </c>
      <c r="AN569" s="232">
        <f>IFERROR(ROUND(AVERAGE(T569:X569,AF569:AJ569),0),"")</f>
        <v/>
      </c>
      <c r="AO569" s="278">
        <f>IFERROR((AM569-L569)/L569,"")</f>
        <v/>
      </c>
      <c r="AP569" s="218" t="n"/>
      <c r="AQ569" s="219" t="n"/>
      <c r="AR569" s="217">
        <f>IFERROR(ROUND((3600/AS569*J569),0),"")</f>
        <v/>
      </c>
      <c r="AS569" s="217">
        <f>IFERROR(ROUND(AVERAGE(Y569:Z569,AK569:AL569),0),"")</f>
        <v/>
      </c>
      <c r="AT569" s="217" t="n"/>
      <c r="AU569" s="217" t="n"/>
      <c r="AV569" s="217" t="n"/>
      <c r="AW569" s="217" t="n"/>
      <c r="AX569" s="217" t="n"/>
      <c r="AY569" s="217" t="n"/>
      <c r="AZ569" s="217" t="n"/>
      <c r="BA569" s="217" t="n"/>
      <c r="BB569" s="217" t="n"/>
      <c r="BC569" s="217" t="n"/>
      <c r="BD569" s="217" t="n"/>
      <c r="BE569" s="217" t="n"/>
      <c r="BF569" s="217" t="n"/>
      <c r="BG569" s="217" t="n"/>
      <c r="BH569" s="217" t="n"/>
      <c r="BI569" s="217" t="n"/>
      <c r="BJ569" s="217" t="n"/>
      <c r="BK569" s="217" t="n"/>
      <c r="BL569" s="217" t="n"/>
      <c r="BM569" s="217" t="n"/>
      <c r="BN569" s="217" t="n"/>
      <c r="BO569" s="217" t="n"/>
      <c r="BP569" s="217" t="n"/>
      <c r="BQ569" s="217" t="n"/>
      <c r="BR569" s="217" t="n"/>
      <c r="BS569" s="217" t="n"/>
      <c r="BT569" s="217" t="n"/>
      <c r="BU569" s="217" t="n"/>
      <c r="BV569" s="217" t="n"/>
      <c r="BW569" s="217" t="n"/>
      <c r="BX569" s="220" t="n"/>
      <c r="BY569" s="220" t="n"/>
      <c r="BZ569" s="220" t="n"/>
      <c r="CA569" s="220" t="n"/>
      <c r="CB569" s="220" t="n"/>
      <c r="CC569" s="220" t="n"/>
      <c r="CD569" s="220" t="n"/>
      <c r="CE569" s="220" t="n"/>
      <c r="CF569" s="220" t="n"/>
      <c r="CG569" s="221">
        <f>IFERROR(ROUND((SUM(BX569:CF569)),0),"")</f>
        <v/>
      </c>
      <c r="CH569" s="216" t="n"/>
      <c r="CI569" s="456" t="n"/>
      <c r="CJ569" s="223" t="n"/>
      <c r="CK569" s="196" t="n"/>
      <c r="CL569" s="196" t="n"/>
      <c r="CM569" s="196" t="n"/>
      <c r="CN569" s="196" t="n"/>
      <c r="CO569" s="196" t="n"/>
      <c r="CP569" s="323" t="n"/>
      <c r="CQ569" s="348" t="n"/>
      <c r="CR569" s="348" t="n"/>
      <c r="CS569" s="348" t="n"/>
      <c r="CT569" s="348" t="n"/>
      <c r="CU569" s="348" t="n"/>
      <c r="CV569" s="348" t="n"/>
      <c r="CW569" s="348" t="n"/>
      <c r="CX569" s="348" t="n"/>
      <c r="CY569" s="348">
        <f>IFERROR(ROUND(STDEV(AN569,L569),1),"")</f>
        <v/>
      </c>
      <c r="CZ569" s="232">
        <f>IFERROR(ROUND(AVERAGE(O569:S569,AA569:AE569),0),"")</f>
        <v/>
      </c>
      <c r="DA569" s="232">
        <f>IFERROR(AVERAGE(T569:X569,AF569:AJ569),"")</f>
        <v/>
      </c>
      <c r="DB569" s="308">
        <f>AV569+BK569</f>
        <v/>
      </c>
      <c r="DC569" s="12">
        <f>SUM(BL569:BT569,AW569:BE569)</f>
        <v/>
      </c>
      <c r="DD569" s="437">
        <f>IFERROR(ROUND(DC569/K569,0),"")</f>
        <v/>
      </c>
      <c r="DE569" s="437">
        <f>IFERROR(ROUND(AVERAGE(Y569:Z569,AK569:AL569),0),"")</f>
        <v/>
      </c>
      <c r="DF569" s="217">
        <f>IFERROR(ROUND((3600/DE569*J569),0),"")</f>
        <v/>
      </c>
      <c r="DG569" s="437">
        <f>IFERROR(ROUND(DD569/DF569,1),"")</f>
        <v/>
      </c>
      <c r="DH569" s="308">
        <f>IFERROR(DB569+DD569,"")</f>
        <v/>
      </c>
      <c r="DI569" s="447">
        <f>IFERROR(DD569/DH569,"")</f>
        <v/>
      </c>
      <c r="DK569" s="12">
        <f>IFERROR(DF569-AP569,"")</f>
        <v/>
      </c>
      <c r="DM569" s="307">
        <f>IFERROR(DA569-L569,"")</f>
        <v/>
      </c>
      <c r="DN569" s="348">
        <f>IF(DE569&gt;AQ569,0,1)</f>
        <v/>
      </c>
      <c r="DO569" s="348">
        <f>IF(DA569&lt;M569,0,1)</f>
        <v/>
      </c>
      <c r="DP569" s="348">
        <f>IF(DA569&gt;N569,0,1)</f>
        <v/>
      </c>
      <c r="DQ569" s="348" t="n"/>
      <c r="DR569" s="348" t="n"/>
      <c r="DS569" s="348" t="n"/>
      <c r="DT569" s="348" t="n"/>
      <c r="DU569" s="348" t="n"/>
      <c r="DV569" s="348" t="n"/>
      <c r="DW569" s="348" t="n"/>
      <c r="DX569" s="348" t="n"/>
      <c r="DY569" s="348" t="n"/>
      <c r="DZ569" s="348" t="n"/>
      <c r="EA569" s="348" t="n"/>
      <c r="EB569" s="348" t="n"/>
      <c r="EC569" s="348" t="n"/>
      <c r="ED569" s="348" t="n"/>
      <c r="EE569" s="348" t="n"/>
      <c r="EF569" s="348" t="n"/>
      <c r="EG569" s="348" t="n"/>
      <c r="EH569" s="348" t="n"/>
      <c r="EI569" s="348" t="n"/>
    </row>
    <row r="570" ht="31.5" customFormat="1" customHeight="1" s="239">
      <c r="A570" s="233" t="n"/>
      <c r="B570" s="192" t="n"/>
      <c r="C570" s="455" t="n"/>
      <c r="D570" s="192" t="n"/>
      <c r="E570" s="192" t="n"/>
      <c r="F570" s="192" t="n"/>
      <c r="G570" s="238" t="n"/>
      <c r="H570" s="437" t="n"/>
      <c r="I570" s="437" t="n"/>
      <c r="J570" s="437" t="n"/>
      <c r="K570" s="437" t="n"/>
      <c r="L570" s="240" t="n"/>
      <c r="M570" s="241" t="n"/>
      <c r="N570" s="242" t="n"/>
      <c r="O570" s="232" t="n"/>
      <c r="P570" s="232" t="n"/>
      <c r="Q570" s="232" t="n"/>
      <c r="R570" s="232" t="n"/>
      <c r="S570" s="232" t="n"/>
      <c r="T570" s="232" t="n"/>
      <c r="U570" s="232" t="n"/>
      <c r="V570" s="232" t="n"/>
      <c r="W570" s="232" t="n"/>
      <c r="X570" s="232" t="n"/>
      <c r="Y570" s="195" t="n"/>
      <c r="Z570" s="195" t="n"/>
      <c r="AA570" s="232" t="n"/>
      <c r="AB570" s="232" t="n"/>
      <c r="AC570" s="232" t="n"/>
      <c r="AD570" s="232" t="n"/>
      <c r="AE570" s="232" t="n"/>
      <c r="AF570" s="232" t="n"/>
      <c r="AG570" s="232" t="n"/>
      <c r="AH570" s="232" t="n"/>
      <c r="AI570" s="232" t="n"/>
      <c r="AJ570" s="232" t="n"/>
      <c r="AK570" s="195" t="n"/>
      <c r="AL570" s="195" t="n"/>
      <c r="AM570" s="232">
        <f>IFERROR(ROUND(AVERAGE(O570:S570,AA570:AE570),0),"")</f>
        <v/>
      </c>
      <c r="AN570" s="232">
        <f>IFERROR(ROUND(AVERAGE(T570:X570,AF570:AJ570),0),"")</f>
        <v/>
      </c>
      <c r="AO570" s="278">
        <f>IFERROR((AM570-L570)/L570,"")</f>
        <v/>
      </c>
      <c r="AP570" s="218" t="n"/>
      <c r="AQ570" s="219" t="n"/>
      <c r="AR570" s="217">
        <f>IFERROR(ROUND((3600/AS570*J570),0),"")</f>
        <v/>
      </c>
      <c r="AS570" s="217">
        <f>IFERROR(ROUND(AVERAGE(Y570:Z570,AK570:AL570),0),"")</f>
        <v/>
      </c>
      <c r="AT570" s="217" t="n"/>
      <c r="AU570" s="217" t="n"/>
      <c r="AV570" s="217" t="n"/>
      <c r="AW570" s="217" t="n"/>
      <c r="AX570" s="217" t="n"/>
      <c r="AY570" s="217" t="n"/>
      <c r="AZ570" s="217" t="n"/>
      <c r="BA570" s="217" t="n"/>
      <c r="BB570" s="217" t="n"/>
      <c r="BC570" s="217" t="n"/>
      <c r="BD570" s="217" t="n"/>
      <c r="BE570" s="217" t="n"/>
      <c r="BF570" s="217" t="n"/>
      <c r="BG570" s="217" t="n"/>
      <c r="BH570" s="217" t="n"/>
      <c r="BI570" s="217" t="n"/>
      <c r="BJ570" s="217" t="n"/>
      <c r="BK570" s="217" t="n"/>
      <c r="BL570" s="217" t="n"/>
      <c r="BM570" s="217" t="n"/>
      <c r="BN570" s="217" t="n"/>
      <c r="BO570" s="217" t="n"/>
      <c r="BP570" s="217" t="n"/>
      <c r="BQ570" s="217" t="n"/>
      <c r="BR570" s="217" t="n"/>
      <c r="BS570" s="217" t="n"/>
      <c r="BT570" s="217" t="n"/>
      <c r="BU570" s="217" t="n"/>
      <c r="BV570" s="217" t="n"/>
      <c r="BW570" s="217" t="n"/>
      <c r="BX570" s="220" t="n"/>
      <c r="BY570" s="220" t="n"/>
      <c r="BZ570" s="220" t="n"/>
      <c r="CA570" s="220" t="n"/>
      <c r="CB570" s="220" t="n"/>
      <c r="CC570" s="220" t="n"/>
      <c r="CD570" s="220" t="n"/>
      <c r="CE570" s="220" t="n"/>
      <c r="CF570" s="220" t="n"/>
      <c r="CG570" s="221">
        <f>IFERROR(ROUND((SUM(BX570:CF570)),0),"")</f>
        <v/>
      </c>
      <c r="CH570" s="216" t="n"/>
      <c r="CI570" s="456" t="n"/>
      <c r="CJ570" s="223" t="n"/>
      <c r="CK570" s="196" t="n"/>
      <c r="CL570" s="196" t="n"/>
      <c r="CM570" s="196" t="n"/>
      <c r="CN570" s="196" t="n"/>
      <c r="CO570" s="196" t="n"/>
      <c r="CP570" s="323" t="n"/>
      <c r="CQ570" s="348" t="n"/>
      <c r="CR570" s="348" t="n"/>
      <c r="CS570" s="348" t="n"/>
      <c r="CT570" s="348" t="n"/>
      <c r="CU570" s="348" t="n"/>
      <c r="CV570" s="348" t="n"/>
      <c r="CW570" s="348" t="n"/>
      <c r="CX570" s="348" t="n"/>
      <c r="CY570" s="348">
        <f>IFERROR(ROUND(STDEV(AN570,L570),1),"")</f>
        <v/>
      </c>
      <c r="CZ570" s="232">
        <f>IFERROR(ROUND(AVERAGE(O570:S570,AA570:AE570),0),"")</f>
        <v/>
      </c>
      <c r="DA570" s="232">
        <f>IFERROR(AVERAGE(T570:X570,AF570:AJ570),"")</f>
        <v/>
      </c>
      <c r="DB570" s="308">
        <f>AV570+BK570</f>
        <v/>
      </c>
      <c r="DC570" s="12">
        <f>SUM(BL570:BT570,AW570:BE570)</f>
        <v/>
      </c>
      <c r="DD570" s="437">
        <f>IFERROR(ROUND(DC570/K570,0),"")</f>
        <v/>
      </c>
      <c r="DE570" s="437">
        <f>IFERROR(ROUND(AVERAGE(Y570:Z570,AK570:AL570),0),"")</f>
        <v/>
      </c>
      <c r="DF570" s="217">
        <f>IFERROR(ROUND((3600/DE570*J570),0),"")</f>
        <v/>
      </c>
      <c r="DG570" s="437">
        <f>IFERROR(ROUND(DD570/DF570,1),"")</f>
        <v/>
      </c>
      <c r="DH570" s="308">
        <f>IFERROR(DB570+DD570,"")</f>
        <v/>
      </c>
      <c r="DI570" s="447">
        <f>IFERROR(DD570/DH570,"")</f>
        <v/>
      </c>
      <c r="DK570" s="12">
        <f>IFERROR(DF570-AP570,"")</f>
        <v/>
      </c>
      <c r="DM570" s="307">
        <f>IFERROR(DA570-L570,"")</f>
        <v/>
      </c>
      <c r="DN570" s="348">
        <f>IF(DE570&gt;AQ570,0,1)</f>
        <v/>
      </c>
      <c r="DO570" s="348">
        <f>IF(DA570&lt;M570,0,1)</f>
        <v/>
      </c>
      <c r="DP570" s="348">
        <f>IF(DA570&gt;N570,0,1)</f>
        <v/>
      </c>
      <c r="DQ570" s="348" t="n"/>
      <c r="DR570" s="348" t="n"/>
      <c r="DS570" s="348" t="n"/>
      <c r="DT570" s="348" t="n"/>
      <c r="DU570" s="348" t="n"/>
      <c r="DV570" s="348" t="n"/>
      <c r="DW570" s="348" t="n"/>
      <c r="DX570" s="348" t="n"/>
      <c r="DY570" s="348" t="n"/>
      <c r="DZ570" s="348" t="n"/>
      <c r="EA570" s="348" t="n"/>
      <c r="EB570" s="348" t="n"/>
      <c r="EC570" s="348" t="n"/>
      <c r="ED570" s="348" t="n"/>
      <c r="EE570" s="348" t="n"/>
      <c r="EF570" s="348" t="n"/>
      <c r="EG570" s="348" t="n"/>
      <c r="EH570" s="348" t="n"/>
      <c r="EI570" s="348" t="n"/>
    </row>
    <row r="571" ht="31.5" customFormat="1" customHeight="1" s="239">
      <c r="A571" s="233" t="n"/>
      <c r="B571" s="192" t="n"/>
      <c r="C571" s="455" t="n"/>
      <c r="D571" s="192" t="n"/>
      <c r="E571" s="192" t="n"/>
      <c r="F571" s="192" t="n"/>
      <c r="G571" s="238" t="n"/>
      <c r="H571" s="437" t="n"/>
      <c r="I571" s="437" t="n"/>
      <c r="J571" s="437" t="n"/>
      <c r="K571" s="437" t="n"/>
      <c r="L571" s="240" t="n"/>
      <c r="M571" s="241" t="n"/>
      <c r="N571" s="242" t="n"/>
      <c r="O571" s="232" t="n"/>
      <c r="P571" s="232" t="n"/>
      <c r="Q571" s="232" t="n"/>
      <c r="R571" s="232" t="n"/>
      <c r="S571" s="232" t="n"/>
      <c r="T571" s="232" t="n"/>
      <c r="U571" s="232" t="n"/>
      <c r="V571" s="232" t="n"/>
      <c r="W571" s="232" t="n"/>
      <c r="X571" s="232" t="n"/>
      <c r="Y571" s="195" t="n"/>
      <c r="Z571" s="195" t="n"/>
      <c r="AA571" s="232" t="n"/>
      <c r="AB571" s="232" t="n"/>
      <c r="AC571" s="232" t="n"/>
      <c r="AD571" s="232" t="n"/>
      <c r="AE571" s="232" t="n"/>
      <c r="AF571" s="232" t="n"/>
      <c r="AG571" s="232" t="n"/>
      <c r="AH571" s="232" t="n"/>
      <c r="AI571" s="232" t="n"/>
      <c r="AJ571" s="232" t="n"/>
      <c r="AK571" s="195" t="n"/>
      <c r="AL571" s="195" t="n"/>
      <c r="AM571" s="232">
        <f>IFERROR(ROUND(AVERAGE(O571:S571,AA571:AE571),0),"")</f>
        <v/>
      </c>
      <c r="AN571" s="232">
        <f>IFERROR(ROUND(AVERAGE(T571:X571,AF571:AJ571),0),"")</f>
        <v/>
      </c>
      <c r="AO571" s="278">
        <f>IFERROR((AM571-L571)/L571,"")</f>
        <v/>
      </c>
      <c r="AP571" s="218" t="n"/>
      <c r="AQ571" s="219" t="n"/>
      <c r="AR571" s="217">
        <f>IFERROR(ROUND((3600/AS571*J571),0),"")</f>
        <v/>
      </c>
      <c r="AS571" s="217">
        <f>IFERROR(ROUND(AVERAGE(Y571:Z571,AK571:AL571),0),"")</f>
        <v/>
      </c>
      <c r="AT571" s="217" t="n"/>
      <c r="AU571" s="217" t="n"/>
      <c r="AV571" s="217" t="n"/>
      <c r="AW571" s="217" t="n"/>
      <c r="AX571" s="217" t="n"/>
      <c r="AY571" s="217" t="n"/>
      <c r="AZ571" s="217" t="n"/>
      <c r="BA571" s="217" t="n"/>
      <c r="BB571" s="217" t="n"/>
      <c r="BC571" s="217" t="n"/>
      <c r="BD571" s="217" t="n"/>
      <c r="BE571" s="217" t="n"/>
      <c r="BF571" s="217" t="n"/>
      <c r="BG571" s="217" t="n"/>
      <c r="BH571" s="217" t="n"/>
      <c r="BI571" s="217" t="n"/>
      <c r="BJ571" s="217" t="n"/>
      <c r="BK571" s="217" t="n"/>
      <c r="BL571" s="217" t="n"/>
      <c r="BM571" s="217" t="n"/>
      <c r="BN571" s="217" t="n"/>
      <c r="BO571" s="217" t="n"/>
      <c r="BP571" s="217" t="n"/>
      <c r="BQ571" s="217" t="n"/>
      <c r="BR571" s="217" t="n"/>
      <c r="BS571" s="217" t="n"/>
      <c r="BT571" s="217" t="n"/>
      <c r="BU571" s="217" t="n"/>
      <c r="BV571" s="217" t="n"/>
      <c r="BW571" s="217" t="n"/>
      <c r="BX571" s="220" t="n"/>
      <c r="BY571" s="220" t="n"/>
      <c r="BZ571" s="220" t="n"/>
      <c r="CA571" s="220" t="n"/>
      <c r="CB571" s="220" t="n"/>
      <c r="CC571" s="220" t="n"/>
      <c r="CD571" s="220" t="n"/>
      <c r="CE571" s="220" t="n"/>
      <c r="CF571" s="220" t="n"/>
      <c r="CG571" s="221">
        <f>IFERROR(ROUND((SUM(BX571:CF571)),0),"")</f>
        <v/>
      </c>
      <c r="CH571" s="216" t="n"/>
      <c r="CI571" s="456" t="n"/>
      <c r="CJ571" s="223" t="n"/>
      <c r="CK571" s="196" t="n"/>
      <c r="CL571" s="196" t="n"/>
      <c r="CM571" s="196" t="n"/>
      <c r="CN571" s="196" t="n"/>
      <c r="CO571" s="196" t="n"/>
      <c r="CP571" s="323" t="n"/>
      <c r="CQ571" s="348" t="n"/>
      <c r="CR571" s="348" t="n"/>
      <c r="CS571" s="348" t="n"/>
      <c r="CT571" s="348" t="n"/>
      <c r="CU571" s="348" t="n"/>
      <c r="CV571" s="348" t="n"/>
      <c r="CW571" s="348" t="n"/>
      <c r="CX571" s="348" t="n"/>
      <c r="CY571" s="348">
        <f>IFERROR(ROUND(STDEV(AN571,L571),1),"")</f>
        <v/>
      </c>
      <c r="CZ571" s="232">
        <f>IFERROR(ROUND(AVERAGE(O571:S571,AA571:AE571),0),"")</f>
        <v/>
      </c>
      <c r="DA571" s="232">
        <f>IFERROR(AVERAGE(T571:X571,AF571:AJ571),"")</f>
        <v/>
      </c>
      <c r="DB571" s="308">
        <f>AV571+BK571</f>
        <v/>
      </c>
      <c r="DC571" s="12">
        <f>SUM(BL571:BT571,AW571:BE571)</f>
        <v/>
      </c>
      <c r="DD571" s="437">
        <f>IFERROR(ROUND(DC571/K571,0),"")</f>
        <v/>
      </c>
      <c r="DE571" s="437">
        <f>IFERROR(ROUND(AVERAGE(Y571:Z571,AK571:AL571),0),"")</f>
        <v/>
      </c>
      <c r="DF571" s="217">
        <f>IFERROR(ROUND((3600/DE571*J571),0),"")</f>
        <v/>
      </c>
      <c r="DG571" s="437">
        <f>IFERROR(ROUND(DD571/DF571,1),"")</f>
        <v/>
      </c>
      <c r="DH571" s="308">
        <f>IFERROR(DB571+DD571,"")</f>
        <v/>
      </c>
      <c r="DI571" s="447">
        <f>IFERROR(DD571/DH571,"")</f>
        <v/>
      </c>
      <c r="DK571" s="12">
        <f>IFERROR(DF571-AP571,"")</f>
        <v/>
      </c>
      <c r="DM571" s="307">
        <f>IFERROR(DA571-L571,"")</f>
        <v/>
      </c>
      <c r="DN571" s="348">
        <f>IF(DE571&gt;AQ571,0,1)</f>
        <v/>
      </c>
      <c r="DO571" s="348">
        <f>IF(DA571&lt;M571,0,1)</f>
        <v/>
      </c>
      <c r="DP571" s="348">
        <f>IF(DA571&gt;N571,0,1)</f>
        <v/>
      </c>
      <c r="DQ571" s="348" t="n"/>
      <c r="DR571" s="348" t="n"/>
      <c r="DS571" s="348" t="n"/>
      <c r="DT571" s="348" t="n"/>
      <c r="DU571" s="348" t="n"/>
      <c r="DV571" s="348" t="n"/>
      <c r="DW571" s="348" t="n"/>
      <c r="DX571" s="348" t="n"/>
      <c r="DY571" s="348" t="n"/>
      <c r="DZ571" s="348" t="n"/>
      <c r="EA571" s="348" t="n"/>
      <c r="EB571" s="348" t="n"/>
      <c r="EC571" s="348" t="n"/>
      <c r="ED571" s="348" t="n"/>
      <c r="EE571" s="348" t="n"/>
      <c r="EF571" s="348" t="n"/>
      <c r="EG571" s="348" t="n"/>
      <c r="EH571" s="348" t="n"/>
      <c r="EI571" s="348" t="n"/>
    </row>
    <row r="572" ht="31.5" customFormat="1" customHeight="1" s="239">
      <c r="A572" s="233" t="n"/>
      <c r="B572" s="192" t="n"/>
      <c r="C572" s="455" t="n"/>
      <c r="D572" s="192" t="n"/>
      <c r="E572" s="192" t="n"/>
      <c r="F572" s="192" t="n"/>
      <c r="G572" s="238" t="n"/>
      <c r="H572" s="437" t="n"/>
      <c r="I572" s="437" t="n"/>
      <c r="J572" s="437" t="n"/>
      <c r="K572" s="437" t="n"/>
      <c r="L572" s="240" t="n"/>
      <c r="M572" s="241" t="n"/>
      <c r="N572" s="242" t="n"/>
      <c r="O572" s="232" t="n"/>
      <c r="P572" s="232" t="n"/>
      <c r="Q572" s="232" t="n"/>
      <c r="R572" s="232" t="n"/>
      <c r="S572" s="232" t="n"/>
      <c r="T572" s="232" t="n"/>
      <c r="U572" s="232" t="n"/>
      <c r="V572" s="232" t="n"/>
      <c r="W572" s="232" t="n"/>
      <c r="X572" s="232" t="n"/>
      <c r="Y572" s="195" t="n"/>
      <c r="Z572" s="195" t="n"/>
      <c r="AA572" s="232" t="n"/>
      <c r="AB572" s="232" t="n"/>
      <c r="AC572" s="232" t="n"/>
      <c r="AD572" s="232" t="n"/>
      <c r="AE572" s="232" t="n"/>
      <c r="AF572" s="232" t="n"/>
      <c r="AG572" s="232" t="n"/>
      <c r="AH572" s="232" t="n"/>
      <c r="AI572" s="232" t="n"/>
      <c r="AJ572" s="232" t="n"/>
      <c r="AK572" s="195" t="n"/>
      <c r="AL572" s="195" t="n"/>
      <c r="AM572" s="232">
        <f>IFERROR(ROUND(AVERAGE(O572:S572,AA572:AE572),0),"")</f>
        <v/>
      </c>
      <c r="AN572" s="232">
        <f>IFERROR(ROUND(AVERAGE(T572:X572,AF572:AJ572),0),"")</f>
        <v/>
      </c>
      <c r="AO572" s="278">
        <f>IFERROR((AM572-L572)/L572,"")</f>
        <v/>
      </c>
      <c r="AP572" s="218" t="n"/>
      <c r="AQ572" s="219" t="n"/>
      <c r="AR572" s="217">
        <f>IFERROR(ROUND((3600/AS572*J572),0),"")</f>
        <v/>
      </c>
      <c r="AS572" s="217">
        <f>IFERROR(ROUND(AVERAGE(Y572:Z572,AK572:AL572),0),"")</f>
        <v/>
      </c>
      <c r="AT572" s="217" t="n"/>
      <c r="AU572" s="217" t="n"/>
      <c r="AV572" s="217" t="n"/>
      <c r="AW572" s="217" t="n"/>
      <c r="AX572" s="217" t="n"/>
      <c r="AY572" s="217" t="n"/>
      <c r="AZ572" s="217" t="n"/>
      <c r="BA572" s="217" t="n"/>
      <c r="BB572" s="217" t="n"/>
      <c r="BC572" s="217" t="n"/>
      <c r="BD572" s="217" t="n"/>
      <c r="BE572" s="217" t="n"/>
      <c r="BF572" s="217" t="n"/>
      <c r="BG572" s="217" t="n"/>
      <c r="BH572" s="217" t="n"/>
      <c r="BI572" s="217" t="n"/>
      <c r="BJ572" s="217" t="n"/>
      <c r="BK572" s="217" t="n"/>
      <c r="BL572" s="217" t="n"/>
      <c r="BM572" s="217" t="n"/>
      <c r="BN572" s="217" t="n"/>
      <c r="BO572" s="217" t="n"/>
      <c r="BP572" s="217" t="n"/>
      <c r="BQ572" s="217" t="n"/>
      <c r="BR572" s="217" t="n"/>
      <c r="BS572" s="217" t="n"/>
      <c r="BT572" s="217" t="n"/>
      <c r="BU572" s="217" t="n"/>
      <c r="BV572" s="217" t="n"/>
      <c r="BW572" s="217" t="n"/>
      <c r="BX572" s="220" t="n"/>
      <c r="BY572" s="220" t="n"/>
      <c r="BZ572" s="220" t="n"/>
      <c r="CA572" s="220" t="n"/>
      <c r="CB572" s="220" t="n"/>
      <c r="CC572" s="220" t="n"/>
      <c r="CD572" s="220" t="n"/>
      <c r="CE572" s="220" t="n"/>
      <c r="CF572" s="220" t="n"/>
      <c r="CG572" s="221">
        <f>IFERROR(ROUND((SUM(BX572:CF572)),0),"")</f>
        <v/>
      </c>
      <c r="CH572" s="216" t="n"/>
      <c r="CI572" s="456" t="n"/>
      <c r="CJ572" s="223" t="n"/>
      <c r="CK572" s="196" t="n"/>
      <c r="CL572" s="196" t="n"/>
      <c r="CM572" s="196" t="n"/>
      <c r="CN572" s="196" t="n"/>
      <c r="CO572" s="196" t="n"/>
      <c r="CP572" s="323" t="n"/>
      <c r="CQ572" s="348" t="n"/>
      <c r="CR572" s="348" t="n"/>
      <c r="CS572" s="348" t="n"/>
      <c r="CT572" s="348" t="n"/>
      <c r="CU572" s="348" t="n"/>
      <c r="CV572" s="348" t="n"/>
      <c r="CW572" s="348" t="n"/>
      <c r="CX572" s="348" t="n"/>
      <c r="CY572" s="348">
        <f>IFERROR(ROUND(STDEV(AN572,L572),1),"")</f>
        <v/>
      </c>
      <c r="CZ572" s="232">
        <f>IFERROR(ROUND(AVERAGE(O572:S572,AA572:AE572),0),"")</f>
        <v/>
      </c>
      <c r="DA572" s="232">
        <f>IFERROR(AVERAGE(T572:X572,AF572:AJ572),"")</f>
        <v/>
      </c>
      <c r="DB572" s="308">
        <f>AV572+BK572</f>
        <v/>
      </c>
      <c r="DC572" s="12">
        <f>SUM(BL572:BT572,AW572:BE572)</f>
        <v/>
      </c>
      <c r="DD572" s="437">
        <f>IFERROR(ROUND(DC572/K572,0),"")</f>
        <v/>
      </c>
      <c r="DE572" s="437">
        <f>IFERROR(ROUND(AVERAGE(Y572:Z572,AK572:AL572),0),"")</f>
        <v/>
      </c>
      <c r="DF572" s="217">
        <f>IFERROR(ROUND((3600/DE572*J572),0),"")</f>
        <v/>
      </c>
      <c r="DG572" s="437">
        <f>IFERROR(ROUND(DD572/DF572,1),"")</f>
        <v/>
      </c>
      <c r="DH572" s="308">
        <f>IFERROR(DB572+DD572,"")</f>
        <v/>
      </c>
      <c r="DI572" s="447">
        <f>IFERROR(DD572/DH572,"")</f>
        <v/>
      </c>
      <c r="DK572" s="12">
        <f>IFERROR(DF572-AP572,"")</f>
        <v/>
      </c>
      <c r="DM572" s="307">
        <f>IFERROR(DA572-L572,"")</f>
        <v/>
      </c>
      <c r="DN572" s="348">
        <f>IF(DE572&gt;AQ572,0,1)</f>
        <v/>
      </c>
      <c r="DO572" s="348">
        <f>IF(DA572&lt;M572,0,1)</f>
        <v/>
      </c>
      <c r="DP572" s="348">
        <f>IF(DA572&gt;N572,0,1)</f>
        <v/>
      </c>
      <c r="DQ572" s="348" t="n"/>
      <c r="DR572" s="348" t="n"/>
      <c r="DS572" s="348" t="n"/>
      <c r="DT572" s="348" t="n"/>
      <c r="DU572" s="348" t="n"/>
      <c r="DV572" s="348" t="n"/>
      <c r="DW572" s="348" t="n"/>
      <c r="DX572" s="348" t="n"/>
      <c r="DY572" s="348" t="n"/>
      <c r="DZ572" s="348" t="n"/>
      <c r="EA572" s="348" t="n"/>
      <c r="EB572" s="348" t="n"/>
      <c r="EC572" s="348" t="n"/>
      <c r="ED572" s="348" t="n"/>
      <c r="EE572" s="348" t="n"/>
      <c r="EF572" s="348" t="n"/>
      <c r="EG572" s="348" t="n"/>
      <c r="EH572" s="348" t="n"/>
      <c r="EI572" s="348" t="n"/>
    </row>
    <row r="573" ht="31.5" customFormat="1" customHeight="1" s="239">
      <c r="A573" s="233" t="n"/>
      <c r="B573" s="192" t="n"/>
      <c r="C573" s="455" t="n"/>
      <c r="D573" s="192" t="n"/>
      <c r="E573" s="192" t="n"/>
      <c r="F573" s="192" t="n"/>
      <c r="G573" s="238" t="n"/>
      <c r="H573" s="437" t="n"/>
      <c r="I573" s="437" t="n"/>
      <c r="J573" s="437" t="n"/>
      <c r="K573" s="437" t="n"/>
      <c r="L573" s="240" t="n"/>
      <c r="M573" s="241" t="n"/>
      <c r="N573" s="242" t="n"/>
      <c r="O573" s="232" t="n"/>
      <c r="P573" s="232" t="n"/>
      <c r="Q573" s="232" t="n"/>
      <c r="R573" s="232" t="n"/>
      <c r="S573" s="232" t="n"/>
      <c r="T573" s="232" t="n"/>
      <c r="U573" s="232" t="n"/>
      <c r="V573" s="232" t="n"/>
      <c r="W573" s="232" t="n"/>
      <c r="X573" s="232" t="n"/>
      <c r="Y573" s="195" t="n"/>
      <c r="Z573" s="195" t="n"/>
      <c r="AA573" s="232" t="n"/>
      <c r="AB573" s="232" t="n"/>
      <c r="AC573" s="232" t="n"/>
      <c r="AD573" s="232" t="n"/>
      <c r="AE573" s="232" t="n"/>
      <c r="AF573" s="232" t="n"/>
      <c r="AG573" s="232" t="n"/>
      <c r="AH573" s="232" t="n"/>
      <c r="AI573" s="232" t="n"/>
      <c r="AJ573" s="232" t="n"/>
      <c r="AK573" s="195" t="n"/>
      <c r="AL573" s="195" t="n"/>
      <c r="AM573" s="232">
        <f>IFERROR(ROUND(AVERAGE(O573:S573,AA573:AE573),0),"")</f>
        <v/>
      </c>
      <c r="AN573" s="232">
        <f>IFERROR(ROUND(AVERAGE(T573:X573,AF573:AJ573),0),"")</f>
        <v/>
      </c>
      <c r="AO573" s="278">
        <f>IFERROR((AM573-L573)/L573,"")</f>
        <v/>
      </c>
      <c r="AP573" s="218" t="n"/>
      <c r="AQ573" s="219" t="n"/>
      <c r="AR573" s="217">
        <f>IFERROR(ROUND((3600/AS573*J573),0),"")</f>
        <v/>
      </c>
      <c r="AS573" s="217">
        <f>IFERROR(ROUND(AVERAGE(Y573:Z573,AK573:AL573),0),"")</f>
        <v/>
      </c>
      <c r="AT573" s="217" t="n"/>
      <c r="AU573" s="217" t="n"/>
      <c r="AV573" s="217" t="n"/>
      <c r="AW573" s="217" t="n"/>
      <c r="AX573" s="217" t="n"/>
      <c r="AY573" s="217" t="n"/>
      <c r="AZ573" s="217" t="n"/>
      <c r="BA573" s="217" t="n"/>
      <c r="BB573" s="217" t="n"/>
      <c r="BC573" s="217" t="n"/>
      <c r="BD573" s="217" t="n"/>
      <c r="BE573" s="217" t="n"/>
      <c r="BF573" s="217" t="n"/>
      <c r="BG573" s="217" t="n"/>
      <c r="BH573" s="217" t="n"/>
      <c r="BI573" s="217" t="n"/>
      <c r="BJ573" s="217" t="n"/>
      <c r="BK573" s="217" t="n"/>
      <c r="BL573" s="217" t="n"/>
      <c r="BM573" s="217" t="n"/>
      <c r="BN573" s="217" t="n"/>
      <c r="BO573" s="217" t="n"/>
      <c r="BP573" s="217" t="n"/>
      <c r="BQ573" s="217" t="n"/>
      <c r="BR573" s="217" t="n"/>
      <c r="BS573" s="217" t="n"/>
      <c r="BT573" s="217" t="n"/>
      <c r="BU573" s="217" t="n"/>
      <c r="BV573" s="217" t="n"/>
      <c r="BW573" s="217" t="n"/>
      <c r="BX573" s="220" t="n"/>
      <c r="BY573" s="220" t="n"/>
      <c r="BZ573" s="220" t="n"/>
      <c r="CA573" s="220" t="n"/>
      <c r="CB573" s="220" t="n"/>
      <c r="CC573" s="220" t="n"/>
      <c r="CD573" s="220" t="n"/>
      <c r="CE573" s="220" t="n"/>
      <c r="CF573" s="220" t="n"/>
      <c r="CG573" s="221">
        <f>IFERROR(ROUND((SUM(BX573:CF573)),0),"")</f>
        <v/>
      </c>
      <c r="CH573" s="216" t="n"/>
      <c r="CI573" s="456" t="n"/>
      <c r="CJ573" s="223" t="n"/>
      <c r="CK573" s="196" t="n"/>
      <c r="CL573" s="196" t="n"/>
      <c r="CM573" s="196" t="n"/>
      <c r="CN573" s="196" t="n"/>
      <c r="CO573" s="196" t="n"/>
      <c r="CP573" s="323" t="n"/>
      <c r="CQ573" s="348" t="n"/>
      <c r="CR573" s="348" t="n"/>
      <c r="CS573" s="348" t="n"/>
      <c r="CT573" s="348" t="n"/>
      <c r="CU573" s="348" t="n"/>
      <c r="CV573" s="348" t="n"/>
      <c r="CW573" s="348" t="n"/>
      <c r="CX573" s="348" t="n"/>
      <c r="CY573" s="348">
        <f>IFERROR(ROUND(STDEV(AN573,L573),1),"")</f>
        <v/>
      </c>
      <c r="CZ573" s="232">
        <f>IFERROR(ROUND(AVERAGE(O573:S573,AA573:AE573),0),"")</f>
        <v/>
      </c>
      <c r="DA573" s="232">
        <f>IFERROR(AVERAGE(T573:X573,AF573:AJ573),"")</f>
        <v/>
      </c>
      <c r="DB573" s="308">
        <f>AV573+BK573</f>
        <v/>
      </c>
      <c r="DC573" s="12">
        <f>SUM(BL573:BT573,AW573:BE573)</f>
        <v/>
      </c>
      <c r="DD573" s="437">
        <f>IFERROR(ROUND(DC573/K573,0),"")</f>
        <v/>
      </c>
      <c r="DE573" s="437">
        <f>IFERROR(ROUND(AVERAGE(Y573:Z573,AK573:AL573),0),"")</f>
        <v/>
      </c>
      <c r="DF573" s="217">
        <f>IFERROR(ROUND((3600/DE573*J573),0),"")</f>
        <v/>
      </c>
      <c r="DG573" s="437">
        <f>IFERROR(ROUND(DD573/DF573,1),"")</f>
        <v/>
      </c>
      <c r="DH573" s="308">
        <f>IFERROR(DB573+DD573,"")</f>
        <v/>
      </c>
      <c r="DI573" s="447">
        <f>IFERROR(DD573/DH573,"")</f>
        <v/>
      </c>
      <c r="DK573" s="12">
        <f>IFERROR(DF573-AP573,"")</f>
        <v/>
      </c>
      <c r="DM573" s="307">
        <f>IFERROR(DA573-L573,"")</f>
        <v/>
      </c>
      <c r="DN573" s="348">
        <f>IF(DE573&gt;AQ573,0,1)</f>
        <v/>
      </c>
      <c r="DO573" s="348">
        <f>IF(DA573&lt;M573,0,1)</f>
        <v/>
      </c>
      <c r="DP573" s="348">
        <f>IF(DA573&gt;N573,0,1)</f>
        <v/>
      </c>
      <c r="DQ573" s="348" t="n"/>
      <c r="DR573" s="348" t="n"/>
      <c r="DS573" s="348" t="n"/>
      <c r="DT573" s="348" t="n"/>
      <c r="DU573" s="348" t="n"/>
      <c r="DV573" s="348" t="n"/>
      <c r="DW573" s="348" t="n"/>
      <c r="DX573" s="348" t="n"/>
      <c r="DY573" s="348" t="n"/>
      <c r="DZ573" s="348" t="n"/>
      <c r="EA573" s="348" t="n"/>
      <c r="EB573" s="348" t="n"/>
      <c r="EC573" s="348" t="n"/>
      <c r="ED573" s="348" t="n"/>
      <c r="EE573" s="348" t="n"/>
      <c r="EF573" s="348" t="n"/>
      <c r="EG573" s="348" t="n"/>
      <c r="EH573" s="348" t="n"/>
      <c r="EI573" s="348" t="n"/>
    </row>
    <row r="574" ht="31.5" customFormat="1" customHeight="1" s="239">
      <c r="A574" s="233" t="n"/>
      <c r="B574" s="192" t="n"/>
      <c r="C574" s="455" t="n"/>
      <c r="D574" s="192" t="n"/>
      <c r="E574" s="192" t="n"/>
      <c r="F574" s="192" t="n"/>
      <c r="G574" s="238" t="n"/>
      <c r="H574" s="437" t="n"/>
      <c r="I574" s="437" t="n"/>
      <c r="J574" s="437" t="n"/>
      <c r="K574" s="437" t="n"/>
      <c r="L574" s="240" t="n"/>
      <c r="M574" s="241" t="n"/>
      <c r="N574" s="242" t="n"/>
      <c r="O574" s="232" t="n"/>
      <c r="P574" s="232" t="n"/>
      <c r="Q574" s="232" t="n"/>
      <c r="R574" s="232" t="n"/>
      <c r="S574" s="232" t="n"/>
      <c r="T574" s="232" t="n"/>
      <c r="U574" s="232" t="n"/>
      <c r="V574" s="232" t="n"/>
      <c r="W574" s="232" t="n"/>
      <c r="X574" s="232" t="n"/>
      <c r="Y574" s="195" t="n"/>
      <c r="Z574" s="195" t="n"/>
      <c r="AA574" s="232" t="n"/>
      <c r="AB574" s="232" t="n"/>
      <c r="AC574" s="232" t="n"/>
      <c r="AD574" s="232" t="n"/>
      <c r="AE574" s="232" t="n"/>
      <c r="AF574" s="232" t="n"/>
      <c r="AG574" s="232" t="n"/>
      <c r="AH574" s="232" t="n"/>
      <c r="AI574" s="232" t="n"/>
      <c r="AJ574" s="232" t="n"/>
      <c r="AK574" s="195" t="n"/>
      <c r="AL574" s="195" t="n"/>
      <c r="AM574" s="232">
        <f>IFERROR(ROUND(AVERAGE(O574:S574,AA574:AE574),0),"")</f>
        <v/>
      </c>
      <c r="AN574" s="232">
        <f>IFERROR(ROUND(AVERAGE(T574:X574,AF574:AJ574),0),"")</f>
        <v/>
      </c>
      <c r="AO574" s="278">
        <f>IFERROR((AM574-L574)/L574,"")</f>
        <v/>
      </c>
      <c r="AP574" s="218" t="n"/>
      <c r="AQ574" s="219" t="n"/>
      <c r="AR574" s="217">
        <f>IFERROR(ROUND((3600/AS574*J574),0),"")</f>
        <v/>
      </c>
      <c r="AS574" s="217">
        <f>IFERROR(ROUND(AVERAGE(Y574:Z574,AK574:AL574),0),"")</f>
        <v/>
      </c>
      <c r="AT574" s="217" t="n"/>
      <c r="AU574" s="217" t="n"/>
      <c r="AV574" s="217" t="n"/>
      <c r="AW574" s="217" t="n"/>
      <c r="AX574" s="217" t="n"/>
      <c r="AY574" s="217" t="n"/>
      <c r="AZ574" s="217" t="n"/>
      <c r="BA574" s="217" t="n"/>
      <c r="BB574" s="217" t="n"/>
      <c r="BC574" s="217" t="n"/>
      <c r="BD574" s="217" t="n"/>
      <c r="BE574" s="217" t="n"/>
      <c r="BF574" s="217" t="n"/>
      <c r="BG574" s="217" t="n"/>
      <c r="BH574" s="217" t="n"/>
      <c r="BI574" s="217" t="n"/>
      <c r="BJ574" s="217" t="n"/>
      <c r="BK574" s="217" t="n"/>
      <c r="BL574" s="217" t="n"/>
      <c r="BM574" s="217" t="n"/>
      <c r="BN574" s="217" t="n"/>
      <c r="BO574" s="217" t="n"/>
      <c r="BP574" s="217" t="n"/>
      <c r="BQ574" s="217" t="n"/>
      <c r="BR574" s="217" t="n"/>
      <c r="BS574" s="217" t="n"/>
      <c r="BT574" s="217" t="n"/>
      <c r="BU574" s="217" t="n"/>
      <c r="BV574" s="217" t="n"/>
      <c r="BW574" s="217" t="n"/>
      <c r="BX574" s="220" t="n"/>
      <c r="BY574" s="220" t="n"/>
      <c r="BZ574" s="220" t="n"/>
      <c r="CA574" s="220" t="n"/>
      <c r="CB574" s="220" t="n"/>
      <c r="CC574" s="220" t="n"/>
      <c r="CD574" s="220" t="n"/>
      <c r="CE574" s="220" t="n"/>
      <c r="CF574" s="220" t="n"/>
      <c r="CG574" s="221">
        <f>IFERROR(ROUND((SUM(BX574:CF574)),0),"")</f>
        <v/>
      </c>
      <c r="CH574" s="216" t="n"/>
      <c r="CI574" s="456" t="n"/>
      <c r="CJ574" s="223" t="n"/>
      <c r="CK574" s="196" t="n"/>
      <c r="CL574" s="196" t="n"/>
      <c r="CM574" s="196" t="n"/>
      <c r="CN574" s="196" t="n"/>
      <c r="CO574" s="196" t="n"/>
      <c r="CP574" s="323" t="n"/>
      <c r="CQ574" s="348" t="n"/>
      <c r="CR574" s="348" t="n"/>
      <c r="CS574" s="348" t="n"/>
      <c r="CT574" s="348" t="n"/>
      <c r="CU574" s="348" t="n"/>
      <c r="CV574" s="348" t="n"/>
      <c r="CW574" s="348" t="n"/>
      <c r="CX574" s="348" t="n"/>
      <c r="CY574" s="348">
        <f>IFERROR(ROUND(STDEV(AN574,L574),1),"")</f>
        <v/>
      </c>
      <c r="CZ574" s="232">
        <f>IFERROR(ROUND(AVERAGE(O574:S574,AA574:AE574),0),"")</f>
        <v/>
      </c>
      <c r="DA574" s="232">
        <f>IFERROR(AVERAGE(T574:X574,AF574:AJ574),"")</f>
        <v/>
      </c>
      <c r="DB574" s="308">
        <f>AV574+BK574</f>
        <v/>
      </c>
      <c r="DC574" s="12">
        <f>SUM(BL574:BT574,AW574:BE574)</f>
        <v/>
      </c>
      <c r="DD574" s="437">
        <f>IFERROR(ROUND(DC574/K574,0),"")</f>
        <v/>
      </c>
      <c r="DE574" s="437">
        <f>IFERROR(ROUND(AVERAGE(Y574:Z574,AK574:AL574),0),"")</f>
        <v/>
      </c>
      <c r="DF574" s="217">
        <f>IFERROR(ROUND((3600/DE574*J574),0),"")</f>
        <v/>
      </c>
      <c r="DG574" s="437">
        <f>IFERROR(ROUND(DD574/DF574,1),"")</f>
        <v/>
      </c>
      <c r="DH574" s="308">
        <f>IFERROR(DB574+DD574,"")</f>
        <v/>
      </c>
      <c r="DI574" s="447">
        <f>IFERROR(DD574/DH574,"")</f>
        <v/>
      </c>
      <c r="DK574" s="12">
        <f>IFERROR(DF574-AP574,"")</f>
        <v/>
      </c>
      <c r="DM574" s="307">
        <f>IFERROR(DA574-L574,"")</f>
        <v/>
      </c>
      <c r="DN574" s="348">
        <f>IF(DE574&gt;AQ574,0,1)</f>
        <v/>
      </c>
      <c r="DO574" s="348">
        <f>IF(DA574&lt;M574,0,1)</f>
        <v/>
      </c>
      <c r="DP574" s="348">
        <f>IF(DA574&gt;N574,0,1)</f>
        <v/>
      </c>
      <c r="DQ574" s="348" t="n"/>
      <c r="DR574" s="348" t="n"/>
      <c r="DS574" s="348" t="n"/>
      <c r="DT574" s="348" t="n"/>
      <c r="DU574" s="348" t="n"/>
      <c r="DV574" s="348" t="n"/>
      <c r="DW574" s="348" t="n"/>
      <c r="DX574" s="348" t="n"/>
      <c r="DY574" s="348" t="n"/>
      <c r="DZ574" s="348" t="n"/>
      <c r="EA574" s="348" t="n"/>
      <c r="EB574" s="348" t="n"/>
      <c r="EC574" s="348" t="n"/>
      <c r="ED574" s="348" t="n"/>
      <c r="EE574" s="348" t="n"/>
      <c r="EF574" s="348" t="n"/>
      <c r="EG574" s="348" t="n"/>
      <c r="EH574" s="348" t="n"/>
      <c r="EI574" s="348" t="n"/>
    </row>
    <row r="575" ht="31.5" customFormat="1" customHeight="1" s="239">
      <c r="A575" s="233" t="n"/>
      <c r="B575" s="192" t="n"/>
      <c r="C575" s="455" t="n"/>
      <c r="D575" s="192" t="n"/>
      <c r="E575" s="192" t="n"/>
      <c r="F575" s="192" t="n"/>
      <c r="G575" s="238" t="n"/>
      <c r="H575" s="437" t="n"/>
      <c r="I575" s="437" t="n"/>
      <c r="J575" s="437" t="n"/>
      <c r="K575" s="437" t="n"/>
      <c r="L575" s="240" t="n"/>
      <c r="M575" s="241" t="n"/>
      <c r="N575" s="242" t="n"/>
      <c r="O575" s="232" t="n"/>
      <c r="P575" s="232" t="n"/>
      <c r="Q575" s="232" t="n"/>
      <c r="R575" s="232" t="n"/>
      <c r="S575" s="232" t="n"/>
      <c r="T575" s="232" t="n"/>
      <c r="U575" s="232" t="n"/>
      <c r="V575" s="232" t="n"/>
      <c r="W575" s="232" t="n"/>
      <c r="X575" s="232" t="n"/>
      <c r="Y575" s="195" t="n"/>
      <c r="Z575" s="195" t="n"/>
      <c r="AA575" s="232" t="n"/>
      <c r="AB575" s="232" t="n"/>
      <c r="AC575" s="232" t="n"/>
      <c r="AD575" s="232" t="n"/>
      <c r="AE575" s="232" t="n"/>
      <c r="AF575" s="232" t="n"/>
      <c r="AG575" s="232" t="n"/>
      <c r="AH575" s="232" t="n"/>
      <c r="AI575" s="232" t="n"/>
      <c r="AJ575" s="232" t="n"/>
      <c r="AK575" s="195" t="n"/>
      <c r="AL575" s="195" t="n"/>
      <c r="AM575" s="232">
        <f>IFERROR(ROUND(AVERAGE(O575:S575,AA575:AE575),0),"")</f>
        <v/>
      </c>
      <c r="AN575" s="232">
        <f>IFERROR(ROUND(AVERAGE(T575:X575,AF575:AJ575),0),"")</f>
        <v/>
      </c>
      <c r="AO575" s="278">
        <f>IFERROR((AM575-L575)/L575,"")</f>
        <v/>
      </c>
      <c r="AP575" s="218" t="n"/>
      <c r="AQ575" s="219" t="n"/>
      <c r="AR575" s="217">
        <f>IFERROR(ROUND((3600/AS575*J575),0),"")</f>
        <v/>
      </c>
      <c r="AS575" s="217">
        <f>IFERROR(ROUND(AVERAGE(Y575:Z575,AK575:AL575),0),"")</f>
        <v/>
      </c>
      <c r="AT575" s="217" t="n"/>
      <c r="AU575" s="217" t="n"/>
      <c r="AV575" s="217" t="n"/>
      <c r="AW575" s="217" t="n"/>
      <c r="AX575" s="217" t="n"/>
      <c r="AY575" s="217" t="n"/>
      <c r="AZ575" s="217" t="n"/>
      <c r="BA575" s="217" t="n"/>
      <c r="BB575" s="217" t="n"/>
      <c r="BC575" s="217" t="n"/>
      <c r="BD575" s="217" t="n"/>
      <c r="BE575" s="217" t="n"/>
      <c r="BF575" s="217" t="n"/>
      <c r="BG575" s="217" t="n"/>
      <c r="BH575" s="217" t="n"/>
      <c r="BI575" s="217" t="n"/>
      <c r="BJ575" s="217" t="n"/>
      <c r="BK575" s="217" t="n"/>
      <c r="BL575" s="217" t="n"/>
      <c r="BM575" s="217" t="n"/>
      <c r="BN575" s="217" t="n"/>
      <c r="BO575" s="217" t="n"/>
      <c r="BP575" s="217" t="n"/>
      <c r="BQ575" s="217" t="n"/>
      <c r="BR575" s="217" t="n"/>
      <c r="BS575" s="217" t="n"/>
      <c r="BT575" s="217" t="n"/>
      <c r="BU575" s="217" t="n"/>
      <c r="BV575" s="217" t="n"/>
      <c r="BW575" s="217" t="n"/>
      <c r="BX575" s="220" t="n"/>
      <c r="BY575" s="220" t="n"/>
      <c r="BZ575" s="220" t="n"/>
      <c r="CA575" s="220" t="n"/>
      <c r="CB575" s="220" t="n"/>
      <c r="CC575" s="220" t="n"/>
      <c r="CD575" s="220" t="n"/>
      <c r="CE575" s="220" t="n"/>
      <c r="CF575" s="220" t="n"/>
      <c r="CG575" s="221">
        <f>IFERROR(ROUND((SUM(BX575:CF575)),0),"")</f>
        <v/>
      </c>
      <c r="CH575" s="216" t="n"/>
      <c r="CI575" s="456" t="n"/>
      <c r="CJ575" s="223" t="n"/>
      <c r="CK575" s="196" t="n"/>
      <c r="CL575" s="196" t="n"/>
      <c r="CM575" s="196" t="n"/>
      <c r="CN575" s="196" t="n"/>
      <c r="CO575" s="196" t="n"/>
      <c r="CP575" s="323" t="n"/>
      <c r="CQ575" s="348" t="n"/>
      <c r="CR575" s="348" t="n"/>
      <c r="CS575" s="348" t="n"/>
      <c r="CT575" s="348" t="n"/>
      <c r="CU575" s="348" t="n"/>
      <c r="CV575" s="348" t="n"/>
      <c r="CW575" s="348" t="n"/>
      <c r="CX575" s="348" t="n"/>
      <c r="CY575" s="348">
        <f>IFERROR(ROUND(STDEV(AN575,L575),1),"")</f>
        <v/>
      </c>
      <c r="CZ575" s="232">
        <f>IFERROR(ROUND(AVERAGE(O575:S575,AA575:AE575),0),"")</f>
        <v/>
      </c>
      <c r="DA575" s="232">
        <f>IFERROR(AVERAGE(T575:X575,AF575:AJ575),"")</f>
        <v/>
      </c>
      <c r="DB575" s="308">
        <f>AV575+BK575</f>
        <v/>
      </c>
      <c r="DC575" s="12">
        <f>SUM(BL575:BT575,AW575:BE575)</f>
        <v/>
      </c>
      <c r="DD575" s="437">
        <f>IFERROR(ROUND(DC575/K575,0),"")</f>
        <v/>
      </c>
      <c r="DE575" s="437">
        <f>IFERROR(ROUND(AVERAGE(Y575:Z575,AK575:AL575),0),"")</f>
        <v/>
      </c>
      <c r="DF575" s="217">
        <f>IFERROR(ROUND((3600/DE575*J575),0),"")</f>
        <v/>
      </c>
      <c r="DG575" s="437">
        <f>IFERROR(ROUND(DD575/DF575,1),"")</f>
        <v/>
      </c>
      <c r="DH575" s="308">
        <f>IFERROR(DB575+DD575,"")</f>
        <v/>
      </c>
      <c r="DI575" s="447">
        <f>IFERROR(DD575/DH575,"")</f>
        <v/>
      </c>
      <c r="DK575" s="12">
        <f>IFERROR(DF575-AP575,"")</f>
        <v/>
      </c>
      <c r="DM575" s="307">
        <f>IFERROR(DA575-L575,"")</f>
        <v/>
      </c>
      <c r="DN575" s="348">
        <f>IF(DE575&gt;AQ575,0,1)</f>
        <v/>
      </c>
      <c r="DO575" s="348">
        <f>IF(DA575&lt;M575,0,1)</f>
        <v/>
      </c>
      <c r="DP575" s="348">
        <f>IF(DA575&gt;N575,0,1)</f>
        <v/>
      </c>
      <c r="DQ575" s="348" t="n"/>
      <c r="DR575" s="348" t="n"/>
      <c r="DS575" s="348" t="n"/>
      <c r="DT575" s="348" t="n"/>
      <c r="DU575" s="348" t="n"/>
      <c r="DV575" s="348" t="n"/>
      <c r="DW575" s="348" t="n"/>
      <c r="DX575" s="348" t="n"/>
      <c r="DY575" s="348" t="n"/>
      <c r="DZ575" s="348" t="n"/>
      <c r="EA575" s="348" t="n"/>
      <c r="EB575" s="348" t="n"/>
      <c r="EC575" s="348" t="n"/>
      <c r="ED575" s="348" t="n"/>
      <c r="EE575" s="348" t="n"/>
      <c r="EF575" s="348" t="n"/>
      <c r="EG575" s="348" t="n"/>
      <c r="EH575" s="348" t="n"/>
      <c r="EI575" s="348" t="n"/>
    </row>
    <row r="576" ht="31.5" customFormat="1" customHeight="1" s="239">
      <c r="A576" s="233" t="n"/>
      <c r="B576" s="192" t="n"/>
      <c r="C576" s="455" t="n"/>
      <c r="D576" s="192" t="n"/>
      <c r="E576" s="192" t="n"/>
      <c r="F576" s="192" t="n"/>
      <c r="G576" s="238" t="n"/>
      <c r="H576" s="437" t="n"/>
      <c r="I576" s="437" t="n"/>
      <c r="J576" s="437" t="n"/>
      <c r="K576" s="437" t="n"/>
      <c r="L576" s="240" t="n"/>
      <c r="M576" s="241" t="n"/>
      <c r="N576" s="242" t="n"/>
      <c r="O576" s="232" t="n"/>
      <c r="P576" s="232" t="n"/>
      <c r="Q576" s="232" t="n"/>
      <c r="R576" s="232" t="n"/>
      <c r="S576" s="232" t="n"/>
      <c r="T576" s="232" t="n"/>
      <c r="U576" s="232" t="n"/>
      <c r="V576" s="232" t="n"/>
      <c r="W576" s="232" t="n"/>
      <c r="X576" s="232" t="n"/>
      <c r="Y576" s="195" t="n"/>
      <c r="Z576" s="195" t="n"/>
      <c r="AA576" s="232" t="n"/>
      <c r="AB576" s="232" t="n"/>
      <c r="AC576" s="232" t="n"/>
      <c r="AD576" s="232" t="n"/>
      <c r="AE576" s="232" t="n"/>
      <c r="AF576" s="232" t="n"/>
      <c r="AG576" s="232" t="n"/>
      <c r="AH576" s="232" t="n"/>
      <c r="AI576" s="232" t="n"/>
      <c r="AJ576" s="232" t="n"/>
      <c r="AK576" s="195" t="n"/>
      <c r="AL576" s="195" t="n"/>
      <c r="AM576" s="232">
        <f>IFERROR(ROUND(AVERAGE(O576:S576,AA576:AE576),0),"")</f>
        <v/>
      </c>
      <c r="AN576" s="232">
        <f>IFERROR(ROUND(AVERAGE(T576:X576,AF576:AJ576),0),"")</f>
        <v/>
      </c>
      <c r="AO576" s="278">
        <f>IFERROR((AM576-L576)/L576,"")</f>
        <v/>
      </c>
      <c r="AP576" s="218" t="n"/>
      <c r="AQ576" s="219" t="n"/>
      <c r="AR576" s="217">
        <f>IFERROR(ROUND((3600/AS576*J576),0),"")</f>
        <v/>
      </c>
      <c r="AS576" s="217">
        <f>IFERROR(ROUND(AVERAGE(Y576:Z576,AK576:AL576),0),"")</f>
        <v/>
      </c>
      <c r="AT576" s="217" t="n"/>
      <c r="AU576" s="217" t="n"/>
      <c r="AV576" s="217" t="n"/>
      <c r="AW576" s="217" t="n"/>
      <c r="AX576" s="217" t="n"/>
      <c r="AY576" s="217" t="n"/>
      <c r="AZ576" s="217" t="n"/>
      <c r="BA576" s="217" t="n"/>
      <c r="BB576" s="217" t="n"/>
      <c r="BC576" s="217" t="n"/>
      <c r="BD576" s="217" t="n"/>
      <c r="BE576" s="217" t="n"/>
      <c r="BF576" s="217" t="n"/>
      <c r="BG576" s="217" t="n"/>
      <c r="BH576" s="217" t="n"/>
      <c r="BI576" s="217" t="n"/>
      <c r="BJ576" s="217" t="n"/>
      <c r="BK576" s="217" t="n"/>
      <c r="BL576" s="217" t="n"/>
      <c r="BM576" s="217" t="n"/>
      <c r="BN576" s="217" t="n"/>
      <c r="BO576" s="217" t="n"/>
      <c r="BP576" s="217" t="n"/>
      <c r="BQ576" s="217" t="n"/>
      <c r="BR576" s="217" t="n"/>
      <c r="BS576" s="217" t="n"/>
      <c r="BT576" s="217" t="n"/>
      <c r="BU576" s="217" t="n"/>
      <c r="BV576" s="217" t="n"/>
      <c r="BW576" s="217" t="n"/>
      <c r="BX576" s="220" t="n"/>
      <c r="BY576" s="220" t="n"/>
      <c r="BZ576" s="220" t="n"/>
      <c r="CA576" s="220" t="n"/>
      <c r="CB576" s="220" t="n"/>
      <c r="CC576" s="220" t="n"/>
      <c r="CD576" s="220" t="n"/>
      <c r="CE576" s="220" t="n"/>
      <c r="CF576" s="220" t="n"/>
      <c r="CG576" s="221">
        <f>IFERROR(ROUND((SUM(BX576:CF576)),0),"")</f>
        <v/>
      </c>
      <c r="CH576" s="216" t="n"/>
      <c r="CI576" s="456" t="n"/>
      <c r="CJ576" s="223" t="n"/>
      <c r="CK576" s="196" t="n"/>
      <c r="CL576" s="196" t="n"/>
      <c r="CM576" s="196" t="n"/>
      <c r="CN576" s="196" t="n"/>
      <c r="CO576" s="196" t="n"/>
      <c r="CP576" s="323" t="n"/>
      <c r="CQ576" s="348" t="n"/>
      <c r="CR576" s="348" t="n"/>
      <c r="CS576" s="348" t="n"/>
      <c r="CT576" s="348" t="n"/>
      <c r="CU576" s="348" t="n"/>
      <c r="CV576" s="348" t="n"/>
      <c r="CW576" s="348" t="n"/>
      <c r="CX576" s="348" t="n"/>
      <c r="CY576" s="348">
        <f>IFERROR(ROUND(STDEV(AN576,L576),1),"")</f>
        <v/>
      </c>
      <c r="CZ576" s="232">
        <f>IFERROR(ROUND(AVERAGE(O576:S576,AA576:AE576),0),"")</f>
        <v/>
      </c>
      <c r="DA576" s="232">
        <f>IFERROR(AVERAGE(T576:X576,AF576:AJ576),"")</f>
        <v/>
      </c>
      <c r="DB576" s="308">
        <f>AV576+BK576</f>
        <v/>
      </c>
      <c r="DC576" s="12">
        <f>SUM(BL576:BT576,AW576:BE576)</f>
        <v/>
      </c>
      <c r="DD576" s="437">
        <f>IFERROR(ROUND(DC576/K576,0),"")</f>
        <v/>
      </c>
      <c r="DE576" s="437">
        <f>IFERROR(ROUND(AVERAGE(Y576:Z576,AK576:AL576),0),"")</f>
        <v/>
      </c>
      <c r="DF576" s="217">
        <f>IFERROR(ROUND((3600/DE576*J576),0),"")</f>
        <v/>
      </c>
      <c r="DG576" s="437">
        <f>IFERROR(ROUND(DD576/DF576,1),"")</f>
        <v/>
      </c>
      <c r="DH576" s="308">
        <f>IFERROR(DB576+DD576,"")</f>
        <v/>
      </c>
      <c r="DI576" s="447">
        <f>IFERROR(DD576/DH576,"")</f>
        <v/>
      </c>
      <c r="DK576" s="12">
        <f>IFERROR(DF576-AP576,"")</f>
        <v/>
      </c>
      <c r="DM576" s="307">
        <f>IFERROR(DA576-L576,"")</f>
        <v/>
      </c>
      <c r="DN576" s="348">
        <f>IF(DE576&gt;AQ576,0,1)</f>
        <v/>
      </c>
      <c r="DO576" s="348">
        <f>IF(DA576&lt;M576,0,1)</f>
        <v/>
      </c>
      <c r="DP576" s="348">
        <f>IF(DA576&gt;N576,0,1)</f>
        <v/>
      </c>
      <c r="DQ576" s="348" t="n"/>
      <c r="DR576" s="348" t="n"/>
      <c r="DS576" s="348" t="n"/>
      <c r="DT576" s="348" t="n"/>
      <c r="DU576" s="348" t="n"/>
      <c r="DV576" s="348" t="n"/>
      <c r="DW576" s="348" t="n"/>
      <c r="DX576" s="348" t="n"/>
      <c r="DY576" s="348" t="n"/>
      <c r="DZ576" s="348" t="n"/>
      <c r="EA576" s="348" t="n"/>
      <c r="EB576" s="348" t="n"/>
      <c r="EC576" s="348" t="n"/>
      <c r="ED576" s="348" t="n"/>
      <c r="EE576" s="348" t="n"/>
      <c r="EF576" s="348" t="n"/>
      <c r="EG576" s="348" t="n"/>
      <c r="EH576" s="348" t="n"/>
      <c r="EI576" s="348" t="n"/>
    </row>
    <row r="577" ht="31.5" customFormat="1" customHeight="1" s="239">
      <c r="A577" s="233" t="n"/>
      <c r="B577" s="192" t="n"/>
      <c r="C577" s="455" t="n"/>
      <c r="D577" s="192" t="n"/>
      <c r="E577" s="192" t="n"/>
      <c r="F577" s="192" t="n"/>
      <c r="G577" s="238" t="n"/>
      <c r="H577" s="437" t="n"/>
      <c r="I577" s="437" t="n"/>
      <c r="J577" s="437" t="n"/>
      <c r="K577" s="437" t="n"/>
      <c r="L577" s="240" t="n"/>
      <c r="M577" s="241" t="n"/>
      <c r="N577" s="242" t="n"/>
      <c r="O577" s="232" t="n"/>
      <c r="P577" s="232" t="n"/>
      <c r="Q577" s="232" t="n"/>
      <c r="R577" s="232" t="n"/>
      <c r="S577" s="232" t="n"/>
      <c r="T577" s="232" t="n"/>
      <c r="U577" s="232" t="n"/>
      <c r="V577" s="232" t="n"/>
      <c r="W577" s="232" t="n"/>
      <c r="X577" s="232" t="n"/>
      <c r="Y577" s="195" t="n"/>
      <c r="Z577" s="195" t="n"/>
      <c r="AA577" s="232" t="n"/>
      <c r="AB577" s="232" t="n"/>
      <c r="AC577" s="232" t="n"/>
      <c r="AD577" s="232" t="n"/>
      <c r="AE577" s="232" t="n"/>
      <c r="AF577" s="232" t="n"/>
      <c r="AG577" s="232" t="n"/>
      <c r="AH577" s="232" t="n"/>
      <c r="AI577" s="232" t="n"/>
      <c r="AJ577" s="232" t="n"/>
      <c r="AK577" s="195" t="n"/>
      <c r="AL577" s="195" t="n"/>
      <c r="AM577" s="232">
        <f>IFERROR(ROUND(AVERAGE(O577:S577,AA577:AE577),0),"")</f>
        <v/>
      </c>
      <c r="AN577" s="232">
        <f>IFERROR(ROUND(AVERAGE(T577:X577,AF577:AJ577),0),"")</f>
        <v/>
      </c>
      <c r="AO577" s="278">
        <f>IFERROR((AM577-L577)/L577,"")</f>
        <v/>
      </c>
      <c r="AP577" s="218" t="n"/>
      <c r="AQ577" s="219" t="n"/>
      <c r="AR577" s="217">
        <f>IFERROR(ROUND((3600/AS577*J577),0),"")</f>
        <v/>
      </c>
      <c r="AS577" s="217">
        <f>IFERROR(ROUND(AVERAGE(Y577:Z577,AK577:AL577),0),"")</f>
        <v/>
      </c>
      <c r="AT577" s="217" t="n"/>
      <c r="AU577" s="217" t="n"/>
      <c r="AV577" s="217" t="n"/>
      <c r="AW577" s="217" t="n"/>
      <c r="AX577" s="217" t="n"/>
      <c r="AY577" s="217" t="n"/>
      <c r="AZ577" s="217" t="n"/>
      <c r="BA577" s="217" t="n"/>
      <c r="BB577" s="217" t="n"/>
      <c r="BC577" s="217" t="n"/>
      <c r="BD577" s="217" t="n"/>
      <c r="BE577" s="217" t="n"/>
      <c r="BF577" s="217" t="n"/>
      <c r="BG577" s="217" t="n"/>
      <c r="BH577" s="217" t="n"/>
      <c r="BI577" s="217" t="n"/>
      <c r="BJ577" s="217" t="n"/>
      <c r="BK577" s="217" t="n"/>
      <c r="BL577" s="217" t="n"/>
      <c r="BM577" s="217" t="n"/>
      <c r="BN577" s="217" t="n"/>
      <c r="BO577" s="217" t="n"/>
      <c r="BP577" s="217" t="n"/>
      <c r="BQ577" s="217" t="n"/>
      <c r="BR577" s="217" t="n"/>
      <c r="BS577" s="217" t="n"/>
      <c r="BT577" s="217" t="n"/>
      <c r="BU577" s="217" t="n"/>
      <c r="BV577" s="217" t="n"/>
      <c r="BW577" s="217" t="n"/>
      <c r="BX577" s="220" t="n"/>
      <c r="BY577" s="220" t="n"/>
      <c r="BZ577" s="220" t="n"/>
      <c r="CA577" s="220" t="n"/>
      <c r="CB577" s="220" t="n"/>
      <c r="CC577" s="220" t="n"/>
      <c r="CD577" s="220" t="n"/>
      <c r="CE577" s="220" t="n"/>
      <c r="CF577" s="220" t="n"/>
      <c r="CG577" s="221">
        <f>IFERROR(ROUND((SUM(BX577:CF577)),0),"")</f>
        <v/>
      </c>
      <c r="CH577" s="216" t="n"/>
      <c r="CI577" s="456" t="n"/>
      <c r="CJ577" s="223" t="n"/>
      <c r="CK577" s="196" t="n"/>
      <c r="CL577" s="196" t="n"/>
      <c r="CM577" s="196" t="n"/>
      <c r="CN577" s="196" t="n"/>
      <c r="CO577" s="196" t="n"/>
      <c r="CP577" s="323" t="n"/>
      <c r="CQ577" s="348" t="n"/>
      <c r="CR577" s="348" t="n"/>
      <c r="CS577" s="348" t="n"/>
      <c r="CT577" s="348" t="n"/>
      <c r="CU577" s="348" t="n"/>
      <c r="CV577" s="348" t="n"/>
      <c r="CW577" s="348" t="n"/>
      <c r="CX577" s="348" t="n"/>
      <c r="CY577" s="348">
        <f>IFERROR(ROUND(STDEV(AN577,L577),1),"")</f>
        <v/>
      </c>
      <c r="CZ577" s="232">
        <f>IFERROR(ROUND(AVERAGE(O577:S577,AA577:AE577),0),"")</f>
        <v/>
      </c>
      <c r="DA577" s="232">
        <f>IFERROR(AVERAGE(T577:X577,AF577:AJ577),"")</f>
        <v/>
      </c>
      <c r="DB577" s="308">
        <f>AV577+BK577</f>
        <v/>
      </c>
      <c r="DC577" s="12">
        <f>SUM(BL577:BT577,AW577:BE577)</f>
        <v/>
      </c>
      <c r="DD577" s="437">
        <f>IFERROR(ROUND(DC577/K577,0),"")</f>
        <v/>
      </c>
      <c r="DE577" s="437">
        <f>IFERROR(ROUND(AVERAGE(Y577:Z577,AK577:AL577),0),"")</f>
        <v/>
      </c>
      <c r="DF577" s="217">
        <f>IFERROR(ROUND((3600/DE577*J577),0),"")</f>
        <v/>
      </c>
      <c r="DG577" s="437">
        <f>IFERROR(ROUND(DD577/DF577,1),"")</f>
        <v/>
      </c>
      <c r="DH577" s="308">
        <f>IFERROR(DB577+DD577,"")</f>
        <v/>
      </c>
      <c r="DI577" s="447">
        <f>IFERROR(DD577/DH577,"")</f>
        <v/>
      </c>
      <c r="DK577" s="12">
        <f>IFERROR(DF577-AP577,"")</f>
        <v/>
      </c>
      <c r="DM577" s="307">
        <f>IFERROR(DA577-L577,"")</f>
        <v/>
      </c>
      <c r="DN577" s="348">
        <f>IF(DE577&gt;AQ577,0,1)</f>
        <v/>
      </c>
      <c r="DO577" s="348">
        <f>IF(DA577&lt;M577,0,1)</f>
        <v/>
      </c>
      <c r="DP577" s="348">
        <f>IF(DA577&gt;N577,0,1)</f>
        <v/>
      </c>
      <c r="DQ577" s="348" t="n"/>
      <c r="DR577" s="348" t="n"/>
      <c r="DS577" s="348" t="n"/>
      <c r="DT577" s="348" t="n"/>
      <c r="DU577" s="348" t="n"/>
      <c r="DV577" s="348" t="n"/>
      <c r="DW577" s="348" t="n"/>
      <c r="DX577" s="348" t="n"/>
      <c r="DY577" s="348" t="n"/>
      <c r="DZ577" s="348" t="n"/>
      <c r="EA577" s="348" t="n"/>
      <c r="EB577" s="348" t="n"/>
      <c r="EC577" s="348" t="n"/>
      <c r="ED577" s="348" t="n"/>
      <c r="EE577" s="348" t="n"/>
      <c r="EF577" s="348" t="n"/>
      <c r="EG577" s="348" t="n"/>
      <c r="EH577" s="348" t="n"/>
      <c r="EI577" s="348" t="n"/>
    </row>
    <row r="578" ht="31.5" customFormat="1" customHeight="1" s="239">
      <c r="A578" s="233" t="n"/>
      <c r="B578" s="192" t="n"/>
      <c r="C578" s="455" t="n"/>
      <c r="D578" s="192" t="n"/>
      <c r="E578" s="192" t="n"/>
      <c r="F578" s="192" t="n"/>
      <c r="G578" s="238" t="n"/>
      <c r="H578" s="437" t="n"/>
      <c r="I578" s="437" t="n"/>
      <c r="J578" s="437" t="n"/>
      <c r="K578" s="437" t="n"/>
      <c r="L578" s="240" t="n"/>
      <c r="M578" s="241" t="n"/>
      <c r="N578" s="242" t="n"/>
      <c r="O578" s="232" t="n"/>
      <c r="P578" s="232" t="n"/>
      <c r="Q578" s="232" t="n"/>
      <c r="R578" s="232" t="n"/>
      <c r="S578" s="232" t="n"/>
      <c r="T578" s="232" t="n"/>
      <c r="U578" s="232" t="n"/>
      <c r="V578" s="232" t="n"/>
      <c r="W578" s="232" t="n"/>
      <c r="X578" s="232" t="n"/>
      <c r="Y578" s="195" t="n"/>
      <c r="Z578" s="195" t="n"/>
      <c r="AA578" s="232" t="n"/>
      <c r="AB578" s="232" t="n"/>
      <c r="AC578" s="232" t="n"/>
      <c r="AD578" s="232" t="n"/>
      <c r="AE578" s="232" t="n"/>
      <c r="AF578" s="232" t="n"/>
      <c r="AG578" s="232" t="n"/>
      <c r="AH578" s="232" t="n"/>
      <c r="AI578" s="232" t="n"/>
      <c r="AJ578" s="232" t="n"/>
      <c r="AK578" s="195" t="n"/>
      <c r="AL578" s="195" t="n"/>
      <c r="AM578" s="232">
        <f>IFERROR(ROUND(AVERAGE(O578:S578,AA578:AE578),0),"")</f>
        <v/>
      </c>
      <c r="AN578" s="232">
        <f>IFERROR(ROUND(AVERAGE(T578:X578,AF578:AJ578),0),"")</f>
        <v/>
      </c>
      <c r="AO578" s="278">
        <f>IFERROR((AM578-L578)/L578,"")</f>
        <v/>
      </c>
      <c r="AP578" s="218" t="n"/>
      <c r="AQ578" s="219" t="n"/>
      <c r="AR578" s="217">
        <f>IFERROR(ROUND((3600/AS578*J578),0),"")</f>
        <v/>
      </c>
      <c r="AS578" s="217">
        <f>IFERROR(ROUND(AVERAGE(Y578:Z578,AK578:AL578),0),"")</f>
        <v/>
      </c>
      <c r="AT578" s="217" t="n"/>
      <c r="AU578" s="217" t="n"/>
      <c r="AV578" s="217" t="n"/>
      <c r="AW578" s="217" t="n"/>
      <c r="AX578" s="217" t="n"/>
      <c r="AY578" s="217" t="n"/>
      <c r="AZ578" s="217" t="n"/>
      <c r="BA578" s="217" t="n"/>
      <c r="BB578" s="217" t="n"/>
      <c r="BC578" s="217" t="n"/>
      <c r="BD578" s="217" t="n"/>
      <c r="BE578" s="217" t="n"/>
      <c r="BF578" s="217" t="n"/>
      <c r="BG578" s="217" t="n"/>
      <c r="BH578" s="217" t="n"/>
      <c r="BI578" s="217" t="n"/>
      <c r="BJ578" s="217" t="n"/>
      <c r="BK578" s="217" t="n"/>
      <c r="BL578" s="217" t="n"/>
      <c r="BM578" s="217" t="n"/>
      <c r="BN578" s="217" t="n"/>
      <c r="BO578" s="217" t="n"/>
      <c r="BP578" s="217" t="n"/>
      <c r="BQ578" s="217" t="n"/>
      <c r="BR578" s="217" t="n"/>
      <c r="BS578" s="217" t="n"/>
      <c r="BT578" s="217" t="n"/>
      <c r="BU578" s="217" t="n"/>
      <c r="BV578" s="217" t="n"/>
      <c r="BW578" s="217" t="n"/>
      <c r="BX578" s="220" t="n"/>
      <c r="BY578" s="220" t="n"/>
      <c r="BZ578" s="220" t="n"/>
      <c r="CA578" s="220" t="n"/>
      <c r="CB578" s="220" t="n"/>
      <c r="CC578" s="220" t="n"/>
      <c r="CD578" s="220" t="n"/>
      <c r="CE578" s="220" t="n"/>
      <c r="CF578" s="220" t="n"/>
      <c r="CG578" s="221">
        <f>IFERROR(ROUND((SUM(BX578:CF578)),0),"")</f>
        <v/>
      </c>
      <c r="CH578" s="216" t="n"/>
      <c r="CI578" s="456" t="n"/>
      <c r="CJ578" s="223" t="n"/>
      <c r="CK578" s="196" t="n"/>
      <c r="CL578" s="196" t="n"/>
      <c r="CM578" s="196" t="n"/>
      <c r="CN578" s="196" t="n"/>
      <c r="CO578" s="196" t="n"/>
      <c r="CP578" s="323" t="n"/>
      <c r="CQ578" s="348" t="n"/>
      <c r="CR578" s="348" t="n"/>
      <c r="CS578" s="348" t="n"/>
      <c r="CT578" s="348" t="n"/>
      <c r="CU578" s="348" t="n"/>
      <c r="CV578" s="348" t="n"/>
      <c r="CW578" s="348" t="n"/>
      <c r="CX578" s="348" t="n"/>
      <c r="CY578" s="348">
        <f>IFERROR(ROUND(STDEV(AN578,L578),1),"")</f>
        <v/>
      </c>
      <c r="CZ578" s="232">
        <f>IFERROR(ROUND(AVERAGE(O578:S578,AA578:AE578),0),"")</f>
        <v/>
      </c>
      <c r="DA578" s="232">
        <f>IFERROR(AVERAGE(T578:X578,AF578:AJ578),"")</f>
        <v/>
      </c>
      <c r="DB578" s="308">
        <f>AV578+BK578</f>
        <v/>
      </c>
      <c r="DC578" s="12">
        <f>SUM(BL578:BT578,AW578:BE578)</f>
        <v/>
      </c>
      <c r="DD578" s="437">
        <f>IFERROR(ROUND(DC578/K578,0),"")</f>
        <v/>
      </c>
      <c r="DE578" s="437">
        <f>IFERROR(ROUND(AVERAGE(Y578:Z578,AK578:AL578),0),"")</f>
        <v/>
      </c>
      <c r="DF578" s="217">
        <f>IFERROR(ROUND((3600/DE578*J578),0),"")</f>
        <v/>
      </c>
      <c r="DG578" s="437">
        <f>IFERROR(ROUND(DD578/DF578,1),"")</f>
        <v/>
      </c>
      <c r="DH578" s="308">
        <f>IFERROR(DB578+DD578,"")</f>
        <v/>
      </c>
      <c r="DI578" s="447">
        <f>IFERROR(DD578/DH578,"")</f>
        <v/>
      </c>
      <c r="DK578" s="12">
        <f>IFERROR(DF578-AP578,"")</f>
        <v/>
      </c>
      <c r="DM578" s="307">
        <f>IFERROR(DA578-L578,"")</f>
        <v/>
      </c>
      <c r="DN578" s="348">
        <f>IF(DE578&gt;AQ578,0,1)</f>
        <v/>
      </c>
      <c r="DO578" s="348">
        <f>IF(DA578&lt;M578,0,1)</f>
        <v/>
      </c>
      <c r="DP578" s="348">
        <f>IF(DA578&gt;N578,0,1)</f>
        <v/>
      </c>
      <c r="DQ578" s="348" t="n"/>
      <c r="DR578" s="348" t="n"/>
      <c r="DS578" s="348" t="n"/>
      <c r="DT578" s="348" t="n"/>
      <c r="DU578" s="348" t="n"/>
      <c r="DV578" s="348" t="n"/>
      <c r="DW578" s="348" t="n"/>
      <c r="DX578" s="348" t="n"/>
      <c r="DY578" s="348" t="n"/>
      <c r="DZ578" s="348" t="n"/>
      <c r="EA578" s="348" t="n"/>
      <c r="EB578" s="348" t="n"/>
      <c r="EC578" s="348" t="n"/>
      <c r="ED578" s="348" t="n"/>
      <c r="EE578" s="348" t="n"/>
      <c r="EF578" s="348" t="n"/>
      <c r="EG578" s="348" t="n"/>
      <c r="EH578" s="348" t="n"/>
      <c r="EI578" s="348" t="n"/>
    </row>
    <row r="579" ht="31.5" customFormat="1" customHeight="1" s="239">
      <c r="A579" s="233" t="n"/>
      <c r="B579" s="192" t="n"/>
      <c r="C579" s="455" t="n"/>
      <c r="D579" s="192" t="n"/>
      <c r="E579" s="192" t="n"/>
      <c r="F579" s="192" t="n"/>
      <c r="G579" s="238" t="n"/>
      <c r="H579" s="437" t="n"/>
      <c r="I579" s="437" t="n"/>
      <c r="J579" s="437" t="n"/>
      <c r="K579" s="437" t="n"/>
      <c r="L579" s="240" t="n"/>
      <c r="M579" s="241" t="n"/>
      <c r="N579" s="242" t="n"/>
      <c r="O579" s="232" t="n"/>
      <c r="P579" s="232" t="n"/>
      <c r="Q579" s="232" t="n"/>
      <c r="R579" s="232" t="n"/>
      <c r="S579" s="232" t="n"/>
      <c r="T579" s="232" t="n"/>
      <c r="U579" s="232" t="n"/>
      <c r="V579" s="232" t="n"/>
      <c r="W579" s="232" t="n"/>
      <c r="X579" s="232" t="n"/>
      <c r="Y579" s="195" t="n"/>
      <c r="Z579" s="195" t="n"/>
      <c r="AA579" s="232" t="n"/>
      <c r="AB579" s="232" t="n"/>
      <c r="AC579" s="232" t="n"/>
      <c r="AD579" s="232" t="n"/>
      <c r="AE579" s="232" t="n"/>
      <c r="AF579" s="232" t="n"/>
      <c r="AG579" s="232" t="n"/>
      <c r="AH579" s="232" t="n"/>
      <c r="AI579" s="232" t="n"/>
      <c r="AJ579" s="232" t="n"/>
      <c r="AK579" s="195" t="n"/>
      <c r="AL579" s="195" t="n"/>
      <c r="AM579" s="232">
        <f>IFERROR(ROUND(AVERAGE(O579:S579,AA579:AE579),0),"")</f>
        <v/>
      </c>
      <c r="AN579" s="232">
        <f>IFERROR(ROUND(AVERAGE(T579:X579,AF579:AJ579),0),"")</f>
        <v/>
      </c>
      <c r="AO579" s="278">
        <f>IFERROR((AM579-L579)/L579,"")</f>
        <v/>
      </c>
      <c r="AP579" s="218" t="n"/>
      <c r="AQ579" s="219" t="n"/>
      <c r="AR579" s="217">
        <f>IFERROR(ROUND((3600/AS579*J579),0),"")</f>
        <v/>
      </c>
      <c r="AS579" s="217">
        <f>IFERROR(ROUND(AVERAGE(Y579:Z579,AK579:AL579),0),"")</f>
        <v/>
      </c>
      <c r="AT579" s="217" t="n"/>
      <c r="AU579" s="217" t="n"/>
      <c r="AV579" s="217" t="n"/>
      <c r="AW579" s="217" t="n"/>
      <c r="AX579" s="217" t="n"/>
      <c r="AY579" s="217" t="n"/>
      <c r="AZ579" s="217" t="n"/>
      <c r="BA579" s="217" t="n"/>
      <c r="BB579" s="217" t="n"/>
      <c r="BC579" s="217" t="n"/>
      <c r="BD579" s="217" t="n"/>
      <c r="BE579" s="217" t="n"/>
      <c r="BF579" s="217" t="n"/>
      <c r="BG579" s="217" t="n"/>
      <c r="BH579" s="217" t="n"/>
      <c r="BI579" s="217" t="n"/>
      <c r="BJ579" s="217" t="n"/>
      <c r="BK579" s="217" t="n"/>
      <c r="BL579" s="217" t="n"/>
      <c r="BM579" s="217" t="n"/>
      <c r="BN579" s="217" t="n"/>
      <c r="BO579" s="217" t="n"/>
      <c r="BP579" s="217" t="n"/>
      <c r="BQ579" s="217" t="n"/>
      <c r="BR579" s="217" t="n"/>
      <c r="BS579" s="217" t="n"/>
      <c r="BT579" s="217" t="n"/>
      <c r="BU579" s="217" t="n"/>
      <c r="BV579" s="217" t="n"/>
      <c r="BW579" s="217" t="n"/>
      <c r="BX579" s="220" t="n"/>
      <c r="BY579" s="220" t="n"/>
      <c r="BZ579" s="220" t="n"/>
      <c r="CA579" s="220" t="n"/>
      <c r="CB579" s="220" t="n"/>
      <c r="CC579" s="220" t="n"/>
      <c r="CD579" s="220" t="n"/>
      <c r="CE579" s="220" t="n"/>
      <c r="CF579" s="220" t="n"/>
      <c r="CG579" s="221">
        <f>IFERROR(ROUND((SUM(BX579:CF579)),0),"")</f>
        <v/>
      </c>
      <c r="CH579" s="216" t="n"/>
      <c r="CI579" s="456" t="n"/>
      <c r="CJ579" s="223" t="n"/>
      <c r="CK579" s="196" t="n"/>
      <c r="CL579" s="196" t="n"/>
      <c r="CM579" s="196" t="n"/>
      <c r="CN579" s="196" t="n"/>
      <c r="CO579" s="196" t="n"/>
      <c r="CP579" s="323" t="n"/>
      <c r="CQ579" s="348" t="n"/>
      <c r="CR579" s="348" t="n"/>
      <c r="CS579" s="348" t="n"/>
      <c r="CT579" s="348" t="n"/>
      <c r="CU579" s="348" t="n"/>
      <c r="CV579" s="348" t="n"/>
      <c r="CW579" s="348" t="n"/>
      <c r="CX579" s="348" t="n"/>
      <c r="CY579" s="348">
        <f>IFERROR(ROUND(STDEV(AN579,L579),1),"")</f>
        <v/>
      </c>
      <c r="CZ579" s="232">
        <f>IFERROR(ROUND(AVERAGE(O579:S579,AA579:AE579),0),"")</f>
        <v/>
      </c>
      <c r="DA579" s="232">
        <f>IFERROR(AVERAGE(T579:X579,AF579:AJ579),"")</f>
        <v/>
      </c>
      <c r="DB579" s="308">
        <f>AV579+BK579</f>
        <v/>
      </c>
      <c r="DC579" s="12">
        <f>SUM(BL579:BT579,AW579:BE579)</f>
        <v/>
      </c>
      <c r="DD579" s="437">
        <f>IFERROR(ROUND(DC579/K579,0),"")</f>
        <v/>
      </c>
      <c r="DE579" s="437">
        <f>IFERROR(ROUND(AVERAGE(Y579:Z579,AK579:AL579),0),"")</f>
        <v/>
      </c>
      <c r="DF579" s="217">
        <f>IFERROR(ROUND((3600/DE579*J579),0),"")</f>
        <v/>
      </c>
      <c r="DG579" s="437">
        <f>IFERROR(ROUND(DD579/DF579,1),"")</f>
        <v/>
      </c>
      <c r="DH579" s="308">
        <f>IFERROR(DB579+DD579,"")</f>
        <v/>
      </c>
      <c r="DI579" s="447">
        <f>IFERROR(DD579/DH579,"")</f>
        <v/>
      </c>
      <c r="DK579" s="12">
        <f>IFERROR(DF579-AP579,"")</f>
        <v/>
      </c>
      <c r="DM579" s="307">
        <f>IFERROR(DA579-L579,"")</f>
        <v/>
      </c>
      <c r="DN579" s="348">
        <f>IF(DE579&gt;AQ579,0,1)</f>
        <v/>
      </c>
      <c r="DO579" s="348">
        <f>IF(DA579&lt;M579,0,1)</f>
        <v/>
      </c>
      <c r="DP579" s="348">
        <f>IF(DA579&gt;N579,0,1)</f>
        <v/>
      </c>
      <c r="DQ579" s="348" t="n"/>
      <c r="DR579" s="348" t="n"/>
      <c r="DS579" s="348" t="n"/>
      <c r="DT579" s="348" t="n"/>
      <c r="DU579" s="348" t="n"/>
      <c r="DV579" s="348" t="n"/>
      <c r="DW579" s="348" t="n"/>
      <c r="DX579" s="348" t="n"/>
      <c r="DY579" s="348" t="n"/>
      <c r="DZ579" s="348" t="n"/>
      <c r="EA579" s="348" t="n"/>
      <c r="EB579" s="348" t="n"/>
      <c r="EC579" s="348" t="n"/>
      <c r="ED579" s="348" t="n"/>
      <c r="EE579" s="348" t="n"/>
      <c r="EF579" s="348" t="n"/>
      <c r="EG579" s="348" t="n"/>
      <c r="EH579" s="348" t="n"/>
      <c r="EI579" s="348" t="n"/>
    </row>
    <row r="580" ht="31.5" customFormat="1" customHeight="1" s="239">
      <c r="A580" s="233" t="n"/>
      <c r="B580" s="192" t="n"/>
      <c r="C580" s="455" t="n"/>
      <c r="D580" s="192" t="n"/>
      <c r="E580" s="192" t="n"/>
      <c r="F580" s="192" t="n"/>
      <c r="G580" s="238" t="n"/>
      <c r="H580" s="437" t="n"/>
      <c r="I580" s="437" t="n"/>
      <c r="J580" s="437" t="n"/>
      <c r="K580" s="437" t="n"/>
      <c r="L580" s="240" t="n"/>
      <c r="M580" s="241" t="n"/>
      <c r="N580" s="242" t="n"/>
      <c r="O580" s="232" t="n"/>
      <c r="P580" s="232" t="n"/>
      <c r="Q580" s="232" t="n"/>
      <c r="R580" s="232" t="n"/>
      <c r="S580" s="232" t="n"/>
      <c r="T580" s="232" t="n"/>
      <c r="U580" s="232" t="n"/>
      <c r="V580" s="232" t="n"/>
      <c r="W580" s="232" t="n"/>
      <c r="X580" s="232" t="n"/>
      <c r="Y580" s="195" t="n"/>
      <c r="Z580" s="195" t="n"/>
      <c r="AA580" s="232" t="n"/>
      <c r="AB580" s="232" t="n"/>
      <c r="AC580" s="232" t="n"/>
      <c r="AD580" s="232" t="n"/>
      <c r="AE580" s="232" t="n"/>
      <c r="AF580" s="232" t="n"/>
      <c r="AG580" s="232" t="n"/>
      <c r="AH580" s="232" t="n"/>
      <c r="AI580" s="232" t="n"/>
      <c r="AJ580" s="232" t="n"/>
      <c r="AK580" s="195" t="n"/>
      <c r="AL580" s="195" t="n"/>
      <c r="AM580" s="232">
        <f>IFERROR(ROUND(AVERAGE(O580:S580,AA580:AE580),0),"")</f>
        <v/>
      </c>
      <c r="AN580" s="232">
        <f>IFERROR(ROUND(AVERAGE(T580:X580,AF580:AJ580),0),"")</f>
        <v/>
      </c>
      <c r="AO580" s="278">
        <f>IFERROR((AM580-L580)/L580,"")</f>
        <v/>
      </c>
      <c r="AP580" s="218" t="n"/>
      <c r="AQ580" s="219" t="n"/>
      <c r="AR580" s="217">
        <f>IFERROR(ROUND((3600/AS580*J580),0),"")</f>
        <v/>
      </c>
      <c r="AS580" s="217">
        <f>IFERROR(ROUND(AVERAGE(Y580:Z580,AK580:AL580),0),"")</f>
        <v/>
      </c>
      <c r="AT580" s="217" t="n"/>
      <c r="AU580" s="217" t="n"/>
      <c r="AV580" s="217" t="n"/>
      <c r="AW580" s="217" t="n"/>
      <c r="AX580" s="217" t="n"/>
      <c r="AY580" s="217" t="n"/>
      <c r="AZ580" s="217" t="n"/>
      <c r="BA580" s="217" t="n"/>
      <c r="BB580" s="217" t="n"/>
      <c r="BC580" s="217" t="n"/>
      <c r="BD580" s="217" t="n"/>
      <c r="BE580" s="217" t="n"/>
      <c r="BF580" s="217" t="n"/>
      <c r="BG580" s="217" t="n"/>
      <c r="BH580" s="217" t="n"/>
      <c r="BI580" s="217" t="n"/>
      <c r="BJ580" s="217" t="n"/>
      <c r="BK580" s="217" t="n"/>
      <c r="BL580" s="217" t="n"/>
      <c r="BM580" s="217" t="n"/>
      <c r="BN580" s="217" t="n"/>
      <c r="BO580" s="217" t="n"/>
      <c r="BP580" s="217" t="n"/>
      <c r="BQ580" s="217" t="n"/>
      <c r="BR580" s="217" t="n"/>
      <c r="BS580" s="217" t="n"/>
      <c r="BT580" s="217" t="n"/>
      <c r="BU580" s="217" t="n"/>
      <c r="BV580" s="217" t="n"/>
      <c r="BW580" s="217" t="n"/>
      <c r="BX580" s="220" t="n"/>
      <c r="BY580" s="220" t="n"/>
      <c r="BZ580" s="220" t="n"/>
      <c r="CA580" s="220" t="n"/>
      <c r="CB580" s="220" t="n"/>
      <c r="CC580" s="220" t="n"/>
      <c r="CD580" s="220" t="n"/>
      <c r="CE580" s="220" t="n"/>
      <c r="CF580" s="220" t="n"/>
      <c r="CG580" s="221">
        <f>IFERROR(ROUND((SUM(BX580:CF580)),0),"")</f>
        <v/>
      </c>
      <c r="CH580" s="216" t="n"/>
      <c r="CI580" s="456" t="n"/>
      <c r="CJ580" s="223" t="n"/>
      <c r="CK580" s="196" t="n"/>
      <c r="CL580" s="196" t="n"/>
      <c r="CM580" s="196" t="n"/>
      <c r="CN580" s="196" t="n"/>
      <c r="CO580" s="196" t="n"/>
      <c r="CP580" s="323" t="n"/>
      <c r="CQ580" s="348" t="n"/>
      <c r="CR580" s="348" t="n"/>
      <c r="CS580" s="348" t="n"/>
      <c r="CT580" s="348" t="n"/>
      <c r="CU580" s="348" t="n"/>
      <c r="CV580" s="348" t="n"/>
      <c r="CW580" s="348" t="n"/>
      <c r="CX580" s="348" t="n"/>
      <c r="CY580" s="348">
        <f>IFERROR(ROUND(STDEV(AN580,L580),1),"")</f>
        <v/>
      </c>
      <c r="CZ580" s="232">
        <f>IFERROR(ROUND(AVERAGE(O580:S580,AA580:AE580),0),"")</f>
        <v/>
      </c>
      <c r="DA580" s="232">
        <f>IFERROR(AVERAGE(T580:X580,AF580:AJ580),"")</f>
        <v/>
      </c>
      <c r="DB580" s="308">
        <f>AV580+BK580</f>
        <v/>
      </c>
      <c r="DC580" s="12">
        <f>SUM(BL580:BT580,AW580:BE580)</f>
        <v/>
      </c>
      <c r="DD580" s="437">
        <f>IFERROR(ROUND(DC580/K580,0),"")</f>
        <v/>
      </c>
      <c r="DE580" s="437">
        <f>IFERROR(ROUND(AVERAGE(Y580:Z580,AK580:AL580),0),"")</f>
        <v/>
      </c>
      <c r="DF580" s="217">
        <f>IFERROR(ROUND((3600/DE580*J580),0),"")</f>
        <v/>
      </c>
      <c r="DG580" s="437">
        <f>IFERROR(ROUND(DD580/DF580,1),"")</f>
        <v/>
      </c>
      <c r="DH580" s="308">
        <f>IFERROR(DB580+DD580,"")</f>
        <v/>
      </c>
      <c r="DI580" s="447">
        <f>IFERROR(DD580/DH580,"")</f>
        <v/>
      </c>
      <c r="DK580" s="12">
        <f>IFERROR(DF580-AP580,"")</f>
        <v/>
      </c>
      <c r="DM580" s="307">
        <f>IFERROR(DA580-L580,"")</f>
        <v/>
      </c>
      <c r="DN580" s="348">
        <f>IF(DE580&gt;AQ580,0,1)</f>
        <v/>
      </c>
      <c r="DO580" s="348">
        <f>IF(DA580&lt;M580,0,1)</f>
        <v/>
      </c>
      <c r="DP580" s="348">
        <f>IF(DA580&gt;N580,0,1)</f>
        <v/>
      </c>
      <c r="DQ580" s="348" t="n"/>
      <c r="DR580" s="348" t="n"/>
      <c r="DS580" s="348" t="n"/>
      <c r="DT580" s="348" t="n"/>
      <c r="DU580" s="348" t="n"/>
      <c r="DV580" s="348" t="n"/>
      <c r="DW580" s="348" t="n"/>
      <c r="DX580" s="348" t="n"/>
      <c r="DY580" s="348" t="n"/>
      <c r="DZ580" s="348" t="n"/>
      <c r="EA580" s="348" t="n"/>
      <c r="EB580" s="348" t="n"/>
      <c r="EC580" s="348" t="n"/>
      <c r="ED580" s="348" t="n"/>
      <c r="EE580" s="348" t="n"/>
      <c r="EF580" s="348" t="n"/>
      <c r="EG580" s="348" t="n"/>
      <c r="EH580" s="348" t="n"/>
      <c r="EI580" s="348" t="n"/>
    </row>
    <row r="581" ht="31.5" customFormat="1" customHeight="1" s="239">
      <c r="A581" s="233" t="n"/>
      <c r="B581" s="192" t="n"/>
      <c r="C581" s="455" t="n"/>
      <c r="D581" s="192" t="n"/>
      <c r="E581" s="192" t="n"/>
      <c r="F581" s="192" t="n"/>
      <c r="G581" s="238" t="n"/>
      <c r="H581" s="437" t="n"/>
      <c r="I581" s="437" t="n"/>
      <c r="J581" s="437" t="n"/>
      <c r="K581" s="437" t="n"/>
      <c r="L581" s="240" t="n"/>
      <c r="M581" s="241" t="n"/>
      <c r="N581" s="242" t="n"/>
      <c r="O581" s="232" t="n"/>
      <c r="P581" s="232" t="n"/>
      <c r="Q581" s="232" t="n"/>
      <c r="R581" s="232" t="n"/>
      <c r="S581" s="232" t="n"/>
      <c r="T581" s="232" t="n"/>
      <c r="U581" s="232" t="n"/>
      <c r="V581" s="232" t="n"/>
      <c r="W581" s="232" t="n"/>
      <c r="X581" s="232" t="n"/>
      <c r="Y581" s="195" t="n"/>
      <c r="Z581" s="195" t="n"/>
      <c r="AA581" s="232" t="n"/>
      <c r="AB581" s="232" t="n"/>
      <c r="AC581" s="232" t="n"/>
      <c r="AD581" s="232" t="n"/>
      <c r="AE581" s="232" t="n"/>
      <c r="AF581" s="232" t="n"/>
      <c r="AG581" s="232" t="n"/>
      <c r="AH581" s="232" t="n"/>
      <c r="AI581" s="232" t="n"/>
      <c r="AJ581" s="232" t="n"/>
      <c r="AK581" s="195" t="n"/>
      <c r="AL581" s="195" t="n"/>
      <c r="AM581" s="232">
        <f>IFERROR(ROUND(AVERAGE(O581:S581,AA581:AE581),0),"")</f>
        <v/>
      </c>
      <c r="AN581" s="232">
        <f>IFERROR(ROUND(AVERAGE(T581:X581,AF581:AJ581),0),"")</f>
        <v/>
      </c>
      <c r="AO581" s="278">
        <f>IFERROR((AM581-L581)/L581,"")</f>
        <v/>
      </c>
      <c r="AP581" s="218" t="n"/>
      <c r="AQ581" s="219" t="n"/>
      <c r="AR581" s="217">
        <f>IFERROR(ROUND((3600/AS581*J581),0),"")</f>
        <v/>
      </c>
      <c r="AS581" s="217">
        <f>IFERROR(ROUND(AVERAGE(Y581:Z581,AK581:AL581),0),"")</f>
        <v/>
      </c>
      <c r="AT581" s="217" t="n"/>
      <c r="AU581" s="217" t="n"/>
      <c r="AV581" s="217" t="n"/>
      <c r="AW581" s="217" t="n"/>
      <c r="AX581" s="217" t="n"/>
      <c r="AY581" s="217" t="n"/>
      <c r="AZ581" s="217" t="n"/>
      <c r="BA581" s="217" t="n"/>
      <c r="BB581" s="217" t="n"/>
      <c r="BC581" s="217" t="n"/>
      <c r="BD581" s="217" t="n"/>
      <c r="BE581" s="217" t="n"/>
      <c r="BF581" s="217" t="n"/>
      <c r="BG581" s="217" t="n"/>
      <c r="BH581" s="217" t="n"/>
      <c r="BI581" s="217" t="n"/>
      <c r="BJ581" s="217" t="n"/>
      <c r="BK581" s="217" t="n"/>
      <c r="BL581" s="217" t="n"/>
      <c r="BM581" s="217" t="n"/>
      <c r="BN581" s="217" t="n"/>
      <c r="BO581" s="217" t="n"/>
      <c r="BP581" s="217" t="n"/>
      <c r="BQ581" s="217" t="n"/>
      <c r="BR581" s="217" t="n"/>
      <c r="BS581" s="217" t="n"/>
      <c r="BT581" s="217" t="n"/>
      <c r="BU581" s="217" t="n"/>
      <c r="BV581" s="217" t="n"/>
      <c r="BW581" s="217" t="n"/>
      <c r="BX581" s="220" t="n"/>
      <c r="BY581" s="220" t="n"/>
      <c r="BZ581" s="220" t="n"/>
      <c r="CA581" s="220" t="n"/>
      <c r="CB581" s="220" t="n"/>
      <c r="CC581" s="220" t="n"/>
      <c r="CD581" s="220" t="n"/>
      <c r="CE581" s="220" t="n"/>
      <c r="CF581" s="220" t="n"/>
      <c r="CG581" s="221">
        <f>IFERROR(ROUND((SUM(BX581:CF581)),0),"")</f>
        <v/>
      </c>
      <c r="CH581" s="216" t="n"/>
      <c r="CI581" s="456" t="n"/>
      <c r="CJ581" s="223" t="n"/>
      <c r="CK581" s="196" t="n"/>
      <c r="CL581" s="196" t="n"/>
      <c r="CM581" s="196" t="n"/>
      <c r="CN581" s="196" t="n"/>
      <c r="CO581" s="196" t="n"/>
      <c r="CP581" s="323" t="n"/>
      <c r="CQ581" s="348" t="n"/>
      <c r="CR581" s="348" t="n"/>
      <c r="CS581" s="348" t="n"/>
      <c r="CT581" s="348" t="n"/>
      <c r="CU581" s="348" t="n"/>
      <c r="CV581" s="348" t="n"/>
      <c r="CW581" s="348" t="n"/>
      <c r="CX581" s="348" t="n"/>
      <c r="CY581" s="348">
        <f>IFERROR(ROUND(STDEV(AN581,L581),1),"")</f>
        <v/>
      </c>
      <c r="CZ581" s="232">
        <f>IFERROR(ROUND(AVERAGE(O581:S581,AA581:AE581),0),"")</f>
        <v/>
      </c>
      <c r="DA581" s="232">
        <f>IFERROR(AVERAGE(T581:X581,AF581:AJ581),"")</f>
        <v/>
      </c>
      <c r="DB581" s="308">
        <f>AV581+BK581</f>
        <v/>
      </c>
      <c r="DC581" s="12">
        <f>SUM(BL581:BT581,AW581:BE581)</f>
        <v/>
      </c>
      <c r="DD581" s="437">
        <f>IFERROR(ROUND(DC581/K581,0),"")</f>
        <v/>
      </c>
      <c r="DE581" s="437">
        <f>IFERROR(ROUND(AVERAGE(Y581:Z581,AK581:AL581),0),"")</f>
        <v/>
      </c>
      <c r="DF581" s="217">
        <f>IFERROR(ROUND((3600/DE581*J581),0),"")</f>
        <v/>
      </c>
      <c r="DG581" s="437">
        <f>IFERROR(ROUND(DD581/DF581,1),"")</f>
        <v/>
      </c>
      <c r="DH581" s="308">
        <f>IFERROR(DB581+DD581,"")</f>
        <v/>
      </c>
      <c r="DI581" s="447">
        <f>IFERROR(DD581/DH581,"")</f>
        <v/>
      </c>
      <c r="DK581" s="12">
        <f>IFERROR(DF581-AP581,"")</f>
        <v/>
      </c>
      <c r="DM581" s="307">
        <f>IFERROR(DA581-L581,"")</f>
        <v/>
      </c>
      <c r="DN581" s="348">
        <f>IF(DE581&gt;AQ581,0,1)</f>
        <v/>
      </c>
      <c r="DO581" s="348">
        <f>IF(DA581&lt;M581,0,1)</f>
        <v/>
      </c>
      <c r="DP581" s="348">
        <f>IF(DA581&gt;N581,0,1)</f>
        <v/>
      </c>
      <c r="DQ581" s="348" t="n"/>
      <c r="DR581" s="348" t="n"/>
      <c r="DS581" s="348" t="n"/>
      <c r="DT581" s="348" t="n"/>
      <c r="DU581" s="348" t="n"/>
      <c r="DV581" s="348" t="n"/>
      <c r="DW581" s="348" t="n"/>
      <c r="DX581" s="348" t="n"/>
      <c r="DY581" s="348" t="n"/>
      <c r="DZ581" s="348" t="n"/>
      <c r="EA581" s="348" t="n"/>
      <c r="EB581" s="348" t="n"/>
      <c r="EC581" s="348" t="n"/>
      <c r="ED581" s="348" t="n"/>
      <c r="EE581" s="348" t="n"/>
      <c r="EF581" s="348" t="n"/>
      <c r="EG581" s="348" t="n"/>
      <c r="EH581" s="348" t="n"/>
      <c r="EI581" s="348" t="n"/>
    </row>
    <row r="582" ht="31.5" customFormat="1" customHeight="1" s="239">
      <c r="A582" s="233" t="n"/>
      <c r="B582" s="192" t="n"/>
      <c r="C582" s="455" t="n"/>
      <c r="D582" s="192" t="n"/>
      <c r="E582" s="192" t="n"/>
      <c r="F582" s="192" t="n"/>
      <c r="G582" s="238" t="n"/>
      <c r="H582" s="437" t="n"/>
      <c r="I582" s="437" t="n"/>
      <c r="J582" s="437" t="n"/>
      <c r="K582" s="437" t="n"/>
      <c r="L582" s="240" t="n"/>
      <c r="M582" s="241" t="n"/>
      <c r="N582" s="242" t="n"/>
      <c r="O582" s="232" t="n"/>
      <c r="P582" s="232" t="n"/>
      <c r="Q582" s="232" t="n"/>
      <c r="R582" s="232" t="n"/>
      <c r="S582" s="232" t="n"/>
      <c r="T582" s="232" t="n"/>
      <c r="U582" s="232" t="n"/>
      <c r="V582" s="232" t="n"/>
      <c r="W582" s="232" t="n"/>
      <c r="X582" s="232" t="n"/>
      <c r="Y582" s="195" t="n"/>
      <c r="Z582" s="195" t="n"/>
      <c r="AA582" s="232" t="n"/>
      <c r="AB582" s="232" t="n"/>
      <c r="AC582" s="232" t="n"/>
      <c r="AD582" s="232" t="n"/>
      <c r="AE582" s="232" t="n"/>
      <c r="AF582" s="232" t="n"/>
      <c r="AG582" s="232" t="n"/>
      <c r="AH582" s="232" t="n"/>
      <c r="AI582" s="232" t="n"/>
      <c r="AJ582" s="232" t="n"/>
      <c r="AK582" s="195" t="n"/>
      <c r="AL582" s="195" t="n"/>
      <c r="AM582" s="232">
        <f>IFERROR(ROUND(AVERAGE(O582:S582,AA582:AE582),0),"")</f>
        <v/>
      </c>
      <c r="AN582" s="232">
        <f>IFERROR(ROUND(AVERAGE(T582:X582,AF582:AJ582),0),"")</f>
        <v/>
      </c>
      <c r="AO582" s="278">
        <f>IFERROR((AM582-L582)/L582,"")</f>
        <v/>
      </c>
      <c r="AP582" s="218" t="n"/>
      <c r="AQ582" s="219" t="n"/>
      <c r="AR582" s="217">
        <f>IFERROR(ROUND((3600/AS582*J582),0),"")</f>
        <v/>
      </c>
      <c r="AS582" s="217">
        <f>IFERROR(ROUND(AVERAGE(Y582:Z582,AK582:AL582),0),"")</f>
        <v/>
      </c>
      <c r="AT582" s="217" t="n"/>
      <c r="AU582" s="217" t="n"/>
      <c r="AV582" s="217" t="n"/>
      <c r="AW582" s="217" t="n"/>
      <c r="AX582" s="217" t="n"/>
      <c r="AY582" s="217" t="n"/>
      <c r="AZ582" s="217" t="n"/>
      <c r="BA582" s="217" t="n"/>
      <c r="BB582" s="217" t="n"/>
      <c r="BC582" s="217" t="n"/>
      <c r="BD582" s="217" t="n"/>
      <c r="BE582" s="217" t="n"/>
      <c r="BF582" s="217" t="n"/>
      <c r="BG582" s="217" t="n"/>
      <c r="BH582" s="217" t="n"/>
      <c r="BI582" s="217" t="n"/>
      <c r="BJ582" s="217" t="n"/>
      <c r="BK582" s="217" t="n"/>
      <c r="BL582" s="217" t="n"/>
      <c r="BM582" s="217" t="n"/>
      <c r="BN582" s="217" t="n"/>
      <c r="BO582" s="217" t="n"/>
      <c r="BP582" s="217" t="n"/>
      <c r="BQ582" s="217" t="n"/>
      <c r="BR582" s="217" t="n"/>
      <c r="BS582" s="217" t="n"/>
      <c r="BT582" s="217" t="n"/>
      <c r="BU582" s="217" t="n"/>
      <c r="BV582" s="217" t="n"/>
      <c r="BW582" s="217" t="n"/>
      <c r="BX582" s="220" t="n"/>
      <c r="BY582" s="220" t="n"/>
      <c r="BZ582" s="220" t="n"/>
      <c r="CA582" s="220" t="n"/>
      <c r="CB582" s="220" t="n"/>
      <c r="CC582" s="220" t="n"/>
      <c r="CD582" s="220" t="n"/>
      <c r="CE582" s="220" t="n"/>
      <c r="CF582" s="220" t="n"/>
      <c r="CG582" s="221">
        <f>IFERROR(ROUND((SUM(BX582:CF582)),0),"")</f>
        <v/>
      </c>
      <c r="CH582" s="216" t="n"/>
      <c r="CI582" s="456" t="n"/>
      <c r="CJ582" s="223" t="n"/>
      <c r="CK582" s="196" t="n"/>
      <c r="CL582" s="196" t="n"/>
      <c r="CM582" s="196" t="n"/>
      <c r="CN582" s="196" t="n"/>
      <c r="CO582" s="196" t="n"/>
      <c r="CP582" s="323" t="n"/>
      <c r="CQ582" s="348" t="n"/>
      <c r="CR582" s="348" t="n"/>
      <c r="CS582" s="348" t="n"/>
      <c r="CT582" s="348" t="n"/>
      <c r="CU582" s="348" t="n"/>
      <c r="CV582" s="348" t="n"/>
      <c r="CW582" s="348" t="n"/>
      <c r="CX582" s="348" t="n"/>
      <c r="CY582" s="348">
        <f>IFERROR(ROUND(STDEV(AN582,L582),1),"")</f>
        <v/>
      </c>
      <c r="CZ582" s="232">
        <f>IFERROR(ROUND(AVERAGE(O582:S582,AA582:AE582),0),"")</f>
        <v/>
      </c>
      <c r="DA582" s="232">
        <f>IFERROR(AVERAGE(T582:X582,AF582:AJ582),"")</f>
        <v/>
      </c>
      <c r="DB582" s="308">
        <f>AV582+BK582</f>
        <v/>
      </c>
      <c r="DC582" s="12">
        <f>SUM(BL582:BT582,AW582:BE582)</f>
        <v/>
      </c>
      <c r="DD582" s="437">
        <f>IFERROR(ROUND(DC582/K582,0),"")</f>
        <v/>
      </c>
      <c r="DE582" s="437">
        <f>IFERROR(ROUND(AVERAGE(Y582:Z582,AK582:AL582),0),"")</f>
        <v/>
      </c>
      <c r="DF582" s="217">
        <f>IFERROR(ROUND((3600/DE582*J582),0),"")</f>
        <v/>
      </c>
      <c r="DG582" s="437">
        <f>IFERROR(ROUND(DD582/DF582,1),"")</f>
        <v/>
      </c>
      <c r="DH582" s="308">
        <f>IFERROR(DB582+DD582,"")</f>
        <v/>
      </c>
      <c r="DI582" s="447">
        <f>IFERROR(DD582/DH582,"")</f>
        <v/>
      </c>
      <c r="DK582" s="12">
        <f>IFERROR(DF582-AP582,"")</f>
        <v/>
      </c>
      <c r="DM582" s="307">
        <f>IFERROR(DA582-L582,"")</f>
        <v/>
      </c>
      <c r="DN582" s="348">
        <f>IF(DE582&gt;AQ582,0,1)</f>
        <v/>
      </c>
      <c r="DO582" s="348">
        <f>IF(DA582&lt;M582,0,1)</f>
        <v/>
      </c>
      <c r="DP582" s="348">
        <f>IF(DA582&gt;N582,0,1)</f>
        <v/>
      </c>
      <c r="DQ582" s="348" t="n"/>
      <c r="DR582" s="348" t="n"/>
      <c r="DS582" s="348" t="n"/>
      <c r="DT582" s="348" t="n"/>
      <c r="DU582" s="348" t="n"/>
      <c r="DV582" s="348" t="n"/>
      <c r="DW582" s="348" t="n"/>
      <c r="DX582" s="348" t="n"/>
      <c r="DY582" s="348" t="n"/>
      <c r="DZ582" s="348" t="n"/>
      <c r="EA582" s="348" t="n"/>
      <c r="EB582" s="348" t="n"/>
      <c r="EC582" s="348" t="n"/>
      <c r="ED582" s="348" t="n"/>
      <c r="EE582" s="348" t="n"/>
      <c r="EF582" s="348" t="n"/>
      <c r="EG582" s="348" t="n"/>
      <c r="EH582" s="348" t="n"/>
      <c r="EI582" s="348" t="n"/>
    </row>
    <row r="583" ht="31.5" customFormat="1" customHeight="1" s="239">
      <c r="A583" s="233" t="n"/>
      <c r="B583" s="192" t="n"/>
      <c r="C583" s="455" t="n"/>
      <c r="D583" s="192" t="n"/>
      <c r="E583" s="192" t="n"/>
      <c r="F583" s="192" t="n"/>
      <c r="G583" s="238" t="n"/>
      <c r="H583" s="437" t="n"/>
      <c r="I583" s="437" t="n"/>
      <c r="J583" s="437" t="n"/>
      <c r="K583" s="437" t="n"/>
      <c r="L583" s="240" t="n"/>
      <c r="M583" s="241" t="n"/>
      <c r="N583" s="242" t="n"/>
      <c r="O583" s="232" t="n"/>
      <c r="P583" s="232" t="n"/>
      <c r="Q583" s="232" t="n"/>
      <c r="R583" s="232" t="n"/>
      <c r="S583" s="232" t="n"/>
      <c r="T583" s="232" t="n"/>
      <c r="U583" s="232" t="n"/>
      <c r="V583" s="232" t="n"/>
      <c r="W583" s="232" t="n"/>
      <c r="X583" s="232" t="n"/>
      <c r="Y583" s="195" t="n"/>
      <c r="Z583" s="195" t="n"/>
      <c r="AA583" s="232" t="n"/>
      <c r="AB583" s="232" t="n"/>
      <c r="AC583" s="232" t="n"/>
      <c r="AD583" s="232" t="n"/>
      <c r="AE583" s="232" t="n"/>
      <c r="AF583" s="232" t="n"/>
      <c r="AG583" s="232" t="n"/>
      <c r="AH583" s="232" t="n"/>
      <c r="AI583" s="232" t="n"/>
      <c r="AJ583" s="232" t="n"/>
      <c r="AK583" s="195" t="n"/>
      <c r="AL583" s="195" t="n"/>
      <c r="AM583" s="232">
        <f>IFERROR(ROUND(AVERAGE(O583:S583,AA583:AE583),0),"")</f>
        <v/>
      </c>
      <c r="AN583" s="232">
        <f>IFERROR(ROUND(AVERAGE(T583:X583,AF583:AJ583),0),"")</f>
        <v/>
      </c>
      <c r="AO583" s="278">
        <f>IFERROR((AM583-L583)/L583,"")</f>
        <v/>
      </c>
      <c r="AP583" s="218" t="n"/>
      <c r="AQ583" s="219" t="n"/>
      <c r="AR583" s="217">
        <f>IFERROR(ROUND((3600/AS583*J583),0),"")</f>
        <v/>
      </c>
      <c r="AS583" s="217">
        <f>IFERROR(ROUND(AVERAGE(Y583:Z583,AK583:AL583),0),"")</f>
        <v/>
      </c>
      <c r="AT583" s="217" t="n"/>
      <c r="AU583" s="217" t="n"/>
      <c r="AV583" s="217" t="n"/>
      <c r="AW583" s="217" t="n"/>
      <c r="AX583" s="217" t="n"/>
      <c r="AY583" s="217" t="n"/>
      <c r="AZ583" s="217" t="n"/>
      <c r="BA583" s="217" t="n"/>
      <c r="BB583" s="217" t="n"/>
      <c r="BC583" s="217" t="n"/>
      <c r="BD583" s="217" t="n"/>
      <c r="BE583" s="217" t="n"/>
      <c r="BF583" s="217" t="n"/>
      <c r="BG583" s="217" t="n"/>
      <c r="BH583" s="217" t="n"/>
      <c r="BI583" s="217" t="n"/>
      <c r="BJ583" s="217" t="n"/>
      <c r="BK583" s="217" t="n"/>
      <c r="BL583" s="217" t="n"/>
      <c r="BM583" s="217" t="n"/>
      <c r="BN583" s="217" t="n"/>
      <c r="BO583" s="217" t="n"/>
      <c r="BP583" s="217" t="n"/>
      <c r="BQ583" s="217" t="n"/>
      <c r="BR583" s="217" t="n"/>
      <c r="BS583" s="217" t="n"/>
      <c r="BT583" s="217" t="n"/>
      <c r="BU583" s="217" t="n"/>
      <c r="BV583" s="217" t="n"/>
      <c r="BW583" s="217" t="n"/>
      <c r="BX583" s="220" t="n"/>
      <c r="BY583" s="220" t="n"/>
      <c r="BZ583" s="220" t="n"/>
      <c r="CA583" s="220" t="n"/>
      <c r="CB583" s="220" t="n"/>
      <c r="CC583" s="220" t="n"/>
      <c r="CD583" s="220" t="n"/>
      <c r="CE583" s="220" t="n"/>
      <c r="CF583" s="220" t="n"/>
      <c r="CG583" s="221">
        <f>IFERROR(ROUND((SUM(BX583:CF583)),0),"")</f>
        <v/>
      </c>
      <c r="CH583" s="216" t="n"/>
      <c r="CI583" s="456" t="n"/>
      <c r="CJ583" s="223" t="n"/>
      <c r="CK583" s="196" t="n"/>
      <c r="CL583" s="196" t="n"/>
      <c r="CM583" s="196" t="n"/>
      <c r="CN583" s="196" t="n"/>
      <c r="CO583" s="196" t="n"/>
      <c r="CP583" s="323" t="n"/>
      <c r="CQ583" s="348" t="n"/>
      <c r="CR583" s="348" t="n"/>
      <c r="CS583" s="348" t="n"/>
      <c r="CT583" s="348" t="n"/>
      <c r="CU583" s="348" t="n"/>
      <c r="CV583" s="348" t="n"/>
      <c r="CW583" s="348" t="n"/>
      <c r="CX583" s="348" t="n"/>
      <c r="CY583" s="348">
        <f>IFERROR(ROUND(STDEV(AN583,L583),1),"")</f>
        <v/>
      </c>
      <c r="CZ583" s="232">
        <f>IFERROR(ROUND(AVERAGE(O583:S583,AA583:AE583),0),"")</f>
        <v/>
      </c>
      <c r="DA583" s="232">
        <f>IFERROR(AVERAGE(T583:X583,AF583:AJ583),"")</f>
        <v/>
      </c>
      <c r="DB583" s="308">
        <f>AV583+BK583</f>
        <v/>
      </c>
      <c r="DC583" s="12">
        <f>SUM(BL583:BT583,AW583:BE583)</f>
        <v/>
      </c>
      <c r="DD583" s="437">
        <f>IFERROR(ROUND(DC583/K583,0),"")</f>
        <v/>
      </c>
      <c r="DE583" s="437">
        <f>IFERROR(ROUND(AVERAGE(Y583:Z583,AK583:AL583),0),"")</f>
        <v/>
      </c>
      <c r="DF583" s="217">
        <f>IFERROR(ROUND((3600/DE583*J583),0),"")</f>
        <v/>
      </c>
      <c r="DG583" s="437">
        <f>IFERROR(ROUND(DD583/DF583,1),"")</f>
        <v/>
      </c>
      <c r="DH583" s="308">
        <f>IFERROR(DB583+DD583,"")</f>
        <v/>
      </c>
      <c r="DI583" s="447">
        <f>IFERROR(DD583/DH583,"")</f>
        <v/>
      </c>
      <c r="DK583" s="12">
        <f>IFERROR(DF583-AP583,"")</f>
        <v/>
      </c>
      <c r="DM583" s="307">
        <f>IFERROR(DA583-L583,"")</f>
        <v/>
      </c>
      <c r="DN583" s="348">
        <f>IF(DE583&gt;AQ583,0,1)</f>
        <v/>
      </c>
      <c r="DO583" s="348">
        <f>IF(DA583&lt;M583,0,1)</f>
        <v/>
      </c>
      <c r="DP583" s="348">
        <f>IF(DA583&gt;N583,0,1)</f>
        <v/>
      </c>
      <c r="DQ583" s="348" t="n"/>
      <c r="DR583" s="348" t="n"/>
      <c r="DS583" s="348" t="n"/>
      <c r="DT583" s="348" t="n"/>
      <c r="DU583" s="348" t="n"/>
      <c r="DV583" s="348" t="n"/>
      <c r="DW583" s="348" t="n"/>
      <c r="DX583" s="348" t="n"/>
      <c r="DY583" s="348" t="n"/>
      <c r="DZ583" s="348" t="n"/>
      <c r="EA583" s="348" t="n"/>
      <c r="EB583" s="348" t="n"/>
      <c r="EC583" s="348" t="n"/>
      <c r="ED583" s="348" t="n"/>
      <c r="EE583" s="348" t="n"/>
      <c r="EF583" s="348" t="n"/>
      <c r="EG583" s="348" t="n"/>
      <c r="EH583" s="348" t="n"/>
      <c r="EI583" s="348" t="n"/>
    </row>
    <row r="584" ht="31.5" customFormat="1" customHeight="1" s="239">
      <c r="A584" s="233" t="n"/>
      <c r="B584" s="192" t="n"/>
      <c r="C584" s="455" t="n"/>
      <c r="D584" s="192" t="n"/>
      <c r="E584" s="192" t="n"/>
      <c r="F584" s="192" t="n"/>
      <c r="G584" s="238" t="n"/>
      <c r="H584" s="437" t="n"/>
      <c r="I584" s="437" t="n"/>
      <c r="J584" s="437" t="n"/>
      <c r="K584" s="437" t="n"/>
      <c r="L584" s="240" t="n"/>
      <c r="M584" s="241" t="n"/>
      <c r="N584" s="242" t="n"/>
      <c r="O584" s="232" t="n"/>
      <c r="P584" s="232" t="n"/>
      <c r="Q584" s="232" t="n"/>
      <c r="R584" s="232" t="n"/>
      <c r="S584" s="232" t="n"/>
      <c r="T584" s="232" t="n"/>
      <c r="U584" s="232" t="n"/>
      <c r="V584" s="232" t="n"/>
      <c r="W584" s="232" t="n"/>
      <c r="X584" s="232" t="n"/>
      <c r="Y584" s="195" t="n"/>
      <c r="Z584" s="195" t="n"/>
      <c r="AA584" s="232" t="n"/>
      <c r="AB584" s="232" t="n"/>
      <c r="AC584" s="232" t="n"/>
      <c r="AD584" s="232" t="n"/>
      <c r="AE584" s="232" t="n"/>
      <c r="AF584" s="232" t="n"/>
      <c r="AG584" s="232" t="n"/>
      <c r="AH584" s="232" t="n"/>
      <c r="AI584" s="232" t="n"/>
      <c r="AJ584" s="232" t="n"/>
      <c r="AK584" s="195" t="n"/>
      <c r="AL584" s="195" t="n"/>
      <c r="AM584" s="232">
        <f>IFERROR(ROUND(AVERAGE(O584:S584,AA584:AE584),0),"")</f>
        <v/>
      </c>
      <c r="AN584" s="232">
        <f>IFERROR(ROUND(AVERAGE(T584:X584,AF584:AJ584),0),"")</f>
        <v/>
      </c>
      <c r="AO584" s="278">
        <f>IFERROR((AM584-L584)/L584,"")</f>
        <v/>
      </c>
      <c r="AP584" s="218" t="n"/>
      <c r="AQ584" s="219" t="n"/>
      <c r="AR584" s="217">
        <f>IFERROR(ROUND((3600/AS584*J584),0),"")</f>
        <v/>
      </c>
      <c r="AS584" s="217">
        <f>IFERROR(ROUND(AVERAGE(Y584:Z584,AK584:AL584),0),"")</f>
        <v/>
      </c>
      <c r="AT584" s="217" t="n"/>
      <c r="AU584" s="217" t="n"/>
      <c r="AV584" s="217" t="n"/>
      <c r="AW584" s="217" t="n"/>
      <c r="AX584" s="217" t="n"/>
      <c r="AY584" s="217" t="n"/>
      <c r="AZ584" s="217" t="n"/>
      <c r="BA584" s="217" t="n"/>
      <c r="BB584" s="217" t="n"/>
      <c r="BC584" s="217" t="n"/>
      <c r="BD584" s="217" t="n"/>
      <c r="BE584" s="217" t="n"/>
      <c r="BF584" s="217" t="n"/>
      <c r="BG584" s="217" t="n"/>
      <c r="BH584" s="217" t="n"/>
      <c r="BI584" s="217" t="n"/>
      <c r="BJ584" s="217" t="n"/>
      <c r="BK584" s="217" t="n"/>
      <c r="BL584" s="217" t="n"/>
      <c r="BM584" s="217" t="n"/>
      <c r="BN584" s="217" t="n"/>
      <c r="BO584" s="217" t="n"/>
      <c r="BP584" s="217" t="n"/>
      <c r="BQ584" s="217" t="n"/>
      <c r="BR584" s="217" t="n"/>
      <c r="BS584" s="217" t="n"/>
      <c r="BT584" s="217" t="n"/>
      <c r="BU584" s="217" t="n"/>
      <c r="BV584" s="217" t="n"/>
      <c r="BW584" s="217" t="n"/>
      <c r="BX584" s="220" t="n"/>
      <c r="BY584" s="220" t="n"/>
      <c r="BZ584" s="220" t="n"/>
      <c r="CA584" s="220" t="n"/>
      <c r="CB584" s="220" t="n"/>
      <c r="CC584" s="220" t="n"/>
      <c r="CD584" s="220" t="n"/>
      <c r="CE584" s="220" t="n"/>
      <c r="CF584" s="220" t="n"/>
      <c r="CG584" s="221">
        <f>IFERROR(ROUND((SUM(BX584:CF584)),0),"")</f>
        <v/>
      </c>
      <c r="CH584" s="216" t="n"/>
      <c r="CI584" s="456" t="n"/>
      <c r="CJ584" s="223" t="n"/>
      <c r="CK584" s="196" t="n"/>
      <c r="CL584" s="196" t="n"/>
      <c r="CM584" s="196" t="n"/>
      <c r="CN584" s="196" t="n"/>
      <c r="CO584" s="196" t="n"/>
      <c r="CP584" s="323" t="n"/>
      <c r="CQ584" s="348" t="n"/>
      <c r="CR584" s="348" t="n"/>
      <c r="CS584" s="348" t="n"/>
      <c r="CT584" s="348" t="n"/>
      <c r="CU584" s="348" t="n"/>
      <c r="CV584" s="348" t="n"/>
      <c r="CW584" s="348" t="n"/>
      <c r="CX584" s="348" t="n"/>
      <c r="CY584" s="348">
        <f>IFERROR(ROUND(STDEV(AN584,L584),1),"")</f>
        <v/>
      </c>
      <c r="CZ584" s="232">
        <f>IFERROR(ROUND(AVERAGE(O584:S584,AA584:AE584),0),"")</f>
        <v/>
      </c>
      <c r="DA584" s="232">
        <f>IFERROR(AVERAGE(T584:X584,AF584:AJ584),"")</f>
        <v/>
      </c>
      <c r="DB584" s="308">
        <f>AV584+BK584</f>
        <v/>
      </c>
      <c r="DC584" s="12">
        <f>SUM(BL584:BT584,AW584:BE584)</f>
        <v/>
      </c>
      <c r="DD584" s="437">
        <f>IFERROR(ROUND(DC584/K584,0),"")</f>
        <v/>
      </c>
      <c r="DE584" s="437">
        <f>IFERROR(ROUND(AVERAGE(Y584:Z584,AK584:AL584),0),"")</f>
        <v/>
      </c>
      <c r="DF584" s="217">
        <f>IFERROR(ROUND((3600/DE584*J584),0),"")</f>
        <v/>
      </c>
      <c r="DG584" s="437">
        <f>IFERROR(ROUND(DD584/DF584,1),"")</f>
        <v/>
      </c>
      <c r="DH584" s="308">
        <f>IFERROR(DB584+DD584,"")</f>
        <v/>
      </c>
      <c r="DI584" s="447">
        <f>IFERROR(DD584/DH584,"")</f>
        <v/>
      </c>
      <c r="DK584" s="12">
        <f>IFERROR(DF584-AP584,"")</f>
        <v/>
      </c>
      <c r="DM584" s="307">
        <f>IFERROR(DA584-L584,"")</f>
        <v/>
      </c>
      <c r="DN584" s="348">
        <f>IF(DE584&gt;AQ584,0,1)</f>
        <v/>
      </c>
      <c r="DO584" s="348">
        <f>IF(DA584&lt;M584,0,1)</f>
        <v/>
      </c>
      <c r="DP584" s="348">
        <f>IF(DA584&gt;N584,0,1)</f>
        <v/>
      </c>
      <c r="DQ584" s="348" t="n"/>
      <c r="DR584" s="348" t="n"/>
      <c r="DS584" s="348" t="n"/>
      <c r="DT584" s="348" t="n"/>
      <c r="DU584" s="348" t="n"/>
      <c r="DV584" s="348" t="n"/>
      <c r="DW584" s="348" t="n"/>
      <c r="DX584" s="348" t="n"/>
      <c r="DY584" s="348" t="n"/>
      <c r="DZ584" s="348" t="n"/>
      <c r="EA584" s="348" t="n"/>
      <c r="EB584" s="348" t="n"/>
      <c r="EC584" s="348" t="n"/>
      <c r="ED584" s="348" t="n"/>
      <c r="EE584" s="348" t="n"/>
      <c r="EF584" s="348" t="n"/>
      <c r="EG584" s="348" t="n"/>
      <c r="EH584" s="348" t="n"/>
      <c r="EI584" s="348" t="n"/>
    </row>
    <row r="585" ht="31.5" customFormat="1" customHeight="1" s="239">
      <c r="A585" s="233" t="n"/>
      <c r="B585" s="192" t="n"/>
      <c r="C585" s="455" t="n"/>
      <c r="D585" s="192" t="n"/>
      <c r="E585" s="192" t="n"/>
      <c r="F585" s="192" t="n"/>
      <c r="G585" s="238" t="n"/>
      <c r="H585" s="437" t="n"/>
      <c r="I585" s="437" t="n"/>
      <c r="J585" s="437" t="n"/>
      <c r="K585" s="437" t="n"/>
      <c r="L585" s="240" t="n"/>
      <c r="M585" s="241" t="n"/>
      <c r="N585" s="242" t="n"/>
      <c r="O585" s="232" t="n"/>
      <c r="P585" s="232" t="n"/>
      <c r="Q585" s="232" t="n"/>
      <c r="R585" s="232" t="n"/>
      <c r="S585" s="232" t="n"/>
      <c r="T585" s="232" t="n"/>
      <c r="U585" s="232" t="n"/>
      <c r="V585" s="232" t="n"/>
      <c r="W585" s="232" t="n"/>
      <c r="X585" s="232" t="n"/>
      <c r="Y585" s="195" t="n"/>
      <c r="Z585" s="195" t="n"/>
      <c r="AA585" s="232" t="n"/>
      <c r="AB585" s="232" t="n"/>
      <c r="AC585" s="232" t="n"/>
      <c r="AD585" s="232" t="n"/>
      <c r="AE585" s="232" t="n"/>
      <c r="AF585" s="232" t="n"/>
      <c r="AG585" s="232" t="n"/>
      <c r="AH585" s="232" t="n"/>
      <c r="AI585" s="232" t="n"/>
      <c r="AJ585" s="232" t="n"/>
      <c r="AK585" s="195" t="n"/>
      <c r="AL585" s="195" t="n"/>
      <c r="AM585" s="232">
        <f>IFERROR(ROUND(AVERAGE(O585:S585,AA585:AE585),0),"")</f>
        <v/>
      </c>
      <c r="AN585" s="232">
        <f>IFERROR(ROUND(AVERAGE(T585:X585,AF585:AJ585),0),"")</f>
        <v/>
      </c>
      <c r="AO585" s="278">
        <f>IFERROR((AM585-L585)/L585,"")</f>
        <v/>
      </c>
      <c r="AP585" s="218" t="n"/>
      <c r="AQ585" s="219" t="n"/>
      <c r="AR585" s="217">
        <f>IFERROR(ROUND((3600/AS585*J585),0),"")</f>
        <v/>
      </c>
      <c r="AS585" s="217">
        <f>IFERROR(ROUND(AVERAGE(Y585:Z585,AK585:AL585),0),"")</f>
        <v/>
      </c>
      <c r="AT585" s="217" t="n"/>
      <c r="AU585" s="217" t="n"/>
      <c r="AV585" s="217" t="n"/>
      <c r="AW585" s="217" t="n"/>
      <c r="AX585" s="217" t="n"/>
      <c r="AY585" s="217" t="n"/>
      <c r="AZ585" s="217" t="n"/>
      <c r="BA585" s="217" t="n"/>
      <c r="BB585" s="217" t="n"/>
      <c r="BC585" s="217" t="n"/>
      <c r="BD585" s="217" t="n"/>
      <c r="BE585" s="217" t="n"/>
      <c r="BF585" s="217" t="n"/>
      <c r="BG585" s="217" t="n"/>
      <c r="BH585" s="217" t="n"/>
      <c r="BI585" s="217" t="n"/>
      <c r="BJ585" s="217" t="n"/>
      <c r="BK585" s="217" t="n"/>
      <c r="BL585" s="217" t="n"/>
      <c r="BM585" s="217" t="n"/>
      <c r="BN585" s="217" t="n"/>
      <c r="BO585" s="217" t="n"/>
      <c r="BP585" s="217" t="n"/>
      <c r="BQ585" s="217" t="n"/>
      <c r="BR585" s="217" t="n"/>
      <c r="BS585" s="217" t="n"/>
      <c r="BT585" s="217" t="n"/>
      <c r="BU585" s="217" t="n"/>
      <c r="BV585" s="217" t="n"/>
      <c r="BW585" s="217" t="n"/>
      <c r="BX585" s="220" t="n"/>
      <c r="BY585" s="220" t="n"/>
      <c r="BZ585" s="220" t="n"/>
      <c r="CA585" s="220" t="n"/>
      <c r="CB585" s="220" t="n"/>
      <c r="CC585" s="220" t="n"/>
      <c r="CD585" s="220" t="n"/>
      <c r="CE585" s="220" t="n"/>
      <c r="CF585" s="220" t="n"/>
      <c r="CG585" s="221">
        <f>IFERROR(ROUND((SUM(BX585:CF585)),0),"")</f>
        <v/>
      </c>
      <c r="CH585" s="216" t="n"/>
      <c r="CI585" s="456" t="n"/>
      <c r="CJ585" s="223" t="n"/>
      <c r="CK585" s="196" t="n"/>
      <c r="CL585" s="196" t="n"/>
      <c r="CM585" s="196" t="n"/>
      <c r="CN585" s="196" t="n"/>
      <c r="CO585" s="196" t="n"/>
      <c r="CP585" s="323" t="n"/>
      <c r="CQ585" s="348" t="n"/>
      <c r="CR585" s="348" t="n"/>
      <c r="CS585" s="348" t="n"/>
      <c r="CT585" s="348" t="n"/>
      <c r="CU585" s="348" t="n"/>
      <c r="CV585" s="348" t="n"/>
      <c r="CW585" s="348" t="n"/>
      <c r="CX585" s="348" t="n"/>
      <c r="CY585" s="348">
        <f>IFERROR(ROUND(STDEV(AN585,L585),1),"")</f>
        <v/>
      </c>
      <c r="CZ585" s="232">
        <f>IFERROR(ROUND(AVERAGE(O585:S585,AA585:AE585),0),"")</f>
        <v/>
      </c>
      <c r="DA585" s="232">
        <f>IFERROR(AVERAGE(T585:X585,AF585:AJ585),"")</f>
        <v/>
      </c>
      <c r="DB585" s="308">
        <f>AV585+BK585</f>
        <v/>
      </c>
      <c r="DC585" s="12">
        <f>SUM(BL585:BT585,AW585:BE585)</f>
        <v/>
      </c>
      <c r="DD585" s="437">
        <f>IFERROR(ROUND(DC585/K585,0),"")</f>
        <v/>
      </c>
      <c r="DE585" s="437">
        <f>IFERROR(ROUND(AVERAGE(Y585:Z585,AK585:AL585),0),"")</f>
        <v/>
      </c>
      <c r="DF585" s="217">
        <f>IFERROR(ROUND((3600/DE585*J585),0),"")</f>
        <v/>
      </c>
      <c r="DG585" s="437">
        <f>IFERROR(ROUND(DD585/DF585,1),"")</f>
        <v/>
      </c>
      <c r="DH585" s="308">
        <f>IFERROR(DB585+DD585,"")</f>
        <v/>
      </c>
      <c r="DI585" s="447">
        <f>IFERROR(DD585/DH585,"")</f>
        <v/>
      </c>
      <c r="DK585" s="12">
        <f>IFERROR(DF585-AP585,"")</f>
        <v/>
      </c>
      <c r="DM585" s="307">
        <f>IFERROR(DA585-L585,"")</f>
        <v/>
      </c>
      <c r="DN585" s="348">
        <f>IF(DE585&gt;AQ585,0,1)</f>
        <v/>
      </c>
      <c r="DO585" s="348">
        <f>IF(DA585&lt;M585,0,1)</f>
        <v/>
      </c>
      <c r="DP585" s="348">
        <f>IF(DA585&gt;N585,0,1)</f>
        <v/>
      </c>
      <c r="DQ585" s="348" t="n"/>
      <c r="DR585" s="348" t="n"/>
      <c r="DS585" s="348" t="n"/>
      <c r="DT585" s="348" t="n"/>
      <c r="DU585" s="348" t="n"/>
      <c r="DV585" s="348" t="n"/>
      <c r="DW585" s="348" t="n"/>
      <c r="DX585" s="348" t="n"/>
      <c r="DY585" s="348" t="n"/>
      <c r="DZ585" s="348" t="n"/>
      <c r="EA585" s="348" t="n"/>
      <c r="EB585" s="348" t="n"/>
      <c r="EC585" s="348" t="n"/>
      <c r="ED585" s="348" t="n"/>
      <c r="EE585" s="348" t="n"/>
      <c r="EF585" s="348" t="n"/>
      <c r="EG585" s="348" t="n"/>
      <c r="EH585" s="348" t="n"/>
      <c r="EI585" s="348" t="n"/>
    </row>
    <row r="586" ht="31.5" customFormat="1" customHeight="1" s="239">
      <c r="A586" s="233" t="n"/>
      <c r="B586" s="192" t="n"/>
      <c r="C586" s="455" t="n"/>
      <c r="D586" s="192" t="n"/>
      <c r="E586" s="192" t="n"/>
      <c r="F586" s="192" t="n"/>
      <c r="G586" s="238" t="n"/>
      <c r="H586" s="437" t="n"/>
      <c r="I586" s="437" t="n"/>
      <c r="J586" s="437" t="n"/>
      <c r="K586" s="437" t="n"/>
      <c r="L586" s="240" t="n"/>
      <c r="M586" s="241" t="n"/>
      <c r="N586" s="242" t="n"/>
      <c r="O586" s="232" t="n"/>
      <c r="P586" s="232" t="n"/>
      <c r="Q586" s="232" t="n"/>
      <c r="R586" s="232" t="n"/>
      <c r="S586" s="232" t="n"/>
      <c r="T586" s="232" t="n"/>
      <c r="U586" s="232" t="n"/>
      <c r="V586" s="232" t="n"/>
      <c r="W586" s="232" t="n"/>
      <c r="X586" s="232" t="n"/>
      <c r="Y586" s="195" t="n"/>
      <c r="Z586" s="195" t="n"/>
      <c r="AA586" s="232" t="n"/>
      <c r="AB586" s="232" t="n"/>
      <c r="AC586" s="232" t="n"/>
      <c r="AD586" s="232" t="n"/>
      <c r="AE586" s="232" t="n"/>
      <c r="AF586" s="232" t="n"/>
      <c r="AG586" s="232" t="n"/>
      <c r="AH586" s="232" t="n"/>
      <c r="AI586" s="232" t="n"/>
      <c r="AJ586" s="232" t="n"/>
      <c r="AK586" s="195" t="n"/>
      <c r="AL586" s="195" t="n"/>
      <c r="AM586" s="232">
        <f>IFERROR(ROUND(AVERAGE(O586:S586,AA586:AE586),0),"")</f>
        <v/>
      </c>
      <c r="AN586" s="232">
        <f>IFERROR(ROUND(AVERAGE(T586:X586,AF586:AJ586),0),"")</f>
        <v/>
      </c>
      <c r="AO586" s="278">
        <f>IFERROR((AM586-L586)/L586,"")</f>
        <v/>
      </c>
      <c r="AP586" s="218" t="n"/>
      <c r="AQ586" s="219" t="n"/>
      <c r="AR586" s="217">
        <f>IFERROR(ROUND((3600/AS586*J586),0),"")</f>
        <v/>
      </c>
      <c r="AS586" s="217">
        <f>IFERROR(ROUND(AVERAGE(Y586:Z586,AK586:AL586),0),"")</f>
        <v/>
      </c>
      <c r="AT586" s="217" t="n"/>
      <c r="AU586" s="217" t="n"/>
      <c r="AV586" s="217" t="n"/>
      <c r="AW586" s="217" t="n"/>
      <c r="AX586" s="217" t="n"/>
      <c r="AY586" s="217" t="n"/>
      <c r="AZ586" s="217" t="n"/>
      <c r="BA586" s="217" t="n"/>
      <c r="BB586" s="217" t="n"/>
      <c r="BC586" s="217" t="n"/>
      <c r="BD586" s="217" t="n"/>
      <c r="BE586" s="217" t="n"/>
      <c r="BF586" s="217" t="n"/>
      <c r="BG586" s="217" t="n"/>
      <c r="BH586" s="217" t="n"/>
      <c r="BI586" s="217" t="n"/>
      <c r="BJ586" s="217" t="n"/>
      <c r="BK586" s="217" t="n"/>
      <c r="BL586" s="217" t="n"/>
      <c r="BM586" s="217" t="n"/>
      <c r="BN586" s="217" t="n"/>
      <c r="BO586" s="217" t="n"/>
      <c r="BP586" s="217" t="n"/>
      <c r="BQ586" s="217" t="n"/>
      <c r="BR586" s="217" t="n"/>
      <c r="BS586" s="217" t="n"/>
      <c r="BT586" s="217" t="n"/>
      <c r="BU586" s="217" t="n"/>
      <c r="BV586" s="217" t="n"/>
      <c r="BW586" s="217" t="n"/>
      <c r="BX586" s="220" t="n"/>
      <c r="BY586" s="220" t="n"/>
      <c r="BZ586" s="220" t="n"/>
      <c r="CA586" s="220" t="n"/>
      <c r="CB586" s="220" t="n"/>
      <c r="CC586" s="220" t="n"/>
      <c r="CD586" s="220" t="n"/>
      <c r="CE586" s="220" t="n"/>
      <c r="CF586" s="220" t="n"/>
      <c r="CG586" s="221">
        <f>IFERROR(ROUND((SUM(BX586:CF586)),0),"")</f>
        <v/>
      </c>
      <c r="CH586" s="216" t="n"/>
      <c r="CI586" s="456" t="n"/>
      <c r="CJ586" s="223" t="n"/>
      <c r="CK586" s="196" t="n"/>
      <c r="CL586" s="196" t="n"/>
      <c r="CM586" s="196" t="n"/>
      <c r="CN586" s="196" t="n"/>
      <c r="CO586" s="196" t="n"/>
      <c r="CP586" s="323" t="n"/>
      <c r="CQ586" s="348" t="n"/>
      <c r="CR586" s="348" t="n"/>
      <c r="CS586" s="348" t="n"/>
      <c r="CT586" s="348" t="n"/>
      <c r="CU586" s="348" t="n"/>
      <c r="CV586" s="348" t="n"/>
      <c r="CW586" s="348" t="n"/>
      <c r="CX586" s="348" t="n"/>
      <c r="CY586" s="348">
        <f>IFERROR(ROUND(STDEV(AN586,L586),1),"")</f>
        <v/>
      </c>
      <c r="CZ586" s="232">
        <f>IFERROR(ROUND(AVERAGE(O586:S586,AA586:AE586),0),"")</f>
        <v/>
      </c>
      <c r="DA586" s="232">
        <f>IFERROR(AVERAGE(T586:X586,AF586:AJ586),"")</f>
        <v/>
      </c>
      <c r="DB586" s="308">
        <f>AV586+BK586</f>
        <v/>
      </c>
      <c r="DC586" s="12">
        <f>SUM(BL586:BT586,AW586:BE586)</f>
        <v/>
      </c>
      <c r="DD586" s="437">
        <f>IFERROR(ROUND(DC586/K586,0),"")</f>
        <v/>
      </c>
      <c r="DE586" s="437">
        <f>IFERROR(ROUND(AVERAGE(Y586:Z586,AK586:AL586),0),"")</f>
        <v/>
      </c>
      <c r="DF586" s="217">
        <f>IFERROR(ROUND((3600/DE586*J586),0),"")</f>
        <v/>
      </c>
      <c r="DG586" s="437">
        <f>IFERROR(ROUND(DD586/DF586,1),"")</f>
        <v/>
      </c>
      <c r="DH586" s="308">
        <f>IFERROR(DB586+DD586,"")</f>
        <v/>
      </c>
      <c r="DI586" s="447">
        <f>IFERROR(DD586/DH586,"")</f>
        <v/>
      </c>
      <c r="DK586" s="12">
        <f>IFERROR(DF586-AP586,"")</f>
        <v/>
      </c>
      <c r="DM586" s="307">
        <f>IFERROR(DA586-L586,"")</f>
        <v/>
      </c>
      <c r="DN586" s="348">
        <f>IF(DE586&gt;AQ586,0,1)</f>
        <v/>
      </c>
      <c r="DO586" s="348">
        <f>IF(DA586&lt;M586,0,1)</f>
        <v/>
      </c>
      <c r="DP586" s="348">
        <f>IF(DA586&gt;N586,0,1)</f>
        <v/>
      </c>
      <c r="DQ586" s="348" t="n"/>
      <c r="DR586" s="348" t="n"/>
      <c r="DS586" s="348" t="n"/>
      <c r="DT586" s="348" t="n"/>
      <c r="DU586" s="348" t="n"/>
      <c r="DV586" s="348" t="n"/>
      <c r="DW586" s="348" t="n"/>
      <c r="DX586" s="348" t="n"/>
      <c r="DY586" s="348" t="n"/>
      <c r="DZ586" s="348" t="n"/>
      <c r="EA586" s="348" t="n"/>
      <c r="EB586" s="348" t="n"/>
      <c r="EC586" s="348" t="n"/>
      <c r="ED586" s="348" t="n"/>
      <c r="EE586" s="348" t="n"/>
      <c r="EF586" s="348" t="n"/>
      <c r="EG586" s="348" t="n"/>
      <c r="EH586" s="348" t="n"/>
      <c r="EI586" s="348" t="n"/>
    </row>
    <row r="587" ht="31.5" customFormat="1" customHeight="1" s="239">
      <c r="A587" s="233" t="n"/>
      <c r="B587" s="192" t="n"/>
      <c r="C587" s="455" t="n"/>
      <c r="D587" s="192" t="n"/>
      <c r="E587" s="192" t="n"/>
      <c r="F587" s="192" t="n"/>
      <c r="G587" s="238" t="n"/>
      <c r="H587" s="437" t="n"/>
      <c r="I587" s="437" t="n"/>
      <c r="J587" s="437" t="n"/>
      <c r="K587" s="437" t="n"/>
      <c r="L587" s="240" t="n"/>
      <c r="M587" s="241" t="n"/>
      <c r="N587" s="242" t="n"/>
      <c r="O587" s="232" t="n"/>
      <c r="P587" s="232" t="n"/>
      <c r="Q587" s="232" t="n"/>
      <c r="R587" s="232" t="n"/>
      <c r="S587" s="232" t="n"/>
      <c r="T587" s="232" t="n"/>
      <c r="U587" s="232" t="n"/>
      <c r="V587" s="232" t="n"/>
      <c r="W587" s="232" t="n"/>
      <c r="X587" s="232" t="n"/>
      <c r="Y587" s="195" t="n"/>
      <c r="Z587" s="195" t="n"/>
      <c r="AA587" s="232" t="n"/>
      <c r="AB587" s="232" t="n"/>
      <c r="AC587" s="232" t="n"/>
      <c r="AD587" s="232" t="n"/>
      <c r="AE587" s="232" t="n"/>
      <c r="AF587" s="232" t="n"/>
      <c r="AG587" s="232" t="n"/>
      <c r="AH587" s="232" t="n"/>
      <c r="AI587" s="232" t="n"/>
      <c r="AJ587" s="232" t="n"/>
      <c r="AK587" s="195" t="n"/>
      <c r="AL587" s="195" t="n"/>
      <c r="AM587" s="232">
        <f>IFERROR(ROUND(AVERAGE(O587:S587,AA587:AE587),0),"")</f>
        <v/>
      </c>
      <c r="AN587" s="232">
        <f>IFERROR(ROUND(AVERAGE(T587:X587,AF587:AJ587),0),"")</f>
        <v/>
      </c>
      <c r="AO587" s="278">
        <f>IFERROR((AM587-L587)/L587,"")</f>
        <v/>
      </c>
      <c r="AP587" s="218" t="n"/>
      <c r="AQ587" s="219" t="n"/>
      <c r="AR587" s="217">
        <f>IFERROR(ROUND((3600/AS587*J587),0),"")</f>
        <v/>
      </c>
      <c r="AS587" s="217">
        <f>IFERROR(ROUND(AVERAGE(Y587:Z587,AK587:AL587),0),"")</f>
        <v/>
      </c>
      <c r="AT587" s="217" t="n"/>
      <c r="AU587" s="217" t="n"/>
      <c r="AV587" s="217" t="n"/>
      <c r="AW587" s="217" t="n"/>
      <c r="AX587" s="217" t="n"/>
      <c r="AY587" s="217" t="n"/>
      <c r="AZ587" s="217" t="n"/>
      <c r="BA587" s="217" t="n"/>
      <c r="BB587" s="217" t="n"/>
      <c r="BC587" s="217" t="n"/>
      <c r="BD587" s="217" t="n"/>
      <c r="BE587" s="217" t="n"/>
      <c r="BF587" s="217" t="n"/>
      <c r="BG587" s="217" t="n"/>
      <c r="BH587" s="217" t="n"/>
      <c r="BI587" s="217" t="n"/>
      <c r="BJ587" s="217" t="n"/>
      <c r="BK587" s="217" t="n"/>
      <c r="BL587" s="217" t="n"/>
      <c r="BM587" s="217" t="n"/>
      <c r="BN587" s="217" t="n"/>
      <c r="BO587" s="217" t="n"/>
      <c r="BP587" s="217" t="n"/>
      <c r="BQ587" s="217" t="n"/>
      <c r="BR587" s="217" t="n"/>
      <c r="BS587" s="217" t="n"/>
      <c r="BT587" s="217" t="n"/>
      <c r="BU587" s="217" t="n"/>
      <c r="BV587" s="217" t="n"/>
      <c r="BW587" s="217" t="n"/>
      <c r="BX587" s="220" t="n"/>
      <c r="BY587" s="220" t="n"/>
      <c r="BZ587" s="220" t="n"/>
      <c r="CA587" s="220" t="n"/>
      <c r="CB587" s="220" t="n"/>
      <c r="CC587" s="220" t="n"/>
      <c r="CD587" s="220" t="n"/>
      <c r="CE587" s="220" t="n"/>
      <c r="CF587" s="220" t="n"/>
      <c r="CG587" s="221">
        <f>IFERROR(ROUND((SUM(BX587:CF587)),0),"")</f>
        <v/>
      </c>
      <c r="CH587" s="216" t="n"/>
      <c r="CI587" s="456" t="n"/>
      <c r="CJ587" s="223" t="n"/>
      <c r="CK587" s="196" t="n"/>
      <c r="CL587" s="196" t="n"/>
      <c r="CM587" s="196" t="n"/>
      <c r="CN587" s="196" t="n"/>
      <c r="CO587" s="196" t="n"/>
      <c r="CP587" s="323" t="n"/>
      <c r="CQ587" s="348" t="n"/>
      <c r="CR587" s="348" t="n"/>
      <c r="CS587" s="348" t="n"/>
      <c r="CT587" s="348" t="n"/>
      <c r="CU587" s="348" t="n"/>
      <c r="CV587" s="348" t="n"/>
      <c r="CW587" s="348" t="n"/>
      <c r="CX587" s="348" t="n"/>
      <c r="CY587" s="348">
        <f>IFERROR(ROUND(STDEV(AN587,L587),1),"")</f>
        <v/>
      </c>
      <c r="CZ587" s="232">
        <f>IFERROR(ROUND(AVERAGE(O587:S587,AA587:AE587),0),"")</f>
        <v/>
      </c>
      <c r="DA587" s="232">
        <f>IFERROR(AVERAGE(T587:X587,AF587:AJ587),"")</f>
        <v/>
      </c>
      <c r="DB587" s="308">
        <f>AV587+BK587</f>
        <v/>
      </c>
      <c r="DC587" s="12">
        <f>SUM(BL587:BT587,AW587:BE587)</f>
        <v/>
      </c>
      <c r="DD587" s="437">
        <f>IFERROR(ROUND(DC587/K587,0),"")</f>
        <v/>
      </c>
      <c r="DE587" s="437">
        <f>IFERROR(ROUND(AVERAGE(Y587:Z587,AK587:AL587),0),"")</f>
        <v/>
      </c>
      <c r="DF587" s="217">
        <f>IFERROR(ROUND((3600/DE587*J587),0),"")</f>
        <v/>
      </c>
      <c r="DG587" s="437">
        <f>IFERROR(ROUND(DD587/DF587,1),"")</f>
        <v/>
      </c>
      <c r="DH587" s="308">
        <f>IFERROR(DB587+DD587,"")</f>
        <v/>
      </c>
      <c r="DI587" s="447">
        <f>IFERROR(DD587/DH587,"")</f>
        <v/>
      </c>
      <c r="DK587" s="12">
        <f>IFERROR(DF587-AP587,"")</f>
        <v/>
      </c>
      <c r="DM587" s="307">
        <f>IFERROR(DA587-L587,"")</f>
        <v/>
      </c>
      <c r="DN587" s="348">
        <f>IF(DE587&gt;AQ587,0,1)</f>
        <v/>
      </c>
      <c r="DO587" s="348">
        <f>IF(DA587&lt;M587,0,1)</f>
        <v/>
      </c>
      <c r="DP587" s="348">
        <f>IF(DA587&gt;N587,0,1)</f>
        <v/>
      </c>
      <c r="DQ587" s="348" t="n"/>
      <c r="DR587" s="348" t="n"/>
      <c r="DS587" s="348" t="n"/>
      <c r="DT587" s="348" t="n"/>
      <c r="DU587" s="348" t="n"/>
      <c r="DV587" s="348" t="n"/>
      <c r="DW587" s="348" t="n"/>
      <c r="DX587" s="348" t="n"/>
      <c r="DY587" s="348" t="n"/>
      <c r="DZ587" s="348" t="n"/>
      <c r="EA587" s="348" t="n"/>
      <c r="EB587" s="348" t="n"/>
      <c r="EC587" s="348" t="n"/>
      <c r="ED587" s="348" t="n"/>
      <c r="EE587" s="348" t="n"/>
      <c r="EF587" s="348" t="n"/>
      <c r="EG587" s="348" t="n"/>
      <c r="EH587" s="348" t="n"/>
      <c r="EI587" s="348" t="n"/>
    </row>
    <row r="588" ht="31.5" customFormat="1" customHeight="1" s="239">
      <c r="A588" s="233" t="n"/>
      <c r="B588" s="192" t="n"/>
      <c r="C588" s="455" t="n"/>
      <c r="D588" s="192" t="n"/>
      <c r="E588" s="192" t="n"/>
      <c r="F588" s="192" t="n"/>
      <c r="G588" s="238" t="n"/>
      <c r="H588" s="437" t="n"/>
      <c r="I588" s="437" t="n"/>
      <c r="J588" s="437" t="n"/>
      <c r="K588" s="437" t="n"/>
      <c r="L588" s="240" t="n"/>
      <c r="M588" s="241" t="n"/>
      <c r="N588" s="242" t="n"/>
      <c r="O588" s="232" t="n"/>
      <c r="P588" s="232" t="n"/>
      <c r="Q588" s="232" t="n"/>
      <c r="R588" s="232" t="n"/>
      <c r="S588" s="232" t="n"/>
      <c r="T588" s="232" t="n"/>
      <c r="U588" s="232" t="n"/>
      <c r="V588" s="232" t="n"/>
      <c r="W588" s="232" t="n"/>
      <c r="X588" s="232" t="n"/>
      <c r="Y588" s="195" t="n"/>
      <c r="Z588" s="195" t="n"/>
      <c r="AA588" s="232" t="n"/>
      <c r="AB588" s="232" t="n"/>
      <c r="AC588" s="232" t="n"/>
      <c r="AD588" s="232" t="n"/>
      <c r="AE588" s="232" t="n"/>
      <c r="AF588" s="232" t="n"/>
      <c r="AG588" s="232" t="n"/>
      <c r="AH588" s="232" t="n"/>
      <c r="AI588" s="232" t="n"/>
      <c r="AJ588" s="232" t="n"/>
      <c r="AK588" s="195" t="n"/>
      <c r="AL588" s="195" t="n"/>
      <c r="AM588" s="232">
        <f>IFERROR(ROUND(AVERAGE(O588:S588,AA588:AE588),0),"")</f>
        <v/>
      </c>
      <c r="AN588" s="232">
        <f>IFERROR(ROUND(AVERAGE(T588:X588,AF588:AJ588),0),"")</f>
        <v/>
      </c>
      <c r="AO588" s="278">
        <f>IFERROR((AM588-L588)/L588,"")</f>
        <v/>
      </c>
      <c r="AP588" s="218" t="n"/>
      <c r="AQ588" s="219" t="n"/>
      <c r="AR588" s="217">
        <f>IFERROR(ROUND((3600/AS588*J588),0),"")</f>
        <v/>
      </c>
      <c r="AS588" s="217">
        <f>IFERROR(ROUND(AVERAGE(Y588:Z588,AK588:AL588),0),"")</f>
        <v/>
      </c>
      <c r="AT588" s="217" t="n"/>
      <c r="AU588" s="217" t="n"/>
      <c r="AV588" s="217" t="n"/>
      <c r="AW588" s="217" t="n"/>
      <c r="AX588" s="217" t="n"/>
      <c r="AY588" s="217" t="n"/>
      <c r="AZ588" s="217" t="n"/>
      <c r="BA588" s="217" t="n"/>
      <c r="BB588" s="217" t="n"/>
      <c r="BC588" s="217" t="n"/>
      <c r="BD588" s="217" t="n"/>
      <c r="BE588" s="217" t="n"/>
      <c r="BF588" s="217" t="n"/>
      <c r="BG588" s="217" t="n"/>
      <c r="BH588" s="217" t="n"/>
      <c r="BI588" s="217" t="n"/>
      <c r="BJ588" s="217" t="n"/>
      <c r="BK588" s="217" t="n"/>
      <c r="BL588" s="217" t="n"/>
      <c r="BM588" s="217" t="n"/>
      <c r="BN588" s="217" t="n"/>
      <c r="BO588" s="217" t="n"/>
      <c r="BP588" s="217" t="n"/>
      <c r="BQ588" s="217" t="n"/>
      <c r="BR588" s="217" t="n"/>
      <c r="BS588" s="217" t="n"/>
      <c r="BT588" s="217" t="n"/>
      <c r="BU588" s="217" t="n"/>
      <c r="BV588" s="217" t="n"/>
      <c r="BW588" s="217" t="n"/>
      <c r="BX588" s="220" t="n"/>
      <c r="BY588" s="220" t="n"/>
      <c r="BZ588" s="220" t="n"/>
      <c r="CA588" s="220" t="n"/>
      <c r="CB588" s="220" t="n"/>
      <c r="CC588" s="220" t="n"/>
      <c r="CD588" s="220" t="n"/>
      <c r="CE588" s="220" t="n"/>
      <c r="CF588" s="220" t="n"/>
      <c r="CG588" s="221">
        <f>IFERROR(ROUND((SUM(BX588:CF588)),0),"")</f>
        <v/>
      </c>
      <c r="CH588" s="216" t="n"/>
      <c r="CI588" s="456" t="n"/>
      <c r="CJ588" s="223" t="n"/>
      <c r="CK588" s="196" t="n"/>
      <c r="CL588" s="196" t="n"/>
      <c r="CM588" s="196" t="n"/>
      <c r="CN588" s="196" t="n"/>
      <c r="CO588" s="196" t="n"/>
      <c r="CP588" s="323" t="n"/>
      <c r="CQ588" s="348" t="n"/>
      <c r="CR588" s="348" t="n"/>
      <c r="CS588" s="348" t="n"/>
      <c r="CT588" s="348" t="n"/>
      <c r="CU588" s="348" t="n"/>
      <c r="CV588" s="348" t="n"/>
      <c r="CW588" s="348" t="n"/>
      <c r="CX588" s="348" t="n"/>
      <c r="CY588" s="348">
        <f>IFERROR(ROUND(STDEV(AN588,L588),1),"")</f>
        <v/>
      </c>
      <c r="CZ588" s="232">
        <f>IFERROR(ROUND(AVERAGE(O588:S588,AA588:AE588),0),"")</f>
        <v/>
      </c>
      <c r="DA588" s="232">
        <f>IFERROR(AVERAGE(T588:X588,AF588:AJ588),"")</f>
        <v/>
      </c>
      <c r="DB588" s="308">
        <f>AV588+BK588</f>
        <v/>
      </c>
      <c r="DC588" s="12">
        <f>SUM(BL588:BT588,AW588:BE588)</f>
        <v/>
      </c>
      <c r="DD588" s="437">
        <f>IFERROR(ROUND(DC588/K588,0),"")</f>
        <v/>
      </c>
      <c r="DE588" s="437">
        <f>IFERROR(ROUND(AVERAGE(Y588:Z588,AK588:AL588),0),"")</f>
        <v/>
      </c>
      <c r="DF588" s="217">
        <f>IFERROR(ROUND((3600/DE588*J588),0),"")</f>
        <v/>
      </c>
      <c r="DG588" s="437">
        <f>IFERROR(ROUND(DD588/DF588,1),"")</f>
        <v/>
      </c>
      <c r="DH588" s="308">
        <f>IFERROR(DB588+DD588,"")</f>
        <v/>
      </c>
      <c r="DI588" s="447">
        <f>IFERROR(DD588/DH588,"")</f>
        <v/>
      </c>
      <c r="DK588" s="12">
        <f>IFERROR(DF588-AP588,"")</f>
        <v/>
      </c>
      <c r="DM588" s="307">
        <f>IFERROR(DA588-L588,"")</f>
        <v/>
      </c>
      <c r="DN588" s="348">
        <f>IF(DE588&gt;AQ588,0,1)</f>
        <v/>
      </c>
      <c r="DO588" s="348">
        <f>IF(DA588&lt;M588,0,1)</f>
        <v/>
      </c>
      <c r="DP588" s="348">
        <f>IF(DA588&gt;N588,0,1)</f>
        <v/>
      </c>
      <c r="DQ588" s="348" t="n"/>
      <c r="DR588" s="348" t="n"/>
      <c r="DS588" s="348" t="n"/>
      <c r="DT588" s="348" t="n"/>
      <c r="DU588" s="348" t="n"/>
      <c r="DV588" s="348" t="n"/>
      <c r="DW588" s="348" t="n"/>
      <c r="DX588" s="348" t="n"/>
      <c r="DY588" s="348" t="n"/>
      <c r="DZ588" s="348" t="n"/>
      <c r="EA588" s="348" t="n"/>
      <c r="EB588" s="348" t="n"/>
      <c r="EC588" s="348" t="n"/>
      <c r="ED588" s="348" t="n"/>
      <c r="EE588" s="348" t="n"/>
      <c r="EF588" s="348" t="n"/>
      <c r="EG588" s="348" t="n"/>
      <c r="EH588" s="348" t="n"/>
      <c r="EI588" s="348" t="n"/>
    </row>
    <row r="589" ht="31.5" customFormat="1" customHeight="1" s="239">
      <c r="A589" s="233" t="n"/>
      <c r="B589" s="192" t="n"/>
      <c r="C589" s="455" t="n"/>
      <c r="D589" s="192" t="n"/>
      <c r="E589" s="192" t="n"/>
      <c r="F589" s="192" t="n"/>
      <c r="G589" s="238" t="n"/>
      <c r="H589" s="437" t="n"/>
      <c r="I589" s="437" t="n"/>
      <c r="J589" s="437" t="n"/>
      <c r="K589" s="437" t="n"/>
      <c r="L589" s="240" t="n"/>
      <c r="M589" s="241" t="n"/>
      <c r="N589" s="242" t="n"/>
      <c r="O589" s="232" t="n"/>
      <c r="P589" s="232" t="n"/>
      <c r="Q589" s="232" t="n"/>
      <c r="R589" s="232" t="n"/>
      <c r="S589" s="232" t="n"/>
      <c r="T589" s="232" t="n"/>
      <c r="U589" s="232" t="n"/>
      <c r="V589" s="232" t="n"/>
      <c r="W589" s="232" t="n"/>
      <c r="X589" s="232" t="n"/>
      <c r="Y589" s="195" t="n"/>
      <c r="Z589" s="195" t="n"/>
      <c r="AA589" s="232" t="n"/>
      <c r="AB589" s="232" t="n"/>
      <c r="AC589" s="232" t="n"/>
      <c r="AD589" s="232" t="n"/>
      <c r="AE589" s="232" t="n"/>
      <c r="AF589" s="232" t="n"/>
      <c r="AG589" s="232" t="n"/>
      <c r="AH589" s="232" t="n"/>
      <c r="AI589" s="232" t="n"/>
      <c r="AJ589" s="232" t="n"/>
      <c r="AK589" s="195" t="n"/>
      <c r="AL589" s="195" t="n"/>
      <c r="AM589" s="232">
        <f>IFERROR(ROUND(AVERAGE(O589:S589,AA589:AE589),0),"")</f>
        <v/>
      </c>
      <c r="AN589" s="232">
        <f>IFERROR(ROUND(AVERAGE(T589:X589,AF589:AJ589),0),"")</f>
        <v/>
      </c>
      <c r="AO589" s="278">
        <f>IFERROR((AM589-L589)/L589,"")</f>
        <v/>
      </c>
      <c r="AP589" s="218" t="n"/>
      <c r="AQ589" s="219" t="n"/>
      <c r="AR589" s="217">
        <f>IFERROR(ROUND((3600/AS589*J589),0),"")</f>
        <v/>
      </c>
      <c r="AS589" s="217">
        <f>IFERROR(ROUND(AVERAGE(Y589:Z589,AK589:AL589),0),"")</f>
        <v/>
      </c>
      <c r="AT589" s="217" t="n"/>
      <c r="AU589" s="217" t="n"/>
      <c r="AV589" s="217" t="n"/>
      <c r="AW589" s="217" t="n"/>
      <c r="AX589" s="217" t="n"/>
      <c r="AY589" s="217" t="n"/>
      <c r="AZ589" s="217" t="n"/>
      <c r="BA589" s="217" t="n"/>
      <c r="BB589" s="217" t="n"/>
      <c r="BC589" s="217" t="n"/>
      <c r="BD589" s="217" t="n"/>
      <c r="BE589" s="217" t="n"/>
      <c r="BF589" s="217" t="n"/>
      <c r="BG589" s="217" t="n"/>
      <c r="BH589" s="217" t="n"/>
      <c r="BI589" s="217" t="n"/>
      <c r="BJ589" s="217" t="n"/>
      <c r="BK589" s="217" t="n"/>
      <c r="BL589" s="217" t="n"/>
      <c r="BM589" s="217" t="n"/>
      <c r="BN589" s="217" t="n"/>
      <c r="BO589" s="217" t="n"/>
      <c r="BP589" s="217" t="n"/>
      <c r="BQ589" s="217" t="n"/>
      <c r="BR589" s="217" t="n"/>
      <c r="BS589" s="217" t="n"/>
      <c r="BT589" s="217" t="n"/>
      <c r="BU589" s="217" t="n"/>
      <c r="BV589" s="217" t="n"/>
      <c r="BW589" s="217" t="n"/>
      <c r="BX589" s="220" t="n"/>
      <c r="BY589" s="220" t="n"/>
      <c r="BZ589" s="220" t="n"/>
      <c r="CA589" s="220" t="n"/>
      <c r="CB589" s="220" t="n"/>
      <c r="CC589" s="220" t="n"/>
      <c r="CD589" s="220" t="n"/>
      <c r="CE589" s="220" t="n"/>
      <c r="CF589" s="220" t="n"/>
      <c r="CG589" s="221">
        <f>IFERROR(ROUND((SUM(BX589:CF589)),0),"")</f>
        <v/>
      </c>
      <c r="CH589" s="216" t="n"/>
      <c r="CI589" s="456" t="n"/>
      <c r="CJ589" s="223" t="n"/>
      <c r="CK589" s="196" t="n"/>
      <c r="CL589" s="196" t="n"/>
      <c r="CM589" s="196" t="n"/>
      <c r="CN589" s="196" t="n"/>
      <c r="CO589" s="196" t="n"/>
      <c r="CP589" s="323" t="n"/>
      <c r="CQ589" s="348" t="n"/>
      <c r="CR589" s="348" t="n"/>
      <c r="CS589" s="348" t="n"/>
      <c r="CT589" s="348" t="n"/>
      <c r="CU589" s="348" t="n"/>
      <c r="CV589" s="348" t="n"/>
      <c r="CW589" s="348" t="n"/>
      <c r="CX589" s="348" t="n"/>
      <c r="CY589" s="348">
        <f>IFERROR(ROUND(STDEV(AN589,L589),1),"")</f>
        <v/>
      </c>
      <c r="CZ589" s="232">
        <f>IFERROR(ROUND(AVERAGE(O589:S589,AA589:AE589),0),"")</f>
        <v/>
      </c>
      <c r="DA589" s="232">
        <f>IFERROR(AVERAGE(T589:X589,AF589:AJ589),"")</f>
        <v/>
      </c>
      <c r="DB589" s="308">
        <f>AV589+BK589</f>
        <v/>
      </c>
      <c r="DC589" s="12">
        <f>SUM(BL589:BT589,AW589:BE589)</f>
        <v/>
      </c>
      <c r="DD589" s="437">
        <f>IFERROR(ROUND(DC589/K589,0),"")</f>
        <v/>
      </c>
      <c r="DE589" s="437">
        <f>IFERROR(ROUND(AVERAGE(Y589:Z589,AK589:AL589),0),"")</f>
        <v/>
      </c>
      <c r="DF589" s="217">
        <f>IFERROR(ROUND((3600/DE589*J589),0),"")</f>
        <v/>
      </c>
      <c r="DG589" s="437">
        <f>IFERROR(ROUND(DD589/DF589,1),"")</f>
        <v/>
      </c>
      <c r="DH589" s="308">
        <f>IFERROR(DB589+DD589,"")</f>
        <v/>
      </c>
      <c r="DI589" s="447">
        <f>IFERROR(DD589/DH589,"")</f>
        <v/>
      </c>
      <c r="DK589" s="12">
        <f>IFERROR(DF589-AP589,"")</f>
        <v/>
      </c>
      <c r="DM589" s="307">
        <f>IFERROR(DA589-L589,"")</f>
        <v/>
      </c>
      <c r="DN589" s="348">
        <f>IF(DE589&gt;AQ589,0,1)</f>
        <v/>
      </c>
      <c r="DO589" s="348">
        <f>IF(DA589&lt;M589,0,1)</f>
        <v/>
      </c>
      <c r="DP589" s="348">
        <f>IF(DA589&gt;N589,0,1)</f>
        <v/>
      </c>
      <c r="DQ589" s="348" t="n"/>
      <c r="DR589" s="348" t="n"/>
      <c r="DS589" s="348" t="n"/>
      <c r="DT589" s="348" t="n"/>
      <c r="DU589" s="348" t="n"/>
      <c r="DV589" s="348" t="n"/>
      <c r="DW589" s="348" t="n"/>
      <c r="DX589" s="348" t="n"/>
      <c r="DY589" s="348" t="n"/>
      <c r="DZ589" s="348" t="n"/>
      <c r="EA589" s="348" t="n"/>
      <c r="EB589" s="348" t="n"/>
      <c r="EC589" s="348" t="n"/>
      <c r="ED589" s="348" t="n"/>
      <c r="EE589" s="348" t="n"/>
      <c r="EF589" s="348" t="n"/>
      <c r="EG589" s="348" t="n"/>
      <c r="EH589" s="348" t="n"/>
      <c r="EI589" s="348" t="n"/>
    </row>
    <row r="590" ht="31.5" customFormat="1" customHeight="1" s="239">
      <c r="A590" s="233" t="n"/>
      <c r="B590" s="192" t="n"/>
      <c r="C590" s="455" t="n"/>
      <c r="D590" s="192" t="n"/>
      <c r="E590" s="192" t="n"/>
      <c r="F590" s="192" t="n"/>
      <c r="G590" s="238" t="n"/>
      <c r="H590" s="437" t="n"/>
      <c r="I590" s="437" t="n"/>
      <c r="J590" s="437" t="n"/>
      <c r="K590" s="437" t="n"/>
      <c r="L590" s="240" t="n"/>
      <c r="M590" s="241" t="n"/>
      <c r="N590" s="242" t="n"/>
      <c r="O590" s="232" t="n"/>
      <c r="P590" s="232" t="n"/>
      <c r="Q590" s="232" t="n"/>
      <c r="R590" s="232" t="n"/>
      <c r="S590" s="232" t="n"/>
      <c r="T590" s="232" t="n"/>
      <c r="U590" s="232" t="n"/>
      <c r="V590" s="232" t="n"/>
      <c r="W590" s="232" t="n"/>
      <c r="X590" s="232" t="n"/>
      <c r="Y590" s="195" t="n"/>
      <c r="Z590" s="195" t="n"/>
      <c r="AA590" s="232" t="n"/>
      <c r="AB590" s="232" t="n"/>
      <c r="AC590" s="232" t="n"/>
      <c r="AD590" s="232" t="n"/>
      <c r="AE590" s="232" t="n"/>
      <c r="AF590" s="232" t="n"/>
      <c r="AG590" s="232" t="n"/>
      <c r="AH590" s="232" t="n"/>
      <c r="AI590" s="232" t="n"/>
      <c r="AJ590" s="232" t="n"/>
      <c r="AK590" s="195" t="n"/>
      <c r="AL590" s="195" t="n"/>
      <c r="AM590" s="232">
        <f>IFERROR(ROUND(AVERAGE(O590:S590,AA590:AE590),0),"")</f>
        <v/>
      </c>
      <c r="AN590" s="232">
        <f>IFERROR(ROUND(AVERAGE(T590:X590,AF590:AJ590),0),"")</f>
        <v/>
      </c>
      <c r="AO590" s="278">
        <f>IFERROR((AM590-L590)/L590,"")</f>
        <v/>
      </c>
      <c r="AP590" s="218" t="n"/>
      <c r="AQ590" s="219" t="n"/>
      <c r="AR590" s="217">
        <f>IFERROR(ROUND((3600/AS590*J590),0),"")</f>
        <v/>
      </c>
      <c r="AS590" s="217">
        <f>IFERROR(ROUND(AVERAGE(Y590:Z590,AK590:AL590),0),"")</f>
        <v/>
      </c>
      <c r="AT590" s="217" t="n"/>
      <c r="AU590" s="217" t="n"/>
      <c r="AV590" s="217" t="n"/>
      <c r="AW590" s="217" t="n"/>
      <c r="AX590" s="217" t="n"/>
      <c r="AY590" s="217" t="n"/>
      <c r="AZ590" s="217" t="n"/>
      <c r="BA590" s="217" t="n"/>
      <c r="BB590" s="217" t="n"/>
      <c r="BC590" s="217" t="n"/>
      <c r="BD590" s="217" t="n"/>
      <c r="BE590" s="217" t="n"/>
      <c r="BF590" s="217" t="n"/>
      <c r="BG590" s="217" t="n"/>
      <c r="BH590" s="217" t="n"/>
      <c r="BI590" s="217" t="n"/>
      <c r="BJ590" s="217" t="n"/>
      <c r="BK590" s="217" t="n"/>
      <c r="BL590" s="217" t="n"/>
      <c r="BM590" s="217" t="n"/>
      <c r="BN590" s="217" t="n"/>
      <c r="BO590" s="217" t="n"/>
      <c r="BP590" s="217" t="n"/>
      <c r="BQ590" s="217" t="n"/>
      <c r="BR590" s="217" t="n"/>
      <c r="BS590" s="217" t="n"/>
      <c r="BT590" s="217" t="n"/>
      <c r="BU590" s="217" t="n"/>
      <c r="BV590" s="217" t="n"/>
      <c r="BW590" s="217" t="n"/>
      <c r="BX590" s="220" t="n"/>
      <c r="BY590" s="220" t="n"/>
      <c r="BZ590" s="220" t="n"/>
      <c r="CA590" s="220" t="n"/>
      <c r="CB590" s="220" t="n"/>
      <c r="CC590" s="220" t="n"/>
      <c r="CD590" s="220" t="n"/>
      <c r="CE590" s="220" t="n"/>
      <c r="CF590" s="220" t="n"/>
      <c r="CG590" s="221">
        <f>IFERROR(ROUND((SUM(BX590:CF590)),0),"")</f>
        <v/>
      </c>
      <c r="CH590" s="216" t="n"/>
      <c r="CI590" s="456" t="n"/>
      <c r="CJ590" s="223" t="n"/>
      <c r="CK590" s="196" t="n"/>
      <c r="CL590" s="196" t="n"/>
      <c r="CM590" s="196" t="n"/>
      <c r="CN590" s="196" t="n"/>
      <c r="CO590" s="196" t="n"/>
      <c r="CP590" s="323" t="n"/>
      <c r="CQ590" s="348" t="n"/>
      <c r="CR590" s="348" t="n"/>
      <c r="CS590" s="348" t="n"/>
      <c r="CT590" s="348" t="n"/>
      <c r="CU590" s="348" t="n"/>
      <c r="CV590" s="348" t="n"/>
      <c r="CW590" s="348" t="n"/>
      <c r="CX590" s="348" t="n"/>
      <c r="CY590" s="348">
        <f>IFERROR(ROUND(STDEV(AN590,L590),1),"")</f>
        <v/>
      </c>
      <c r="CZ590" s="232">
        <f>IFERROR(ROUND(AVERAGE(O590:S590,AA590:AE590),0),"")</f>
        <v/>
      </c>
      <c r="DA590" s="232">
        <f>IFERROR(AVERAGE(T590:X590,AF590:AJ590),"")</f>
        <v/>
      </c>
      <c r="DB590" s="308">
        <f>AV590+BK590</f>
        <v/>
      </c>
      <c r="DC590" s="12">
        <f>SUM(BL590:BT590,AW590:BE590)</f>
        <v/>
      </c>
      <c r="DD590" s="437">
        <f>IFERROR(ROUND(DC590/K590,0),"")</f>
        <v/>
      </c>
      <c r="DE590" s="437">
        <f>IFERROR(ROUND(AVERAGE(Y590:Z590,AK590:AL590),0),"")</f>
        <v/>
      </c>
      <c r="DF590" s="217">
        <f>IFERROR(ROUND((3600/DE590*J590),0),"")</f>
        <v/>
      </c>
      <c r="DG590" s="437">
        <f>IFERROR(ROUND(DD590/DF590,1),"")</f>
        <v/>
      </c>
      <c r="DH590" s="308">
        <f>IFERROR(DB590+DD590,"")</f>
        <v/>
      </c>
      <c r="DI590" s="447">
        <f>IFERROR(DD590/DH590,"")</f>
        <v/>
      </c>
      <c r="DK590" s="12">
        <f>IFERROR(DF590-AP590,"")</f>
        <v/>
      </c>
      <c r="DM590" s="307">
        <f>IFERROR(DA590-L590,"")</f>
        <v/>
      </c>
      <c r="DN590" s="348">
        <f>IF(DE590&gt;AQ590,0,1)</f>
        <v/>
      </c>
      <c r="DO590" s="348">
        <f>IF(DA590&lt;M590,0,1)</f>
        <v/>
      </c>
      <c r="DP590" s="348">
        <f>IF(DA590&gt;N590,0,1)</f>
        <v/>
      </c>
      <c r="DQ590" s="348" t="n"/>
      <c r="DR590" s="348" t="n"/>
      <c r="DS590" s="348" t="n"/>
      <c r="DT590" s="348" t="n"/>
      <c r="DU590" s="348" t="n"/>
      <c r="DV590" s="348" t="n"/>
      <c r="DW590" s="348" t="n"/>
      <c r="DX590" s="348" t="n"/>
      <c r="DY590" s="348" t="n"/>
      <c r="DZ590" s="348" t="n"/>
      <c r="EA590" s="348" t="n"/>
      <c r="EB590" s="348" t="n"/>
      <c r="EC590" s="348" t="n"/>
      <c r="ED590" s="348" t="n"/>
      <c r="EE590" s="348" t="n"/>
      <c r="EF590" s="348" t="n"/>
      <c r="EG590" s="348" t="n"/>
      <c r="EH590" s="348" t="n"/>
      <c r="EI590" s="348" t="n"/>
    </row>
    <row r="591" ht="31.5" customFormat="1" customHeight="1" s="239">
      <c r="A591" s="233" t="n"/>
      <c r="B591" s="192" t="n"/>
      <c r="C591" s="455" t="n"/>
      <c r="D591" s="192" t="n"/>
      <c r="E591" s="192" t="n"/>
      <c r="F591" s="192" t="n"/>
      <c r="G591" s="238" t="n"/>
      <c r="H591" s="437" t="n"/>
      <c r="I591" s="437" t="n"/>
      <c r="J591" s="437" t="n"/>
      <c r="K591" s="437" t="n"/>
      <c r="L591" s="240" t="n"/>
      <c r="M591" s="241" t="n"/>
      <c r="N591" s="242" t="n"/>
      <c r="O591" s="232" t="n"/>
      <c r="P591" s="232" t="n"/>
      <c r="Q591" s="232" t="n"/>
      <c r="R591" s="232" t="n"/>
      <c r="S591" s="232" t="n"/>
      <c r="T591" s="232" t="n"/>
      <c r="U591" s="232" t="n"/>
      <c r="V591" s="232" t="n"/>
      <c r="W591" s="232" t="n"/>
      <c r="X591" s="232" t="n"/>
      <c r="Y591" s="195" t="n"/>
      <c r="Z591" s="195" t="n"/>
      <c r="AA591" s="232" t="n"/>
      <c r="AB591" s="232" t="n"/>
      <c r="AC591" s="232" t="n"/>
      <c r="AD591" s="232" t="n"/>
      <c r="AE591" s="232" t="n"/>
      <c r="AF591" s="232" t="n"/>
      <c r="AG591" s="232" t="n"/>
      <c r="AH591" s="232" t="n"/>
      <c r="AI591" s="232" t="n"/>
      <c r="AJ591" s="232" t="n"/>
      <c r="AK591" s="195" t="n"/>
      <c r="AL591" s="195" t="n"/>
      <c r="AM591" s="232">
        <f>IFERROR(ROUND(AVERAGE(O591:S591,AA591:AE591),0),"")</f>
        <v/>
      </c>
      <c r="AN591" s="232">
        <f>IFERROR(ROUND(AVERAGE(T591:X591,AF591:AJ591),0),"")</f>
        <v/>
      </c>
      <c r="AO591" s="278">
        <f>IFERROR((AM591-L591)/L591,"")</f>
        <v/>
      </c>
      <c r="AP591" s="218" t="n"/>
      <c r="AQ591" s="219" t="n"/>
      <c r="AR591" s="217">
        <f>IFERROR(ROUND((3600/AS591*J591),0),"")</f>
        <v/>
      </c>
      <c r="AS591" s="217">
        <f>IFERROR(ROUND(AVERAGE(Y591:Z591,AK591:AL591),0),"")</f>
        <v/>
      </c>
      <c r="AT591" s="217" t="n"/>
      <c r="AU591" s="217" t="n"/>
      <c r="AV591" s="217" t="n"/>
      <c r="AW591" s="217" t="n"/>
      <c r="AX591" s="217" t="n"/>
      <c r="AY591" s="217" t="n"/>
      <c r="AZ591" s="217" t="n"/>
      <c r="BA591" s="217" t="n"/>
      <c r="BB591" s="217" t="n"/>
      <c r="BC591" s="217" t="n"/>
      <c r="BD591" s="217" t="n"/>
      <c r="BE591" s="217" t="n"/>
      <c r="BF591" s="217" t="n"/>
      <c r="BG591" s="217" t="n"/>
      <c r="BH591" s="217" t="n"/>
      <c r="BI591" s="217" t="n"/>
      <c r="BJ591" s="217" t="n"/>
      <c r="BK591" s="217" t="n"/>
      <c r="BL591" s="217" t="n"/>
      <c r="BM591" s="217" t="n"/>
      <c r="BN591" s="217" t="n"/>
      <c r="BO591" s="217" t="n"/>
      <c r="BP591" s="217" t="n"/>
      <c r="BQ591" s="217" t="n"/>
      <c r="BR591" s="217" t="n"/>
      <c r="BS591" s="217" t="n"/>
      <c r="BT591" s="217" t="n"/>
      <c r="BU591" s="217" t="n"/>
      <c r="BV591" s="217" t="n"/>
      <c r="BW591" s="217" t="n"/>
      <c r="BX591" s="220" t="n"/>
      <c r="BY591" s="220" t="n"/>
      <c r="BZ591" s="220" t="n"/>
      <c r="CA591" s="220" t="n"/>
      <c r="CB591" s="220" t="n"/>
      <c r="CC591" s="220" t="n"/>
      <c r="CD591" s="220" t="n"/>
      <c r="CE591" s="220" t="n"/>
      <c r="CF591" s="220" t="n"/>
      <c r="CG591" s="221">
        <f>IFERROR(ROUND((SUM(BX591:CF591)),0),"")</f>
        <v/>
      </c>
      <c r="CH591" s="216" t="n"/>
      <c r="CI591" s="456" t="n"/>
      <c r="CJ591" s="223" t="n"/>
      <c r="CK591" s="196" t="n"/>
      <c r="CL591" s="196" t="n"/>
      <c r="CM591" s="196" t="n"/>
      <c r="CN591" s="196" t="n"/>
      <c r="CO591" s="196" t="n"/>
      <c r="CP591" s="323" t="n"/>
      <c r="CQ591" s="348" t="n"/>
      <c r="CR591" s="348" t="n"/>
      <c r="CS591" s="348" t="n"/>
      <c r="CT591" s="348" t="n"/>
      <c r="CU591" s="348" t="n"/>
      <c r="CV591" s="348" t="n"/>
      <c r="CW591" s="348" t="n"/>
      <c r="CX591" s="348" t="n"/>
      <c r="CY591" s="348">
        <f>IFERROR(ROUND(STDEV(AN591,L591),1),"")</f>
        <v/>
      </c>
      <c r="CZ591" s="232">
        <f>IFERROR(ROUND(AVERAGE(O591:S591,AA591:AE591),0),"")</f>
        <v/>
      </c>
      <c r="DA591" s="232">
        <f>IFERROR(AVERAGE(T591:X591,AF591:AJ591),"")</f>
        <v/>
      </c>
      <c r="DB591" s="308">
        <f>AV591+BK591</f>
        <v/>
      </c>
      <c r="DC591" s="12">
        <f>SUM(BL591:BT591,AW591:BE591)</f>
        <v/>
      </c>
      <c r="DD591" s="437">
        <f>IFERROR(ROUND(DC591/K591,0),"")</f>
        <v/>
      </c>
      <c r="DE591" s="437">
        <f>IFERROR(ROUND(AVERAGE(Y591:Z591,AK591:AL591),0),"")</f>
        <v/>
      </c>
      <c r="DF591" s="217">
        <f>IFERROR(ROUND((3600/DE591*J591),0),"")</f>
        <v/>
      </c>
      <c r="DG591" s="437">
        <f>IFERROR(ROUND(DD591/DF591,1),"")</f>
        <v/>
      </c>
      <c r="DH591" s="308">
        <f>IFERROR(DB591+DD591,"")</f>
        <v/>
      </c>
      <c r="DI591" s="447">
        <f>IFERROR(DD591/DH591,"")</f>
        <v/>
      </c>
      <c r="DK591" s="12">
        <f>IFERROR(DF591-AP591,"")</f>
        <v/>
      </c>
      <c r="DM591" s="307">
        <f>IFERROR(DA591-L591,"")</f>
        <v/>
      </c>
      <c r="DN591" s="348">
        <f>IF(DE591&gt;AQ591,0,1)</f>
        <v/>
      </c>
      <c r="DO591" s="348">
        <f>IF(DA591&lt;M591,0,1)</f>
        <v/>
      </c>
      <c r="DP591" s="348">
        <f>IF(DA591&gt;N591,0,1)</f>
        <v/>
      </c>
      <c r="DQ591" s="348" t="n"/>
      <c r="DR591" s="348" t="n"/>
      <c r="DS591" s="348" t="n"/>
      <c r="DT591" s="348" t="n"/>
      <c r="DU591" s="348" t="n"/>
      <c r="DV591" s="348" t="n"/>
      <c r="DW591" s="348" t="n"/>
      <c r="DX591" s="348" t="n"/>
      <c r="DY591" s="348" t="n"/>
      <c r="DZ591" s="348" t="n"/>
      <c r="EA591" s="348" t="n"/>
      <c r="EB591" s="348" t="n"/>
      <c r="EC591" s="348" t="n"/>
      <c r="ED591" s="348" t="n"/>
      <c r="EE591" s="348" t="n"/>
      <c r="EF591" s="348" t="n"/>
      <c r="EG591" s="348" t="n"/>
      <c r="EH591" s="348" t="n"/>
      <c r="EI591" s="348" t="n"/>
    </row>
    <row r="592" ht="31.5" customFormat="1" customHeight="1" s="239">
      <c r="A592" s="233" t="n"/>
      <c r="B592" s="192" t="n"/>
      <c r="C592" s="455" t="n"/>
      <c r="D592" s="192" t="n"/>
      <c r="E592" s="192" t="n"/>
      <c r="F592" s="192" t="n"/>
      <c r="G592" s="238" t="n"/>
      <c r="H592" s="437" t="n"/>
      <c r="I592" s="437" t="n"/>
      <c r="J592" s="437" t="n"/>
      <c r="K592" s="437" t="n"/>
      <c r="L592" s="240" t="n"/>
      <c r="M592" s="241" t="n"/>
      <c r="N592" s="242" t="n"/>
      <c r="O592" s="232" t="n"/>
      <c r="P592" s="232" t="n"/>
      <c r="Q592" s="232" t="n"/>
      <c r="R592" s="232" t="n"/>
      <c r="S592" s="232" t="n"/>
      <c r="T592" s="232" t="n"/>
      <c r="U592" s="232" t="n"/>
      <c r="V592" s="232" t="n"/>
      <c r="W592" s="232" t="n"/>
      <c r="X592" s="232" t="n"/>
      <c r="Y592" s="195" t="n"/>
      <c r="Z592" s="195" t="n"/>
      <c r="AA592" s="232" t="n"/>
      <c r="AB592" s="232" t="n"/>
      <c r="AC592" s="232" t="n"/>
      <c r="AD592" s="232" t="n"/>
      <c r="AE592" s="232" t="n"/>
      <c r="AF592" s="232" t="n"/>
      <c r="AG592" s="232" t="n"/>
      <c r="AH592" s="232" t="n"/>
      <c r="AI592" s="232" t="n"/>
      <c r="AJ592" s="232" t="n"/>
      <c r="AK592" s="195" t="n"/>
      <c r="AL592" s="195" t="n"/>
      <c r="AM592" s="232">
        <f>IFERROR(ROUND(AVERAGE(O592:S592,AA592:AE592),0),"")</f>
        <v/>
      </c>
      <c r="AN592" s="232">
        <f>IFERROR(ROUND(AVERAGE(T592:X592,AF592:AJ592),0),"")</f>
        <v/>
      </c>
      <c r="AO592" s="278">
        <f>IFERROR((AM592-L592)/L592,"")</f>
        <v/>
      </c>
      <c r="AP592" s="218" t="n"/>
      <c r="AQ592" s="219" t="n"/>
      <c r="AR592" s="217">
        <f>IFERROR(ROUND((3600/AS592*J592),0),"")</f>
        <v/>
      </c>
      <c r="AS592" s="217">
        <f>IFERROR(ROUND(AVERAGE(Y592:Z592,AK592:AL592),0),"")</f>
        <v/>
      </c>
      <c r="AT592" s="217" t="n"/>
      <c r="AU592" s="217" t="n"/>
      <c r="AV592" s="217" t="n"/>
      <c r="AW592" s="217" t="n"/>
      <c r="AX592" s="217" t="n"/>
      <c r="AY592" s="217" t="n"/>
      <c r="AZ592" s="217" t="n"/>
      <c r="BA592" s="217" t="n"/>
      <c r="BB592" s="217" t="n"/>
      <c r="BC592" s="217" t="n"/>
      <c r="BD592" s="217" t="n"/>
      <c r="BE592" s="217" t="n"/>
      <c r="BF592" s="217" t="n"/>
      <c r="BG592" s="217" t="n"/>
      <c r="BH592" s="217" t="n"/>
      <c r="BI592" s="217" t="n"/>
      <c r="BJ592" s="217" t="n"/>
      <c r="BK592" s="217" t="n"/>
      <c r="BL592" s="217" t="n"/>
      <c r="BM592" s="217" t="n"/>
      <c r="BN592" s="217" t="n"/>
      <c r="BO592" s="217" t="n"/>
      <c r="BP592" s="217" t="n"/>
      <c r="BQ592" s="217" t="n"/>
      <c r="BR592" s="217" t="n"/>
      <c r="BS592" s="217" t="n"/>
      <c r="BT592" s="217" t="n"/>
      <c r="BU592" s="217" t="n"/>
      <c r="BV592" s="217" t="n"/>
      <c r="BW592" s="217" t="n"/>
      <c r="BX592" s="220" t="n"/>
      <c r="BY592" s="220" t="n"/>
      <c r="BZ592" s="220" t="n"/>
      <c r="CA592" s="220" t="n"/>
      <c r="CB592" s="220" t="n"/>
      <c r="CC592" s="220" t="n"/>
      <c r="CD592" s="220" t="n"/>
      <c r="CE592" s="220" t="n"/>
      <c r="CF592" s="220" t="n"/>
      <c r="CG592" s="221">
        <f>IFERROR(ROUND((SUM(BX592:CF592)),0),"")</f>
        <v/>
      </c>
      <c r="CH592" s="216" t="n"/>
      <c r="CI592" s="456" t="n"/>
      <c r="CJ592" s="223" t="n"/>
      <c r="CK592" s="196" t="n"/>
      <c r="CL592" s="196" t="n"/>
      <c r="CM592" s="196" t="n"/>
      <c r="CN592" s="196" t="n"/>
      <c r="CO592" s="196" t="n"/>
      <c r="CP592" s="323" t="n"/>
      <c r="CQ592" s="348" t="n"/>
      <c r="CR592" s="348" t="n"/>
      <c r="CS592" s="348" t="n"/>
      <c r="CT592" s="348" t="n"/>
      <c r="CU592" s="348" t="n"/>
      <c r="CV592" s="348" t="n"/>
      <c r="CW592" s="348" t="n"/>
      <c r="CX592" s="348" t="n"/>
      <c r="CY592" s="348">
        <f>IFERROR(ROUND(STDEV(AN592,L592),1),"")</f>
        <v/>
      </c>
      <c r="CZ592" s="232">
        <f>IFERROR(ROUND(AVERAGE(O592:S592,AA592:AE592),0),"")</f>
        <v/>
      </c>
      <c r="DA592" s="232">
        <f>IFERROR(AVERAGE(T592:X592,AF592:AJ592),"")</f>
        <v/>
      </c>
      <c r="DB592" s="308">
        <f>AV592+BK592</f>
        <v/>
      </c>
      <c r="DC592" s="12">
        <f>SUM(BL592:BT592,AW592:BE592)</f>
        <v/>
      </c>
      <c r="DD592" s="437">
        <f>IFERROR(ROUND(DC592/K592,0),"")</f>
        <v/>
      </c>
      <c r="DE592" s="437">
        <f>IFERROR(ROUND(AVERAGE(Y592:Z592,AK592:AL592),0),"")</f>
        <v/>
      </c>
      <c r="DF592" s="217">
        <f>IFERROR(ROUND((3600/DE592*J592),0),"")</f>
        <v/>
      </c>
      <c r="DG592" s="437">
        <f>IFERROR(ROUND(DD592/DF592,1),"")</f>
        <v/>
      </c>
      <c r="DH592" s="308">
        <f>IFERROR(DB592+DD592,"")</f>
        <v/>
      </c>
      <c r="DI592" s="447">
        <f>IFERROR(DD592/DH592,"")</f>
        <v/>
      </c>
      <c r="DK592" s="12">
        <f>IFERROR(DF592-AP592,"")</f>
        <v/>
      </c>
      <c r="DM592" s="307">
        <f>IFERROR(DA592-L592,"")</f>
        <v/>
      </c>
      <c r="DN592" s="348">
        <f>IF(DE592&gt;AQ592,0,1)</f>
        <v/>
      </c>
      <c r="DO592" s="348">
        <f>IF(DA592&lt;M592,0,1)</f>
        <v/>
      </c>
      <c r="DP592" s="348">
        <f>IF(DA592&gt;N592,0,1)</f>
        <v/>
      </c>
      <c r="DQ592" s="348" t="n"/>
      <c r="DR592" s="348" t="n"/>
      <c r="DS592" s="348" t="n"/>
      <c r="DT592" s="348" t="n"/>
      <c r="DU592" s="348" t="n"/>
      <c r="DV592" s="348" t="n"/>
      <c r="DW592" s="348" t="n"/>
      <c r="DX592" s="348" t="n"/>
      <c r="DY592" s="348" t="n"/>
      <c r="DZ592" s="348" t="n"/>
      <c r="EA592" s="348" t="n"/>
      <c r="EB592" s="348" t="n"/>
      <c r="EC592" s="348" t="n"/>
      <c r="ED592" s="348" t="n"/>
      <c r="EE592" s="348" t="n"/>
      <c r="EF592" s="348" t="n"/>
      <c r="EG592" s="348" t="n"/>
      <c r="EH592" s="348" t="n"/>
      <c r="EI592" s="348" t="n"/>
    </row>
    <row r="593" ht="31.5" customFormat="1" customHeight="1" s="239">
      <c r="A593" s="233" t="n"/>
      <c r="B593" s="192" t="n"/>
      <c r="C593" s="455" t="n"/>
      <c r="D593" s="192" t="n"/>
      <c r="E593" s="192" t="n"/>
      <c r="F593" s="192" t="n"/>
      <c r="G593" s="238" t="n"/>
      <c r="H593" s="437" t="n"/>
      <c r="I593" s="437" t="n"/>
      <c r="J593" s="437" t="n"/>
      <c r="K593" s="437" t="n"/>
      <c r="L593" s="240" t="n"/>
      <c r="M593" s="241" t="n"/>
      <c r="N593" s="242" t="n"/>
      <c r="O593" s="232" t="n"/>
      <c r="P593" s="232" t="n"/>
      <c r="Q593" s="232" t="n"/>
      <c r="R593" s="232" t="n"/>
      <c r="S593" s="232" t="n"/>
      <c r="T593" s="232" t="n"/>
      <c r="U593" s="232" t="n"/>
      <c r="V593" s="232" t="n"/>
      <c r="W593" s="232" t="n"/>
      <c r="X593" s="232" t="n"/>
      <c r="Y593" s="195" t="n"/>
      <c r="Z593" s="195" t="n"/>
      <c r="AA593" s="232" t="n"/>
      <c r="AB593" s="232" t="n"/>
      <c r="AC593" s="232" t="n"/>
      <c r="AD593" s="232" t="n"/>
      <c r="AE593" s="232" t="n"/>
      <c r="AF593" s="232" t="n"/>
      <c r="AG593" s="232" t="n"/>
      <c r="AH593" s="232" t="n"/>
      <c r="AI593" s="232" t="n"/>
      <c r="AJ593" s="232" t="n"/>
      <c r="AK593" s="195" t="n"/>
      <c r="AL593" s="195" t="n"/>
      <c r="AM593" s="232">
        <f>IFERROR(ROUND(AVERAGE(O593:S593,AA593:AE593),0),"")</f>
        <v/>
      </c>
      <c r="AN593" s="232">
        <f>IFERROR(ROUND(AVERAGE(T593:X593,AF593:AJ593),0),"")</f>
        <v/>
      </c>
      <c r="AO593" s="278">
        <f>IFERROR((AM593-L593)/L593,"")</f>
        <v/>
      </c>
      <c r="AP593" s="218" t="n"/>
      <c r="AQ593" s="219" t="n"/>
      <c r="AR593" s="217">
        <f>IFERROR(ROUND((3600/AS593*J593),0),"")</f>
        <v/>
      </c>
      <c r="AS593" s="217">
        <f>IFERROR(ROUND(AVERAGE(Y593:Z593,AK593:AL593),0),"")</f>
        <v/>
      </c>
      <c r="AT593" s="217" t="n"/>
      <c r="AU593" s="217" t="n"/>
      <c r="AV593" s="217" t="n"/>
      <c r="AW593" s="217" t="n"/>
      <c r="AX593" s="217" t="n"/>
      <c r="AY593" s="217" t="n"/>
      <c r="AZ593" s="217" t="n"/>
      <c r="BA593" s="217" t="n"/>
      <c r="BB593" s="217" t="n"/>
      <c r="BC593" s="217" t="n"/>
      <c r="BD593" s="217" t="n"/>
      <c r="BE593" s="217" t="n"/>
      <c r="BF593" s="217" t="n"/>
      <c r="BG593" s="217" t="n"/>
      <c r="BH593" s="217" t="n"/>
      <c r="BI593" s="217" t="n"/>
      <c r="BJ593" s="217" t="n"/>
      <c r="BK593" s="217" t="n"/>
      <c r="BL593" s="217" t="n"/>
      <c r="BM593" s="217" t="n"/>
      <c r="BN593" s="217" t="n"/>
      <c r="BO593" s="217" t="n"/>
      <c r="BP593" s="217" t="n"/>
      <c r="BQ593" s="217" t="n"/>
      <c r="BR593" s="217" t="n"/>
      <c r="BS593" s="217" t="n"/>
      <c r="BT593" s="217" t="n"/>
      <c r="BU593" s="217" t="n"/>
      <c r="BV593" s="217" t="n"/>
      <c r="BW593" s="217" t="n"/>
      <c r="BX593" s="220" t="n"/>
      <c r="BY593" s="220" t="n"/>
      <c r="BZ593" s="220" t="n"/>
      <c r="CA593" s="220" t="n"/>
      <c r="CB593" s="220" t="n"/>
      <c r="CC593" s="220" t="n"/>
      <c r="CD593" s="220" t="n"/>
      <c r="CE593" s="220" t="n"/>
      <c r="CF593" s="220" t="n"/>
      <c r="CG593" s="221">
        <f>IFERROR(ROUND((SUM(BX593:CF593)),0),"")</f>
        <v/>
      </c>
      <c r="CH593" s="216" t="n"/>
      <c r="CI593" s="456" t="n"/>
      <c r="CJ593" s="223" t="n"/>
      <c r="CK593" s="196" t="n"/>
      <c r="CL593" s="196" t="n"/>
      <c r="CM593" s="196" t="n"/>
      <c r="CN593" s="196" t="n"/>
      <c r="CO593" s="196" t="n"/>
      <c r="CP593" s="323" t="n"/>
      <c r="CQ593" s="348" t="n"/>
      <c r="CR593" s="348" t="n"/>
      <c r="CS593" s="348" t="n"/>
      <c r="CT593" s="348" t="n"/>
      <c r="CU593" s="348" t="n"/>
      <c r="CV593" s="348" t="n"/>
      <c r="CW593" s="348" t="n"/>
      <c r="CX593" s="348" t="n"/>
      <c r="CY593" s="348">
        <f>IFERROR(ROUND(STDEV(AN593,L593),1),"")</f>
        <v/>
      </c>
      <c r="CZ593" s="232">
        <f>IFERROR(ROUND(AVERAGE(O593:S593,AA593:AE593),0),"")</f>
        <v/>
      </c>
      <c r="DA593" s="232">
        <f>IFERROR(AVERAGE(T593:X593,AF593:AJ593),"")</f>
        <v/>
      </c>
      <c r="DB593" s="308">
        <f>AV593+BK593</f>
        <v/>
      </c>
      <c r="DC593" s="12">
        <f>SUM(BL593:BT593,AW593:BE593)</f>
        <v/>
      </c>
      <c r="DD593" s="437">
        <f>IFERROR(ROUND(DC593/K593,0),"")</f>
        <v/>
      </c>
      <c r="DE593" s="437">
        <f>IFERROR(ROUND(AVERAGE(Y593:Z593,AK593:AL593),0),"")</f>
        <v/>
      </c>
      <c r="DF593" s="217">
        <f>IFERROR(ROUND((3600/DE593*J593),0),"")</f>
        <v/>
      </c>
      <c r="DG593" s="437">
        <f>IFERROR(ROUND(DD593/DF593,1),"")</f>
        <v/>
      </c>
      <c r="DH593" s="308">
        <f>IFERROR(DB593+DD593,"")</f>
        <v/>
      </c>
      <c r="DI593" s="447">
        <f>IFERROR(DD593/DH593,"")</f>
        <v/>
      </c>
      <c r="DK593" s="12">
        <f>IFERROR(DF593-AP593,"")</f>
        <v/>
      </c>
      <c r="DM593" s="307">
        <f>IFERROR(DA593-L593,"")</f>
        <v/>
      </c>
      <c r="DN593" s="348">
        <f>IF(DE593&gt;AQ593,0,1)</f>
        <v/>
      </c>
      <c r="DO593" s="348">
        <f>IF(DA593&lt;M593,0,1)</f>
        <v/>
      </c>
      <c r="DP593" s="348">
        <f>IF(DA593&gt;N593,0,1)</f>
        <v/>
      </c>
      <c r="DQ593" s="348" t="n"/>
      <c r="DR593" s="348" t="n"/>
      <c r="DS593" s="348" t="n"/>
      <c r="DT593" s="348" t="n"/>
      <c r="DU593" s="348" t="n"/>
      <c r="DV593" s="348" t="n"/>
      <c r="DW593" s="348" t="n"/>
      <c r="DX593" s="348" t="n"/>
      <c r="DY593" s="348" t="n"/>
      <c r="DZ593" s="348" t="n"/>
      <c r="EA593" s="348" t="n"/>
      <c r="EB593" s="348" t="n"/>
      <c r="EC593" s="348" t="n"/>
      <c r="ED593" s="348" t="n"/>
      <c r="EE593" s="348" t="n"/>
      <c r="EF593" s="348" t="n"/>
      <c r="EG593" s="348" t="n"/>
      <c r="EH593" s="348" t="n"/>
      <c r="EI593" s="348" t="n"/>
    </row>
    <row r="594" ht="31.5" customFormat="1" customHeight="1" s="239">
      <c r="A594" s="233" t="n"/>
      <c r="B594" s="192" t="n"/>
      <c r="C594" s="455" t="n"/>
      <c r="D594" s="192" t="n"/>
      <c r="E594" s="192" t="n"/>
      <c r="F594" s="192" t="n"/>
      <c r="G594" s="238" t="n"/>
      <c r="H594" s="437" t="n"/>
      <c r="I594" s="437" t="n"/>
      <c r="J594" s="437" t="n"/>
      <c r="K594" s="437" t="n"/>
      <c r="L594" s="240" t="n"/>
      <c r="M594" s="241" t="n"/>
      <c r="N594" s="242" t="n"/>
      <c r="O594" s="232" t="n"/>
      <c r="P594" s="232" t="n"/>
      <c r="Q594" s="232" t="n"/>
      <c r="R594" s="232" t="n"/>
      <c r="S594" s="232" t="n"/>
      <c r="T594" s="232" t="n"/>
      <c r="U594" s="232" t="n"/>
      <c r="V594" s="232" t="n"/>
      <c r="W594" s="232" t="n"/>
      <c r="X594" s="232" t="n"/>
      <c r="Y594" s="195" t="n"/>
      <c r="Z594" s="195" t="n"/>
      <c r="AA594" s="232" t="n"/>
      <c r="AB594" s="232" t="n"/>
      <c r="AC594" s="232" t="n"/>
      <c r="AD594" s="232" t="n"/>
      <c r="AE594" s="232" t="n"/>
      <c r="AF594" s="232" t="n"/>
      <c r="AG594" s="232" t="n"/>
      <c r="AH594" s="232" t="n"/>
      <c r="AI594" s="232" t="n"/>
      <c r="AJ594" s="232" t="n"/>
      <c r="AK594" s="195" t="n"/>
      <c r="AL594" s="195" t="n"/>
      <c r="AM594" s="232">
        <f>IFERROR(ROUND(AVERAGE(O594:S594,AA594:AE594),0),"")</f>
        <v/>
      </c>
      <c r="AN594" s="232">
        <f>IFERROR(ROUND(AVERAGE(T594:X594,AF594:AJ594),0),"")</f>
        <v/>
      </c>
      <c r="AO594" s="278">
        <f>IFERROR((AM594-L594)/L594,"")</f>
        <v/>
      </c>
      <c r="AP594" s="218" t="n"/>
      <c r="AQ594" s="219" t="n"/>
      <c r="AR594" s="217">
        <f>IFERROR(ROUND((3600/AS594*J594),0),"")</f>
        <v/>
      </c>
      <c r="AS594" s="217">
        <f>IFERROR(ROUND(AVERAGE(Y594:Z594,AK594:AL594),0),"")</f>
        <v/>
      </c>
      <c r="AT594" s="217" t="n"/>
      <c r="AU594" s="217" t="n"/>
      <c r="AV594" s="217" t="n"/>
      <c r="AW594" s="217" t="n"/>
      <c r="AX594" s="217" t="n"/>
      <c r="AY594" s="217" t="n"/>
      <c r="AZ594" s="217" t="n"/>
      <c r="BA594" s="217" t="n"/>
      <c r="BB594" s="217" t="n"/>
      <c r="BC594" s="217" t="n"/>
      <c r="BD594" s="217" t="n"/>
      <c r="BE594" s="217" t="n"/>
      <c r="BF594" s="217" t="n"/>
      <c r="BG594" s="217" t="n"/>
      <c r="BH594" s="217" t="n"/>
      <c r="BI594" s="217" t="n"/>
      <c r="BJ594" s="217" t="n"/>
      <c r="BK594" s="217" t="n"/>
      <c r="BL594" s="217" t="n"/>
      <c r="BM594" s="217" t="n"/>
      <c r="BN594" s="217" t="n"/>
      <c r="BO594" s="217" t="n"/>
      <c r="BP594" s="217" t="n"/>
      <c r="BQ594" s="217" t="n"/>
      <c r="BR594" s="217" t="n"/>
      <c r="BS594" s="217" t="n"/>
      <c r="BT594" s="217" t="n"/>
      <c r="BU594" s="217" t="n"/>
      <c r="BV594" s="217" t="n"/>
      <c r="BW594" s="217" t="n"/>
      <c r="BX594" s="220" t="n"/>
      <c r="BY594" s="220" t="n"/>
      <c r="BZ594" s="220" t="n"/>
      <c r="CA594" s="220" t="n"/>
      <c r="CB594" s="220" t="n"/>
      <c r="CC594" s="220" t="n"/>
      <c r="CD594" s="220" t="n"/>
      <c r="CE594" s="220" t="n"/>
      <c r="CF594" s="220" t="n"/>
      <c r="CG594" s="221">
        <f>IFERROR(ROUND((SUM(BX594:CF594)),0),"")</f>
        <v/>
      </c>
      <c r="CH594" s="216" t="n"/>
      <c r="CI594" s="456" t="n"/>
      <c r="CJ594" s="223" t="n"/>
      <c r="CK594" s="196" t="n"/>
      <c r="CL594" s="196" t="n"/>
      <c r="CM594" s="196" t="n"/>
      <c r="CN594" s="196" t="n"/>
      <c r="CO594" s="196" t="n"/>
      <c r="CP594" s="323" t="n"/>
      <c r="CQ594" s="348" t="n"/>
      <c r="CR594" s="348" t="n"/>
      <c r="CS594" s="348" t="n"/>
      <c r="CT594" s="348" t="n"/>
      <c r="CU594" s="348" t="n"/>
      <c r="CV594" s="348" t="n"/>
      <c r="CW594" s="348" t="n"/>
      <c r="CX594" s="348" t="n"/>
      <c r="CY594" s="348">
        <f>IFERROR(ROUND(STDEV(AN594,L594),1),"")</f>
        <v/>
      </c>
      <c r="CZ594" s="232">
        <f>IFERROR(ROUND(AVERAGE(O594:S594,AA594:AE594),0),"")</f>
        <v/>
      </c>
      <c r="DA594" s="232">
        <f>IFERROR(AVERAGE(T594:X594,AF594:AJ594),"")</f>
        <v/>
      </c>
      <c r="DB594" s="308">
        <f>AV594+BK594</f>
        <v/>
      </c>
      <c r="DC594" s="12">
        <f>SUM(BL594:BT594,AW594:BE594)</f>
        <v/>
      </c>
      <c r="DD594" s="437">
        <f>IFERROR(ROUND(DC594/K594,0),"")</f>
        <v/>
      </c>
      <c r="DE594" s="437">
        <f>IFERROR(ROUND(AVERAGE(Y594:Z594,AK594:AL594),0),"")</f>
        <v/>
      </c>
      <c r="DF594" s="217">
        <f>IFERROR(ROUND((3600/DE594*J594),0),"")</f>
        <v/>
      </c>
      <c r="DG594" s="437">
        <f>IFERROR(ROUND(DD594/DF594,1),"")</f>
        <v/>
      </c>
      <c r="DH594" s="308">
        <f>IFERROR(DB594+DD594,"")</f>
        <v/>
      </c>
      <c r="DI594" s="447">
        <f>IFERROR(DD594/DH594,"")</f>
        <v/>
      </c>
      <c r="DK594" s="12">
        <f>IFERROR(DF594-AP594,"")</f>
        <v/>
      </c>
      <c r="DM594" s="307">
        <f>IFERROR(DA594-L594,"")</f>
        <v/>
      </c>
      <c r="DN594" s="348">
        <f>IF(DE594&gt;AQ594,0,1)</f>
        <v/>
      </c>
      <c r="DO594" s="348">
        <f>IF(DA594&lt;M594,0,1)</f>
        <v/>
      </c>
      <c r="DP594" s="348">
        <f>IF(DA594&gt;N594,0,1)</f>
        <v/>
      </c>
      <c r="DQ594" s="348" t="n"/>
      <c r="DR594" s="348" t="n"/>
      <c r="DS594" s="348" t="n"/>
      <c r="DT594" s="348" t="n"/>
      <c r="DU594" s="348" t="n"/>
      <c r="DV594" s="348" t="n"/>
      <c r="DW594" s="348" t="n"/>
      <c r="DX594" s="348" t="n"/>
      <c r="DY594" s="348" t="n"/>
      <c r="DZ594" s="348" t="n"/>
      <c r="EA594" s="348" t="n"/>
      <c r="EB594" s="348" t="n"/>
      <c r="EC594" s="348" t="n"/>
      <c r="ED594" s="348" t="n"/>
      <c r="EE594" s="348" t="n"/>
      <c r="EF594" s="348" t="n"/>
      <c r="EG594" s="348" t="n"/>
      <c r="EH594" s="348" t="n"/>
      <c r="EI594" s="348" t="n"/>
    </row>
    <row r="595" ht="31.5" customFormat="1" customHeight="1" s="239">
      <c r="A595" s="233" t="n"/>
      <c r="B595" s="192" t="n"/>
      <c r="C595" s="455" t="n"/>
      <c r="D595" s="192" t="n"/>
      <c r="E595" s="192" t="n"/>
      <c r="F595" s="192" t="n"/>
      <c r="G595" s="238" t="n"/>
      <c r="H595" s="437" t="n"/>
      <c r="I595" s="437" t="n"/>
      <c r="J595" s="437" t="n"/>
      <c r="K595" s="437" t="n"/>
      <c r="L595" s="240" t="n"/>
      <c r="M595" s="241" t="n"/>
      <c r="N595" s="242" t="n"/>
      <c r="O595" s="232" t="n"/>
      <c r="P595" s="232" t="n"/>
      <c r="Q595" s="232" t="n"/>
      <c r="R595" s="232" t="n"/>
      <c r="S595" s="232" t="n"/>
      <c r="T595" s="232" t="n"/>
      <c r="U595" s="232" t="n"/>
      <c r="V595" s="232" t="n"/>
      <c r="W595" s="232" t="n"/>
      <c r="X595" s="232" t="n"/>
      <c r="Y595" s="195" t="n"/>
      <c r="Z595" s="195" t="n"/>
      <c r="AA595" s="232" t="n"/>
      <c r="AB595" s="232" t="n"/>
      <c r="AC595" s="232" t="n"/>
      <c r="AD595" s="232" t="n"/>
      <c r="AE595" s="232" t="n"/>
      <c r="AF595" s="232" t="n"/>
      <c r="AG595" s="232" t="n"/>
      <c r="AH595" s="232" t="n"/>
      <c r="AI595" s="232" t="n"/>
      <c r="AJ595" s="232" t="n"/>
      <c r="AK595" s="195" t="n"/>
      <c r="AL595" s="195" t="n"/>
      <c r="AM595" s="232">
        <f>IFERROR(ROUND(AVERAGE(O595:S595,AA595:AE595),0),"")</f>
        <v/>
      </c>
      <c r="AN595" s="232">
        <f>IFERROR(ROUND(AVERAGE(T595:X595,AF595:AJ595),0),"")</f>
        <v/>
      </c>
      <c r="AO595" s="278">
        <f>IFERROR((AM595-L595)/L595,"")</f>
        <v/>
      </c>
      <c r="AP595" s="218" t="n"/>
      <c r="AQ595" s="219" t="n"/>
      <c r="AR595" s="217">
        <f>IFERROR(ROUND((3600/AS595*J595),0),"")</f>
        <v/>
      </c>
      <c r="AS595" s="217">
        <f>IFERROR(ROUND(AVERAGE(Y595:Z595,AK595:AL595),0),"")</f>
        <v/>
      </c>
      <c r="AT595" s="217" t="n"/>
      <c r="AU595" s="217" t="n"/>
      <c r="AV595" s="217" t="n"/>
      <c r="AW595" s="217" t="n"/>
      <c r="AX595" s="217" t="n"/>
      <c r="AY595" s="217" t="n"/>
      <c r="AZ595" s="217" t="n"/>
      <c r="BA595" s="217" t="n"/>
      <c r="BB595" s="217" t="n"/>
      <c r="BC595" s="217" t="n"/>
      <c r="BD595" s="217" t="n"/>
      <c r="BE595" s="217" t="n"/>
      <c r="BF595" s="217" t="n"/>
      <c r="BG595" s="217" t="n"/>
      <c r="BH595" s="217" t="n"/>
      <c r="BI595" s="217" t="n"/>
      <c r="BJ595" s="217" t="n"/>
      <c r="BK595" s="217" t="n"/>
      <c r="BL595" s="217" t="n"/>
      <c r="BM595" s="217" t="n"/>
      <c r="BN595" s="217" t="n"/>
      <c r="BO595" s="217" t="n"/>
      <c r="BP595" s="217" t="n"/>
      <c r="BQ595" s="217" t="n"/>
      <c r="BR595" s="217" t="n"/>
      <c r="BS595" s="217" t="n"/>
      <c r="BT595" s="217" t="n"/>
      <c r="BU595" s="217" t="n"/>
      <c r="BV595" s="217" t="n"/>
      <c r="BW595" s="217" t="n"/>
      <c r="BX595" s="220" t="n"/>
      <c r="BY595" s="220" t="n"/>
      <c r="BZ595" s="220" t="n"/>
      <c r="CA595" s="220" t="n"/>
      <c r="CB595" s="220" t="n"/>
      <c r="CC595" s="220" t="n"/>
      <c r="CD595" s="220" t="n"/>
      <c r="CE595" s="220" t="n"/>
      <c r="CF595" s="220" t="n"/>
      <c r="CG595" s="221">
        <f>IFERROR(ROUND((SUM(BX595:CF595)),0),"")</f>
        <v/>
      </c>
      <c r="CH595" s="216" t="n"/>
      <c r="CI595" s="456" t="n"/>
      <c r="CJ595" s="223" t="n"/>
      <c r="CK595" s="196" t="n"/>
      <c r="CL595" s="196" t="n"/>
      <c r="CM595" s="196" t="n"/>
      <c r="CN595" s="196" t="n"/>
      <c r="CO595" s="196" t="n"/>
      <c r="CP595" s="323" t="n"/>
      <c r="CQ595" s="348" t="n"/>
      <c r="CR595" s="348" t="n"/>
      <c r="CS595" s="348" t="n"/>
      <c r="CT595" s="348" t="n"/>
      <c r="CU595" s="348" t="n"/>
      <c r="CV595" s="348" t="n"/>
      <c r="CW595" s="348" t="n"/>
      <c r="CX595" s="348" t="n"/>
      <c r="CY595" s="348">
        <f>IFERROR(ROUND(STDEV(AN595,L595),1),"")</f>
        <v/>
      </c>
      <c r="CZ595" s="232">
        <f>IFERROR(ROUND(AVERAGE(O595:S595,AA595:AE595),0),"")</f>
        <v/>
      </c>
      <c r="DA595" s="232">
        <f>IFERROR(AVERAGE(T595:X595,AF595:AJ595),"")</f>
        <v/>
      </c>
      <c r="DB595" s="308">
        <f>AV595+BK595</f>
        <v/>
      </c>
      <c r="DC595" s="12">
        <f>SUM(BL595:BT595,AW595:BE595)</f>
        <v/>
      </c>
      <c r="DD595" s="437">
        <f>IFERROR(ROUND(DC595/K595,0),"")</f>
        <v/>
      </c>
      <c r="DE595" s="437">
        <f>IFERROR(ROUND(AVERAGE(Y595:Z595,AK595:AL595),0),"")</f>
        <v/>
      </c>
      <c r="DF595" s="217">
        <f>IFERROR(ROUND((3600/DE595*J595),0),"")</f>
        <v/>
      </c>
      <c r="DG595" s="437">
        <f>IFERROR(ROUND(DD595/DF595,1),"")</f>
        <v/>
      </c>
      <c r="DH595" s="308">
        <f>IFERROR(DB595+DD595,"")</f>
        <v/>
      </c>
      <c r="DI595" s="447">
        <f>IFERROR(DD595/DH595,"")</f>
        <v/>
      </c>
      <c r="DK595" s="12">
        <f>IFERROR(DF595-AP595,"")</f>
        <v/>
      </c>
      <c r="DM595" s="307">
        <f>IFERROR(DA595-L595,"")</f>
        <v/>
      </c>
      <c r="DN595" s="348">
        <f>IF(DE595&gt;AQ595,0,1)</f>
        <v/>
      </c>
      <c r="DO595" s="348">
        <f>IF(DA595&lt;M595,0,1)</f>
        <v/>
      </c>
      <c r="DP595" s="348">
        <f>IF(DA595&gt;N595,0,1)</f>
        <v/>
      </c>
      <c r="DQ595" s="348" t="n"/>
      <c r="DR595" s="348" t="n"/>
      <c r="DS595" s="348" t="n"/>
      <c r="DT595" s="348" t="n"/>
      <c r="DU595" s="348" t="n"/>
      <c r="DV595" s="348" t="n"/>
      <c r="DW595" s="348" t="n"/>
      <c r="DX595" s="348" t="n"/>
      <c r="DY595" s="348" t="n"/>
      <c r="DZ595" s="348" t="n"/>
      <c r="EA595" s="348" t="n"/>
      <c r="EB595" s="348" t="n"/>
      <c r="EC595" s="348" t="n"/>
      <c r="ED595" s="348" t="n"/>
      <c r="EE595" s="348" t="n"/>
      <c r="EF595" s="348" t="n"/>
      <c r="EG595" s="348" t="n"/>
      <c r="EH595" s="348" t="n"/>
      <c r="EI595" s="348" t="n"/>
    </row>
    <row r="596" ht="31.5" customFormat="1" customHeight="1" s="239">
      <c r="A596" s="233" t="n"/>
      <c r="B596" s="192" t="n"/>
      <c r="C596" s="455" t="n"/>
      <c r="D596" s="192" t="n"/>
      <c r="E596" s="192" t="n"/>
      <c r="F596" s="192" t="n"/>
      <c r="G596" s="238" t="n"/>
      <c r="H596" s="437" t="n"/>
      <c r="I596" s="437" t="n"/>
      <c r="J596" s="437" t="n"/>
      <c r="K596" s="437" t="n"/>
      <c r="L596" s="240" t="n"/>
      <c r="M596" s="241" t="n"/>
      <c r="N596" s="242" t="n"/>
      <c r="O596" s="232" t="n"/>
      <c r="P596" s="232" t="n"/>
      <c r="Q596" s="232" t="n"/>
      <c r="R596" s="232" t="n"/>
      <c r="S596" s="232" t="n"/>
      <c r="T596" s="232" t="n"/>
      <c r="U596" s="232" t="n"/>
      <c r="V596" s="232" t="n"/>
      <c r="W596" s="232" t="n"/>
      <c r="X596" s="232" t="n"/>
      <c r="Y596" s="195" t="n"/>
      <c r="Z596" s="195" t="n"/>
      <c r="AA596" s="232" t="n"/>
      <c r="AB596" s="232" t="n"/>
      <c r="AC596" s="232" t="n"/>
      <c r="AD596" s="232" t="n"/>
      <c r="AE596" s="232" t="n"/>
      <c r="AF596" s="232" t="n"/>
      <c r="AG596" s="232" t="n"/>
      <c r="AH596" s="232" t="n"/>
      <c r="AI596" s="232" t="n"/>
      <c r="AJ596" s="232" t="n"/>
      <c r="AK596" s="195" t="n"/>
      <c r="AL596" s="195" t="n"/>
      <c r="AM596" s="232">
        <f>IFERROR(ROUND(AVERAGE(O596:S596,AA596:AE596),0),"")</f>
        <v/>
      </c>
      <c r="AN596" s="232">
        <f>IFERROR(ROUND(AVERAGE(T596:X596,AF596:AJ596),0),"")</f>
        <v/>
      </c>
      <c r="AO596" s="278">
        <f>IFERROR((AM596-L596)/L596,"")</f>
        <v/>
      </c>
      <c r="AP596" s="218" t="n"/>
      <c r="AQ596" s="219" t="n"/>
      <c r="AR596" s="217">
        <f>IFERROR(ROUND((3600/AS596*J596),0),"")</f>
        <v/>
      </c>
      <c r="AS596" s="217">
        <f>IFERROR(ROUND(AVERAGE(Y596:Z596,AK596:AL596),0),"")</f>
        <v/>
      </c>
      <c r="AT596" s="217" t="n"/>
      <c r="AU596" s="217" t="n"/>
      <c r="AV596" s="217" t="n"/>
      <c r="AW596" s="217" t="n"/>
      <c r="AX596" s="217" t="n"/>
      <c r="AY596" s="217" t="n"/>
      <c r="AZ596" s="217" t="n"/>
      <c r="BA596" s="217" t="n"/>
      <c r="BB596" s="217" t="n"/>
      <c r="BC596" s="217" t="n"/>
      <c r="BD596" s="217" t="n"/>
      <c r="BE596" s="217" t="n"/>
      <c r="BF596" s="217" t="n"/>
      <c r="BG596" s="217" t="n"/>
      <c r="BH596" s="217" t="n"/>
      <c r="BI596" s="217" t="n"/>
      <c r="BJ596" s="217" t="n"/>
      <c r="BK596" s="217" t="n"/>
      <c r="BL596" s="217" t="n"/>
      <c r="BM596" s="217" t="n"/>
      <c r="BN596" s="217" t="n"/>
      <c r="BO596" s="217" t="n"/>
      <c r="BP596" s="217" t="n"/>
      <c r="BQ596" s="217" t="n"/>
      <c r="BR596" s="217" t="n"/>
      <c r="BS596" s="217" t="n"/>
      <c r="BT596" s="217" t="n"/>
      <c r="BU596" s="217" t="n"/>
      <c r="BV596" s="217" t="n"/>
      <c r="BW596" s="217" t="n"/>
      <c r="BX596" s="220" t="n"/>
      <c r="BY596" s="220" t="n"/>
      <c r="BZ596" s="220" t="n"/>
      <c r="CA596" s="220" t="n"/>
      <c r="CB596" s="220" t="n"/>
      <c r="CC596" s="220" t="n"/>
      <c r="CD596" s="220" t="n"/>
      <c r="CE596" s="220" t="n"/>
      <c r="CF596" s="220" t="n"/>
      <c r="CG596" s="221">
        <f>IFERROR(ROUND((SUM(BX596:CF596)),0),"")</f>
        <v/>
      </c>
      <c r="CH596" s="216" t="n"/>
      <c r="CI596" s="456" t="n"/>
      <c r="CJ596" s="223" t="n"/>
      <c r="CK596" s="196" t="n"/>
      <c r="CL596" s="196" t="n"/>
      <c r="CM596" s="196" t="n"/>
      <c r="CN596" s="196" t="n"/>
      <c r="CO596" s="196" t="n"/>
      <c r="CP596" s="323" t="n"/>
      <c r="CQ596" s="348" t="n"/>
      <c r="CR596" s="348" t="n"/>
      <c r="CS596" s="348" t="n"/>
      <c r="CT596" s="348" t="n"/>
      <c r="CU596" s="348" t="n"/>
      <c r="CV596" s="348" t="n"/>
      <c r="CW596" s="348" t="n"/>
      <c r="CX596" s="348" t="n"/>
      <c r="CY596" s="348">
        <f>IFERROR(ROUND(STDEV(AN596,L596),1),"")</f>
        <v/>
      </c>
      <c r="CZ596" s="232">
        <f>IFERROR(ROUND(AVERAGE(O596:S596,AA596:AE596),0),"")</f>
        <v/>
      </c>
      <c r="DA596" s="232">
        <f>IFERROR(AVERAGE(T596:X596,AF596:AJ596),"")</f>
        <v/>
      </c>
      <c r="DB596" s="308">
        <f>AV596+BK596</f>
        <v/>
      </c>
      <c r="DC596" s="12">
        <f>SUM(BL596:BT596,AW596:BE596)</f>
        <v/>
      </c>
      <c r="DD596" s="437">
        <f>IFERROR(ROUND(DC596/K596,0),"")</f>
        <v/>
      </c>
      <c r="DE596" s="437">
        <f>IFERROR(ROUND(AVERAGE(Y596:Z596,AK596:AL596),0),"")</f>
        <v/>
      </c>
      <c r="DF596" s="217">
        <f>IFERROR(ROUND((3600/DE596*J596),0),"")</f>
        <v/>
      </c>
      <c r="DG596" s="437">
        <f>IFERROR(ROUND(DD596/DF596,1),"")</f>
        <v/>
      </c>
      <c r="DH596" s="308">
        <f>IFERROR(DB596+DD596,"")</f>
        <v/>
      </c>
      <c r="DI596" s="447">
        <f>IFERROR(DD596/DH596,"")</f>
        <v/>
      </c>
      <c r="DK596" s="12">
        <f>IFERROR(DF596-AP596,"")</f>
        <v/>
      </c>
      <c r="DM596" s="307">
        <f>IFERROR(DA596-L596,"")</f>
        <v/>
      </c>
      <c r="DN596" s="348">
        <f>IF(DE596&gt;AQ596,0,1)</f>
        <v/>
      </c>
      <c r="DO596" s="348">
        <f>IF(DA596&lt;M596,0,1)</f>
        <v/>
      </c>
      <c r="DP596" s="348">
        <f>IF(DA596&gt;N596,0,1)</f>
        <v/>
      </c>
      <c r="DQ596" s="348" t="n"/>
      <c r="DR596" s="348" t="n"/>
      <c r="DS596" s="348" t="n"/>
      <c r="DT596" s="348" t="n"/>
      <c r="DU596" s="348" t="n"/>
      <c r="DV596" s="348" t="n"/>
      <c r="DW596" s="348" t="n"/>
      <c r="DX596" s="348" t="n"/>
      <c r="DY596" s="348" t="n"/>
      <c r="DZ596" s="348" t="n"/>
      <c r="EA596" s="348" t="n"/>
      <c r="EB596" s="348" t="n"/>
      <c r="EC596" s="348" t="n"/>
      <c r="ED596" s="348" t="n"/>
      <c r="EE596" s="348" t="n"/>
      <c r="EF596" s="348" t="n"/>
      <c r="EG596" s="348" t="n"/>
      <c r="EH596" s="348" t="n"/>
      <c r="EI596" s="348" t="n"/>
    </row>
    <row r="597" ht="31.5" customFormat="1" customHeight="1" s="239">
      <c r="A597" s="233" t="n"/>
      <c r="B597" s="192" t="n"/>
      <c r="C597" s="455" t="n"/>
      <c r="D597" s="192" t="n"/>
      <c r="E597" s="192" t="n"/>
      <c r="F597" s="192" t="n"/>
      <c r="G597" s="238" t="n"/>
      <c r="H597" s="437" t="n"/>
      <c r="I597" s="437" t="n"/>
      <c r="J597" s="437" t="n"/>
      <c r="K597" s="437" t="n"/>
      <c r="L597" s="240" t="n"/>
      <c r="M597" s="241" t="n"/>
      <c r="N597" s="242" t="n"/>
      <c r="O597" s="232" t="n"/>
      <c r="P597" s="232" t="n"/>
      <c r="Q597" s="232" t="n"/>
      <c r="R597" s="232" t="n"/>
      <c r="S597" s="232" t="n"/>
      <c r="T597" s="232" t="n"/>
      <c r="U597" s="232" t="n"/>
      <c r="V597" s="232" t="n"/>
      <c r="W597" s="232" t="n"/>
      <c r="X597" s="232" t="n"/>
      <c r="Y597" s="195" t="n"/>
      <c r="Z597" s="195" t="n"/>
      <c r="AA597" s="232" t="n"/>
      <c r="AB597" s="232" t="n"/>
      <c r="AC597" s="232" t="n"/>
      <c r="AD597" s="232" t="n"/>
      <c r="AE597" s="232" t="n"/>
      <c r="AF597" s="232" t="n"/>
      <c r="AG597" s="232" t="n"/>
      <c r="AH597" s="232" t="n"/>
      <c r="AI597" s="232" t="n"/>
      <c r="AJ597" s="232" t="n"/>
      <c r="AK597" s="195" t="n"/>
      <c r="AL597" s="195" t="n"/>
      <c r="AM597" s="232">
        <f>IFERROR(ROUND(AVERAGE(O597:S597,AA597:AE597),0),"")</f>
        <v/>
      </c>
      <c r="AN597" s="232">
        <f>IFERROR(ROUND(AVERAGE(T597:X597,AF597:AJ597),0),"")</f>
        <v/>
      </c>
      <c r="AO597" s="278">
        <f>IFERROR((AM597-L597)/L597,"")</f>
        <v/>
      </c>
      <c r="AP597" s="218" t="n"/>
      <c r="AQ597" s="219" t="n"/>
      <c r="AR597" s="217">
        <f>IFERROR(ROUND((3600/AS597*J597),0),"")</f>
        <v/>
      </c>
      <c r="AS597" s="217">
        <f>IFERROR(ROUND(AVERAGE(Y597:Z597,AK597:AL597),0),"")</f>
        <v/>
      </c>
      <c r="AT597" s="217" t="n"/>
      <c r="AU597" s="217" t="n"/>
      <c r="AV597" s="217" t="n"/>
      <c r="AW597" s="217" t="n"/>
      <c r="AX597" s="217" t="n"/>
      <c r="AY597" s="217" t="n"/>
      <c r="AZ597" s="217" t="n"/>
      <c r="BA597" s="217" t="n"/>
      <c r="BB597" s="217" t="n"/>
      <c r="BC597" s="217" t="n"/>
      <c r="BD597" s="217" t="n"/>
      <c r="BE597" s="217" t="n"/>
      <c r="BF597" s="217" t="n"/>
      <c r="BG597" s="217" t="n"/>
      <c r="BH597" s="217" t="n"/>
      <c r="BI597" s="217" t="n"/>
      <c r="BJ597" s="217" t="n"/>
      <c r="BK597" s="217" t="n"/>
      <c r="BL597" s="217" t="n"/>
      <c r="BM597" s="217" t="n"/>
      <c r="BN597" s="217" t="n"/>
      <c r="BO597" s="217" t="n"/>
      <c r="BP597" s="217" t="n"/>
      <c r="BQ597" s="217" t="n"/>
      <c r="BR597" s="217" t="n"/>
      <c r="BS597" s="217" t="n"/>
      <c r="BT597" s="217" t="n"/>
      <c r="BU597" s="217" t="n"/>
      <c r="BV597" s="217" t="n"/>
      <c r="BW597" s="217" t="n"/>
      <c r="BX597" s="220" t="n"/>
      <c r="BY597" s="220" t="n"/>
      <c r="BZ597" s="220" t="n"/>
      <c r="CA597" s="220" t="n"/>
      <c r="CB597" s="220" t="n"/>
      <c r="CC597" s="220" t="n"/>
      <c r="CD597" s="220" t="n"/>
      <c r="CE597" s="220" t="n"/>
      <c r="CF597" s="220" t="n"/>
      <c r="CG597" s="221">
        <f>IFERROR(ROUND((SUM(BX597:CF597)),0),"")</f>
        <v/>
      </c>
      <c r="CH597" s="216" t="n"/>
      <c r="CI597" s="456" t="n"/>
      <c r="CJ597" s="223" t="n"/>
      <c r="CK597" s="196" t="n"/>
      <c r="CL597" s="196" t="n"/>
      <c r="CM597" s="196" t="n"/>
      <c r="CN597" s="196" t="n"/>
      <c r="CO597" s="196" t="n"/>
      <c r="CP597" s="323" t="n"/>
      <c r="CQ597" s="348" t="n"/>
      <c r="CR597" s="348" t="n"/>
      <c r="CS597" s="348" t="n"/>
      <c r="CT597" s="348" t="n"/>
      <c r="CU597" s="348" t="n"/>
      <c r="CV597" s="348" t="n"/>
      <c r="CW597" s="348" t="n"/>
      <c r="CX597" s="348" t="n"/>
      <c r="CY597" s="348">
        <f>IFERROR(ROUND(STDEV(AN597,L597),1),"")</f>
        <v/>
      </c>
      <c r="CZ597" s="232">
        <f>IFERROR(ROUND(AVERAGE(O597:S597,AA597:AE597),0),"")</f>
        <v/>
      </c>
      <c r="DA597" s="232">
        <f>IFERROR(AVERAGE(T597:X597,AF597:AJ597),"")</f>
        <v/>
      </c>
      <c r="DB597" s="308">
        <f>AV597+BK597</f>
        <v/>
      </c>
      <c r="DC597" s="12">
        <f>SUM(BL597:BT597,AW597:BE597)</f>
        <v/>
      </c>
      <c r="DD597" s="437">
        <f>IFERROR(ROUND(DC597/K597,0),"")</f>
        <v/>
      </c>
      <c r="DE597" s="437">
        <f>IFERROR(ROUND(AVERAGE(Y597:Z597,AK597:AL597),0),"")</f>
        <v/>
      </c>
      <c r="DF597" s="217">
        <f>IFERROR(ROUND((3600/DE597*J597),0),"")</f>
        <v/>
      </c>
      <c r="DG597" s="437">
        <f>IFERROR(ROUND(DD597/DF597,1),"")</f>
        <v/>
      </c>
      <c r="DH597" s="308">
        <f>IFERROR(DB597+DD597,"")</f>
        <v/>
      </c>
      <c r="DI597" s="447">
        <f>IFERROR(DD597/DH597,"")</f>
        <v/>
      </c>
      <c r="DK597" s="12">
        <f>IFERROR(DF597-AP597,"")</f>
        <v/>
      </c>
      <c r="DM597" s="307">
        <f>IFERROR(DA597-L597,"")</f>
        <v/>
      </c>
      <c r="DN597" s="348">
        <f>IF(DE597&gt;AQ597,0,1)</f>
        <v/>
      </c>
      <c r="DO597" s="348">
        <f>IF(DA597&lt;M597,0,1)</f>
        <v/>
      </c>
      <c r="DP597" s="348">
        <f>IF(DA597&gt;N597,0,1)</f>
        <v/>
      </c>
      <c r="DQ597" s="348" t="n"/>
      <c r="DR597" s="348" t="n"/>
      <c r="DS597" s="348" t="n"/>
      <c r="DT597" s="348" t="n"/>
      <c r="DU597" s="348" t="n"/>
      <c r="DV597" s="348" t="n"/>
      <c r="DW597" s="348" t="n"/>
      <c r="DX597" s="348" t="n"/>
      <c r="DY597" s="348" t="n"/>
      <c r="DZ597" s="348" t="n"/>
      <c r="EA597" s="348" t="n"/>
      <c r="EB597" s="348" t="n"/>
      <c r="EC597" s="348" t="n"/>
      <c r="ED597" s="348" t="n"/>
      <c r="EE597" s="348" t="n"/>
      <c r="EF597" s="348" t="n"/>
      <c r="EG597" s="348" t="n"/>
      <c r="EH597" s="348" t="n"/>
      <c r="EI597" s="348" t="n"/>
    </row>
    <row r="598" ht="31.5" customFormat="1" customHeight="1" s="239">
      <c r="A598" s="233" t="n"/>
      <c r="B598" s="192" t="n"/>
      <c r="C598" s="455" t="n"/>
      <c r="D598" s="192" t="n"/>
      <c r="E598" s="192" t="n"/>
      <c r="F598" s="192" t="n"/>
      <c r="G598" s="238" t="n"/>
      <c r="H598" s="437" t="n"/>
      <c r="I598" s="437" t="n"/>
      <c r="J598" s="437" t="n"/>
      <c r="K598" s="437" t="n"/>
      <c r="L598" s="240" t="n"/>
      <c r="M598" s="241" t="n"/>
      <c r="N598" s="242" t="n"/>
      <c r="O598" s="232" t="n"/>
      <c r="P598" s="232" t="n"/>
      <c r="Q598" s="232" t="n"/>
      <c r="R598" s="232" t="n"/>
      <c r="S598" s="232" t="n"/>
      <c r="T598" s="232" t="n"/>
      <c r="U598" s="232" t="n"/>
      <c r="V598" s="232" t="n"/>
      <c r="W598" s="232" t="n"/>
      <c r="X598" s="232" t="n"/>
      <c r="Y598" s="195" t="n"/>
      <c r="Z598" s="195" t="n"/>
      <c r="AA598" s="232" t="n"/>
      <c r="AB598" s="232" t="n"/>
      <c r="AC598" s="232" t="n"/>
      <c r="AD598" s="232" t="n"/>
      <c r="AE598" s="232" t="n"/>
      <c r="AF598" s="232" t="n"/>
      <c r="AG598" s="232" t="n"/>
      <c r="AH598" s="232" t="n"/>
      <c r="AI598" s="232" t="n"/>
      <c r="AJ598" s="232" t="n"/>
      <c r="AK598" s="195" t="n"/>
      <c r="AL598" s="195" t="n"/>
      <c r="AM598" s="232">
        <f>IFERROR(ROUND(AVERAGE(O598:S598,AA598:AE598),0),"")</f>
        <v/>
      </c>
      <c r="AN598" s="232">
        <f>IFERROR(ROUND(AVERAGE(T598:X598,AF598:AJ598),0),"")</f>
        <v/>
      </c>
      <c r="AO598" s="278">
        <f>IFERROR((AM598-L598)/L598,"")</f>
        <v/>
      </c>
      <c r="AP598" s="218" t="n"/>
      <c r="AQ598" s="219" t="n"/>
      <c r="AR598" s="217">
        <f>IFERROR(ROUND((3600/AS598*J598),0),"")</f>
        <v/>
      </c>
      <c r="AS598" s="217">
        <f>IFERROR(ROUND(AVERAGE(Y598:Z598,AK598:AL598),0),"")</f>
        <v/>
      </c>
      <c r="AT598" s="217" t="n"/>
      <c r="AU598" s="217" t="n"/>
      <c r="AV598" s="217" t="n"/>
      <c r="AW598" s="217" t="n"/>
      <c r="AX598" s="217" t="n"/>
      <c r="AY598" s="217" t="n"/>
      <c r="AZ598" s="217" t="n"/>
      <c r="BA598" s="217" t="n"/>
      <c r="BB598" s="217" t="n"/>
      <c r="BC598" s="217" t="n"/>
      <c r="BD598" s="217" t="n"/>
      <c r="BE598" s="217" t="n"/>
      <c r="BF598" s="217" t="n"/>
      <c r="BG598" s="217" t="n"/>
      <c r="BH598" s="217" t="n"/>
      <c r="BI598" s="217" t="n"/>
      <c r="BJ598" s="217" t="n"/>
      <c r="BK598" s="217" t="n"/>
      <c r="BL598" s="217" t="n"/>
      <c r="BM598" s="217" t="n"/>
      <c r="BN598" s="217" t="n"/>
      <c r="BO598" s="217" t="n"/>
      <c r="BP598" s="217" t="n"/>
      <c r="BQ598" s="217" t="n"/>
      <c r="BR598" s="217" t="n"/>
      <c r="BS598" s="217" t="n"/>
      <c r="BT598" s="217" t="n"/>
      <c r="BU598" s="217" t="n"/>
      <c r="BV598" s="217" t="n"/>
      <c r="BW598" s="217" t="n"/>
      <c r="BX598" s="220" t="n"/>
      <c r="BY598" s="220" t="n"/>
      <c r="BZ598" s="220" t="n"/>
      <c r="CA598" s="220" t="n"/>
      <c r="CB598" s="220" t="n"/>
      <c r="CC598" s="220" t="n"/>
      <c r="CD598" s="220" t="n"/>
      <c r="CE598" s="220" t="n"/>
      <c r="CF598" s="220" t="n"/>
      <c r="CG598" s="221">
        <f>IFERROR(ROUND((SUM(BX598:CF598)),0),"")</f>
        <v/>
      </c>
      <c r="CH598" s="216" t="n"/>
      <c r="CI598" s="456" t="n"/>
      <c r="CJ598" s="223" t="n"/>
      <c r="CK598" s="196" t="n"/>
      <c r="CL598" s="196" t="n"/>
      <c r="CM598" s="196" t="n"/>
      <c r="CN598" s="196" t="n"/>
      <c r="CO598" s="196" t="n"/>
      <c r="CP598" s="323" t="n"/>
      <c r="CQ598" s="348" t="n"/>
      <c r="CR598" s="348" t="n"/>
      <c r="CS598" s="348" t="n"/>
      <c r="CT598" s="348" t="n"/>
      <c r="CU598" s="348" t="n"/>
      <c r="CV598" s="348" t="n"/>
      <c r="CW598" s="348" t="n"/>
      <c r="CX598" s="348" t="n"/>
      <c r="CY598" s="348">
        <f>IFERROR(ROUND(STDEV(AN598,L598),1),"")</f>
        <v/>
      </c>
      <c r="CZ598" s="232">
        <f>IFERROR(ROUND(AVERAGE(O598:S598,AA598:AE598),0),"")</f>
        <v/>
      </c>
      <c r="DA598" s="232">
        <f>IFERROR(AVERAGE(T598:X598,AF598:AJ598),"")</f>
        <v/>
      </c>
      <c r="DB598" s="308">
        <f>AV598+BK598</f>
        <v/>
      </c>
      <c r="DC598" s="12">
        <f>SUM(BL598:BT598,AW598:BE598)</f>
        <v/>
      </c>
      <c r="DD598" s="437">
        <f>IFERROR(ROUND(DC598/K598,0),"")</f>
        <v/>
      </c>
      <c r="DE598" s="437">
        <f>IFERROR(ROUND(AVERAGE(Y598:Z598,AK598:AL598),0),"")</f>
        <v/>
      </c>
      <c r="DF598" s="217">
        <f>IFERROR(ROUND((3600/DE598*J598),0),"")</f>
        <v/>
      </c>
      <c r="DG598" s="437">
        <f>IFERROR(ROUND(DD598/DF598,1),"")</f>
        <v/>
      </c>
      <c r="DH598" s="308">
        <f>IFERROR(DB598+DD598,"")</f>
        <v/>
      </c>
      <c r="DI598" s="447">
        <f>IFERROR(DD598/DH598,"")</f>
        <v/>
      </c>
      <c r="DK598" s="12">
        <f>IFERROR(DF598-AP598,"")</f>
        <v/>
      </c>
      <c r="DM598" s="307">
        <f>IFERROR(DA598-L598,"")</f>
        <v/>
      </c>
      <c r="DN598" s="348">
        <f>IF(DE598&gt;AQ598,0,1)</f>
        <v/>
      </c>
      <c r="DO598" s="348">
        <f>IF(DA598&lt;M598,0,1)</f>
        <v/>
      </c>
      <c r="DP598" s="348">
        <f>IF(DA598&gt;N598,0,1)</f>
        <v/>
      </c>
      <c r="DQ598" s="348" t="n"/>
      <c r="DR598" s="348" t="n"/>
      <c r="DS598" s="348" t="n"/>
      <c r="DT598" s="348" t="n"/>
      <c r="DU598" s="348" t="n"/>
      <c r="DV598" s="348" t="n"/>
      <c r="DW598" s="348" t="n"/>
      <c r="DX598" s="348" t="n"/>
      <c r="DY598" s="348" t="n"/>
      <c r="DZ598" s="348" t="n"/>
      <c r="EA598" s="348" t="n"/>
      <c r="EB598" s="348" t="n"/>
      <c r="EC598" s="348" t="n"/>
      <c r="ED598" s="348" t="n"/>
      <c r="EE598" s="348" t="n"/>
      <c r="EF598" s="348" t="n"/>
      <c r="EG598" s="348" t="n"/>
      <c r="EH598" s="348" t="n"/>
      <c r="EI598" s="348" t="n"/>
    </row>
    <row r="599" ht="31.5" customFormat="1" customHeight="1" s="239">
      <c r="A599" s="233" t="n"/>
      <c r="B599" s="192" t="n"/>
      <c r="C599" s="455" t="n"/>
      <c r="D599" s="192" t="n"/>
      <c r="E599" s="192" t="n"/>
      <c r="F599" s="192" t="n"/>
      <c r="G599" s="238" t="n"/>
      <c r="H599" s="437" t="n"/>
      <c r="I599" s="437" t="n"/>
      <c r="J599" s="437" t="n"/>
      <c r="K599" s="437" t="n"/>
      <c r="L599" s="240" t="n"/>
      <c r="M599" s="241" t="n"/>
      <c r="N599" s="242" t="n"/>
      <c r="O599" s="232" t="n"/>
      <c r="P599" s="232" t="n"/>
      <c r="Q599" s="232" t="n"/>
      <c r="R599" s="232" t="n"/>
      <c r="S599" s="232" t="n"/>
      <c r="T599" s="232" t="n"/>
      <c r="U599" s="232" t="n"/>
      <c r="V599" s="232" t="n"/>
      <c r="W599" s="232" t="n"/>
      <c r="X599" s="232" t="n"/>
      <c r="Y599" s="195" t="n"/>
      <c r="Z599" s="195" t="n"/>
      <c r="AA599" s="232" t="n"/>
      <c r="AB599" s="232" t="n"/>
      <c r="AC599" s="232" t="n"/>
      <c r="AD599" s="232" t="n"/>
      <c r="AE599" s="232" t="n"/>
      <c r="AF599" s="232" t="n"/>
      <c r="AG599" s="232" t="n"/>
      <c r="AH599" s="232" t="n"/>
      <c r="AI599" s="232" t="n"/>
      <c r="AJ599" s="232" t="n"/>
      <c r="AK599" s="195" t="n"/>
      <c r="AL599" s="195" t="n"/>
      <c r="AM599" s="232">
        <f>IFERROR(ROUND(AVERAGE(O599:S599,AA599:AE599),0),"")</f>
        <v/>
      </c>
      <c r="AN599" s="232">
        <f>IFERROR(ROUND(AVERAGE(T599:X599,AF599:AJ599),0),"")</f>
        <v/>
      </c>
      <c r="AO599" s="278">
        <f>IFERROR((AM599-L599)/L599,"")</f>
        <v/>
      </c>
      <c r="AP599" s="218" t="n"/>
      <c r="AQ599" s="219" t="n"/>
      <c r="AR599" s="217">
        <f>IFERROR(ROUND((3600/AS599*J599),0),"")</f>
        <v/>
      </c>
      <c r="AS599" s="217">
        <f>IFERROR(ROUND(AVERAGE(Y599:Z599,AK599:AL599),0),"")</f>
        <v/>
      </c>
      <c r="AT599" s="217" t="n"/>
      <c r="AU599" s="217" t="n"/>
      <c r="AV599" s="217" t="n"/>
      <c r="AW599" s="217" t="n"/>
      <c r="AX599" s="217" t="n"/>
      <c r="AY599" s="217" t="n"/>
      <c r="AZ599" s="217" t="n"/>
      <c r="BA599" s="217" t="n"/>
      <c r="BB599" s="217" t="n"/>
      <c r="BC599" s="217" t="n"/>
      <c r="BD599" s="217" t="n"/>
      <c r="BE599" s="217" t="n"/>
      <c r="BF599" s="217" t="n"/>
      <c r="BG599" s="217" t="n"/>
      <c r="BH599" s="217" t="n"/>
      <c r="BI599" s="217" t="n"/>
      <c r="BJ599" s="217" t="n"/>
      <c r="BK599" s="217" t="n"/>
      <c r="BL599" s="217" t="n"/>
      <c r="BM599" s="217" t="n"/>
      <c r="BN599" s="217" t="n"/>
      <c r="BO599" s="217" t="n"/>
      <c r="BP599" s="217" t="n"/>
      <c r="BQ599" s="217" t="n"/>
      <c r="BR599" s="217" t="n"/>
      <c r="BS599" s="217" t="n"/>
      <c r="BT599" s="217" t="n"/>
      <c r="BU599" s="217" t="n"/>
      <c r="BV599" s="217" t="n"/>
      <c r="BW599" s="217" t="n"/>
      <c r="BX599" s="220" t="n"/>
      <c r="BY599" s="220" t="n"/>
      <c r="BZ599" s="220" t="n"/>
      <c r="CA599" s="220" t="n"/>
      <c r="CB599" s="220" t="n"/>
      <c r="CC599" s="220" t="n"/>
      <c r="CD599" s="220" t="n"/>
      <c r="CE599" s="220" t="n"/>
      <c r="CF599" s="220" t="n"/>
      <c r="CG599" s="221">
        <f>IFERROR(ROUND((SUM(BX599:CF599)),0),"")</f>
        <v/>
      </c>
      <c r="CH599" s="216" t="n"/>
      <c r="CI599" s="456" t="n"/>
      <c r="CJ599" s="223" t="n"/>
      <c r="CK599" s="196" t="n"/>
      <c r="CL599" s="196" t="n"/>
      <c r="CM599" s="196" t="n"/>
      <c r="CN599" s="196" t="n"/>
      <c r="CO599" s="196" t="n"/>
      <c r="CP599" s="323" t="n"/>
      <c r="CQ599" s="348" t="n"/>
      <c r="CR599" s="348" t="n"/>
      <c r="CS599" s="348" t="n"/>
      <c r="CT599" s="348" t="n"/>
      <c r="CU599" s="348" t="n"/>
      <c r="CV599" s="348" t="n"/>
      <c r="CW599" s="348" t="n"/>
      <c r="CX599" s="348" t="n"/>
      <c r="CY599" s="348">
        <f>IFERROR(ROUND(STDEV(AN599,L599),1),"")</f>
        <v/>
      </c>
      <c r="CZ599" s="232">
        <f>IFERROR(ROUND(AVERAGE(O599:S599,AA599:AE599),0),"")</f>
        <v/>
      </c>
      <c r="DA599" s="232">
        <f>IFERROR(AVERAGE(T599:X599,AF599:AJ599),"")</f>
        <v/>
      </c>
      <c r="DB599" s="308">
        <f>AV599+BK599</f>
        <v/>
      </c>
      <c r="DC599" s="12">
        <f>SUM(BL599:BT599,AW599:BE599)</f>
        <v/>
      </c>
      <c r="DD599" s="437">
        <f>IFERROR(ROUND(DC599/K599,0),"")</f>
        <v/>
      </c>
      <c r="DE599" s="437">
        <f>IFERROR(ROUND(AVERAGE(Y599:Z599,AK599:AL599),0),"")</f>
        <v/>
      </c>
      <c r="DF599" s="217">
        <f>IFERROR(ROUND((3600/DE599*J599),0),"")</f>
        <v/>
      </c>
      <c r="DG599" s="437">
        <f>IFERROR(ROUND(DD599/DF599,1),"")</f>
        <v/>
      </c>
      <c r="DH599" s="308">
        <f>IFERROR(DB599+DD599,"")</f>
        <v/>
      </c>
      <c r="DI599" s="447">
        <f>IFERROR(DD599/DH599,"")</f>
        <v/>
      </c>
      <c r="DK599" s="12">
        <f>IFERROR(DF599-AP599,"")</f>
        <v/>
      </c>
      <c r="DM599" s="307">
        <f>IFERROR(DA599-L599,"")</f>
        <v/>
      </c>
      <c r="DN599" s="348">
        <f>IF(DE599&gt;AQ599,0,1)</f>
        <v/>
      </c>
      <c r="DO599" s="348">
        <f>IF(DA599&lt;M599,0,1)</f>
        <v/>
      </c>
      <c r="DP599" s="348">
        <f>IF(DA599&gt;N599,0,1)</f>
        <v/>
      </c>
      <c r="DQ599" s="348" t="n"/>
      <c r="DR599" s="348" t="n"/>
      <c r="DS599" s="348" t="n"/>
      <c r="DT599" s="348" t="n"/>
      <c r="DU599" s="348" t="n"/>
      <c r="DV599" s="348" t="n"/>
      <c r="DW599" s="348" t="n"/>
      <c r="DX599" s="348" t="n"/>
      <c r="DY599" s="348" t="n"/>
      <c r="DZ599" s="348" t="n"/>
      <c r="EA599" s="348" t="n"/>
      <c r="EB599" s="348" t="n"/>
      <c r="EC599" s="348" t="n"/>
      <c r="ED599" s="348" t="n"/>
      <c r="EE599" s="348" t="n"/>
      <c r="EF599" s="348" t="n"/>
      <c r="EG599" s="348" t="n"/>
      <c r="EH599" s="348" t="n"/>
      <c r="EI599" s="348" t="n"/>
    </row>
    <row r="600" ht="31.5" customFormat="1" customHeight="1" s="239">
      <c r="A600" s="233" t="n"/>
      <c r="B600" s="192" t="n"/>
      <c r="C600" s="455" t="n"/>
      <c r="D600" s="192" t="n"/>
      <c r="E600" s="192" t="n"/>
      <c r="F600" s="192" t="n"/>
      <c r="G600" s="238" t="n"/>
      <c r="H600" s="437" t="n"/>
      <c r="I600" s="437" t="n"/>
      <c r="J600" s="437" t="n"/>
      <c r="K600" s="437" t="n"/>
      <c r="L600" s="240" t="n"/>
      <c r="M600" s="241" t="n"/>
      <c r="N600" s="242" t="n"/>
      <c r="O600" s="232" t="n"/>
      <c r="P600" s="232" t="n"/>
      <c r="Q600" s="232" t="n"/>
      <c r="R600" s="232" t="n"/>
      <c r="S600" s="232" t="n"/>
      <c r="T600" s="232" t="n"/>
      <c r="U600" s="232" t="n"/>
      <c r="V600" s="232" t="n"/>
      <c r="W600" s="232" t="n"/>
      <c r="X600" s="232" t="n"/>
      <c r="Y600" s="195" t="n"/>
      <c r="Z600" s="195" t="n"/>
      <c r="AA600" s="232" t="n"/>
      <c r="AB600" s="232" t="n"/>
      <c r="AC600" s="232" t="n"/>
      <c r="AD600" s="232" t="n"/>
      <c r="AE600" s="232" t="n"/>
      <c r="AF600" s="232" t="n"/>
      <c r="AG600" s="232" t="n"/>
      <c r="AH600" s="232" t="n"/>
      <c r="AI600" s="232" t="n"/>
      <c r="AJ600" s="232" t="n"/>
      <c r="AK600" s="195" t="n"/>
      <c r="AL600" s="195" t="n"/>
      <c r="AM600" s="232">
        <f>IFERROR(ROUND(AVERAGE(O600:S600,AA600:AE600),0),"")</f>
        <v/>
      </c>
      <c r="AN600" s="232">
        <f>IFERROR(ROUND(AVERAGE(T600:X600,AF600:AJ600),0),"")</f>
        <v/>
      </c>
      <c r="AO600" s="278">
        <f>IFERROR((AM600-L600)/L600,"")</f>
        <v/>
      </c>
      <c r="AP600" s="218" t="n"/>
      <c r="AQ600" s="219" t="n"/>
      <c r="AR600" s="217">
        <f>IFERROR(ROUND((3600/AS600*J600),0),"")</f>
        <v/>
      </c>
      <c r="AS600" s="217">
        <f>IFERROR(ROUND(AVERAGE(Y600:Z600,AK600:AL600),0),"")</f>
        <v/>
      </c>
      <c r="AT600" s="217" t="n"/>
      <c r="AU600" s="217" t="n"/>
      <c r="AV600" s="217" t="n"/>
      <c r="AW600" s="217" t="n"/>
      <c r="AX600" s="217" t="n"/>
      <c r="AY600" s="217" t="n"/>
      <c r="AZ600" s="217" t="n"/>
      <c r="BA600" s="217" t="n"/>
      <c r="BB600" s="217" t="n"/>
      <c r="BC600" s="217" t="n"/>
      <c r="BD600" s="217" t="n"/>
      <c r="BE600" s="217" t="n"/>
      <c r="BF600" s="217" t="n"/>
      <c r="BG600" s="217" t="n"/>
      <c r="BH600" s="217" t="n"/>
      <c r="BI600" s="217" t="n"/>
      <c r="BJ600" s="217" t="n"/>
      <c r="BK600" s="217" t="n"/>
      <c r="BL600" s="217" t="n"/>
      <c r="BM600" s="217" t="n"/>
      <c r="BN600" s="217" t="n"/>
      <c r="BO600" s="217" t="n"/>
      <c r="BP600" s="217" t="n"/>
      <c r="BQ600" s="217" t="n"/>
      <c r="BR600" s="217" t="n"/>
      <c r="BS600" s="217" t="n"/>
      <c r="BT600" s="217" t="n"/>
      <c r="BU600" s="217" t="n"/>
      <c r="BV600" s="217" t="n"/>
      <c r="BW600" s="217" t="n"/>
      <c r="BX600" s="220" t="n"/>
      <c r="BY600" s="220" t="n"/>
      <c r="BZ600" s="220" t="n"/>
      <c r="CA600" s="220" t="n"/>
      <c r="CB600" s="220" t="n"/>
      <c r="CC600" s="220" t="n"/>
      <c r="CD600" s="220" t="n"/>
      <c r="CE600" s="220" t="n"/>
      <c r="CF600" s="220" t="n"/>
      <c r="CG600" s="221">
        <f>IFERROR(ROUND((SUM(BX600:CF600)),0),"")</f>
        <v/>
      </c>
      <c r="CH600" s="216" t="n"/>
      <c r="CI600" s="456" t="n"/>
      <c r="CJ600" s="223" t="n"/>
      <c r="CK600" s="196" t="n"/>
      <c r="CL600" s="196" t="n"/>
      <c r="CM600" s="196" t="n"/>
      <c r="CN600" s="196" t="n"/>
      <c r="CO600" s="196" t="n"/>
      <c r="CP600" s="323" t="n"/>
      <c r="CQ600" s="348" t="n"/>
      <c r="CR600" s="348" t="n"/>
      <c r="CS600" s="348" t="n"/>
      <c r="CT600" s="348" t="n"/>
      <c r="CU600" s="348" t="n"/>
      <c r="CV600" s="348" t="n"/>
      <c r="CW600" s="348" t="n"/>
      <c r="CX600" s="348" t="n"/>
      <c r="CY600" s="348">
        <f>IFERROR(ROUND(STDEV(AN600,L600),1),"")</f>
        <v/>
      </c>
      <c r="CZ600" s="232">
        <f>IFERROR(ROUND(AVERAGE(O600:S600,AA600:AE600),0),"")</f>
        <v/>
      </c>
      <c r="DA600" s="232">
        <f>IFERROR(AVERAGE(T600:X600,AF600:AJ600),"")</f>
        <v/>
      </c>
      <c r="DB600" s="308">
        <f>AV600+BK600</f>
        <v/>
      </c>
      <c r="DC600" s="12">
        <f>SUM(BL600:BT600,AW600:BE600)</f>
        <v/>
      </c>
      <c r="DD600" s="437">
        <f>IFERROR(ROUND(DC600/K600,0),"")</f>
        <v/>
      </c>
      <c r="DE600" s="437">
        <f>IFERROR(ROUND(AVERAGE(Y600:Z600,AK600:AL600),0),"")</f>
        <v/>
      </c>
      <c r="DF600" s="217">
        <f>IFERROR(ROUND((3600/DE600*J600),0),"")</f>
        <v/>
      </c>
      <c r="DG600" s="437">
        <f>IFERROR(ROUND(DD600/DF600,1),"")</f>
        <v/>
      </c>
      <c r="DH600" s="308">
        <f>IFERROR(DB600+DD600,"")</f>
        <v/>
      </c>
      <c r="DI600" s="447">
        <f>IFERROR(DD600/DH600,"")</f>
        <v/>
      </c>
      <c r="DK600" s="12">
        <f>IFERROR(DF600-AP600,"")</f>
        <v/>
      </c>
      <c r="DM600" s="307">
        <f>IFERROR(DA600-L600,"")</f>
        <v/>
      </c>
      <c r="DN600" s="348">
        <f>IF(DE600&gt;AQ600,0,1)</f>
        <v/>
      </c>
      <c r="DO600" s="348">
        <f>IF(DA600&lt;M600,0,1)</f>
        <v/>
      </c>
      <c r="DP600" s="348">
        <f>IF(DA600&gt;N600,0,1)</f>
        <v/>
      </c>
      <c r="DQ600" s="348" t="n"/>
      <c r="DR600" s="348" t="n"/>
      <c r="DS600" s="348" t="n"/>
      <c r="DT600" s="348" t="n"/>
      <c r="DU600" s="348" t="n"/>
      <c r="DV600" s="348" t="n"/>
      <c r="DW600" s="348" t="n"/>
      <c r="DX600" s="348" t="n"/>
      <c r="DY600" s="348" t="n"/>
      <c r="DZ600" s="348" t="n"/>
      <c r="EA600" s="348" t="n"/>
      <c r="EB600" s="348" t="n"/>
      <c r="EC600" s="348" t="n"/>
      <c r="ED600" s="348" t="n"/>
      <c r="EE600" s="348" t="n"/>
      <c r="EF600" s="348" t="n"/>
      <c r="EG600" s="348" t="n"/>
      <c r="EH600" s="348" t="n"/>
      <c r="EI600" s="348" t="n"/>
    </row>
    <row r="601" ht="31.5" customFormat="1" customHeight="1" s="239">
      <c r="A601" s="233" t="n"/>
      <c r="B601" s="192" t="n"/>
      <c r="C601" s="455" t="n"/>
      <c r="D601" s="192" t="n"/>
      <c r="E601" s="192" t="n"/>
      <c r="F601" s="192" t="n"/>
      <c r="G601" s="238" t="n"/>
      <c r="H601" s="437" t="n"/>
      <c r="I601" s="437" t="n"/>
      <c r="J601" s="437" t="n"/>
      <c r="K601" s="437" t="n"/>
      <c r="L601" s="240" t="n"/>
      <c r="M601" s="241" t="n"/>
      <c r="N601" s="242" t="n"/>
      <c r="O601" s="232" t="n"/>
      <c r="P601" s="232" t="n"/>
      <c r="Q601" s="232" t="n"/>
      <c r="R601" s="232" t="n"/>
      <c r="S601" s="232" t="n"/>
      <c r="T601" s="232" t="n"/>
      <c r="U601" s="232" t="n"/>
      <c r="V601" s="232" t="n"/>
      <c r="W601" s="232" t="n"/>
      <c r="X601" s="232" t="n"/>
      <c r="Y601" s="195" t="n"/>
      <c r="Z601" s="195" t="n"/>
      <c r="AA601" s="232" t="n"/>
      <c r="AB601" s="232" t="n"/>
      <c r="AC601" s="232" t="n"/>
      <c r="AD601" s="232" t="n"/>
      <c r="AE601" s="232" t="n"/>
      <c r="AF601" s="232" t="n"/>
      <c r="AG601" s="232" t="n"/>
      <c r="AH601" s="232" t="n"/>
      <c r="AI601" s="232" t="n"/>
      <c r="AJ601" s="232" t="n"/>
      <c r="AK601" s="195" t="n"/>
      <c r="AL601" s="195" t="n"/>
      <c r="AM601" s="232">
        <f>IFERROR(ROUND(AVERAGE(O601:S601,AA601:AE601),0),"")</f>
        <v/>
      </c>
      <c r="AN601" s="232">
        <f>IFERROR(ROUND(AVERAGE(T601:X601,AF601:AJ601),0),"")</f>
        <v/>
      </c>
      <c r="AO601" s="278">
        <f>IFERROR((AM601-L601)/L601,"")</f>
        <v/>
      </c>
      <c r="AP601" s="218" t="n"/>
      <c r="AQ601" s="219" t="n"/>
      <c r="AR601" s="217">
        <f>IFERROR(ROUND((3600/AS601*J601),0),"")</f>
        <v/>
      </c>
      <c r="AS601" s="217">
        <f>IFERROR(ROUND(AVERAGE(Y601:Z601,AK601:AL601),0),"")</f>
        <v/>
      </c>
      <c r="AT601" s="217" t="n"/>
      <c r="AU601" s="217" t="n"/>
      <c r="AV601" s="217" t="n"/>
      <c r="AW601" s="217" t="n"/>
      <c r="AX601" s="217" t="n"/>
      <c r="AY601" s="217" t="n"/>
      <c r="AZ601" s="217" t="n"/>
      <c r="BA601" s="217" t="n"/>
      <c r="BB601" s="217" t="n"/>
      <c r="BC601" s="217" t="n"/>
      <c r="BD601" s="217" t="n"/>
      <c r="BE601" s="217" t="n"/>
      <c r="BF601" s="217" t="n"/>
      <c r="BG601" s="217" t="n"/>
      <c r="BH601" s="217" t="n"/>
      <c r="BI601" s="217" t="n"/>
      <c r="BJ601" s="217" t="n"/>
      <c r="BK601" s="217" t="n"/>
      <c r="BL601" s="217" t="n"/>
      <c r="BM601" s="217" t="n"/>
      <c r="BN601" s="217" t="n"/>
      <c r="BO601" s="217" t="n"/>
      <c r="BP601" s="217" t="n"/>
      <c r="BQ601" s="217" t="n"/>
      <c r="BR601" s="217" t="n"/>
      <c r="BS601" s="217" t="n"/>
      <c r="BT601" s="217" t="n"/>
      <c r="BU601" s="217" t="n"/>
      <c r="BV601" s="217" t="n"/>
      <c r="BW601" s="217" t="n"/>
      <c r="BX601" s="220" t="n"/>
      <c r="BY601" s="220" t="n"/>
      <c r="BZ601" s="220" t="n"/>
      <c r="CA601" s="220" t="n"/>
      <c r="CB601" s="220" t="n"/>
      <c r="CC601" s="220" t="n"/>
      <c r="CD601" s="220" t="n"/>
      <c r="CE601" s="220" t="n"/>
      <c r="CF601" s="220" t="n"/>
      <c r="CG601" s="221">
        <f>IFERROR(ROUND((SUM(BX601:CF601)),0),"")</f>
        <v/>
      </c>
      <c r="CH601" s="216" t="n"/>
      <c r="CI601" s="456" t="n"/>
      <c r="CJ601" s="223" t="n"/>
      <c r="CK601" s="196" t="n"/>
      <c r="CL601" s="196" t="n"/>
      <c r="CM601" s="196" t="n"/>
      <c r="CN601" s="196" t="n"/>
      <c r="CO601" s="196" t="n"/>
      <c r="CP601" s="323" t="n"/>
      <c r="CQ601" s="348" t="n"/>
      <c r="CR601" s="348" t="n"/>
      <c r="CS601" s="348" t="n"/>
      <c r="CT601" s="348" t="n"/>
      <c r="CU601" s="348" t="n"/>
      <c r="CV601" s="348" t="n"/>
      <c r="CW601" s="348" t="n"/>
      <c r="CX601" s="348" t="n"/>
      <c r="CY601" s="348">
        <f>IFERROR(ROUND(STDEV(AN601,L601),1),"")</f>
        <v/>
      </c>
      <c r="CZ601" s="232">
        <f>IFERROR(ROUND(AVERAGE(O601:S601,AA601:AE601),0),"")</f>
        <v/>
      </c>
      <c r="DA601" s="232">
        <f>IFERROR(AVERAGE(T601:X601,AF601:AJ601),"")</f>
        <v/>
      </c>
      <c r="DB601" s="308">
        <f>AV601+BK601</f>
        <v/>
      </c>
      <c r="DC601" s="12">
        <f>SUM(BL601:BT601,AW601:BE601)</f>
        <v/>
      </c>
      <c r="DD601" s="437">
        <f>IFERROR(ROUND(DC601/K601,0),"")</f>
        <v/>
      </c>
      <c r="DE601" s="437">
        <f>IFERROR(ROUND(AVERAGE(Y601:Z601,AK601:AL601),0),"")</f>
        <v/>
      </c>
      <c r="DF601" s="217">
        <f>IFERROR(ROUND((3600/DE601*J601),0),"")</f>
        <v/>
      </c>
      <c r="DG601" s="437">
        <f>IFERROR(ROUND(DD601/DF601,1),"")</f>
        <v/>
      </c>
      <c r="DH601" s="308">
        <f>IFERROR(DB601+DD601,"")</f>
        <v/>
      </c>
      <c r="DI601" s="447">
        <f>IFERROR(DD601/DH601,"")</f>
        <v/>
      </c>
      <c r="DK601" s="12">
        <f>IFERROR(DF601-AP601,"")</f>
        <v/>
      </c>
      <c r="DM601" s="307">
        <f>IFERROR(DA601-L601,"")</f>
        <v/>
      </c>
      <c r="DN601" s="348">
        <f>IF(DE601&gt;AQ601,0,1)</f>
        <v/>
      </c>
      <c r="DO601" s="348">
        <f>IF(DA601&lt;M601,0,1)</f>
        <v/>
      </c>
      <c r="DP601" s="348">
        <f>IF(DA601&gt;N601,0,1)</f>
        <v/>
      </c>
      <c r="DQ601" s="348" t="n"/>
      <c r="DR601" s="348" t="n"/>
      <c r="DS601" s="348" t="n"/>
      <c r="DT601" s="348" t="n"/>
      <c r="DU601" s="348" t="n"/>
      <c r="DV601" s="348" t="n"/>
      <c r="DW601" s="348" t="n"/>
      <c r="DX601" s="348" t="n"/>
      <c r="DY601" s="348" t="n"/>
      <c r="DZ601" s="348" t="n"/>
      <c r="EA601" s="348" t="n"/>
      <c r="EB601" s="348" t="n"/>
      <c r="EC601" s="348" t="n"/>
      <c r="ED601" s="348" t="n"/>
      <c r="EE601" s="348" t="n"/>
      <c r="EF601" s="348" t="n"/>
      <c r="EG601" s="348" t="n"/>
      <c r="EH601" s="348" t="n"/>
      <c r="EI601" s="348" t="n"/>
    </row>
    <row r="602" ht="31.5" customFormat="1" customHeight="1" s="239">
      <c r="A602" s="233" t="n"/>
      <c r="B602" s="192" t="n"/>
      <c r="C602" s="455" t="n"/>
      <c r="D602" s="192" t="n"/>
      <c r="E602" s="192" t="n"/>
      <c r="F602" s="192" t="n"/>
      <c r="G602" s="238" t="n"/>
      <c r="H602" s="437" t="n"/>
      <c r="I602" s="437" t="n"/>
      <c r="J602" s="437" t="n"/>
      <c r="K602" s="437" t="n"/>
      <c r="L602" s="240" t="n"/>
      <c r="M602" s="241" t="n"/>
      <c r="N602" s="242" t="n"/>
      <c r="O602" s="232" t="n"/>
      <c r="P602" s="232" t="n"/>
      <c r="Q602" s="232" t="n"/>
      <c r="R602" s="232" t="n"/>
      <c r="S602" s="232" t="n"/>
      <c r="T602" s="232" t="n"/>
      <c r="U602" s="232" t="n"/>
      <c r="V602" s="232" t="n"/>
      <c r="W602" s="232" t="n"/>
      <c r="X602" s="232" t="n"/>
      <c r="Y602" s="195" t="n"/>
      <c r="Z602" s="195" t="n"/>
      <c r="AA602" s="232" t="n"/>
      <c r="AB602" s="232" t="n"/>
      <c r="AC602" s="232" t="n"/>
      <c r="AD602" s="232" t="n"/>
      <c r="AE602" s="232" t="n"/>
      <c r="AF602" s="232" t="n"/>
      <c r="AG602" s="232" t="n"/>
      <c r="AH602" s="232" t="n"/>
      <c r="AI602" s="232" t="n"/>
      <c r="AJ602" s="232" t="n"/>
      <c r="AK602" s="195" t="n"/>
      <c r="AL602" s="195" t="n"/>
      <c r="AM602" s="232">
        <f>IFERROR(ROUND(AVERAGE(O602:S602,AA602:AE602),0),"")</f>
        <v/>
      </c>
      <c r="AN602" s="232">
        <f>IFERROR(ROUND(AVERAGE(T602:X602,AF602:AJ602),0),"")</f>
        <v/>
      </c>
      <c r="AO602" s="278">
        <f>IFERROR((AM602-L602)/L602,"")</f>
        <v/>
      </c>
      <c r="AP602" s="218" t="n"/>
      <c r="AQ602" s="219" t="n"/>
      <c r="AR602" s="217">
        <f>IFERROR(ROUND((3600/AS602*J602),0),"")</f>
        <v/>
      </c>
      <c r="AS602" s="217">
        <f>IFERROR(ROUND(AVERAGE(Y602:Z602,AK602:AL602),0),"")</f>
        <v/>
      </c>
      <c r="AT602" s="217" t="n"/>
      <c r="AU602" s="217" t="n"/>
      <c r="AV602" s="217" t="n"/>
      <c r="AW602" s="217" t="n"/>
      <c r="AX602" s="217" t="n"/>
      <c r="AY602" s="217" t="n"/>
      <c r="AZ602" s="217" t="n"/>
      <c r="BA602" s="217" t="n"/>
      <c r="BB602" s="217" t="n"/>
      <c r="BC602" s="217" t="n"/>
      <c r="BD602" s="217" t="n"/>
      <c r="BE602" s="217" t="n"/>
      <c r="BF602" s="217" t="n"/>
      <c r="BG602" s="217" t="n"/>
      <c r="BH602" s="217" t="n"/>
      <c r="BI602" s="217" t="n"/>
      <c r="BJ602" s="217" t="n"/>
      <c r="BK602" s="217" t="n"/>
      <c r="BL602" s="217" t="n"/>
      <c r="BM602" s="217" t="n"/>
      <c r="BN602" s="217" t="n"/>
      <c r="BO602" s="217" t="n"/>
      <c r="BP602" s="217" t="n"/>
      <c r="BQ602" s="217" t="n"/>
      <c r="BR602" s="217" t="n"/>
      <c r="BS602" s="217" t="n"/>
      <c r="BT602" s="217" t="n"/>
      <c r="BU602" s="217" t="n"/>
      <c r="BV602" s="217" t="n"/>
      <c r="BW602" s="217" t="n"/>
      <c r="BX602" s="220" t="n"/>
      <c r="BY602" s="220" t="n"/>
      <c r="BZ602" s="220" t="n"/>
      <c r="CA602" s="220" t="n"/>
      <c r="CB602" s="220" t="n"/>
      <c r="CC602" s="220" t="n"/>
      <c r="CD602" s="220" t="n"/>
      <c r="CE602" s="220" t="n"/>
      <c r="CF602" s="220" t="n"/>
      <c r="CG602" s="221">
        <f>IFERROR(ROUND((SUM(BX602:CF602)),0),"")</f>
        <v/>
      </c>
      <c r="CH602" s="216" t="n"/>
      <c r="CI602" s="456" t="n"/>
      <c r="CJ602" s="223" t="n"/>
      <c r="CK602" s="196" t="n"/>
      <c r="CL602" s="196" t="n"/>
      <c r="CM602" s="196" t="n"/>
      <c r="CN602" s="196" t="n"/>
      <c r="CO602" s="196" t="n"/>
      <c r="CP602" s="323" t="n"/>
      <c r="CQ602" s="348" t="n"/>
      <c r="CR602" s="348" t="n"/>
      <c r="CS602" s="348" t="n"/>
      <c r="CT602" s="348" t="n"/>
      <c r="CU602" s="348" t="n"/>
      <c r="CV602" s="348" t="n"/>
      <c r="CW602" s="348" t="n"/>
      <c r="CX602" s="348" t="n"/>
      <c r="CY602" s="348">
        <f>IFERROR(ROUND(STDEV(AN602,L602),1),"")</f>
        <v/>
      </c>
      <c r="CZ602" s="232">
        <f>IFERROR(ROUND(AVERAGE(O602:S602,AA602:AE602),0),"")</f>
        <v/>
      </c>
      <c r="DA602" s="232">
        <f>IFERROR(AVERAGE(T602:X602,AF602:AJ602),"")</f>
        <v/>
      </c>
      <c r="DB602" s="308">
        <f>AV602+BK602</f>
        <v/>
      </c>
      <c r="DC602" s="12">
        <f>SUM(BL602:BT602,AW602:BE602)</f>
        <v/>
      </c>
      <c r="DD602" s="437">
        <f>IFERROR(ROUND(DC602/K602,0),"")</f>
        <v/>
      </c>
      <c r="DE602" s="437">
        <f>IFERROR(ROUND(AVERAGE(Y602:Z602,AK602:AL602),0),"")</f>
        <v/>
      </c>
      <c r="DF602" s="217">
        <f>IFERROR(ROUND((3600/DE602*J602),0),"")</f>
        <v/>
      </c>
      <c r="DG602" s="437">
        <f>IFERROR(ROUND(DD602/DF602,1),"")</f>
        <v/>
      </c>
      <c r="DH602" s="308">
        <f>IFERROR(DB602+DD602,"")</f>
        <v/>
      </c>
      <c r="DI602" s="447">
        <f>IFERROR(DD602/DH602,"")</f>
        <v/>
      </c>
      <c r="DK602" s="12">
        <f>IFERROR(DF602-AP602,"")</f>
        <v/>
      </c>
      <c r="DM602" s="307">
        <f>IFERROR(DA602-L602,"")</f>
        <v/>
      </c>
      <c r="DN602" s="348">
        <f>IF(DE602&gt;AQ602,0,1)</f>
        <v/>
      </c>
      <c r="DO602" s="348">
        <f>IF(DA602&lt;M602,0,1)</f>
        <v/>
      </c>
      <c r="DP602" s="348">
        <f>IF(DA602&gt;N602,0,1)</f>
        <v/>
      </c>
      <c r="DQ602" s="348" t="n"/>
      <c r="DR602" s="348" t="n"/>
      <c r="DS602" s="348" t="n"/>
      <c r="DT602" s="348" t="n"/>
      <c r="DU602" s="348" t="n"/>
      <c r="DV602" s="348" t="n"/>
      <c r="DW602" s="348" t="n"/>
      <c r="DX602" s="348" t="n"/>
      <c r="DY602" s="348" t="n"/>
      <c r="DZ602" s="348" t="n"/>
      <c r="EA602" s="348" t="n"/>
      <c r="EB602" s="348" t="n"/>
      <c r="EC602" s="348" t="n"/>
      <c r="ED602" s="348" t="n"/>
      <c r="EE602" s="348" t="n"/>
      <c r="EF602" s="348" t="n"/>
      <c r="EG602" s="348" t="n"/>
      <c r="EH602" s="348" t="n"/>
      <c r="EI602" s="348" t="n"/>
    </row>
    <row r="603" ht="31.5" customFormat="1" customHeight="1" s="239">
      <c r="A603" s="233" t="n"/>
      <c r="B603" s="192" t="n"/>
      <c r="C603" s="455" t="n"/>
      <c r="D603" s="192" t="n"/>
      <c r="E603" s="192" t="n"/>
      <c r="F603" s="192" t="n"/>
      <c r="G603" s="238" t="n"/>
      <c r="H603" s="437" t="n"/>
      <c r="I603" s="437" t="n"/>
      <c r="J603" s="437" t="n"/>
      <c r="K603" s="437" t="n"/>
      <c r="L603" s="240" t="n"/>
      <c r="M603" s="241" t="n"/>
      <c r="N603" s="242" t="n"/>
      <c r="O603" s="232" t="n"/>
      <c r="P603" s="232" t="n"/>
      <c r="Q603" s="232" t="n"/>
      <c r="R603" s="232" t="n"/>
      <c r="S603" s="232" t="n"/>
      <c r="T603" s="232" t="n"/>
      <c r="U603" s="232" t="n"/>
      <c r="V603" s="232" t="n"/>
      <c r="W603" s="232" t="n"/>
      <c r="X603" s="232" t="n"/>
      <c r="Y603" s="195" t="n"/>
      <c r="Z603" s="195" t="n"/>
      <c r="AA603" s="232" t="n"/>
      <c r="AB603" s="232" t="n"/>
      <c r="AC603" s="232" t="n"/>
      <c r="AD603" s="232" t="n"/>
      <c r="AE603" s="232" t="n"/>
      <c r="AF603" s="232" t="n"/>
      <c r="AG603" s="232" t="n"/>
      <c r="AH603" s="232" t="n"/>
      <c r="AI603" s="232" t="n"/>
      <c r="AJ603" s="232" t="n"/>
      <c r="AK603" s="195" t="n"/>
      <c r="AL603" s="195" t="n"/>
      <c r="AM603" s="232">
        <f>IFERROR(ROUND(AVERAGE(O603:S603,AA603:AE603),0),"")</f>
        <v/>
      </c>
      <c r="AN603" s="232">
        <f>IFERROR(ROUND(AVERAGE(T603:X603,AF603:AJ603),0),"")</f>
        <v/>
      </c>
      <c r="AO603" s="278">
        <f>IFERROR((AM603-L603)/L603,"")</f>
        <v/>
      </c>
      <c r="AP603" s="218" t="n"/>
      <c r="AQ603" s="219" t="n"/>
      <c r="AR603" s="217">
        <f>IFERROR(ROUND((3600/AS603*J603),0),"")</f>
        <v/>
      </c>
      <c r="AS603" s="217">
        <f>IFERROR(ROUND(AVERAGE(Y603:Z603,AK603:AL603),0),"")</f>
        <v/>
      </c>
      <c r="AT603" s="217" t="n"/>
      <c r="AU603" s="217" t="n"/>
      <c r="AV603" s="217" t="n"/>
      <c r="AW603" s="217" t="n"/>
      <c r="AX603" s="217" t="n"/>
      <c r="AY603" s="217" t="n"/>
      <c r="AZ603" s="217" t="n"/>
      <c r="BA603" s="217" t="n"/>
      <c r="BB603" s="217" t="n"/>
      <c r="BC603" s="217" t="n"/>
      <c r="BD603" s="217" t="n"/>
      <c r="BE603" s="217" t="n"/>
      <c r="BF603" s="217" t="n"/>
      <c r="BG603" s="217" t="n"/>
      <c r="BH603" s="217" t="n"/>
      <c r="BI603" s="217" t="n"/>
      <c r="BJ603" s="217" t="n"/>
      <c r="BK603" s="217" t="n"/>
      <c r="BL603" s="217" t="n"/>
      <c r="BM603" s="217" t="n"/>
      <c r="BN603" s="217" t="n"/>
      <c r="BO603" s="217" t="n"/>
      <c r="BP603" s="217" t="n"/>
      <c r="BQ603" s="217" t="n"/>
      <c r="BR603" s="217" t="n"/>
      <c r="BS603" s="217" t="n"/>
      <c r="BT603" s="217" t="n"/>
      <c r="BU603" s="217" t="n"/>
      <c r="BV603" s="217" t="n"/>
      <c r="BW603" s="217" t="n"/>
      <c r="BX603" s="220" t="n"/>
      <c r="BY603" s="220" t="n"/>
      <c r="BZ603" s="220" t="n"/>
      <c r="CA603" s="220" t="n"/>
      <c r="CB603" s="220" t="n"/>
      <c r="CC603" s="220" t="n"/>
      <c r="CD603" s="220" t="n"/>
      <c r="CE603" s="220" t="n"/>
      <c r="CF603" s="220" t="n"/>
      <c r="CG603" s="221">
        <f>IFERROR(ROUND((SUM(BX603:CF603)),0),"")</f>
        <v/>
      </c>
      <c r="CH603" s="216" t="n"/>
      <c r="CI603" s="456" t="n"/>
      <c r="CJ603" s="223" t="n"/>
      <c r="CK603" s="196" t="n"/>
      <c r="CL603" s="196" t="n"/>
      <c r="CM603" s="196" t="n"/>
      <c r="CN603" s="196" t="n"/>
      <c r="CO603" s="196" t="n"/>
      <c r="CP603" s="323" t="n"/>
      <c r="CQ603" s="348" t="n"/>
      <c r="CR603" s="348" t="n"/>
      <c r="CS603" s="348" t="n"/>
      <c r="CT603" s="348" t="n"/>
      <c r="CU603" s="348" t="n"/>
      <c r="CV603" s="348" t="n"/>
      <c r="CW603" s="348" t="n"/>
      <c r="CX603" s="348" t="n"/>
      <c r="CY603" s="348">
        <f>IFERROR(ROUND(STDEV(AN603,L603),1),"")</f>
        <v/>
      </c>
      <c r="CZ603" s="232">
        <f>IFERROR(ROUND(AVERAGE(O603:S603,AA603:AE603),0),"")</f>
        <v/>
      </c>
      <c r="DA603" s="232">
        <f>IFERROR(AVERAGE(T603:X603,AF603:AJ603),"")</f>
        <v/>
      </c>
      <c r="DB603" s="308">
        <f>AV603+BK603</f>
        <v/>
      </c>
      <c r="DC603" s="12">
        <f>SUM(BL603:BT603,AW603:BE603)</f>
        <v/>
      </c>
      <c r="DD603" s="437">
        <f>IFERROR(ROUND(DC603/K603,0),"")</f>
        <v/>
      </c>
      <c r="DE603" s="437">
        <f>IFERROR(ROUND(AVERAGE(Y603:Z603,AK603:AL603),0),"")</f>
        <v/>
      </c>
      <c r="DF603" s="217">
        <f>IFERROR(ROUND((3600/DE603*J603),0),"")</f>
        <v/>
      </c>
      <c r="DG603" s="437">
        <f>IFERROR(ROUND(DD603/DF603,1),"")</f>
        <v/>
      </c>
      <c r="DH603" s="308">
        <f>IFERROR(DB603+DD603,"")</f>
        <v/>
      </c>
      <c r="DI603" s="447">
        <f>IFERROR(DD603/DH603,"")</f>
        <v/>
      </c>
      <c r="DK603" s="12">
        <f>IFERROR(DF603-AP603,"")</f>
        <v/>
      </c>
      <c r="DM603" s="307">
        <f>IFERROR(DA603-L603,"")</f>
        <v/>
      </c>
      <c r="DN603" s="348">
        <f>IF(DE603&gt;AQ603,0,1)</f>
        <v/>
      </c>
      <c r="DO603" s="348">
        <f>IF(DA603&lt;M603,0,1)</f>
        <v/>
      </c>
      <c r="DP603" s="348">
        <f>IF(DA603&gt;N603,0,1)</f>
        <v/>
      </c>
      <c r="DQ603" s="348" t="n"/>
      <c r="DR603" s="348" t="n"/>
      <c r="DS603" s="348" t="n"/>
      <c r="DT603" s="348" t="n"/>
      <c r="DU603" s="348" t="n"/>
      <c r="DV603" s="348" t="n"/>
      <c r="DW603" s="348" t="n"/>
      <c r="DX603" s="348" t="n"/>
      <c r="DY603" s="348" t="n"/>
      <c r="DZ603" s="348" t="n"/>
      <c r="EA603" s="348" t="n"/>
      <c r="EB603" s="348" t="n"/>
      <c r="EC603" s="348" t="n"/>
      <c r="ED603" s="348" t="n"/>
      <c r="EE603" s="348" t="n"/>
      <c r="EF603" s="348" t="n"/>
      <c r="EG603" s="348" t="n"/>
      <c r="EH603" s="348" t="n"/>
      <c r="EI603" s="348" t="n"/>
    </row>
    <row r="604" ht="31.5" customFormat="1" customHeight="1" s="239">
      <c r="A604" s="233" t="n"/>
      <c r="B604" s="192" t="n"/>
      <c r="C604" s="455" t="n"/>
      <c r="D604" s="192" t="n"/>
      <c r="E604" s="192" t="n"/>
      <c r="F604" s="192" t="n"/>
      <c r="G604" s="238" t="n"/>
      <c r="H604" s="437" t="n"/>
      <c r="I604" s="437" t="n"/>
      <c r="J604" s="437" t="n"/>
      <c r="K604" s="437" t="n"/>
      <c r="L604" s="240" t="n"/>
      <c r="M604" s="241" t="n"/>
      <c r="N604" s="242" t="n"/>
      <c r="O604" s="232" t="n"/>
      <c r="P604" s="232" t="n"/>
      <c r="Q604" s="232" t="n"/>
      <c r="R604" s="232" t="n"/>
      <c r="S604" s="232" t="n"/>
      <c r="T604" s="232" t="n"/>
      <c r="U604" s="232" t="n"/>
      <c r="V604" s="232" t="n"/>
      <c r="W604" s="232" t="n"/>
      <c r="X604" s="232" t="n"/>
      <c r="Y604" s="195" t="n"/>
      <c r="Z604" s="195" t="n"/>
      <c r="AA604" s="232" t="n"/>
      <c r="AB604" s="232" t="n"/>
      <c r="AC604" s="232" t="n"/>
      <c r="AD604" s="232" t="n"/>
      <c r="AE604" s="232" t="n"/>
      <c r="AF604" s="232" t="n"/>
      <c r="AG604" s="232" t="n"/>
      <c r="AH604" s="232" t="n"/>
      <c r="AI604" s="232" t="n"/>
      <c r="AJ604" s="232" t="n"/>
      <c r="AK604" s="195" t="n"/>
      <c r="AL604" s="195" t="n"/>
      <c r="AM604" s="232">
        <f>IFERROR(ROUND(AVERAGE(O604:S604,AA604:AE604),0),"")</f>
        <v/>
      </c>
      <c r="AN604" s="232">
        <f>IFERROR(ROUND(AVERAGE(T604:X604,AF604:AJ604),0),"")</f>
        <v/>
      </c>
      <c r="AO604" s="278">
        <f>IFERROR((AM604-L604)/L604,"")</f>
        <v/>
      </c>
      <c r="AP604" s="218" t="n"/>
      <c r="AQ604" s="219" t="n"/>
      <c r="AR604" s="217">
        <f>IFERROR(ROUND((3600/AS604*J604),0),"")</f>
        <v/>
      </c>
      <c r="AS604" s="217">
        <f>IFERROR(ROUND(AVERAGE(Y604:Z604,AK604:AL604),0),"")</f>
        <v/>
      </c>
      <c r="AT604" s="217" t="n"/>
      <c r="AU604" s="217" t="n"/>
      <c r="AV604" s="217" t="n"/>
      <c r="AW604" s="217" t="n"/>
      <c r="AX604" s="217" t="n"/>
      <c r="AY604" s="217" t="n"/>
      <c r="AZ604" s="217" t="n"/>
      <c r="BA604" s="217" t="n"/>
      <c r="BB604" s="217" t="n"/>
      <c r="BC604" s="217" t="n"/>
      <c r="BD604" s="217" t="n"/>
      <c r="BE604" s="217" t="n"/>
      <c r="BF604" s="217" t="n"/>
      <c r="BG604" s="217" t="n"/>
      <c r="BH604" s="217" t="n"/>
      <c r="BI604" s="217" t="n"/>
      <c r="BJ604" s="217" t="n"/>
      <c r="BK604" s="217" t="n"/>
      <c r="BL604" s="217" t="n"/>
      <c r="BM604" s="217" t="n"/>
      <c r="BN604" s="217" t="n"/>
      <c r="BO604" s="217" t="n"/>
      <c r="BP604" s="217" t="n"/>
      <c r="BQ604" s="217" t="n"/>
      <c r="BR604" s="217" t="n"/>
      <c r="BS604" s="217" t="n"/>
      <c r="BT604" s="217" t="n"/>
      <c r="BU604" s="217" t="n"/>
      <c r="BV604" s="217" t="n"/>
      <c r="BW604" s="217" t="n"/>
      <c r="BX604" s="220" t="n"/>
      <c r="BY604" s="220" t="n"/>
      <c r="BZ604" s="220" t="n"/>
      <c r="CA604" s="220" t="n"/>
      <c r="CB604" s="220" t="n"/>
      <c r="CC604" s="220" t="n"/>
      <c r="CD604" s="220" t="n"/>
      <c r="CE604" s="220" t="n"/>
      <c r="CF604" s="220" t="n"/>
      <c r="CG604" s="221">
        <f>IFERROR(ROUND((SUM(BX604:CF604)),0),"")</f>
        <v/>
      </c>
      <c r="CH604" s="216" t="n"/>
      <c r="CI604" s="456" t="n"/>
      <c r="CJ604" s="223" t="n"/>
      <c r="CK604" s="196" t="n"/>
      <c r="CL604" s="196" t="n"/>
      <c r="CM604" s="196" t="n"/>
      <c r="CN604" s="196" t="n"/>
      <c r="CO604" s="196" t="n"/>
      <c r="CP604" s="323" t="n"/>
      <c r="CQ604" s="348" t="n"/>
      <c r="CR604" s="348" t="n"/>
      <c r="CS604" s="348" t="n"/>
      <c r="CT604" s="348" t="n"/>
      <c r="CU604" s="348" t="n"/>
      <c r="CV604" s="348" t="n"/>
      <c r="CW604" s="348" t="n"/>
      <c r="CX604" s="348" t="n"/>
      <c r="CY604" s="348">
        <f>IFERROR(ROUND(STDEV(AN604,L604),1),"")</f>
        <v/>
      </c>
      <c r="CZ604" s="232">
        <f>IFERROR(ROUND(AVERAGE(O604:S604,AA604:AE604),0),"")</f>
        <v/>
      </c>
      <c r="DA604" s="232">
        <f>IFERROR(AVERAGE(T604:X604,AF604:AJ604),"")</f>
        <v/>
      </c>
      <c r="DB604" s="308">
        <f>AV604+BK604</f>
        <v/>
      </c>
      <c r="DC604" s="12">
        <f>SUM(BL604:BT604,AW604:BE604)</f>
        <v/>
      </c>
      <c r="DD604" s="437">
        <f>IFERROR(ROUND(DC604/K604,0),"")</f>
        <v/>
      </c>
      <c r="DE604" s="437">
        <f>IFERROR(ROUND(AVERAGE(Y604:Z604,AK604:AL604),0),"")</f>
        <v/>
      </c>
      <c r="DF604" s="217">
        <f>IFERROR(ROUND((3600/DE604*J604),0),"")</f>
        <v/>
      </c>
      <c r="DG604" s="437">
        <f>IFERROR(ROUND(DD604/DF604,1),"")</f>
        <v/>
      </c>
      <c r="DH604" s="308">
        <f>IFERROR(DB604+DD604,"")</f>
        <v/>
      </c>
      <c r="DI604" s="447">
        <f>IFERROR(DD604/DH604,"")</f>
        <v/>
      </c>
      <c r="DK604" s="12">
        <f>IFERROR(DF604-AP604,"")</f>
        <v/>
      </c>
      <c r="DM604" s="307">
        <f>IFERROR(DA604-L604,"")</f>
        <v/>
      </c>
      <c r="DN604" s="348">
        <f>IF(DE604&gt;AQ604,0,1)</f>
        <v/>
      </c>
      <c r="DO604" s="348">
        <f>IF(DA604&lt;M604,0,1)</f>
        <v/>
      </c>
      <c r="DP604" s="348">
        <f>IF(DA604&gt;N604,0,1)</f>
        <v/>
      </c>
      <c r="DQ604" s="348" t="n"/>
      <c r="DR604" s="348" t="n"/>
      <c r="DS604" s="348" t="n"/>
      <c r="DT604" s="348" t="n"/>
      <c r="DU604" s="348" t="n"/>
      <c r="DV604" s="348" t="n"/>
      <c r="DW604" s="348" t="n"/>
      <c r="DX604" s="348" t="n"/>
      <c r="DY604" s="348" t="n"/>
      <c r="DZ604" s="348" t="n"/>
      <c r="EA604" s="348" t="n"/>
      <c r="EB604" s="348" t="n"/>
      <c r="EC604" s="348" t="n"/>
      <c r="ED604" s="348" t="n"/>
      <c r="EE604" s="348" t="n"/>
      <c r="EF604" s="348" t="n"/>
      <c r="EG604" s="348" t="n"/>
      <c r="EH604" s="348" t="n"/>
      <c r="EI604" s="348" t="n"/>
    </row>
    <row r="605" ht="31.5" customFormat="1" customHeight="1" s="239">
      <c r="A605" s="233" t="n"/>
      <c r="B605" s="192" t="n"/>
      <c r="C605" s="455" t="n"/>
      <c r="D605" s="192" t="n"/>
      <c r="E605" s="192" t="n"/>
      <c r="F605" s="192" t="n"/>
      <c r="G605" s="238" t="n"/>
      <c r="H605" s="437" t="n"/>
      <c r="I605" s="437" t="n"/>
      <c r="J605" s="437" t="n"/>
      <c r="K605" s="437" t="n"/>
      <c r="L605" s="240" t="n"/>
      <c r="M605" s="241" t="n"/>
      <c r="N605" s="242" t="n"/>
      <c r="O605" s="232" t="n"/>
      <c r="P605" s="232" t="n"/>
      <c r="Q605" s="232" t="n"/>
      <c r="R605" s="232" t="n"/>
      <c r="S605" s="232" t="n"/>
      <c r="T605" s="232" t="n"/>
      <c r="U605" s="232" t="n"/>
      <c r="V605" s="232" t="n"/>
      <c r="W605" s="232" t="n"/>
      <c r="X605" s="232" t="n"/>
      <c r="Y605" s="195" t="n"/>
      <c r="Z605" s="195" t="n"/>
      <c r="AA605" s="232" t="n"/>
      <c r="AB605" s="232" t="n"/>
      <c r="AC605" s="232" t="n"/>
      <c r="AD605" s="232" t="n"/>
      <c r="AE605" s="232" t="n"/>
      <c r="AF605" s="232" t="n"/>
      <c r="AG605" s="232" t="n"/>
      <c r="AH605" s="232" t="n"/>
      <c r="AI605" s="232" t="n"/>
      <c r="AJ605" s="232" t="n"/>
      <c r="AK605" s="195" t="n"/>
      <c r="AL605" s="195" t="n"/>
      <c r="AM605" s="232">
        <f>IFERROR(ROUND(AVERAGE(O605:S605,AA605:AE605),0),"")</f>
        <v/>
      </c>
      <c r="AN605" s="232">
        <f>IFERROR(ROUND(AVERAGE(T605:X605,AF605:AJ605),0),"")</f>
        <v/>
      </c>
      <c r="AO605" s="278">
        <f>IFERROR((AM605-L605)/L605,"")</f>
        <v/>
      </c>
      <c r="AP605" s="218" t="n"/>
      <c r="AQ605" s="219" t="n"/>
      <c r="AR605" s="217">
        <f>IFERROR(ROUND((3600/AS605*J605),0),"")</f>
        <v/>
      </c>
      <c r="AS605" s="217">
        <f>IFERROR(ROUND(AVERAGE(Y605:Z605,AK605:AL605),0),"")</f>
        <v/>
      </c>
      <c r="AT605" s="217" t="n"/>
      <c r="AU605" s="217" t="n"/>
      <c r="AV605" s="217" t="n"/>
      <c r="AW605" s="217" t="n"/>
      <c r="AX605" s="217" t="n"/>
      <c r="AY605" s="217" t="n"/>
      <c r="AZ605" s="217" t="n"/>
      <c r="BA605" s="217" t="n"/>
      <c r="BB605" s="217" t="n"/>
      <c r="BC605" s="217" t="n"/>
      <c r="BD605" s="217" t="n"/>
      <c r="BE605" s="217" t="n"/>
      <c r="BF605" s="217" t="n"/>
      <c r="BG605" s="217" t="n"/>
      <c r="BH605" s="217" t="n"/>
      <c r="BI605" s="217" t="n"/>
      <c r="BJ605" s="217" t="n"/>
      <c r="BK605" s="217" t="n"/>
      <c r="BL605" s="217" t="n"/>
      <c r="BM605" s="217" t="n"/>
      <c r="BN605" s="217" t="n"/>
      <c r="BO605" s="217" t="n"/>
      <c r="BP605" s="217" t="n"/>
      <c r="BQ605" s="217" t="n"/>
      <c r="BR605" s="217" t="n"/>
      <c r="BS605" s="217" t="n"/>
      <c r="BT605" s="217" t="n"/>
      <c r="BU605" s="217" t="n"/>
      <c r="BV605" s="217" t="n"/>
      <c r="BW605" s="217" t="n"/>
      <c r="BX605" s="220" t="n"/>
      <c r="BY605" s="220" t="n"/>
      <c r="BZ605" s="220" t="n"/>
      <c r="CA605" s="220" t="n"/>
      <c r="CB605" s="220" t="n"/>
      <c r="CC605" s="220" t="n"/>
      <c r="CD605" s="220" t="n"/>
      <c r="CE605" s="220" t="n"/>
      <c r="CF605" s="220" t="n"/>
      <c r="CG605" s="221">
        <f>IFERROR(ROUND((SUM(BX605:CF605)),0),"")</f>
        <v/>
      </c>
      <c r="CH605" s="216" t="n"/>
      <c r="CI605" s="456" t="n"/>
      <c r="CJ605" s="223" t="n"/>
      <c r="CK605" s="196" t="n"/>
      <c r="CL605" s="196" t="n"/>
      <c r="CM605" s="196" t="n"/>
      <c r="CN605" s="196" t="n"/>
      <c r="CO605" s="196" t="n"/>
      <c r="CP605" s="323" t="n"/>
      <c r="CQ605" s="348" t="n"/>
      <c r="CR605" s="348" t="n"/>
      <c r="CS605" s="348" t="n"/>
      <c r="CT605" s="348" t="n"/>
      <c r="CU605" s="348" t="n"/>
      <c r="CV605" s="348" t="n"/>
      <c r="CW605" s="348" t="n"/>
      <c r="CX605" s="348" t="n"/>
      <c r="CY605" s="348">
        <f>IFERROR(ROUND(STDEV(AN605,L605),1),"")</f>
        <v/>
      </c>
      <c r="CZ605" s="232">
        <f>IFERROR(ROUND(AVERAGE(O605:S605,AA605:AE605),0),"")</f>
        <v/>
      </c>
      <c r="DA605" s="232">
        <f>IFERROR(AVERAGE(T605:X605,AF605:AJ605),"")</f>
        <v/>
      </c>
      <c r="DB605" s="308">
        <f>AV605+BK605</f>
        <v/>
      </c>
      <c r="DC605" s="12">
        <f>SUM(BL605:BT605,AW605:BE605)</f>
        <v/>
      </c>
      <c r="DD605" s="437">
        <f>IFERROR(ROUND(DC605/K605,0),"")</f>
        <v/>
      </c>
      <c r="DE605" s="437">
        <f>IFERROR(ROUND(AVERAGE(Y605:Z605,AK605:AL605),0),"")</f>
        <v/>
      </c>
      <c r="DF605" s="217">
        <f>IFERROR(ROUND((3600/DE605*J605),0),"")</f>
        <v/>
      </c>
      <c r="DG605" s="437">
        <f>IFERROR(ROUND(DD605/DF605,1),"")</f>
        <v/>
      </c>
      <c r="DH605" s="308">
        <f>IFERROR(DB605+DD605,"")</f>
        <v/>
      </c>
      <c r="DI605" s="447">
        <f>IFERROR(DD605/DH605,"")</f>
        <v/>
      </c>
      <c r="DK605" s="12">
        <f>IFERROR(DF605-AP605,"")</f>
        <v/>
      </c>
      <c r="DM605" s="307">
        <f>IFERROR(DA605-L605,"")</f>
        <v/>
      </c>
      <c r="DN605" s="348">
        <f>IF(DE605&gt;AQ605,0,1)</f>
        <v/>
      </c>
      <c r="DO605" s="348">
        <f>IF(DA605&lt;M605,0,1)</f>
        <v/>
      </c>
      <c r="DP605" s="348">
        <f>IF(DA605&gt;N605,0,1)</f>
        <v/>
      </c>
      <c r="DQ605" s="348" t="n"/>
      <c r="DR605" s="348" t="n"/>
      <c r="DS605" s="348" t="n"/>
      <c r="DT605" s="348" t="n"/>
      <c r="DU605" s="348" t="n"/>
      <c r="DV605" s="348" t="n"/>
      <c r="DW605" s="348" t="n"/>
      <c r="DX605" s="348" t="n"/>
      <c r="DY605" s="348" t="n"/>
      <c r="DZ605" s="348" t="n"/>
      <c r="EA605" s="348" t="n"/>
      <c r="EB605" s="348" t="n"/>
      <c r="EC605" s="348" t="n"/>
      <c r="ED605" s="348" t="n"/>
      <c r="EE605" s="348" t="n"/>
      <c r="EF605" s="348" t="n"/>
      <c r="EG605" s="348" t="n"/>
      <c r="EH605" s="348" t="n"/>
      <c r="EI605" s="348" t="n"/>
    </row>
    <row r="606" ht="31.5" customFormat="1" customHeight="1" s="239">
      <c r="A606" s="233" t="n"/>
      <c r="B606" s="192" t="n"/>
      <c r="C606" s="455" t="n"/>
      <c r="D606" s="192" t="n"/>
      <c r="E606" s="192" t="n"/>
      <c r="F606" s="192" t="n"/>
      <c r="G606" s="238" t="n"/>
      <c r="H606" s="437" t="n"/>
      <c r="I606" s="437" t="n"/>
      <c r="J606" s="437" t="n"/>
      <c r="K606" s="437" t="n"/>
      <c r="L606" s="240" t="n"/>
      <c r="M606" s="241" t="n"/>
      <c r="N606" s="242" t="n"/>
      <c r="O606" s="232" t="n"/>
      <c r="P606" s="232" t="n"/>
      <c r="Q606" s="232" t="n"/>
      <c r="R606" s="232" t="n"/>
      <c r="S606" s="232" t="n"/>
      <c r="T606" s="232" t="n"/>
      <c r="U606" s="232" t="n"/>
      <c r="V606" s="232" t="n"/>
      <c r="W606" s="232" t="n"/>
      <c r="X606" s="232" t="n"/>
      <c r="Y606" s="195" t="n"/>
      <c r="Z606" s="195" t="n"/>
      <c r="AA606" s="232" t="n"/>
      <c r="AB606" s="232" t="n"/>
      <c r="AC606" s="232" t="n"/>
      <c r="AD606" s="232" t="n"/>
      <c r="AE606" s="232" t="n"/>
      <c r="AF606" s="232" t="n"/>
      <c r="AG606" s="232" t="n"/>
      <c r="AH606" s="232" t="n"/>
      <c r="AI606" s="232" t="n"/>
      <c r="AJ606" s="232" t="n"/>
      <c r="AK606" s="195" t="n"/>
      <c r="AL606" s="195" t="n"/>
      <c r="AM606" s="232">
        <f>IFERROR(ROUND(AVERAGE(O606:S606,AA606:AE606),0),"")</f>
        <v/>
      </c>
      <c r="AN606" s="232">
        <f>IFERROR(ROUND(AVERAGE(T606:X606,AF606:AJ606),0),"")</f>
        <v/>
      </c>
      <c r="AO606" s="278">
        <f>IFERROR((AM606-L606)/L606,"")</f>
        <v/>
      </c>
      <c r="AP606" s="218" t="n"/>
      <c r="AQ606" s="219" t="n"/>
      <c r="AR606" s="217">
        <f>IFERROR(ROUND((3600/AS606*J606),0),"")</f>
        <v/>
      </c>
      <c r="AS606" s="217">
        <f>IFERROR(ROUND(AVERAGE(Y606:Z606,AK606:AL606),0),"")</f>
        <v/>
      </c>
      <c r="AT606" s="217" t="n"/>
      <c r="AU606" s="217" t="n"/>
      <c r="AV606" s="217" t="n"/>
      <c r="AW606" s="217" t="n"/>
      <c r="AX606" s="217" t="n"/>
      <c r="AY606" s="217" t="n"/>
      <c r="AZ606" s="217" t="n"/>
      <c r="BA606" s="217" t="n"/>
      <c r="BB606" s="217" t="n"/>
      <c r="BC606" s="217" t="n"/>
      <c r="BD606" s="217" t="n"/>
      <c r="BE606" s="217" t="n"/>
      <c r="BF606" s="217" t="n"/>
      <c r="BG606" s="217" t="n"/>
      <c r="BH606" s="217" t="n"/>
      <c r="BI606" s="217" t="n"/>
      <c r="BJ606" s="217" t="n"/>
      <c r="BK606" s="217" t="n"/>
      <c r="BL606" s="217" t="n"/>
      <c r="BM606" s="217" t="n"/>
      <c r="BN606" s="217" t="n"/>
      <c r="BO606" s="217" t="n"/>
      <c r="BP606" s="217" t="n"/>
      <c r="BQ606" s="217" t="n"/>
      <c r="BR606" s="217" t="n"/>
      <c r="BS606" s="217" t="n"/>
      <c r="BT606" s="217" t="n"/>
      <c r="BU606" s="217" t="n"/>
      <c r="BV606" s="217" t="n"/>
      <c r="BW606" s="217" t="n"/>
      <c r="BX606" s="220" t="n"/>
      <c r="BY606" s="220" t="n"/>
      <c r="BZ606" s="220" t="n"/>
      <c r="CA606" s="220" t="n"/>
      <c r="CB606" s="220" t="n"/>
      <c r="CC606" s="220" t="n"/>
      <c r="CD606" s="220" t="n"/>
      <c r="CE606" s="220" t="n"/>
      <c r="CF606" s="220" t="n"/>
      <c r="CG606" s="221">
        <f>IFERROR(ROUND((SUM(BX606:CF606)),0),"")</f>
        <v/>
      </c>
      <c r="CH606" s="216" t="n"/>
      <c r="CI606" s="456" t="n"/>
      <c r="CJ606" s="223" t="n"/>
      <c r="CK606" s="196" t="n"/>
      <c r="CL606" s="196" t="n"/>
      <c r="CM606" s="196" t="n"/>
      <c r="CN606" s="196" t="n"/>
      <c r="CO606" s="196" t="n"/>
      <c r="CP606" s="323" t="n"/>
      <c r="CQ606" s="348" t="n"/>
      <c r="CR606" s="348" t="n"/>
      <c r="CS606" s="348" t="n"/>
      <c r="CT606" s="348" t="n"/>
      <c r="CU606" s="348" t="n"/>
      <c r="CV606" s="348" t="n"/>
      <c r="CW606" s="348" t="n"/>
      <c r="CX606" s="348" t="n"/>
      <c r="CY606" s="348">
        <f>IFERROR(ROUND(STDEV(AN606,L606),1),"")</f>
        <v/>
      </c>
      <c r="CZ606" s="232">
        <f>IFERROR(ROUND(AVERAGE(O606:S606,AA606:AE606),0),"")</f>
        <v/>
      </c>
      <c r="DA606" s="232">
        <f>IFERROR(AVERAGE(T606:X606,AF606:AJ606),"")</f>
        <v/>
      </c>
      <c r="DB606" s="308">
        <f>AV606+BK606</f>
        <v/>
      </c>
      <c r="DC606" s="12">
        <f>SUM(BL606:BT606,AW606:BE606)</f>
        <v/>
      </c>
      <c r="DD606" s="437">
        <f>IFERROR(ROUND(DC606/K606,0),"")</f>
        <v/>
      </c>
      <c r="DE606" s="437">
        <f>IFERROR(ROUND(AVERAGE(Y606:Z606,AK606:AL606),0),"")</f>
        <v/>
      </c>
      <c r="DF606" s="217">
        <f>IFERROR(ROUND((3600/DE606*J606),0),"")</f>
        <v/>
      </c>
      <c r="DG606" s="437">
        <f>IFERROR(ROUND(DD606/DF606,1),"")</f>
        <v/>
      </c>
      <c r="DH606" s="308">
        <f>IFERROR(DB606+DD606,"")</f>
        <v/>
      </c>
      <c r="DI606" s="447">
        <f>IFERROR(DD606/DH606,"")</f>
        <v/>
      </c>
      <c r="DK606" s="12">
        <f>IFERROR(DF606-AP606,"")</f>
        <v/>
      </c>
      <c r="DM606" s="307">
        <f>IFERROR(DA606-L606,"")</f>
        <v/>
      </c>
      <c r="DN606" s="348">
        <f>IF(DE606&gt;AQ606,0,1)</f>
        <v/>
      </c>
      <c r="DO606" s="348">
        <f>IF(DA606&lt;M606,0,1)</f>
        <v/>
      </c>
      <c r="DP606" s="348">
        <f>IF(DA606&gt;N606,0,1)</f>
        <v/>
      </c>
      <c r="DQ606" s="348" t="n"/>
      <c r="DR606" s="348" t="n"/>
      <c r="DS606" s="348" t="n"/>
      <c r="DT606" s="348" t="n"/>
      <c r="DU606" s="348" t="n"/>
      <c r="DV606" s="348" t="n"/>
      <c r="DW606" s="348" t="n"/>
      <c r="DX606" s="348" t="n"/>
      <c r="DY606" s="348" t="n"/>
      <c r="DZ606" s="348" t="n"/>
      <c r="EA606" s="348" t="n"/>
      <c r="EB606" s="348" t="n"/>
      <c r="EC606" s="348" t="n"/>
      <c r="ED606" s="348" t="n"/>
      <c r="EE606" s="348" t="n"/>
      <c r="EF606" s="348" t="n"/>
      <c r="EG606" s="348" t="n"/>
      <c r="EH606" s="348" t="n"/>
      <c r="EI606" s="348" t="n"/>
    </row>
    <row r="607" ht="31.5" customFormat="1" customHeight="1" s="239">
      <c r="A607" s="233" t="n"/>
      <c r="B607" s="192" t="n"/>
      <c r="C607" s="455" t="n"/>
      <c r="D607" s="192" t="n"/>
      <c r="E607" s="192" t="n"/>
      <c r="F607" s="192" t="n"/>
      <c r="G607" s="238" t="n"/>
      <c r="H607" s="437" t="n"/>
      <c r="I607" s="437" t="n"/>
      <c r="J607" s="437" t="n"/>
      <c r="K607" s="437" t="n"/>
      <c r="L607" s="240" t="n"/>
      <c r="M607" s="241" t="n"/>
      <c r="N607" s="242" t="n"/>
      <c r="O607" s="232" t="n"/>
      <c r="P607" s="232" t="n"/>
      <c r="Q607" s="232" t="n"/>
      <c r="R607" s="232" t="n"/>
      <c r="S607" s="232" t="n"/>
      <c r="T607" s="232" t="n"/>
      <c r="U607" s="232" t="n"/>
      <c r="V607" s="232" t="n"/>
      <c r="W607" s="232" t="n"/>
      <c r="X607" s="232" t="n"/>
      <c r="Y607" s="195" t="n"/>
      <c r="Z607" s="195" t="n"/>
      <c r="AA607" s="232" t="n"/>
      <c r="AB607" s="232" t="n"/>
      <c r="AC607" s="232" t="n"/>
      <c r="AD607" s="232" t="n"/>
      <c r="AE607" s="232" t="n"/>
      <c r="AF607" s="232" t="n"/>
      <c r="AG607" s="232" t="n"/>
      <c r="AH607" s="232" t="n"/>
      <c r="AI607" s="232" t="n"/>
      <c r="AJ607" s="232" t="n"/>
      <c r="AK607" s="195" t="n"/>
      <c r="AL607" s="195" t="n"/>
      <c r="AM607" s="232">
        <f>IFERROR(ROUND(AVERAGE(O607:S607,AA607:AE607),0),"")</f>
        <v/>
      </c>
      <c r="AN607" s="232">
        <f>IFERROR(ROUND(AVERAGE(T607:X607,AF607:AJ607),0),"")</f>
        <v/>
      </c>
      <c r="AO607" s="278">
        <f>IFERROR((AM607-L607)/L607,"")</f>
        <v/>
      </c>
      <c r="AP607" s="218" t="n"/>
      <c r="AQ607" s="219" t="n"/>
      <c r="AR607" s="217">
        <f>IFERROR(ROUND((3600/AS607*J607),0),"")</f>
        <v/>
      </c>
      <c r="AS607" s="217">
        <f>IFERROR(ROUND(AVERAGE(Y607:Z607,AK607:AL607),0),"")</f>
        <v/>
      </c>
      <c r="AT607" s="217" t="n"/>
      <c r="AU607" s="217" t="n"/>
      <c r="AV607" s="217" t="n"/>
      <c r="AW607" s="217" t="n"/>
      <c r="AX607" s="217" t="n"/>
      <c r="AY607" s="217" t="n"/>
      <c r="AZ607" s="217" t="n"/>
      <c r="BA607" s="217" t="n"/>
      <c r="BB607" s="217" t="n"/>
      <c r="BC607" s="217" t="n"/>
      <c r="BD607" s="217" t="n"/>
      <c r="BE607" s="217" t="n"/>
      <c r="BF607" s="217" t="n"/>
      <c r="BG607" s="217" t="n"/>
      <c r="BH607" s="217" t="n"/>
      <c r="BI607" s="217" t="n"/>
      <c r="BJ607" s="217" t="n"/>
      <c r="BK607" s="217" t="n"/>
      <c r="BL607" s="217" t="n"/>
      <c r="BM607" s="217" t="n"/>
      <c r="BN607" s="217" t="n"/>
      <c r="BO607" s="217" t="n"/>
      <c r="BP607" s="217" t="n"/>
      <c r="BQ607" s="217" t="n"/>
      <c r="BR607" s="217" t="n"/>
      <c r="BS607" s="217" t="n"/>
      <c r="BT607" s="217" t="n"/>
      <c r="BU607" s="217" t="n"/>
      <c r="BV607" s="217" t="n"/>
      <c r="BW607" s="217" t="n"/>
      <c r="BX607" s="220" t="n"/>
      <c r="BY607" s="220" t="n"/>
      <c r="BZ607" s="220" t="n"/>
      <c r="CA607" s="220" t="n"/>
      <c r="CB607" s="220" t="n"/>
      <c r="CC607" s="220" t="n"/>
      <c r="CD607" s="220" t="n"/>
      <c r="CE607" s="220" t="n"/>
      <c r="CF607" s="220" t="n"/>
      <c r="CG607" s="221">
        <f>IFERROR(ROUND((SUM(BX607:CF607)),0),"")</f>
        <v/>
      </c>
      <c r="CH607" s="216" t="n"/>
      <c r="CI607" s="456" t="n"/>
      <c r="CJ607" s="223" t="n"/>
      <c r="CK607" s="196" t="n"/>
      <c r="CL607" s="196" t="n"/>
      <c r="CM607" s="196" t="n"/>
      <c r="CN607" s="196" t="n"/>
      <c r="CO607" s="196" t="n"/>
      <c r="CP607" s="323" t="n"/>
      <c r="CQ607" s="348" t="n"/>
      <c r="CR607" s="348" t="n"/>
      <c r="CS607" s="348" t="n"/>
      <c r="CT607" s="348" t="n"/>
      <c r="CU607" s="348" t="n"/>
      <c r="CV607" s="348" t="n"/>
      <c r="CW607" s="348" t="n"/>
      <c r="CX607" s="348" t="n"/>
      <c r="CY607" s="348">
        <f>IFERROR(ROUND(STDEV(AN607,L607),1),"")</f>
        <v/>
      </c>
      <c r="CZ607" s="232">
        <f>IFERROR(ROUND(AVERAGE(O607:S607,AA607:AE607),0),"")</f>
        <v/>
      </c>
      <c r="DA607" s="232">
        <f>IFERROR(AVERAGE(T607:X607,AF607:AJ607),"")</f>
        <v/>
      </c>
      <c r="DB607" s="308">
        <f>AV607+BK607</f>
        <v/>
      </c>
      <c r="DC607" s="12">
        <f>SUM(BL607:BT607,AW607:BE607)</f>
        <v/>
      </c>
      <c r="DD607" s="437">
        <f>IFERROR(ROUND(DC607/K607,0),"")</f>
        <v/>
      </c>
      <c r="DE607" s="437">
        <f>IFERROR(ROUND(AVERAGE(Y607:Z607,AK607:AL607),0),"")</f>
        <v/>
      </c>
      <c r="DF607" s="217">
        <f>IFERROR(ROUND((3600/DE607*J607),0),"")</f>
        <v/>
      </c>
      <c r="DG607" s="437">
        <f>IFERROR(ROUND(DD607/DF607,1),"")</f>
        <v/>
      </c>
      <c r="DH607" s="308">
        <f>IFERROR(DB607+DD607,"")</f>
        <v/>
      </c>
      <c r="DI607" s="447">
        <f>IFERROR(DD607/DH607,"")</f>
        <v/>
      </c>
      <c r="DK607" s="12">
        <f>IFERROR(DF607-AP607,"")</f>
        <v/>
      </c>
      <c r="DM607" s="307">
        <f>IFERROR(DA607-L607,"")</f>
        <v/>
      </c>
      <c r="DN607" s="348">
        <f>IF(DE607&gt;AQ607,0,1)</f>
        <v/>
      </c>
      <c r="DO607" s="348">
        <f>IF(DA607&lt;M607,0,1)</f>
        <v/>
      </c>
      <c r="DP607" s="348">
        <f>IF(DA607&gt;N607,0,1)</f>
        <v/>
      </c>
      <c r="DQ607" s="348" t="n"/>
      <c r="DR607" s="348" t="n"/>
      <c r="DS607" s="348" t="n"/>
      <c r="DT607" s="348" t="n"/>
      <c r="DU607" s="348" t="n"/>
      <c r="DV607" s="348" t="n"/>
      <c r="DW607" s="348" t="n"/>
      <c r="DX607" s="348" t="n"/>
      <c r="DY607" s="348" t="n"/>
      <c r="DZ607" s="348" t="n"/>
      <c r="EA607" s="348" t="n"/>
      <c r="EB607" s="348" t="n"/>
      <c r="EC607" s="348" t="n"/>
      <c r="ED607" s="348" t="n"/>
      <c r="EE607" s="348" t="n"/>
      <c r="EF607" s="348" t="n"/>
      <c r="EG607" s="348" t="n"/>
      <c r="EH607" s="348" t="n"/>
      <c r="EI607" s="348" t="n"/>
    </row>
    <row r="608" ht="31.5" customFormat="1" customHeight="1" s="239">
      <c r="A608" s="233" t="n"/>
      <c r="B608" s="192" t="n"/>
      <c r="C608" s="455" t="n"/>
      <c r="D608" s="192" t="n"/>
      <c r="E608" s="192" t="n"/>
      <c r="F608" s="192" t="n"/>
      <c r="G608" s="238" t="n"/>
      <c r="H608" s="437" t="n"/>
      <c r="I608" s="437" t="n"/>
      <c r="J608" s="437" t="n"/>
      <c r="K608" s="437" t="n"/>
      <c r="L608" s="240" t="n"/>
      <c r="M608" s="241" t="n"/>
      <c r="N608" s="242" t="n"/>
      <c r="O608" s="232" t="n"/>
      <c r="P608" s="232" t="n"/>
      <c r="Q608" s="232" t="n"/>
      <c r="R608" s="232" t="n"/>
      <c r="S608" s="232" t="n"/>
      <c r="T608" s="232" t="n"/>
      <c r="U608" s="232" t="n"/>
      <c r="V608" s="232" t="n"/>
      <c r="W608" s="232" t="n"/>
      <c r="X608" s="232" t="n"/>
      <c r="Y608" s="195" t="n"/>
      <c r="Z608" s="195" t="n"/>
      <c r="AA608" s="232" t="n"/>
      <c r="AB608" s="232" t="n"/>
      <c r="AC608" s="232" t="n"/>
      <c r="AD608" s="232" t="n"/>
      <c r="AE608" s="232" t="n"/>
      <c r="AF608" s="232" t="n"/>
      <c r="AG608" s="232" t="n"/>
      <c r="AH608" s="232" t="n"/>
      <c r="AI608" s="232" t="n"/>
      <c r="AJ608" s="232" t="n"/>
      <c r="AK608" s="195" t="n"/>
      <c r="AL608" s="195" t="n"/>
      <c r="AM608" s="232">
        <f>IFERROR(ROUND(AVERAGE(O608:S608,AA608:AE608),0),"")</f>
        <v/>
      </c>
      <c r="AN608" s="232">
        <f>IFERROR(ROUND(AVERAGE(T608:X608,AF608:AJ608),0),"")</f>
        <v/>
      </c>
      <c r="AO608" s="278">
        <f>IFERROR((AM608-L608)/L608,"")</f>
        <v/>
      </c>
      <c r="AP608" s="218" t="n"/>
      <c r="AQ608" s="219" t="n"/>
      <c r="AR608" s="217">
        <f>IFERROR(ROUND((3600/AS608*J608),0),"")</f>
        <v/>
      </c>
      <c r="AS608" s="217">
        <f>IFERROR(ROUND(AVERAGE(Y608:Z608,AK608:AL608),0),"")</f>
        <v/>
      </c>
      <c r="AT608" s="217" t="n"/>
      <c r="AU608" s="217" t="n"/>
      <c r="AV608" s="217" t="n"/>
      <c r="AW608" s="217" t="n"/>
      <c r="AX608" s="217" t="n"/>
      <c r="AY608" s="217" t="n"/>
      <c r="AZ608" s="217" t="n"/>
      <c r="BA608" s="217" t="n"/>
      <c r="BB608" s="217" t="n"/>
      <c r="BC608" s="217" t="n"/>
      <c r="BD608" s="217" t="n"/>
      <c r="BE608" s="217" t="n"/>
      <c r="BF608" s="217" t="n"/>
      <c r="BG608" s="217" t="n"/>
      <c r="BH608" s="217" t="n"/>
      <c r="BI608" s="217" t="n"/>
      <c r="BJ608" s="217" t="n"/>
      <c r="BK608" s="217" t="n"/>
      <c r="BL608" s="217" t="n"/>
      <c r="BM608" s="217" t="n"/>
      <c r="BN608" s="217" t="n"/>
      <c r="BO608" s="217" t="n"/>
      <c r="BP608" s="217" t="n"/>
      <c r="BQ608" s="217" t="n"/>
      <c r="BR608" s="217" t="n"/>
      <c r="BS608" s="217" t="n"/>
      <c r="BT608" s="217" t="n"/>
      <c r="BU608" s="217" t="n"/>
      <c r="BV608" s="217" t="n"/>
      <c r="BW608" s="217" t="n"/>
      <c r="BX608" s="220" t="n"/>
      <c r="BY608" s="220" t="n"/>
      <c r="BZ608" s="220" t="n"/>
      <c r="CA608" s="220" t="n"/>
      <c r="CB608" s="220" t="n"/>
      <c r="CC608" s="220" t="n"/>
      <c r="CD608" s="220" t="n"/>
      <c r="CE608" s="220" t="n"/>
      <c r="CF608" s="220" t="n"/>
      <c r="CG608" s="221">
        <f>IFERROR(ROUND((SUM(BX608:CF608)),0),"")</f>
        <v/>
      </c>
      <c r="CH608" s="216" t="n"/>
      <c r="CI608" s="456" t="n"/>
      <c r="CJ608" s="223" t="n"/>
      <c r="CK608" s="196" t="n"/>
      <c r="CL608" s="196" t="n"/>
      <c r="CM608" s="196" t="n"/>
      <c r="CN608" s="196" t="n"/>
      <c r="CO608" s="196" t="n"/>
      <c r="CP608" s="323" t="n"/>
      <c r="CQ608" s="348" t="n"/>
      <c r="CR608" s="348" t="n"/>
      <c r="CS608" s="348" t="n"/>
      <c r="CT608" s="348" t="n"/>
      <c r="CU608" s="348" t="n"/>
      <c r="CV608" s="348" t="n"/>
      <c r="CW608" s="348" t="n"/>
      <c r="CX608" s="348" t="n"/>
      <c r="CY608" s="348">
        <f>IFERROR(ROUND(STDEV(AN608,L608),1),"")</f>
        <v/>
      </c>
      <c r="CZ608" s="232">
        <f>IFERROR(ROUND(AVERAGE(O608:S608,AA608:AE608),0),"")</f>
        <v/>
      </c>
      <c r="DA608" s="232">
        <f>IFERROR(AVERAGE(T608:X608,AF608:AJ608),"")</f>
        <v/>
      </c>
      <c r="DB608" s="308">
        <f>AV608+BK608</f>
        <v/>
      </c>
      <c r="DC608" s="12">
        <f>SUM(BL608:BT608,AW608:BE608)</f>
        <v/>
      </c>
      <c r="DD608" s="437">
        <f>IFERROR(ROUND(DC608/K608,0),"")</f>
        <v/>
      </c>
      <c r="DE608" s="437">
        <f>IFERROR(ROUND(AVERAGE(Y608:Z608,AK608:AL608),0),"")</f>
        <v/>
      </c>
      <c r="DF608" s="217">
        <f>IFERROR(ROUND((3600/DE608*J608),0),"")</f>
        <v/>
      </c>
      <c r="DG608" s="437">
        <f>IFERROR(ROUND(DD608/DF608,1),"")</f>
        <v/>
      </c>
      <c r="DH608" s="308">
        <f>IFERROR(DB608+DD608,"")</f>
        <v/>
      </c>
      <c r="DI608" s="447">
        <f>IFERROR(DD608/DH608,"")</f>
        <v/>
      </c>
      <c r="DK608" s="12">
        <f>IFERROR(DF608-AP608,"")</f>
        <v/>
      </c>
      <c r="DM608" s="307">
        <f>IFERROR(DA608-L608,"")</f>
        <v/>
      </c>
      <c r="DN608" s="348">
        <f>IF(DE608&gt;AQ608,0,1)</f>
        <v/>
      </c>
      <c r="DO608" s="348">
        <f>IF(DA608&lt;M608,0,1)</f>
        <v/>
      </c>
      <c r="DP608" s="348">
        <f>IF(DA608&gt;N608,0,1)</f>
        <v/>
      </c>
      <c r="DQ608" s="348" t="n"/>
      <c r="DR608" s="348" t="n"/>
      <c r="DS608" s="348" t="n"/>
      <c r="DT608" s="348" t="n"/>
      <c r="DU608" s="348" t="n"/>
      <c r="DV608" s="348" t="n"/>
      <c r="DW608" s="348" t="n"/>
      <c r="DX608" s="348" t="n"/>
      <c r="DY608" s="348" t="n"/>
      <c r="DZ608" s="348" t="n"/>
      <c r="EA608" s="348" t="n"/>
      <c r="EB608" s="348" t="n"/>
      <c r="EC608" s="348" t="n"/>
      <c r="ED608" s="348" t="n"/>
      <c r="EE608" s="348" t="n"/>
      <c r="EF608" s="348" t="n"/>
      <c r="EG608" s="348" t="n"/>
      <c r="EH608" s="348" t="n"/>
      <c r="EI608" s="348" t="n"/>
    </row>
    <row r="609" ht="31.5" customFormat="1" customHeight="1" s="239">
      <c r="A609" s="233" t="n"/>
      <c r="B609" s="192" t="n"/>
      <c r="C609" s="455" t="n"/>
      <c r="D609" s="192" t="n"/>
      <c r="E609" s="192" t="n"/>
      <c r="F609" s="192" t="n"/>
      <c r="G609" s="238" t="n"/>
      <c r="H609" s="437" t="n"/>
      <c r="I609" s="437" t="n"/>
      <c r="J609" s="437" t="n"/>
      <c r="K609" s="437" t="n"/>
      <c r="L609" s="240" t="n"/>
      <c r="M609" s="241" t="n"/>
      <c r="N609" s="242" t="n"/>
      <c r="O609" s="232" t="n"/>
      <c r="P609" s="232" t="n"/>
      <c r="Q609" s="232" t="n"/>
      <c r="R609" s="232" t="n"/>
      <c r="S609" s="232" t="n"/>
      <c r="T609" s="232" t="n"/>
      <c r="U609" s="232" t="n"/>
      <c r="V609" s="232" t="n"/>
      <c r="W609" s="232" t="n"/>
      <c r="X609" s="232" t="n"/>
      <c r="Y609" s="195" t="n"/>
      <c r="Z609" s="195" t="n"/>
      <c r="AA609" s="232" t="n"/>
      <c r="AB609" s="232" t="n"/>
      <c r="AC609" s="232" t="n"/>
      <c r="AD609" s="232" t="n"/>
      <c r="AE609" s="232" t="n"/>
      <c r="AF609" s="232" t="n"/>
      <c r="AG609" s="232" t="n"/>
      <c r="AH609" s="232" t="n"/>
      <c r="AI609" s="232" t="n"/>
      <c r="AJ609" s="232" t="n"/>
      <c r="AK609" s="195" t="n"/>
      <c r="AL609" s="195" t="n"/>
      <c r="AM609" s="232">
        <f>IFERROR(ROUND(AVERAGE(O609:S609,AA609:AE609),0),"")</f>
        <v/>
      </c>
      <c r="AN609" s="232">
        <f>IFERROR(ROUND(AVERAGE(T609:X609,AF609:AJ609),0),"")</f>
        <v/>
      </c>
      <c r="AO609" s="278">
        <f>IFERROR((AM609-L609)/L609,"")</f>
        <v/>
      </c>
      <c r="AP609" s="218" t="n"/>
      <c r="AQ609" s="219" t="n"/>
      <c r="AR609" s="217">
        <f>IFERROR(ROUND((3600/AS609*J609),0),"")</f>
        <v/>
      </c>
      <c r="AS609" s="217">
        <f>IFERROR(ROUND(AVERAGE(Y609:Z609,AK609:AL609),0),"")</f>
        <v/>
      </c>
      <c r="AT609" s="217" t="n"/>
      <c r="AU609" s="217" t="n"/>
      <c r="AV609" s="217" t="n"/>
      <c r="AW609" s="217" t="n"/>
      <c r="AX609" s="217" t="n"/>
      <c r="AY609" s="217" t="n"/>
      <c r="AZ609" s="217" t="n"/>
      <c r="BA609" s="217" t="n"/>
      <c r="BB609" s="217" t="n"/>
      <c r="BC609" s="217" t="n"/>
      <c r="BD609" s="217" t="n"/>
      <c r="BE609" s="217" t="n"/>
      <c r="BF609" s="217" t="n"/>
      <c r="BG609" s="217" t="n"/>
      <c r="BH609" s="217" t="n"/>
      <c r="BI609" s="217" t="n"/>
      <c r="BJ609" s="217" t="n"/>
      <c r="BK609" s="217" t="n"/>
      <c r="BL609" s="217" t="n"/>
      <c r="BM609" s="217" t="n"/>
      <c r="BN609" s="217" t="n"/>
      <c r="BO609" s="217" t="n"/>
      <c r="BP609" s="217" t="n"/>
      <c r="BQ609" s="217" t="n"/>
      <c r="BR609" s="217" t="n"/>
      <c r="BS609" s="217" t="n"/>
      <c r="BT609" s="217" t="n"/>
      <c r="BU609" s="217" t="n"/>
      <c r="BV609" s="217" t="n"/>
      <c r="BW609" s="217" t="n"/>
      <c r="BX609" s="220" t="n"/>
      <c r="BY609" s="220" t="n"/>
      <c r="BZ609" s="220" t="n"/>
      <c r="CA609" s="220" t="n"/>
      <c r="CB609" s="220" t="n"/>
      <c r="CC609" s="220" t="n"/>
      <c r="CD609" s="220" t="n"/>
      <c r="CE609" s="220" t="n"/>
      <c r="CF609" s="220" t="n"/>
      <c r="CG609" s="221">
        <f>IFERROR(ROUND((SUM(BX609:CF609)),0),"")</f>
        <v/>
      </c>
      <c r="CH609" s="216" t="n"/>
      <c r="CI609" s="456" t="n"/>
      <c r="CJ609" s="223" t="n"/>
      <c r="CK609" s="196" t="n"/>
      <c r="CL609" s="196" t="n"/>
      <c r="CM609" s="196" t="n"/>
      <c r="CN609" s="196" t="n"/>
      <c r="CO609" s="196" t="n"/>
      <c r="CP609" s="323" t="n"/>
      <c r="CQ609" s="348" t="n"/>
      <c r="CR609" s="348" t="n"/>
      <c r="CS609" s="348" t="n"/>
      <c r="CT609" s="348" t="n"/>
      <c r="CU609" s="348" t="n"/>
      <c r="CV609" s="348" t="n"/>
      <c r="CW609" s="348" t="n"/>
      <c r="CX609" s="348" t="n"/>
      <c r="CY609" s="348">
        <f>IFERROR(ROUND(STDEV(AN609,L609),1),"")</f>
        <v/>
      </c>
      <c r="CZ609" s="232">
        <f>IFERROR(ROUND(AVERAGE(O609:S609,AA609:AE609),0),"")</f>
        <v/>
      </c>
      <c r="DA609" s="232">
        <f>IFERROR(AVERAGE(T609:X609,AF609:AJ609),"")</f>
        <v/>
      </c>
      <c r="DB609" s="308">
        <f>AV609+BK609</f>
        <v/>
      </c>
      <c r="DC609" s="12">
        <f>SUM(BL609:BT609,AW609:BE609)</f>
        <v/>
      </c>
      <c r="DD609" s="437">
        <f>IFERROR(ROUND(DC609/K609,0),"")</f>
        <v/>
      </c>
      <c r="DE609" s="437">
        <f>IFERROR(ROUND(AVERAGE(Y609:Z609,AK609:AL609),0),"")</f>
        <v/>
      </c>
      <c r="DF609" s="217">
        <f>IFERROR(ROUND((3600/DE609*J609),0),"")</f>
        <v/>
      </c>
      <c r="DG609" s="437">
        <f>IFERROR(ROUND(DD609/DF609,1),"")</f>
        <v/>
      </c>
      <c r="DH609" s="308">
        <f>IFERROR(DB609+DD609,"")</f>
        <v/>
      </c>
      <c r="DI609" s="447">
        <f>IFERROR(DD609/DH609,"")</f>
        <v/>
      </c>
      <c r="DK609" s="12">
        <f>IFERROR(DF609-AP609,"")</f>
        <v/>
      </c>
      <c r="DM609" s="307">
        <f>IFERROR(DA609-L609,"")</f>
        <v/>
      </c>
      <c r="DN609" s="348">
        <f>IF(DE609&gt;AQ609,0,1)</f>
        <v/>
      </c>
      <c r="DO609" s="348">
        <f>IF(DA609&lt;M609,0,1)</f>
        <v/>
      </c>
      <c r="DP609" s="348">
        <f>IF(DA609&gt;N609,0,1)</f>
        <v/>
      </c>
      <c r="DQ609" s="348" t="n"/>
      <c r="DR609" s="348" t="n"/>
      <c r="DS609" s="348" t="n"/>
      <c r="DT609" s="348" t="n"/>
      <c r="DU609" s="348" t="n"/>
      <c r="DV609" s="348" t="n"/>
      <c r="DW609" s="348" t="n"/>
      <c r="DX609" s="348" t="n"/>
      <c r="DY609" s="348" t="n"/>
      <c r="DZ609" s="348" t="n"/>
      <c r="EA609" s="348" t="n"/>
      <c r="EB609" s="348" t="n"/>
      <c r="EC609" s="348" t="n"/>
      <c r="ED609" s="348" t="n"/>
      <c r="EE609" s="348" t="n"/>
      <c r="EF609" s="348" t="n"/>
      <c r="EG609" s="348" t="n"/>
      <c r="EH609" s="348" t="n"/>
      <c r="EI609" s="348" t="n"/>
    </row>
    <row r="610" ht="31.5" customFormat="1" customHeight="1" s="239">
      <c r="A610" s="233" t="n"/>
      <c r="B610" s="192" t="n"/>
      <c r="C610" s="455" t="n"/>
      <c r="D610" s="192" t="n"/>
      <c r="E610" s="192" t="n"/>
      <c r="F610" s="192" t="n"/>
      <c r="G610" s="238" t="n"/>
      <c r="H610" s="437" t="n"/>
      <c r="I610" s="437" t="n"/>
      <c r="J610" s="437" t="n"/>
      <c r="K610" s="437" t="n"/>
      <c r="L610" s="240" t="n"/>
      <c r="M610" s="241" t="n"/>
      <c r="N610" s="242" t="n"/>
      <c r="O610" s="232" t="n"/>
      <c r="P610" s="232" t="n"/>
      <c r="Q610" s="232" t="n"/>
      <c r="R610" s="232" t="n"/>
      <c r="S610" s="232" t="n"/>
      <c r="T610" s="232" t="n"/>
      <c r="U610" s="232" t="n"/>
      <c r="V610" s="232" t="n"/>
      <c r="W610" s="232" t="n"/>
      <c r="X610" s="232" t="n"/>
      <c r="Y610" s="195" t="n"/>
      <c r="Z610" s="195" t="n"/>
      <c r="AA610" s="232" t="n"/>
      <c r="AB610" s="232" t="n"/>
      <c r="AC610" s="232" t="n"/>
      <c r="AD610" s="232" t="n"/>
      <c r="AE610" s="232" t="n"/>
      <c r="AF610" s="232" t="n"/>
      <c r="AG610" s="232" t="n"/>
      <c r="AH610" s="232" t="n"/>
      <c r="AI610" s="232" t="n"/>
      <c r="AJ610" s="232" t="n"/>
      <c r="AK610" s="195" t="n"/>
      <c r="AL610" s="195" t="n"/>
      <c r="AM610" s="232">
        <f>IFERROR(ROUND(AVERAGE(O610:S610,AA610:AE610),0),"")</f>
        <v/>
      </c>
      <c r="AN610" s="232">
        <f>IFERROR(ROUND(AVERAGE(T610:X610,AF610:AJ610),0),"")</f>
        <v/>
      </c>
      <c r="AO610" s="278">
        <f>IFERROR((AM610-L610)/L610,"")</f>
        <v/>
      </c>
      <c r="AP610" s="218" t="n"/>
      <c r="AQ610" s="219" t="n"/>
      <c r="AR610" s="217">
        <f>IFERROR(ROUND((3600/AS610*J610),0),"")</f>
        <v/>
      </c>
      <c r="AS610" s="217">
        <f>IFERROR(ROUND(AVERAGE(Y610:Z610,AK610:AL610),0),"")</f>
        <v/>
      </c>
      <c r="AT610" s="217" t="n"/>
      <c r="AU610" s="217" t="n"/>
      <c r="AV610" s="217" t="n"/>
      <c r="AW610" s="217" t="n"/>
      <c r="AX610" s="217" t="n"/>
      <c r="AY610" s="217" t="n"/>
      <c r="AZ610" s="217" t="n"/>
      <c r="BA610" s="217" t="n"/>
      <c r="BB610" s="217" t="n"/>
      <c r="BC610" s="217" t="n"/>
      <c r="BD610" s="217" t="n"/>
      <c r="BE610" s="217" t="n"/>
      <c r="BF610" s="217" t="n"/>
      <c r="BG610" s="217" t="n"/>
      <c r="BH610" s="217" t="n"/>
      <c r="BI610" s="217" t="n"/>
      <c r="BJ610" s="217" t="n"/>
      <c r="BK610" s="217" t="n"/>
      <c r="BL610" s="217" t="n"/>
      <c r="BM610" s="217" t="n"/>
      <c r="BN610" s="217" t="n"/>
      <c r="BO610" s="217" t="n"/>
      <c r="BP610" s="217" t="n"/>
      <c r="BQ610" s="217" t="n"/>
      <c r="BR610" s="217" t="n"/>
      <c r="BS610" s="217" t="n"/>
      <c r="BT610" s="217" t="n"/>
      <c r="BU610" s="217" t="n"/>
      <c r="BV610" s="217" t="n"/>
      <c r="BW610" s="217" t="n"/>
      <c r="BX610" s="220" t="n"/>
      <c r="BY610" s="220" t="n"/>
      <c r="BZ610" s="220" t="n"/>
      <c r="CA610" s="220" t="n"/>
      <c r="CB610" s="220" t="n"/>
      <c r="CC610" s="220" t="n"/>
      <c r="CD610" s="220" t="n"/>
      <c r="CE610" s="220" t="n"/>
      <c r="CF610" s="220" t="n"/>
      <c r="CG610" s="221">
        <f>IFERROR(ROUND((SUM(BX610:CF610)),0),"")</f>
        <v/>
      </c>
      <c r="CH610" s="216" t="n"/>
      <c r="CI610" s="456" t="n"/>
      <c r="CJ610" s="223" t="n"/>
      <c r="CK610" s="196" t="n"/>
      <c r="CL610" s="196" t="n"/>
      <c r="CM610" s="196" t="n"/>
      <c r="CN610" s="196" t="n"/>
      <c r="CO610" s="196" t="n"/>
      <c r="CP610" s="323" t="n"/>
      <c r="CQ610" s="348" t="n"/>
      <c r="CR610" s="348" t="n"/>
      <c r="CS610" s="348" t="n"/>
      <c r="CT610" s="348" t="n"/>
      <c r="CU610" s="348" t="n"/>
      <c r="CV610" s="348" t="n"/>
      <c r="CW610" s="348" t="n"/>
      <c r="CX610" s="348" t="n"/>
      <c r="CY610" s="348">
        <f>IFERROR(ROUND(STDEV(AN610,L610),1),"")</f>
        <v/>
      </c>
      <c r="CZ610" s="232">
        <f>IFERROR(ROUND(AVERAGE(O610:S610,AA610:AE610),0),"")</f>
        <v/>
      </c>
      <c r="DA610" s="232">
        <f>IFERROR(AVERAGE(T610:X610,AF610:AJ610),"")</f>
        <v/>
      </c>
      <c r="DB610" s="308">
        <f>AV610+BK610</f>
        <v/>
      </c>
      <c r="DC610" s="12">
        <f>SUM(BL610:BT610,AW610:BE610)</f>
        <v/>
      </c>
      <c r="DD610" s="437">
        <f>IFERROR(ROUND(DC610/K610,0),"")</f>
        <v/>
      </c>
      <c r="DE610" s="437">
        <f>IFERROR(ROUND(AVERAGE(Y610:Z610,AK610:AL610),0),"")</f>
        <v/>
      </c>
      <c r="DF610" s="217">
        <f>IFERROR(ROUND((3600/DE610*J610),0),"")</f>
        <v/>
      </c>
      <c r="DG610" s="437">
        <f>IFERROR(ROUND(DD610/DF610,1),"")</f>
        <v/>
      </c>
      <c r="DH610" s="308">
        <f>IFERROR(DB610+DD610,"")</f>
        <v/>
      </c>
      <c r="DI610" s="447">
        <f>IFERROR(DD610/DH610,"")</f>
        <v/>
      </c>
      <c r="DK610" s="12">
        <f>IFERROR(DF610-AP610,"")</f>
        <v/>
      </c>
      <c r="DM610" s="307">
        <f>IFERROR(DA610-L610,"")</f>
        <v/>
      </c>
      <c r="DN610" s="348">
        <f>IF(DE610&gt;AQ610,0,1)</f>
        <v/>
      </c>
      <c r="DO610" s="348">
        <f>IF(DA610&lt;M610,0,1)</f>
        <v/>
      </c>
      <c r="DP610" s="348">
        <f>IF(DA610&gt;N610,0,1)</f>
        <v/>
      </c>
      <c r="DQ610" s="348" t="n"/>
      <c r="DR610" s="348" t="n"/>
      <c r="DS610" s="348" t="n"/>
      <c r="DT610" s="348" t="n"/>
      <c r="DU610" s="348" t="n"/>
      <c r="DV610" s="348" t="n"/>
      <c r="DW610" s="348" t="n"/>
      <c r="DX610" s="348" t="n"/>
      <c r="DY610" s="348" t="n"/>
      <c r="DZ610" s="348" t="n"/>
      <c r="EA610" s="348" t="n"/>
      <c r="EB610" s="348" t="n"/>
      <c r="EC610" s="348" t="n"/>
      <c r="ED610" s="348" t="n"/>
      <c r="EE610" s="348" t="n"/>
      <c r="EF610" s="348" t="n"/>
      <c r="EG610" s="348" t="n"/>
      <c r="EH610" s="348" t="n"/>
      <c r="EI610" s="348" t="n"/>
    </row>
    <row r="611" ht="31.5" customFormat="1" customHeight="1" s="239">
      <c r="A611" s="233" t="n"/>
      <c r="B611" s="192" t="n"/>
      <c r="C611" s="455" t="n"/>
      <c r="D611" s="192" t="n"/>
      <c r="E611" s="192" t="n"/>
      <c r="F611" s="192" t="n"/>
      <c r="G611" s="238" t="n"/>
      <c r="H611" s="437" t="n"/>
      <c r="I611" s="437" t="n"/>
      <c r="J611" s="437" t="n"/>
      <c r="K611" s="437" t="n"/>
      <c r="L611" s="240" t="n"/>
      <c r="M611" s="241" t="n"/>
      <c r="N611" s="242" t="n"/>
      <c r="O611" s="232" t="n"/>
      <c r="P611" s="232" t="n"/>
      <c r="Q611" s="232" t="n"/>
      <c r="R611" s="232" t="n"/>
      <c r="S611" s="232" t="n"/>
      <c r="T611" s="232" t="n"/>
      <c r="U611" s="232" t="n"/>
      <c r="V611" s="232" t="n"/>
      <c r="W611" s="232" t="n"/>
      <c r="X611" s="232" t="n"/>
      <c r="Y611" s="195" t="n"/>
      <c r="Z611" s="195" t="n"/>
      <c r="AA611" s="232" t="n"/>
      <c r="AB611" s="232" t="n"/>
      <c r="AC611" s="232" t="n"/>
      <c r="AD611" s="232" t="n"/>
      <c r="AE611" s="232" t="n"/>
      <c r="AF611" s="232" t="n"/>
      <c r="AG611" s="232" t="n"/>
      <c r="AH611" s="232" t="n"/>
      <c r="AI611" s="232" t="n"/>
      <c r="AJ611" s="232" t="n"/>
      <c r="AK611" s="195" t="n"/>
      <c r="AL611" s="195" t="n"/>
      <c r="AM611" s="232">
        <f>IFERROR(ROUND(AVERAGE(O611:S611,AA611:AE611),0),"")</f>
        <v/>
      </c>
      <c r="AN611" s="232">
        <f>IFERROR(ROUND(AVERAGE(T611:X611,AF611:AJ611),0),"")</f>
        <v/>
      </c>
      <c r="AO611" s="278">
        <f>IFERROR((AM611-L611)/L611,"")</f>
        <v/>
      </c>
      <c r="AP611" s="218" t="n"/>
      <c r="AQ611" s="219" t="n"/>
      <c r="AR611" s="217">
        <f>IFERROR(ROUND((3600/AS611*J611),0),"")</f>
        <v/>
      </c>
      <c r="AS611" s="217">
        <f>IFERROR(ROUND(AVERAGE(Y611:Z611,AK611:AL611),0),"")</f>
        <v/>
      </c>
      <c r="AT611" s="217" t="n"/>
      <c r="AU611" s="217" t="n"/>
      <c r="AV611" s="217" t="n"/>
      <c r="AW611" s="217" t="n"/>
      <c r="AX611" s="217" t="n"/>
      <c r="AY611" s="217" t="n"/>
      <c r="AZ611" s="217" t="n"/>
      <c r="BA611" s="217" t="n"/>
      <c r="BB611" s="217" t="n"/>
      <c r="BC611" s="217" t="n"/>
      <c r="BD611" s="217" t="n"/>
      <c r="BE611" s="217" t="n"/>
      <c r="BF611" s="217" t="n"/>
      <c r="BG611" s="217" t="n"/>
      <c r="BH611" s="217" t="n"/>
      <c r="BI611" s="217" t="n"/>
      <c r="BJ611" s="217" t="n"/>
      <c r="BK611" s="217" t="n"/>
      <c r="BL611" s="217" t="n"/>
      <c r="BM611" s="217" t="n"/>
      <c r="BN611" s="217" t="n"/>
      <c r="BO611" s="217" t="n"/>
      <c r="BP611" s="217" t="n"/>
      <c r="BQ611" s="217" t="n"/>
      <c r="BR611" s="217" t="n"/>
      <c r="BS611" s="217" t="n"/>
      <c r="BT611" s="217" t="n"/>
      <c r="BU611" s="217" t="n"/>
      <c r="BV611" s="217" t="n"/>
      <c r="BW611" s="217" t="n"/>
      <c r="BX611" s="220" t="n"/>
      <c r="BY611" s="220" t="n"/>
      <c r="BZ611" s="220" t="n"/>
      <c r="CA611" s="220" t="n"/>
      <c r="CB611" s="220" t="n"/>
      <c r="CC611" s="220" t="n"/>
      <c r="CD611" s="220" t="n"/>
      <c r="CE611" s="220" t="n"/>
      <c r="CF611" s="220" t="n"/>
      <c r="CG611" s="221">
        <f>IFERROR(ROUND((SUM(BX611:CF611)),0),"")</f>
        <v/>
      </c>
      <c r="CH611" s="216" t="n"/>
      <c r="CI611" s="456" t="n"/>
      <c r="CJ611" s="223" t="n"/>
      <c r="CK611" s="196" t="n"/>
      <c r="CL611" s="196" t="n"/>
      <c r="CM611" s="196" t="n"/>
      <c r="CN611" s="196" t="n"/>
      <c r="CO611" s="196" t="n"/>
      <c r="CP611" s="323" t="n"/>
      <c r="CQ611" s="348" t="n"/>
      <c r="CR611" s="348" t="n"/>
      <c r="CS611" s="348" t="n"/>
      <c r="CT611" s="348" t="n"/>
      <c r="CU611" s="348" t="n"/>
      <c r="CV611" s="348" t="n"/>
      <c r="CW611" s="348" t="n"/>
      <c r="CX611" s="348" t="n"/>
      <c r="CY611" s="348">
        <f>IFERROR(ROUND(STDEV(AN611,L611),1),"")</f>
        <v/>
      </c>
      <c r="CZ611" s="232">
        <f>IFERROR(ROUND(AVERAGE(O611:S611,AA611:AE611),0),"")</f>
        <v/>
      </c>
      <c r="DA611" s="232">
        <f>IFERROR(AVERAGE(T611:X611,AF611:AJ611),"")</f>
        <v/>
      </c>
      <c r="DB611" s="308">
        <f>AV611+BK611</f>
        <v/>
      </c>
      <c r="DC611" s="12">
        <f>SUM(BL611:BT611,AW611:BE611)</f>
        <v/>
      </c>
      <c r="DD611" s="437">
        <f>IFERROR(ROUND(DC611/K611,0),"")</f>
        <v/>
      </c>
      <c r="DE611" s="437">
        <f>IFERROR(ROUND(AVERAGE(Y611:Z611,AK611:AL611),0),"")</f>
        <v/>
      </c>
      <c r="DF611" s="217">
        <f>IFERROR(ROUND((3600/DE611*J611),0),"")</f>
        <v/>
      </c>
      <c r="DG611" s="437">
        <f>IFERROR(ROUND(DD611/DF611,1),"")</f>
        <v/>
      </c>
      <c r="DH611" s="308">
        <f>IFERROR(DB611+DD611,"")</f>
        <v/>
      </c>
      <c r="DI611" s="447">
        <f>IFERROR(DD611/DH611,"")</f>
        <v/>
      </c>
      <c r="DK611" s="12">
        <f>IFERROR(DF611-AP611,"")</f>
        <v/>
      </c>
      <c r="DM611" s="307">
        <f>IFERROR(DA611-L611,"")</f>
        <v/>
      </c>
      <c r="DN611" s="348">
        <f>IF(DE611&gt;AQ611,0,1)</f>
        <v/>
      </c>
      <c r="DO611" s="348">
        <f>IF(DA611&lt;M611,0,1)</f>
        <v/>
      </c>
      <c r="DP611" s="348">
        <f>IF(DA611&gt;N611,0,1)</f>
        <v/>
      </c>
      <c r="DQ611" s="348" t="n"/>
      <c r="DR611" s="348" t="n"/>
      <c r="DS611" s="348" t="n"/>
      <c r="DT611" s="348" t="n"/>
      <c r="DU611" s="348" t="n"/>
      <c r="DV611" s="348" t="n"/>
      <c r="DW611" s="348" t="n"/>
      <c r="DX611" s="348" t="n"/>
      <c r="DY611" s="348" t="n"/>
      <c r="DZ611" s="348" t="n"/>
      <c r="EA611" s="348" t="n"/>
      <c r="EB611" s="348" t="n"/>
      <c r="EC611" s="348" t="n"/>
      <c r="ED611" s="348" t="n"/>
      <c r="EE611" s="348" t="n"/>
      <c r="EF611" s="348" t="n"/>
      <c r="EG611" s="348" t="n"/>
      <c r="EH611" s="348" t="n"/>
      <c r="EI611" s="348" t="n"/>
    </row>
    <row r="612" ht="31.5" customFormat="1" customHeight="1" s="239">
      <c r="A612" s="233" t="n"/>
      <c r="B612" s="192" t="n"/>
      <c r="C612" s="455" t="n"/>
      <c r="D612" s="192" t="n"/>
      <c r="E612" s="192" t="n"/>
      <c r="F612" s="192" t="n"/>
      <c r="G612" s="238" t="n"/>
      <c r="H612" s="437" t="n"/>
      <c r="I612" s="437" t="n"/>
      <c r="J612" s="437" t="n"/>
      <c r="K612" s="437" t="n"/>
      <c r="L612" s="240" t="n"/>
      <c r="M612" s="241" t="n"/>
      <c r="N612" s="242" t="n"/>
      <c r="O612" s="232" t="n"/>
      <c r="P612" s="232" t="n"/>
      <c r="Q612" s="232" t="n"/>
      <c r="R612" s="232" t="n"/>
      <c r="S612" s="232" t="n"/>
      <c r="T612" s="232" t="n"/>
      <c r="U612" s="232" t="n"/>
      <c r="V612" s="232" t="n"/>
      <c r="W612" s="232" t="n"/>
      <c r="X612" s="232" t="n"/>
      <c r="Y612" s="195" t="n"/>
      <c r="Z612" s="195" t="n"/>
      <c r="AA612" s="232" t="n"/>
      <c r="AB612" s="232" t="n"/>
      <c r="AC612" s="232" t="n"/>
      <c r="AD612" s="232" t="n"/>
      <c r="AE612" s="232" t="n"/>
      <c r="AF612" s="232" t="n"/>
      <c r="AG612" s="232" t="n"/>
      <c r="AH612" s="232" t="n"/>
      <c r="AI612" s="232" t="n"/>
      <c r="AJ612" s="232" t="n"/>
      <c r="AK612" s="195" t="n"/>
      <c r="AL612" s="195" t="n"/>
      <c r="AM612" s="232">
        <f>IFERROR(ROUND(AVERAGE(O612:S612,AA612:AE612),0),"")</f>
        <v/>
      </c>
      <c r="AN612" s="232">
        <f>IFERROR(ROUND(AVERAGE(T612:X612,AF612:AJ612),0),"")</f>
        <v/>
      </c>
      <c r="AO612" s="278">
        <f>IFERROR((AM612-L612)/L612,"")</f>
        <v/>
      </c>
      <c r="AP612" s="218" t="n"/>
      <c r="AQ612" s="219" t="n"/>
      <c r="AR612" s="217">
        <f>IFERROR(ROUND((3600/AS612*J612),0),"")</f>
        <v/>
      </c>
      <c r="AS612" s="217">
        <f>IFERROR(ROUND(AVERAGE(Y612:Z612,AK612:AL612),0),"")</f>
        <v/>
      </c>
      <c r="AT612" s="217" t="n"/>
      <c r="AU612" s="217" t="n"/>
      <c r="AV612" s="217" t="n"/>
      <c r="AW612" s="217" t="n"/>
      <c r="AX612" s="217" t="n"/>
      <c r="AY612" s="217" t="n"/>
      <c r="AZ612" s="217" t="n"/>
      <c r="BA612" s="217" t="n"/>
      <c r="BB612" s="217" t="n"/>
      <c r="BC612" s="217" t="n"/>
      <c r="BD612" s="217" t="n"/>
      <c r="BE612" s="217" t="n"/>
      <c r="BF612" s="217" t="n"/>
      <c r="BG612" s="217" t="n"/>
      <c r="BH612" s="217" t="n"/>
      <c r="BI612" s="217" t="n"/>
      <c r="BJ612" s="217" t="n"/>
      <c r="BK612" s="217" t="n"/>
      <c r="BL612" s="217" t="n"/>
      <c r="BM612" s="217" t="n"/>
      <c r="BN612" s="217" t="n"/>
      <c r="BO612" s="217" t="n"/>
      <c r="BP612" s="217" t="n"/>
      <c r="BQ612" s="217" t="n"/>
      <c r="BR612" s="217" t="n"/>
      <c r="BS612" s="217" t="n"/>
      <c r="BT612" s="217" t="n"/>
      <c r="BU612" s="217" t="n"/>
      <c r="BV612" s="217" t="n"/>
      <c r="BW612" s="217" t="n"/>
      <c r="BX612" s="220" t="n"/>
      <c r="BY612" s="220" t="n"/>
      <c r="BZ612" s="220" t="n"/>
      <c r="CA612" s="220" t="n"/>
      <c r="CB612" s="220" t="n"/>
      <c r="CC612" s="220" t="n"/>
      <c r="CD612" s="220" t="n"/>
      <c r="CE612" s="220" t="n"/>
      <c r="CF612" s="220" t="n"/>
      <c r="CG612" s="221">
        <f>IFERROR(ROUND((SUM(BX612:CF612)),0),"")</f>
        <v/>
      </c>
      <c r="CH612" s="216" t="n"/>
      <c r="CI612" s="456" t="n"/>
      <c r="CJ612" s="223" t="n"/>
      <c r="CK612" s="196" t="n"/>
      <c r="CL612" s="196" t="n"/>
      <c r="CM612" s="196" t="n"/>
      <c r="CN612" s="196" t="n"/>
      <c r="CO612" s="196" t="n"/>
      <c r="CP612" s="323" t="n"/>
      <c r="CQ612" s="348" t="n"/>
      <c r="CR612" s="348" t="n"/>
      <c r="CS612" s="348" t="n"/>
      <c r="CT612" s="348" t="n"/>
      <c r="CU612" s="348" t="n"/>
      <c r="CV612" s="348" t="n"/>
      <c r="CW612" s="348" t="n"/>
      <c r="CX612" s="348" t="n"/>
      <c r="CY612" s="348">
        <f>IFERROR(ROUND(STDEV(AN612,L612),1),"")</f>
        <v/>
      </c>
      <c r="CZ612" s="232">
        <f>IFERROR(ROUND(AVERAGE(O612:S612,AA612:AE612),0),"")</f>
        <v/>
      </c>
      <c r="DA612" s="232">
        <f>IFERROR(AVERAGE(T612:X612,AF612:AJ612),"")</f>
        <v/>
      </c>
      <c r="DB612" s="308">
        <f>AV612+BK612</f>
        <v/>
      </c>
      <c r="DC612" s="12">
        <f>SUM(BL612:BT612,AW612:BE612)</f>
        <v/>
      </c>
      <c r="DD612" s="437">
        <f>IFERROR(ROUND(DC612/K612,0),"")</f>
        <v/>
      </c>
      <c r="DE612" s="437">
        <f>IFERROR(ROUND(AVERAGE(Y612:Z612,AK612:AL612),0),"")</f>
        <v/>
      </c>
      <c r="DF612" s="217">
        <f>IFERROR(ROUND((3600/DE612*J612),0),"")</f>
        <v/>
      </c>
      <c r="DG612" s="437">
        <f>IFERROR(ROUND(DD612/DF612,1),"")</f>
        <v/>
      </c>
      <c r="DH612" s="308">
        <f>IFERROR(DB612+DD612,"")</f>
        <v/>
      </c>
      <c r="DI612" s="447">
        <f>IFERROR(DD612/DH612,"")</f>
        <v/>
      </c>
      <c r="DK612" s="12">
        <f>IFERROR(DF612-AP612,"")</f>
        <v/>
      </c>
      <c r="DM612" s="307">
        <f>IFERROR(DA612-L612,"")</f>
        <v/>
      </c>
      <c r="DN612" s="348">
        <f>IF(DE612&gt;AQ612,0,1)</f>
        <v/>
      </c>
      <c r="DO612" s="348">
        <f>IF(DA612&lt;M612,0,1)</f>
        <v/>
      </c>
      <c r="DP612" s="348">
        <f>IF(DA612&gt;N612,0,1)</f>
        <v/>
      </c>
      <c r="DQ612" s="348" t="n"/>
      <c r="DR612" s="348" t="n"/>
      <c r="DS612" s="348" t="n"/>
      <c r="DT612" s="348" t="n"/>
      <c r="DU612" s="348" t="n"/>
      <c r="DV612" s="348" t="n"/>
      <c r="DW612" s="348" t="n"/>
      <c r="DX612" s="348" t="n"/>
      <c r="DY612" s="348" t="n"/>
      <c r="DZ612" s="348" t="n"/>
      <c r="EA612" s="348" t="n"/>
      <c r="EB612" s="348" t="n"/>
      <c r="EC612" s="348" t="n"/>
      <c r="ED612" s="348" t="n"/>
      <c r="EE612" s="348" t="n"/>
      <c r="EF612" s="348" t="n"/>
      <c r="EG612" s="348" t="n"/>
      <c r="EH612" s="348" t="n"/>
      <c r="EI612" s="348" t="n"/>
    </row>
    <row r="613" ht="31.5" customFormat="1" customHeight="1" s="239">
      <c r="A613" s="233" t="n"/>
      <c r="B613" s="192" t="n"/>
      <c r="C613" s="455" t="n"/>
      <c r="D613" s="192" t="n"/>
      <c r="E613" s="192" t="n"/>
      <c r="F613" s="192" t="n"/>
      <c r="G613" s="238" t="n"/>
      <c r="H613" s="437" t="n"/>
      <c r="I613" s="437" t="n"/>
      <c r="J613" s="437" t="n"/>
      <c r="K613" s="437" t="n"/>
      <c r="L613" s="240" t="n"/>
      <c r="M613" s="241" t="n"/>
      <c r="N613" s="242" t="n"/>
      <c r="O613" s="232" t="n"/>
      <c r="P613" s="232" t="n"/>
      <c r="Q613" s="232" t="n"/>
      <c r="R613" s="232" t="n"/>
      <c r="S613" s="232" t="n"/>
      <c r="T613" s="232" t="n"/>
      <c r="U613" s="232" t="n"/>
      <c r="V613" s="232" t="n"/>
      <c r="W613" s="232" t="n"/>
      <c r="X613" s="232" t="n"/>
      <c r="Y613" s="195" t="n"/>
      <c r="Z613" s="195" t="n"/>
      <c r="AA613" s="232" t="n"/>
      <c r="AB613" s="232" t="n"/>
      <c r="AC613" s="232" t="n"/>
      <c r="AD613" s="232" t="n"/>
      <c r="AE613" s="232" t="n"/>
      <c r="AF613" s="232" t="n"/>
      <c r="AG613" s="232" t="n"/>
      <c r="AH613" s="232" t="n"/>
      <c r="AI613" s="232" t="n"/>
      <c r="AJ613" s="232" t="n"/>
      <c r="AK613" s="195" t="n"/>
      <c r="AL613" s="195" t="n"/>
      <c r="AM613" s="232">
        <f>IFERROR(ROUND(AVERAGE(O613:S613,AA613:AE613),0),"")</f>
        <v/>
      </c>
      <c r="AN613" s="232">
        <f>IFERROR(ROUND(AVERAGE(T613:X613,AF613:AJ613),0),"")</f>
        <v/>
      </c>
      <c r="AO613" s="278">
        <f>IFERROR((AM613-L613)/L613,"")</f>
        <v/>
      </c>
      <c r="AP613" s="218" t="n"/>
      <c r="AQ613" s="219" t="n"/>
      <c r="AR613" s="217">
        <f>IFERROR(ROUND((3600/AS613*J613),0),"")</f>
        <v/>
      </c>
      <c r="AS613" s="217">
        <f>IFERROR(ROUND(AVERAGE(Y613:Z613,AK613:AL613),0),"")</f>
        <v/>
      </c>
      <c r="AT613" s="217" t="n"/>
      <c r="AU613" s="217" t="n"/>
      <c r="AV613" s="217" t="n"/>
      <c r="AW613" s="217" t="n"/>
      <c r="AX613" s="217" t="n"/>
      <c r="AY613" s="217" t="n"/>
      <c r="AZ613" s="217" t="n"/>
      <c r="BA613" s="217" t="n"/>
      <c r="BB613" s="217" t="n"/>
      <c r="BC613" s="217" t="n"/>
      <c r="BD613" s="217" t="n"/>
      <c r="BE613" s="217" t="n"/>
      <c r="BF613" s="217" t="n"/>
      <c r="BG613" s="217" t="n"/>
      <c r="BH613" s="217" t="n"/>
      <c r="BI613" s="217" t="n"/>
      <c r="BJ613" s="217" t="n"/>
      <c r="BK613" s="217" t="n"/>
      <c r="BL613" s="217" t="n"/>
      <c r="BM613" s="217" t="n"/>
      <c r="BN613" s="217" t="n"/>
      <c r="BO613" s="217" t="n"/>
      <c r="BP613" s="217" t="n"/>
      <c r="BQ613" s="217" t="n"/>
      <c r="BR613" s="217" t="n"/>
      <c r="BS613" s="217" t="n"/>
      <c r="BT613" s="217" t="n"/>
      <c r="BU613" s="217" t="n"/>
      <c r="BV613" s="217" t="n"/>
      <c r="BW613" s="217" t="n"/>
      <c r="BX613" s="220" t="n"/>
      <c r="BY613" s="220" t="n"/>
      <c r="BZ613" s="220" t="n"/>
      <c r="CA613" s="220" t="n"/>
      <c r="CB613" s="220" t="n"/>
      <c r="CC613" s="220" t="n"/>
      <c r="CD613" s="220" t="n"/>
      <c r="CE613" s="220" t="n"/>
      <c r="CF613" s="220" t="n"/>
      <c r="CG613" s="221">
        <f>IFERROR(ROUND((SUM(BX613:CF613)),0),"")</f>
        <v/>
      </c>
      <c r="CH613" s="216" t="n"/>
      <c r="CI613" s="456" t="n"/>
      <c r="CJ613" s="223" t="n"/>
      <c r="CK613" s="196" t="n"/>
      <c r="CL613" s="196" t="n"/>
      <c r="CM613" s="196" t="n"/>
      <c r="CN613" s="196" t="n"/>
      <c r="CO613" s="196" t="n"/>
      <c r="CP613" s="323" t="n"/>
      <c r="CQ613" s="348" t="n"/>
      <c r="CR613" s="348" t="n"/>
      <c r="CS613" s="348" t="n"/>
      <c r="CT613" s="348" t="n"/>
      <c r="CU613" s="348" t="n"/>
      <c r="CV613" s="348" t="n"/>
      <c r="CW613" s="348" t="n"/>
      <c r="CX613" s="348" t="n"/>
      <c r="CY613" s="348">
        <f>IFERROR(ROUND(STDEV(AN613,L613),1),"")</f>
        <v/>
      </c>
      <c r="CZ613" s="232">
        <f>IFERROR(ROUND(AVERAGE(O613:S613,AA613:AE613),0),"")</f>
        <v/>
      </c>
      <c r="DA613" s="232">
        <f>IFERROR(AVERAGE(T613:X613,AF613:AJ613),"")</f>
        <v/>
      </c>
      <c r="DB613" s="308">
        <f>AV613+BK613</f>
        <v/>
      </c>
      <c r="DC613" s="12">
        <f>SUM(BL613:BT613,AW613:BE613)</f>
        <v/>
      </c>
      <c r="DD613" s="437">
        <f>IFERROR(ROUND(DC613/K613,0),"")</f>
        <v/>
      </c>
      <c r="DE613" s="437">
        <f>IFERROR(ROUND(AVERAGE(Y613:Z613,AK613:AL613),0),"")</f>
        <v/>
      </c>
      <c r="DF613" s="217">
        <f>IFERROR(ROUND((3600/DE613*J613),0),"")</f>
        <v/>
      </c>
      <c r="DG613" s="437">
        <f>IFERROR(ROUND(DD613/DF613,1),"")</f>
        <v/>
      </c>
      <c r="DH613" s="308">
        <f>IFERROR(DB613+DD613,"")</f>
        <v/>
      </c>
      <c r="DI613" s="447">
        <f>IFERROR(DD613/DH613,"")</f>
        <v/>
      </c>
      <c r="DK613" s="12">
        <f>IFERROR(DF613-AP613,"")</f>
        <v/>
      </c>
      <c r="DM613" s="307">
        <f>IFERROR(DA613-L613,"")</f>
        <v/>
      </c>
      <c r="DN613" s="348">
        <f>IF(DE613&gt;AQ613,0,1)</f>
        <v/>
      </c>
      <c r="DO613" s="348">
        <f>IF(DA613&lt;M613,0,1)</f>
        <v/>
      </c>
      <c r="DP613" s="348">
        <f>IF(DA613&gt;N613,0,1)</f>
        <v/>
      </c>
      <c r="DQ613" s="348" t="n"/>
      <c r="DR613" s="348" t="n"/>
      <c r="DS613" s="348" t="n"/>
      <c r="DT613" s="348" t="n"/>
      <c r="DU613" s="348" t="n"/>
      <c r="DV613" s="348" t="n"/>
      <c r="DW613" s="348" t="n"/>
      <c r="DX613" s="348" t="n"/>
      <c r="DY613" s="348" t="n"/>
      <c r="DZ613" s="348" t="n"/>
      <c r="EA613" s="348" t="n"/>
      <c r="EB613" s="348" t="n"/>
      <c r="EC613" s="348" t="n"/>
      <c r="ED613" s="348" t="n"/>
      <c r="EE613" s="348" t="n"/>
      <c r="EF613" s="348" t="n"/>
      <c r="EG613" s="348" t="n"/>
      <c r="EH613" s="348" t="n"/>
      <c r="EI613" s="348" t="n"/>
    </row>
    <row r="614" ht="31.5" customFormat="1" customHeight="1" s="239">
      <c r="A614" s="233" t="n"/>
      <c r="B614" s="192" t="n"/>
      <c r="C614" s="455" t="n"/>
      <c r="D614" s="192" t="n"/>
      <c r="E614" s="192" t="n"/>
      <c r="F614" s="192" t="n"/>
      <c r="G614" s="238" t="n"/>
      <c r="H614" s="437" t="n"/>
      <c r="I614" s="437" t="n"/>
      <c r="J614" s="437" t="n"/>
      <c r="K614" s="437" t="n"/>
      <c r="L614" s="240" t="n"/>
      <c r="M614" s="241" t="n"/>
      <c r="N614" s="242" t="n"/>
      <c r="O614" s="232" t="n"/>
      <c r="P614" s="232" t="n"/>
      <c r="Q614" s="232" t="n"/>
      <c r="R614" s="232" t="n"/>
      <c r="S614" s="232" t="n"/>
      <c r="T614" s="232" t="n"/>
      <c r="U614" s="232" t="n"/>
      <c r="V614" s="232" t="n"/>
      <c r="W614" s="232" t="n"/>
      <c r="X614" s="232" t="n"/>
      <c r="Y614" s="195" t="n"/>
      <c r="Z614" s="195" t="n"/>
      <c r="AA614" s="232" t="n"/>
      <c r="AB614" s="232" t="n"/>
      <c r="AC614" s="232" t="n"/>
      <c r="AD614" s="232" t="n"/>
      <c r="AE614" s="232" t="n"/>
      <c r="AF614" s="232" t="n"/>
      <c r="AG614" s="232" t="n"/>
      <c r="AH614" s="232" t="n"/>
      <c r="AI614" s="232" t="n"/>
      <c r="AJ614" s="232" t="n"/>
      <c r="AK614" s="195" t="n"/>
      <c r="AL614" s="195" t="n"/>
      <c r="AM614" s="232">
        <f>IFERROR(ROUND(AVERAGE(O614:S614,AA614:AE614),0),"")</f>
        <v/>
      </c>
      <c r="AN614" s="232">
        <f>IFERROR(ROUND(AVERAGE(T614:X614,AF614:AJ614),0),"")</f>
        <v/>
      </c>
      <c r="AO614" s="278">
        <f>IFERROR((AM614-L614)/L614,"")</f>
        <v/>
      </c>
      <c r="AP614" s="218" t="n"/>
      <c r="AQ614" s="219" t="n"/>
      <c r="AR614" s="217">
        <f>IFERROR(ROUND((3600/AS614*J614),0),"")</f>
        <v/>
      </c>
      <c r="AS614" s="217">
        <f>IFERROR(ROUND(AVERAGE(Y614:Z614,AK614:AL614),0),"")</f>
        <v/>
      </c>
      <c r="AT614" s="217" t="n"/>
      <c r="AU614" s="217" t="n"/>
      <c r="AV614" s="217" t="n"/>
      <c r="AW614" s="217" t="n"/>
      <c r="AX614" s="217" t="n"/>
      <c r="AY614" s="217" t="n"/>
      <c r="AZ614" s="217" t="n"/>
      <c r="BA614" s="217" t="n"/>
      <c r="BB614" s="217" t="n"/>
      <c r="BC614" s="217" t="n"/>
      <c r="BD614" s="217" t="n"/>
      <c r="BE614" s="217" t="n"/>
      <c r="BF614" s="217" t="n"/>
      <c r="BG614" s="217" t="n"/>
      <c r="BH614" s="217" t="n"/>
      <c r="BI614" s="217" t="n"/>
      <c r="BJ614" s="217" t="n"/>
      <c r="BK614" s="217" t="n"/>
      <c r="BL614" s="217" t="n"/>
      <c r="BM614" s="217" t="n"/>
      <c r="BN614" s="217" t="n"/>
      <c r="BO614" s="217" t="n"/>
      <c r="BP614" s="217" t="n"/>
      <c r="BQ614" s="217" t="n"/>
      <c r="BR614" s="217" t="n"/>
      <c r="BS614" s="217" t="n"/>
      <c r="BT614" s="217" t="n"/>
      <c r="BU614" s="217" t="n"/>
      <c r="BV614" s="217" t="n"/>
      <c r="BW614" s="217" t="n"/>
      <c r="BX614" s="220" t="n"/>
      <c r="BY614" s="220" t="n"/>
      <c r="BZ614" s="220" t="n"/>
      <c r="CA614" s="220" t="n"/>
      <c r="CB614" s="220" t="n"/>
      <c r="CC614" s="220" t="n"/>
      <c r="CD614" s="220" t="n"/>
      <c r="CE614" s="220" t="n"/>
      <c r="CF614" s="220" t="n"/>
      <c r="CG614" s="221">
        <f>IFERROR(ROUND((SUM(BX614:CF614)),0),"")</f>
        <v/>
      </c>
      <c r="CH614" s="216" t="n"/>
      <c r="CI614" s="456" t="n"/>
      <c r="CJ614" s="223" t="n"/>
      <c r="CK614" s="196" t="n"/>
      <c r="CL614" s="196" t="n"/>
      <c r="CM614" s="196" t="n"/>
      <c r="CN614" s="196" t="n"/>
      <c r="CO614" s="196" t="n"/>
      <c r="CP614" s="323" t="n"/>
      <c r="CQ614" s="348" t="n"/>
      <c r="CR614" s="348" t="n"/>
      <c r="CS614" s="348" t="n"/>
      <c r="CT614" s="348" t="n"/>
      <c r="CU614" s="348" t="n"/>
      <c r="CV614" s="348" t="n"/>
      <c r="CW614" s="348" t="n"/>
      <c r="CX614" s="348" t="n"/>
      <c r="CY614" s="348">
        <f>IFERROR(ROUND(STDEV(AN614,L614),1),"")</f>
        <v/>
      </c>
      <c r="CZ614" s="232">
        <f>IFERROR(ROUND(AVERAGE(O614:S614,AA614:AE614),0),"")</f>
        <v/>
      </c>
      <c r="DA614" s="232">
        <f>IFERROR(AVERAGE(T614:X614,AF614:AJ614),"")</f>
        <v/>
      </c>
      <c r="DB614" s="308">
        <f>AV614+BK614</f>
        <v/>
      </c>
      <c r="DC614" s="12">
        <f>SUM(BL614:BT614,AW614:BE614)</f>
        <v/>
      </c>
      <c r="DD614" s="437">
        <f>IFERROR(ROUND(DC614/K614,0),"")</f>
        <v/>
      </c>
      <c r="DE614" s="437">
        <f>IFERROR(ROUND(AVERAGE(Y614:Z614,AK614:AL614),0),"")</f>
        <v/>
      </c>
      <c r="DF614" s="217">
        <f>IFERROR(ROUND((3600/DE614*J614),0),"")</f>
        <v/>
      </c>
      <c r="DG614" s="437">
        <f>IFERROR(ROUND(DD614/DF614,1),"")</f>
        <v/>
      </c>
      <c r="DH614" s="308">
        <f>IFERROR(DB614+DD614,"")</f>
        <v/>
      </c>
      <c r="DI614" s="447">
        <f>IFERROR(DD614/DH614,"")</f>
        <v/>
      </c>
      <c r="DK614" s="12">
        <f>IFERROR(DF614-AP614,"")</f>
        <v/>
      </c>
      <c r="DM614" s="307">
        <f>IFERROR(DA614-L614,"")</f>
        <v/>
      </c>
      <c r="DN614" s="348">
        <f>IF(DE614&gt;AQ614,0,1)</f>
        <v/>
      </c>
      <c r="DO614" s="348">
        <f>IF(DA614&lt;M614,0,1)</f>
        <v/>
      </c>
      <c r="DP614" s="348">
        <f>IF(DA614&gt;N614,0,1)</f>
        <v/>
      </c>
      <c r="DQ614" s="348" t="n"/>
      <c r="DR614" s="348" t="n"/>
      <c r="DS614" s="348" t="n"/>
      <c r="DT614" s="348" t="n"/>
      <c r="DU614" s="348" t="n"/>
      <c r="DV614" s="348" t="n"/>
      <c r="DW614" s="348" t="n"/>
      <c r="DX614" s="348" t="n"/>
      <c r="DY614" s="348" t="n"/>
      <c r="DZ614" s="348" t="n"/>
      <c r="EA614" s="348" t="n"/>
      <c r="EB614" s="348" t="n"/>
      <c r="EC614" s="348" t="n"/>
      <c r="ED614" s="348" t="n"/>
      <c r="EE614" s="348" t="n"/>
      <c r="EF614" s="348" t="n"/>
      <c r="EG614" s="348" t="n"/>
      <c r="EH614" s="348" t="n"/>
      <c r="EI614" s="348" t="n"/>
    </row>
    <row r="615" ht="31.5" customFormat="1" customHeight="1" s="239">
      <c r="A615" s="233" t="n"/>
      <c r="B615" s="192" t="n"/>
      <c r="C615" s="455" t="n"/>
      <c r="D615" s="192" t="n"/>
      <c r="E615" s="192" t="n"/>
      <c r="F615" s="192" t="n"/>
      <c r="G615" s="238" t="n"/>
      <c r="H615" s="437" t="n"/>
      <c r="I615" s="437" t="n"/>
      <c r="J615" s="437" t="n"/>
      <c r="K615" s="437" t="n"/>
      <c r="L615" s="240" t="n"/>
      <c r="M615" s="241" t="n"/>
      <c r="N615" s="242" t="n"/>
      <c r="O615" s="232" t="n"/>
      <c r="P615" s="232" t="n"/>
      <c r="Q615" s="232" t="n"/>
      <c r="R615" s="232" t="n"/>
      <c r="S615" s="232" t="n"/>
      <c r="T615" s="232" t="n"/>
      <c r="U615" s="232" t="n"/>
      <c r="V615" s="232" t="n"/>
      <c r="W615" s="232" t="n"/>
      <c r="X615" s="232" t="n"/>
      <c r="Y615" s="195" t="n"/>
      <c r="Z615" s="195" t="n"/>
      <c r="AA615" s="232" t="n"/>
      <c r="AB615" s="232" t="n"/>
      <c r="AC615" s="232" t="n"/>
      <c r="AD615" s="232" t="n"/>
      <c r="AE615" s="232" t="n"/>
      <c r="AF615" s="232" t="n"/>
      <c r="AG615" s="232" t="n"/>
      <c r="AH615" s="232" t="n"/>
      <c r="AI615" s="232" t="n"/>
      <c r="AJ615" s="232" t="n"/>
      <c r="AK615" s="195" t="n"/>
      <c r="AL615" s="195" t="n"/>
      <c r="AM615" s="232">
        <f>IFERROR(ROUND(AVERAGE(O615:S615,AA615:AE615),0),"")</f>
        <v/>
      </c>
      <c r="AN615" s="232">
        <f>IFERROR(ROUND(AVERAGE(T615:X615,AF615:AJ615),0),"")</f>
        <v/>
      </c>
      <c r="AO615" s="278">
        <f>IFERROR((AM615-L615)/L615,"")</f>
        <v/>
      </c>
      <c r="AP615" s="218" t="n"/>
      <c r="AQ615" s="219" t="n"/>
      <c r="AR615" s="217">
        <f>IFERROR(ROUND((3600/AS615*J615),0),"")</f>
        <v/>
      </c>
      <c r="AS615" s="217">
        <f>IFERROR(ROUND(AVERAGE(Y615:Z615,AK615:AL615),0),"")</f>
        <v/>
      </c>
      <c r="AT615" s="217" t="n"/>
      <c r="AU615" s="217" t="n"/>
      <c r="AV615" s="217" t="n"/>
      <c r="AW615" s="217" t="n"/>
      <c r="AX615" s="217" t="n"/>
      <c r="AY615" s="217" t="n"/>
      <c r="AZ615" s="217" t="n"/>
      <c r="BA615" s="217" t="n"/>
      <c r="BB615" s="217" t="n"/>
      <c r="BC615" s="217" t="n"/>
      <c r="BD615" s="217" t="n"/>
      <c r="BE615" s="217" t="n"/>
      <c r="BF615" s="217" t="n"/>
      <c r="BG615" s="217" t="n"/>
      <c r="BH615" s="217" t="n"/>
      <c r="BI615" s="217" t="n"/>
      <c r="BJ615" s="217" t="n"/>
      <c r="BK615" s="217" t="n"/>
      <c r="BL615" s="217" t="n"/>
      <c r="BM615" s="217" t="n"/>
      <c r="BN615" s="217" t="n"/>
      <c r="BO615" s="217" t="n"/>
      <c r="BP615" s="217" t="n"/>
      <c r="BQ615" s="217" t="n"/>
      <c r="BR615" s="217" t="n"/>
      <c r="BS615" s="217" t="n"/>
      <c r="BT615" s="217" t="n"/>
      <c r="BU615" s="217" t="n"/>
      <c r="BV615" s="217" t="n"/>
      <c r="BW615" s="217" t="n"/>
      <c r="BX615" s="220" t="n"/>
      <c r="BY615" s="220" t="n"/>
      <c r="BZ615" s="220" t="n"/>
      <c r="CA615" s="220" t="n"/>
      <c r="CB615" s="220" t="n"/>
      <c r="CC615" s="220" t="n"/>
      <c r="CD615" s="220" t="n"/>
      <c r="CE615" s="220" t="n"/>
      <c r="CF615" s="220" t="n"/>
      <c r="CG615" s="221">
        <f>IFERROR(ROUND((SUM(BX615:CF615)),0),"")</f>
        <v/>
      </c>
      <c r="CH615" s="216" t="n"/>
      <c r="CI615" s="456" t="n"/>
      <c r="CJ615" s="223" t="n"/>
      <c r="CK615" s="196" t="n"/>
      <c r="CL615" s="196" t="n"/>
      <c r="CM615" s="196" t="n"/>
      <c r="CN615" s="196" t="n"/>
      <c r="CO615" s="196" t="n"/>
      <c r="CP615" s="323" t="n"/>
      <c r="CQ615" s="348" t="n"/>
      <c r="CR615" s="348" t="n"/>
      <c r="CS615" s="348" t="n"/>
      <c r="CT615" s="348" t="n"/>
      <c r="CU615" s="348" t="n"/>
      <c r="CV615" s="348" t="n"/>
      <c r="CW615" s="348" t="n"/>
      <c r="CX615" s="348" t="n"/>
      <c r="CY615" s="348">
        <f>IFERROR(ROUND(STDEV(AN615,L615),1),"")</f>
        <v/>
      </c>
      <c r="CZ615" s="232">
        <f>IFERROR(ROUND(AVERAGE(O615:S615,AA615:AE615),0),"")</f>
        <v/>
      </c>
      <c r="DA615" s="232">
        <f>IFERROR(AVERAGE(T615:X615,AF615:AJ615),"")</f>
        <v/>
      </c>
      <c r="DB615" s="308">
        <f>AV615+BK615</f>
        <v/>
      </c>
      <c r="DC615" s="12">
        <f>SUM(BL615:BT615,AW615:BE615)</f>
        <v/>
      </c>
      <c r="DD615" s="437">
        <f>IFERROR(ROUND(DC615/K615,0),"")</f>
        <v/>
      </c>
      <c r="DE615" s="437">
        <f>IFERROR(ROUND(AVERAGE(Y615:Z615,AK615:AL615),0),"")</f>
        <v/>
      </c>
      <c r="DF615" s="217">
        <f>IFERROR(ROUND((3600/DE615*J615),0),"")</f>
        <v/>
      </c>
      <c r="DG615" s="437">
        <f>IFERROR(ROUND(DD615/DF615,1),"")</f>
        <v/>
      </c>
      <c r="DH615" s="308">
        <f>IFERROR(DB615+DD615,"")</f>
        <v/>
      </c>
      <c r="DI615" s="447">
        <f>IFERROR(DD615/DH615,"")</f>
        <v/>
      </c>
      <c r="DK615" s="12">
        <f>IFERROR(DF615-AP615,"")</f>
        <v/>
      </c>
      <c r="DM615" s="307">
        <f>IFERROR(DA615-L615,"")</f>
        <v/>
      </c>
      <c r="DN615" s="348">
        <f>IF(DE615&gt;AQ615,0,1)</f>
        <v/>
      </c>
      <c r="DO615" s="348">
        <f>IF(DA615&lt;M615,0,1)</f>
        <v/>
      </c>
      <c r="DP615" s="348">
        <f>IF(DA615&gt;N615,0,1)</f>
        <v/>
      </c>
      <c r="DQ615" s="348" t="n"/>
      <c r="DR615" s="348" t="n"/>
      <c r="DS615" s="348" t="n"/>
      <c r="DT615" s="348" t="n"/>
      <c r="DU615" s="348" t="n"/>
      <c r="DV615" s="348" t="n"/>
      <c r="DW615" s="348" t="n"/>
      <c r="DX615" s="348" t="n"/>
      <c r="DY615" s="348" t="n"/>
      <c r="DZ615" s="348" t="n"/>
      <c r="EA615" s="348" t="n"/>
      <c r="EB615" s="348" t="n"/>
      <c r="EC615" s="348" t="n"/>
      <c r="ED615" s="348" t="n"/>
      <c r="EE615" s="348" t="n"/>
      <c r="EF615" s="348" t="n"/>
      <c r="EG615" s="348" t="n"/>
      <c r="EH615" s="348" t="n"/>
      <c r="EI615" s="348" t="n"/>
    </row>
    <row r="616" ht="31.5" customFormat="1" customHeight="1" s="239">
      <c r="A616" s="233" t="n"/>
      <c r="B616" s="192" t="n"/>
      <c r="C616" s="455" t="n"/>
      <c r="D616" s="192" t="n"/>
      <c r="E616" s="192" t="n"/>
      <c r="F616" s="192" t="n"/>
      <c r="G616" s="238" t="n"/>
      <c r="H616" s="437" t="n"/>
      <c r="I616" s="437" t="n"/>
      <c r="J616" s="437" t="n"/>
      <c r="K616" s="437" t="n"/>
      <c r="L616" s="240" t="n"/>
      <c r="M616" s="241" t="n"/>
      <c r="N616" s="242" t="n"/>
      <c r="O616" s="232" t="n"/>
      <c r="P616" s="232" t="n"/>
      <c r="Q616" s="232" t="n"/>
      <c r="R616" s="232" t="n"/>
      <c r="S616" s="232" t="n"/>
      <c r="T616" s="232" t="n"/>
      <c r="U616" s="232" t="n"/>
      <c r="V616" s="232" t="n"/>
      <c r="W616" s="232" t="n"/>
      <c r="X616" s="232" t="n"/>
      <c r="Y616" s="195" t="n"/>
      <c r="Z616" s="195" t="n"/>
      <c r="AA616" s="232" t="n"/>
      <c r="AB616" s="232" t="n"/>
      <c r="AC616" s="232" t="n"/>
      <c r="AD616" s="232" t="n"/>
      <c r="AE616" s="232" t="n"/>
      <c r="AF616" s="232" t="n"/>
      <c r="AG616" s="232" t="n"/>
      <c r="AH616" s="232" t="n"/>
      <c r="AI616" s="232" t="n"/>
      <c r="AJ616" s="232" t="n"/>
      <c r="AK616" s="195" t="n"/>
      <c r="AL616" s="195" t="n"/>
      <c r="AM616" s="232">
        <f>IFERROR(ROUND(AVERAGE(O616:S616,AA616:AE616),0),"")</f>
        <v/>
      </c>
      <c r="AN616" s="232">
        <f>IFERROR(ROUND(AVERAGE(T616:X616,AF616:AJ616),0),"")</f>
        <v/>
      </c>
      <c r="AO616" s="278">
        <f>IFERROR((AM616-L616)/L616,"")</f>
        <v/>
      </c>
      <c r="AP616" s="218" t="n"/>
      <c r="AQ616" s="219" t="n"/>
      <c r="AR616" s="217">
        <f>IFERROR(ROUND((3600/AS616*J616),0),"")</f>
        <v/>
      </c>
      <c r="AS616" s="217">
        <f>IFERROR(ROUND(AVERAGE(Y616:Z616,AK616:AL616),0),"")</f>
        <v/>
      </c>
      <c r="AT616" s="217" t="n"/>
      <c r="AU616" s="217" t="n"/>
      <c r="AV616" s="217" t="n"/>
      <c r="AW616" s="217" t="n"/>
      <c r="AX616" s="217" t="n"/>
      <c r="AY616" s="217" t="n"/>
      <c r="AZ616" s="217" t="n"/>
      <c r="BA616" s="217" t="n"/>
      <c r="BB616" s="217" t="n"/>
      <c r="BC616" s="217" t="n"/>
      <c r="BD616" s="217" t="n"/>
      <c r="BE616" s="217" t="n"/>
      <c r="BF616" s="217" t="n"/>
      <c r="BG616" s="217" t="n"/>
      <c r="BH616" s="217" t="n"/>
      <c r="BI616" s="217" t="n"/>
      <c r="BJ616" s="217" t="n"/>
      <c r="BK616" s="217" t="n"/>
      <c r="BL616" s="217" t="n"/>
      <c r="BM616" s="217" t="n"/>
      <c r="BN616" s="217" t="n"/>
      <c r="BO616" s="217" t="n"/>
      <c r="BP616" s="217" t="n"/>
      <c r="BQ616" s="217" t="n"/>
      <c r="BR616" s="217" t="n"/>
      <c r="BS616" s="217" t="n"/>
      <c r="BT616" s="217" t="n"/>
      <c r="BU616" s="217" t="n"/>
      <c r="BV616" s="217" t="n"/>
      <c r="BW616" s="217" t="n"/>
      <c r="BX616" s="220" t="n"/>
      <c r="BY616" s="220" t="n"/>
      <c r="BZ616" s="220" t="n"/>
      <c r="CA616" s="220" t="n"/>
      <c r="CB616" s="220" t="n"/>
      <c r="CC616" s="220" t="n"/>
      <c r="CD616" s="220" t="n"/>
      <c r="CE616" s="220" t="n"/>
      <c r="CF616" s="220" t="n"/>
      <c r="CG616" s="221">
        <f>IFERROR(ROUND((SUM(BX616:CF616)),0),"")</f>
        <v/>
      </c>
      <c r="CH616" s="216" t="n"/>
      <c r="CI616" s="456" t="n"/>
      <c r="CJ616" s="223" t="n"/>
      <c r="CK616" s="196" t="n"/>
      <c r="CL616" s="196" t="n"/>
      <c r="CM616" s="196" t="n"/>
      <c r="CN616" s="196" t="n"/>
      <c r="CO616" s="196" t="n"/>
      <c r="CP616" s="323" t="n"/>
      <c r="CQ616" s="348" t="n"/>
      <c r="CR616" s="348" t="n"/>
      <c r="CS616" s="348" t="n"/>
      <c r="CT616" s="348" t="n"/>
      <c r="CU616" s="348" t="n"/>
      <c r="CV616" s="348" t="n"/>
      <c r="CW616" s="348" t="n"/>
      <c r="CX616" s="348" t="n"/>
      <c r="CY616" s="348">
        <f>IFERROR(ROUND(STDEV(AN616,L616),1),"")</f>
        <v/>
      </c>
      <c r="CZ616" s="232">
        <f>IFERROR(ROUND(AVERAGE(O616:S616,AA616:AE616),0),"")</f>
        <v/>
      </c>
      <c r="DA616" s="232">
        <f>IFERROR(AVERAGE(T616:X616,AF616:AJ616),"")</f>
        <v/>
      </c>
      <c r="DB616" s="308">
        <f>AV616+BK616</f>
        <v/>
      </c>
      <c r="DC616" s="12">
        <f>SUM(BL616:BT616,AW616:BE616)</f>
        <v/>
      </c>
      <c r="DD616" s="437">
        <f>IFERROR(ROUND(DC616/K616,0),"")</f>
        <v/>
      </c>
      <c r="DE616" s="437">
        <f>IFERROR(ROUND(AVERAGE(Y616:Z616,AK616:AL616),0),"")</f>
        <v/>
      </c>
      <c r="DF616" s="217">
        <f>IFERROR(ROUND((3600/DE616*J616),0),"")</f>
        <v/>
      </c>
      <c r="DG616" s="437">
        <f>IFERROR(ROUND(DD616/DF616,1),"")</f>
        <v/>
      </c>
      <c r="DH616" s="308">
        <f>IFERROR(DB616+DD616,"")</f>
        <v/>
      </c>
      <c r="DI616" s="447">
        <f>IFERROR(DD616/DH616,"")</f>
        <v/>
      </c>
      <c r="DK616" s="12">
        <f>IFERROR(DF616-AP616,"")</f>
        <v/>
      </c>
      <c r="DM616" s="307">
        <f>IFERROR(DA616-L616,"")</f>
        <v/>
      </c>
      <c r="DN616" s="348">
        <f>IF(DE616&gt;AQ616,0,1)</f>
        <v/>
      </c>
      <c r="DO616" s="348">
        <f>IF(DA616&lt;M616,0,1)</f>
        <v/>
      </c>
      <c r="DP616" s="348">
        <f>IF(DA616&gt;N616,0,1)</f>
        <v/>
      </c>
      <c r="DQ616" s="348" t="n"/>
      <c r="DR616" s="348" t="n"/>
      <c r="DS616" s="348" t="n"/>
      <c r="DT616" s="348" t="n"/>
      <c r="DU616" s="348" t="n"/>
      <c r="DV616" s="348" t="n"/>
      <c r="DW616" s="348" t="n"/>
      <c r="DX616" s="348" t="n"/>
      <c r="DY616" s="348" t="n"/>
      <c r="DZ616" s="348" t="n"/>
      <c r="EA616" s="348" t="n"/>
      <c r="EB616" s="348" t="n"/>
      <c r="EC616" s="348" t="n"/>
      <c r="ED616" s="348" t="n"/>
      <c r="EE616" s="348" t="n"/>
      <c r="EF616" s="348" t="n"/>
      <c r="EG616" s="348" t="n"/>
      <c r="EH616" s="348" t="n"/>
      <c r="EI616" s="348" t="n"/>
    </row>
    <row r="617" ht="31.5" customFormat="1" customHeight="1" s="239">
      <c r="A617" s="233" t="n"/>
      <c r="B617" s="192" t="n"/>
      <c r="C617" s="455" t="n"/>
      <c r="D617" s="192" t="n"/>
      <c r="E617" s="192" t="n"/>
      <c r="F617" s="192" t="n"/>
      <c r="G617" s="238" t="n"/>
      <c r="H617" s="437" t="n"/>
      <c r="I617" s="437" t="n"/>
      <c r="J617" s="437" t="n"/>
      <c r="K617" s="437" t="n"/>
      <c r="L617" s="240" t="n"/>
      <c r="M617" s="241" t="n"/>
      <c r="N617" s="242" t="n"/>
      <c r="O617" s="232" t="n"/>
      <c r="P617" s="232" t="n"/>
      <c r="Q617" s="232" t="n"/>
      <c r="R617" s="232" t="n"/>
      <c r="S617" s="232" t="n"/>
      <c r="T617" s="232" t="n"/>
      <c r="U617" s="232" t="n"/>
      <c r="V617" s="232" t="n"/>
      <c r="W617" s="232" t="n"/>
      <c r="X617" s="232" t="n"/>
      <c r="Y617" s="195" t="n"/>
      <c r="Z617" s="195" t="n"/>
      <c r="AA617" s="232" t="n"/>
      <c r="AB617" s="232" t="n"/>
      <c r="AC617" s="232" t="n"/>
      <c r="AD617" s="232" t="n"/>
      <c r="AE617" s="232" t="n"/>
      <c r="AF617" s="232" t="n"/>
      <c r="AG617" s="232" t="n"/>
      <c r="AH617" s="232" t="n"/>
      <c r="AI617" s="232" t="n"/>
      <c r="AJ617" s="232" t="n"/>
      <c r="AK617" s="195" t="n"/>
      <c r="AL617" s="195" t="n"/>
      <c r="AM617" s="232">
        <f>IFERROR(ROUND(AVERAGE(O617:S617,AA617:AE617),0),"")</f>
        <v/>
      </c>
      <c r="AN617" s="232">
        <f>IFERROR(ROUND(AVERAGE(T617:X617,AF617:AJ617),0),"")</f>
        <v/>
      </c>
      <c r="AO617" s="278">
        <f>IFERROR((AM617-L617)/L617,"")</f>
        <v/>
      </c>
      <c r="AP617" s="218" t="n"/>
      <c r="AQ617" s="219" t="n"/>
      <c r="AR617" s="217">
        <f>IFERROR(ROUND((3600/AS617*J617),0),"")</f>
        <v/>
      </c>
      <c r="AS617" s="217">
        <f>IFERROR(ROUND(AVERAGE(Y617:Z617,AK617:AL617),0),"")</f>
        <v/>
      </c>
      <c r="AT617" s="217" t="n"/>
      <c r="AU617" s="217" t="n"/>
      <c r="AV617" s="217" t="n"/>
      <c r="AW617" s="217" t="n"/>
      <c r="AX617" s="217" t="n"/>
      <c r="AY617" s="217" t="n"/>
      <c r="AZ617" s="217" t="n"/>
      <c r="BA617" s="217" t="n"/>
      <c r="BB617" s="217" t="n"/>
      <c r="BC617" s="217" t="n"/>
      <c r="BD617" s="217" t="n"/>
      <c r="BE617" s="217" t="n"/>
      <c r="BF617" s="217" t="n"/>
      <c r="BG617" s="217" t="n"/>
      <c r="BH617" s="217" t="n"/>
      <c r="BI617" s="217" t="n"/>
      <c r="BJ617" s="217" t="n"/>
      <c r="BK617" s="217" t="n"/>
      <c r="BL617" s="217" t="n"/>
      <c r="BM617" s="217" t="n"/>
      <c r="BN617" s="217" t="n"/>
      <c r="BO617" s="217" t="n"/>
      <c r="BP617" s="217" t="n"/>
      <c r="BQ617" s="217" t="n"/>
      <c r="BR617" s="217" t="n"/>
      <c r="BS617" s="217" t="n"/>
      <c r="BT617" s="217" t="n"/>
      <c r="BU617" s="217" t="n"/>
      <c r="BV617" s="217" t="n"/>
      <c r="BW617" s="217" t="n"/>
      <c r="BX617" s="220" t="n"/>
      <c r="BY617" s="220" t="n"/>
      <c r="BZ617" s="220" t="n"/>
      <c r="CA617" s="220" t="n"/>
      <c r="CB617" s="220" t="n"/>
      <c r="CC617" s="220" t="n"/>
      <c r="CD617" s="220" t="n"/>
      <c r="CE617" s="220" t="n"/>
      <c r="CF617" s="220" t="n"/>
      <c r="CG617" s="221">
        <f>IFERROR(ROUND((SUM(BX617:CF617)),0),"")</f>
        <v/>
      </c>
      <c r="CH617" s="216" t="n"/>
      <c r="CI617" s="456" t="n"/>
      <c r="CJ617" s="223" t="n"/>
      <c r="CK617" s="196" t="n"/>
      <c r="CL617" s="196" t="n"/>
      <c r="CM617" s="196" t="n"/>
      <c r="CN617" s="196" t="n"/>
      <c r="CO617" s="196" t="n"/>
      <c r="CP617" s="323" t="n"/>
      <c r="CQ617" s="348" t="n"/>
      <c r="CR617" s="348" t="n"/>
      <c r="CS617" s="348" t="n"/>
      <c r="CT617" s="348" t="n"/>
      <c r="CU617" s="348" t="n"/>
      <c r="CV617" s="348" t="n"/>
      <c r="CW617" s="348" t="n"/>
      <c r="CX617" s="348" t="n"/>
      <c r="CY617" s="348">
        <f>IFERROR(ROUND(STDEV(AN617,L617),1),"")</f>
        <v/>
      </c>
      <c r="CZ617" s="232">
        <f>IFERROR(ROUND(AVERAGE(O617:S617,AA617:AE617),0),"")</f>
        <v/>
      </c>
      <c r="DA617" s="232">
        <f>IFERROR(AVERAGE(T617:X617,AF617:AJ617),"")</f>
        <v/>
      </c>
      <c r="DB617" s="308">
        <f>AV617+BK617</f>
        <v/>
      </c>
      <c r="DC617" s="12">
        <f>SUM(BL617:BT617,AW617:BE617)</f>
        <v/>
      </c>
      <c r="DD617" s="437">
        <f>IFERROR(ROUND(DC617/K617,0),"")</f>
        <v/>
      </c>
      <c r="DE617" s="437">
        <f>IFERROR(ROUND(AVERAGE(Y617:Z617,AK617:AL617),0),"")</f>
        <v/>
      </c>
      <c r="DF617" s="217">
        <f>IFERROR(ROUND((3600/DE617*J617),0),"")</f>
        <v/>
      </c>
      <c r="DG617" s="437">
        <f>IFERROR(ROUND(DD617/DF617,1),"")</f>
        <v/>
      </c>
      <c r="DH617" s="308">
        <f>IFERROR(DB617+DD617,"")</f>
        <v/>
      </c>
      <c r="DI617" s="447">
        <f>IFERROR(DD617/DH617,"")</f>
        <v/>
      </c>
      <c r="DK617" s="12">
        <f>IFERROR(DF617-AP617,"")</f>
        <v/>
      </c>
      <c r="DM617" s="307">
        <f>IFERROR(DA617-L617,"")</f>
        <v/>
      </c>
      <c r="DN617" s="348">
        <f>IF(DE617&gt;AQ617,0,1)</f>
        <v/>
      </c>
      <c r="DO617" s="348">
        <f>IF(DA617&lt;M617,0,1)</f>
        <v/>
      </c>
      <c r="DP617" s="348">
        <f>IF(DA617&gt;N617,0,1)</f>
        <v/>
      </c>
      <c r="DQ617" s="348" t="n"/>
      <c r="DR617" s="348" t="n"/>
      <c r="DS617" s="348" t="n"/>
      <c r="DT617" s="348" t="n"/>
      <c r="DU617" s="348" t="n"/>
      <c r="DV617" s="348" t="n"/>
      <c r="DW617" s="348" t="n"/>
      <c r="DX617" s="348" t="n"/>
      <c r="DY617" s="348" t="n"/>
      <c r="DZ617" s="348" t="n"/>
      <c r="EA617" s="348" t="n"/>
      <c r="EB617" s="348" t="n"/>
      <c r="EC617" s="348" t="n"/>
      <c r="ED617" s="348" t="n"/>
      <c r="EE617" s="348" t="n"/>
      <c r="EF617" s="348" t="n"/>
      <c r="EG617" s="348" t="n"/>
      <c r="EH617" s="348" t="n"/>
      <c r="EI617" s="348" t="n"/>
    </row>
    <row r="618" ht="31.5" customFormat="1" customHeight="1" s="239">
      <c r="A618" s="233" t="n"/>
      <c r="B618" s="192" t="n"/>
      <c r="C618" s="455" t="n"/>
      <c r="D618" s="192" t="n"/>
      <c r="E618" s="192" t="n"/>
      <c r="F618" s="192" t="n"/>
      <c r="G618" s="238" t="n"/>
      <c r="H618" s="437" t="n"/>
      <c r="I618" s="437" t="n"/>
      <c r="J618" s="437" t="n"/>
      <c r="K618" s="437" t="n"/>
      <c r="L618" s="240" t="n"/>
      <c r="M618" s="241" t="n"/>
      <c r="N618" s="242" t="n"/>
      <c r="O618" s="232" t="n"/>
      <c r="P618" s="232" t="n"/>
      <c r="Q618" s="232" t="n"/>
      <c r="R618" s="232" t="n"/>
      <c r="S618" s="232" t="n"/>
      <c r="T618" s="232" t="n"/>
      <c r="U618" s="232" t="n"/>
      <c r="V618" s="232" t="n"/>
      <c r="W618" s="232" t="n"/>
      <c r="X618" s="232" t="n"/>
      <c r="Y618" s="195" t="n"/>
      <c r="Z618" s="195" t="n"/>
      <c r="AA618" s="232" t="n"/>
      <c r="AB618" s="232" t="n"/>
      <c r="AC618" s="232" t="n"/>
      <c r="AD618" s="232" t="n"/>
      <c r="AE618" s="232" t="n"/>
      <c r="AF618" s="232" t="n"/>
      <c r="AG618" s="232" t="n"/>
      <c r="AH618" s="232" t="n"/>
      <c r="AI618" s="232" t="n"/>
      <c r="AJ618" s="232" t="n"/>
      <c r="AK618" s="195" t="n"/>
      <c r="AL618" s="195" t="n"/>
      <c r="AM618" s="232">
        <f>IFERROR(ROUND(AVERAGE(O618:S618,AA618:AE618),0),"")</f>
        <v/>
      </c>
      <c r="AN618" s="232">
        <f>IFERROR(ROUND(AVERAGE(T618:X618,AF618:AJ618),0),"")</f>
        <v/>
      </c>
      <c r="AO618" s="278">
        <f>IFERROR((AM618-L618)/L618,"")</f>
        <v/>
      </c>
      <c r="AP618" s="218" t="n"/>
      <c r="AQ618" s="219" t="n"/>
      <c r="AR618" s="217">
        <f>IFERROR(ROUND((3600/AS618*J618),0),"")</f>
        <v/>
      </c>
      <c r="AS618" s="217">
        <f>IFERROR(ROUND(AVERAGE(Y618:Z618,AK618:AL618),0),"")</f>
        <v/>
      </c>
      <c r="AT618" s="217" t="n"/>
      <c r="AU618" s="217" t="n"/>
      <c r="AV618" s="217" t="n"/>
      <c r="AW618" s="217" t="n"/>
      <c r="AX618" s="217" t="n"/>
      <c r="AY618" s="217" t="n"/>
      <c r="AZ618" s="217" t="n"/>
      <c r="BA618" s="217" t="n"/>
      <c r="BB618" s="217" t="n"/>
      <c r="BC618" s="217" t="n"/>
      <c r="BD618" s="217" t="n"/>
      <c r="BE618" s="217" t="n"/>
      <c r="BF618" s="217" t="n"/>
      <c r="BG618" s="217" t="n"/>
      <c r="BH618" s="217" t="n"/>
      <c r="BI618" s="217" t="n"/>
      <c r="BJ618" s="217" t="n"/>
      <c r="BK618" s="217" t="n"/>
      <c r="BL618" s="217" t="n"/>
      <c r="BM618" s="217" t="n"/>
      <c r="BN618" s="217" t="n"/>
      <c r="BO618" s="217" t="n"/>
      <c r="BP618" s="217" t="n"/>
      <c r="BQ618" s="217" t="n"/>
      <c r="BR618" s="217" t="n"/>
      <c r="BS618" s="217" t="n"/>
      <c r="BT618" s="217" t="n"/>
      <c r="BU618" s="217" t="n"/>
      <c r="BV618" s="217" t="n"/>
      <c r="BW618" s="217" t="n"/>
      <c r="BX618" s="220" t="n"/>
      <c r="BY618" s="220" t="n"/>
      <c r="BZ618" s="220" t="n"/>
      <c r="CA618" s="220" t="n"/>
      <c r="CB618" s="220" t="n"/>
      <c r="CC618" s="220" t="n"/>
      <c r="CD618" s="220" t="n"/>
      <c r="CE618" s="220" t="n"/>
      <c r="CF618" s="220" t="n"/>
      <c r="CG618" s="221">
        <f>IFERROR(ROUND((SUM(BX618:CF618)),0),"")</f>
        <v/>
      </c>
      <c r="CH618" s="216" t="n"/>
      <c r="CI618" s="456" t="n"/>
      <c r="CJ618" s="223" t="n"/>
      <c r="CK618" s="196" t="n"/>
      <c r="CL618" s="196" t="n"/>
      <c r="CM618" s="196" t="n"/>
      <c r="CN618" s="196" t="n"/>
      <c r="CO618" s="196" t="n"/>
      <c r="CP618" s="323" t="n"/>
      <c r="CQ618" s="348" t="n"/>
      <c r="CR618" s="348" t="n"/>
      <c r="CS618" s="348" t="n"/>
      <c r="CT618" s="348" t="n"/>
      <c r="CU618" s="348" t="n"/>
      <c r="CV618" s="348" t="n"/>
      <c r="CW618" s="348" t="n"/>
      <c r="CX618" s="348" t="n"/>
      <c r="CY618" s="348">
        <f>IFERROR(ROUND(STDEV(AN618,L618),1),"")</f>
        <v/>
      </c>
      <c r="CZ618" s="232">
        <f>IFERROR(ROUND(AVERAGE(O618:S618,AA618:AE618),0),"")</f>
        <v/>
      </c>
      <c r="DA618" s="232">
        <f>IFERROR(AVERAGE(T618:X618,AF618:AJ618),"")</f>
        <v/>
      </c>
      <c r="DB618" s="308">
        <f>AV618+BK618</f>
        <v/>
      </c>
      <c r="DC618" s="12">
        <f>SUM(BL618:BT618,AW618:BE618)</f>
        <v/>
      </c>
      <c r="DD618" s="437">
        <f>IFERROR(ROUND(DC618/K618,0),"")</f>
        <v/>
      </c>
      <c r="DE618" s="437">
        <f>IFERROR(ROUND(AVERAGE(Y618:Z618,AK618:AL618),0),"")</f>
        <v/>
      </c>
      <c r="DF618" s="217">
        <f>IFERROR(ROUND((3600/DE618*J618),0),"")</f>
        <v/>
      </c>
      <c r="DG618" s="437">
        <f>IFERROR(ROUND(DD618/DF618,1),"")</f>
        <v/>
      </c>
      <c r="DH618" s="308">
        <f>IFERROR(DB618+DD618,"")</f>
        <v/>
      </c>
      <c r="DI618" s="447">
        <f>IFERROR(DD618/DH618,"")</f>
        <v/>
      </c>
      <c r="DK618" s="12">
        <f>IFERROR(DF618-AP618,"")</f>
        <v/>
      </c>
      <c r="DM618" s="307">
        <f>IFERROR(DA618-L618,"")</f>
        <v/>
      </c>
      <c r="DN618" s="348">
        <f>IF(DE618&gt;AQ618,0,1)</f>
        <v/>
      </c>
      <c r="DO618" s="348">
        <f>IF(DA618&lt;M618,0,1)</f>
        <v/>
      </c>
      <c r="DP618" s="348">
        <f>IF(DA618&gt;N618,0,1)</f>
        <v/>
      </c>
      <c r="DQ618" s="348" t="n"/>
      <c r="DR618" s="348" t="n"/>
      <c r="DS618" s="348" t="n"/>
      <c r="DT618" s="348" t="n"/>
      <c r="DU618" s="348" t="n"/>
      <c r="DV618" s="348" t="n"/>
      <c r="DW618" s="348" t="n"/>
      <c r="DX618" s="348" t="n"/>
      <c r="DY618" s="348" t="n"/>
      <c r="DZ618" s="348" t="n"/>
      <c r="EA618" s="348" t="n"/>
      <c r="EB618" s="348" t="n"/>
      <c r="EC618" s="348" t="n"/>
      <c r="ED618" s="348" t="n"/>
      <c r="EE618" s="348" t="n"/>
      <c r="EF618" s="348" t="n"/>
      <c r="EG618" s="348" t="n"/>
      <c r="EH618" s="348" t="n"/>
      <c r="EI618" s="348" t="n"/>
    </row>
    <row r="619" ht="31.5" customFormat="1" customHeight="1" s="239">
      <c r="A619" s="233" t="n"/>
      <c r="B619" s="192" t="n"/>
      <c r="C619" s="455" t="n"/>
      <c r="D619" s="192" t="n"/>
      <c r="E619" s="192" t="n"/>
      <c r="F619" s="192" t="n"/>
      <c r="G619" s="238" t="n"/>
      <c r="H619" s="437" t="n"/>
      <c r="I619" s="437" t="n"/>
      <c r="J619" s="437" t="n"/>
      <c r="K619" s="437" t="n"/>
      <c r="L619" s="240" t="n"/>
      <c r="M619" s="241" t="n"/>
      <c r="N619" s="242" t="n"/>
      <c r="O619" s="232" t="n"/>
      <c r="P619" s="232" t="n"/>
      <c r="Q619" s="232" t="n"/>
      <c r="R619" s="232" t="n"/>
      <c r="S619" s="232" t="n"/>
      <c r="T619" s="232" t="n"/>
      <c r="U619" s="232" t="n"/>
      <c r="V619" s="232" t="n"/>
      <c r="W619" s="232" t="n"/>
      <c r="X619" s="232" t="n"/>
      <c r="Y619" s="195" t="n"/>
      <c r="Z619" s="195" t="n"/>
      <c r="AA619" s="232" t="n"/>
      <c r="AB619" s="232" t="n"/>
      <c r="AC619" s="232" t="n"/>
      <c r="AD619" s="232" t="n"/>
      <c r="AE619" s="232" t="n"/>
      <c r="AF619" s="232" t="n"/>
      <c r="AG619" s="232" t="n"/>
      <c r="AH619" s="232" t="n"/>
      <c r="AI619" s="232" t="n"/>
      <c r="AJ619" s="232" t="n"/>
      <c r="AK619" s="195" t="n"/>
      <c r="AL619" s="195" t="n"/>
      <c r="AM619" s="232">
        <f>IFERROR(ROUND(AVERAGE(O619:S619,AA619:AE619),0),"")</f>
        <v/>
      </c>
      <c r="AN619" s="232">
        <f>IFERROR(ROUND(AVERAGE(T619:X619,AF619:AJ619),0),"")</f>
        <v/>
      </c>
      <c r="AO619" s="278">
        <f>IFERROR((AM619-L619)/L619,"")</f>
        <v/>
      </c>
      <c r="AP619" s="218" t="n"/>
      <c r="AQ619" s="219" t="n"/>
      <c r="AR619" s="217">
        <f>IFERROR(ROUND((3600/AS619*J619),0),"")</f>
        <v/>
      </c>
      <c r="AS619" s="217">
        <f>IFERROR(ROUND(AVERAGE(Y619:Z619,AK619:AL619),0),"")</f>
        <v/>
      </c>
      <c r="AT619" s="217" t="n"/>
      <c r="AU619" s="217" t="n"/>
      <c r="AV619" s="217" t="n"/>
      <c r="AW619" s="217" t="n"/>
      <c r="AX619" s="217" t="n"/>
      <c r="AY619" s="217" t="n"/>
      <c r="AZ619" s="217" t="n"/>
      <c r="BA619" s="217" t="n"/>
      <c r="BB619" s="217" t="n"/>
      <c r="BC619" s="217" t="n"/>
      <c r="BD619" s="217" t="n"/>
      <c r="BE619" s="217" t="n"/>
      <c r="BF619" s="217" t="n"/>
      <c r="BG619" s="217" t="n"/>
      <c r="BH619" s="217" t="n"/>
      <c r="BI619" s="217" t="n"/>
      <c r="BJ619" s="217" t="n"/>
      <c r="BK619" s="217" t="n"/>
      <c r="BL619" s="217" t="n"/>
      <c r="BM619" s="217" t="n"/>
      <c r="BN619" s="217" t="n"/>
      <c r="BO619" s="217" t="n"/>
      <c r="BP619" s="217" t="n"/>
      <c r="BQ619" s="217" t="n"/>
      <c r="BR619" s="217" t="n"/>
      <c r="BS619" s="217" t="n"/>
      <c r="BT619" s="217" t="n"/>
      <c r="BU619" s="217" t="n"/>
      <c r="BV619" s="217" t="n"/>
      <c r="BW619" s="217" t="n"/>
      <c r="BX619" s="220" t="n"/>
      <c r="BY619" s="220" t="n"/>
      <c r="BZ619" s="220" t="n"/>
      <c r="CA619" s="220" t="n"/>
      <c r="CB619" s="220" t="n"/>
      <c r="CC619" s="220" t="n"/>
      <c r="CD619" s="220" t="n"/>
      <c r="CE619" s="220" t="n"/>
      <c r="CF619" s="220" t="n"/>
      <c r="CG619" s="221">
        <f>IFERROR(ROUND((SUM(BX619:CF619)),0),"")</f>
        <v/>
      </c>
      <c r="CH619" s="216" t="n"/>
      <c r="CI619" s="456" t="n"/>
      <c r="CJ619" s="223" t="n"/>
      <c r="CK619" s="196" t="n"/>
      <c r="CL619" s="196" t="n"/>
      <c r="CM619" s="196" t="n"/>
      <c r="CN619" s="196" t="n"/>
      <c r="CO619" s="196" t="n"/>
      <c r="CP619" s="323" t="n"/>
      <c r="CQ619" s="348" t="n"/>
      <c r="CR619" s="348" t="n"/>
      <c r="CS619" s="348" t="n"/>
      <c r="CT619" s="348" t="n"/>
      <c r="CU619" s="348" t="n"/>
      <c r="CV619" s="348" t="n"/>
      <c r="CW619" s="348" t="n"/>
      <c r="CX619" s="348" t="n"/>
      <c r="CY619" s="348">
        <f>IFERROR(ROUND(STDEV(AN619,L619),1),"")</f>
        <v/>
      </c>
      <c r="CZ619" s="232">
        <f>IFERROR(ROUND(AVERAGE(O619:S619,AA619:AE619),0),"")</f>
        <v/>
      </c>
      <c r="DA619" s="232">
        <f>IFERROR(AVERAGE(T619:X619,AF619:AJ619),"")</f>
        <v/>
      </c>
      <c r="DB619" s="308">
        <f>AV619+BK619</f>
        <v/>
      </c>
      <c r="DC619" s="12">
        <f>SUM(BL619:BT619,AW619:BE619)</f>
        <v/>
      </c>
      <c r="DD619" s="437">
        <f>IFERROR(ROUND(DC619/K619,0),"")</f>
        <v/>
      </c>
      <c r="DE619" s="437">
        <f>IFERROR(ROUND(AVERAGE(Y619:Z619,AK619:AL619),0),"")</f>
        <v/>
      </c>
      <c r="DF619" s="217">
        <f>IFERROR(ROUND((3600/DE619*J619),0),"")</f>
        <v/>
      </c>
      <c r="DG619" s="437">
        <f>IFERROR(ROUND(DD619/DF619,1),"")</f>
        <v/>
      </c>
      <c r="DH619" s="308">
        <f>IFERROR(DB619+DD619,"")</f>
        <v/>
      </c>
      <c r="DI619" s="447">
        <f>IFERROR(DD619/DH619,"")</f>
        <v/>
      </c>
      <c r="DK619" s="12">
        <f>IFERROR(DF619-AP619,"")</f>
        <v/>
      </c>
      <c r="DM619" s="307">
        <f>IFERROR(DA619-L619,"")</f>
        <v/>
      </c>
      <c r="DN619" s="348">
        <f>IF(DE619&gt;AQ619,0,1)</f>
        <v/>
      </c>
      <c r="DO619" s="348">
        <f>IF(DA619&lt;M619,0,1)</f>
        <v/>
      </c>
      <c r="DP619" s="348">
        <f>IF(DA619&gt;N619,0,1)</f>
        <v/>
      </c>
      <c r="DQ619" s="348" t="n"/>
      <c r="DR619" s="348" t="n"/>
      <c r="DS619" s="348" t="n"/>
      <c r="DT619" s="348" t="n"/>
      <c r="DU619" s="348" t="n"/>
      <c r="DV619" s="348" t="n"/>
      <c r="DW619" s="348" t="n"/>
      <c r="DX619" s="348" t="n"/>
      <c r="DY619" s="348" t="n"/>
      <c r="DZ619" s="348" t="n"/>
      <c r="EA619" s="348" t="n"/>
      <c r="EB619" s="348" t="n"/>
      <c r="EC619" s="348" t="n"/>
      <c r="ED619" s="348" t="n"/>
      <c r="EE619" s="348" t="n"/>
      <c r="EF619" s="348" t="n"/>
      <c r="EG619" s="348" t="n"/>
      <c r="EH619" s="348" t="n"/>
      <c r="EI619" s="348" t="n"/>
    </row>
    <row r="620" ht="31.5" customFormat="1" customHeight="1" s="239">
      <c r="A620" s="233" t="n"/>
      <c r="B620" s="192" t="n"/>
      <c r="C620" s="455" t="n"/>
      <c r="D620" s="192" t="n"/>
      <c r="E620" s="192" t="n"/>
      <c r="F620" s="192" t="n"/>
      <c r="G620" s="238" t="n"/>
      <c r="H620" s="437" t="n"/>
      <c r="I620" s="437" t="n"/>
      <c r="J620" s="437" t="n"/>
      <c r="K620" s="437" t="n"/>
      <c r="L620" s="240" t="n"/>
      <c r="M620" s="241" t="n"/>
      <c r="N620" s="242" t="n"/>
      <c r="O620" s="232" t="n"/>
      <c r="P620" s="232" t="n"/>
      <c r="Q620" s="232" t="n"/>
      <c r="R620" s="232" t="n"/>
      <c r="S620" s="232" t="n"/>
      <c r="T620" s="232" t="n"/>
      <c r="U620" s="232" t="n"/>
      <c r="V620" s="232" t="n"/>
      <c r="W620" s="232" t="n"/>
      <c r="X620" s="232" t="n"/>
      <c r="Y620" s="195" t="n"/>
      <c r="Z620" s="195" t="n"/>
      <c r="AA620" s="232" t="n"/>
      <c r="AB620" s="232" t="n"/>
      <c r="AC620" s="232" t="n"/>
      <c r="AD620" s="232" t="n"/>
      <c r="AE620" s="232" t="n"/>
      <c r="AF620" s="232" t="n"/>
      <c r="AG620" s="232" t="n"/>
      <c r="AH620" s="232" t="n"/>
      <c r="AI620" s="232" t="n"/>
      <c r="AJ620" s="232" t="n"/>
      <c r="AK620" s="195" t="n"/>
      <c r="AL620" s="195" t="n"/>
      <c r="AM620" s="232">
        <f>IFERROR(ROUND(AVERAGE(O620:S620,AA620:AE620),0),"")</f>
        <v/>
      </c>
      <c r="AN620" s="232">
        <f>IFERROR(ROUND(AVERAGE(T620:X620,AF620:AJ620),0),"")</f>
        <v/>
      </c>
      <c r="AO620" s="278">
        <f>IFERROR((AM620-L620)/L620,"")</f>
        <v/>
      </c>
      <c r="AP620" s="218" t="n"/>
      <c r="AQ620" s="219" t="n"/>
      <c r="AR620" s="217">
        <f>IFERROR(ROUND((3600/AS620*J620),0),"")</f>
        <v/>
      </c>
      <c r="AS620" s="217">
        <f>IFERROR(ROUND(AVERAGE(Y620:Z620,AK620:AL620),0),"")</f>
        <v/>
      </c>
      <c r="AT620" s="217" t="n"/>
      <c r="AU620" s="217" t="n"/>
      <c r="AV620" s="217" t="n"/>
      <c r="AW620" s="217" t="n"/>
      <c r="AX620" s="217" t="n"/>
      <c r="AY620" s="217" t="n"/>
      <c r="AZ620" s="217" t="n"/>
      <c r="BA620" s="217" t="n"/>
      <c r="BB620" s="217" t="n"/>
      <c r="BC620" s="217" t="n"/>
      <c r="BD620" s="217" t="n"/>
      <c r="BE620" s="217" t="n"/>
      <c r="BF620" s="217" t="n"/>
      <c r="BG620" s="217" t="n"/>
      <c r="BH620" s="217" t="n"/>
      <c r="BI620" s="217" t="n"/>
      <c r="BJ620" s="217" t="n"/>
      <c r="BK620" s="217" t="n"/>
      <c r="BL620" s="217" t="n"/>
      <c r="BM620" s="217" t="n"/>
      <c r="BN620" s="217" t="n"/>
      <c r="BO620" s="217" t="n"/>
      <c r="BP620" s="217" t="n"/>
      <c r="BQ620" s="217" t="n"/>
      <c r="BR620" s="217" t="n"/>
      <c r="BS620" s="217" t="n"/>
      <c r="BT620" s="217" t="n"/>
      <c r="BU620" s="217" t="n"/>
      <c r="BV620" s="217" t="n"/>
      <c r="BW620" s="217" t="n"/>
      <c r="BX620" s="220" t="n"/>
      <c r="BY620" s="220" t="n"/>
      <c r="BZ620" s="220" t="n"/>
      <c r="CA620" s="220" t="n"/>
      <c r="CB620" s="220" t="n"/>
      <c r="CC620" s="220" t="n"/>
      <c r="CD620" s="220" t="n"/>
      <c r="CE620" s="220" t="n"/>
      <c r="CF620" s="220" t="n"/>
      <c r="CG620" s="221">
        <f>IFERROR(ROUND((SUM(BX620:CF620)),0),"")</f>
        <v/>
      </c>
      <c r="CH620" s="216" t="n"/>
      <c r="CI620" s="456" t="n"/>
      <c r="CJ620" s="223" t="n"/>
      <c r="CK620" s="196" t="n"/>
      <c r="CL620" s="196" t="n"/>
      <c r="CM620" s="196" t="n"/>
      <c r="CN620" s="196" t="n"/>
      <c r="CO620" s="196" t="n"/>
      <c r="CP620" s="323" t="n"/>
      <c r="CQ620" s="348" t="n"/>
      <c r="CR620" s="348" t="n"/>
      <c r="CS620" s="348" t="n"/>
      <c r="CT620" s="348" t="n"/>
      <c r="CU620" s="348" t="n"/>
      <c r="CV620" s="348" t="n"/>
      <c r="CW620" s="348" t="n"/>
      <c r="CX620" s="348" t="n"/>
      <c r="CY620" s="348">
        <f>IFERROR(ROUND(STDEV(AN620,L620),1),"")</f>
        <v/>
      </c>
      <c r="CZ620" s="232">
        <f>IFERROR(ROUND(AVERAGE(O620:S620,AA620:AE620),0),"")</f>
        <v/>
      </c>
      <c r="DA620" s="232">
        <f>IFERROR(AVERAGE(T620:X620,AF620:AJ620),"")</f>
        <v/>
      </c>
      <c r="DB620" s="308">
        <f>AV620+BK620</f>
        <v/>
      </c>
      <c r="DC620" s="12">
        <f>SUM(BL620:BT620,AW620:BE620)</f>
        <v/>
      </c>
      <c r="DD620" s="437">
        <f>IFERROR(ROUND(DC620/K620,0),"")</f>
        <v/>
      </c>
      <c r="DE620" s="437">
        <f>IFERROR(ROUND(AVERAGE(Y620:Z620,AK620:AL620),0),"")</f>
        <v/>
      </c>
      <c r="DF620" s="217">
        <f>IFERROR(ROUND((3600/DE620*J620),0),"")</f>
        <v/>
      </c>
      <c r="DG620" s="437">
        <f>IFERROR(ROUND(DD620/DF620,1),"")</f>
        <v/>
      </c>
      <c r="DH620" s="308">
        <f>IFERROR(DB620+DD620,"")</f>
        <v/>
      </c>
      <c r="DI620" s="447">
        <f>IFERROR(DD620/DH620,"")</f>
        <v/>
      </c>
      <c r="DK620" s="12">
        <f>IFERROR(DF620-AP620,"")</f>
        <v/>
      </c>
      <c r="DM620" s="307">
        <f>IFERROR(DA620-L620,"")</f>
        <v/>
      </c>
      <c r="DN620" s="348">
        <f>IF(DE620&gt;AQ620,0,1)</f>
        <v/>
      </c>
      <c r="DO620" s="348">
        <f>IF(DA620&lt;M620,0,1)</f>
        <v/>
      </c>
      <c r="DP620" s="348">
        <f>IF(DA620&gt;N620,0,1)</f>
        <v/>
      </c>
      <c r="DQ620" s="348" t="n"/>
      <c r="DR620" s="348" t="n"/>
      <c r="DS620" s="348" t="n"/>
      <c r="DT620" s="348" t="n"/>
      <c r="DU620" s="348" t="n"/>
      <c r="DV620" s="348" t="n"/>
      <c r="DW620" s="348" t="n"/>
      <c r="DX620" s="348" t="n"/>
      <c r="DY620" s="348" t="n"/>
      <c r="DZ620" s="348" t="n"/>
      <c r="EA620" s="348" t="n"/>
      <c r="EB620" s="348" t="n"/>
      <c r="EC620" s="348" t="n"/>
      <c r="ED620" s="348" t="n"/>
      <c r="EE620" s="348" t="n"/>
      <c r="EF620" s="348" t="n"/>
      <c r="EG620" s="348" t="n"/>
      <c r="EH620" s="348" t="n"/>
      <c r="EI620" s="348" t="n"/>
    </row>
    <row r="621" ht="31.5" customFormat="1" customHeight="1" s="239">
      <c r="A621" s="233" t="n"/>
      <c r="B621" s="192" t="n"/>
      <c r="C621" s="455" t="n"/>
      <c r="D621" s="192" t="n"/>
      <c r="E621" s="192" t="n"/>
      <c r="F621" s="192" t="n"/>
      <c r="G621" s="238" t="n"/>
      <c r="H621" s="437" t="n"/>
      <c r="I621" s="437" t="n"/>
      <c r="J621" s="437" t="n"/>
      <c r="K621" s="437" t="n"/>
      <c r="L621" s="240" t="n"/>
      <c r="M621" s="241" t="n"/>
      <c r="N621" s="242" t="n"/>
      <c r="O621" s="232" t="n"/>
      <c r="P621" s="232" t="n"/>
      <c r="Q621" s="232" t="n"/>
      <c r="R621" s="232" t="n"/>
      <c r="S621" s="232" t="n"/>
      <c r="T621" s="232" t="n"/>
      <c r="U621" s="232" t="n"/>
      <c r="V621" s="232" t="n"/>
      <c r="W621" s="232" t="n"/>
      <c r="X621" s="232" t="n"/>
      <c r="Y621" s="195" t="n"/>
      <c r="Z621" s="195" t="n"/>
      <c r="AA621" s="232" t="n"/>
      <c r="AB621" s="232" t="n"/>
      <c r="AC621" s="232" t="n"/>
      <c r="AD621" s="232" t="n"/>
      <c r="AE621" s="232" t="n"/>
      <c r="AF621" s="232" t="n"/>
      <c r="AG621" s="232" t="n"/>
      <c r="AH621" s="232" t="n"/>
      <c r="AI621" s="232" t="n"/>
      <c r="AJ621" s="232" t="n"/>
      <c r="AK621" s="195" t="n"/>
      <c r="AL621" s="195" t="n"/>
      <c r="AM621" s="232">
        <f>IFERROR(ROUND(AVERAGE(O621:S621,AA621:AE621),0),"")</f>
        <v/>
      </c>
      <c r="AN621" s="232">
        <f>IFERROR(ROUND(AVERAGE(T621:X621,AF621:AJ621),0),"")</f>
        <v/>
      </c>
      <c r="AO621" s="278">
        <f>IFERROR((AM621-L621)/L621,"")</f>
        <v/>
      </c>
      <c r="AP621" s="218" t="n"/>
      <c r="AQ621" s="219" t="n"/>
      <c r="AR621" s="217">
        <f>IFERROR(ROUND((3600/AS621*J621),0),"")</f>
        <v/>
      </c>
      <c r="AS621" s="217">
        <f>IFERROR(ROUND(AVERAGE(Y621:Z621,AK621:AL621),0),"")</f>
        <v/>
      </c>
      <c r="AT621" s="217" t="n"/>
      <c r="AU621" s="217" t="n"/>
      <c r="AV621" s="217" t="n"/>
      <c r="AW621" s="217" t="n"/>
      <c r="AX621" s="217" t="n"/>
      <c r="AY621" s="217" t="n"/>
      <c r="AZ621" s="217" t="n"/>
      <c r="BA621" s="217" t="n"/>
      <c r="BB621" s="217" t="n"/>
      <c r="BC621" s="217" t="n"/>
      <c r="BD621" s="217" t="n"/>
      <c r="BE621" s="217" t="n"/>
      <c r="BF621" s="217" t="n"/>
      <c r="BG621" s="217" t="n"/>
      <c r="BH621" s="217" t="n"/>
      <c r="BI621" s="217" t="n"/>
      <c r="BJ621" s="217" t="n"/>
      <c r="BK621" s="217" t="n"/>
      <c r="BL621" s="217" t="n"/>
      <c r="BM621" s="217" t="n"/>
      <c r="BN621" s="217" t="n"/>
      <c r="BO621" s="217" t="n"/>
      <c r="BP621" s="217" t="n"/>
      <c r="BQ621" s="217" t="n"/>
      <c r="BR621" s="217" t="n"/>
      <c r="BS621" s="217" t="n"/>
      <c r="BT621" s="217" t="n"/>
      <c r="BU621" s="217" t="n"/>
      <c r="BV621" s="217" t="n"/>
      <c r="BW621" s="217" t="n"/>
      <c r="BX621" s="220" t="n"/>
      <c r="BY621" s="220" t="n"/>
      <c r="BZ621" s="220" t="n"/>
      <c r="CA621" s="220" t="n"/>
      <c r="CB621" s="220" t="n"/>
      <c r="CC621" s="220" t="n"/>
      <c r="CD621" s="220" t="n"/>
      <c r="CE621" s="220" t="n"/>
      <c r="CF621" s="220" t="n"/>
      <c r="CG621" s="221">
        <f>IFERROR(ROUND((SUM(BX621:CF621)),0),"")</f>
        <v/>
      </c>
      <c r="CH621" s="216" t="n"/>
      <c r="CI621" s="456" t="n"/>
      <c r="CJ621" s="223" t="n"/>
      <c r="CK621" s="196" t="n"/>
      <c r="CL621" s="196" t="n"/>
      <c r="CM621" s="196" t="n"/>
      <c r="CN621" s="196" t="n"/>
      <c r="CO621" s="196" t="n"/>
      <c r="CP621" s="323" t="n"/>
      <c r="CQ621" s="348" t="n"/>
      <c r="CR621" s="348" t="n"/>
      <c r="CS621" s="348" t="n"/>
      <c r="CT621" s="348" t="n"/>
      <c r="CU621" s="348" t="n"/>
      <c r="CV621" s="348" t="n"/>
      <c r="CW621" s="348" t="n"/>
      <c r="CX621" s="348" t="n"/>
      <c r="CY621" s="348">
        <f>IFERROR(ROUND(STDEV(AN621,L621),1),"")</f>
        <v/>
      </c>
      <c r="CZ621" s="232">
        <f>IFERROR(ROUND(AVERAGE(O621:S621,AA621:AE621),0),"")</f>
        <v/>
      </c>
      <c r="DA621" s="232">
        <f>IFERROR(AVERAGE(T621:X621,AF621:AJ621),"")</f>
        <v/>
      </c>
      <c r="DB621" s="308">
        <f>AV621+BK621</f>
        <v/>
      </c>
      <c r="DC621" s="12">
        <f>SUM(BL621:BT621,AW621:BE621)</f>
        <v/>
      </c>
      <c r="DD621" s="437">
        <f>IFERROR(ROUND(DC621/K621,0),"")</f>
        <v/>
      </c>
      <c r="DE621" s="437">
        <f>IFERROR(ROUND(AVERAGE(Y621:Z621,AK621:AL621),0),"")</f>
        <v/>
      </c>
      <c r="DF621" s="217">
        <f>IFERROR(ROUND((3600/DE621*J621),0),"")</f>
        <v/>
      </c>
      <c r="DG621" s="437">
        <f>IFERROR(ROUND(DD621/DF621,1),"")</f>
        <v/>
      </c>
      <c r="DH621" s="308">
        <f>IFERROR(DB621+DD621,"")</f>
        <v/>
      </c>
      <c r="DI621" s="447">
        <f>IFERROR(DD621/DH621,"")</f>
        <v/>
      </c>
      <c r="DK621" s="12">
        <f>IFERROR(DF621-AP621,"")</f>
        <v/>
      </c>
      <c r="DM621" s="307">
        <f>IFERROR(DA621-L621,"")</f>
        <v/>
      </c>
      <c r="DN621" s="348">
        <f>IF(DE621&gt;AQ621,0,1)</f>
        <v/>
      </c>
      <c r="DO621" s="348">
        <f>IF(DA621&lt;M621,0,1)</f>
        <v/>
      </c>
      <c r="DP621" s="348">
        <f>IF(DA621&gt;N621,0,1)</f>
        <v/>
      </c>
      <c r="DQ621" s="348" t="n"/>
      <c r="DR621" s="348" t="n"/>
      <c r="DS621" s="348" t="n"/>
      <c r="DT621" s="348" t="n"/>
      <c r="DU621" s="348" t="n"/>
      <c r="DV621" s="348" t="n"/>
      <c r="DW621" s="348" t="n"/>
      <c r="DX621" s="348" t="n"/>
      <c r="DY621" s="348" t="n"/>
      <c r="DZ621" s="348" t="n"/>
      <c r="EA621" s="348" t="n"/>
      <c r="EB621" s="348" t="n"/>
      <c r="EC621" s="348" t="n"/>
      <c r="ED621" s="348" t="n"/>
      <c r="EE621" s="348" t="n"/>
      <c r="EF621" s="348" t="n"/>
      <c r="EG621" s="348" t="n"/>
      <c r="EH621" s="348" t="n"/>
      <c r="EI621" s="348" t="n"/>
    </row>
    <row r="622" ht="31.5" customFormat="1" customHeight="1" s="239">
      <c r="A622" s="233" t="n"/>
      <c r="B622" s="192" t="n"/>
      <c r="C622" s="455" t="n"/>
      <c r="D622" s="192" t="n"/>
      <c r="E622" s="192" t="n"/>
      <c r="F622" s="192" t="n"/>
      <c r="G622" s="238" t="n"/>
      <c r="H622" s="437" t="n"/>
      <c r="I622" s="437" t="n"/>
      <c r="J622" s="437" t="n"/>
      <c r="K622" s="437" t="n"/>
      <c r="L622" s="240" t="n"/>
      <c r="M622" s="241" t="n"/>
      <c r="N622" s="242" t="n"/>
      <c r="O622" s="232" t="n"/>
      <c r="P622" s="232" t="n"/>
      <c r="Q622" s="232" t="n"/>
      <c r="R622" s="232" t="n"/>
      <c r="S622" s="232" t="n"/>
      <c r="T622" s="232" t="n"/>
      <c r="U622" s="232" t="n"/>
      <c r="V622" s="232" t="n"/>
      <c r="W622" s="232" t="n"/>
      <c r="X622" s="232" t="n"/>
      <c r="Y622" s="195" t="n"/>
      <c r="Z622" s="195" t="n"/>
      <c r="AA622" s="232" t="n"/>
      <c r="AB622" s="232" t="n"/>
      <c r="AC622" s="232" t="n"/>
      <c r="AD622" s="232" t="n"/>
      <c r="AE622" s="232" t="n"/>
      <c r="AF622" s="232" t="n"/>
      <c r="AG622" s="232" t="n"/>
      <c r="AH622" s="232" t="n"/>
      <c r="AI622" s="232" t="n"/>
      <c r="AJ622" s="232" t="n"/>
      <c r="AK622" s="195" t="n"/>
      <c r="AL622" s="195" t="n"/>
      <c r="AM622" s="232">
        <f>IFERROR(ROUND(AVERAGE(O622:S622,AA622:AE622),0),"")</f>
        <v/>
      </c>
      <c r="AN622" s="232">
        <f>IFERROR(ROUND(AVERAGE(T622:X622,AF622:AJ622),0),"")</f>
        <v/>
      </c>
      <c r="AO622" s="278">
        <f>IFERROR((AM622-L622)/L622,"")</f>
        <v/>
      </c>
      <c r="AP622" s="218" t="n"/>
      <c r="AQ622" s="219" t="n"/>
      <c r="AR622" s="217">
        <f>IFERROR(ROUND((3600/AS622*J622),0),"")</f>
        <v/>
      </c>
      <c r="AS622" s="217">
        <f>IFERROR(ROUND(AVERAGE(Y622:Z622,AK622:AL622),0),"")</f>
        <v/>
      </c>
      <c r="AT622" s="217" t="n"/>
      <c r="AU622" s="217" t="n"/>
      <c r="AV622" s="217" t="n"/>
      <c r="AW622" s="217" t="n"/>
      <c r="AX622" s="217" t="n"/>
      <c r="AY622" s="217" t="n"/>
      <c r="AZ622" s="217" t="n"/>
      <c r="BA622" s="217" t="n"/>
      <c r="BB622" s="217" t="n"/>
      <c r="BC622" s="217" t="n"/>
      <c r="BD622" s="217" t="n"/>
      <c r="BE622" s="217" t="n"/>
      <c r="BF622" s="217" t="n"/>
      <c r="BG622" s="217" t="n"/>
      <c r="BH622" s="217" t="n"/>
      <c r="BI622" s="217" t="n"/>
      <c r="BJ622" s="217" t="n"/>
      <c r="BK622" s="217" t="n"/>
      <c r="BL622" s="217" t="n"/>
      <c r="BM622" s="217" t="n"/>
      <c r="BN622" s="217" t="n"/>
      <c r="BO622" s="217" t="n"/>
      <c r="BP622" s="217" t="n"/>
      <c r="BQ622" s="217" t="n"/>
      <c r="BR622" s="217" t="n"/>
      <c r="BS622" s="217" t="n"/>
      <c r="BT622" s="217" t="n"/>
      <c r="BU622" s="217" t="n"/>
      <c r="BV622" s="217" t="n"/>
      <c r="BW622" s="217" t="n"/>
      <c r="BX622" s="220" t="n"/>
      <c r="BY622" s="220" t="n"/>
      <c r="BZ622" s="220" t="n"/>
      <c r="CA622" s="220" t="n"/>
      <c r="CB622" s="220" t="n"/>
      <c r="CC622" s="220" t="n"/>
      <c r="CD622" s="220" t="n"/>
      <c r="CE622" s="220" t="n"/>
      <c r="CF622" s="220" t="n"/>
      <c r="CG622" s="221">
        <f>IFERROR(ROUND((SUM(BX622:CF622)),0),"")</f>
        <v/>
      </c>
      <c r="CH622" s="216" t="n"/>
      <c r="CI622" s="456" t="n"/>
      <c r="CJ622" s="223" t="n"/>
      <c r="CK622" s="196" t="n"/>
      <c r="CL622" s="196" t="n"/>
      <c r="CM622" s="196" t="n"/>
      <c r="CN622" s="196" t="n"/>
      <c r="CO622" s="196" t="n"/>
      <c r="CP622" s="323" t="n"/>
      <c r="CQ622" s="348" t="n"/>
      <c r="CR622" s="348" t="n"/>
      <c r="CS622" s="348" t="n"/>
      <c r="CT622" s="348" t="n"/>
      <c r="CU622" s="348" t="n"/>
      <c r="CV622" s="348" t="n"/>
      <c r="CW622" s="348" t="n"/>
      <c r="CX622" s="348" t="n"/>
      <c r="CY622" s="348">
        <f>IFERROR(ROUND(STDEV(AN622,L622),1),"")</f>
        <v/>
      </c>
      <c r="CZ622" s="232">
        <f>IFERROR(ROUND(AVERAGE(O622:S622,AA622:AE622),0),"")</f>
        <v/>
      </c>
      <c r="DA622" s="232">
        <f>IFERROR(AVERAGE(T622:X622,AF622:AJ622),"")</f>
        <v/>
      </c>
      <c r="DB622" s="308">
        <f>AV622+BK622</f>
        <v/>
      </c>
      <c r="DC622" s="12">
        <f>SUM(BL622:BT622,AW622:BE622)</f>
        <v/>
      </c>
      <c r="DD622" s="437">
        <f>IFERROR(ROUND(DC622/K622,0),"")</f>
        <v/>
      </c>
      <c r="DE622" s="437">
        <f>IFERROR(ROUND(AVERAGE(Y622:Z622,AK622:AL622),0),"")</f>
        <v/>
      </c>
      <c r="DF622" s="217">
        <f>IFERROR(ROUND((3600/DE622*J622),0),"")</f>
        <v/>
      </c>
      <c r="DG622" s="437">
        <f>IFERROR(ROUND(DD622/DF622,1),"")</f>
        <v/>
      </c>
      <c r="DH622" s="308">
        <f>IFERROR(DB622+DD622,"")</f>
        <v/>
      </c>
      <c r="DI622" s="447">
        <f>IFERROR(DD622/DH622,"")</f>
        <v/>
      </c>
      <c r="DK622" s="12">
        <f>IFERROR(DF622-AP622,"")</f>
        <v/>
      </c>
      <c r="DM622" s="307">
        <f>IFERROR(DA622-L622,"")</f>
        <v/>
      </c>
      <c r="DN622" s="348">
        <f>IF(DE622&gt;AQ622,0,1)</f>
        <v/>
      </c>
      <c r="DO622" s="348">
        <f>IF(DA622&lt;M622,0,1)</f>
        <v/>
      </c>
      <c r="DP622" s="348">
        <f>IF(DA622&gt;N622,0,1)</f>
        <v/>
      </c>
      <c r="DQ622" s="348" t="n"/>
      <c r="DR622" s="348" t="n"/>
      <c r="DS622" s="348" t="n"/>
      <c r="DT622" s="348" t="n"/>
      <c r="DU622" s="348" t="n"/>
      <c r="DV622" s="348" t="n"/>
      <c r="DW622" s="348" t="n"/>
      <c r="DX622" s="348" t="n"/>
      <c r="DY622" s="348" t="n"/>
      <c r="DZ622" s="348" t="n"/>
      <c r="EA622" s="348" t="n"/>
      <c r="EB622" s="348" t="n"/>
      <c r="EC622" s="348" t="n"/>
      <c r="ED622" s="348" t="n"/>
      <c r="EE622" s="348" t="n"/>
      <c r="EF622" s="348" t="n"/>
      <c r="EG622" s="348" t="n"/>
      <c r="EH622" s="348" t="n"/>
      <c r="EI622" s="348" t="n"/>
    </row>
    <row r="623" ht="31.5" customFormat="1" customHeight="1" s="239">
      <c r="A623" s="233" t="n"/>
      <c r="B623" s="192" t="n"/>
      <c r="C623" s="455" t="n"/>
      <c r="D623" s="192" t="n"/>
      <c r="E623" s="192" t="n"/>
      <c r="F623" s="192" t="n"/>
      <c r="G623" s="238" t="n"/>
      <c r="H623" s="437" t="n"/>
      <c r="I623" s="437" t="n"/>
      <c r="J623" s="437" t="n"/>
      <c r="K623" s="437" t="n"/>
      <c r="L623" s="240" t="n"/>
      <c r="M623" s="241" t="n"/>
      <c r="N623" s="242" t="n"/>
      <c r="O623" s="232" t="n"/>
      <c r="P623" s="232" t="n"/>
      <c r="Q623" s="232" t="n"/>
      <c r="R623" s="232" t="n"/>
      <c r="S623" s="232" t="n"/>
      <c r="T623" s="232" t="n"/>
      <c r="U623" s="232" t="n"/>
      <c r="V623" s="232" t="n"/>
      <c r="W623" s="232" t="n"/>
      <c r="X623" s="232" t="n"/>
      <c r="Y623" s="195" t="n"/>
      <c r="Z623" s="195" t="n"/>
      <c r="AA623" s="232" t="n"/>
      <c r="AB623" s="232" t="n"/>
      <c r="AC623" s="232" t="n"/>
      <c r="AD623" s="232" t="n"/>
      <c r="AE623" s="232" t="n"/>
      <c r="AF623" s="232" t="n"/>
      <c r="AG623" s="232" t="n"/>
      <c r="AH623" s="232" t="n"/>
      <c r="AI623" s="232" t="n"/>
      <c r="AJ623" s="232" t="n"/>
      <c r="AK623" s="195" t="n"/>
      <c r="AL623" s="195" t="n"/>
      <c r="AM623" s="232">
        <f>IFERROR(ROUND(AVERAGE(O623:S623,AA623:AE623),0),"")</f>
        <v/>
      </c>
      <c r="AN623" s="232">
        <f>IFERROR(ROUND(AVERAGE(T623:X623,AF623:AJ623),0),"")</f>
        <v/>
      </c>
      <c r="AO623" s="278">
        <f>IFERROR((AM623-L623)/L623,"")</f>
        <v/>
      </c>
      <c r="AP623" s="218" t="n"/>
      <c r="AQ623" s="219" t="n"/>
      <c r="AR623" s="217">
        <f>IFERROR(ROUND((3600/AS623*J623),0),"")</f>
        <v/>
      </c>
      <c r="AS623" s="217">
        <f>IFERROR(ROUND(AVERAGE(Y623:Z623,AK623:AL623),0),"")</f>
        <v/>
      </c>
      <c r="AT623" s="217" t="n"/>
      <c r="AU623" s="217" t="n"/>
      <c r="AV623" s="217" t="n"/>
      <c r="AW623" s="217" t="n"/>
      <c r="AX623" s="217" t="n"/>
      <c r="AY623" s="217" t="n"/>
      <c r="AZ623" s="217" t="n"/>
      <c r="BA623" s="217" t="n"/>
      <c r="BB623" s="217" t="n"/>
      <c r="BC623" s="217" t="n"/>
      <c r="BD623" s="217" t="n"/>
      <c r="BE623" s="217" t="n"/>
      <c r="BF623" s="217" t="n"/>
      <c r="BG623" s="217" t="n"/>
      <c r="BH623" s="217" t="n"/>
      <c r="BI623" s="217" t="n"/>
      <c r="BJ623" s="217" t="n"/>
      <c r="BK623" s="217" t="n"/>
      <c r="BL623" s="217" t="n"/>
      <c r="BM623" s="217" t="n"/>
      <c r="BN623" s="217" t="n"/>
      <c r="BO623" s="217" t="n"/>
      <c r="BP623" s="217" t="n"/>
      <c r="BQ623" s="217" t="n"/>
      <c r="BR623" s="217" t="n"/>
      <c r="BS623" s="217" t="n"/>
      <c r="BT623" s="217" t="n"/>
      <c r="BU623" s="217" t="n"/>
      <c r="BV623" s="217" t="n"/>
      <c r="BW623" s="217" t="n"/>
      <c r="BX623" s="220" t="n"/>
      <c r="BY623" s="220" t="n"/>
      <c r="BZ623" s="220" t="n"/>
      <c r="CA623" s="220" t="n"/>
      <c r="CB623" s="220" t="n"/>
      <c r="CC623" s="220" t="n"/>
      <c r="CD623" s="220" t="n"/>
      <c r="CE623" s="220" t="n"/>
      <c r="CF623" s="220" t="n"/>
      <c r="CG623" s="221">
        <f>IFERROR(ROUND((SUM(BX623:CF623)),0),"")</f>
        <v/>
      </c>
      <c r="CH623" s="216" t="n"/>
      <c r="CI623" s="456" t="n"/>
      <c r="CJ623" s="223" t="n"/>
      <c r="CK623" s="196" t="n"/>
      <c r="CL623" s="196" t="n"/>
      <c r="CM623" s="196" t="n"/>
      <c r="CN623" s="196" t="n"/>
      <c r="CO623" s="196" t="n"/>
      <c r="CP623" s="323" t="n"/>
      <c r="CQ623" s="348" t="n"/>
      <c r="CR623" s="348" t="n"/>
      <c r="CS623" s="348" t="n"/>
      <c r="CT623" s="348" t="n"/>
      <c r="CU623" s="348" t="n"/>
      <c r="CV623" s="348" t="n"/>
      <c r="CW623" s="348" t="n"/>
      <c r="CX623" s="348" t="n"/>
      <c r="CY623" s="348">
        <f>IFERROR(ROUND(STDEV(AN623,L623),1),"")</f>
        <v/>
      </c>
      <c r="CZ623" s="232">
        <f>IFERROR(ROUND(AVERAGE(O623:S623,AA623:AE623),0),"")</f>
        <v/>
      </c>
      <c r="DA623" s="232">
        <f>IFERROR(AVERAGE(T623:X623,AF623:AJ623),"")</f>
        <v/>
      </c>
      <c r="DB623" s="308">
        <f>AV623+BK623</f>
        <v/>
      </c>
      <c r="DC623" s="12">
        <f>SUM(BL623:BT623,AW623:BE623)</f>
        <v/>
      </c>
      <c r="DD623" s="437">
        <f>IFERROR(ROUND(DC623/K623,0),"")</f>
        <v/>
      </c>
      <c r="DE623" s="437">
        <f>IFERROR(ROUND(AVERAGE(Y623:Z623,AK623:AL623),0),"")</f>
        <v/>
      </c>
      <c r="DF623" s="217">
        <f>IFERROR(ROUND((3600/DE623*J623),0),"")</f>
        <v/>
      </c>
      <c r="DG623" s="437">
        <f>IFERROR(ROUND(DD623/DF623,1),"")</f>
        <v/>
      </c>
      <c r="DH623" s="308">
        <f>IFERROR(DB623+DD623,"")</f>
        <v/>
      </c>
      <c r="DI623" s="447">
        <f>IFERROR(DD623/DH623,"")</f>
        <v/>
      </c>
      <c r="DK623" s="12">
        <f>IFERROR(DF623-AP623,"")</f>
        <v/>
      </c>
      <c r="DM623" s="307">
        <f>IFERROR(DA623-L623,"")</f>
        <v/>
      </c>
      <c r="DN623" s="348">
        <f>IF(DE623&gt;AQ623,0,1)</f>
        <v/>
      </c>
      <c r="DO623" s="348">
        <f>IF(DA623&lt;M623,0,1)</f>
        <v/>
      </c>
      <c r="DP623" s="348">
        <f>IF(DA623&gt;N623,0,1)</f>
        <v/>
      </c>
      <c r="DQ623" s="348" t="n"/>
      <c r="DR623" s="348" t="n"/>
      <c r="DS623" s="348" t="n"/>
      <c r="DT623" s="348" t="n"/>
      <c r="DU623" s="348" t="n"/>
      <c r="DV623" s="348" t="n"/>
      <c r="DW623" s="348" t="n"/>
      <c r="DX623" s="348" t="n"/>
      <c r="DY623" s="348" t="n"/>
      <c r="DZ623" s="348" t="n"/>
      <c r="EA623" s="348" t="n"/>
      <c r="EB623" s="348" t="n"/>
      <c r="EC623" s="348" t="n"/>
      <c r="ED623" s="348" t="n"/>
      <c r="EE623" s="348" t="n"/>
      <c r="EF623" s="348" t="n"/>
      <c r="EG623" s="348" t="n"/>
      <c r="EH623" s="348" t="n"/>
      <c r="EI623" s="348" t="n"/>
    </row>
    <row r="624" ht="31.5" customFormat="1" customHeight="1" s="239">
      <c r="A624" s="233" t="n"/>
      <c r="B624" s="192" t="n"/>
      <c r="C624" s="455" t="n"/>
      <c r="D624" s="192" t="n"/>
      <c r="E624" s="192" t="n"/>
      <c r="F624" s="192" t="n"/>
      <c r="G624" s="238" t="n"/>
      <c r="H624" s="437" t="n"/>
      <c r="I624" s="437" t="n"/>
      <c r="J624" s="437" t="n"/>
      <c r="K624" s="437" t="n"/>
      <c r="L624" s="240" t="n"/>
      <c r="M624" s="241" t="n"/>
      <c r="N624" s="242" t="n"/>
      <c r="O624" s="232" t="n"/>
      <c r="P624" s="232" t="n"/>
      <c r="Q624" s="232" t="n"/>
      <c r="R624" s="232" t="n"/>
      <c r="S624" s="232" t="n"/>
      <c r="T624" s="232" t="n"/>
      <c r="U624" s="232" t="n"/>
      <c r="V624" s="232" t="n"/>
      <c r="W624" s="232" t="n"/>
      <c r="X624" s="232" t="n"/>
      <c r="Y624" s="195" t="n"/>
      <c r="Z624" s="195" t="n"/>
      <c r="AA624" s="232" t="n"/>
      <c r="AB624" s="232" t="n"/>
      <c r="AC624" s="232" t="n"/>
      <c r="AD624" s="232" t="n"/>
      <c r="AE624" s="232" t="n"/>
      <c r="AF624" s="232" t="n"/>
      <c r="AG624" s="232" t="n"/>
      <c r="AH624" s="232" t="n"/>
      <c r="AI624" s="232" t="n"/>
      <c r="AJ624" s="232" t="n"/>
      <c r="AK624" s="195" t="n"/>
      <c r="AL624" s="195" t="n"/>
      <c r="AM624" s="232">
        <f>IFERROR(ROUND(AVERAGE(O624:S624,AA624:AE624),0),"")</f>
        <v/>
      </c>
      <c r="AN624" s="232">
        <f>IFERROR(ROUND(AVERAGE(T624:X624,AF624:AJ624),0),"")</f>
        <v/>
      </c>
      <c r="AO624" s="278">
        <f>IFERROR((AM624-L624)/L624,"")</f>
        <v/>
      </c>
      <c r="AP624" s="218" t="n"/>
      <c r="AQ624" s="219" t="n"/>
      <c r="AR624" s="217">
        <f>IFERROR(ROUND((3600/AS624*J624),0),"")</f>
        <v/>
      </c>
      <c r="AS624" s="217">
        <f>IFERROR(ROUND(AVERAGE(Y624:Z624,AK624:AL624),0),"")</f>
        <v/>
      </c>
      <c r="AT624" s="217" t="n"/>
      <c r="AU624" s="217" t="n"/>
      <c r="AV624" s="217" t="n"/>
      <c r="AW624" s="217" t="n"/>
      <c r="AX624" s="217" t="n"/>
      <c r="AY624" s="217" t="n"/>
      <c r="AZ624" s="217" t="n"/>
      <c r="BA624" s="217" t="n"/>
      <c r="BB624" s="217" t="n"/>
      <c r="BC624" s="217" t="n"/>
      <c r="BD624" s="217" t="n"/>
      <c r="BE624" s="217" t="n"/>
      <c r="BF624" s="217" t="n"/>
      <c r="BG624" s="217" t="n"/>
      <c r="BH624" s="217" t="n"/>
      <c r="BI624" s="217" t="n"/>
      <c r="BJ624" s="217" t="n"/>
      <c r="BK624" s="217" t="n"/>
      <c r="BL624" s="217" t="n"/>
      <c r="BM624" s="217" t="n"/>
      <c r="BN624" s="217" t="n"/>
      <c r="BO624" s="217" t="n"/>
      <c r="BP624" s="217" t="n"/>
      <c r="BQ624" s="217" t="n"/>
      <c r="BR624" s="217" t="n"/>
      <c r="BS624" s="217" t="n"/>
      <c r="BT624" s="217" t="n"/>
      <c r="BU624" s="217" t="n"/>
      <c r="BV624" s="217" t="n"/>
      <c r="BW624" s="217" t="n"/>
      <c r="BX624" s="220" t="n"/>
      <c r="BY624" s="220" t="n"/>
      <c r="BZ624" s="220" t="n"/>
      <c r="CA624" s="220" t="n"/>
      <c r="CB624" s="220" t="n"/>
      <c r="CC624" s="220" t="n"/>
      <c r="CD624" s="220" t="n"/>
      <c r="CE624" s="220" t="n"/>
      <c r="CF624" s="220" t="n"/>
      <c r="CG624" s="221">
        <f>IFERROR(ROUND((SUM(BX624:CF624)),0),"")</f>
        <v/>
      </c>
      <c r="CH624" s="216" t="n"/>
      <c r="CI624" s="456" t="n"/>
      <c r="CJ624" s="223" t="n"/>
      <c r="CK624" s="196" t="n"/>
      <c r="CL624" s="196" t="n"/>
      <c r="CM624" s="196" t="n"/>
      <c r="CN624" s="196" t="n"/>
      <c r="CO624" s="196" t="n"/>
      <c r="CP624" s="323" t="n"/>
      <c r="CQ624" s="348" t="n"/>
      <c r="CR624" s="348" t="n"/>
      <c r="CS624" s="348" t="n"/>
      <c r="CT624" s="348" t="n"/>
      <c r="CU624" s="348" t="n"/>
      <c r="CV624" s="348" t="n"/>
      <c r="CW624" s="348" t="n"/>
      <c r="CX624" s="348" t="n"/>
      <c r="CY624" s="348">
        <f>IFERROR(ROUND(STDEV(AN624,L624),1),"")</f>
        <v/>
      </c>
      <c r="CZ624" s="232">
        <f>IFERROR(ROUND(AVERAGE(O624:S624,AA624:AE624),0),"")</f>
        <v/>
      </c>
      <c r="DA624" s="232">
        <f>IFERROR(AVERAGE(T624:X624,AF624:AJ624),"")</f>
        <v/>
      </c>
      <c r="DB624" s="308">
        <f>AV624+BK624</f>
        <v/>
      </c>
      <c r="DC624" s="12">
        <f>SUM(BL624:BT624,AW624:BE624)</f>
        <v/>
      </c>
      <c r="DD624" s="437">
        <f>IFERROR(ROUND(DC624/K624,0),"")</f>
        <v/>
      </c>
      <c r="DE624" s="437">
        <f>IFERROR(ROUND(AVERAGE(Y624:Z624,AK624:AL624),0),"")</f>
        <v/>
      </c>
      <c r="DF624" s="217">
        <f>IFERROR(ROUND((3600/DE624*J624),0),"")</f>
        <v/>
      </c>
      <c r="DG624" s="437">
        <f>IFERROR(ROUND(DD624/DF624,1),"")</f>
        <v/>
      </c>
      <c r="DH624" s="308">
        <f>IFERROR(DB624+DD624,"")</f>
        <v/>
      </c>
      <c r="DI624" s="447">
        <f>IFERROR(DD624/DH624,"")</f>
        <v/>
      </c>
      <c r="DK624" s="12">
        <f>IFERROR(DF624-AP624,"")</f>
        <v/>
      </c>
      <c r="DM624" s="307">
        <f>IFERROR(DA624-L624,"")</f>
        <v/>
      </c>
      <c r="DN624" s="348">
        <f>IF(DE624&gt;AQ624,0,1)</f>
        <v/>
      </c>
      <c r="DO624" s="348">
        <f>IF(DA624&lt;M624,0,1)</f>
        <v/>
      </c>
      <c r="DP624" s="348">
        <f>IF(DA624&gt;N624,0,1)</f>
        <v/>
      </c>
      <c r="DQ624" s="348" t="n"/>
      <c r="DR624" s="348" t="n"/>
      <c r="DS624" s="348" t="n"/>
      <c r="DT624" s="348" t="n"/>
      <c r="DU624" s="348" t="n"/>
      <c r="DV624" s="348" t="n"/>
      <c r="DW624" s="348" t="n"/>
      <c r="DX624" s="348" t="n"/>
      <c r="DY624" s="348" t="n"/>
      <c r="DZ624" s="348" t="n"/>
      <c r="EA624" s="348" t="n"/>
      <c r="EB624" s="348" t="n"/>
      <c r="EC624" s="348" t="n"/>
      <c r="ED624" s="348" t="n"/>
      <c r="EE624" s="348" t="n"/>
      <c r="EF624" s="348" t="n"/>
      <c r="EG624" s="348" t="n"/>
      <c r="EH624" s="348" t="n"/>
      <c r="EI624" s="348" t="n"/>
    </row>
    <row r="625" ht="31.5" customFormat="1" customHeight="1" s="239">
      <c r="A625" s="233" t="n"/>
      <c r="B625" s="192" t="n"/>
      <c r="C625" s="455" t="n"/>
      <c r="D625" s="192" t="n"/>
      <c r="E625" s="192" t="n"/>
      <c r="F625" s="192" t="n"/>
      <c r="G625" s="238" t="n"/>
      <c r="H625" s="437" t="n"/>
      <c r="I625" s="437" t="n"/>
      <c r="J625" s="437" t="n"/>
      <c r="K625" s="437" t="n"/>
      <c r="L625" s="240" t="n"/>
      <c r="M625" s="241" t="n"/>
      <c r="N625" s="242" t="n"/>
      <c r="O625" s="232" t="n"/>
      <c r="P625" s="232" t="n"/>
      <c r="Q625" s="232" t="n"/>
      <c r="R625" s="232" t="n"/>
      <c r="S625" s="232" t="n"/>
      <c r="T625" s="232" t="n"/>
      <c r="U625" s="232" t="n"/>
      <c r="V625" s="232" t="n"/>
      <c r="W625" s="232" t="n"/>
      <c r="X625" s="232" t="n"/>
      <c r="Y625" s="195" t="n"/>
      <c r="Z625" s="195" t="n"/>
      <c r="AA625" s="232" t="n"/>
      <c r="AB625" s="232" t="n"/>
      <c r="AC625" s="232" t="n"/>
      <c r="AD625" s="232" t="n"/>
      <c r="AE625" s="232" t="n"/>
      <c r="AF625" s="232" t="n"/>
      <c r="AG625" s="232" t="n"/>
      <c r="AH625" s="232" t="n"/>
      <c r="AI625" s="232" t="n"/>
      <c r="AJ625" s="232" t="n"/>
      <c r="AK625" s="195" t="n"/>
      <c r="AL625" s="195" t="n"/>
      <c r="AM625" s="232">
        <f>IFERROR(ROUND(AVERAGE(O625:S625,AA625:AE625),0),"")</f>
        <v/>
      </c>
      <c r="AN625" s="232">
        <f>IFERROR(ROUND(AVERAGE(T625:X625,AF625:AJ625),0),"")</f>
        <v/>
      </c>
      <c r="AO625" s="278">
        <f>IFERROR((AM625-L625)/L625,"")</f>
        <v/>
      </c>
      <c r="AP625" s="218" t="n"/>
      <c r="AQ625" s="219" t="n"/>
      <c r="AR625" s="217">
        <f>IFERROR(ROUND((3600/AS625*J625),0),"")</f>
        <v/>
      </c>
      <c r="AS625" s="217">
        <f>IFERROR(ROUND(AVERAGE(Y625:Z625,AK625:AL625),0),"")</f>
        <v/>
      </c>
      <c r="AT625" s="217" t="n"/>
      <c r="AU625" s="217" t="n"/>
      <c r="AV625" s="217" t="n"/>
      <c r="AW625" s="217" t="n"/>
      <c r="AX625" s="217" t="n"/>
      <c r="AY625" s="217" t="n"/>
      <c r="AZ625" s="217" t="n"/>
      <c r="BA625" s="217" t="n"/>
      <c r="BB625" s="217" t="n"/>
      <c r="BC625" s="217" t="n"/>
      <c r="BD625" s="217" t="n"/>
      <c r="BE625" s="217" t="n"/>
      <c r="BF625" s="217" t="n"/>
      <c r="BG625" s="217" t="n"/>
      <c r="BH625" s="217" t="n"/>
      <c r="BI625" s="217" t="n"/>
      <c r="BJ625" s="217" t="n"/>
      <c r="BK625" s="217" t="n"/>
      <c r="BL625" s="217" t="n"/>
      <c r="BM625" s="217" t="n"/>
      <c r="BN625" s="217" t="n"/>
      <c r="BO625" s="217" t="n"/>
      <c r="BP625" s="217" t="n"/>
      <c r="BQ625" s="217" t="n"/>
      <c r="BR625" s="217" t="n"/>
      <c r="BS625" s="217" t="n"/>
      <c r="BT625" s="217" t="n"/>
      <c r="BU625" s="217" t="n"/>
      <c r="BV625" s="217" t="n"/>
      <c r="BW625" s="217" t="n"/>
      <c r="BX625" s="220" t="n"/>
      <c r="BY625" s="220" t="n"/>
      <c r="BZ625" s="220" t="n"/>
      <c r="CA625" s="220" t="n"/>
      <c r="CB625" s="220" t="n"/>
      <c r="CC625" s="220" t="n"/>
      <c r="CD625" s="220" t="n"/>
      <c r="CE625" s="220" t="n"/>
      <c r="CF625" s="220" t="n"/>
      <c r="CG625" s="221">
        <f>IFERROR(ROUND((SUM(BX625:CF625)),0),"")</f>
        <v/>
      </c>
      <c r="CH625" s="216" t="n"/>
      <c r="CI625" s="456" t="n"/>
      <c r="CJ625" s="223" t="n"/>
      <c r="CK625" s="196" t="n"/>
      <c r="CL625" s="196" t="n"/>
      <c r="CM625" s="196" t="n"/>
      <c r="CN625" s="196" t="n"/>
      <c r="CO625" s="196" t="n"/>
      <c r="CP625" s="323" t="n"/>
      <c r="CQ625" s="348" t="n"/>
      <c r="CR625" s="348" t="n"/>
      <c r="CS625" s="348" t="n"/>
      <c r="CT625" s="348" t="n"/>
      <c r="CU625" s="348" t="n"/>
      <c r="CV625" s="348" t="n"/>
      <c r="CW625" s="348" t="n"/>
      <c r="CX625" s="348" t="n"/>
      <c r="CY625" s="348">
        <f>IFERROR(ROUND(STDEV(AN625,L625),1),"")</f>
        <v/>
      </c>
      <c r="CZ625" s="232">
        <f>IFERROR(ROUND(AVERAGE(O625:S625,AA625:AE625),0),"")</f>
        <v/>
      </c>
      <c r="DA625" s="232">
        <f>IFERROR(AVERAGE(T625:X625,AF625:AJ625),"")</f>
        <v/>
      </c>
      <c r="DB625" s="308">
        <f>AV625+BK625</f>
        <v/>
      </c>
      <c r="DC625" s="12">
        <f>SUM(BL625:BT625,AW625:BE625)</f>
        <v/>
      </c>
      <c r="DD625" s="437">
        <f>IFERROR(ROUND(DC625/K625,0),"")</f>
        <v/>
      </c>
      <c r="DE625" s="437">
        <f>IFERROR(ROUND(AVERAGE(Y625:Z625,AK625:AL625),0),"")</f>
        <v/>
      </c>
      <c r="DF625" s="217">
        <f>IFERROR(ROUND((3600/DE625*J625),0),"")</f>
        <v/>
      </c>
      <c r="DG625" s="437">
        <f>IFERROR(ROUND(DD625/DF625,1),"")</f>
        <v/>
      </c>
      <c r="DH625" s="308">
        <f>IFERROR(DB625+DD625,"")</f>
        <v/>
      </c>
      <c r="DI625" s="447">
        <f>IFERROR(DD625/DH625,"")</f>
        <v/>
      </c>
      <c r="DK625" s="12">
        <f>IFERROR(DF625-AP625,"")</f>
        <v/>
      </c>
      <c r="DM625" s="307">
        <f>IFERROR(DA625-L625,"")</f>
        <v/>
      </c>
      <c r="DN625" s="348">
        <f>IF(DE625&gt;AQ625,0,1)</f>
        <v/>
      </c>
      <c r="DO625" s="348">
        <f>IF(DA625&lt;M625,0,1)</f>
        <v/>
      </c>
      <c r="DP625" s="348">
        <f>IF(DA625&gt;N625,0,1)</f>
        <v/>
      </c>
      <c r="DQ625" s="348" t="n"/>
      <c r="DR625" s="348" t="n"/>
      <c r="DS625" s="348" t="n"/>
      <c r="DT625" s="348" t="n"/>
      <c r="DU625" s="348" t="n"/>
      <c r="DV625" s="348" t="n"/>
      <c r="DW625" s="348" t="n"/>
      <c r="DX625" s="348" t="n"/>
      <c r="DY625" s="348" t="n"/>
      <c r="DZ625" s="348" t="n"/>
      <c r="EA625" s="348" t="n"/>
      <c r="EB625" s="348" t="n"/>
      <c r="EC625" s="348" t="n"/>
      <c r="ED625" s="348" t="n"/>
      <c r="EE625" s="348" t="n"/>
      <c r="EF625" s="348" t="n"/>
      <c r="EG625" s="348" t="n"/>
      <c r="EH625" s="348" t="n"/>
      <c r="EI625" s="348" t="n"/>
    </row>
    <row r="626" ht="31.5" customFormat="1" customHeight="1" s="239">
      <c r="A626" s="233" t="n"/>
      <c r="B626" s="192" t="n"/>
      <c r="C626" s="455" t="n"/>
      <c r="D626" s="192" t="n"/>
      <c r="E626" s="192" t="n"/>
      <c r="F626" s="192" t="n"/>
      <c r="G626" s="238" t="n"/>
      <c r="H626" s="437" t="n"/>
      <c r="I626" s="437" t="n"/>
      <c r="J626" s="437" t="n"/>
      <c r="K626" s="437" t="n"/>
      <c r="L626" s="240" t="n"/>
      <c r="M626" s="241" t="n"/>
      <c r="N626" s="242" t="n"/>
      <c r="O626" s="232" t="n"/>
      <c r="P626" s="232" t="n"/>
      <c r="Q626" s="232" t="n"/>
      <c r="R626" s="232" t="n"/>
      <c r="S626" s="232" t="n"/>
      <c r="T626" s="232" t="n"/>
      <c r="U626" s="232" t="n"/>
      <c r="V626" s="232" t="n"/>
      <c r="W626" s="232" t="n"/>
      <c r="X626" s="232" t="n"/>
      <c r="Y626" s="195" t="n"/>
      <c r="Z626" s="195" t="n"/>
      <c r="AA626" s="232" t="n"/>
      <c r="AB626" s="232" t="n"/>
      <c r="AC626" s="232" t="n"/>
      <c r="AD626" s="232" t="n"/>
      <c r="AE626" s="232" t="n"/>
      <c r="AF626" s="232" t="n"/>
      <c r="AG626" s="232" t="n"/>
      <c r="AH626" s="232" t="n"/>
      <c r="AI626" s="232" t="n"/>
      <c r="AJ626" s="232" t="n"/>
      <c r="AK626" s="195" t="n"/>
      <c r="AL626" s="195" t="n"/>
      <c r="AM626" s="232">
        <f>IFERROR(ROUND(AVERAGE(O626:S626,AA626:AE626),0),"")</f>
        <v/>
      </c>
      <c r="AN626" s="232">
        <f>IFERROR(ROUND(AVERAGE(T626:X626,AF626:AJ626),0),"")</f>
        <v/>
      </c>
      <c r="AO626" s="278">
        <f>IFERROR((AM626-L626)/L626,"")</f>
        <v/>
      </c>
      <c r="AP626" s="218" t="n"/>
      <c r="AQ626" s="219" t="n"/>
      <c r="AR626" s="217">
        <f>IFERROR(ROUND((3600/AS626*J626),0),"")</f>
        <v/>
      </c>
      <c r="AS626" s="217">
        <f>IFERROR(ROUND(AVERAGE(Y626:Z626,AK626:AL626),0),"")</f>
        <v/>
      </c>
      <c r="AT626" s="217" t="n"/>
      <c r="AU626" s="217" t="n"/>
      <c r="AV626" s="217" t="n"/>
      <c r="AW626" s="217" t="n"/>
      <c r="AX626" s="217" t="n"/>
      <c r="AY626" s="217" t="n"/>
      <c r="AZ626" s="217" t="n"/>
      <c r="BA626" s="217" t="n"/>
      <c r="BB626" s="217" t="n"/>
      <c r="BC626" s="217" t="n"/>
      <c r="BD626" s="217" t="n"/>
      <c r="BE626" s="217" t="n"/>
      <c r="BF626" s="217" t="n"/>
      <c r="BG626" s="217" t="n"/>
      <c r="BH626" s="217" t="n"/>
      <c r="BI626" s="217" t="n"/>
      <c r="BJ626" s="217" t="n"/>
      <c r="BK626" s="217" t="n"/>
      <c r="BL626" s="217" t="n"/>
      <c r="BM626" s="217" t="n"/>
      <c r="BN626" s="217" t="n"/>
      <c r="BO626" s="217" t="n"/>
      <c r="BP626" s="217" t="n"/>
      <c r="BQ626" s="217" t="n"/>
      <c r="BR626" s="217" t="n"/>
      <c r="BS626" s="217" t="n"/>
      <c r="BT626" s="217" t="n"/>
      <c r="BU626" s="217" t="n"/>
      <c r="BV626" s="217" t="n"/>
      <c r="BW626" s="217" t="n"/>
      <c r="BX626" s="220" t="n"/>
      <c r="BY626" s="220" t="n"/>
      <c r="BZ626" s="220" t="n"/>
      <c r="CA626" s="220" t="n"/>
      <c r="CB626" s="220" t="n"/>
      <c r="CC626" s="220" t="n"/>
      <c r="CD626" s="220" t="n"/>
      <c r="CE626" s="220" t="n"/>
      <c r="CF626" s="220" t="n"/>
      <c r="CG626" s="221">
        <f>IFERROR(ROUND((SUM(BX626:CF626)),0),"")</f>
        <v/>
      </c>
      <c r="CH626" s="216" t="n"/>
      <c r="CI626" s="456" t="n"/>
      <c r="CJ626" s="223" t="n"/>
      <c r="CK626" s="196" t="n"/>
      <c r="CL626" s="196" t="n"/>
      <c r="CM626" s="196" t="n"/>
      <c r="CN626" s="196" t="n"/>
      <c r="CO626" s="196" t="n"/>
      <c r="CP626" s="323" t="n"/>
      <c r="CQ626" s="348" t="n"/>
      <c r="CR626" s="348" t="n"/>
      <c r="CS626" s="348" t="n"/>
      <c r="CT626" s="348" t="n"/>
      <c r="CU626" s="348" t="n"/>
      <c r="CV626" s="348" t="n"/>
      <c r="CW626" s="348" t="n"/>
      <c r="CX626" s="348" t="n"/>
      <c r="CY626" s="348">
        <f>IFERROR(ROUND(STDEV(AN626,L626),1),"")</f>
        <v/>
      </c>
      <c r="CZ626" s="232">
        <f>IFERROR(ROUND(AVERAGE(O626:S626,AA626:AE626),0),"")</f>
        <v/>
      </c>
      <c r="DA626" s="232">
        <f>IFERROR(AVERAGE(T626:X626,AF626:AJ626),"")</f>
        <v/>
      </c>
      <c r="DB626" s="308">
        <f>AV626+BK626</f>
        <v/>
      </c>
      <c r="DC626" s="12">
        <f>SUM(BL626:BT626,AW626:BE626)</f>
        <v/>
      </c>
      <c r="DD626" s="437">
        <f>IFERROR(ROUND(DC626/K626,0),"")</f>
        <v/>
      </c>
      <c r="DE626" s="437">
        <f>IFERROR(ROUND(AVERAGE(Y626:Z626,AK626:AL626),0),"")</f>
        <v/>
      </c>
      <c r="DF626" s="217">
        <f>IFERROR(ROUND((3600/DE626*J626),0),"")</f>
        <v/>
      </c>
      <c r="DG626" s="437">
        <f>IFERROR(ROUND(DD626/DF626,1),"")</f>
        <v/>
      </c>
      <c r="DH626" s="308">
        <f>IFERROR(DB626+DD626,"")</f>
        <v/>
      </c>
      <c r="DI626" s="447">
        <f>IFERROR(DD626/DH626,"")</f>
        <v/>
      </c>
      <c r="DK626" s="12">
        <f>IFERROR(DF626-AP626,"")</f>
        <v/>
      </c>
      <c r="DM626" s="307">
        <f>IFERROR(DA626-L626,"")</f>
        <v/>
      </c>
      <c r="DN626" s="348">
        <f>IF(DE626&gt;AQ626,0,1)</f>
        <v/>
      </c>
      <c r="DO626" s="348">
        <f>IF(DA626&lt;M626,0,1)</f>
        <v/>
      </c>
      <c r="DP626" s="348">
        <f>IF(DA626&gt;N626,0,1)</f>
        <v/>
      </c>
      <c r="DQ626" s="348" t="n"/>
      <c r="DR626" s="348" t="n"/>
      <c r="DS626" s="348" t="n"/>
      <c r="DT626" s="348" t="n"/>
      <c r="DU626" s="348" t="n"/>
      <c r="DV626" s="348" t="n"/>
      <c r="DW626" s="348" t="n"/>
      <c r="DX626" s="348" t="n"/>
      <c r="DY626" s="348" t="n"/>
      <c r="DZ626" s="348" t="n"/>
      <c r="EA626" s="348" t="n"/>
      <c r="EB626" s="348" t="n"/>
      <c r="EC626" s="348" t="n"/>
      <c r="ED626" s="348" t="n"/>
      <c r="EE626" s="348" t="n"/>
      <c r="EF626" s="348" t="n"/>
      <c r="EG626" s="348" t="n"/>
      <c r="EH626" s="348" t="n"/>
      <c r="EI626" s="348" t="n"/>
    </row>
    <row r="627" ht="31.5" customFormat="1" customHeight="1" s="239">
      <c r="A627" s="233" t="n"/>
      <c r="B627" s="192" t="n"/>
      <c r="C627" s="455" t="n"/>
      <c r="D627" s="192" t="n"/>
      <c r="E627" s="192" t="n"/>
      <c r="F627" s="192" t="n"/>
      <c r="G627" s="238" t="n"/>
      <c r="H627" s="437" t="n"/>
      <c r="I627" s="437" t="n"/>
      <c r="J627" s="437" t="n"/>
      <c r="K627" s="437" t="n"/>
      <c r="L627" s="240" t="n"/>
      <c r="M627" s="241" t="n"/>
      <c r="N627" s="242" t="n"/>
      <c r="O627" s="232" t="n"/>
      <c r="P627" s="232" t="n"/>
      <c r="Q627" s="232" t="n"/>
      <c r="R627" s="232" t="n"/>
      <c r="S627" s="232" t="n"/>
      <c r="T627" s="232" t="n"/>
      <c r="U627" s="232" t="n"/>
      <c r="V627" s="232" t="n"/>
      <c r="W627" s="232" t="n"/>
      <c r="X627" s="232" t="n"/>
      <c r="Y627" s="195" t="n"/>
      <c r="Z627" s="195" t="n"/>
      <c r="AA627" s="232" t="n"/>
      <c r="AB627" s="232" t="n"/>
      <c r="AC627" s="232" t="n"/>
      <c r="AD627" s="232" t="n"/>
      <c r="AE627" s="232" t="n"/>
      <c r="AF627" s="232" t="n"/>
      <c r="AG627" s="232" t="n"/>
      <c r="AH627" s="232" t="n"/>
      <c r="AI627" s="232" t="n"/>
      <c r="AJ627" s="232" t="n"/>
      <c r="AK627" s="195" t="n"/>
      <c r="AL627" s="195" t="n"/>
      <c r="AM627" s="232">
        <f>IFERROR(ROUND(AVERAGE(O627:S627,AA627:AE627),0),"")</f>
        <v/>
      </c>
      <c r="AN627" s="232">
        <f>IFERROR(ROUND(AVERAGE(T627:X627,AF627:AJ627),0),"")</f>
        <v/>
      </c>
      <c r="AO627" s="278">
        <f>IFERROR((AM627-L627)/L627,"")</f>
        <v/>
      </c>
      <c r="AP627" s="218" t="n"/>
      <c r="AQ627" s="219" t="n"/>
      <c r="AR627" s="217">
        <f>IFERROR(ROUND((3600/AS627*J627),0),"")</f>
        <v/>
      </c>
      <c r="AS627" s="217">
        <f>IFERROR(ROUND(AVERAGE(Y627:Z627,AK627:AL627),0),"")</f>
        <v/>
      </c>
      <c r="AT627" s="217" t="n"/>
      <c r="AU627" s="217" t="n"/>
      <c r="AV627" s="217" t="n"/>
      <c r="AW627" s="217" t="n"/>
      <c r="AX627" s="217" t="n"/>
      <c r="AY627" s="217" t="n"/>
      <c r="AZ627" s="217" t="n"/>
      <c r="BA627" s="217" t="n"/>
      <c r="BB627" s="217" t="n"/>
      <c r="BC627" s="217" t="n"/>
      <c r="BD627" s="217" t="n"/>
      <c r="BE627" s="217" t="n"/>
      <c r="BF627" s="217" t="n"/>
      <c r="BG627" s="217" t="n"/>
      <c r="BH627" s="217" t="n"/>
      <c r="BI627" s="217" t="n"/>
      <c r="BJ627" s="217" t="n"/>
      <c r="BK627" s="217" t="n"/>
      <c r="BL627" s="217" t="n"/>
      <c r="BM627" s="217" t="n"/>
      <c r="BN627" s="217" t="n"/>
      <c r="BO627" s="217" t="n"/>
      <c r="BP627" s="217" t="n"/>
      <c r="BQ627" s="217" t="n"/>
      <c r="BR627" s="217" t="n"/>
      <c r="BS627" s="217" t="n"/>
      <c r="BT627" s="217" t="n"/>
      <c r="BU627" s="217" t="n"/>
      <c r="BV627" s="217" t="n"/>
      <c r="BW627" s="217" t="n"/>
      <c r="BX627" s="220" t="n"/>
      <c r="BY627" s="220" t="n"/>
      <c r="BZ627" s="220" t="n"/>
      <c r="CA627" s="220" t="n"/>
      <c r="CB627" s="220" t="n"/>
      <c r="CC627" s="220" t="n"/>
      <c r="CD627" s="220" t="n"/>
      <c r="CE627" s="220" t="n"/>
      <c r="CF627" s="220" t="n"/>
      <c r="CG627" s="221">
        <f>IFERROR(ROUND((SUM(BX627:CF627)),0),"")</f>
        <v/>
      </c>
      <c r="CH627" s="216" t="n"/>
      <c r="CI627" s="456" t="n"/>
      <c r="CJ627" s="223" t="n"/>
      <c r="CK627" s="196" t="n"/>
      <c r="CL627" s="196" t="n"/>
      <c r="CM627" s="196" t="n"/>
      <c r="CN627" s="196" t="n"/>
      <c r="CO627" s="196" t="n"/>
      <c r="CP627" s="323" t="n"/>
      <c r="CQ627" s="348" t="n"/>
      <c r="CR627" s="348" t="n"/>
      <c r="CS627" s="348" t="n"/>
      <c r="CT627" s="348" t="n"/>
      <c r="CU627" s="348" t="n"/>
      <c r="CV627" s="348" t="n"/>
      <c r="CW627" s="348" t="n"/>
      <c r="CX627" s="348" t="n"/>
      <c r="CY627" s="348">
        <f>IFERROR(ROUND(STDEV(AN627,L627),1),"")</f>
        <v/>
      </c>
      <c r="CZ627" s="232">
        <f>IFERROR(ROUND(AVERAGE(O627:S627,AA627:AE627),0),"")</f>
        <v/>
      </c>
      <c r="DA627" s="232">
        <f>IFERROR(AVERAGE(T627:X627,AF627:AJ627),"")</f>
        <v/>
      </c>
      <c r="DB627" s="308">
        <f>AV627+BK627</f>
        <v/>
      </c>
      <c r="DC627" s="12">
        <f>SUM(BL627:BT627,AW627:BE627)</f>
        <v/>
      </c>
      <c r="DD627" s="437">
        <f>IFERROR(ROUND(DC627/K627,0),"")</f>
        <v/>
      </c>
      <c r="DE627" s="437">
        <f>IFERROR(ROUND(AVERAGE(Y627:Z627,AK627:AL627),0),"")</f>
        <v/>
      </c>
      <c r="DF627" s="217">
        <f>IFERROR(ROUND((3600/DE627*J627),0),"")</f>
        <v/>
      </c>
      <c r="DG627" s="437">
        <f>IFERROR(ROUND(DD627/DF627,1),"")</f>
        <v/>
      </c>
      <c r="DH627" s="308">
        <f>IFERROR(DB627+DD627,"")</f>
        <v/>
      </c>
      <c r="DI627" s="447">
        <f>IFERROR(DD627/DH627,"")</f>
        <v/>
      </c>
      <c r="DK627" s="12">
        <f>IFERROR(DF627-AP627,"")</f>
        <v/>
      </c>
      <c r="DM627" s="307">
        <f>IFERROR(DA627-L627,"")</f>
        <v/>
      </c>
      <c r="DN627" s="348">
        <f>IF(DE627&gt;AQ627,0,1)</f>
        <v/>
      </c>
      <c r="DO627" s="348">
        <f>IF(DA627&lt;M627,0,1)</f>
        <v/>
      </c>
      <c r="DP627" s="348">
        <f>IF(DA627&gt;N627,0,1)</f>
        <v/>
      </c>
      <c r="DQ627" s="348" t="n"/>
      <c r="DR627" s="348" t="n"/>
      <c r="DS627" s="348" t="n"/>
      <c r="DT627" s="348" t="n"/>
      <c r="DU627" s="348" t="n"/>
      <c r="DV627" s="348" t="n"/>
      <c r="DW627" s="348" t="n"/>
      <c r="DX627" s="348" t="n"/>
      <c r="DY627" s="348" t="n"/>
      <c r="DZ627" s="348" t="n"/>
      <c r="EA627" s="348" t="n"/>
      <c r="EB627" s="348" t="n"/>
      <c r="EC627" s="348" t="n"/>
      <c r="ED627" s="348" t="n"/>
      <c r="EE627" s="348" t="n"/>
      <c r="EF627" s="348" t="n"/>
      <c r="EG627" s="348" t="n"/>
      <c r="EH627" s="348" t="n"/>
      <c r="EI627" s="348" t="n"/>
    </row>
    <row r="628" ht="31.5" customFormat="1" customHeight="1" s="239">
      <c r="A628" s="233" t="n"/>
      <c r="B628" s="192" t="n"/>
      <c r="C628" s="455" t="n"/>
      <c r="D628" s="192" t="n"/>
      <c r="E628" s="192" t="n"/>
      <c r="F628" s="192" t="n"/>
      <c r="G628" s="238" t="n"/>
      <c r="H628" s="437" t="n"/>
      <c r="I628" s="437" t="n"/>
      <c r="J628" s="437" t="n"/>
      <c r="K628" s="437" t="n"/>
      <c r="L628" s="240" t="n"/>
      <c r="M628" s="241" t="n"/>
      <c r="N628" s="242" t="n"/>
      <c r="O628" s="232" t="n"/>
      <c r="P628" s="232" t="n"/>
      <c r="Q628" s="232" t="n"/>
      <c r="R628" s="232" t="n"/>
      <c r="S628" s="232" t="n"/>
      <c r="T628" s="232" t="n"/>
      <c r="U628" s="232" t="n"/>
      <c r="V628" s="232" t="n"/>
      <c r="W628" s="232" t="n"/>
      <c r="X628" s="232" t="n"/>
      <c r="Y628" s="195" t="n"/>
      <c r="Z628" s="195" t="n"/>
      <c r="AA628" s="232" t="n"/>
      <c r="AB628" s="232" t="n"/>
      <c r="AC628" s="232" t="n"/>
      <c r="AD628" s="232" t="n"/>
      <c r="AE628" s="232" t="n"/>
      <c r="AF628" s="232" t="n"/>
      <c r="AG628" s="232" t="n"/>
      <c r="AH628" s="232" t="n"/>
      <c r="AI628" s="232" t="n"/>
      <c r="AJ628" s="232" t="n"/>
      <c r="AK628" s="195" t="n"/>
      <c r="AL628" s="195" t="n"/>
      <c r="AM628" s="232">
        <f>IFERROR(ROUND(AVERAGE(O628:S628,AA628:AE628),0),"")</f>
        <v/>
      </c>
      <c r="AN628" s="232">
        <f>IFERROR(ROUND(AVERAGE(T628:X628,AF628:AJ628),0),"")</f>
        <v/>
      </c>
      <c r="AO628" s="278">
        <f>IFERROR((AM628-L628)/L628,"")</f>
        <v/>
      </c>
      <c r="AP628" s="218" t="n"/>
      <c r="AQ628" s="219" t="n"/>
      <c r="AR628" s="217">
        <f>IFERROR(ROUND((3600/AS628*J628),0),"")</f>
        <v/>
      </c>
      <c r="AS628" s="217">
        <f>IFERROR(ROUND(AVERAGE(Y628:Z628,AK628:AL628),0),"")</f>
        <v/>
      </c>
      <c r="AT628" s="217" t="n"/>
      <c r="AU628" s="217" t="n"/>
      <c r="AV628" s="217" t="n"/>
      <c r="AW628" s="217" t="n"/>
      <c r="AX628" s="217" t="n"/>
      <c r="AY628" s="217" t="n"/>
      <c r="AZ628" s="217" t="n"/>
      <c r="BA628" s="217" t="n"/>
      <c r="BB628" s="217" t="n"/>
      <c r="BC628" s="217" t="n"/>
      <c r="BD628" s="217" t="n"/>
      <c r="BE628" s="217" t="n"/>
      <c r="BF628" s="217" t="n"/>
      <c r="BG628" s="217" t="n"/>
      <c r="BH628" s="217" t="n"/>
      <c r="BI628" s="217" t="n"/>
      <c r="BJ628" s="217" t="n"/>
      <c r="BK628" s="217" t="n"/>
      <c r="BL628" s="217" t="n"/>
      <c r="BM628" s="217" t="n"/>
      <c r="BN628" s="217" t="n"/>
      <c r="BO628" s="217" t="n"/>
      <c r="BP628" s="217" t="n"/>
      <c r="BQ628" s="217" t="n"/>
      <c r="BR628" s="217" t="n"/>
      <c r="BS628" s="217" t="n"/>
      <c r="BT628" s="217" t="n"/>
      <c r="BU628" s="217" t="n"/>
      <c r="BV628" s="217" t="n"/>
      <c r="BW628" s="217" t="n"/>
      <c r="BX628" s="220" t="n"/>
      <c r="BY628" s="220" t="n"/>
      <c r="BZ628" s="220" t="n"/>
      <c r="CA628" s="220" t="n"/>
      <c r="CB628" s="220" t="n"/>
      <c r="CC628" s="220" t="n"/>
      <c r="CD628" s="220" t="n"/>
      <c r="CE628" s="220" t="n"/>
      <c r="CF628" s="220" t="n"/>
      <c r="CG628" s="221">
        <f>IFERROR(ROUND((SUM(BX628:CF628)),0),"")</f>
        <v/>
      </c>
      <c r="CH628" s="216" t="n"/>
      <c r="CI628" s="456" t="n"/>
      <c r="CJ628" s="223" t="n"/>
      <c r="CK628" s="196" t="n"/>
      <c r="CL628" s="196" t="n"/>
      <c r="CM628" s="196" t="n"/>
      <c r="CN628" s="196" t="n"/>
      <c r="CO628" s="196" t="n"/>
      <c r="CP628" s="323" t="n"/>
      <c r="CQ628" s="348" t="n"/>
      <c r="CR628" s="348" t="n"/>
      <c r="CS628" s="348" t="n"/>
      <c r="CT628" s="348" t="n"/>
      <c r="CU628" s="348" t="n"/>
      <c r="CV628" s="348" t="n"/>
      <c r="CW628" s="348" t="n"/>
      <c r="CX628" s="348" t="n"/>
      <c r="CY628" s="348">
        <f>IFERROR(ROUND(STDEV(AN628,L628),1),"")</f>
        <v/>
      </c>
      <c r="CZ628" s="232">
        <f>IFERROR(ROUND(AVERAGE(O628:S628,AA628:AE628),0),"")</f>
        <v/>
      </c>
      <c r="DA628" s="232">
        <f>IFERROR(AVERAGE(T628:X628,AF628:AJ628),"")</f>
        <v/>
      </c>
      <c r="DB628" s="308">
        <f>AV628+BK628</f>
        <v/>
      </c>
      <c r="DC628" s="12">
        <f>SUM(BL628:BT628,AW628:BE628)</f>
        <v/>
      </c>
      <c r="DD628" s="437">
        <f>IFERROR(ROUND(DC628/K628,0),"")</f>
        <v/>
      </c>
      <c r="DE628" s="437">
        <f>IFERROR(ROUND(AVERAGE(Y628:Z628,AK628:AL628),0),"")</f>
        <v/>
      </c>
      <c r="DF628" s="217">
        <f>IFERROR(ROUND((3600/DE628*J628),0),"")</f>
        <v/>
      </c>
      <c r="DG628" s="437">
        <f>IFERROR(ROUND(DD628/DF628,1),"")</f>
        <v/>
      </c>
      <c r="DH628" s="308">
        <f>IFERROR(DB628+DD628,"")</f>
        <v/>
      </c>
      <c r="DI628" s="447">
        <f>IFERROR(DD628/DH628,"")</f>
        <v/>
      </c>
      <c r="DK628" s="12">
        <f>IFERROR(DF628-AP628,"")</f>
        <v/>
      </c>
      <c r="DM628" s="307">
        <f>IFERROR(DA628-L628,"")</f>
        <v/>
      </c>
      <c r="DN628" s="348">
        <f>IF(DE628&gt;AQ628,0,1)</f>
        <v/>
      </c>
      <c r="DO628" s="348">
        <f>IF(DA628&lt;M628,0,1)</f>
        <v/>
      </c>
      <c r="DP628" s="348">
        <f>IF(DA628&gt;N628,0,1)</f>
        <v/>
      </c>
      <c r="DQ628" s="348" t="n"/>
      <c r="DR628" s="348" t="n"/>
      <c r="DS628" s="348" t="n"/>
      <c r="DT628" s="348" t="n"/>
      <c r="DU628" s="348" t="n"/>
      <c r="DV628" s="348" t="n"/>
      <c r="DW628" s="348" t="n"/>
      <c r="DX628" s="348" t="n"/>
      <c r="DY628" s="348" t="n"/>
      <c r="DZ628" s="348" t="n"/>
      <c r="EA628" s="348" t="n"/>
      <c r="EB628" s="348" t="n"/>
      <c r="EC628" s="348" t="n"/>
      <c r="ED628" s="348" t="n"/>
      <c r="EE628" s="348" t="n"/>
      <c r="EF628" s="348" t="n"/>
      <c r="EG628" s="348" t="n"/>
      <c r="EH628" s="348" t="n"/>
      <c r="EI628" s="348" t="n"/>
    </row>
    <row r="629" ht="31.5" customFormat="1" customHeight="1" s="239">
      <c r="A629" s="233" t="n"/>
      <c r="B629" s="192" t="n"/>
      <c r="C629" s="455" t="n"/>
      <c r="D629" s="192" t="n"/>
      <c r="E629" s="192" t="n"/>
      <c r="F629" s="192" t="n"/>
      <c r="G629" s="238" t="n"/>
      <c r="H629" s="437" t="n"/>
      <c r="I629" s="437" t="n"/>
      <c r="J629" s="437" t="n"/>
      <c r="K629" s="437" t="n"/>
      <c r="L629" s="240" t="n"/>
      <c r="M629" s="241" t="n"/>
      <c r="N629" s="242" t="n"/>
      <c r="O629" s="232" t="n"/>
      <c r="P629" s="232" t="n"/>
      <c r="Q629" s="232" t="n"/>
      <c r="R629" s="232" t="n"/>
      <c r="S629" s="232" t="n"/>
      <c r="T629" s="232" t="n"/>
      <c r="U629" s="232" t="n"/>
      <c r="V629" s="232" t="n"/>
      <c r="W629" s="232" t="n"/>
      <c r="X629" s="232" t="n"/>
      <c r="Y629" s="195" t="n"/>
      <c r="Z629" s="195" t="n"/>
      <c r="AA629" s="232" t="n"/>
      <c r="AB629" s="232" t="n"/>
      <c r="AC629" s="232" t="n"/>
      <c r="AD629" s="232" t="n"/>
      <c r="AE629" s="232" t="n"/>
      <c r="AF629" s="232" t="n"/>
      <c r="AG629" s="232" t="n"/>
      <c r="AH629" s="232" t="n"/>
      <c r="AI629" s="232" t="n"/>
      <c r="AJ629" s="232" t="n"/>
      <c r="AK629" s="195" t="n"/>
      <c r="AL629" s="195" t="n"/>
      <c r="AM629" s="232">
        <f>IFERROR(ROUND(AVERAGE(O629:S629,AA629:AE629),0),"")</f>
        <v/>
      </c>
      <c r="AN629" s="232">
        <f>IFERROR(ROUND(AVERAGE(T629:X629,AF629:AJ629),0),"")</f>
        <v/>
      </c>
      <c r="AO629" s="278">
        <f>IFERROR((AM629-L629)/L629,"")</f>
        <v/>
      </c>
      <c r="AP629" s="218" t="n"/>
      <c r="AQ629" s="219" t="n"/>
      <c r="AR629" s="217">
        <f>IFERROR(ROUND((3600/AS629*J629),0),"")</f>
        <v/>
      </c>
      <c r="AS629" s="217">
        <f>IFERROR(ROUND(AVERAGE(Y629:Z629,AK629:AL629),0),"")</f>
        <v/>
      </c>
      <c r="AT629" s="217" t="n"/>
      <c r="AU629" s="217" t="n"/>
      <c r="AV629" s="217" t="n"/>
      <c r="AW629" s="217" t="n"/>
      <c r="AX629" s="217" t="n"/>
      <c r="AY629" s="217" t="n"/>
      <c r="AZ629" s="217" t="n"/>
      <c r="BA629" s="217" t="n"/>
      <c r="BB629" s="217" t="n"/>
      <c r="BC629" s="217" t="n"/>
      <c r="BD629" s="217" t="n"/>
      <c r="BE629" s="217" t="n"/>
      <c r="BF629" s="217" t="n"/>
      <c r="BG629" s="217" t="n"/>
      <c r="BH629" s="217" t="n"/>
      <c r="BI629" s="217" t="n"/>
      <c r="BJ629" s="217" t="n"/>
      <c r="BK629" s="217" t="n"/>
      <c r="BL629" s="217" t="n"/>
      <c r="BM629" s="217" t="n"/>
      <c r="BN629" s="217" t="n"/>
      <c r="BO629" s="217" t="n"/>
      <c r="BP629" s="217" t="n"/>
      <c r="BQ629" s="217" t="n"/>
      <c r="BR629" s="217" t="n"/>
      <c r="BS629" s="217" t="n"/>
      <c r="BT629" s="217" t="n"/>
      <c r="BU629" s="217" t="n"/>
      <c r="BV629" s="217" t="n"/>
      <c r="BW629" s="217" t="n"/>
      <c r="BX629" s="220" t="n"/>
      <c r="BY629" s="220" t="n"/>
      <c r="BZ629" s="220" t="n"/>
      <c r="CA629" s="220" t="n"/>
      <c r="CB629" s="220" t="n"/>
      <c r="CC629" s="220" t="n"/>
      <c r="CD629" s="220" t="n"/>
      <c r="CE629" s="220" t="n"/>
      <c r="CF629" s="220" t="n"/>
      <c r="CG629" s="221">
        <f>IFERROR(ROUND((SUM(BX629:CF629)),0),"")</f>
        <v/>
      </c>
      <c r="CH629" s="216" t="n"/>
      <c r="CI629" s="456" t="n"/>
      <c r="CJ629" s="223" t="n"/>
      <c r="CK629" s="196" t="n"/>
      <c r="CL629" s="196" t="n"/>
      <c r="CM629" s="196" t="n"/>
      <c r="CN629" s="196" t="n"/>
      <c r="CO629" s="196" t="n"/>
      <c r="CP629" s="323" t="n"/>
      <c r="CQ629" s="348" t="n"/>
      <c r="CR629" s="348" t="n"/>
      <c r="CS629" s="348" t="n"/>
      <c r="CT629" s="348" t="n"/>
      <c r="CU629" s="348" t="n"/>
      <c r="CV629" s="348" t="n"/>
      <c r="CW629" s="348" t="n"/>
      <c r="CX629" s="348" t="n"/>
      <c r="CY629" s="348">
        <f>IFERROR(ROUND(STDEV(AN629,L629),1),"")</f>
        <v/>
      </c>
      <c r="CZ629" s="232">
        <f>IFERROR(ROUND(AVERAGE(O629:S629,AA629:AE629),0),"")</f>
        <v/>
      </c>
      <c r="DA629" s="232">
        <f>IFERROR(AVERAGE(T629:X629,AF629:AJ629),"")</f>
        <v/>
      </c>
      <c r="DB629" s="308">
        <f>AV629+BK629</f>
        <v/>
      </c>
      <c r="DC629" s="12">
        <f>SUM(BL629:BT629,AW629:BE629)</f>
        <v/>
      </c>
      <c r="DD629" s="437">
        <f>IFERROR(ROUND(DC629/K629,0),"")</f>
        <v/>
      </c>
      <c r="DE629" s="437">
        <f>IFERROR(ROUND(AVERAGE(Y629:Z629,AK629:AL629),0),"")</f>
        <v/>
      </c>
      <c r="DF629" s="217">
        <f>IFERROR(ROUND((3600/DE629*J629),0),"")</f>
        <v/>
      </c>
      <c r="DG629" s="437">
        <f>IFERROR(ROUND(DD629/DF629,1),"")</f>
        <v/>
      </c>
      <c r="DH629" s="308">
        <f>IFERROR(DB629+DD629,"")</f>
        <v/>
      </c>
      <c r="DI629" s="447">
        <f>IFERROR(DD629/DH629,"")</f>
        <v/>
      </c>
      <c r="DK629" s="12">
        <f>IFERROR(DF629-AP629,"")</f>
        <v/>
      </c>
      <c r="DM629" s="307">
        <f>IFERROR(DA629-L629,"")</f>
        <v/>
      </c>
      <c r="DN629" s="348">
        <f>IF(DE629&gt;AQ629,0,1)</f>
        <v/>
      </c>
      <c r="DO629" s="348">
        <f>IF(DA629&lt;M629,0,1)</f>
        <v/>
      </c>
      <c r="DP629" s="348">
        <f>IF(DA629&gt;N629,0,1)</f>
        <v/>
      </c>
      <c r="DQ629" s="348" t="n"/>
      <c r="DR629" s="348" t="n"/>
      <c r="DS629" s="348" t="n"/>
      <c r="DT629" s="348" t="n"/>
      <c r="DU629" s="348" t="n"/>
      <c r="DV629" s="348" t="n"/>
      <c r="DW629" s="348" t="n"/>
      <c r="DX629" s="348" t="n"/>
      <c r="DY629" s="348" t="n"/>
      <c r="DZ629" s="348" t="n"/>
      <c r="EA629" s="348" t="n"/>
      <c r="EB629" s="348" t="n"/>
      <c r="EC629" s="348" t="n"/>
      <c r="ED629" s="348" t="n"/>
      <c r="EE629" s="348" t="n"/>
      <c r="EF629" s="348" t="n"/>
      <c r="EG629" s="348" t="n"/>
      <c r="EH629" s="348" t="n"/>
      <c r="EI629" s="348" t="n"/>
    </row>
    <row r="630" ht="31.5" customFormat="1" customHeight="1" s="239">
      <c r="A630" s="233" t="n"/>
      <c r="B630" s="192" t="n"/>
      <c r="C630" s="455" t="n"/>
      <c r="D630" s="192" t="n"/>
      <c r="E630" s="192" t="n"/>
      <c r="F630" s="192" t="n"/>
      <c r="G630" s="238" t="n"/>
      <c r="H630" s="437" t="n"/>
      <c r="I630" s="437" t="n"/>
      <c r="J630" s="437" t="n"/>
      <c r="K630" s="437" t="n"/>
      <c r="L630" s="240" t="n"/>
      <c r="M630" s="241" t="n"/>
      <c r="N630" s="242" t="n"/>
      <c r="O630" s="232" t="n"/>
      <c r="P630" s="232" t="n"/>
      <c r="Q630" s="232" t="n"/>
      <c r="R630" s="232" t="n"/>
      <c r="S630" s="232" t="n"/>
      <c r="T630" s="232" t="n"/>
      <c r="U630" s="232" t="n"/>
      <c r="V630" s="232" t="n"/>
      <c r="W630" s="232" t="n"/>
      <c r="X630" s="232" t="n"/>
      <c r="Y630" s="195" t="n"/>
      <c r="Z630" s="195" t="n"/>
      <c r="AA630" s="232" t="n"/>
      <c r="AB630" s="232" t="n"/>
      <c r="AC630" s="232" t="n"/>
      <c r="AD630" s="232" t="n"/>
      <c r="AE630" s="232" t="n"/>
      <c r="AF630" s="232" t="n"/>
      <c r="AG630" s="232" t="n"/>
      <c r="AH630" s="232" t="n"/>
      <c r="AI630" s="232" t="n"/>
      <c r="AJ630" s="232" t="n"/>
      <c r="AK630" s="195" t="n"/>
      <c r="AL630" s="195" t="n"/>
      <c r="AM630" s="232">
        <f>IFERROR(ROUND(AVERAGE(O630:S630,AA630:AE630),0),"")</f>
        <v/>
      </c>
      <c r="AN630" s="232">
        <f>IFERROR(ROUND(AVERAGE(T630:X630,AF630:AJ630),0),"")</f>
        <v/>
      </c>
      <c r="AO630" s="278">
        <f>IFERROR((AM630-L630)/L630,"")</f>
        <v/>
      </c>
      <c r="AP630" s="218" t="n"/>
      <c r="AQ630" s="219" t="n"/>
      <c r="AR630" s="217">
        <f>IFERROR(ROUND((3600/AS630*J630),0),"")</f>
        <v/>
      </c>
      <c r="AS630" s="217">
        <f>IFERROR(ROUND(AVERAGE(Y630:Z630,AK630:AL630),0),"")</f>
        <v/>
      </c>
      <c r="AT630" s="217" t="n"/>
      <c r="AU630" s="217" t="n"/>
      <c r="AV630" s="217" t="n"/>
      <c r="AW630" s="217" t="n"/>
      <c r="AX630" s="217" t="n"/>
      <c r="AY630" s="217" t="n"/>
      <c r="AZ630" s="217" t="n"/>
      <c r="BA630" s="217" t="n"/>
      <c r="BB630" s="217" t="n"/>
      <c r="BC630" s="217" t="n"/>
      <c r="BD630" s="217" t="n"/>
      <c r="BE630" s="217" t="n"/>
      <c r="BF630" s="217" t="n"/>
      <c r="BG630" s="217" t="n"/>
      <c r="BH630" s="217" t="n"/>
      <c r="BI630" s="217" t="n"/>
      <c r="BJ630" s="217" t="n"/>
      <c r="BK630" s="217" t="n"/>
      <c r="BL630" s="217" t="n"/>
      <c r="BM630" s="217" t="n"/>
      <c r="BN630" s="217" t="n"/>
      <c r="BO630" s="217" t="n"/>
      <c r="BP630" s="217" t="n"/>
      <c r="BQ630" s="217" t="n"/>
      <c r="BR630" s="217" t="n"/>
      <c r="BS630" s="217" t="n"/>
      <c r="BT630" s="217" t="n"/>
      <c r="BU630" s="217" t="n"/>
      <c r="BV630" s="217" t="n"/>
      <c r="BW630" s="217" t="n"/>
      <c r="BX630" s="220" t="n"/>
      <c r="BY630" s="220" t="n"/>
      <c r="BZ630" s="220" t="n"/>
      <c r="CA630" s="220" t="n"/>
      <c r="CB630" s="220" t="n"/>
      <c r="CC630" s="220" t="n"/>
      <c r="CD630" s="220" t="n"/>
      <c r="CE630" s="220" t="n"/>
      <c r="CF630" s="220" t="n"/>
      <c r="CG630" s="221">
        <f>IFERROR(ROUND((SUM(BX630:CF630)),0),"")</f>
        <v/>
      </c>
      <c r="CH630" s="216" t="n"/>
      <c r="CI630" s="456" t="n"/>
      <c r="CJ630" s="223" t="n"/>
      <c r="CK630" s="196" t="n"/>
      <c r="CL630" s="196" t="n"/>
      <c r="CM630" s="196" t="n"/>
      <c r="CN630" s="196" t="n"/>
      <c r="CO630" s="196" t="n"/>
      <c r="CP630" s="323" t="n"/>
      <c r="CQ630" s="348" t="n"/>
      <c r="CR630" s="348" t="n"/>
      <c r="CS630" s="348" t="n"/>
      <c r="CT630" s="348" t="n"/>
      <c r="CU630" s="348" t="n"/>
      <c r="CV630" s="348" t="n"/>
      <c r="CW630" s="348" t="n"/>
      <c r="CX630" s="348" t="n"/>
      <c r="CY630" s="348">
        <f>IFERROR(ROUND(STDEV(AN630,L630),1),"")</f>
        <v/>
      </c>
      <c r="CZ630" s="232">
        <f>IFERROR(ROUND(AVERAGE(O630:S630,AA630:AE630),0),"")</f>
        <v/>
      </c>
      <c r="DA630" s="232">
        <f>IFERROR(AVERAGE(T630:X630,AF630:AJ630),"")</f>
        <v/>
      </c>
      <c r="DB630" s="308">
        <f>AV630+BK630</f>
        <v/>
      </c>
      <c r="DC630" s="12">
        <f>SUM(BL630:BT630,AW630:BE630)</f>
        <v/>
      </c>
      <c r="DD630" s="437">
        <f>IFERROR(ROUND(DC630/K630,0),"")</f>
        <v/>
      </c>
      <c r="DE630" s="437">
        <f>IFERROR(ROUND(AVERAGE(Y630:Z630,AK630:AL630),0),"")</f>
        <v/>
      </c>
      <c r="DF630" s="217">
        <f>IFERROR(ROUND((3600/DE630*J630),0),"")</f>
        <v/>
      </c>
      <c r="DG630" s="437">
        <f>IFERROR(ROUND(DD630/DF630,1),"")</f>
        <v/>
      </c>
      <c r="DH630" s="308">
        <f>IFERROR(DB630+DD630,"")</f>
        <v/>
      </c>
      <c r="DI630" s="447">
        <f>IFERROR(DD630/DH630,"")</f>
        <v/>
      </c>
      <c r="DK630" s="12">
        <f>IFERROR(DF630-AP630,"")</f>
        <v/>
      </c>
      <c r="DM630" s="307">
        <f>IFERROR(DA630-L630,"")</f>
        <v/>
      </c>
      <c r="DN630" s="348">
        <f>IF(DE630&gt;AQ630,0,1)</f>
        <v/>
      </c>
      <c r="DO630" s="348">
        <f>IF(DA630&lt;M630,0,1)</f>
        <v/>
      </c>
      <c r="DP630" s="348">
        <f>IF(DA630&gt;N630,0,1)</f>
        <v/>
      </c>
      <c r="DQ630" s="348" t="n"/>
      <c r="DR630" s="348" t="n"/>
      <c r="DS630" s="348" t="n"/>
      <c r="DT630" s="348" t="n"/>
      <c r="DU630" s="348" t="n"/>
      <c r="DV630" s="348" t="n"/>
      <c r="DW630" s="348" t="n"/>
      <c r="DX630" s="348" t="n"/>
      <c r="DY630" s="348" t="n"/>
      <c r="DZ630" s="348" t="n"/>
      <c r="EA630" s="348" t="n"/>
      <c r="EB630" s="348" t="n"/>
      <c r="EC630" s="348" t="n"/>
      <c r="ED630" s="348" t="n"/>
      <c r="EE630" s="348" t="n"/>
      <c r="EF630" s="348" t="n"/>
      <c r="EG630" s="348" t="n"/>
      <c r="EH630" s="348" t="n"/>
      <c r="EI630" s="348" t="n"/>
    </row>
    <row r="631" ht="31.5" customFormat="1" customHeight="1" s="239">
      <c r="A631" s="233" t="n"/>
      <c r="B631" s="192" t="n"/>
      <c r="C631" s="455" t="n"/>
      <c r="D631" s="192" t="n"/>
      <c r="E631" s="192" t="n"/>
      <c r="F631" s="192" t="n"/>
      <c r="G631" s="238" t="n"/>
      <c r="H631" s="437" t="n"/>
      <c r="I631" s="437" t="n"/>
      <c r="J631" s="437" t="n"/>
      <c r="K631" s="437" t="n"/>
      <c r="L631" s="240" t="n"/>
      <c r="M631" s="241" t="n"/>
      <c r="N631" s="242" t="n"/>
      <c r="O631" s="232" t="n"/>
      <c r="P631" s="232" t="n"/>
      <c r="Q631" s="232" t="n"/>
      <c r="R631" s="232" t="n"/>
      <c r="S631" s="232" t="n"/>
      <c r="T631" s="232" t="n"/>
      <c r="U631" s="232" t="n"/>
      <c r="V631" s="232" t="n"/>
      <c r="W631" s="232" t="n"/>
      <c r="X631" s="232" t="n"/>
      <c r="Y631" s="195" t="n"/>
      <c r="Z631" s="195" t="n"/>
      <c r="AA631" s="232" t="n"/>
      <c r="AB631" s="232" t="n"/>
      <c r="AC631" s="232" t="n"/>
      <c r="AD631" s="232" t="n"/>
      <c r="AE631" s="232" t="n"/>
      <c r="AF631" s="232" t="n"/>
      <c r="AG631" s="232" t="n"/>
      <c r="AH631" s="232" t="n"/>
      <c r="AI631" s="232" t="n"/>
      <c r="AJ631" s="232" t="n"/>
      <c r="AK631" s="195" t="n"/>
      <c r="AL631" s="195" t="n"/>
      <c r="AM631" s="232">
        <f>IFERROR(ROUND(AVERAGE(O631:S631,AA631:AE631),0),"")</f>
        <v/>
      </c>
      <c r="AN631" s="232">
        <f>IFERROR(ROUND(AVERAGE(T631:X631,AF631:AJ631),0),"")</f>
        <v/>
      </c>
      <c r="AO631" s="278">
        <f>IFERROR((AM631-L631)/L631,"")</f>
        <v/>
      </c>
      <c r="AP631" s="218" t="n"/>
      <c r="AQ631" s="219" t="n"/>
      <c r="AR631" s="217">
        <f>IFERROR(ROUND((3600/AS631*J631),0),"")</f>
        <v/>
      </c>
      <c r="AS631" s="217">
        <f>IFERROR(ROUND(AVERAGE(Y631:Z631,AK631:AL631),0),"")</f>
        <v/>
      </c>
      <c r="AT631" s="217" t="n"/>
      <c r="AU631" s="217" t="n"/>
      <c r="AV631" s="217" t="n"/>
      <c r="AW631" s="217" t="n"/>
      <c r="AX631" s="217" t="n"/>
      <c r="AY631" s="217" t="n"/>
      <c r="AZ631" s="217" t="n"/>
      <c r="BA631" s="217" t="n"/>
      <c r="BB631" s="217" t="n"/>
      <c r="BC631" s="217" t="n"/>
      <c r="BD631" s="217" t="n"/>
      <c r="BE631" s="217" t="n"/>
      <c r="BF631" s="217" t="n"/>
      <c r="BG631" s="217" t="n"/>
      <c r="BH631" s="217" t="n"/>
      <c r="BI631" s="217" t="n"/>
      <c r="BJ631" s="217" t="n"/>
      <c r="BK631" s="217" t="n"/>
      <c r="BL631" s="217" t="n"/>
      <c r="BM631" s="217" t="n"/>
      <c r="BN631" s="217" t="n"/>
      <c r="BO631" s="217" t="n"/>
      <c r="BP631" s="217" t="n"/>
      <c r="BQ631" s="217" t="n"/>
      <c r="BR631" s="217" t="n"/>
      <c r="BS631" s="217" t="n"/>
      <c r="BT631" s="217" t="n"/>
      <c r="BU631" s="217" t="n"/>
      <c r="BV631" s="217" t="n"/>
      <c r="BW631" s="217" t="n"/>
      <c r="BX631" s="220" t="n"/>
      <c r="BY631" s="220" t="n"/>
      <c r="BZ631" s="220" t="n"/>
      <c r="CA631" s="220" t="n"/>
      <c r="CB631" s="220" t="n"/>
      <c r="CC631" s="220" t="n"/>
      <c r="CD631" s="220" t="n"/>
      <c r="CE631" s="220" t="n"/>
      <c r="CF631" s="220" t="n"/>
      <c r="CG631" s="221">
        <f>IFERROR(ROUND((SUM(BX631:CF631)),0),"")</f>
        <v/>
      </c>
      <c r="CH631" s="216" t="n"/>
      <c r="CI631" s="456" t="n"/>
      <c r="CJ631" s="223" t="n"/>
      <c r="CK631" s="196" t="n"/>
      <c r="CL631" s="196" t="n"/>
      <c r="CM631" s="196" t="n"/>
      <c r="CN631" s="196" t="n"/>
      <c r="CO631" s="196" t="n"/>
      <c r="CP631" s="323" t="n"/>
      <c r="CQ631" s="348" t="n"/>
      <c r="CR631" s="348" t="n"/>
      <c r="CS631" s="348" t="n"/>
      <c r="CT631" s="348" t="n"/>
      <c r="CU631" s="348" t="n"/>
      <c r="CV631" s="348" t="n"/>
      <c r="CW631" s="348" t="n"/>
      <c r="CX631" s="348" t="n"/>
      <c r="CY631" s="348">
        <f>IFERROR(ROUND(STDEV(AN631,L631),1),"")</f>
        <v/>
      </c>
      <c r="CZ631" s="232">
        <f>IFERROR(ROUND(AVERAGE(O631:S631,AA631:AE631),0),"")</f>
        <v/>
      </c>
      <c r="DA631" s="232">
        <f>IFERROR(AVERAGE(T631:X631,AF631:AJ631),"")</f>
        <v/>
      </c>
      <c r="DB631" s="308">
        <f>AV631+BK631</f>
        <v/>
      </c>
      <c r="DC631" s="12">
        <f>SUM(BL631:BT631,AW631:BE631)</f>
        <v/>
      </c>
      <c r="DD631" s="437">
        <f>IFERROR(ROUND(DC631/K631,0),"")</f>
        <v/>
      </c>
      <c r="DE631" s="437">
        <f>IFERROR(ROUND(AVERAGE(Y631:Z631,AK631:AL631),0),"")</f>
        <v/>
      </c>
      <c r="DF631" s="217">
        <f>IFERROR(ROUND((3600/DE631*J631),0),"")</f>
        <v/>
      </c>
      <c r="DG631" s="437">
        <f>IFERROR(ROUND(DD631/DF631,1),"")</f>
        <v/>
      </c>
      <c r="DH631" s="308">
        <f>IFERROR(DB631+DD631,"")</f>
        <v/>
      </c>
      <c r="DI631" s="447">
        <f>IFERROR(DD631/DH631,"")</f>
        <v/>
      </c>
      <c r="DK631" s="12">
        <f>IFERROR(DF631-AP631,"")</f>
        <v/>
      </c>
      <c r="DM631" s="307">
        <f>IFERROR(DA631-L631,"")</f>
        <v/>
      </c>
      <c r="DN631" s="348">
        <f>IF(DE631&gt;AQ631,0,1)</f>
        <v/>
      </c>
      <c r="DO631" s="348">
        <f>IF(DA631&lt;M631,0,1)</f>
        <v/>
      </c>
      <c r="DP631" s="348">
        <f>IF(DA631&gt;N631,0,1)</f>
        <v/>
      </c>
      <c r="DQ631" s="348" t="n"/>
      <c r="DR631" s="348" t="n"/>
      <c r="DS631" s="348" t="n"/>
      <c r="DT631" s="348" t="n"/>
      <c r="DU631" s="348" t="n"/>
      <c r="DV631" s="348" t="n"/>
      <c r="DW631" s="348" t="n"/>
      <c r="DX631" s="348" t="n"/>
      <c r="DY631" s="348" t="n"/>
      <c r="DZ631" s="348" t="n"/>
      <c r="EA631" s="348" t="n"/>
      <c r="EB631" s="348" t="n"/>
      <c r="EC631" s="348" t="n"/>
      <c r="ED631" s="348" t="n"/>
      <c r="EE631" s="348" t="n"/>
      <c r="EF631" s="348" t="n"/>
      <c r="EG631" s="348" t="n"/>
      <c r="EH631" s="348" t="n"/>
      <c r="EI631" s="348" t="n"/>
    </row>
    <row r="632" ht="31.5" customFormat="1" customHeight="1" s="239">
      <c r="A632" s="233" t="n"/>
      <c r="B632" s="192" t="n"/>
      <c r="C632" s="455" t="n"/>
      <c r="D632" s="192" t="n"/>
      <c r="E632" s="192" t="n"/>
      <c r="F632" s="192" t="n"/>
      <c r="G632" s="238" t="n"/>
      <c r="H632" s="437" t="n"/>
      <c r="I632" s="437" t="n"/>
      <c r="J632" s="437" t="n"/>
      <c r="K632" s="437" t="n"/>
      <c r="L632" s="240" t="n"/>
      <c r="M632" s="241" t="n"/>
      <c r="N632" s="242" t="n"/>
      <c r="O632" s="232" t="n"/>
      <c r="P632" s="232" t="n"/>
      <c r="Q632" s="232" t="n"/>
      <c r="R632" s="232" t="n"/>
      <c r="S632" s="232" t="n"/>
      <c r="T632" s="232" t="n"/>
      <c r="U632" s="232" t="n"/>
      <c r="V632" s="232" t="n"/>
      <c r="W632" s="232" t="n"/>
      <c r="X632" s="232" t="n"/>
      <c r="Y632" s="195" t="n"/>
      <c r="Z632" s="195" t="n"/>
      <c r="AA632" s="232" t="n"/>
      <c r="AB632" s="232" t="n"/>
      <c r="AC632" s="232" t="n"/>
      <c r="AD632" s="232" t="n"/>
      <c r="AE632" s="232" t="n"/>
      <c r="AF632" s="232" t="n"/>
      <c r="AG632" s="232" t="n"/>
      <c r="AH632" s="232" t="n"/>
      <c r="AI632" s="232" t="n"/>
      <c r="AJ632" s="232" t="n"/>
      <c r="AK632" s="195" t="n"/>
      <c r="AL632" s="195" t="n"/>
      <c r="AM632" s="232">
        <f>IFERROR(ROUND(AVERAGE(O632:S632,AA632:AE632),0),"")</f>
        <v/>
      </c>
      <c r="AN632" s="232">
        <f>IFERROR(ROUND(AVERAGE(T632:X632,AF632:AJ632),0),"")</f>
        <v/>
      </c>
      <c r="AO632" s="278">
        <f>IFERROR((AM632-L632)/L632,"")</f>
        <v/>
      </c>
      <c r="AP632" s="218" t="n"/>
      <c r="AQ632" s="219" t="n"/>
      <c r="AR632" s="217">
        <f>IFERROR(ROUND((3600/AS632*J632),0),"")</f>
        <v/>
      </c>
      <c r="AS632" s="217">
        <f>IFERROR(ROUND(AVERAGE(Y632:Z632,AK632:AL632),0),"")</f>
        <v/>
      </c>
      <c r="AT632" s="217" t="n"/>
      <c r="AU632" s="217" t="n"/>
      <c r="AV632" s="217" t="n"/>
      <c r="AW632" s="217" t="n"/>
      <c r="AX632" s="217" t="n"/>
      <c r="AY632" s="217" t="n"/>
      <c r="AZ632" s="217" t="n"/>
      <c r="BA632" s="217" t="n"/>
      <c r="BB632" s="217" t="n"/>
      <c r="BC632" s="217" t="n"/>
      <c r="BD632" s="217" t="n"/>
      <c r="BE632" s="217" t="n"/>
      <c r="BF632" s="217" t="n"/>
      <c r="BG632" s="217" t="n"/>
      <c r="BH632" s="217" t="n"/>
      <c r="BI632" s="217" t="n"/>
      <c r="BJ632" s="217" t="n"/>
      <c r="BK632" s="217" t="n"/>
      <c r="BL632" s="217" t="n"/>
      <c r="BM632" s="217" t="n"/>
      <c r="BN632" s="217" t="n"/>
      <c r="BO632" s="217" t="n"/>
      <c r="BP632" s="217" t="n"/>
      <c r="BQ632" s="217" t="n"/>
      <c r="BR632" s="217" t="n"/>
      <c r="BS632" s="217" t="n"/>
      <c r="BT632" s="217" t="n"/>
      <c r="BU632" s="217" t="n"/>
      <c r="BV632" s="217" t="n"/>
      <c r="BW632" s="217" t="n"/>
      <c r="BX632" s="220" t="n"/>
      <c r="BY632" s="220" t="n"/>
      <c r="BZ632" s="220" t="n"/>
      <c r="CA632" s="220" t="n"/>
      <c r="CB632" s="220" t="n"/>
      <c r="CC632" s="220" t="n"/>
      <c r="CD632" s="220" t="n"/>
      <c r="CE632" s="220" t="n"/>
      <c r="CF632" s="220" t="n"/>
      <c r="CG632" s="221">
        <f>IFERROR(ROUND((SUM(BX632:CF632)),0),"")</f>
        <v/>
      </c>
      <c r="CH632" s="216" t="n"/>
      <c r="CI632" s="456" t="n"/>
      <c r="CJ632" s="223" t="n"/>
      <c r="CK632" s="196" t="n"/>
      <c r="CL632" s="196" t="n"/>
      <c r="CM632" s="196" t="n"/>
      <c r="CN632" s="196" t="n"/>
      <c r="CO632" s="196" t="n"/>
      <c r="CP632" s="323" t="n"/>
      <c r="CQ632" s="348" t="n"/>
      <c r="CR632" s="348" t="n"/>
      <c r="CS632" s="348" t="n"/>
      <c r="CT632" s="348" t="n"/>
      <c r="CU632" s="348" t="n"/>
      <c r="CV632" s="348" t="n"/>
      <c r="CW632" s="348" t="n"/>
      <c r="CX632" s="348" t="n"/>
      <c r="CY632" s="348">
        <f>IFERROR(ROUND(STDEV(AN632,L632),1),"")</f>
        <v/>
      </c>
      <c r="CZ632" s="232">
        <f>IFERROR(ROUND(AVERAGE(O632:S632,AA632:AE632),0),"")</f>
        <v/>
      </c>
      <c r="DA632" s="232">
        <f>IFERROR(AVERAGE(T632:X632,AF632:AJ632),"")</f>
        <v/>
      </c>
      <c r="DB632" s="308">
        <f>AV632+BK632</f>
        <v/>
      </c>
      <c r="DC632" s="12">
        <f>SUM(BL632:BT632,AW632:BE632)</f>
        <v/>
      </c>
      <c r="DD632" s="437">
        <f>IFERROR(ROUND(DC632/K632,0),"")</f>
        <v/>
      </c>
      <c r="DE632" s="437">
        <f>IFERROR(ROUND(AVERAGE(Y632:Z632,AK632:AL632),0),"")</f>
        <v/>
      </c>
      <c r="DF632" s="217">
        <f>IFERROR(ROUND((3600/DE632*J632),0),"")</f>
        <v/>
      </c>
      <c r="DG632" s="437">
        <f>IFERROR(ROUND(DD632/DF632,1),"")</f>
        <v/>
      </c>
      <c r="DH632" s="308">
        <f>IFERROR(DB632+DD632,"")</f>
        <v/>
      </c>
      <c r="DI632" s="447">
        <f>IFERROR(DD632/DH632,"")</f>
        <v/>
      </c>
      <c r="DK632" s="12">
        <f>IFERROR(DF632-AP632,"")</f>
        <v/>
      </c>
      <c r="DM632" s="307">
        <f>IFERROR(DA632-L632,"")</f>
        <v/>
      </c>
      <c r="DN632" s="348">
        <f>IF(DE632&gt;AQ632,0,1)</f>
        <v/>
      </c>
      <c r="DO632" s="348">
        <f>IF(DA632&lt;M632,0,1)</f>
        <v/>
      </c>
      <c r="DP632" s="348">
        <f>IF(DA632&gt;N632,0,1)</f>
        <v/>
      </c>
      <c r="DQ632" s="348" t="n"/>
      <c r="DR632" s="348" t="n"/>
      <c r="DS632" s="348" t="n"/>
      <c r="DT632" s="348" t="n"/>
      <c r="DU632" s="348" t="n"/>
      <c r="DV632" s="348" t="n"/>
      <c r="DW632" s="348" t="n"/>
      <c r="DX632" s="348" t="n"/>
      <c r="DY632" s="348" t="n"/>
      <c r="DZ632" s="348" t="n"/>
      <c r="EA632" s="348" t="n"/>
      <c r="EB632" s="348" t="n"/>
      <c r="EC632" s="348" t="n"/>
      <c r="ED632" s="348" t="n"/>
      <c r="EE632" s="348" t="n"/>
      <c r="EF632" s="348" t="n"/>
      <c r="EG632" s="348" t="n"/>
      <c r="EH632" s="348" t="n"/>
      <c r="EI632" s="348" t="n"/>
    </row>
    <row r="633" ht="31.5" customFormat="1" customHeight="1" s="239">
      <c r="A633" s="233" t="n"/>
      <c r="B633" s="192" t="n"/>
      <c r="C633" s="455" t="n"/>
      <c r="D633" s="192" t="n"/>
      <c r="E633" s="192" t="n"/>
      <c r="F633" s="192" t="n"/>
      <c r="G633" s="238" t="n"/>
      <c r="H633" s="437" t="n"/>
      <c r="I633" s="437" t="n"/>
      <c r="J633" s="437" t="n"/>
      <c r="K633" s="437" t="n"/>
      <c r="L633" s="240" t="n"/>
      <c r="M633" s="241" t="n"/>
      <c r="N633" s="242" t="n"/>
      <c r="O633" s="232" t="n"/>
      <c r="P633" s="232" t="n"/>
      <c r="Q633" s="232" t="n"/>
      <c r="R633" s="232" t="n"/>
      <c r="S633" s="232" t="n"/>
      <c r="T633" s="232" t="n"/>
      <c r="U633" s="232" t="n"/>
      <c r="V633" s="232" t="n"/>
      <c r="W633" s="232" t="n"/>
      <c r="X633" s="232" t="n"/>
      <c r="Y633" s="195" t="n"/>
      <c r="Z633" s="195" t="n"/>
      <c r="AA633" s="232" t="n"/>
      <c r="AB633" s="232" t="n"/>
      <c r="AC633" s="232" t="n"/>
      <c r="AD633" s="232" t="n"/>
      <c r="AE633" s="232" t="n"/>
      <c r="AF633" s="232" t="n"/>
      <c r="AG633" s="232" t="n"/>
      <c r="AH633" s="232" t="n"/>
      <c r="AI633" s="232" t="n"/>
      <c r="AJ633" s="232" t="n"/>
      <c r="AK633" s="195" t="n"/>
      <c r="AL633" s="195" t="n"/>
      <c r="AM633" s="232">
        <f>IFERROR(ROUND(AVERAGE(O633:S633,AA633:AE633),0),"")</f>
        <v/>
      </c>
      <c r="AN633" s="232">
        <f>IFERROR(ROUND(AVERAGE(T633:X633,AF633:AJ633),0),"")</f>
        <v/>
      </c>
      <c r="AO633" s="278">
        <f>IFERROR((AM633-L633)/L633,"")</f>
        <v/>
      </c>
      <c r="AP633" s="218" t="n"/>
      <c r="AQ633" s="219" t="n"/>
      <c r="AR633" s="217">
        <f>IFERROR(ROUND((3600/AS633*J633),0),"")</f>
        <v/>
      </c>
      <c r="AS633" s="217">
        <f>IFERROR(ROUND(AVERAGE(Y633:Z633,AK633:AL633),0),"")</f>
        <v/>
      </c>
      <c r="AT633" s="217" t="n"/>
      <c r="AU633" s="217" t="n"/>
      <c r="AV633" s="217" t="n"/>
      <c r="AW633" s="217" t="n"/>
      <c r="AX633" s="217" t="n"/>
      <c r="AY633" s="217" t="n"/>
      <c r="AZ633" s="217" t="n"/>
      <c r="BA633" s="217" t="n"/>
      <c r="BB633" s="217" t="n"/>
      <c r="BC633" s="217" t="n"/>
      <c r="BD633" s="217" t="n"/>
      <c r="BE633" s="217" t="n"/>
      <c r="BF633" s="217" t="n"/>
      <c r="BG633" s="217" t="n"/>
      <c r="BH633" s="217" t="n"/>
      <c r="BI633" s="217" t="n"/>
      <c r="BJ633" s="217" t="n"/>
      <c r="BK633" s="217" t="n"/>
      <c r="BL633" s="217" t="n"/>
      <c r="BM633" s="217" t="n"/>
      <c r="BN633" s="217" t="n"/>
      <c r="BO633" s="217" t="n"/>
      <c r="BP633" s="217" t="n"/>
      <c r="BQ633" s="217" t="n"/>
      <c r="BR633" s="217" t="n"/>
      <c r="BS633" s="217" t="n"/>
      <c r="BT633" s="217" t="n"/>
      <c r="BU633" s="217" t="n"/>
      <c r="BV633" s="217" t="n"/>
      <c r="BW633" s="217" t="n"/>
      <c r="BX633" s="220" t="n"/>
      <c r="BY633" s="220" t="n"/>
      <c r="BZ633" s="220" t="n"/>
      <c r="CA633" s="220" t="n"/>
      <c r="CB633" s="220" t="n"/>
      <c r="CC633" s="220" t="n"/>
      <c r="CD633" s="220" t="n"/>
      <c r="CE633" s="220" t="n"/>
      <c r="CF633" s="220" t="n"/>
      <c r="CG633" s="221">
        <f>IFERROR(ROUND((SUM(BX633:CF633)),0),"")</f>
        <v/>
      </c>
      <c r="CH633" s="216" t="n"/>
      <c r="CI633" s="456" t="n"/>
      <c r="CJ633" s="223" t="n"/>
      <c r="CK633" s="196" t="n"/>
      <c r="CL633" s="196" t="n"/>
      <c r="CM633" s="196" t="n"/>
      <c r="CN633" s="196" t="n"/>
      <c r="CO633" s="196" t="n"/>
      <c r="CP633" s="323" t="n"/>
      <c r="CQ633" s="348" t="n"/>
      <c r="CR633" s="348" t="n"/>
      <c r="CS633" s="348" t="n"/>
      <c r="CT633" s="348" t="n"/>
      <c r="CU633" s="348" t="n"/>
      <c r="CV633" s="348" t="n"/>
      <c r="CW633" s="348" t="n"/>
      <c r="CX633" s="348" t="n"/>
      <c r="CY633" s="348">
        <f>IFERROR(ROUND(STDEV(AN633,L633),1),"")</f>
        <v/>
      </c>
      <c r="CZ633" s="232">
        <f>IFERROR(ROUND(AVERAGE(O633:S633,AA633:AE633),0),"")</f>
        <v/>
      </c>
      <c r="DA633" s="232">
        <f>IFERROR(AVERAGE(T633:X633,AF633:AJ633),"")</f>
        <v/>
      </c>
      <c r="DB633" s="308">
        <f>AV633+BK633</f>
        <v/>
      </c>
      <c r="DC633" s="12">
        <f>SUM(BL633:BT633,AW633:BE633)</f>
        <v/>
      </c>
      <c r="DD633" s="437">
        <f>IFERROR(ROUND(DC633/K633,0),"")</f>
        <v/>
      </c>
      <c r="DE633" s="437">
        <f>IFERROR(ROUND(AVERAGE(Y633:Z633,AK633:AL633),0),"")</f>
        <v/>
      </c>
      <c r="DF633" s="217">
        <f>IFERROR(ROUND((3600/DE633*J633),0),"")</f>
        <v/>
      </c>
      <c r="DG633" s="437">
        <f>IFERROR(ROUND(DD633/DF633,1),"")</f>
        <v/>
      </c>
      <c r="DH633" s="308">
        <f>IFERROR(DB633+DD633,"")</f>
        <v/>
      </c>
      <c r="DI633" s="447">
        <f>IFERROR(DD633/DH633,"")</f>
        <v/>
      </c>
      <c r="DK633" s="12">
        <f>IFERROR(DF633-AP633,"")</f>
        <v/>
      </c>
      <c r="DM633" s="307">
        <f>IFERROR(DA633-L633,"")</f>
        <v/>
      </c>
      <c r="DN633" s="348">
        <f>IF(DE633&gt;AQ633,0,1)</f>
        <v/>
      </c>
      <c r="DO633" s="348">
        <f>IF(DA633&lt;M633,0,1)</f>
        <v/>
      </c>
      <c r="DP633" s="348">
        <f>IF(DA633&gt;N633,0,1)</f>
        <v/>
      </c>
      <c r="DQ633" s="348" t="n"/>
      <c r="DR633" s="348" t="n"/>
      <c r="DS633" s="348" t="n"/>
      <c r="DT633" s="348" t="n"/>
      <c r="DU633" s="348" t="n"/>
      <c r="DV633" s="348" t="n"/>
      <c r="DW633" s="348" t="n"/>
      <c r="DX633" s="348" t="n"/>
      <c r="DY633" s="348" t="n"/>
      <c r="DZ633" s="348" t="n"/>
      <c r="EA633" s="348" t="n"/>
      <c r="EB633" s="348" t="n"/>
      <c r="EC633" s="348" t="n"/>
      <c r="ED633" s="348" t="n"/>
      <c r="EE633" s="348" t="n"/>
      <c r="EF633" s="348" t="n"/>
      <c r="EG633" s="348" t="n"/>
      <c r="EH633" s="348" t="n"/>
      <c r="EI633" s="348" t="n"/>
    </row>
    <row r="634" ht="31.5" customFormat="1" customHeight="1" s="239">
      <c r="A634" s="233" t="n"/>
      <c r="B634" s="192" t="n"/>
      <c r="C634" s="455" t="n"/>
      <c r="D634" s="192" t="n"/>
      <c r="E634" s="192" t="n"/>
      <c r="F634" s="192" t="n"/>
      <c r="G634" s="238" t="n"/>
      <c r="H634" s="437" t="n"/>
      <c r="I634" s="437" t="n"/>
      <c r="J634" s="437" t="n"/>
      <c r="K634" s="437" t="n"/>
      <c r="L634" s="240" t="n"/>
      <c r="M634" s="241" t="n"/>
      <c r="N634" s="242" t="n"/>
      <c r="O634" s="232" t="n"/>
      <c r="P634" s="232" t="n"/>
      <c r="Q634" s="232" t="n"/>
      <c r="R634" s="232" t="n"/>
      <c r="S634" s="232" t="n"/>
      <c r="T634" s="232" t="n"/>
      <c r="U634" s="232" t="n"/>
      <c r="V634" s="232" t="n"/>
      <c r="W634" s="232" t="n"/>
      <c r="X634" s="232" t="n"/>
      <c r="Y634" s="195" t="n"/>
      <c r="Z634" s="195" t="n"/>
      <c r="AA634" s="232" t="n"/>
      <c r="AB634" s="232" t="n"/>
      <c r="AC634" s="232" t="n"/>
      <c r="AD634" s="232" t="n"/>
      <c r="AE634" s="232" t="n"/>
      <c r="AF634" s="232" t="n"/>
      <c r="AG634" s="232" t="n"/>
      <c r="AH634" s="232" t="n"/>
      <c r="AI634" s="232" t="n"/>
      <c r="AJ634" s="232" t="n"/>
      <c r="AK634" s="195" t="n"/>
      <c r="AL634" s="195" t="n"/>
      <c r="AM634" s="232">
        <f>IFERROR(ROUND(AVERAGE(O634:S634,AA634:AE634),0),"")</f>
        <v/>
      </c>
      <c r="AN634" s="232">
        <f>IFERROR(ROUND(AVERAGE(T634:X634,AF634:AJ634),0),"")</f>
        <v/>
      </c>
      <c r="AO634" s="278">
        <f>IFERROR((AM634-L634)/L634,"")</f>
        <v/>
      </c>
      <c r="AP634" s="218" t="n"/>
      <c r="AQ634" s="219" t="n"/>
      <c r="AR634" s="217">
        <f>IFERROR(ROUND((3600/AS634*J634),0),"")</f>
        <v/>
      </c>
      <c r="AS634" s="217">
        <f>IFERROR(ROUND(AVERAGE(Y634:Z634,AK634:AL634),0),"")</f>
        <v/>
      </c>
      <c r="AT634" s="217" t="n"/>
      <c r="AU634" s="217" t="n"/>
      <c r="AV634" s="217" t="n"/>
      <c r="AW634" s="217" t="n"/>
      <c r="AX634" s="217" t="n"/>
      <c r="AY634" s="217" t="n"/>
      <c r="AZ634" s="217" t="n"/>
      <c r="BA634" s="217" t="n"/>
      <c r="BB634" s="217" t="n"/>
      <c r="BC634" s="217" t="n"/>
      <c r="BD634" s="217" t="n"/>
      <c r="BE634" s="217" t="n"/>
      <c r="BF634" s="217" t="n"/>
      <c r="BG634" s="217" t="n"/>
      <c r="BH634" s="217" t="n"/>
      <c r="BI634" s="217" t="n"/>
      <c r="BJ634" s="217" t="n"/>
      <c r="BK634" s="217" t="n"/>
      <c r="BL634" s="217" t="n"/>
      <c r="BM634" s="217" t="n"/>
      <c r="BN634" s="217" t="n"/>
      <c r="BO634" s="217" t="n"/>
      <c r="BP634" s="217" t="n"/>
      <c r="BQ634" s="217" t="n"/>
      <c r="BR634" s="217" t="n"/>
      <c r="BS634" s="217" t="n"/>
      <c r="BT634" s="217" t="n"/>
      <c r="BU634" s="217" t="n"/>
      <c r="BV634" s="217" t="n"/>
      <c r="BW634" s="217" t="n"/>
      <c r="BX634" s="220" t="n"/>
      <c r="BY634" s="220" t="n"/>
      <c r="BZ634" s="220" t="n"/>
      <c r="CA634" s="220" t="n"/>
      <c r="CB634" s="220" t="n"/>
      <c r="CC634" s="220" t="n"/>
      <c r="CD634" s="220" t="n"/>
      <c r="CE634" s="220" t="n"/>
      <c r="CF634" s="220" t="n"/>
      <c r="CG634" s="221">
        <f>IFERROR(ROUND((SUM(BX634:CF634)),0),"")</f>
        <v/>
      </c>
      <c r="CH634" s="216" t="n"/>
      <c r="CI634" s="456" t="n"/>
      <c r="CJ634" s="223" t="n"/>
      <c r="CK634" s="196" t="n"/>
      <c r="CL634" s="196" t="n"/>
      <c r="CM634" s="196" t="n"/>
      <c r="CN634" s="196" t="n"/>
      <c r="CO634" s="196" t="n"/>
      <c r="CP634" s="323" t="n"/>
      <c r="CQ634" s="348" t="n"/>
      <c r="CR634" s="348" t="n"/>
      <c r="CS634" s="348" t="n"/>
      <c r="CT634" s="348" t="n"/>
      <c r="CU634" s="348" t="n"/>
      <c r="CV634" s="348" t="n"/>
      <c r="CW634" s="348" t="n"/>
      <c r="CX634" s="348" t="n"/>
      <c r="CY634" s="348">
        <f>IFERROR(ROUND(STDEV(AN634,L634),1),"")</f>
        <v/>
      </c>
      <c r="CZ634" s="232">
        <f>IFERROR(ROUND(AVERAGE(O634:S634,AA634:AE634),0),"")</f>
        <v/>
      </c>
      <c r="DA634" s="232">
        <f>IFERROR(AVERAGE(T634:X634,AF634:AJ634),"")</f>
        <v/>
      </c>
      <c r="DB634" s="308">
        <f>AV634+BK634</f>
        <v/>
      </c>
      <c r="DC634" s="12">
        <f>SUM(BL634:BT634,AW634:BE634)</f>
        <v/>
      </c>
      <c r="DD634" s="437">
        <f>IFERROR(ROUND(DC634/K634,0),"")</f>
        <v/>
      </c>
      <c r="DE634" s="437">
        <f>IFERROR(ROUND(AVERAGE(Y634:Z634,AK634:AL634),0),"")</f>
        <v/>
      </c>
      <c r="DF634" s="217">
        <f>IFERROR(ROUND((3600/DE634*J634),0),"")</f>
        <v/>
      </c>
      <c r="DG634" s="437">
        <f>IFERROR(ROUND(DD634/DF634,1),"")</f>
        <v/>
      </c>
      <c r="DH634" s="308">
        <f>IFERROR(DB634+DD634,"")</f>
        <v/>
      </c>
      <c r="DI634" s="447">
        <f>IFERROR(DD634/DH634,"")</f>
        <v/>
      </c>
      <c r="DK634" s="12">
        <f>IFERROR(DF634-AP634,"")</f>
        <v/>
      </c>
      <c r="DM634" s="307">
        <f>IFERROR(DA634-L634,"")</f>
        <v/>
      </c>
      <c r="DN634" s="348">
        <f>IF(DE634&gt;AQ634,0,1)</f>
        <v/>
      </c>
      <c r="DO634" s="348">
        <f>IF(DA634&lt;M634,0,1)</f>
        <v/>
      </c>
      <c r="DP634" s="348">
        <f>IF(DA634&gt;N634,0,1)</f>
        <v/>
      </c>
      <c r="DQ634" s="348" t="n"/>
      <c r="DR634" s="348" t="n"/>
      <c r="DS634" s="348" t="n"/>
      <c r="DT634" s="348" t="n"/>
      <c r="DU634" s="348" t="n"/>
      <c r="DV634" s="348" t="n"/>
      <c r="DW634" s="348" t="n"/>
      <c r="DX634" s="348" t="n"/>
      <c r="DY634" s="348" t="n"/>
      <c r="DZ634" s="348" t="n"/>
      <c r="EA634" s="348" t="n"/>
      <c r="EB634" s="348" t="n"/>
      <c r="EC634" s="348" t="n"/>
      <c r="ED634" s="348" t="n"/>
      <c r="EE634" s="348" t="n"/>
      <c r="EF634" s="348" t="n"/>
      <c r="EG634" s="348" t="n"/>
      <c r="EH634" s="348" t="n"/>
      <c r="EI634" s="348" t="n"/>
    </row>
    <row r="635" ht="31.5" customFormat="1" customHeight="1" s="239">
      <c r="A635" s="233" t="n"/>
      <c r="B635" s="192" t="n"/>
      <c r="C635" s="455" t="n"/>
      <c r="D635" s="192" t="n"/>
      <c r="E635" s="192" t="n"/>
      <c r="F635" s="192" t="n"/>
      <c r="G635" s="238" t="n"/>
      <c r="H635" s="437" t="n"/>
      <c r="I635" s="437" t="n"/>
      <c r="J635" s="437" t="n"/>
      <c r="K635" s="437" t="n"/>
      <c r="L635" s="240" t="n"/>
      <c r="M635" s="241" t="n"/>
      <c r="N635" s="242" t="n"/>
      <c r="O635" s="232" t="n"/>
      <c r="P635" s="232" t="n"/>
      <c r="Q635" s="232" t="n"/>
      <c r="R635" s="232" t="n"/>
      <c r="S635" s="232" t="n"/>
      <c r="T635" s="232" t="n"/>
      <c r="U635" s="232" t="n"/>
      <c r="V635" s="232" t="n"/>
      <c r="W635" s="232" t="n"/>
      <c r="X635" s="232" t="n"/>
      <c r="Y635" s="195" t="n"/>
      <c r="Z635" s="195" t="n"/>
      <c r="AA635" s="232" t="n"/>
      <c r="AB635" s="232" t="n"/>
      <c r="AC635" s="232" t="n"/>
      <c r="AD635" s="232" t="n"/>
      <c r="AE635" s="232" t="n"/>
      <c r="AF635" s="232" t="n"/>
      <c r="AG635" s="232" t="n"/>
      <c r="AH635" s="232" t="n"/>
      <c r="AI635" s="232" t="n"/>
      <c r="AJ635" s="232" t="n"/>
      <c r="AK635" s="195" t="n"/>
      <c r="AL635" s="195" t="n"/>
      <c r="AM635" s="232">
        <f>IFERROR(ROUND(AVERAGE(O635:S635,AA635:AE635),0),"")</f>
        <v/>
      </c>
      <c r="AN635" s="232">
        <f>IFERROR(ROUND(AVERAGE(T635:X635,AF635:AJ635),0),"")</f>
        <v/>
      </c>
      <c r="AO635" s="278">
        <f>IFERROR((AM635-L635)/L635,"")</f>
        <v/>
      </c>
      <c r="AP635" s="218" t="n"/>
      <c r="AQ635" s="219" t="n"/>
      <c r="AR635" s="217">
        <f>IFERROR(ROUND((3600/AS635*J635),0),"")</f>
        <v/>
      </c>
      <c r="AS635" s="217">
        <f>IFERROR(ROUND(AVERAGE(Y635:Z635,AK635:AL635),0),"")</f>
        <v/>
      </c>
      <c r="AT635" s="217" t="n"/>
      <c r="AU635" s="217" t="n"/>
      <c r="AV635" s="217" t="n"/>
      <c r="AW635" s="217" t="n"/>
      <c r="AX635" s="217" t="n"/>
      <c r="AY635" s="217" t="n"/>
      <c r="AZ635" s="217" t="n"/>
      <c r="BA635" s="217" t="n"/>
      <c r="BB635" s="217" t="n"/>
      <c r="BC635" s="217" t="n"/>
      <c r="BD635" s="217" t="n"/>
      <c r="BE635" s="217" t="n"/>
      <c r="BF635" s="217" t="n"/>
      <c r="BG635" s="217" t="n"/>
      <c r="BH635" s="217" t="n"/>
      <c r="BI635" s="217" t="n"/>
      <c r="BJ635" s="217" t="n"/>
      <c r="BK635" s="217" t="n"/>
      <c r="BL635" s="217" t="n"/>
      <c r="BM635" s="217" t="n"/>
      <c r="BN635" s="217" t="n"/>
      <c r="BO635" s="217" t="n"/>
      <c r="BP635" s="217" t="n"/>
      <c r="BQ635" s="217" t="n"/>
      <c r="BR635" s="217" t="n"/>
      <c r="BS635" s="217" t="n"/>
      <c r="BT635" s="217" t="n"/>
      <c r="BU635" s="217" t="n"/>
      <c r="BV635" s="217" t="n"/>
      <c r="BW635" s="217" t="n"/>
      <c r="BX635" s="220" t="n"/>
      <c r="BY635" s="220" t="n"/>
      <c r="BZ635" s="220" t="n"/>
      <c r="CA635" s="220" t="n"/>
      <c r="CB635" s="220" t="n"/>
      <c r="CC635" s="220" t="n"/>
      <c r="CD635" s="220" t="n"/>
      <c r="CE635" s="220" t="n"/>
      <c r="CF635" s="220" t="n"/>
      <c r="CG635" s="221">
        <f>IFERROR(ROUND((SUM(BX635:CF635)),0),"")</f>
        <v/>
      </c>
      <c r="CH635" s="216" t="n"/>
      <c r="CI635" s="456" t="n"/>
      <c r="CJ635" s="223" t="n"/>
      <c r="CK635" s="196" t="n"/>
      <c r="CL635" s="196" t="n"/>
      <c r="CM635" s="196" t="n"/>
      <c r="CN635" s="196" t="n"/>
      <c r="CO635" s="196" t="n"/>
      <c r="CP635" s="323" t="n"/>
      <c r="CQ635" s="348" t="n"/>
      <c r="CR635" s="348" t="n"/>
      <c r="CS635" s="348" t="n"/>
      <c r="CT635" s="348" t="n"/>
      <c r="CU635" s="348" t="n"/>
      <c r="CV635" s="348" t="n"/>
      <c r="CW635" s="348" t="n"/>
      <c r="CX635" s="348" t="n"/>
      <c r="CY635" s="348">
        <f>IFERROR(ROUND(STDEV(AN635,L635),1),"")</f>
        <v/>
      </c>
      <c r="CZ635" s="232">
        <f>IFERROR(ROUND(AVERAGE(O635:S635,AA635:AE635),0),"")</f>
        <v/>
      </c>
      <c r="DA635" s="232">
        <f>IFERROR(AVERAGE(T635:X635,AF635:AJ635),"")</f>
        <v/>
      </c>
      <c r="DB635" s="308">
        <f>AV635+BK635</f>
        <v/>
      </c>
      <c r="DC635" s="12">
        <f>SUM(BL635:BT635,AW635:BE635)</f>
        <v/>
      </c>
      <c r="DD635" s="437">
        <f>IFERROR(ROUND(DC635/K635,0),"")</f>
        <v/>
      </c>
      <c r="DE635" s="437">
        <f>IFERROR(ROUND(AVERAGE(Y635:Z635,AK635:AL635),0),"")</f>
        <v/>
      </c>
      <c r="DF635" s="217">
        <f>IFERROR(ROUND((3600/DE635*J635),0),"")</f>
        <v/>
      </c>
      <c r="DG635" s="437">
        <f>IFERROR(ROUND(DD635/DF635,1),"")</f>
        <v/>
      </c>
      <c r="DH635" s="308">
        <f>IFERROR(DB635+DD635,"")</f>
        <v/>
      </c>
      <c r="DI635" s="447">
        <f>IFERROR(DD635/DH635,"")</f>
        <v/>
      </c>
      <c r="DK635" s="12">
        <f>IFERROR(DF635-AP635,"")</f>
        <v/>
      </c>
      <c r="DM635" s="307">
        <f>IFERROR(DA635-L635,"")</f>
        <v/>
      </c>
      <c r="DN635" s="348">
        <f>IF(DE635&gt;AQ635,0,1)</f>
        <v/>
      </c>
      <c r="DO635" s="348">
        <f>IF(DA635&lt;M635,0,1)</f>
        <v/>
      </c>
      <c r="DP635" s="348">
        <f>IF(DA635&gt;N635,0,1)</f>
        <v/>
      </c>
      <c r="DQ635" s="348" t="n"/>
      <c r="DR635" s="348" t="n"/>
      <c r="DS635" s="348" t="n"/>
      <c r="DT635" s="348" t="n"/>
      <c r="DU635" s="348" t="n"/>
      <c r="DV635" s="348" t="n"/>
      <c r="DW635" s="348" t="n"/>
      <c r="DX635" s="348" t="n"/>
      <c r="DY635" s="348" t="n"/>
      <c r="DZ635" s="348" t="n"/>
      <c r="EA635" s="348" t="n"/>
      <c r="EB635" s="348" t="n"/>
      <c r="EC635" s="348" t="n"/>
      <c r="ED635" s="348" t="n"/>
      <c r="EE635" s="348" t="n"/>
      <c r="EF635" s="348" t="n"/>
      <c r="EG635" s="348" t="n"/>
      <c r="EH635" s="348" t="n"/>
      <c r="EI635" s="348" t="n"/>
    </row>
    <row r="636" ht="31.5" customFormat="1" customHeight="1" s="239">
      <c r="A636" s="233" t="n"/>
      <c r="B636" s="192" t="n"/>
      <c r="C636" s="455" t="n"/>
      <c r="D636" s="192" t="n"/>
      <c r="E636" s="192" t="n"/>
      <c r="F636" s="192" t="n"/>
      <c r="G636" s="238" t="n"/>
      <c r="H636" s="437" t="n"/>
      <c r="I636" s="437" t="n"/>
      <c r="J636" s="437" t="n"/>
      <c r="K636" s="437" t="n"/>
      <c r="L636" s="240" t="n"/>
      <c r="M636" s="241" t="n"/>
      <c r="N636" s="242" t="n"/>
      <c r="O636" s="232" t="n"/>
      <c r="P636" s="232" t="n"/>
      <c r="Q636" s="232" t="n"/>
      <c r="R636" s="232" t="n"/>
      <c r="S636" s="232" t="n"/>
      <c r="T636" s="232" t="n"/>
      <c r="U636" s="232" t="n"/>
      <c r="V636" s="232" t="n"/>
      <c r="W636" s="232" t="n"/>
      <c r="X636" s="232" t="n"/>
      <c r="Y636" s="195" t="n"/>
      <c r="Z636" s="195" t="n"/>
      <c r="AA636" s="232" t="n"/>
      <c r="AB636" s="232" t="n"/>
      <c r="AC636" s="232" t="n"/>
      <c r="AD636" s="232" t="n"/>
      <c r="AE636" s="232" t="n"/>
      <c r="AF636" s="232" t="n"/>
      <c r="AG636" s="232" t="n"/>
      <c r="AH636" s="232" t="n"/>
      <c r="AI636" s="232" t="n"/>
      <c r="AJ636" s="232" t="n"/>
      <c r="AK636" s="195" t="n"/>
      <c r="AL636" s="195" t="n"/>
      <c r="AM636" s="232">
        <f>IFERROR(ROUND(AVERAGE(O636:S636,AA636:AE636),0),"")</f>
        <v/>
      </c>
      <c r="AN636" s="232">
        <f>IFERROR(ROUND(AVERAGE(T636:X636,AF636:AJ636),0),"")</f>
        <v/>
      </c>
      <c r="AO636" s="278">
        <f>IFERROR((AM636-L636)/L636,"")</f>
        <v/>
      </c>
      <c r="AP636" s="218" t="n"/>
      <c r="AQ636" s="219" t="n"/>
      <c r="AR636" s="217">
        <f>IFERROR(ROUND((3600/AS636*J636),0),"")</f>
        <v/>
      </c>
      <c r="AS636" s="217">
        <f>IFERROR(ROUND(AVERAGE(Y636:Z636,AK636:AL636),0),"")</f>
        <v/>
      </c>
      <c r="AT636" s="217" t="n"/>
      <c r="AU636" s="217" t="n"/>
      <c r="AV636" s="217" t="n"/>
      <c r="AW636" s="217" t="n"/>
      <c r="AX636" s="217" t="n"/>
      <c r="AY636" s="217" t="n"/>
      <c r="AZ636" s="217" t="n"/>
      <c r="BA636" s="217" t="n"/>
      <c r="BB636" s="217" t="n"/>
      <c r="BC636" s="217" t="n"/>
      <c r="BD636" s="217" t="n"/>
      <c r="BE636" s="217" t="n"/>
      <c r="BF636" s="217" t="n"/>
      <c r="BG636" s="217" t="n"/>
      <c r="BH636" s="217" t="n"/>
      <c r="BI636" s="217" t="n"/>
      <c r="BJ636" s="217" t="n"/>
      <c r="BK636" s="217" t="n"/>
      <c r="BL636" s="217" t="n"/>
      <c r="BM636" s="217" t="n"/>
      <c r="BN636" s="217" t="n"/>
      <c r="BO636" s="217" t="n"/>
      <c r="BP636" s="217" t="n"/>
      <c r="BQ636" s="217" t="n"/>
      <c r="BR636" s="217" t="n"/>
      <c r="BS636" s="217" t="n"/>
      <c r="BT636" s="217" t="n"/>
      <c r="BU636" s="217" t="n"/>
      <c r="BV636" s="217" t="n"/>
      <c r="BW636" s="217" t="n"/>
      <c r="BX636" s="220" t="n"/>
      <c r="BY636" s="220" t="n"/>
      <c r="BZ636" s="220" t="n"/>
      <c r="CA636" s="220" t="n"/>
      <c r="CB636" s="220" t="n"/>
      <c r="CC636" s="220" t="n"/>
      <c r="CD636" s="220" t="n"/>
      <c r="CE636" s="220" t="n"/>
      <c r="CF636" s="220" t="n"/>
      <c r="CG636" s="221">
        <f>IFERROR(ROUND((SUM(BX636:CF636)),0),"")</f>
        <v/>
      </c>
      <c r="CH636" s="216" t="n"/>
      <c r="CI636" s="456" t="n"/>
      <c r="CJ636" s="223" t="n"/>
      <c r="CK636" s="196" t="n"/>
      <c r="CL636" s="196" t="n"/>
      <c r="CM636" s="196" t="n"/>
      <c r="CN636" s="196" t="n"/>
      <c r="CO636" s="196" t="n"/>
      <c r="CP636" s="323" t="n"/>
      <c r="CQ636" s="348" t="n"/>
      <c r="CR636" s="348" t="n"/>
      <c r="CS636" s="348" t="n"/>
      <c r="CT636" s="348" t="n"/>
      <c r="CU636" s="348" t="n"/>
      <c r="CV636" s="348" t="n"/>
      <c r="CW636" s="348" t="n"/>
      <c r="CX636" s="348" t="n"/>
      <c r="CY636" s="348">
        <f>IFERROR(ROUND(STDEV(AN636,L636),1),"")</f>
        <v/>
      </c>
      <c r="CZ636" s="232">
        <f>IFERROR(ROUND(AVERAGE(O636:S636,AA636:AE636),0),"")</f>
        <v/>
      </c>
      <c r="DA636" s="232">
        <f>IFERROR(AVERAGE(T636:X636,AF636:AJ636),"")</f>
        <v/>
      </c>
      <c r="DB636" s="308">
        <f>AV636+BK636</f>
        <v/>
      </c>
      <c r="DC636" s="12">
        <f>SUM(BL636:BT636,AW636:BE636)</f>
        <v/>
      </c>
      <c r="DD636" s="437">
        <f>IFERROR(ROUND(DC636/K636,0),"")</f>
        <v/>
      </c>
      <c r="DE636" s="437">
        <f>IFERROR(ROUND(AVERAGE(Y636:Z636,AK636:AL636),0),"")</f>
        <v/>
      </c>
      <c r="DF636" s="217">
        <f>IFERROR(ROUND((3600/DE636*J636),0),"")</f>
        <v/>
      </c>
      <c r="DG636" s="437">
        <f>IFERROR(ROUND(DD636/DF636,1),"")</f>
        <v/>
      </c>
      <c r="DH636" s="308">
        <f>IFERROR(DB636+DD636,"")</f>
        <v/>
      </c>
      <c r="DI636" s="447">
        <f>IFERROR(DD636/DH636,"")</f>
        <v/>
      </c>
      <c r="DK636" s="12">
        <f>IFERROR(DF636-AP636,"")</f>
        <v/>
      </c>
      <c r="DM636" s="307">
        <f>IFERROR(DA636-L636,"")</f>
        <v/>
      </c>
      <c r="DN636" s="348">
        <f>IF(DE636&gt;AQ636,0,1)</f>
        <v/>
      </c>
      <c r="DO636" s="348">
        <f>IF(DA636&lt;M636,0,1)</f>
        <v/>
      </c>
      <c r="DP636" s="348">
        <f>IF(DA636&gt;N636,0,1)</f>
        <v/>
      </c>
      <c r="DQ636" s="348" t="n"/>
      <c r="DR636" s="348" t="n"/>
      <c r="DS636" s="348" t="n"/>
      <c r="DT636" s="348" t="n"/>
      <c r="DU636" s="348" t="n"/>
      <c r="DV636" s="348" t="n"/>
      <c r="DW636" s="348" t="n"/>
      <c r="DX636" s="348" t="n"/>
      <c r="DY636" s="348" t="n"/>
      <c r="DZ636" s="348" t="n"/>
      <c r="EA636" s="348" t="n"/>
      <c r="EB636" s="348" t="n"/>
      <c r="EC636" s="348" t="n"/>
      <c r="ED636" s="348" t="n"/>
      <c r="EE636" s="348" t="n"/>
      <c r="EF636" s="348" t="n"/>
      <c r="EG636" s="348" t="n"/>
      <c r="EH636" s="348" t="n"/>
      <c r="EI636" s="348" t="n"/>
    </row>
    <row r="637" ht="31.5" customFormat="1" customHeight="1" s="239">
      <c r="A637" s="233" t="n"/>
      <c r="B637" s="192" t="n"/>
      <c r="C637" s="455" t="n"/>
      <c r="D637" s="192" t="n"/>
      <c r="E637" s="192" t="n"/>
      <c r="F637" s="192" t="n"/>
      <c r="G637" s="238" t="n"/>
      <c r="H637" s="437" t="n"/>
      <c r="I637" s="437" t="n"/>
      <c r="J637" s="437" t="n"/>
      <c r="K637" s="437" t="n"/>
      <c r="L637" s="240" t="n"/>
      <c r="M637" s="241" t="n"/>
      <c r="N637" s="242" t="n"/>
      <c r="O637" s="232" t="n"/>
      <c r="P637" s="232" t="n"/>
      <c r="Q637" s="232" t="n"/>
      <c r="R637" s="232" t="n"/>
      <c r="S637" s="232" t="n"/>
      <c r="T637" s="232" t="n"/>
      <c r="U637" s="232" t="n"/>
      <c r="V637" s="232" t="n"/>
      <c r="W637" s="232" t="n"/>
      <c r="X637" s="232" t="n"/>
      <c r="Y637" s="195" t="n"/>
      <c r="Z637" s="195" t="n"/>
      <c r="AA637" s="232" t="n"/>
      <c r="AB637" s="232" t="n"/>
      <c r="AC637" s="232" t="n"/>
      <c r="AD637" s="232" t="n"/>
      <c r="AE637" s="232" t="n"/>
      <c r="AF637" s="232" t="n"/>
      <c r="AG637" s="232" t="n"/>
      <c r="AH637" s="232" t="n"/>
      <c r="AI637" s="232" t="n"/>
      <c r="AJ637" s="232" t="n"/>
      <c r="AK637" s="195" t="n"/>
      <c r="AL637" s="195" t="n"/>
      <c r="AM637" s="232">
        <f>IFERROR(ROUND(AVERAGE(O637:S637,AA637:AE637),0),"")</f>
        <v/>
      </c>
      <c r="AN637" s="232">
        <f>IFERROR(ROUND(AVERAGE(T637:X637,AF637:AJ637),0),"")</f>
        <v/>
      </c>
      <c r="AO637" s="278">
        <f>IFERROR((AM637-L637)/L637,"")</f>
        <v/>
      </c>
      <c r="AP637" s="218" t="n"/>
      <c r="AQ637" s="219" t="n"/>
      <c r="AR637" s="217">
        <f>IFERROR(ROUND((3600/AS637*J637),0),"")</f>
        <v/>
      </c>
      <c r="AS637" s="217">
        <f>IFERROR(ROUND(AVERAGE(Y637:Z637,AK637:AL637),0),"")</f>
        <v/>
      </c>
      <c r="AT637" s="217" t="n"/>
      <c r="AU637" s="217" t="n"/>
      <c r="AV637" s="217" t="n"/>
      <c r="AW637" s="217" t="n"/>
      <c r="AX637" s="217" t="n"/>
      <c r="AY637" s="217" t="n"/>
      <c r="AZ637" s="217" t="n"/>
      <c r="BA637" s="217" t="n"/>
      <c r="BB637" s="217" t="n"/>
      <c r="BC637" s="217" t="n"/>
      <c r="BD637" s="217" t="n"/>
      <c r="BE637" s="217" t="n"/>
      <c r="BF637" s="217" t="n"/>
      <c r="BG637" s="217" t="n"/>
      <c r="BH637" s="217" t="n"/>
      <c r="BI637" s="217" t="n"/>
      <c r="BJ637" s="217" t="n"/>
      <c r="BK637" s="217" t="n"/>
      <c r="BL637" s="217" t="n"/>
      <c r="BM637" s="217" t="n"/>
      <c r="BN637" s="217" t="n"/>
      <c r="BO637" s="217" t="n"/>
      <c r="BP637" s="217" t="n"/>
      <c r="BQ637" s="217" t="n"/>
      <c r="BR637" s="217" t="n"/>
      <c r="BS637" s="217" t="n"/>
      <c r="BT637" s="217" t="n"/>
      <c r="BU637" s="217" t="n"/>
      <c r="BV637" s="217" t="n"/>
      <c r="BW637" s="217" t="n"/>
      <c r="BX637" s="220" t="n"/>
      <c r="BY637" s="220" t="n"/>
      <c r="BZ637" s="220" t="n"/>
      <c r="CA637" s="220" t="n"/>
      <c r="CB637" s="220" t="n"/>
      <c r="CC637" s="220" t="n"/>
      <c r="CD637" s="220" t="n"/>
      <c r="CE637" s="220" t="n"/>
      <c r="CF637" s="220" t="n"/>
      <c r="CG637" s="221">
        <f>IFERROR(ROUND((SUM(BX637:CF637)),0),"")</f>
        <v/>
      </c>
      <c r="CH637" s="216" t="n"/>
      <c r="CI637" s="456" t="n"/>
      <c r="CJ637" s="223" t="n"/>
      <c r="CK637" s="196" t="n"/>
      <c r="CL637" s="196" t="n"/>
      <c r="CM637" s="196" t="n"/>
      <c r="CN637" s="196" t="n"/>
      <c r="CO637" s="196" t="n"/>
      <c r="CP637" s="323" t="n"/>
      <c r="CQ637" s="348" t="n"/>
      <c r="CR637" s="348" t="n"/>
      <c r="CS637" s="348" t="n"/>
      <c r="CT637" s="348" t="n"/>
      <c r="CU637" s="348" t="n"/>
      <c r="CV637" s="348" t="n"/>
      <c r="CW637" s="348" t="n"/>
      <c r="CX637" s="348" t="n"/>
      <c r="CY637" s="348">
        <f>IFERROR(ROUND(STDEV(AN637,L637),1),"")</f>
        <v/>
      </c>
      <c r="CZ637" s="232">
        <f>IFERROR(ROUND(AVERAGE(O637:S637,AA637:AE637),0),"")</f>
        <v/>
      </c>
      <c r="DA637" s="232">
        <f>IFERROR(AVERAGE(T637:X637,AF637:AJ637),"")</f>
        <v/>
      </c>
      <c r="DB637" s="308">
        <f>AV637+BK637</f>
        <v/>
      </c>
      <c r="DC637" s="12">
        <f>SUM(BL637:BT637,AW637:BE637)</f>
        <v/>
      </c>
      <c r="DD637" s="437">
        <f>IFERROR(ROUND(DC637/K637,0),"")</f>
        <v/>
      </c>
      <c r="DE637" s="437">
        <f>IFERROR(ROUND(AVERAGE(Y637:Z637,AK637:AL637),0),"")</f>
        <v/>
      </c>
      <c r="DF637" s="217">
        <f>IFERROR(ROUND((3600/DE637*J637),0),"")</f>
        <v/>
      </c>
      <c r="DG637" s="437">
        <f>IFERROR(ROUND(DD637/DF637,1),"")</f>
        <v/>
      </c>
      <c r="DH637" s="308">
        <f>IFERROR(DB637+DD637,"")</f>
        <v/>
      </c>
      <c r="DI637" s="447">
        <f>IFERROR(DD637/DH637,"")</f>
        <v/>
      </c>
      <c r="DK637" s="12">
        <f>IFERROR(DF637-AP637,"")</f>
        <v/>
      </c>
      <c r="DM637" s="307">
        <f>IFERROR(DA637-L637,"")</f>
        <v/>
      </c>
      <c r="DN637" s="348">
        <f>IF(DE637&gt;AQ637,0,1)</f>
        <v/>
      </c>
      <c r="DO637" s="348">
        <f>IF(DA637&lt;M637,0,1)</f>
        <v/>
      </c>
      <c r="DP637" s="348">
        <f>IF(DA637&gt;N637,0,1)</f>
        <v/>
      </c>
      <c r="DQ637" s="348" t="n"/>
      <c r="DR637" s="348" t="n"/>
      <c r="DS637" s="348" t="n"/>
      <c r="DT637" s="348" t="n"/>
      <c r="DU637" s="348" t="n"/>
      <c r="DV637" s="348" t="n"/>
      <c r="DW637" s="348" t="n"/>
      <c r="DX637" s="348" t="n"/>
      <c r="DY637" s="348" t="n"/>
      <c r="DZ637" s="348" t="n"/>
      <c r="EA637" s="348" t="n"/>
      <c r="EB637" s="348" t="n"/>
      <c r="EC637" s="348" t="n"/>
      <c r="ED637" s="348" t="n"/>
      <c r="EE637" s="348" t="n"/>
      <c r="EF637" s="348" t="n"/>
      <c r="EG637" s="348" t="n"/>
      <c r="EH637" s="348" t="n"/>
      <c r="EI637" s="348" t="n"/>
    </row>
    <row r="638" ht="31.5" customFormat="1" customHeight="1" s="239">
      <c r="A638" s="233" t="n"/>
      <c r="B638" s="192" t="n"/>
      <c r="C638" s="455" t="n"/>
      <c r="D638" s="192" t="n"/>
      <c r="E638" s="192" t="n"/>
      <c r="F638" s="192" t="n"/>
      <c r="G638" s="238" t="n"/>
      <c r="H638" s="437" t="n"/>
      <c r="I638" s="437" t="n"/>
      <c r="J638" s="437" t="n"/>
      <c r="K638" s="437" t="n"/>
      <c r="L638" s="240" t="n"/>
      <c r="M638" s="241" t="n"/>
      <c r="N638" s="242" t="n"/>
      <c r="O638" s="232" t="n"/>
      <c r="P638" s="232" t="n"/>
      <c r="Q638" s="232" t="n"/>
      <c r="R638" s="232" t="n"/>
      <c r="S638" s="232" t="n"/>
      <c r="T638" s="232" t="n"/>
      <c r="U638" s="232" t="n"/>
      <c r="V638" s="232" t="n"/>
      <c r="W638" s="232" t="n"/>
      <c r="X638" s="232" t="n"/>
      <c r="Y638" s="195" t="n"/>
      <c r="Z638" s="195" t="n"/>
      <c r="AA638" s="232" t="n"/>
      <c r="AB638" s="232" t="n"/>
      <c r="AC638" s="232" t="n"/>
      <c r="AD638" s="232" t="n"/>
      <c r="AE638" s="232" t="n"/>
      <c r="AF638" s="232" t="n"/>
      <c r="AG638" s="232" t="n"/>
      <c r="AH638" s="232" t="n"/>
      <c r="AI638" s="232" t="n"/>
      <c r="AJ638" s="232" t="n"/>
      <c r="AK638" s="195" t="n"/>
      <c r="AL638" s="195" t="n"/>
      <c r="AM638" s="232">
        <f>IFERROR(ROUND(AVERAGE(O638:S638,AA638:AE638),0),"")</f>
        <v/>
      </c>
      <c r="AN638" s="232">
        <f>IFERROR(ROUND(AVERAGE(T638:X638,AF638:AJ638),0),"")</f>
        <v/>
      </c>
      <c r="AO638" s="278">
        <f>IFERROR((AM638-L638)/L638,"")</f>
        <v/>
      </c>
      <c r="AP638" s="218" t="n"/>
      <c r="AQ638" s="219" t="n"/>
      <c r="AR638" s="217">
        <f>IFERROR(ROUND((3600/AS638*J638),0),"")</f>
        <v/>
      </c>
      <c r="AS638" s="217">
        <f>IFERROR(ROUND(AVERAGE(Y638:Z638,AK638:AL638),0),"")</f>
        <v/>
      </c>
      <c r="AT638" s="217" t="n"/>
      <c r="AU638" s="217" t="n"/>
      <c r="AV638" s="217" t="n"/>
      <c r="AW638" s="217" t="n"/>
      <c r="AX638" s="217" t="n"/>
      <c r="AY638" s="217" t="n"/>
      <c r="AZ638" s="217" t="n"/>
      <c r="BA638" s="217" t="n"/>
      <c r="BB638" s="217" t="n"/>
      <c r="BC638" s="217" t="n"/>
      <c r="BD638" s="217" t="n"/>
      <c r="BE638" s="217" t="n"/>
      <c r="BF638" s="217" t="n"/>
      <c r="BG638" s="217" t="n"/>
      <c r="BH638" s="217" t="n"/>
      <c r="BI638" s="217" t="n"/>
      <c r="BJ638" s="217" t="n"/>
      <c r="BK638" s="217" t="n"/>
      <c r="BL638" s="217" t="n"/>
      <c r="BM638" s="217" t="n"/>
      <c r="BN638" s="217" t="n"/>
      <c r="BO638" s="217" t="n"/>
      <c r="BP638" s="217" t="n"/>
      <c r="BQ638" s="217" t="n"/>
      <c r="BR638" s="217" t="n"/>
      <c r="BS638" s="217" t="n"/>
      <c r="BT638" s="217" t="n"/>
      <c r="BU638" s="217" t="n"/>
      <c r="BV638" s="217" t="n"/>
      <c r="BW638" s="217" t="n"/>
      <c r="BX638" s="220" t="n"/>
      <c r="BY638" s="220" t="n"/>
      <c r="BZ638" s="220" t="n"/>
      <c r="CA638" s="220" t="n"/>
      <c r="CB638" s="220" t="n"/>
      <c r="CC638" s="220" t="n"/>
      <c r="CD638" s="220" t="n"/>
      <c r="CE638" s="220" t="n"/>
      <c r="CF638" s="220" t="n"/>
      <c r="CG638" s="221">
        <f>IFERROR(ROUND((SUM(BX638:CF638)),0),"")</f>
        <v/>
      </c>
      <c r="CH638" s="216" t="n"/>
      <c r="CI638" s="456" t="n"/>
      <c r="CJ638" s="223" t="n"/>
      <c r="CK638" s="196" t="n"/>
      <c r="CL638" s="196" t="n"/>
      <c r="CM638" s="196" t="n"/>
      <c r="CN638" s="196" t="n"/>
      <c r="CO638" s="196" t="n"/>
      <c r="CP638" s="323" t="n"/>
      <c r="CQ638" s="348" t="n"/>
      <c r="CR638" s="348" t="n"/>
      <c r="CS638" s="348" t="n"/>
      <c r="CT638" s="348" t="n"/>
      <c r="CU638" s="348" t="n"/>
      <c r="CV638" s="348" t="n"/>
      <c r="CW638" s="348" t="n"/>
      <c r="CX638" s="348" t="n"/>
      <c r="CY638" s="348">
        <f>IFERROR(ROUND(STDEV(AN638,L638),1),"")</f>
        <v/>
      </c>
      <c r="CZ638" s="232">
        <f>IFERROR(ROUND(AVERAGE(O638:S638,AA638:AE638),0),"")</f>
        <v/>
      </c>
      <c r="DA638" s="232">
        <f>IFERROR(AVERAGE(T638:X638,AF638:AJ638),"")</f>
        <v/>
      </c>
      <c r="DB638" s="308">
        <f>AV638+BK638</f>
        <v/>
      </c>
      <c r="DC638" s="12">
        <f>SUM(BL638:BT638,AW638:BE638)</f>
        <v/>
      </c>
      <c r="DD638" s="437">
        <f>IFERROR(ROUND(DC638/K638,0),"")</f>
        <v/>
      </c>
      <c r="DE638" s="437">
        <f>IFERROR(ROUND(AVERAGE(Y638:Z638,AK638:AL638),0),"")</f>
        <v/>
      </c>
      <c r="DF638" s="217">
        <f>IFERROR(ROUND((3600/DE638*J638),0),"")</f>
        <v/>
      </c>
      <c r="DG638" s="437">
        <f>IFERROR(ROUND(DD638/DF638,1),"")</f>
        <v/>
      </c>
      <c r="DH638" s="308">
        <f>IFERROR(DB638+DD638,"")</f>
        <v/>
      </c>
      <c r="DI638" s="447">
        <f>IFERROR(DD638/DH638,"")</f>
        <v/>
      </c>
      <c r="DK638" s="12">
        <f>IFERROR(DF638-AP638,"")</f>
        <v/>
      </c>
      <c r="DM638" s="307">
        <f>IFERROR(DA638-L638,"")</f>
        <v/>
      </c>
      <c r="DN638" s="348">
        <f>IF(DE638&gt;AQ638,0,1)</f>
        <v/>
      </c>
      <c r="DO638" s="348">
        <f>IF(DA638&lt;M638,0,1)</f>
        <v/>
      </c>
      <c r="DP638" s="348">
        <f>IF(DA638&gt;N638,0,1)</f>
        <v/>
      </c>
      <c r="DQ638" s="348" t="n"/>
      <c r="DR638" s="348" t="n"/>
      <c r="DS638" s="348" t="n"/>
      <c r="DT638" s="348" t="n"/>
      <c r="DU638" s="348" t="n"/>
      <c r="DV638" s="348" t="n"/>
      <c r="DW638" s="348" t="n"/>
      <c r="DX638" s="348" t="n"/>
      <c r="DY638" s="348" t="n"/>
      <c r="DZ638" s="348" t="n"/>
      <c r="EA638" s="348" t="n"/>
      <c r="EB638" s="348" t="n"/>
      <c r="EC638" s="348" t="n"/>
      <c r="ED638" s="348" t="n"/>
      <c r="EE638" s="348" t="n"/>
      <c r="EF638" s="348" t="n"/>
      <c r="EG638" s="348" t="n"/>
      <c r="EH638" s="348" t="n"/>
      <c r="EI638" s="348" t="n"/>
    </row>
    <row r="639" ht="31.5" customFormat="1" customHeight="1" s="239">
      <c r="A639" s="233" t="n"/>
      <c r="B639" s="192" t="n"/>
      <c r="C639" s="455" t="n"/>
      <c r="D639" s="192" t="n"/>
      <c r="E639" s="192" t="n"/>
      <c r="F639" s="192" t="n"/>
      <c r="G639" s="238" t="n"/>
      <c r="H639" s="437" t="n"/>
      <c r="I639" s="437" t="n"/>
      <c r="J639" s="437" t="n"/>
      <c r="K639" s="437" t="n"/>
      <c r="L639" s="240" t="n"/>
      <c r="M639" s="241" t="n"/>
      <c r="N639" s="242" t="n"/>
      <c r="O639" s="232" t="n"/>
      <c r="P639" s="232" t="n"/>
      <c r="Q639" s="232" t="n"/>
      <c r="R639" s="232" t="n"/>
      <c r="S639" s="232" t="n"/>
      <c r="T639" s="232" t="n"/>
      <c r="U639" s="232" t="n"/>
      <c r="V639" s="232" t="n"/>
      <c r="W639" s="232" t="n"/>
      <c r="X639" s="232" t="n"/>
      <c r="Y639" s="195" t="n"/>
      <c r="Z639" s="195" t="n"/>
      <c r="AA639" s="232" t="n"/>
      <c r="AB639" s="232" t="n"/>
      <c r="AC639" s="232" t="n"/>
      <c r="AD639" s="232" t="n"/>
      <c r="AE639" s="232" t="n"/>
      <c r="AF639" s="232" t="n"/>
      <c r="AG639" s="232" t="n"/>
      <c r="AH639" s="232" t="n"/>
      <c r="AI639" s="232" t="n"/>
      <c r="AJ639" s="232" t="n"/>
      <c r="AK639" s="195" t="n"/>
      <c r="AL639" s="195" t="n"/>
      <c r="AM639" s="232">
        <f>IFERROR(ROUND(AVERAGE(O639:S639,AA639:AE639),0),"")</f>
        <v/>
      </c>
      <c r="AN639" s="232">
        <f>IFERROR(ROUND(AVERAGE(T639:X639,AF639:AJ639),0),"")</f>
        <v/>
      </c>
      <c r="AO639" s="278">
        <f>IFERROR((AM639-L639)/L639,"")</f>
        <v/>
      </c>
      <c r="AP639" s="218" t="n"/>
      <c r="AQ639" s="219" t="n"/>
      <c r="AR639" s="217">
        <f>IFERROR(ROUND((3600/AS639*J639),0),"")</f>
        <v/>
      </c>
      <c r="AS639" s="217">
        <f>IFERROR(ROUND(AVERAGE(Y639:Z639,AK639:AL639),0),"")</f>
        <v/>
      </c>
      <c r="AT639" s="217" t="n"/>
      <c r="AU639" s="217" t="n"/>
      <c r="AV639" s="217" t="n"/>
      <c r="AW639" s="217" t="n"/>
      <c r="AX639" s="217" t="n"/>
      <c r="AY639" s="217" t="n"/>
      <c r="AZ639" s="217" t="n"/>
      <c r="BA639" s="217" t="n"/>
      <c r="BB639" s="217" t="n"/>
      <c r="BC639" s="217" t="n"/>
      <c r="BD639" s="217" t="n"/>
      <c r="BE639" s="217" t="n"/>
      <c r="BF639" s="217" t="n"/>
      <c r="BG639" s="217" t="n"/>
      <c r="BH639" s="217" t="n"/>
      <c r="BI639" s="217" t="n"/>
      <c r="BJ639" s="217" t="n"/>
      <c r="BK639" s="217" t="n"/>
      <c r="BL639" s="217" t="n"/>
      <c r="BM639" s="217" t="n"/>
      <c r="BN639" s="217" t="n"/>
      <c r="BO639" s="217" t="n"/>
      <c r="BP639" s="217" t="n"/>
      <c r="BQ639" s="217" t="n"/>
      <c r="BR639" s="217" t="n"/>
      <c r="BS639" s="217" t="n"/>
      <c r="BT639" s="217" t="n"/>
      <c r="BU639" s="217" t="n"/>
      <c r="BV639" s="217" t="n"/>
      <c r="BW639" s="217" t="n"/>
      <c r="BX639" s="220" t="n"/>
      <c r="BY639" s="220" t="n"/>
      <c r="BZ639" s="220" t="n"/>
      <c r="CA639" s="220" t="n"/>
      <c r="CB639" s="220" t="n"/>
      <c r="CC639" s="220" t="n"/>
      <c r="CD639" s="220" t="n"/>
      <c r="CE639" s="220" t="n"/>
      <c r="CF639" s="220" t="n"/>
      <c r="CG639" s="221">
        <f>IFERROR(ROUND((SUM(BX639:CF639)),0),"")</f>
        <v/>
      </c>
      <c r="CH639" s="216" t="n"/>
      <c r="CI639" s="456" t="n"/>
      <c r="CJ639" s="223" t="n"/>
      <c r="CK639" s="196" t="n"/>
      <c r="CL639" s="196" t="n"/>
      <c r="CM639" s="196" t="n"/>
      <c r="CN639" s="196" t="n"/>
      <c r="CO639" s="196" t="n"/>
      <c r="CP639" s="323" t="n"/>
      <c r="CQ639" s="348" t="n"/>
      <c r="CR639" s="348" t="n"/>
      <c r="CS639" s="348" t="n"/>
      <c r="CT639" s="348" t="n"/>
      <c r="CU639" s="348" t="n"/>
      <c r="CV639" s="348" t="n"/>
      <c r="CW639" s="348" t="n"/>
      <c r="CX639" s="348" t="n"/>
      <c r="CY639" s="348">
        <f>IFERROR(ROUND(STDEV(AN639,L639),1),"")</f>
        <v/>
      </c>
      <c r="CZ639" s="232">
        <f>IFERROR(ROUND(AVERAGE(O639:S639,AA639:AE639),0),"")</f>
        <v/>
      </c>
      <c r="DA639" s="232">
        <f>IFERROR(AVERAGE(T639:X639,AF639:AJ639),"")</f>
        <v/>
      </c>
      <c r="DB639" s="308">
        <f>AV639+BK639</f>
        <v/>
      </c>
      <c r="DC639" s="12">
        <f>SUM(BL639:BT639,AW639:BE639)</f>
        <v/>
      </c>
      <c r="DD639" s="437">
        <f>IFERROR(ROUND(DC639/K639,0),"")</f>
        <v/>
      </c>
      <c r="DE639" s="437">
        <f>IFERROR(ROUND(AVERAGE(Y639:Z639,AK639:AL639),0),"")</f>
        <v/>
      </c>
      <c r="DF639" s="217">
        <f>IFERROR(ROUND((3600/DE639*J639),0),"")</f>
        <v/>
      </c>
      <c r="DG639" s="437">
        <f>IFERROR(ROUND(DD639/DF639,1),"")</f>
        <v/>
      </c>
      <c r="DH639" s="308">
        <f>IFERROR(DB639+DD639,"")</f>
        <v/>
      </c>
      <c r="DI639" s="447">
        <f>IFERROR(DD639/DH639,"")</f>
        <v/>
      </c>
      <c r="DK639" s="12">
        <f>IFERROR(DF639-AP639,"")</f>
        <v/>
      </c>
      <c r="DM639" s="307">
        <f>IFERROR(DA639-L639,"")</f>
        <v/>
      </c>
      <c r="DN639" s="348">
        <f>IF(DE639&gt;AQ639,0,1)</f>
        <v/>
      </c>
      <c r="DO639" s="348">
        <f>IF(DA639&lt;M639,0,1)</f>
        <v/>
      </c>
      <c r="DP639" s="348">
        <f>IF(DA639&gt;N639,0,1)</f>
        <v/>
      </c>
      <c r="DQ639" s="348" t="n"/>
      <c r="DR639" s="348" t="n"/>
      <c r="DS639" s="348" t="n"/>
      <c r="DT639" s="348" t="n"/>
      <c r="DU639" s="348" t="n"/>
      <c r="DV639" s="348" t="n"/>
      <c r="DW639" s="348" t="n"/>
      <c r="DX639" s="348" t="n"/>
      <c r="DY639" s="348" t="n"/>
      <c r="DZ639" s="348" t="n"/>
      <c r="EA639" s="348" t="n"/>
      <c r="EB639" s="348" t="n"/>
      <c r="EC639" s="348" t="n"/>
      <c r="ED639" s="348" t="n"/>
      <c r="EE639" s="348" t="n"/>
      <c r="EF639" s="348" t="n"/>
      <c r="EG639" s="348" t="n"/>
      <c r="EH639" s="348" t="n"/>
      <c r="EI639" s="348" t="n"/>
    </row>
    <row r="640" ht="31.5" customFormat="1" customHeight="1" s="239">
      <c r="A640" s="233" t="n"/>
      <c r="B640" s="192" t="n"/>
      <c r="C640" s="455" t="n"/>
      <c r="D640" s="192" t="n"/>
      <c r="E640" s="192" t="n"/>
      <c r="F640" s="192" t="n"/>
      <c r="G640" s="238" t="n"/>
      <c r="H640" s="437" t="n"/>
      <c r="I640" s="437" t="n"/>
      <c r="J640" s="437" t="n"/>
      <c r="K640" s="437" t="n"/>
      <c r="L640" s="240" t="n"/>
      <c r="M640" s="241" t="n"/>
      <c r="N640" s="242" t="n"/>
      <c r="O640" s="232" t="n"/>
      <c r="P640" s="232" t="n"/>
      <c r="Q640" s="232" t="n"/>
      <c r="R640" s="232" t="n"/>
      <c r="S640" s="232" t="n"/>
      <c r="T640" s="232" t="n"/>
      <c r="U640" s="232" t="n"/>
      <c r="V640" s="232" t="n"/>
      <c r="W640" s="232" t="n"/>
      <c r="X640" s="232" t="n"/>
      <c r="Y640" s="195" t="n"/>
      <c r="Z640" s="195" t="n"/>
      <c r="AA640" s="232" t="n"/>
      <c r="AB640" s="232" t="n"/>
      <c r="AC640" s="232" t="n"/>
      <c r="AD640" s="232" t="n"/>
      <c r="AE640" s="232" t="n"/>
      <c r="AF640" s="232" t="n"/>
      <c r="AG640" s="232" t="n"/>
      <c r="AH640" s="232" t="n"/>
      <c r="AI640" s="232" t="n"/>
      <c r="AJ640" s="232" t="n"/>
      <c r="AK640" s="195" t="n"/>
      <c r="AL640" s="195" t="n"/>
      <c r="AM640" s="232">
        <f>IFERROR(ROUND(AVERAGE(O640:S640,AA640:AE640),0),"")</f>
        <v/>
      </c>
      <c r="AN640" s="232">
        <f>IFERROR(ROUND(AVERAGE(T640:X640,AF640:AJ640),0),"")</f>
        <v/>
      </c>
      <c r="AO640" s="278">
        <f>IFERROR((AM640-L640)/L640,"")</f>
        <v/>
      </c>
      <c r="AP640" s="218" t="n"/>
      <c r="AQ640" s="219" t="n"/>
      <c r="AR640" s="217">
        <f>IFERROR(ROUND((3600/AS640*J640),0),"")</f>
        <v/>
      </c>
      <c r="AS640" s="217">
        <f>IFERROR(ROUND(AVERAGE(Y640:Z640,AK640:AL640),0),"")</f>
        <v/>
      </c>
      <c r="AT640" s="217" t="n"/>
      <c r="AU640" s="217" t="n"/>
      <c r="AV640" s="217" t="n"/>
      <c r="AW640" s="217" t="n"/>
      <c r="AX640" s="217" t="n"/>
      <c r="AY640" s="217" t="n"/>
      <c r="AZ640" s="217" t="n"/>
      <c r="BA640" s="217" t="n"/>
      <c r="BB640" s="217" t="n"/>
      <c r="BC640" s="217" t="n"/>
      <c r="BD640" s="217" t="n"/>
      <c r="BE640" s="217" t="n"/>
      <c r="BF640" s="217" t="n"/>
      <c r="BG640" s="217" t="n"/>
      <c r="BH640" s="217" t="n"/>
      <c r="BI640" s="217" t="n"/>
      <c r="BJ640" s="217" t="n"/>
      <c r="BK640" s="217" t="n"/>
      <c r="BL640" s="217" t="n"/>
      <c r="BM640" s="217" t="n"/>
      <c r="BN640" s="217" t="n"/>
      <c r="BO640" s="217" t="n"/>
      <c r="BP640" s="217" t="n"/>
      <c r="BQ640" s="217" t="n"/>
      <c r="BR640" s="217" t="n"/>
      <c r="BS640" s="217" t="n"/>
      <c r="BT640" s="217" t="n"/>
      <c r="BU640" s="217" t="n"/>
      <c r="BV640" s="217" t="n"/>
      <c r="BW640" s="217" t="n"/>
      <c r="BX640" s="220" t="n"/>
      <c r="BY640" s="220" t="n"/>
      <c r="BZ640" s="220" t="n"/>
      <c r="CA640" s="220" t="n"/>
      <c r="CB640" s="220" t="n"/>
      <c r="CC640" s="220" t="n"/>
      <c r="CD640" s="220" t="n"/>
      <c r="CE640" s="220" t="n"/>
      <c r="CF640" s="220" t="n"/>
      <c r="CG640" s="221">
        <f>IFERROR(ROUND((SUM(BX640:CF640)),0),"")</f>
        <v/>
      </c>
      <c r="CH640" s="216" t="n"/>
      <c r="CI640" s="456" t="n"/>
      <c r="CJ640" s="223" t="n"/>
      <c r="CK640" s="196" t="n"/>
      <c r="CL640" s="196" t="n"/>
      <c r="CM640" s="196" t="n"/>
      <c r="CN640" s="196" t="n"/>
      <c r="CO640" s="196" t="n"/>
      <c r="CP640" s="323" t="n"/>
      <c r="CQ640" s="348" t="n"/>
      <c r="CR640" s="348" t="n"/>
      <c r="CS640" s="348" t="n"/>
      <c r="CT640" s="348" t="n"/>
      <c r="CU640" s="348" t="n"/>
      <c r="CV640" s="348" t="n"/>
      <c r="CW640" s="348" t="n"/>
      <c r="CX640" s="348" t="n"/>
      <c r="CY640" s="348">
        <f>IFERROR(ROUND(STDEV(AN640,L640),1),"")</f>
        <v/>
      </c>
      <c r="CZ640" s="232">
        <f>IFERROR(ROUND(AVERAGE(O640:S640,AA640:AE640),0),"")</f>
        <v/>
      </c>
      <c r="DA640" s="232">
        <f>IFERROR(AVERAGE(T640:X640,AF640:AJ640),"")</f>
        <v/>
      </c>
      <c r="DB640" s="308">
        <f>AV640+BK640</f>
        <v/>
      </c>
      <c r="DC640" s="12">
        <f>SUM(BL640:BT640,AW640:BE640)</f>
        <v/>
      </c>
      <c r="DD640" s="437">
        <f>IFERROR(ROUND(DC640/K640,0),"")</f>
        <v/>
      </c>
      <c r="DE640" s="437">
        <f>IFERROR(ROUND(AVERAGE(Y640:Z640,AK640:AL640),0),"")</f>
        <v/>
      </c>
      <c r="DF640" s="217">
        <f>IFERROR(ROUND((3600/DE640*J640),0),"")</f>
        <v/>
      </c>
      <c r="DG640" s="437">
        <f>IFERROR(ROUND(DD640/DF640,1),"")</f>
        <v/>
      </c>
      <c r="DH640" s="308">
        <f>IFERROR(DB640+DD640,"")</f>
        <v/>
      </c>
      <c r="DI640" s="447">
        <f>IFERROR(DD640/DH640,"")</f>
        <v/>
      </c>
      <c r="DK640" s="12">
        <f>IFERROR(DF640-AP640,"")</f>
        <v/>
      </c>
      <c r="DM640" s="307">
        <f>IFERROR(DA640-L640,"")</f>
        <v/>
      </c>
      <c r="DN640" s="348">
        <f>IF(DE640&gt;AQ640,0,1)</f>
        <v/>
      </c>
      <c r="DO640" s="348">
        <f>IF(DA640&lt;M640,0,1)</f>
        <v/>
      </c>
      <c r="DP640" s="348">
        <f>IF(DA640&gt;N640,0,1)</f>
        <v/>
      </c>
      <c r="DQ640" s="348" t="n"/>
      <c r="DR640" s="348" t="n"/>
      <c r="DS640" s="348" t="n"/>
      <c r="DT640" s="348" t="n"/>
      <c r="DU640" s="348" t="n"/>
      <c r="DV640" s="348" t="n"/>
      <c r="DW640" s="348" t="n"/>
      <c r="DX640" s="348" t="n"/>
      <c r="DY640" s="348" t="n"/>
      <c r="DZ640" s="348" t="n"/>
      <c r="EA640" s="348" t="n"/>
      <c r="EB640" s="348" t="n"/>
      <c r="EC640" s="348" t="n"/>
      <c r="ED640" s="348" t="n"/>
      <c r="EE640" s="348" t="n"/>
      <c r="EF640" s="348" t="n"/>
      <c r="EG640" s="348" t="n"/>
      <c r="EH640" s="348" t="n"/>
      <c r="EI640" s="348" t="n"/>
    </row>
    <row r="641" ht="31.5" customFormat="1" customHeight="1" s="239">
      <c r="A641" s="233" t="n"/>
      <c r="B641" s="192" t="n"/>
      <c r="C641" s="455" t="n"/>
      <c r="D641" s="192" t="n"/>
      <c r="E641" s="192" t="n"/>
      <c r="F641" s="192" t="n"/>
      <c r="G641" s="238" t="n"/>
      <c r="H641" s="437" t="n"/>
      <c r="I641" s="437" t="n"/>
      <c r="J641" s="437" t="n"/>
      <c r="K641" s="437" t="n"/>
      <c r="L641" s="240" t="n"/>
      <c r="M641" s="241" t="n"/>
      <c r="N641" s="242" t="n"/>
      <c r="O641" s="232" t="n"/>
      <c r="P641" s="232" t="n"/>
      <c r="Q641" s="232" t="n"/>
      <c r="R641" s="232" t="n"/>
      <c r="S641" s="232" t="n"/>
      <c r="T641" s="232" t="n"/>
      <c r="U641" s="232" t="n"/>
      <c r="V641" s="232" t="n"/>
      <c r="W641" s="232" t="n"/>
      <c r="X641" s="232" t="n"/>
      <c r="Y641" s="195" t="n"/>
      <c r="Z641" s="195" t="n"/>
      <c r="AA641" s="232" t="n"/>
      <c r="AB641" s="232" t="n"/>
      <c r="AC641" s="232" t="n"/>
      <c r="AD641" s="232" t="n"/>
      <c r="AE641" s="232" t="n"/>
      <c r="AF641" s="232" t="n"/>
      <c r="AG641" s="232" t="n"/>
      <c r="AH641" s="232" t="n"/>
      <c r="AI641" s="232" t="n"/>
      <c r="AJ641" s="232" t="n"/>
      <c r="AK641" s="195" t="n"/>
      <c r="AL641" s="195" t="n"/>
      <c r="AM641" s="232">
        <f>IFERROR(ROUND(AVERAGE(O641:S641,AA641:AE641),0),"")</f>
        <v/>
      </c>
      <c r="AN641" s="232">
        <f>IFERROR(ROUND(AVERAGE(T641:X641,AF641:AJ641),0),"")</f>
        <v/>
      </c>
      <c r="AO641" s="278">
        <f>IFERROR((AM641-L641)/L641,"")</f>
        <v/>
      </c>
      <c r="AP641" s="218" t="n"/>
      <c r="AQ641" s="219" t="n"/>
      <c r="AR641" s="217">
        <f>IFERROR(ROUND((3600/AS641*J641),0),"")</f>
        <v/>
      </c>
      <c r="AS641" s="217">
        <f>IFERROR(ROUND(AVERAGE(Y641:Z641,AK641:AL641),0),"")</f>
        <v/>
      </c>
      <c r="AT641" s="217" t="n"/>
      <c r="AU641" s="217" t="n"/>
      <c r="AV641" s="217" t="n"/>
      <c r="AW641" s="217" t="n"/>
      <c r="AX641" s="217" t="n"/>
      <c r="AY641" s="217" t="n"/>
      <c r="AZ641" s="217" t="n"/>
      <c r="BA641" s="217" t="n"/>
      <c r="BB641" s="217" t="n"/>
      <c r="BC641" s="217" t="n"/>
      <c r="BD641" s="217" t="n"/>
      <c r="BE641" s="217" t="n"/>
      <c r="BF641" s="217" t="n"/>
      <c r="BG641" s="217" t="n"/>
      <c r="BH641" s="217" t="n"/>
      <c r="BI641" s="217" t="n"/>
      <c r="BJ641" s="217" t="n"/>
      <c r="BK641" s="217" t="n"/>
      <c r="BL641" s="217" t="n"/>
      <c r="BM641" s="217" t="n"/>
      <c r="BN641" s="217" t="n"/>
      <c r="BO641" s="217" t="n"/>
      <c r="BP641" s="217" t="n"/>
      <c r="BQ641" s="217" t="n"/>
      <c r="BR641" s="217" t="n"/>
      <c r="BS641" s="217" t="n"/>
      <c r="BT641" s="217" t="n"/>
      <c r="BU641" s="217" t="n"/>
      <c r="BV641" s="217" t="n"/>
      <c r="BW641" s="217" t="n"/>
      <c r="BX641" s="220" t="n"/>
      <c r="BY641" s="220" t="n"/>
      <c r="BZ641" s="220" t="n"/>
      <c r="CA641" s="220" t="n"/>
      <c r="CB641" s="220" t="n"/>
      <c r="CC641" s="220" t="n"/>
      <c r="CD641" s="220" t="n"/>
      <c r="CE641" s="220" t="n"/>
      <c r="CF641" s="220" t="n"/>
      <c r="CG641" s="221">
        <f>IFERROR(ROUND((SUM(BX641:CF641)),0),"")</f>
        <v/>
      </c>
      <c r="CH641" s="216" t="n"/>
      <c r="CI641" s="456" t="n"/>
      <c r="CJ641" s="223" t="n"/>
      <c r="CK641" s="196" t="n"/>
      <c r="CL641" s="196" t="n"/>
      <c r="CM641" s="196" t="n"/>
      <c r="CN641" s="196" t="n"/>
      <c r="CO641" s="196" t="n"/>
      <c r="CP641" s="323" t="n"/>
      <c r="CQ641" s="348" t="n"/>
      <c r="CR641" s="348" t="n"/>
      <c r="CS641" s="348" t="n"/>
      <c r="CT641" s="348" t="n"/>
      <c r="CU641" s="348" t="n"/>
      <c r="CV641" s="348" t="n"/>
      <c r="CW641" s="348" t="n"/>
      <c r="CX641" s="348" t="n"/>
      <c r="CY641" s="348">
        <f>IFERROR(ROUND(STDEV(AN641,L641),1),"")</f>
        <v/>
      </c>
      <c r="CZ641" s="232">
        <f>IFERROR(ROUND(AVERAGE(O641:S641,AA641:AE641),0),"")</f>
        <v/>
      </c>
      <c r="DA641" s="232">
        <f>IFERROR(AVERAGE(T641:X641,AF641:AJ641),"")</f>
        <v/>
      </c>
      <c r="DB641" s="308">
        <f>AV641+BK641</f>
        <v/>
      </c>
      <c r="DC641" s="12">
        <f>SUM(BL641:BT641,AW641:BE641)</f>
        <v/>
      </c>
      <c r="DD641" s="437">
        <f>IFERROR(ROUND(DC641/K641,0),"")</f>
        <v/>
      </c>
      <c r="DE641" s="437">
        <f>IFERROR(ROUND(AVERAGE(Y641:Z641,AK641:AL641),0),"")</f>
        <v/>
      </c>
      <c r="DF641" s="217">
        <f>IFERROR(ROUND((3600/DE641*J641),0),"")</f>
        <v/>
      </c>
      <c r="DG641" s="437">
        <f>IFERROR(ROUND(DD641/DF641,1),"")</f>
        <v/>
      </c>
      <c r="DH641" s="308">
        <f>IFERROR(DB641+DD641,"")</f>
        <v/>
      </c>
      <c r="DI641" s="447">
        <f>IFERROR(DD641/DH641,"")</f>
        <v/>
      </c>
      <c r="DK641" s="12">
        <f>IFERROR(DF641-AP641,"")</f>
        <v/>
      </c>
      <c r="DM641" s="307">
        <f>IFERROR(DA641-L641,"")</f>
        <v/>
      </c>
      <c r="DN641" s="348">
        <f>IF(DE641&gt;AQ641,0,1)</f>
        <v/>
      </c>
      <c r="DO641" s="348">
        <f>IF(DA641&lt;M641,0,1)</f>
        <v/>
      </c>
      <c r="DP641" s="348">
        <f>IF(DA641&gt;N641,0,1)</f>
        <v/>
      </c>
      <c r="DQ641" s="348" t="n"/>
      <c r="DR641" s="348" t="n"/>
      <c r="DS641" s="348" t="n"/>
      <c r="DT641" s="348" t="n"/>
      <c r="DU641" s="348" t="n"/>
      <c r="DV641" s="348" t="n"/>
      <c r="DW641" s="348" t="n"/>
      <c r="DX641" s="348" t="n"/>
      <c r="DY641" s="348" t="n"/>
      <c r="DZ641" s="348" t="n"/>
      <c r="EA641" s="348" t="n"/>
      <c r="EB641" s="348" t="n"/>
      <c r="EC641" s="348" t="n"/>
      <c r="ED641" s="348" t="n"/>
      <c r="EE641" s="348" t="n"/>
      <c r="EF641" s="348" t="n"/>
      <c r="EG641" s="348" t="n"/>
      <c r="EH641" s="348" t="n"/>
      <c r="EI641" s="348" t="n"/>
    </row>
    <row r="642" ht="31.5" customFormat="1" customHeight="1" s="239">
      <c r="A642" s="233" t="n"/>
      <c r="B642" s="192" t="n"/>
      <c r="C642" s="455" t="n"/>
      <c r="D642" s="192" t="n"/>
      <c r="E642" s="192" t="n"/>
      <c r="F642" s="192" t="n"/>
      <c r="G642" s="238" t="n"/>
      <c r="H642" s="437" t="n"/>
      <c r="I642" s="437" t="n"/>
      <c r="J642" s="437" t="n"/>
      <c r="K642" s="437" t="n"/>
      <c r="L642" s="240" t="n"/>
      <c r="M642" s="241" t="n"/>
      <c r="N642" s="242" t="n"/>
      <c r="O642" s="232" t="n"/>
      <c r="P642" s="232" t="n"/>
      <c r="Q642" s="232" t="n"/>
      <c r="R642" s="232" t="n"/>
      <c r="S642" s="232" t="n"/>
      <c r="T642" s="232" t="n"/>
      <c r="U642" s="232" t="n"/>
      <c r="V642" s="232" t="n"/>
      <c r="W642" s="232" t="n"/>
      <c r="X642" s="232" t="n"/>
      <c r="Y642" s="195" t="n"/>
      <c r="Z642" s="195" t="n"/>
      <c r="AA642" s="232" t="n"/>
      <c r="AB642" s="232" t="n"/>
      <c r="AC642" s="232" t="n"/>
      <c r="AD642" s="232" t="n"/>
      <c r="AE642" s="232" t="n"/>
      <c r="AF642" s="232" t="n"/>
      <c r="AG642" s="232" t="n"/>
      <c r="AH642" s="232" t="n"/>
      <c r="AI642" s="232" t="n"/>
      <c r="AJ642" s="232" t="n"/>
      <c r="AK642" s="195" t="n"/>
      <c r="AL642" s="195" t="n"/>
      <c r="AM642" s="232">
        <f>IFERROR(ROUND(AVERAGE(O642:S642,AA642:AE642),0),"")</f>
        <v/>
      </c>
      <c r="AN642" s="232">
        <f>IFERROR(ROUND(AVERAGE(T642:X642,AF642:AJ642),0),"")</f>
        <v/>
      </c>
      <c r="AO642" s="278">
        <f>IFERROR((AM642-L642)/L642,"")</f>
        <v/>
      </c>
      <c r="AP642" s="218" t="n"/>
      <c r="AQ642" s="219" t="n"/>
      <c r="AR642" s="217">
        <f>IFERROR(ROUND((3600/AS642*J642),0),"")</f>
        <v/>
      </c>
      <c r="AS642" s="217">
        <f>IFERROR(ROUND(AVERAGE(Y642:Z642,AK642:AL642),0),"")</f>
        <v/>
      </c>
      <c r="AT642" s="217" t="n"/>
      <c r="AU642" s="217" t="n"/>
      <c r="AV642" s="217" t="n"/>
      <c r="AW642" s="217" t="n"/>
      <c r="AX642" s="217" t="n"/>
      <c r="AY642" s="217" t="n"/>
      <c r="AZ642" s="217" t="n"/>
      <c r="BA642" s="217" t="n"/>
      <c r="BB642" s="217" t="n"/>
      <c r="BC642" s="217" t="n"/>
      <c r="BD642" s="217" t="n"/>
      <c r="BE642" s="217" t="n"/>
      <c r="BF642" s="217" t="n"/>
      <c r="BG642" s="217" t="n"/>
      <c r="BH642" s="217" t="n"/>
      <c r="BI642" s="217" t="n"/>
      <c r="BJ642" s="217" t="n"/>
      <c r="BK642" s="217" t="n"/>
      <c r="BL642" s="217" t="n"/>
      <c r="BM642" s="217" t="n"/>
      <c r="BN642" s="217" t="n"/>
      <c r="BO642" s="217" t="n"/>
      <c r="BP642" s="217" t="n"/>
      <c r="BQ642" s="217" t="n"/>
      <c r="BR642" s="217" t="n"/>
      <c r="BS642" s="217" t="n"/>
      <c r="BT642" s="217" t="n"/>
      <c r="BU642" s="217" t="n"/>
      <c r="BV642" s="217" t="n"/>
      <c r="BW642" s="217" t="n"/>
      <c r="BX642" s="220" t="n"/>
      <c r="BY642" s="220" t="n"/>
      <c r="BZ642" s="220" t="n"/>
      <c r="CA642" s="220" t="n"/>
      <c r="CB642" s="220" t="n"/>
      <c r="CC642" s="220" t="n"/>
      <c r="CD642" s="220" t="n"/>
      <c r="CE642" s="220" t="n"/>
      <c r="CF642" s="220" t="n"/>
      <c r="CG642" s="221">
        <f>IFERROR(ROUND((SUM(BX642:CF642)),0),"")</f>
        <v/>
      </c>
      <c r="CH642" s="216" t="n"/>
      <c r="CI642" s="456" t="n"/>
      <c r="CJ642" s="223" t="n"/>
      <c r="CK642" s="196" t="n"/>
      <c r="CL642" s="196" t="n"/>
      <c r="CM642" s="196" t="n"/>
      <c r="CN642" s="196" t="n"/>
      <c r="CO642" s="196" t="n"/>
      <c r="CP642" s="323" t="n"/>
      <c r="CQ642" s="348" t="n"/>
      <c r="CR642" s="348" t="n"/>
      <c r="CS642" s="348" t="n"/>
      <c r="CT642" s="348" t="n"/>
      <c r="CU642" s="348" t="n"/>
      <c r="CV642" s="348" t="n"/>
      <c r="CW642" s="348" t="n"/>
      <c r="CX642" s="348" t="n"/>
      <c r="CY642" s="348">
        <f>IFERROR(ROUND(STDEV(AN642,L642),1),"")</f>
        <v/>
      </c>
      <c r="CZ642" s="232">
        <f>IFERROR(ROUND(AVERAGE(O642:S642,AA642:AE642),0),"")</f>
        <v/>
      </c>
      <c r="DA642" s="232">
        <f>IFERROR(AVERAGE(T642:X642,AF642:AJ642),"")</f>
        <v/>
      </c>
      <c r="DB642" s="308">
        <f>AV642+BK642</f>
        <v/>
      </c>
      <c r="DC642" s="12">
        <f>SUM(BL642:BT642,AW642:BE642)</f>
        <v/>
      </c>
      <c r="DD642" s="437">
        <f>IFERROR(ROUND(DC642/K642,0),"")</f>
        <v/>
      </c>
      <c r="DE642" s="437">
        <f>IFERROR(ROUND(AVERAGE(Y642:Z642,AK642:AL642),0),"")</f>
        <v/>
      </c>
      <c r="DF642" s="217">
        <f>IFERROR(ROUND((3600/DE642*J642),0),"")</f>
        <v/>
      </c>
      <c r="DG642" s="437">
        <f>IFERROR(ROUND(DD642/DF642,1),"")</f>
        <v/>
      </c>
      <c r="DH642" s="308">
        <f>IFERROR(DB642+DD642,"")</f>
        <v/>
      </c>
      <c r="DI642" s="447">
        <f>IFERROR(DD642/DH642,"")</f>
        <v/>
      </c>
      <c r="DK642" s="12">
        <f>IFERROR(DF642-AP642,"")</f>
        <v/>
      </c>
      <c r="DM642" s="307">
        <f>IFERROR(DA642-L642,"")</f>
        <v/>
      </c>
      <c r="DN642" s="348">
        <f>IF(DE642&gt;AQ642,0,1)</f>
        <v/>
      </c>
      <c r="DO642" s="348">
        <f>IF(DA642&lt;M642,0,1)</f>
        <v/>
      </c>
      <c r="DP642" s="348">
        <f>IF(DA642&gt;N642,0,1)</f>
        <v/>
      </c>
      <c r="DQ642" s="348" t="n"/>
      <c r="DR642" s="348" t="n"/>
      <c r="DS642" s="348" t="n"/>
      <c r="DT642" s="348" t="n"/>
      <c r="DU642" s="348" t="n"/>
      <c r="DV642" s="348" t="n"/>
      <c r="DW642" s="348" t="n"/>
      <c r="DX642" s="348" t="n"/>
      <c r="DY642" s="348" t="n"/>
      <c r="DZ642" s="348" t="n"/>
      <c r="EA642" s="348" t="n"/>
      <c r="EB642" s="348" t="n"/>
      <c r="EC642" s="348" t="n"/>
      <c r="ED642" s="348" t="n"/>
      <c r="EE642" s="348" t="n"/>
      <c r="EF642" s="348" t="n"/>
      <c r="EG642" s="348" t="n"/>
      <c r="EH642" s="348" t="n"/>
      <c r="EI642" s="348" t="n"/>
    </row>
    <row r="643" ht="31.5" customFormat="1" customHeight="1" s="239">
      <c r="A643" s="233" t="n"/>
      <c r="B643" s="192" t="n"/>
      <c r="C643" s="455" t="n"/>
      <c r="D643" s="192" t="n"/>
      <c r="E643" s="192" t="n"/>
      <c r="F643" s="192" t="n"/>
      <c r="G643" s="238" t="n"/>
      <c r="H643" s="437" t="n"/>
      <c r="I643" s="437" t="n"/>
      <c r="J643" s="437" t="n"/>
      <c r="K643" s="437" t="n"/>
      <c r="L643" s="240" t="n"/>
      <c r="M643" s="241" t="n"/>
      <c r="N643" s="242" t="n"/>
      <c r="O643" s="232" t="n"/>
      <c r="P643" s="232" t="n"/>
      <c r="Q643" s="232" t="n"/>
      <c r="R643" s="232" t="n"/>
      <c r="S643" s="232" t="n"/>
      <c r="T643" s="232" t="n"/>
      <c r="U643" s="232" t="n"/>
      <c r="V643" s="232" t="n"/>
      <c r="W643" s="232" t="n"/>
      <c r="X643" s="232" t="n"/>
      <c r="Y643" s="195" t="n"/>
      <c r="Z643" s="195" t="n"/>
      <c r="AA643" s="232" t="n"/>
      <c r="AB643" s="232" t="n"/>
      <c r="AC643" s="232" t="n"/>
      <c r="AD643" s="232" t="n"/>
      <c r="AE643" s="232" t="n"/>
      <c r="AF643" s="232" t="n"/>
      <c r="AG643" s="232" t="n"/>
      <c r="AH643" s="232" t="n"/>
      <c r="AI643" s="232" t="n"/>
      <c r="AJ643" s="232" t="n"/>
      <c r="AK643" s="195" t="n"/>
      <c r="AL643" s="195" t="n"/>
      <c r="AM643" s="232">
        <f>IFERROR(ROUND(AVERAGE(O643:S643,AA643:AE643),0),"")</f>
        <v/>
      </c>
      <c r="AN643" s="232">
        <f>IFERROR(ROUND(AVERAGE(T643:X643,AF643:AJ643),0),"")</f>
        <v/>
      </c>
      <c r="AO643" s="278">
        <f>IFERROR((AM643-L643)/L643,"")</f>
        <v/>
      </c>
      <c r="AP643" s="218" t="n"/>
      <c r="AQ643" s="219" t="n"/>
      <c r="AR643" s="217">
        <f>IFERROR(ROUND((3600/AS643*J643),0),"")</f>
        <v/>
      </c>
      <c r="AS643" s="217">
        <f>IFERROR(ROUND(AVERAGE(Y643:Z643,AK643:AL643),0),"")</f>
        <v/>
      </c>
      <c r="AT643" s="217" t="n"/>
      <c r="AU643" s="217" t="n"/>
      <c r="AV643" s="217" t="n"/>
      <c r="AW643" s="217" t="n"/>
      <c r="AX643" s="217" t="n"/>
      <c r="AY643" s="217" t="n"/>
      <c r="AZ643" s="217" t="n"/>
      <c r="BA643" s="217" t="n"/>
      <c r="BB643" s="217" t="n"/>
      <c r="BC643" s="217" t="n"/>
      <c r="BD643" s="217" t="n"/>
      <c r="BE643" s="217" t="n"/>
      <c r="BF643" s="217" t="n"/>
      <c r="BG643" s="217" t="n"/>
      <c r="BH643" s="217" t="n"/>
      <c r="BI643" s="217" t="n"/>
      <c r="BJ643" s="217" t="n"/>
      <c r="BK643" s="217" t="n"/>
      <c r="BL643" s="217" t="n"/>
      <c r="BM643" s="217" t="n"/>
      <c r="BN643" s="217" t="n"/>
      <c r="BO643" s="217" t="n"/>
      <c r="BP643" s="217" t="n"/>
      <c r="BQ643" s="217" t="n"/>
      <c r="BR643" s="217" t="n"/>
      <c r="BS643" s="217" t="n"/>
      <c r="BT643" s="217" t="n"/>
      <c r="BU643" s="217" t="n"/>
      <c r="BV643" s="217" t="n"/>
      <c r="BW643" s="217" t="n"/>
      <c r="BX643" s="220" t="n"/>
      <c r="BY643" s="220" t="n"/>
      <c r="BZ643" s="220" t="n"/>
      <c r="CA643" s="220" t="n"/>
      <c r="CB643" s="220" t="n"/>
      <c r="CC643" s="220" t="n"/>
      <c r="CD643" s="220" t="n"/>
      <c r="CE643" s="220" t="n"/>
      <c r="CF643" s="220" t="n"/>
      <c r="CG643" s="221">
        <f>IFERROR(ROUND((SUM(BX643:CF643)),0),"")</f>
        <v/>
      </c>
      <c r="CH643" s="216" t="n"/>
      <c r="CI643" s="456" t="n"/>
      <c r="CJ643" s="223" t="n"/>
      <c r="CK643" s="196" t="n"/>
      <c r="CL643" s="196" t="n"/>
      <c r="CM643" s="196" t="n"/>
      <c r="CN643" s="196" t="n"/>
      <c r="CO643" s="196" t="n"/>
      <c r="CP643" s="323" t="n"/>
      <c r="CQ643" s="348" t="n"/>
      <c r="CR643" s="348" t="n"/>
      <c r="CS643" s="348" t="n"/>
      <c r="CT643" s="348" t="n"/>
      <c r="CU643" s="348" t="n"/>
      <c r="CV643" s="348" t="n"/>
      <c r="CW643" s="348" t="n"/>
      <c r="CX643" s="348" t="n"/>
      <c r="CY643" s="348">
        <f>IFERROR(ROUND(STDEV(AN643,L643),1),"")</f>
        <v/>
      </c>
      <c r="CZ643" s="232">
        <f>IFERROR(ROUND(AVERAGE(O643:S643,AA643:AE643),0),"")</f>
        <v/>
      </c>
      <c r="DA643" s="232">
        <f>IFERROR(AVERAGE(T643:X643,AF643:AJ643),"")</f>
        <v/>
      </c>
      <c r="DB643" s="308">
        <f>AV643+BK643</f>
        <v/>
      </c>
      <c r="DC643" s="12">
        <f>SUM(BL643:BT643,AW643:BE643)</f>
        <v/>
      </c>
      <c r="DD643" s="437">
        <f>IFERROR(ROUND(DC643/K643,0),"")</f>
        <v/>
      </c>
      <c r="DE643" s="437">
        <f>IFERROR(ROUND(AVERAGE(Y643:Z643,AK643:AL643),0),"")</f>
        <v/>
      </c>
      <c r="DF643" s="217">
        <f>IFERROR(ROUND((3600/DE643*J643),0),"")</f>
        <v/>
      </c>
      <c r="DG643" s="437">
        <f>IFERROR(ROUND(DD643/DF643,1),"")</f>
        <v/>
      </c>
      <c r="DH643" s="308">
        <f>IFERROR(DB643+DD643,"")</f>
        <v/>
      </c>
      <c r="DI643" s="447">
        <f>IFERROR(DD643/DH643,"")</f>
        <v/>
      </c>
      <c r="DK643" s="12">
        <f>IFERROR(DF643-AP643,"")</f>
        <v/>
      </c>
      <c r="DM643" s="307">
        <f>IFERROR(DA643-L643,"")</f>
        <v/>
      </c>
      <c r="DN643" s="348">
        <f>IF(DE643&gt;AQ643,0,1)</f>
        <v/>
      </c>
      <c r="DO643" s="348">
        <f>IF(DA643&lt;M643,0,1)</f>
        <v/>
      </c>
      <c r="DP643" s="348">
        <f>IF(DA643&gt;N643,0,1)</f>
        <v/>
      </c>
      <c r="DQ643" s="348" t="n"/>
      <c r="DR643" s="348" t="n"/>
      <c r="DS643" s="348" t="n"/>
      <c r="DT643" s="348" t="n"/>
      <c r="DU643" s="348" t="n"/>
      <c r="DV643" s="348" t="n"/>
      <c r="DW643" s="348" t="n"/>
      <c r="DX643" s="348" t="n"/>
      <c r="DY643" s="348" t="n"/>
      <c r="DZ643" s="348" t="n"/>
      <c r="EA643" s="348" t="n"/>
      <c r="EB643" s="348" t="n"/>
      <c r="EC643" s="348" t="n"/>
      <c r="ED643" s="348" t="n"/>
      <c r="EE643" s="348" t="n"/>
      <c r="EF643" s="348" t="n"/>
      <c r="EG643" s="348" t="n"/>
      <c r="EH643" s="348" t="n"/>
      <c r="EI643" s="348" t="n"/>
    </row>
    <row r="644" ht="31.5" customFormat="1" customHeight="1" s="239">
      <c r="A644" s="233" t="n"/>
      <c r="B644" s="192" t="n"/>
      <c r="C644" s="455" t="n"/>
      <c r="D644" s="192" t="n"/>
      <c r="E644" s="192" t="n"/>
      <c r="F644" s="192" t="n"/>
      <c r="G644" s="238" t="n"/>
      <c r="H644" s="437" t="n"/>
      <c r="I644" s="437" t="n"/>
      <c r="J644" s="437" t="n"/>
      <c r="K644" s="437" t="n"/>
      <c r="L644" s="240" t="n"/>
      <c r="M644" s="241" t="n"/>
      <c r="N644" s="242" t="n"/>
      <c r="O644" s="232" t="n"/>
      <c r="P644" s="232" t="n"/>
      <c r="Q644" s="232" t="n"/>
      <c r="R644" s="232" t="n"/>
      <c r="S644" s="232" t="n"/>
      <c r="T644" s="232" t="n"/>
      <c r="U644" s="232" t="n"/>
      <c r="V644" s="232" t="n"/>
      <c r="W644" s="232" t="n"/>
      <c r="X644" s="232" t="n"/>
      <c r="Y644" s="195" t="n"/>
      <c r="Z644" s="195" t="n"/>
      <c r="AA644" s="232" t="n"/>
      <c r="AB644" s="232" t="n"/>
      <c r="AC644" s="232" t="n"/>
      <c r="AD644" s="232" t="n"/>
      <c r="AE644" s="232" t="n"/>
      <c r="AF644" s="232" t="n"/>
      <c r="AG644" s="232" t="n"/>
      <c r="AH644" s="232" t="n"/>
      <c r="AI644" s="232" t="n"/>
      <c r="AJ644" s="232" t="n"/>
      <c r="AK644" s="195" t="n"/>
      <c r="AL644" s="195" t="n"/>
      <c r="AM644" s="232">
        <f>IFERROR(ROUND(AVERAGE(O644:S644,AA644:AE644),0),"")</f>
        <v/>
      </c>
      <c r="AN644" s="232">
        <f>IFERROR(ROUND(AVERAGE(T644:X644,AF644:AJ644),0),"")</f>
        <v/>
      </c>
      <c r="AO644" s="278">
        <f>IFERROR((AM644-L644)/L644,"")</f>
        <v/>
      </c>
      <c r="AP644" s="218" t="n"/>
      <c r="AQ644" s="219" t="n"/>
      <c r="AR644" s="217">
        <f>IFERROR(ROUND((3600/AS644*J644),0),"")</f>
        <v/>
      </c>
      <c r="AS644" s="217">
        <f>IFERROR(ROUND(AVERAGE(Y644:Z644,AK644:AL644),0),"")</f>
        <v/>
      </c>
      <c r="AT644" s="217" t="n"/>
      <c r="AU644" s="217" t="n"/>
      <c r="AV644" s="217" t="n"/>
      <c r="AW644" s="217" t="n"/>
      <c r="AX644" s="217" t="n"/>
      <c r="AY644" s="217" t="n"/>
      <c r="AZ644" s="217" t="n"/>
      <c r="BA644" s="217" t="n"/>
      <c r="BB644" s="217" t="n"/>
      <c r="BC644" s="217" t="n"/>
      <c r="BD644" s="217" t="n"/>
      <c r="BE644" s="217" t="n"/>
      <c r="BF644" s="217" t="n"/>
      <c r="BG644" s="217" t="n"/>
      <c r="BH644" s="217" t="n"/>
      <c r="BI644" s="217" t="n"/>
      <c r="BJ644" s="217" t="n"/>
      <c r="BK644" s="217" t="n"/>
      <c r="BL644" s="217" t="n"/>
      <c r="BM644" s="217" t="n"/>
      <c r="BN644" s="217" t="n"/>
      <c r="BO644" s="217" t="n"/>
      <c r="BP644" s="217" t="n"/>
      <c r="BQ644" s="217" t="n"/>
      <c r="BR644" s="217" t="n"/>
      <c r="BS644" s="217" t="n"/>
      <c r="BT644" s="217" t="n"/>
      <c r="BU644" s="217" t="n"/>
      <c r="BV644" s="217" t="n"/>
      <c r="BW644" s="217" t="n"/>
      <c r="BX644" s="220" t="n"/>
      <c r="BY644" s="220" t="n"/>
      <c r="BZ644" s="220" t="n"/>
      <c r="CA644" s="220" t="n"/>
      <c r="CB644" s="220" t="n"/>
      <c r="CC644" s="220" t="n"/>
      <c r="CD644" s="220" t="n"/>
      <c r="CE644" s="220" t="n"/>
      <c r="CF644" s="220" t="n"/>
      <c r="CG644" s="221">
        <f>IFERROR(ROUND((SUM(BX644:CF644)),0),"")</f>
        <v/>
      </c>
      <c r="CH644" s="216" t="n"/>
      <c r="CI644" s="456" t="n"/>
      <c r="CJ644" s="223" t="n"/>
      <c r="CK644" s="196" t="n"/>
      <c r="CL644" s="196" t="n"/>
      <c r="CM644" s="196" t="n"/>
      <c r="CN644" s="196" t="n"/>
      <c r="CO644" s="196" t="n"/>
      <c r="CP644" s="323" t="n"/>
      <c r="CQ644" s="348" t="n"/>
      <c r="CR644" s="348" t="n"/>
      <c r="CS644" s="348" t="n"/>
      <c r="CT644" s="348" t="n"/>
      <c r="CU644" s="348" t="n"/>
      <c r="CV644" s="348" t="n"/>
      <c r="CW644" s="348" t="n"/>
      <c r="CX644" s="348" t="n"/>
      <c r="CY644" s="348">
        <f>IFERROR(ROUND(STDEV(AN644,L644),1),"")</f>
        <v/>
      </c>
      <c r="CZ644" s="232">
        <f>IFERROR(ROUND(AVERAGE(O644:S644,AA644:AE644),0),"")</f>
        <v/>
      </c>
      <c r="DA644" s="232">
        <f>IFERROR(AVERAGE(T644:X644,AF644:AJ644),"")</f>
        <v/>
      </c>
      <c r="DB644" s="308">
        <f>AV644+BK644</f>
        <v/>
      </c>
      <c r="DC644" s="12">
        <f>SUM(BL644:BT644,AW644:BE644)</f>
        <v/>
      </c>
      <c r="DD644" s="437">
        <f>IFERROR(ROUND(DC644/K644,0),"")</f>
        <v/>
      </c>
      <c r="DE644" s="437">
        <f>IFERROR(ROUND(AVERAGE(Y644:Z644,AK644:AL644),0),"")</f>
        <v/>
      </c>
      <c r="DF644" s="217">
        <f>IFERROR(ROUND((3600/DE644*J644),0),"")</f>
        <v/>
      </c>
      <c r="DG644" s="437">
        <f>IFERROR(ROUND(DD644/DF644,1),"")</f>
        <v/>
      </c>
      <c r="DH644" s="308">
        <f>IFERROR(DB644+DD644,"")</f>
        <v/>
      </c>
      <c r="DI644" s="447">
        <f>IFERROR(DD644/DH644,"")</f>
        <v/>
      </c>
      <c r="DK644" s="12">
        <f>IFERROR(DF644-AP644,"")</f>
        <v/>
      </c>
      <c r="DM644" s="307">
        <f>IFERROR(DA644-L644,"")</f>
        <v/>
      </c>
      <c r="DN644" s="348">
        <f>IF(DE644&gt;AQ644,0,1)</f>
        <v/>
      </c>
      <c r="DO644" s="348">
        <f>IF(DA644&lt;M644,0,1)</f>
        <v/>
      </c>
      <c r="DP644" s="348">
        <f>IF(DA644&gt;N644,0,1)</f>
        <v/>
      </c>
      <c r="DQ644" s="348" t="n"/>
      <c r="DR644" s="348" t="n"/>
      <c r="DS644" s="348" t="n"/>
      <c r="DT644" s="348" t="n"/>
      <c r="DU644" s="348" t="n"/>
      <c r="DV644" s="348" t="n"/>
      <c r="DW644" s="348" t="n"/>
      <c r="DX644" s="348" t="n"/>
      <c r="DY644" s="348" t="n"/>
      <c r="DZ644" s="348" t="n"/>
      <c r="EA644" s="348" t="n"/>
      <c r="EB644" s="348" t="n"/>
      <c r="EC644" s="348" t="n"/>
      <c r="ED644" s="348" t="n"/>
      <c r="EE644" s="348" t="n"/>
      <c r="EF644" s="348" t="n"/>
      <c r="EG644" s="348" t="n"/>
      <c r="EH644" s="348" t="n"/>
      <c r="EI644" s="348" t="n"/>
    </row>
    <row r="645" ht="31.5" customFormat="1" customHeight="1" s="239">
      <c r="A645" s="233" t="n"/>
      <c r="B645" s="192" t="n"/>
      <c r="C645" s="455" t="n"/>
      <c r="D645" s="192" t="n"/>
      <c r="E645" s="192" t="n"/>
      <c r="F645" s="192" t="n"/>
      <c r="G645" s="238" t="n"/>
      <c r="H645" s="437" t="n"/>
      <c r="I645" s="437" t="n"/>
      <c r="J645" s="437" t="n"/>
      <c r="K645" s="437" t="n"/>
      <c r="L645" s="240" t="n"/>
      <c r="M645" s="241" t="n"/>
      <c r="N645" s="242" t="n"/>
      <c r="O645" s="232" t="n"/>
      <c r="P645" s="232" t="n"/>
      <c r="Q645" s="232" t="n"/>
      <c r="R645" s="232" t="n"/>
      <c r="S645" s="232" t="n"/>
      <c r="T645" s="232" t="n"/>
      <c r="U645" s="232" t="n"/>
      <c r="V645" s="232" t="n"/>
      <c r="W645" s="232" t="n"/>
      <c r="X645" s="232" t="n"/>
      <c r="Y645" s="195" t="n"/>
      <c r="Z645" s="195" t="n"/>
      <c r="AA645" s="232" t="n"/>
      <c r="AB645" s="232" t="n"/>
      <c r="AC645" s="232" t="n"/>
      <c r="AD645" s="232" t="n"/>
      <c r="AE645" s="232" t="n"/>
      <c r="AF645" s="232" t="n"/>
      <c r="AG645" s="232" t="n"/>
      <c r="AH645" s="232" t="n"/>
      <c r="AI645" s="232" t="n"/>
      <c r="AJ645" s="232" t="n"/>
      <c r="AK645" s="195" t="n"/>
      <c r="AL645" s="195" t="n"/>
      <c r="AM645" s="232">
        <f>IFERROR(ROUND(AVERAGE(O645:S645,AA645:AE645),0),"")</f>
        <v/>
      </c>
      <c r="AN645" s="232">
        <f>IFERROR(ROUND(AVERAGE(T645:X645,AF645:AJ645),0),"")</f>
        <v/>
      </c>
      <c r="AO645" s="278">
        <f>IFERROR((AM645-L645)/L645,"")</f>
        <v/>
      </c>
      <c r="AP645" s="218" t="n"/>
      <c r="AQ645" s="219" t="n"/>
      <c r="AR645" s="217">
        <f>IFERROR(ROUND((3600/AS645*J645),0),"")</f>
        <v/>
      </c>
      <c r="AS645" s="217">
        <f>IFERROR(ROUND(AVERAGE(Y645:Z645,AK645:AL645),0),"")</f>
        <v/>
      </c>
      <c r="AT645" s="217" t="n"/>
      <c r="AU645" s="217" t="n"/>
      <c r="AV645" s="217" t="n"/>
      <c r="AW645" s="217" t="n"/>
      <c r="AX645" s="217" t="n"/>
      <c r="AY645" s="217" t="n"/>
      <c r="AZ645" s="217" t="n"/>
      <c r="BA645" s="217" t="n"/>
      <c r="BB645" s="217" t="n"/>
      <c r="BC645" s="217" t="n"/>
      <c r="BD645" s="217" t="n"/>
      <c r="BE645" s="217" t="n"/>
      <c r="BF645" s="217" t="n"/>
      <c r="BG645" s="217" t="n"/>
      <c r="BH645" s="217" t="n"/>
      <c r="BI645" s="217" t="n"/>
      <c r="BJ645" s="217" t="n"/>
      <c r="BK645" s="217" t="n"/>
      <c r="BL645" s="217" t="n"/>
      <c r="BM645" s="217" t="n"/>
      <c r="BN645" s="217" t="n"/>
      <c r="BO645" s="217" t="n"/>
      <c r="BP645" s="217" t="n"/>
      <c r="BQ645" s="217" t="n"/>
      <c r="BR645" s="217" t="n"/>
      <c r="BS645" s="217" t="n"/>
      <c r="BT645" s="217" t="n"/>
      <c r="BU645" s="217" t="n"/>
      <c r="BV645" s="217" t="n"/>
      <c r="BW645" s="217" t="n"/>
      <c r="BX645" s="220" t="n"/>
      <c r="BY645" s="220" t="n"/>
      <c r="BZ645" s="220" t="n"/>
      <c r="CA645" s="220" t="n"/>
      <c r="CB645" s="220" t="n"/>
      <c r="CC645" s="220" t="n"/>
      <c r="CD645" s="220" t="n"/>
      <c r="CE645" s="220" t="n"/>
      <c r="CF645" s="220" t="n"/>
      <c r="CG645" s="221">
        <f>IFERROR(ROUND((SUM(BX645:CF645)),0),"")</f>
        <v/>
      </c>
      <c r="CH645" s="216" t="n"/>
      <c r="CI645" s="456" t="n"/>
      <c r="CJ645" s="223" t="n"/>
      <c r="CK645" s="196" t="n"/>
      <c r="CL645" s="196" t="n"/>
      <c r="CM645" s="196" t="n"/>
      <c r="CN645" s="196" t="n"/>
      <c r="CO645" s="196" t="n"/>
      <c r="CP645" s="323" t="n"/>
      <c r="CQ645" s="348" t="n"/>
      <c r="CR645" s="348" t="n"/>
      <c r="CS645" s="348" t="n"/>
      <c r="CT645" s="348" t="n"/>
      <c r="CU645" s="348" t="n"/>
      <c r="CV645" s="348" t="n"/>
      <c r="CW645" s="348" t="n"/>
      <c r="CX645" s="348" t="n"/>
      <c r="CY645" s="348">
        <f>IFERROR(ROUND(STDEV(AN645,L645),1),"")</f>
        <v/>
      </c>
      <c r="CZ645" s="232">
        <f>IFERROR(ROUND(AVERAGE(O645:S645,AA645:AE645),0),"")</f>
        <v/>
      </c>
      <c r="DA645" s="232">
        <f>IFERROR(AVERAGE(T645:X645,AF645:AJ645),"")</f>
        <v/>
      </c>
      <c r="DB645" s="308">
        <f>AV645+BK645</f>
        <v/>
      </c>
      <c r="DC645" s="12">
        <f>SUM(BL645:BT645,AW645:BE645)</f>
        <v/>
      </c>
      <c r="DD645" s="437">
        <f>IFERROR(ROUND(DC645/K645,0),"")</f>
        <v/>
      </c>
      <c r="DE645" s="437">
        <f>IFERROR(ROUND(AVERAGE(Y645:Z645,AK645:AL645),0),"")</f>
        <v/>
      </c>
      <c r="DF645" s="217">
        <f>IFERROR(ROUND((3600/DE645*J645),0),"")</f>
        <v/>
      </c>
      <c r="DG645" s="437">
        <f>IFERROR(ROUND(DD645/DF645,1),"")</f>
        <v/>
      </c>
      <c r="DH645" s="308">
        <f>IFERROR(DB645+DD645,"")</f>
        <v/>
      </c>
      <c r="DI645" s="447">
        <f>IFERROR(DD645/DH645,"")</f>
        <v/>
      </c>
      <c r="DK645" s="12">
        <f>IFERROR(DF645-AP645,"")</f>
        <v/>
      </c>
      <c r="DM645" s="307">
        <f>IFERROR(DA645-L645,"")</f>
        <v/>
      </c>
      <c r="DN645" s="348">
        <f>IF(DE645&gt;AQ645,0,1)</f>
        <v/>
      </c>
      <c r="DO645" s="348">
        <f>IF(DA645&lt;M645,0,1)</f>
        <v/>
      </c>
      <c r="DP645" s="348">
        <f>IF(DA645&gt;N645,0,1)</f>
        <v/>
      </c>
      <c r="DQ645" s="348" t="n"/>
      <c r="DR645" s="348" t="n"/>
      <c r="DS645" s="348" t="n"/>
      <c r="DT645" s="348" t="n"/>
      <c r="DU645" s="348" t="n"/>
      <c r="DV645" s="348" t="n"/>
      <c r="DW645" s="348" t="n"/>
      <c r="DX645" s="348" t="n"/>
      <c r="DY645" s="348" t="n"/>
      <c r="DZ645" s="348" t="n"/>
      <c r="EA645" s="348" t="n"/>
      <c r="EB645" s="348" t="n"/>
      <c r="EC645" s="348" t="n"/>
      <c r="ED645" s="348" t="n"/>
      <c r="EE645" s="348" t="n"/>
      <c r="EF645" s="348" t="n"/>
      <c r="EG645" s="348" t="n"/>
      <c r="EH645" s="348" t="n"/>
      <c r="EI645" s="348" t="n"/>
    </row>
    <row r="646" ht="31.5" customFormat="1" customHeight="1" s="239">
      <c r="A646" s="233" t="n"/>
      <c r="B646" s="192" t="n"/>
      <c r="C646" s="455" t="n"/>
      <c r="D646" s="192" t="n"/>
      <c r="E646" s="192" t="n"/>
      <c r="F646" s="192" t="n"/>
      <c r="G646" s="238" t="n"/>
      <c r="H646" s="437" t="n"/>
      <c r="I646" s="437" t="n"/>
      <c r="J646" s="437" t="n"/>
      <c r="K646" s="437" t="n"/>
      <c r="L646" s="240" t="n"/>
      <c r="M646" s="241" t="n"/>
      <c r="N646" s="242" t="n"/>
      <c r="O646" s="232" t="n"/>
      <c r="P646" s="232" t="n"/>
      <c r="Q646" s="232" t="n"/>
      <c r="R646" s="232" t="n"/>
      <c r="S646" s="232" t="n"/>
      <c r="T646" s="232" t="n"/>
      <c r="U646" s="232" t="n"/>
      <c r="V646" s="232" t="n"/>
      <c r="W646" s="232" t="n"/>
      <c r="X646" s="232" t="n"/>
      <c r="Y646" s="195" t="n"/>
      <c r="Z646" s="195" t="n"/>
      <c r="AA646" s="232" t="n"/>
      <c r="AB646" s="232" t="n"/>
      <c r="AC646" s="232" t="n"/>
      <c r="AD646" s="232" t="n"/>
      <c r="AE646" s="232" t="n"/>
      <c r="AF646" s="232" t="n"/>
      <c r="AG646" s="232" t="n"/>
      <c r="AH646" s="232" t="n"/>
      <c r="AI646" s="232" t="n"/>
      <c r="AJ646" s="232" t="n"/>
      <c r="AK646" s="195" t="n"/>
      <c r="AL646" s="195" t="n"/>
      <c r="AM646" s="232">
        <f>IFERROR(ROUND(AVERAGE(O646:S646,AA646:AE646),0),"")</f>
        <v/>
      </c>
      <c r="AN646" s="232">
        <f>IFERROR(ROUND(AVERAGE(T646:X646,AF646:AJ646),0),"")</f>
        <v/>
      </c>
      <c r="AO646" s="278">
        <f>IFERROR((AM646-L646)/L646,"")</f>
        <v/>
      </c>
      <c r="AP646" s="218" t="n"/>
      <c r="AQ646" s="219" t="n"/>
      <c r="AR646" s="217">
        <f>IFERROR(ROUND((3600/AS646*J646),0),"")</f>
        <v/>
      </c>
      <c r="AS646" s="217">
        <f>IFERROR(ROUND(AVERAGE(Y646:Z646,AK646:AL646),0),"")</f>
        <v/>
      </c>
      <c r="AT646" s="217" t="n"/>
      <c r="AU646" s="217" t="n"/>
      <c r="AV646" s="217" t="n"/>
      <c r="AW646" s="217" t="n"/>
      <c r="AX646" s="217" t="n"/>
      <c r="AY646" s="217" t="n"/>
      <c r="AZ646" s="217" t="n"/>
      <c r="BA646" s="217" t="n"/>
      <c r="BB646" s="217" t="n"/>
      <c r="BC646" s="217" t="n"/>
      <c r="BD646" s="217" t="n"/>
      <c r="BE646" s="217" t="n"/>
      <c r="BF646" s="217" t="n"/>
      <c r="BG646" s="217" t="n"/>
      <c r="BH646" s="217" t="n"/>
      <c r="BI646" s="217" t="n"/>
      <c r="BJ646" s="217" t="n"/>
      <c r="BK646" s="217" t="n"/>
      <c r="BL646" s="217" t="n"/>
      <c r="BM646" s="217" t="n"/>
      <c r="BN646" s="217" t="n"/>
      <c r="BO646" s="217" t="n"/>
      <c r="BP646" s="217" t="n"/>
      <c r="BQ646" s="217" t="n"/>
      <c r="BR646" s="217" t="n"/>
      <c r="BS646" s="217" t="n"/>
      <c r="BT646" s="217" t="n"/>
      <c r="BU646" s="217" t="n"/>
      <c r="BV646" s="217" t="n"/>
      <c r="BW646" s="217" t="n"/>
      <c r="BX646" s="220" t="n"/>
      <c r="BY646" s="220" t="n"/>
      <c r="BZ646" s="220" t="n"/>
      <c r="CA646" s="220" t="n"/>
      <c r="CB646" s="220" t="n"/>
      <c r="CC646" s="220" t="n"/>
      <c r="CD646" s="220" t="n"/>
      <c r="CE646" s="220" t="n"/>
      <c r="CF646" s="220" t="n"/>
      <c r="CG646" s="221">
        <f>IFERROR(ROUND((SUM(BX646:CF646)),0),"")</f>
        <v/>
      </c>
      <c r="CH646" s="216" t="n"/>
      <c r="CI646" s="456" t="n"/>
      <c r="CJ646" s="223" t="n"/>
      <c r="CK646" s="196" t="n"/>
      <c r="CL646" s="196" t="n"/>
      <c r="CM646" s="196" t="n"/>
      <c r="CN646" s="196" t="n"/>
      <c r="CO646" s="196" t="n"/>
      <c r="CP646" s="323" t="n"/>
      <c r="CQ646" s="348" t="n"/>
      <c r="CR646" s="348" t="n"/>
      <c r="CS646" s="348" t="n"/>
      <c r="CT646" s="348" t="n"/>
      <c r="CU646" s="348" t="n"/>
      <c r="CV646" s="348" t="n"/>
      <c r="CW646" s="348" t="n"/>
      <c r="CX646" s="348" t="n"/>
      <c r="CY646" s="348">
        <f>IFERROR(ROUND(STDEV(AN646,L646),1),"")</f>
        <v/>
      </c>
      <c r="CZ646" s="232">
        <f>IFERROR(ROUND(AVERAGE(O646:S646,AA646:AE646),0),"")</f>
        <v/>
      </c>
      <c r="DA646" s="232">
        <f>IFERROR(AVERAGE(T646:X646,AF646:AJ646),"")</f>
        <v/>
      </c>
      <c r="DB646" s="308">
        <f>AV646+BK646</f>
        <v/>
      </c>
      <c r="DC646" s="12">
        <f>SUM(BL646:BT646,AW646:BE646)</f>
        <v/>
      </c>
      <c r="DD646" s="437">
        <f>IFERROR(ROUND(DC646/K646,0),"")</f>
        <v/>
      </c>
      <c r="DE646" s="437">
        <f>IFERROR(ROUND(AVERAGE(Y646:Z646,AK646:AL646),0),"")</f>
        <v/>
      </c>
      <c r="DF646" s="217">
        <f>IFERROR(ROUND((3600/DE646*J646),0),"")</f>
        <v/>
      </c>
      <c r="DG646" s="437">
        <f>IFERROR(ROUND(DD646/DF646,1),"")</f>
        <v/>
      </c>
      <c r="DH646" s="308">
        <f>IFERROR(DB646+DD646,"")</f>
        <v/>
      </c>
      <c r="DI646" s="447">
        <f>IFERROR(DD646/DH646,"")</f>
        <v/>
      </c>
      <c r="DK646" s="12">
        <f>IFERROR(DF646-AP646,"")</f>
        <v/>
      </c>
      <c r="DM646" s="307">
        <f>IFERROR(DA646-L646,"")</f>
        <v/>
      </c>
      <c r="DN646" s="348">
        <f>IF(DE646&gt;AQ646,0,1)</f>
        <v/>
      </c>
      <c r="DO646" s="348">
        <f>IF(DA646&lt;M646,0,1)</f>
        <v/>
      </c>
      <c r="DP646" s="348">
        <f>IF(DA646&gt;N646,0,1)</f>
        <v/>
      </c>
      <c r="DQ646" s="348" t="n"/>
      <c r="DR646" s="348" t="n"/>
      <c r="DS646" s="348" t="n"/>
      <c r="DT646" s="348" t="n"/>
      <c r="DU646" s="348" t="n"/>
      <c r="DV646" s="348" t="n"/>
      <c r="DW646" s="348" t="n"/>
      <c r="DX646" s="348" t="n"/>
      <c r="DY646" s="348" t="n"/>
      <c r="DZ646" s="348" t="n"/>
      <c r="EA646" s="348" t="n"/>
      <c r="EB646" s="348" t="n"/>
      <c r="EC646" s="348" t="n"/>
      <c r="ED646" s="348" t="n"/>
      <c r="EE646" s="348" t="n"/>
      <c r="EF646" s="348" t="n"/>
      <c r="EG646" s="348" t="n"/>
      <c r="EH646" s="348" t="n"/>
      <c r="EI646" s="348" t="n"/>
    </row>
    <row r="647" ht="31.5" customFormat="1" customHeight="1" s="239">
      <c r="A647" s="233" t="n"/>
      <c r="B647" s="192" t="n"/>
      <c r="C647" s="455" t="n"/>
      <c r="D647" s="192" t="n"/>
      <c r="E647" s="192" t="n"/>
      <c r="F647" s="192" t="n"/>
      <c r="G647" s="238" t="n"/>
      <c r="H647" s="437" t="n"/>
      <c r="I647" s="437" t="n"/>
      <c r="J647" s="437" t="n"/>
      <c r="K647" s="437" t="n"/>
      <c r="L647" s="240" t="n"/>
      <c r="M647" s="241" t="n"/>
      <c r="N647" s="242" t="n"/>
      <c r="O647" s="232" t="n"/>
      <c r="P647" s="232" t="n"/>
      <c r="Q647" s="232" t="n"/>
      <c r="R647" s="232" t="n"/>
      <c r="S647" s="232" t="n"/>
      <c r="T647" s="232" t="n"/>
      <c r="U647" s="232" t="n"/>
      <c r="V647" s="232" t="n"/>
      <c r="W647" s="232" t="n"/>
      <c r="X647" s="232" t="n"/>
      <c r="Y647" s="195" t="n"/>
      <c r="Z647" s="195" t="n"/>
      <c r="AA647" s="232" t="n"/>
      <c r="AB647" s="232" t="n"/>
      <c r="AC647" s="232" t="n"/>
      <c r="AD647" s="232" t="n"/>
      <c r="AE647" s="232" t="n"/>
      <c r="AF647" s="232" t="n"/>
      <c r="AG647" s="232" t="n"/>
      <c r="AH647" s="232" t="n"/>
      <c r="AI647" s="232" t="n"/>
      <c r="AJ647" s="232" t="n"/>
      <c r="AK647" s="195" t="n"/>
      <c r="AL647" s="195" t="n"/>
      <c r="AM647" s="232">
        <f>IFERROR(ROUND(AVERAGE(O647:S647,AA647:AE647),0),"")</f>
        <v/>
      </c>
      <c r="AN647" s="232">
        <f>IFERROR(ROUND(AVERAGE(T647:X647,AF647:AJ647),0),"")</f>
        <v/>
      </c>
      <c r="AO647" s="278">
        <f>IFERROR((AM647-L647)/L647,"")</f>
        <v/>
      </c>
      <c r="AP647" s="218" t="n"/>
      <c r="AQ647" s="219" t="n"/>
      <c r="AR647" s="217">
        <f>IFERROR(ROUND((3600/AS647*J647),0),"")</f>
        <v/>
      </c>
      <c r="AS647" s="217">
        <f>IFERROR(ROUND(AVERAGE(Y647:Z647,AK647:AL647),0),"")</f>
        <v/>
      </c>
      <c r="AT647" s="217" t="n"/>
      <c r="AU647" s="217" t="n"/>
      <c r="AV647" s="217" t="n"/>
      <c r="AW647" s="217" t="n"/>
      <c r="AX647" s="217" t="n"/>
      <c r="AY647" s="217" t="n"/>
      <c r="AZ647" s="217" t="n"/>
      <c r="BA647" s="217" t="n"/>
      <c r="BB647" s="217" t="n"/>
      <c r="BC647" s="217" t="n"/>
      <c r="BD647" s="217" t="n"/>
      <c r="BE647" s="217" t="n"/>
      <c r="BF647" s="217" t="n"/>
      <c r="BG647" s="217" t="n"/>
      <c r="BH647" s="217" t="n"/>
      <c r="BI647" s="217" t="n"/>
      <c r="BJ647" s="217" t="n"/>
      <c r="BK647" s="217" t="n"/>
      <c r="BL647" s="217" t="n"/>
      <c r="BM647" s="217" t="n"/>
      <c r="BN647" s="217" t="n"/>
      <c r="BO647" s="217" t="n"/>
      <c r="BP647" s="217" t="n"/>
      <c r="BQ647" s="217" t="n"/>
      <c r="BR647" s="217" t="n"/>
      <c r="BS647" s="217" t="n"/>
      <c r="BT647" s="217" t="n"/>
      <c r="BU647" s="217" t="n"/>
      <c r="BV647" s="217" t="n"/>
      <c r="BW647" s="217" t="n"/>
      <c r="BX647" s="220" t="n"/>
      <c r="BY647" s="220" t="n"/>
      <c r="BZ647" s="220" t="n"/>
      <c r="CA647" s="220" t="n"/>
      <c r="CB647" s="220" t="n"/>
      <c r="CC647" s="220" t="n"/>
      <c r="CD647" s="220" t="n"/>
      <c r="CE647" s="220" t="n"/>
      <c r="CF647" s="220" t="n"/>
      <c r="CG647" s="221">
        <f>IFERROR(ROUND((SUM(BX647:CF647)),0),"")</f>
        <v/>
      </c>
      <c r="CH647" s="216" t="n"/>
      <c r="CI647" s="456" t="n"/>
      <c r="CJ647" s="223" t="n"/>
      <c r="CK647" s="196" t="n"/>
      <c r="CL647" s="196" t="n"/>
      <c r="CM647" s="196" t="n"/>
      <c r="CN647" s="196" t="n"/>
      <c r="CO647" s="196" t="n"/>
      <c r="CP647" s="323" t="n"/>
      <c r="CQ647" s="348" t="n"/>
      <c r="CR647" s="348" t="n"/>
      <c r="CS647" s="348" t="n"/>
      <c r="CT647" s="348" t="n"/>
      <c r="CU647" s="348" t="n"/>
      <c r="CV647" s="348" t="n"/>
      <c r="CW647" s="348" t="n"/>
      <c r="CX647" s="348" t="n"/>
      <c r="CY647" s="348">
        <f>IFERROR(ROUND(STDEV(AN647,L647),1),"")</f>
        <v/>
      </c>
      <c r="CZ647" s="232">
        <f>IFERROR(ROUND(AVERAGE(O647:S647,AA647:AE647),0),"")</f>
        <v/>
      </c>
      <c r="DA647" s="232">
        <f>IFERROR(AVERAGE(T647:X647,AF647:AJ647),"")</f>
        <v/>
      </c>
      <c r="DB647" s="308">
        <f>AV647+BK647</f>
        <v/>
      </c>
      <c r="DC647" s="12">
        <f>SUM(BL647:BT647,AW647:BE647)</f>
        <v/>
      </c>
      <c r="DD647" s="437">
        <f>IFERROR(ROUND(DC647/K647,0),"")</f>
        <v/>
      </c>
      <c r="DE647" s="437">
        <f>IFERROR(ROUND(AVERAGE(Y647:Z647,AK647:AL647),0),"")</f>
        <v/>
      </c>
      <c r="DF647" s="217">
        <f>IFERROR(ROUND((3600/DE647*J647),0),"")</f>
        <v/>
      </c>
      <c r="DG647" s="437">
        <f>IFERROR(ROUND(DD647/DF647,1),"")</f>
        <v/>
      </c>
      <c r="DH647" s="308">
        <f>IFERROR(DB647+DD647,"")</f>
        <v/>
      </c>
      <c r="DI647" s="447">
        <f>IFERROR(DD647/DH647,"")</f>
        <v/>
      </c>
      <c r="DK647" s="12">
        <f>IFERROR(DF647-AP647,"")</f>
        <v/>
      </c>
      <c r="DM647" s="307">
        <f>IFERROR(DA647-L647,"")</f>
        <v/>
      </c>
      <c r="DN647" s="348">
        <f>IF(DE647&gt;AQ647,0,1)</f>
        <v/>
      </c>
      <c r="DO647" s="348">
        <f>IF(DA647&lt;M647,0,1)</f>
        <v/>
      </c>
      <c r="DP647" s="348">
        <f>IF(DA647&gt;N647,0,1)</f>
        <v/>
      </c>
      <c r="DQ647" s="348" t="n"/>
      <c r="DR647" s="348" t="n"/>
      <c r="DS647" s="348" t="n"/>
      <c r="DT647" s="348" t="n"/>
      <c r="DU647" s="348" t="n"/>
      <c r="DV647" s="348" t="n"/>
      <c r="DW647" s="348" t="n"/>
      <c r="DX647" s="348" t="n"/>
      <c r="DY647" s="348" t="n"/>
      <c r="DZ647" s="348" t="n"/>
      <c r="EA647" s="348" t="n"/>
      <c r="EB647" s="348" t="n"/>
      <c r="EC647" s="348" t="n"/>
      <c r="ED647" s="348" t="n"/>
      <c r="EE647" s="348" t="n"/>
      <c r="EF647" s="348" t="n"/>
      <c r="EG647" s="348" t="n"/>
      <c r="EH647" s="348" t="n"/>
      <c r="EI647" s="348" t="n"/>
    </row>
    <row r="648" ht="31.5" customFormat="1" customHeight="1" s="239">
      <c r="A648" s="233" t="n"/>
      <c r="B648" s="192" t="n"/>
      <c r="C648" s="455" t="n"/>
      <c r="D648" s="192" t="n"/>
      <c r="E648" s="192" t="n"/>
      <c r="F648" s="192" t="n"/>
      <c r="G648" s="238" t="n"/>
      <c r="H648" s="437" t="n"/>
      <c r="I648" s="437" t="n"/>
      <c r="J648" s="437" t="n"/>
      <c r="K648" s="437" t="n"/>
      <c r="L648" s="240" t="n"/>
      <c r="M648" s="241" t="n"/>
      <c r="N648" s="242" t="n"/>
      <c r="O648" s="232" t="n"/>
      <c r="P648" s="232" t="n"/>
      <c r="Q648" s="232" t="n"/>
      <c r="R648" s="232" t="n"/>
      <c r="S648" s="232" t="n"/>
      <c r="T648" s="232" t="n"/>
      <c r="U648" s="232" t="n"/>
      <c r="V648" s="232" t="n"/>
      <c r="W648" s="232" t="n"/>
      <c r="X648" s="232" t="n"/>
      <c r="Y648" s="195" t="n"/>
      <c r="Z648" s="195" t="n"/>
      <c r="AA648" s="232" t="n"/>
      <c r="AB648" s="232" t="n"/>
      <c r="AC648" s="232" t="n"/>
      <c r="AD648" s="232" t="n"/>
      <c r="AE648" s="232" t="n"/>
      <c r="AF648" s="232" t="n"/>
      <c r="AG648" s="232" t="n"/>
      <c r="AH648" s="232" t="n"/>
      <c r="AI648" s="232" t="n"/>
      <c r="AJ648" s="232" t="n"/>
      <c r="AK648" s="195" t="n"/>
      <c r="AL648" s="195" t="n"/>
      <c r="AM648" s="232">
        <f>IFERROR(ROUND(AVERAGE(O648:S648,AA648:AE648),0),"")</f>
        <v/>
      </c>
      <c r="AN648" s="232">
        <f>IFERROR(ROUND(AVERAGE(T648:X648,AF648:AJ648),0),"")</f>
        <v/>
      </c>
      <c r="AO648" s="278">
        <f>IFERROR((AM648-L648)/L648,"")</f>
        <v/>
      </c>
      <c r="AP648" s="218" t="n"/>
      <c r="AQ648" s="219" t="n"/>
      <c r="AR648" s="217">
        <f>IFERROR(ROUND((3600/AS648*J648),0),"")</f>
        <v/>
      </c>
      <c r="AS648" s="217">
        <f>IFERROR(ROUND(AVERAGE(Y648:Z648,AK648:AL648),0),"")</f>
        <v/>
      </c>
      <c r="AT648" s="217" t="n"/>
      <c r="AU648" s="217" t="n"/>
      <c r="AV648" s="217" t="n"/>
      <c r="AW648" s="217" t="n"/>
      <c r="AX648" s="217" t="n"/>
      <c r="AY648" s="217" t="n"/>
      <c r="AZ648" s="217" t="n"/>
      <c r="BA648" s="217" t="n"/>
      <c r="BB648" s="217" t="n"/>
      <c r="BC648" s="217" t="n"/>
      <c r="BD648" s="217" t="n"/>
      <c r="BE648" s="217" t="n"/>
      <c r="BF648" s="217" t="n"/>
      <c r="BG648" s="217" t="n"/>
      <c r="BH648" s="217" t="n"/>
      <c r="BI648" s="217" t="n"/>
      <c r="BJ648" s="217" t="n"/>
      <c r="BK648" s="217" t="n"/>
      <c r="BL648" s="217" t="n"/>
      <c r="BM648" s="217" t="n"/>
      <c r="BN648" s="217" t="n"/>
      <c r="BO648" s="217" t="n"/>
      <c r="BP648" s="217" t="n"/>
      <c r="BQ648" s="217" t="n"/>
      <c r="BR648" s="217" t="n"/>
      <c r="BS648" s="217" t="n"/>
      <c r="BT648" s="217" t="n"/>
      <c r="BU648" s="217" t="n"/>
      <c r="BV648" s="217" t="n"/>
      <c r="BW648" s="217" t="n"/>
      <c r="BX648" s="220" t="n"/>
      <c r="BY648" s="220" t="n"/>
      <c r="BZ648" s="220" t="n"/>
      <c r="CA648" s="220" t="n"/>
      <c r="CB648" s="220" t="n"/>
      <c r="CC648" s="220" t="n"/>
      <c r="CD648" s="220" t="n"/>
      <c r="CE648" s="220" t="n"/>
      <c r="CF648" s="220" t="n"/>
      <c r="CG648" s="221">
        <f>IFERROR(ROUND((SUM(BX648:CF648)),0),"")</f>
        <v/>
      </c>
      <c r="CH648" s="216" t="n"/>
      <c r="CI648" s="456" t="n"/>
      <c r="CJ648" s="223" t="n"/>
      <c r="CK648" s="196" t="n"/>
      <c r="CL648" s="196" t="n"/>
      <c r="CM648" s="196" t="n"/>
      <c r="CN648" s="196" t="n"/>
      <c r="CO648" s="196" t="n"/>
      <c r="CP648" s="323" t="n"/>
      <c r="CQ648" s="348" t="n"/>
      <c r="CR648" s="348" t="n"/>
      <c r="CS648" s="348" t="n"/>
      <c r="CT648" s="348" t="n"/>
      <c r="CU648" s="348" t="n"/>
      <c r="CV648" s="348" t="n"/>
      <c r="CW648" s="348" t="n"/>
      <c r="CX648" s="348" t="n"/>
      <c r="CY648" s="348">
        <f>IFERROR(ROUND(STDEV(AN648,L648),1),"")</f>
        <v/>
      </c>
      <c r="CZ648" s="232">
        <f>IFERROR(ROUND(AVERAGE(O648:S648,AA648:AE648),0),"")</f>
        <v/>
      </c>
      <c r="DA648" s="232">
        <f>IFERROR(AVERAGE(T648:X648,AF648:AJ648),"")</f>
        <v/>
      </c>
      <c r="DB648" s="308">
        <f>AV648+BK648</f>
        <v/>
      </c>
      <c r="DC648" s="12">
        <f>SUM(BL648:BT648,AW648:BE648)</f>
        <v/>
      </c>
      <c r="DD648" s="437">
        <f>IFERROR(ROUND(DC648/K648,0),"")</f>
        <v/>
      </c>
      <c r="DE648" s="437">
        <f>IFERROR(ROUND(AVERAGE(Y648:Z648,AK648:AL648),0),"")</f>
        <v/>
      </c>
      <c r="DF648" s="217">
        <f>IFERROR(ROUND((3600/DE648*J648),0),"")</f>
        <v/>
      </c>
      <c r="DG648" s="437">
        <f>IFERROR(ROUND(DD648/DF648,1),"")</f>
        <v/>
      </c>
      <c r="DH648" s="308">
        <f>IFERROR(DB648+DD648,"")</f>
        <v/>
      </c>
      <c r="DI648" s="447">
        <f>IFERROR(DD648/DH648,"")</f>
        <v/>
      </c>
      <c r="DK648" s="12">
        <f>IFERROR(DF648-AP648,"")</f>
        <v/>
      </c>
      <c r="DM648" s="307">
        <f>IFERROR(DA648-L648,"")</f>
        <v/>
      </c>
      <c r="DN648" s="348">
        <f>IF(DE648&gt;AQ648,0,1)</f>
        <v/>
      </c>
      <c r="DO648" s="348">
        <f>IF(DA648&lt;M648,0,1)</f>
        <v/>
      </c>
      <c r="DP648" s="348">
        <f>IF(DA648&gt;N648,0,1)</f>
        <v/>
      </c>
      <c r="DQ648" s="348" t="n"/>
      <c r="DR648" s="348" t="n"/>
      <c r="DS648" s="348" t="n"/>
      <c r="DT648" s="348" t="n"/>
      <c r="DU648" s="348" t="n"/>
      <c r="DV648" s="348" t="n"/>
      <c r="DW648" s="348" t="n"/>
      <c r="DX648" s="348" t="n"/>
      <c r="DY648" s="348" t="n"/>
      <c r="DZ648" s="348" t="n"/>
      <c r="EA648" s="348" t="n"/>
      <c r="EB648" s="348" t="n"/>
      <c r="EC648" s="348" t="n"/>
      <c r="ED648" s="348" t="n"/>
      <c r="EE648" s="348" t="n"/>
      <c r="EF648" s="348" t="n"/>
      <c r="EG648" s="348" t="n"/>
      <c r="EH648" s="348" t="n"/>
      <c r="EI648" s="348" t="n"/>
    </row>
    <row r="649" ht="31.5" customFormat="1" customHeight="1" s="239">
      <c r="A649" s="233" t="n"/>
      <c r="B649" s="192" t="n"/>
      <c r="C649" s="455" t="n"/>
      <c r="D649" s="192" t="n"/>
      <c r="E649" s="192" t="n"/>
      <c r="F649" s="192" t="n"/>
      <c r="G649" s="238" t="n"/>
      <c r="H649" s="437" t="n"/>
      <c r="I649" s="437" t="n"/>
      <c r="J649" s="437" t="n"/>
      <c r="K649" s="437" t="n"/>
      <c r="L649" s="240" t="n"/>
      <c r="M649" s="241" t="n"/>
      <c r="N649" s="242" t="n"/>
      <c r="O649" s="232" t="n"/>
      <c r="P649" s="232" t="n"/>
      <c r="Q649" s="232" t="n"/>
      <c r="R649" s="232" t="n"/>
      <c r="S649" s="232" t="n"/>
      <c r="T649" s="232" t="n"/>
      <c r="U649" s="232" t="n"/>
      <c r="V649" s="232" t="n"/>
      <c r="W649" s="232" t="n"/>
      <c r="X649" s="232" t="n"/>
      <c r="Y649" s="195" t="n"/>
      <c r="Z649" s="195" t="n"/>
      <c r="AA649" s="232" t="n"/>
      <c r="AB649" s="232" t="n"/>
      <c r="AC649" s="232" t="n"/>
      <c r="AD649" s="232" t="n"/>
      <c r="AE649" s="232" t="n"/>
      <c r="AF649" s="232" t="n"/>
      <c r="AG649" s="232" t="n"/>
      <c r="AH649" s="232" t="n"/>
      <c r="AI649" s="232" t="n"/>
      <c r="AJ649" s="232" t="n"/>
      <c r="AK649" s="195" t="n"/>
      <c r="AL649" s="195" t="n"/>
      <c r="AM649" s="232">
        <f>IFERROR(ROUND(AVERAGE(O649:S649,AA649:AE649),0),"")</f>
        <v/>
      </c>
      <c r="AN649" s="232">
        <f>IFERROR(ROUND(AVERAGE(T649:X649,AF649:AJ649),0),"")</f>
        <v/>
      </c>
      <c r="AO649" s="278">
        <f>IFERROR((AM649-L649)/L649,"")</f>
        <v/>
      </c>
      <c r="AP649" s="218" t="n"/>
      <c r="AQ649" s="219" t="n"/>
      <c r="AR649" s="217">
        <f>IFERROR(ROUND((3600/AS649*J649),0),"")</f>
        <v/>
      </c>
      <c r="AS649" s="217">
        <f>IFERROR(ROUND(AVERAGE(Y649:Z649,AK649:AL649),0),"")</f>
        <v/>
      </c>
      <c r="AT649" s="217" t="n"/>
      <c r="AU649" s="217" t="n"/>
      <c r="AV649" s="217" t="n"/>
      <c r="AW649" s="217" t="n"/>
      <c r="AX649" s="217" t="n"/>
      <c r="AY649" s="217" t="n"/>
      <c r="AZ649" s="217" t="n"/>
      <c r="BA649" s="217" t="n"/>
      <c r="BB649" s="217" t="n"/>
      <c r="BC649" s="217" t="n"/>
      <c r="BD649" s="217" t="n"/>
      <c r="BE649" s="217" t="n"/>
      <c r="BF649" s="217" t="n"/>
      <c r="BG649" s="217" t="n"/>
      <c r="BH649" s="217" t="n"/>
      <c r="BI649" s="217" t="n"/>
      <c r="BJ649" s="217" t="n"/>
      <c r="BK649" s="217" t="n"/>
      <c r="BL649" s="217" t="n"/>
      <c r="BM649" s="217" t="n"/>
      <c r="BN649" s="217" t="n"/>
      <c r="BO649" s="217" t="n"/>
      <c r="BP649" s="217" t="n"/>
      <c r="BQ649" s="217" t="n"/>
      <c r="BR649" s="217" t="n"/>
      <c r="BS649" s="217" t="n"/>
      <c r="BT649" s="217" t="n"/>
      <c r="BU649" s="217" t="n"/>
      <c r="BV649" s="217" t="n"/>
      <c r="BW649" s="217" t="n"/>
      <c r="BX649" s="220" t="n"/>
      <c r="BY649" s="220" t="n"/>
      <c r="BZ649" s="220" t="n"/>
      <c r="CA649" s="220" t="n"/>
      <c r="CB649" s="220" t="n"/>
      <c r="CC649" s="220" t="n"/>
      <c r="CD649" s="220" t="n"/>
      <c r="CE649" s="220" t="n"/>
      <c r="CF649" s="220" t="n"/>
      <c r="CG649" s="221">
        <f>IFERROR(ROUND((SUM(BX649:CF649)),0),"")</f>
        <v/>
      </c>
      <c r="CH649" s="216" t="n"/>
      <c r="CI649" s="456" t="n"/>
      <c r="CJ649" s="223" t="n"/>
      <c r="CK649" s="196" t="n"/>
      <c r="CL649" s="196" t="n"/>
      <c r="CM649" s="196" t="n"/>
      <c r="CN649" s="196" t="n"/>
      <c r="CO649" s="196" t="n"/>
      <c r="CP649" s="323" t="n"/>
      <c r="CQ649" s="348" t="n"/>
      <c r="CR649" s="348" t="n"/>
      <c r="CS649" s="348" t="n"/>
      <c r="CT649" s="348" t="n"/>
      <c r="CU649" s="348" t="n"/>
      <c r="CV649" s="348" t="n"/>
      <c r="CW649" s="348" t="n"/>
      <c r="CX649" s="348" t="n"/>
      <c r="CY649" s="348">
        <f>IFERROR(ROUND(STDEV(AN649,L649),1),"")</f>
        <v/>
      </c>
      <c r="CZ649" s="232">
        <f>IFERROR(ROUND(AVERAGE(O649:S649,AA649:AE649),0),"")</f>
        <v/>
      </c>
      <c r="DA649" s="232">
        <f>IFERROR(AVERAGE(T649:X649,AF649:AJ649),"")</f>
        <v/>
      </c>
      <c r="DB649" s="308">
        <f>AV649+BK649</f>
        <v/>
      </c>
      <c r="DC649" s="12">
        <f>SUM(BL649:BT649,AW649:BE649)</f>
        <v/>
      </c>
      <c r="DD649" s="437">
        <f>IFERROR(ROUND(DC649/K649,0),"")</f>
        <v/>
      </c>
      <c r="DE649" s="437">
        <f>IFERROR(ROUND(AVERAGE(Y649:Z649,AK649:AL649),0),"")</f>
        <v/>
      </c>
      <c r="DF649" s="217">
        <f>IFERROR(ROUND((3600/DE649*J649),0),"")</f>
        <v/>
      </c>
      <c r="DG649" s="437">
        <f>IFERROR(ROUND(DD649/DF649,1),"")</f>
        <v/>
      </c>
      <c r="DH649" s="308">
        <f>IFERROR(DB649+DD649,"")</f>
        <v/>
      </c>
      <c r="DI649" s="447">
        <f>IFERROR(DD649/DH649,"")</f>
        <v/>
      </c>
      <c r="DK649" s="12">
        <f>IFERROR(DF649-AP649,"")</f>
        <v/>
      </c>
      <c r="DM649" s="307">
        <f>IFERROR(DA649-L649,"")</f>
        <v/>
      </c>
      <c r="DN649" s="348">
        <f>IF(DE649&gt;AQ649,0,1)</f>
        <v/>
      </c>
      <c r="DO649" s="348">
        <f>IF(DA649&lt;M649,0,1)</f>
        <v/>
      </c>
      <c r="DP649" s="348">
        <f>IF(DA649&gt;N649,0,1)</f>
        <v/>
      </c>
      <c r="DQ649" s="348" t="n"/>
      <c r="DR649" s="348" t="n"/>
      <c r="DS649" s="348" t="n"/>
      <c r="DT649" s="348" t="n"/>
      <c r="DU649" s="348" t="n"/>
      <c r="DV649" s="348" t="n"/>
      <c r="DW649" s="348" t="n"/>
      <c r="DX649" s="348" t="n"/>
      <c r="DY649" s="348" t="n"/>
      <c r="DZ649" s="348" t="n"/>
      <c r="EA649" s="348" t="n"/>
      <c r="EB649" s="348" t="n"/>
      <c r="EC649" s="348" t="n"/>
      <c r="ED649" s="348" t="n"/>
      <c r="EE649" s="348" t="n"/>
      <c r="EF649" s="348" t="n"/>
      <c r="EG649" s="348" t="n"/>
      <c r="EH649" s="348" t="n"/>
      <c r="EI649" s="348" t="n"/>
    </row>
    <row r="650" ht="31.5" customFormat="1" customHeight="1" s="239">
      <c r="A650" s="233" t="n"/>
      <c r="B650" s="192" t="n"/>
      <c r="C650" s="455" t="n"/>
      <c r="D650" s="192" t="n"/>
      <c r="E650" s="192" t="n"/>
      <c r="F650" s="192" t="n"/>
      <c r="G650" s="238" t="n"/>
      <c r="H650" s="437" t="n"/>
      <c r="I650" s="437" t="n"/>
      <c r="J650" s="437" t="n"/>
      <c r="K650" s="437" t="n"/>
      <c r="L650" s="240" t="n"/>
      <c r="M650" s="241" t="n"/>
      <c r="N650" s="242" t="n"/>
      <c r="O650" s="232" t="n"/>
      <c r="P650" s="232" t="n"/>
      <c r="Q650" s="232" t="n"/>
      <c r="R650" s="232" t="n"/>
      <c r="S650" s="232" t="n"/>
      <c r="T650" s="232" t="n"/>
      <c r="U650" s="232" t="n"/>
      <c r="V650" s="232" t="n"/>
      <c r="W650" s="232" t="n"/>
      <c r="X650" s="232" t="n"/>
      <c r="Y650" s="195" t="n"/>
      <c r="Z650" s="195" t="n"/>
      <c r="AA650" s="232" t="n"/>
      <c r="AB650" s="232" t="n"/>
      <c r="AC650" s="232" t="n"/>
      <c r="AD650" s="232" t="n"/>
      <c r="AE650" s="232" t="n"/>
      <c r="AF650" s="232" t="n"/>
      <c r="AG650" s="232" t="n"/>
      <c r="AH650" s="232" t="n"/>
      <c r="AI650" s="232" t="n"/>
      <c r="AJ650" s="232" t="n"/>
      <c r="AK650" s="195" t="n"/>
      <c r="AL650" s="195" t="n"/>
      <c r="AM650" s="232">
        <f>IFERROR(ROUND(AVERAGE(O650:S650,AA650:AE650),0),"")</f>
        <v/>
      </c>
      <c r="AN650" s="232">
        <f>IFERROR(ROUND(AVERAGE(T650:X650,AF650:AJ650),0),"")</f>
        <v/>
      </c>
      <c r="AO650" s="278">
        <f>IFERROR((AM650-L650)/L650,"")</f>
        <v/>
      </c>
      <c r="AP650" s="218" t="n"/>
      <c r="AQ650" s="219" t="n"/>
      <c r="AR650" s="217">
        <f>IFERROR(ROUND((3600/AS650*J650),0),"")</f>
        <v/>
      </c>
      <c r="AS650" s="217">
        <f>IFERROR(ROUND(AVERAGE(Y650:Z650,AK650:AL650),0),"")</f>
        <v/>
      </c>
      <c r="AT650" s="217" t="n"/>
      <c r="AU650" s="217" t="n"/>
      <c r="AV650" s="217" t="n"/>
      <c r="AW650" s="217" t="n"/>
      <c r="AX650" s="217" t="n"/>
      <c r="AY650" s="217" t="n"/>
      <c r="AZ650" s="217" t="n"/>
      <c r="BA650" s="217" t="n"/>
      <c r="BB650" s="217" t="n"/>
      <c r="BC650" s="217" t="n"/>
      <c r="BD650" s="217" t="n"/>
      <c r="BE650" s="217" t="n"/>
      <c r="BF650" s="217" t="n"/>
      <c r="BG650" s="217" t="n"/>
      <c r="BH650" s="217" t="n"/>
      <c r="BI650" s="217" t="n"/>
      <c r="BJ650" s="217" t="n"/>
      <c r="BK650" s="217" t="n"/>
      <c r="BL650" s="217" t="n"/>
      <c r="BM650" s="217" t="n"/>
      <c r="BN650" s="217" t="n"/>
      <c r="BO650" s="217" t="n"/>
      <c r="BP650" s="217" t="n"/>
      <c r="BQ650" s="217" t="n"/>
      <c r="BR650" s="217" t="n"/>
      <c r="BS650" s="217" t="n"/>
      <c r="BT650" s="217" t="n"/>
      <c r="BU650" s="217" t="n"/>
      <c r="BV650" s="217" t="n"/>
      <c r="BW650" s="217" t="n"/>
      <c r="BX650" s="220" t="n"/>
      <c r="BY650" s="220" t="n"/>
      <c r="BZ650" s="220" t="n"/>
      <c r="CA650" s="220" t="n"/>
      <c r="CB650" s="220" t="n"/>
      <c r="CC650" s="220" t="n"/>
      <c r="CD650" s="220" t="n"/>
      <c r="CE650" s="220" t="n"/>
      <c r="CF650" s="220" t="n"/>
      <c r="CG650" s="221">
        <f>IFERROR(ROUND((SUM(BX650:CF650)),0),"")</f>
        <v/>
      </c>
      <c r="CH650" s="216" t="n"/>
      <c r="CI650" s="456" t="n"/>
      <c r="CJ650" s="223" t="n"/>
      <c r="CK650" s="196" t="n"/>
      <c r="CL650" s="196" t="n"/>
      <c r="CM650" s="196" t="n"/>
      <c r="CN650" s="196" t="n"/>
      <c r="CO650" s="196" t="n"/>
      <c r="CP650" s="323" t="n"/>
      <c r="CQ650" s="348" t="n"/>
      <c r="CR650" s="348" t="n"/>
      <c r="CS650" s="348" t="n"/>
      <c r="CT650" s="348" t="n"/>
      <c r="CU650" s="348" t="n"/>
      <c r="CV650" s="348" t="n"/>
      <c r="CW650" s="348" t="n"/>
      <c r="CX650" s="348" t="n"/>
      <c r="CY650" s="348">
        <f>IFERROR(ROUND(STDEV(AN650,L650),1),"")</f>
        <v/>
      </c>
      <c r="CZ650" s="232">
        <f>IFERROR(ROUND(AVERAGE(O650:S650,AA650:AE650),0),"")</f>
        <v/>
      </c>
      <c r="DA650" s="232">
        <f>IFERROR(AVERAGE(T650:X650,AF650:AJ650),"")</f>
        <v/>
      </c>
      <c r="DB650" s="308">
        <f>AV650+BK650</f>
        <v/>
      </c>
      <c r="DC650" s="12">
        <f>SUM(BL650:BT650,AW650:BE650)</f>
        <v/>
      </c>
      <c r="DD650" s="437">
        <f>IFERROR(ROUND(DC650/K650,0),"")</f>
        <v/>
      </c>
      <c r="DE650" s="437">
        <f>IFERROR(ROUND(AVERAGE(Y650:Z650,AK650:AL650),0),"")</f>
        <v/>
      </c>
      <c r="DF650" s="217">
        <f>IFERROR(ROUND((3600/DE650*J650),0),"")</f>
        <v/>
      </c>
      <c r="DG650" s="437">
        <f>IFERROR(ROUND(DD650/DF650,1),"")</f>
        <v/>
      </c>
      <c r="DH650" s="308">
        <f>IFERROR(DB650+DD650,"")</f>
        <v/>
      </c>
      <c r="DI650" s="447">
        <f>IFERROR(DD650/DH650,"")</f>
        <v/>
      </c>
      <c r="DK650" s="12">
        <f>IFERROR(DF650-AP650,"")</f>
        <v/>
      </c>
      <c r="DM650" s="307">
        <f>IFERROR(DA650-L650,"")</f>
        <v/>
      </c>
      <c r="DN650" s="348">
        <f>IF(DE650&gt;AQ650,0,1)</f>
        <v/>
      </c>
      <c r="DO650" s="348">
        <f>IF(DA650&lt;M650,0,1)</f>
        <v/>
      </c>
      <c r="DP650" s="348">
        <f>IF(DA650&gt;N650,0,1)</f>
        <v/>
      </c>
      <c r="DQ650" s="348" t="n"/>
      <c r="DR650" s="348" t="n"/>
      <c r="DS650" s="348" t="n"/>
      <c r="DT650" s="348" t="n"/>
      <c r="DU650" s="348" t="n"/>
      <c r="DV650" s="348" t="n"/>
      <c r="DW650" s="348" t="n"/>
      <c r="DX650" s="348" t="n"/>
      <c r="DY650" s="348" t="n"/>
      <c r="DZ650" s="348" t="n"/>
      <c r="EA650" s="348" t="n"/>
      <c r="EB650" s="348" t="n"/>
      <c r="EC650" s="348" t="n"/>
      <c r="ED650" s="348" t="n"/>
      <c r="EE650" s="348" t="n"/>
      <c r="EF650" s="348" t="n"/>
      <c r="EG650" s="348" t="n"/>
      <c r="EH650" s="348" t="n"/>
      <c r="EI650" s="348" t="n"/>
    </row>
    <row r="651" ht="31.5" customFormat="1" customHeight="1" s="239">
      <c r="A651" s="233" t="n"/>
      <c r="B651" s="192" t="n"/>
      <c r="C651" s="455" t="n"/>
      <c r="D651" s="192" t="n"/>
      <c r="E651" s="192" t="n"/>
      <c r="F651" s="192" t="n"/>
      <c r="G651" s="238" t="n"/>
      <c r="H651" s="437" t="n"/>
      <c r="I651" s="437" t="n"/>
      <c r="J651" s="437" t="n"/>
      <c r="K651" s="437" t="n"/>
      <c r="L651" s="240" t="n"/>
      <c r="M651" s="241" t="n"/>
      <c r="N651" s="242" t="n"/>
      <c r="O651" s="232" t="n"/>
      <c r="P651" s="232" t="n"/>
      <c r="Q651" s="232" t="n"/>
      <c r="R651" s="232" t="n"/>
      <c r="S651" s="232" t="n"/>
      <c r="T651" s="232" t="n"/>
      <c r="U651" s="232" t="n"/>
      <c r="V651" s="232" t="n"/>
      <c r="W651" s="232" t="n"/>
      <c r="X651" s="232" t="n"/>
      <c r="Y651" s="195" t="n"/>
      <c r="Z651" s="195" t="n"/>
      <c r="AA651" s="232" t="n"/>
      <c r="AB651" s="232" t="n"/>
      <c r="AC651" s="232" t="n"/>
      <c r="AD651" s="232" t="n"/>
      <c r="AE651" s="232" t="n"/>
      <c r="AF651" s="232" t="n"/>
      <c r="AG651" s="232" t="n"/>
      <c r="AH651" s="232" t="n"/>
      <c r="AI651" s="232" t="n"/>
      <c r="AJ651" s="232" t="n"/>
      <c r="AK651" s="195" t="n"/>
      <c r="AL651" s="195" t="n"/>
      <c r="AM651" s="232">
        <f>IFERROR(ROUND(AVERAGE(O651:S651,AA651:AE651),0),"")</f>
        <v/>
      </c>
      <c r="AN651" s="232">
        <f>IFERROR(ROUND(AVERAGE(T651:X651,AF651:AJ651),0),"")</f>
        <v/>
      </c>
      <c r="AO651" s="278">
        <f>IFERROR((AM651-L651)/L651,"")</f>
        <v/>
      </c>
      <c r="AP651" s="218" t="n"/>
      <c r="AQ651" s="219" t="n"/>
      <c r="AR651" s="217">
        <f>IFERROR(ROUND((3600/AS651*J651),0),"")</f>
        <v/>
      </c>
      <c r="AS651" s="217">
        <f>IFERROR(ROUND(AVERAGE(Y651:Z651,AK651:AL651),0),"")</f>
        <v/>
      </c>
      <c r="AT651" s="217" t="n"/>
      <c r="AU651" s="217" t="n"/>
      <c r="AV651" s="217" t="n"/>
      <c r="AW651" s="217" t="n"/>
      <c r="AX651" s="217" t="n"/>
      <c r="AY651" s="217" t="n"/>
      <c r="AZ651" s="217" t="n"/>
      <c r="BA651" s="217" t="n"/>
      <c r="BB651" s="217" t="n"/>
      <c r="BC651" s="217" t="n"/>
      <c r="BD651" s="217" t="n"/>
      <c r="BE651" s="217" t="n"/>
      <c r="BF651" s="217" t="n"/>
      <c r="BG651" s="217" t="n"/>
      <c r="BH651" s="217" t="n"/>
      <c r="BI651" s="217" t="n"/>
      <c r="BJ651" s="217" t="n"/>
      <c r="BK651" s="217" t="n"/>
      <c r="BL651" s="217" t="n"/>
      <c r="BM651" s="217" t="n"/>
      <c r="BN651" s="217" t="n"/>
      <c r="BO651" s="217" t="n"/>
      <c r="BP651" s="217" t="n"/>
      <c r="BQ651" s="217" t="n"/>
      <c r="BR651" s="217" t="n"/>
      <c r="BS651" s="217" t="n"/>
      <c r="BT651" s="217" t="n"/>
      <c r="BU651" s="217" t="n"/>
      <c r="BV651" s="217" t="n"/>
      <c r="BW651" s="217" t="n"/>
      <c r="BX651" s="220" t="n"/>
      <c r="BY651" s="220" t="n"/>
      <c r="BZ651" s="220" t="n"/>
      <c r="CA651" s="220" t="n"/>
      <c r="CB651" s="220" t="n"/>
      <c r="CC651" s="220" t="n"/>
      <c r="CD651" s="220" t="n"/>
      <c r="CE651" s="220" t="n"/>
      <c r="CF651" s="220" t="n"/>
      <c r="CG651" s="221">
        <f>IFERROR(ROUND((SUM(BX651:CF651)),0),"")</f>
        <v/>
      </c>
      <c r="CH651" s="216" t="n"/>
      <c r="CI651" s="456" t="n"/>
      <c r="CJ651" s="223" t="n"/>
      <c r="CK651" s="196" t="n"/>
      <c r="CL651" s="196" t="n"/>
      <c r="CM651" s="196" t="n"/>
      <c r="CN651" s="196" t="n"/>
      <c r="CO651" s="196" t="n"/>
      <c r="CP651" s="323" t="n"/>
      <c r="CQ651" s="348" t="n"/>
      <c r="CR651" s="348" t="n"/>
      <c r="CS651" s="348" t="n"/>
      <c r="CT651" s="348" t="n"/>
      <c r="CU651" s="348" t="n"/>
      <c r="CV651" s="348" t="n"/>
      <c r="CW651" s="348" t="n"/>
      <c r="CX651" s="348" t="n"/>
      <c r="CY651" s="348">
        <f>IFERROR(ROUND(STDEV(AN651,L651),1),"")</f>
        <v/>
      </c>
      <c r="CZ651" s="232">
        <f>IFERROR(ROUND(AVERAGE(O651:S651,AA651:AE651),0),"")</f>
        <v/>
      </c>
      <c r="DA651" s="232">
        <f>IFERROR(AVERAGE(T651:X651,AF651:AJ651),"")</f>
        <v/>
      </c>
      <c r="DB651" s="308">
        <f>AV651+BK651</f>
        <v/>
      </c>
      <c r="DC651" s="12">
        <f>SUM(BL651:BT651,AW651:BE651)</f>
        <v/>
      </c>
      <c r="DD651" s="437">
        <f>IFERROR(ROUND(DC651/K651,0),"")</f>
        <v/>
      </c>
      <c r="DE651" s="437">
        <f>IFERROR(ROUND(AVERAGE(Y651:Z651,AK651:AL651),0),"")</f>
        <v/>
      </c>
      <c r="DF651" s="217">
        <f>IFERROR(ROUND((3600/DE651*J651),0),"")</f>
        <v/>
      </c>
      <c r="DG651" s="437">
        <f>IFERROR(ROUND(DD651/DF651,1),"")</f>
        <v/>
      </c>
      <c r="DH651" s="308">
        <f>IFERROR(DB651+DD651,"")</f>
        <v/>
      </c>
      <c r="DI651" s="447">
        <f>IFERROR(DD651/DH651,"")</f>
        <v/>
      </c>
      <c r="DK651" s="12">
        <f>IFERROR(DF651-AP651,"")</f>
        <v/>
      </c>
      <c r="DM651" s="307">
        <f>IFERROR(DA651-L651,"")</f>
        <v/>
      </c>
      <c r="DN651" s="348">
        <f>IF(DE651&gt;AQ651,0,1)</f>
        <v/>
      </c>
      <c r="DO651" s="348">
        <f>IF(DA651&lt;M651,0,1)</f>
        <v/>
      </c>
      <c r="DP651" s="348">
        <f>IF(DA651&gt;N651,0,1)</f>
        <v/>
      </c>
      <c r="DQ651" s="348" t="n"/>
      <c r="DR651" s="348" t="n"/>
      <c r="DS651" s="348" t="n"/>
      <c r="DT651" s="348" t="n"/>
      <c r="DU651" s="348" t="n"/>
      <c r="DV651" s="348" t="n"/>
      <c r="DW651" s="348" t="n"/>
      <c r="DX651" s="348" t="n"/>
      <c r="DY651" s="348" t="n"/>
      <c r="DZ651" s="348" t="n"/>
      <c r="EA651" s="348" t="n"/>
      <c r="EB651" s="348" t="n"/>
      <c r="EC651" s="348" t="n"/>
      <c r="ED651" s="348" t="n"/>
      <c r="EE651" s="348" t="n"/>
      <c r="EF651" s="348" t="n"/>
      <c r="EG651" s="348" t="n"/>
      <c r="EH651" s="348" t="n"/>
      <c r="EI651" s="348" t="n"/>
    </row>
    <row r="652" ht="31.5" customFormat="1" customHeight="1" s="239">
      <c r="A652" s="233" t="n"/>
      <c r="B652" s="192" t="n"/>
      <c r="C652" s="455" t="n"/>
      <c r="D652" s="192" t="n"/>
      <c r="E652" s="192" t="n"/>
      <c r="F652" s="192" t="n"/>
      <c r="G652" s="238" t="n"/>
      <c r="H652" s="437" t="n"/>
      <c r="I652" s="437" t="n"/>
      <c r="J652" s="437" t="n"/>
      <c r="K652" s="437" t="n"/>
      <c r="L652" s="240" t="n"/>
      <c r="M652" s="241" t="n"/>
      <c r="N652" s="242" t="n"/>
      <c r="O652" s="232" t="n"/>
      <c r="P652" s="232" t="n"/>
      <c r="Q652" s="232" t="n"/>
      <c r="R652" s="232" t="n"/>
      <c r="S652" s="232" t="n"/>
      <c r="T652" s="232" t="n"/>
      <c r="U652" s="232" t="n"/>
      <c r="V652" s="232" t="n"/>
      <c r="W652" s="232" t="n"/>
      <c r="X652" s="232" t="n"/>
      <c r="Y652" s="195" t="n"/>
      <c r="Z652" s="195" t="n"/>
      <c r="AA652" s="232" t="n"/>
      <c r="AB652" s="232" t="n"/>
      <c r="AC652" s="232" t="n"/>
      <c r="AD652" s="232" t="n"/>
      <c r="AE652" s="232" t="n"/>
      <c r="AF652" s="232" t="n"/>
      <c r="AG652" s="232" t="n"/>
      <c r="AH652" s="232" t="n"/>
      <c r="AI652" s="232" t="n"/>
      <c r="AJ652" s="232" t="n"/>
      <c r="AK652" s="195" t="n"/>
      <c r="AL652" s="195" t="n"/>
      <c r="AM652" s="232">
        <f>IFERROR(ROUND(AVERAGE(O652:S652,AA652:AE652),0),"")</f>
        <v/>
      </c>
      <c r="AN652" s="232">
        <f>IFERROR(ROUND(AVERAGE(T652:X652,AF652:AJ652),0),"")</f>
        <v/>
      </c>
      <c r="AO652" s="278">
        <f>IFERROR((AM652-L652)/L652,"")</f>
        <v/>
      </c>
      <c r="AP652" s="218" t="n"/>
      <c r="AQ652" s="219" t="n"/>
      <c r="AR652" s="217">
        <f>IFERROR(ROUND((3600/AS652*J652),0),"")</f>
        <v/>
      </c>
      <c r="AS652" s="217">
        <f>IFERROR(ROUND(AVERAGE(Y652:Z652,AK652:AL652),0),"")</f>
        <v/>
      </c>
      <c r="AT652" s="217" t="n"/>
      <c r="AU652" s="217" t="n"/>
      <c r="AV652" s="217" t="n"/>
      <c r="AW652" s="217" t="n"/>
      <c r="AX652" s="217" t="n"/>
      <c r="AY652" s="217" t="n"/>
      <c r="AZ652" s="217" t="n"/>
      <c r="BA652" s="217" t="n"/>
      <c r="BB652" s="217" t="n"/>
      <c r="BC652" s="217" t="n"/>
      <c r="BD652" s="217" t="n"/>
      <c r="BE652" s="217" t="n"/>
      <c r="BF652" s="217" t="n"/>
      <c r="BG652" s="217" t="n"/>
      <c r="BH652" s="217" t="n"/>
      <c r="BI652" s="217" t="n"/>
      <c r="BJ652" s="217" t="n"/>
      <c r="BK652" s="217" t="n"/>
      <c r="BL652" s="217" t="n"/>
      <c r="BM652" s="217" t="n"/>
      <c r="BN652" s="217" t="n"/>
      <c r="BO652" s="217" t="n"/>
      <c r="BP652" s="217" t="n"/>
      <c r="BQ652" s="217" t="n"/>
      <c r="BR652" s="217" t="n"/>
      <c r="BS652" s="217" t="n"/>
      <c r="BT652" s="217" t="n"/>
      <c r="BU652" s="217" t="n"/>
      <c r="BV652" s="217" t="n"/>
      <c r="BW652" s="217" t="n"/>
      <c r="BX652" s="220" t="n"/>
      <c r="BY652" s="220" t="n"/>
      <c r="BZ652" s="220" t="n"/>
      <c r="CA652" s="220" t="n"/>
      <c r="CB652" s="220" t="n"/>
      <c r="CC652" s="220" t="n"/>
      <c r="CD652" s="220" t="n"/>
      <c r="CE652" s="220" t="n"/>
      <c r="CF652" s="220" t="n"/>
      <c r="CG652" s="221">
        <f>IFERROR(ROUND((SUM(BX652:CF652)),0),"")</f>
        <v/>
      </c>
      <c r="CH652" s="216" t="n"/>
      <c r="CI652" s="456" t="n"/>
      <c r="CJ652" s="223" t="n"/>
      <c r="CK652" s="196" t="n"/>
      <c r="CL652" s="196" t="n"/>
      <c r="CM652" s="196" t="n"/>
      <c r="CN652" s="196" t="n"/>
      <c r="CO652" s="196" t="n"/>
      <c r="CP652" s="323" t="n"/>
      <c r="CQ652" s="348" t="n"/>
      <c r="CR652" s="348" t="n"/>
      <c r="CS652" s="348" t="n"/>
      <c r="CT652" s="348" t="n"/>
      <c r="CU652" s="348" t="n"/>
      <c r="CV652" s="348" t="n"/>
      <c r="CW652" s="348" t="n"/>
      <c r="CX652" s="348" t="n"/>
      <c r="CY652" s="348">
        <f>IFERROR(ROUND(STDEV(AN652,L652),1),"")</f>
        <v/>
      </c>
      <c r="CZ652" s="232">
        <f>IFERROR(ROUND(AVERAGE(O652:S652,AA652:AE652),0),"")</f>
        <v/>
      </c>
      <c r="DA652" s="232">
        <f>IFERROR(AVERAGE(T652:X652,AF652:AJ652),"")</f>
        <v/>
      </c>
      <c r="DB652" s="308">
        <f>AV652+BK652</f>
        <v/>
      </c>
      <c r="DC652" s="12">
        <f>SUM(BL652:BT652,AW652:BE652)</f>
        <v/>
      </c>
      <c r="DD652" s="437">
        <f>IFERROR(ROUND(DC652/K652,0),"")</f>
        <v/>
      </c>
      <c r="DE652" s="437">
        <f>IFERROR(ROUND(AVERAGE(Y652:Z652,AK652:AL652),0),"")</f>
        <v/>
      </c>
      <c r="DF652" s="217">
        <f>IFERROR(ROUND((3600/DE652*J652),0),"")</f>
        <v/>
      </c>
      <c r="DG652" s="437">
        <f>IFERROR(ROUND(DD652/DF652,1),"")</f>
        <v/>
      </c>
      <c r="DH652" s="308">
        <f>IFERROR(DB652+DD652,"")</f>
        <v/>
      </c>
      <c r="DI652" s="447">
        <f>IFERROR(DD652/DH652,"")</f>
        <v/>
      </c>
      <c r="DK652" s="12">
        <f>IFERROR(DF652-AP652,"")</f>
        <v/>
      </c>
      <c r="DM652" s="307">
        <f>IFERROR(DA652-L652,"")</f>
        <v/>
      </c>
      <c r="DN652" s="348">
        <f>IF(DE652&gt;AQ652,0,1)</f>
        <v/>
      </c>
      <c r="DO652" s="348">
        <f>IF(DA652&lt;M652,0,1)</f>
        <v/>
      </c>
      <c r="DP652" s="348">
        <f>IF(DA652&gt;N652,0,1)</f>
        <v/>
      </c>
      <c r="DQ652" s="348" t="n"/>
      <c r="DR652" s="348" t="n"/>
      <c r="DS652" s="348" t="n"/>
      <c r="DT652" s="348" t="n"/>
      <c r="DU652" s="348" t="n"/>
      <c r="DV652" s="348" t="n"/>
      <c r="DW652" s="348" t="n"/>
      <c r="DX652" s="348" t="n"/>
      <c r="DY652" s="348" t="n"/>
      <c r="DZ652" s="348" t="n"/>
      <c r="EA652" s="348" t="n"/>
      <c r="EB652" s="348" t="n"/>
      <c r="EC652" s="348" t="n"/>
      <c r="ED652" s="348" t="n"/>
      <c r="EE652" s="348" t="n"/>
      <c r="EF652" s="348" t="n"/>
      <c r="EG652" s="348" t="n"/>
      <c r="EH652" s="348" t="n"/>
      <c r="EI652" s="348" t="n"/>
    </row>
    <row r="653" ht="31.5" customFormat="1" customHeight="1" s="239">
      <c r="A653" s="233" t="n"/>
      <c r="B653" s="192" t="n"/>
      <c r="C653" s="455" t="n"/>
      <c r="D653" s="192" t="n"/>
      <c r="E653" s="192" t="n"/>
      <c r="F653" s="192" t="n"/>
      <c r="G653" s="238" t="n"/>
      <c r="H653" s="437" t="n"/>
      <c r="I653" s="437" t="n"/>
      <c r="J653" s="437" t="n"/>
      <c r="K653" s="437" t="n"/>
      <c r="L653" s="240" t="n"/>
      <c r="M653" s="241" t="n"/>
      <c r="N653" s="242" t="n"/>
      <c r="O653" s="232" t="n"/>
      <c r="P653" s="232" t="n"/>
      <c r="Q653" s="232" t="n"/>
      <c r="R653" s="232" t="n"/>
      <c r="S653" s="232" t="n"/>
      <c r="T653" s="232" t="n"/>
      <c r="U653" s="232" t="n"/>
      <c r="V653" s="232" t="n"/>
      <c r="W653" s="232" t="n"/>
      <c r="X653" s="232" t="n"/>
      <c r="Y653" s="195" t="n"/>
      <c r="Z653" s="195" t="n"/>
      <c r="AA653" s="232" t="n"/>
      <c r="AB653" s="232" t="n"/>
      <c r="AC653" s="232" t="n"/>
      <c r="AD653" s="232" t="n"/>
      <c r="AE653" s="232" t="n"/>
      <c r="AF653" s="232" t="n"/>
      <c r="AG653" s="232" t="n"/>
      <c r="AH653" s="232" t="n"/>
      <c r="AI653" s="232" t="n"/>
      <c r="AJ653" s="232" t="n"/>
      <c r="AK653" s="195" t="n"/>
      <c r="AL653" s="195" t="n"/>
      <c r="AM653" s="232">
        <f>IFERROR(ROUND(AVERAGE(O653:S653,AA653:AE653),0),"")</f>
        <v/>
      </c>
      <c r="AN653" s="232">
        <f>IFERROR(ROUND(AVERAGE(T653:X653,AF653:AJ653),0),"")</f>
        <v/>
      </c>
      <c r="AO653" s="278">
        <f>IFERROR((AM653-L653)/L653,"")</f>
        <v/>
      </c>
      <c r="AP653" s="218" t="n"/>
      <c r="AQ653" s="219" t="n"/>
      <c r="AR653" s="217">
        <f>IFERROR(ROUND((3600/AS653*J653),0),"")</f>
        <v/>
      </c>
      <c r="AS653" s="217">
        <f>IFERROR(ROUND(AVERAGE(Y653:Z653,AK653:AL653),0),"")</f>
        <v/>
      </c>
      <c r="AT653" s="217" t="n"/>
      <c r="AU653" s="217" t="n"/>
      <c r="AV653" s="217" t="n"/>
      <c r="AW653" s="217" t="n"/>
      <c r="AX653" s="217" t="n"/>
      <c r="AY653" s="217" t="n"/>
      <c r="AZ653" s="217" t="n"/>
      <c r="BA653" s="217" t="n"/>
      <c r="BB653" s="217" t="n"/>
      <c r="BC653" s="217" t="n"/>
      <c r="BD653" s="217" t="n"/>
      <c r="BE653" s="217" t="n"/>
      <c r="BF653" s="217" t="n"/>
      <c r="BG653" s="217" t="n"/>
      <c r="BH653" s="217" t="n"/>
      <c r="BI653" s="217" t="n"/>
      <c r="BJ653" s="217" t="n"/>
      <c r="BK653" s="217" t="n"/>
      <c r="BL653" s="217" t="n"/>
      <c r="BM653" s="217" t="n"/>
      <c r="BN653" s="217" t="n"/>
      <c r="BO653" s="217" t="n"/>
      <c r="BP653" s="217" t="n"/>
      <c r="BQ653" s="217" t="n"/>
      <c r="BR653" s="217" t="n"/>
      <c r="BS653" s="217" t="n"/>
      <c r="BT653" s="217" t="n"/>
      <c r="BU653" s="217" t="n"/>
      <c r="BV653" s="217" t="n"/>
      <c r="BW653" s="217" t="n"/>
      <c r="BX653" s="220" t="n"/>
      <c r="BY653" s="220" t="n"/>
      <c r="BZ653" s="220" t="n"/>
      <c r="CA653" s="220" t="n"/>
      <c r="CB653" s="220" t="n"/>
      <c r="CC653" s="220" t="n"/>
      <c r="CD653" s="220" t="n"/>
      <c r="CE653" s="220" t="n"/>
      <c r="CF653" s="220" t="n"/>
      <c r="CG653" s="221">
        <f>IFERROR(ROUND((SUM(BX653:CF653)),0),"")</f>
        <v/>
      </c>
      <c r="CH653" s="216" t="n"/>
      <c r="CI653" s="456" t="n"/>
      <c r="CJ653" s="223" t="n"/>
      <c r="CK653" s="196" t="n"/>
      <c r="CL653" s="196" t="n"/>
      <c r="CM653" s="196" t="n"/>
      <c r="CN653" s="196" t="n"/>
      <c r="CO653" s="196" t="n"/>
      <c r="CP653" s="323" t="n"/>
      <c r="CQ653" s="348" t="n"/>
      <c r="CR653" s="348" t="n"/>
      <c r="CS653" s="348" t="n"/>
      <c r="CT653" s="348" t="n"/>
      <c r="CU653" s="348" t="n"/>
      <c r="CV653" s="348" t="n"/>
      <c r="CW653" s="348" t="n"/>
      <c r="CX653" s="348" t="n"/>
      <c r="CY653" s="348">
        <f>IFERROR(ROUND(STDEV(AN653,L653),1),"")</f>
        <v/>
      </c>
      <c r="CZ653" s="232">
        <f>IFERROR(ROUND(AVERAGE(O653:S653,AA653:AE653),0),"")</f>
        <v/>
      </c>
      <c r="DA653" s="232">
        <f>IFERROR(AVERAGE(T653:X653,AF653:AJ653),"")</f>
        <v/>
      </c>
      <c r="DB653" s="308">
        <f>AV653+BK653</f>
        <v/>
      </c>
      <c r="DC653" s="12">
        <f>SUM(BL653:BT653,AW653:BE653)</f>
        <v/>
      </c>
      <c r="DD653" s="437">
        <f>IFERROR(ROUND(DC653/K653,0),"")</f>
        <v/>
      </c>
      <c r="DE653" s="437">
        <f>IFERROR(ROUND(AVERAGE(Y653:Z653,AK653:AL653),0),"")</f>
        <v/>
      </c>
      <c r="DF653" s="217">
        <f>IFERROR(ROUND((3600/DE653*J653),0),"")</f>
        <v/>
      </c>
      <c r="DG653" s="437">
        <f>IFERROR(ROUND(DD653/DF653,1),"")</f>
        <v/>
      </c>
      <c r="DH653" s="308">
        <f>IFERROR(DB653+DD653,"")</f>
        <v/>
      </c>
      <c r="DI653" s="447">
        <f>IFERROR(DD653/DH653,"")</f>
        <v/>
      </c>
      <c r="DK653" s="12">
        <f>IFERROR(DF653-AP653,"")</f>
        <v/>
      </c>
      <c r="DM653" s="307">
        <f>IFERROR(DA653-L653,"")</f>
        <v/>
      </c>
      <c r="DN653" s="348">
        <f>IF(DE653&gt;AQ653,0,1)</f>
        <v/>
      </c>
      <c r="DO653" s="348">
        <f>IF(DA653&lt;M653,0,1)</f>
        <v/>
      </c>
      <c r="DP653" s="348">
        <f>IF(DA653&gt;N653,0,1)</f>
        <v/>
      </c>
      <c r="DQ653" s="348" t="n"/>
      <c r="DR653" s="348" t="n"/>
      <c r="DS653" s="348" t="n"/>
      <c r="DT653" s="348" t="n"/>
      <c r="DU653" s="348" t="n"/>
      <c r="DV653" s="348" t="n"/>
      <c r="DW653" s="348" t="n"/>
      <c r="DX653" s="348" t="n"/>
      <c r="DY653" s="348" t="n"/>
      <c r="DZ653" s="348" t="n"/>
      <c r="EA653" s="348" t="n"/>
      <c r="EB653" s="348" t="n"/>
      <c r="EC653" s="348" t="n"/>
      <c r="ED653" s="348" t="n"/>
      <c r="EE653" s="348" t="n"/>
      <c r="EF653" s="348" t="n"/>
      <c r="EG653" s="348" t="n"/>
      <c r="EH653" s="348" t="n"/>
      <c r="EI653" s="348" t="n"/>
    </row>
    <row r="654" ht="31.5" customFormat="1" customHeight="1" s="239">
      <c r="A654" s="233" t="n"/>
      <c r="B654" s="192" t="n"/>
      <c r="C654" s="455" t="n"/>
      <c r="D654" s="192" t="n"/>
      <c r="E654" s="192" t="n"/>
      <c r="F654" s="192" t="n"/>
      <c r="G654" s="238" t="n"/>
      <c r="H654" s="437" t="n"/>
      <c r="I654" s="437" t="n"/>
      <c r="J654" s="437" t="n"/>
      <c r="K654" s="437" t="n"/>
      <c r="L654" s="240" t="n"/>
      <c r="M654" s="241" t="n"/>
      <c r="N654" s="242" t="n"/>
      <c r="O654" s="232" t="n"/>
      <c r="P654" s="232" t="n"/>
      <c r="Q654" s="232" t="n"/>
      <c r="R654" s="232" t="n"/>
      <c r="S654" s="232" t="n"/>
      <c r="T654" s="232" t="n"/>
      <c r="U654" s="232" t="n"/>
      <c r="V654" s="232" t="n"/>
      <c r="W654" s="232" t="n"/>
      <c r="X654" s="232" t="n"/>
      <c r="Y654" s="195" t="n"/>
      <c r="Z654" s="195" t="n"/>
      <c r="AA654" s="232" t="n"/>
      <c r="AB654" s="232" t="n"/>
      <c r="AC654" s="232" t="n"/>
      <c r="AD654" s="232" t="n"/>
      <c r="AE654" s="232" t="n"/>
      <c r="AF654" s="232" t="n"/>
      <c r="AG654" s="232" t="n"/>
      <c r="AH654" s="232" t="n"/>
      <c r="AI654" s="232" t="n"/>
      <c r="AJ654" s="232" t="n"/>
      <c r="AK654" s="195" t="n"/>
      <c r="AL654" s="195" t="n"/>
      <c r="AM654" s="232">
        <f>IFERROR(ROUND(AVERAGE(O654:S654,AA654:AE654),0),"")</f>
        <v/>
      </c>
      <c r="AN654" s="232">
        <f>IFERROR(ROUND(AVERAGE(T654:X654,AF654:AJ654),0),"")</f>
        <v/>
      </c>
      <c r="AO654" s="278">
        <f>IFERROR((AM654-L654)/L654,"")</f>
        <v/>
      </c>
      <c r="AP654" s="218" t="n"/>
      <c r="AQ654" s="219" t="n"/>
      <c r="AR654" s="217">
        <f>IFERROR(ROUND((3600/AS654*J654),0),"")</f>
        <v/>
      </c>
      <c r="AS654" s="217">
        <f>IFERROR(ROUND(AVERAGE(Y654:Z654,AK654:AL654),0),"")</f>
        <v/>
      </c>
      <c r="AT654" s="217" t="n"/>
      <c r="AU654" s="217" t="n"/>
      <c r="AV654" s="217" t="n"/>
      <c r="AW654" s="217" t="n"/>
      <c r="AX654" s="217" t="n"/>
      <c r="AY654" s="217" t="n"/>
      <c r="AZ654" s="217" t="n"/>
      <c r="BA654" s="217" t="n"/>
      <c r="BB654" s="217" t="n"/>
      <c r="BC654" s="217" t="n"/>
      <c r="BD654" s="217" t="n"/>
      <c r="BE654" s="217" t="n"/>
      <c r="BF654" s="217" t="n"/>
      <c r="BG654" s="217" t="n"/>
      <c r="BH654" s="217" t="n"/>
      <c r="BI654" s="217" t="n"/>
      <c r="BJ654" s="217" t="n"/>
      <c r="BK654" s="217" t="n"/>
      <c r="BL654" s="217" t="n"/>
      <c r="BM654" s="217" t="n"/>
      <c r="BN654" s="217" t="n"/>
      <c r="BO654" s="217" t="n"/>
      <c r="BP654" s="217" t="n"/>
      <c r="BQ654" s="217" t="n"/>
      <c r="BR654" s="217" t="n"/>
      <c r="BS654" s="217" t="n"/>
      <c r="BT654" s="217" t="n"/>
      <c r="BU654" s="217" t="n"/>
      <c r="BV654" s="217" t="n"/>
      <c r="BW654" s="217" t="n"/>
      <c r="BX654" s="220" t="n"/>
      <c r="BY654" s="220" t="n"/>
      <c r="BZ654" s="220" t="n"/>
      <c r="CA654" s="220" t="n"/>
      <c r="CB654" s="220" t="n"/>
      <c r="CC654" s="220" t="n"/>
      <c r="CD654" s="220" t="n"/>
      <c r="CE654" s="220" t="n"/>
      <c r="CF654" s="220" t="n"/>
      <c r="CG654" s="221">
        <f>IFERROR(ROUND((SUM(BX654:CF654)),0),"")</f>
        <v/>
      </c>
      <c r="CH654" s="216" t="n"/>
      <c r="CI654" s="456" t="n"/>
      <c r="CJ654" s="223" t="n"/>
      <c r="CK654" s="196" t="n"/>
      <c r="CL654" s="196" t="n"/>
      <c r="CM654" s="196" t="n"/>
      <c r="CN654" s="196" t="n"/>
      <c r="CO654" s="196" t="n"/>
      <c r="CP654" s="323" t="n"/>
      <c r="CQ654" s="348" t="n"/>
      <c r="CR654" s="348" t="n"/>
      <c r="CS654" s="348" t="n"/>
      <c r="CT654" s="348" t="n"/>
      <c r="CU654" s="348" t="n"/>
      <c r="CV654" s="348" t="n"/>
      <c r="CW654" s="348" t="n"/>
      <c r="CX654" s="348" t="n"/>
      <c r="CY654" s="348">
        <f>IFERROR(ROUND(STDEV(AN654,L654),1),"")</f>
        <v/>
      </c>
      <c r="CZ654" s="232">
        <f>IFERROR(ROUND(AVERAGE(O654:S654,AA654:AE654),0),"")</f>
        <v/>
      </c>
      <c r="DA654" s="232">
        <f>IFERROR(AVERAGE(T654:X654,AF654:AJ654),"")</f>
        <v/>
      </c>
      <c r="DB654" s="308">
        <f>AV654+BK654</f>
        <v/>
      </c>
      <c r="DC654" s="12">
        <f>SUM(BL654:BT654,AW654:BE654)</f>
        <v/>
      </c>
      <c r="DD654" s="437">
        <f>IFERROR(ROUND(DC654/K654,0),"")</f>
        <v/>
      </c>
      <c r="DE654" s="437">
        <f>IFERROR(ROUND(AVERAGE(Y654:Z654,AK654:AL654),0),"")</f>
        <v/>
      </c>
      <c r="DF654" s="217">
        <f>IFERROR(ROUND((3600/DE654*J654),0),"")</f>
        <v/>
      </c>
      <c r="DG654" s="437">
        <f>IFERROR(ROUND(DD654/DF654,1),"")</f>
        <v/>
      </c>
      <c r="DH654" s="308">
        <f>IFERROR(DB654+DD654,"")</f>
        <v/>
      </c>
      <c r="DI654" s="447">
        <f>IFERROR(DD654/DH654,"")</f>
        <v/>
      </c>
      <c r="DK654" s="12">
        <f>IFERROR(DF654-AP654,"")</f>
        <v/>
      </c>
      <c r="DM654" s="307">
        <f>IFERROR(DA654-L654,"")</f>
        <v/>
      </c>
      <c r="DN654" s="348">
        <f>IF(DE654&gt;AQ654,0,1)</f>
        <v/>
      </c>
      <c r="DO654" s="348">
        <f>IF(DA654&lt;M654,0,1)</f>
        <v/>
      </c>
      <c r="DP654" s="348">
        <f>IF(DA654&gt;N654,0,1)</f>
        <v/>
      </c>
      <c r="DQ654" s="348" t="n"/>
      <c r="DR654" s="348" t="n"/>
      <c r="DS654" s="348" t="n"/>
      <c r="DT654" s="348" t="n"/>
      <c r="DU654" s="348" t="n"/>
      <c r="DV654" s="348" t="n"/>
      <c r="DW654" s="348" t="n"/>
      <c r="DX654" s="348" t="n"/>
      <c r="DY654" s="348" t="n"/>
      <c r="DZ654" s="348" t="n"/>
      <c r="EA654" s="348" t="n"/>
      <c r="EB654" s="348" t="n"/>
      <c r="EC654" s="348" t="n"/>
      <c r="ED654" s="348" t="n"/>
      <c r="EE654" s="348" t="n"/>
      <c r="EF654" s="348" t="n"/>
      <c r="EG654" s="348" t="n"/>
      <c r="EH654" s="348" t="n"/>
      <c r="EI654" s="348" t="n"/>
    </row>
    <row r="655" ht="31.5" customFormat="1" customHeight="1" s="239">
      <c r="A655" s="233" t="n"/>
      <c r="B655" s="192" t="n"/>
      <c r="C655" s="455" t="n"/>
      <c r="D655" s="192" t="n"/>
      <c r="E655" s="192" t="n"/>
      <c r="F655" s="192" t="n"/>
      <c r="G655" s="238" t="n"/>
      <c r="H655" s="437" t="n"/>
      <c r="I655" s="437" t="n"/>
      <c r="J655" s="437" t="n"/>
      <c r="K655" s="437" t="n"/>
      <c r="L655" s="240" t="n"/>
      <c r="M655" s="241" t="n"/>
      <c r="N655" s="242" t="n"/>
      <c r="O655" s="232" t="n"/>
      <c r="P655" s="232" t="n"/>
      <c r="Q655" s="232" t="n"/>
      <c r="R655" s="232" t="n"/>
      <c r="S655" s="232" t="n"/>
      <c r="T655" s="232" t="n"/>
      <c r="U655" s="232" t="n"/>
      <c r="V655" s="232" t="n"/>
      <c r="W655" s="232" t="n"/>
      <c r="X655" s="232" t="n"/>
      <c r="Y655" s="195" t="n"/>
      <c r="Z655" s="195" t="n"/>
      <c r="AA655" s="232" t="n"/>
      <c r="AB655" s="232" t="n"/>
      <c r="AC655" s="232" t="n"/>
      <c r="AD655" s="232" t="n"/>
      <c r="AE655" s="232" t="n"/>
      <c r="AF655" s="232" t="n"/>
      <c r="AG655" s="232" t="n"/>
      <c r="AH655" s="232" t="n"/>
      <c r="AI655" s="232" t="n"/>
      <c r="AJ655" s="232" t="n"/>
      <c r="AK655" s="195" t="n"/>
      <c r="AL655" s="195" t="n"/>
      <c r="AM655" s="232">
        <f>IFERROR(ROUND(AVERAGE(O655:S655,AA655:AE655),0),"")</f>
        <v/>
      </c>
      <c r="AN655" s="232">
        <f>IFERROR(ROUND(AVERAGE(T655:X655,AF655:AJ655),0),"")</f>
        <v/>
      </c>
      <c r="AO655" s="278">
        <f>IFERROR((AM655-L655)/L655,"")</f>
        <v/>
      </c>
      <c r="AP655" s="218" t="n"/>
      <c r="AQ655" s="219" t="n"/>
      <c r="AR655" s="217">
        <f>IFERROR(ROUND((3600/AS655*J655),0),"")</f>
        <v/>
      </c>
      <c r="AS655" s="217">
        <f>IFERROR(ROUND(AVERAGE(Y655:Z655,AK655:AL655),0),"")</f>
        <v/>
      </c>
      <c r="AT655" s="217" t="n"/>
      <c r="AU655" s="217" t="n"/>
      <c r="AV655" s="217" t="n"/>
      <c r="AW655" s="217" t="n"/>
      <c r="AX655" s="217" t="n"/>
      <c r="AY655" s="217" t="n"/>
      <c r="AZ655" s="217" t="n"/>
      <c r="BA655" s="217" t="n"/>
      <c r="BB655" s="217" t="n"/>
      <c r="BC655" s="217" t="n"/>
      <c r="BD655" s="217" t="n"/>
      <c r="BE655" s="217" t="n"/>
      <c r="BF655" s="217" t="n"/>
      <c r="BG655" s="217" t="n"/>
      <c r="BH655" s="217" t="n"/>
      <c r="BI655" s="217" t="n"/>
      <c r="BJ655" s="217" t="n"/>
      <c r="BK655" s="217" t="n"/>
      <c r="BL655" s="217" t="n"/>
      <c r="BM655" s="217" t="n"/>
      <c r="BN655" s="217" t="n"/>
      <c r="BO655" s="217" t="n"/>
      <c r="BP655" s="217" t="n"/>
      <c r="BQ655" s="217" t="n"/>
      <c r="BR655" s="217" t="n"/>
      <c r="BS655" s="217" t="n"/>
      <c r="BT655" s="217" t="n"/>
      <c r="BU655" s="217" t="n"/>
      <c r="BV655" s="217" t="n"/>
      <c r="BW655" s="217" t="n"/>
      <c r="BX655" s="220" t="n"/>
      <c r="BY655" s="220" t="n"/>
      <c r="BZ655" s="220" t="n"/>
      <c r="CA655" s="220" t="n"/>
      <c r="CB655" s="220" t="n"/>
      <c r="CC655" s="220" t="n"/>
      <c r="CD655" s="220" t="n"/>
      <c r="CE655" s="220" t="n"/>
      <c r="CF655" s="220" t="n"/>
      <c r="CG655" s="221">
        <f>IFERROR(ROUND((SUM(BX655:CF655)),0),"")</f>
        <v/>
      </c>
      <c r="CH655" s="216" t="n"/>
      <c r="CI655" s="456" t="n"/>
      <c r="CJ655" s="223" t="n"/>
      <c r="CK655" s="196" t="n"/>
      <c r="CL655" s="196" t="n"/>
      <c r="CM655" s="196" t="n"/>
      <c r="CN655" s="196" t="n"/>
      <c r="CO655" s="196" t="n"/>
      <c r="CP655" s="323" t="n"/>
      <c r="CQ655" s="348" t="n"/>
      <c r="CR655" s="348" t="n"/>
      <c r="CS655" s="348" t="n"/>
      <c r="CT655" s="348" t="n"/>
      <c r="CU655" s="348" t="n"/>
      <c r="CV655" s="348" t="n"/>
      <c r="CW655" s="348" t="n"/>
      <c r="CX655" s="348" t="n"/>
      <c r="CY655" s="348">
        <f>IFERROR(ROUND(STDEV(AN655,L655),1),"")</f>
        <v/>
      </c>
      <c r="CZ655" s="232">
        <f>IFERROR(ROUND(AVERAGE(O655:S655,AA655:AE655),0),"")</f>
        <v/>
      </c>
      <c r="DA655" s="232">
        <f>IFERROR(AVERAGE(T655:X655,AF655:AJ655),"")</f>
        <v/>
      </c>
      <c r="DB655" s="308">
        <f>AV655+BK655</f>
        <v/>
      </c>
      <c r="DC655" s="12">
        <f>SUM(BL655:BT655,AW655:BE655)</f>
        <v/>
      </c>
      <c r="DD655" s="437">
        <f>IFERROR(ROUND(DC655/K655,0),"")</f>
        <v/>
      </c>
      <c r="DE655" s="437">
        <f>IFERROR(ROUND(AVERAGE(Y655:Z655,AK655:AL655),0),"")</f>
        <v/>
      </c>
      <c r="DF655" s="217">
        <f>IFERROR(ROUND((3600/DE655*J655),0),"")</f>
        <v/>
      </c>
      <c r="DG655" s="437">
        <f>IFERROR(ROUND(DD655/DF655,1),"")</f>
        <v/>
      </c>
      <c r="DH655" s="308">
        <f>IFERROR(DB655+DD655,"")</f>
        <v/>
      </c>
      <c r="DI655" s="447">
        <f>IFERROR(DD655/DH655,"")</f>
        <v/>
      </c>
      <c r="DK655" s="12">
        <f>IFERROR(DF655-AP655,"")</f>
        <v/>
      </c>
      <c r="DM655" s="307">
        <f>IFERROR(DA655-L655,"")</f>
        <v/>
      </c>
      <c r="DN655" s="348">
        <f>IF(DE655&gt;AQ655,0,1)</f>
        <v/>
      </c>
      <c r="DO655" s="348">
        <f>IF(DA655&lt;M655,0,1)</f>
        <v/>
      </c>
      <c r="DP655" s="348">
        <f>IF(DA655&gt;N655,0,1)</f>
        <v/>
      </c>
      <c r="DQ655" s="348" t="n"/>
      <c r="DR655" s="348" t="n"/>
      <c r="DS655" s="348" t="n"/>
      <c r="DT655" s="348" t="n"/>
      <c r="DU655" s="348" t="n"/>
      <c r="DV655" s="348" t="n"/>
      <c r="DW655" s="348" t="n"/>
      <c r="DX655" s="348" t="n"/>
      <c r="DY655" s="348" t="n"/>
      <c r="DZ655" s="348" t="n"/>
      <c r="EA655" s="348" t="n"/>
      <c r="EB655" s="348" t="n"/>
      <c r="EC655" s="348" t="n"/>
      <c r="ED655" s="348" t="n"/>
      <c r="EE655" s="348" t="n"/>
      <c r="EF655" s="348" t="n"/>
      <c r="EG655" s="348" t="n"/>
      <c r="EH655" s="348" t="n"/>
      <c r="EI655" s="348" t="n"/>
    </row>
    <row r="656" ht="31.5" customFormat="1" customHeight="1" s="239">
      <c r="A656" s="233" t="n"/>
      <c r="B656" s="192" t="n"/>
      <c r="C656" s="455" t="n"/>
      <c r="D656" s="192" t="n"/>
      <c r="E656" s="192" t="n"/>
      <c r="F656" s="192" t="n"/>
      <c r="G656" s="238" t="n"/>
      <c r="H656" s="437" t="n"/>
      <c r="I656" s="437" t="n"/>
      <c r="J656" s="437" t="n"/>
      <c r="K656" s="437" t="n"/>
      <c r="L656" s="240" t="n"/>
      <c r="M656" s="241" t="n"/>
      <c r="N656" s="242" t="n"/>
      <c r="O656" s="232" t="n"/>
      <c r="P656" s="232" t="n"/>
      <c r="Q656" s="232" t="n"/>
      <c r="R656" s="232" t="n"/>
      <c r="S656" s="232" t="n"/>
      <c r="T656" s="232" t="n"/>
      <c r="U656" s="232" t="n"/>
      <c r="V656" s="232" t="n"/>
      <c r="W656" s="232" t="n"/>
      <c r="X656" s="232" t="n"/>
      <c r="Y656" s="195" t="n"/>
      <c r="Z656" s="195" t="n"/>
      <c r="AA656" s="232" t="n"/>
      <c r="AB656" s="232" t="n"/>
      <c r="AC656" s="232" t="n"/>
      <c r="AD656" s="232" t="n"/>
      <c r="AE656" s="232" t="n"/>
      <c r="AF656" s="232" t="n"/>
      <c r="AG656" s="232" t="n"/>
      <c r="AH656" s="232" t="n"/>
      <c r="AI656" s="232" t="n"/>
      <c r="AJ656" s="232" t="n"/>
      <c r="AK656" s="195" t="n"/>
      <c r="AL656" s="195" t="n"/>
      <c r="AM656" s="232">
        <f>IFERROR(ROUND(AVERAGE(O656:S656,AA656:AE656),0),"")</f>
        <v/>
      </c>
      <c r="AN656" s="232">
        <f>IFERROR(ROUND(AVERAGE(T656:X656,AF656:AJ656),0),"")</f>
        <v/>
      </c>
      <c r="AO656" s="278">
        <f>IFERROR((AM656-L656)/L656,"")</f>
        <v/>
      </c>
      <c r="AP656" s="218" t="n"/>
      <c r="AQ656" s="219" t="n"/>
      <c r="AR656" s="217">
        <f>IFERROR(ROUND((3600/AS656*J656),0),"")</f>
        <v/>
      </c>
      <c r="AS656" s="217">
        <f>IFERROR(ROUND(AVERAGE(Y656:Z656,AK656:AL656),0),"")</f>
        <v/>
      </c>
      <c r="AT656" s="217" t="n"/>
      <c r="AU656" s="217" t="n"/>
      <c r="AV656" s="217" t="n"/>
      <c r="AW656" s="217" t="n"/>
      <c r="AX656" s="217" t="n"/>
      <c r="AY656" s="217" t="n"/>
      <c r="AZ656" s="217" t="n"/>
      <c r="BA656" s="217" t="n"/>
      <c r="BB656" s="217" t="n"/>
      <c r="BC656" s="217" t="n"/>
      <c r="BD656" s="217" t="n"/>
      <c r="BE656" s="217" t="n"/>
      <c r="BF656" s="217" t="n"/>
      <c r="BG656" s="217" t="n"/>
      <c r="BH656" s="217" t="n"/>
      <c r="BI656" s="217" t="n"/>
      <c r="BJ656" s="217" t="n"/>
      <c r="BK656" s="217" t="n"/>
      <c r="BL656" s="217" t="n"/>
      <c r="BM656" s="217" t="n"/>
      <c r="BN656" s="217" t="n"/>
      <c r="BO656" s="217" t="n"/>
      <c r="BP656" s="217" t="n"/>
      <c r="BQ656" s="217" t="n"/>
      <c r="BR656" s="217" t="n"/>
      <c r="BS656" s="217" t="n"/>
      <c r="BT656" s="217" t="n"/>
      <c r="BU656" s="217" t="n"/>
      <c r="BV656" s="217" t="n"/>
      <c r="BW656" s="217" t="n"/>
      <c r="BX656" s="220" t="n"/>
      <c r="BY656" s="220" t="n"/>
      <c r="BZ656" s="220" t="n"/>
      <c r="CA656" s="220" t="n"/>
      <c r="CB656" s="220" t="n"/>
      <c r="CC656" s="220" t="n"/>
      <c r="CD656" s="220" t="n"/>
      <c r="CE656" s="220" t="n"/>
      <c r="CF656" s="220" t="n"/>
      <c r="CG656" s="221">
        <f>IFERROR(ROUND((SUM(BX656:CF656)),0),"")</f>
        <v/>
      </c>
      <c r="CH656" s="216" t="n"/>
      <c r="CI656" s="456" t="n"/>
      <c r="CJ656" s="223" t="n"/>
      <c r="CK656" s="196" t="n"/>
      <c r="CL656" s="196" t="n"/>
      <c r="CM656" s="196" t="n"/>
      <c r="CN656" s="196" t="n"/>
      <c r="CO656" s="196" t="n"/>
      <c r="CP656" s="323" t="n"/>
      <c r="CQ656" s="348" t="n"/>
      <c r="CR656" s="348" t="n"/>
      <c r="CS656" s="348" t="n"/>
      <c r="CT656" s="348" t="n"/>
      <c r="CU656" s="348" t="n"/>
      <c r="CV656" s="348" t="n"/>
      <c r="CW656" s="348" t="n"/>
      <c r="CX656" s="348" t="n"/>
      <c r="CY656" s="348">
        <f>IFERROR(ROUND(STDEV(AN656,L656),1),"")</f>
        <v/>
      </c>
      <c r="CZ656" s="232">
        <f>IFERROR(ROUND(AVERAGE(O656:S656,AA656:AE656),0),"")</f>
        <v/>
      </c>
      <c r="DA656" s="232">
        <f>IFERROR(AVERAGE(T656:X656,AF656:AJ656),"")</f>
        <v/>
      </c>
      <c r="DB656" s="308">
        <f>AV656+BK656</f>
        <v/>
      </c>
      <c r="DC656" s="12">
        <f>SUM(BL656:BT656,AW656:BE656)</f>
        <v/>
      </c>
      <c r="DD656" s="437">
        <f>IFERROR(ROUND(DC656/K656,0),"")</f>
        <v/>
      </c>
      <c r="DE656" s="437">
        <f>IFERROR(ROUND(AVERAGE(Y656:Z656,AK656:AL656),0),"")</f>
        <v/>
      </c>
      <c r="DF656" s="217">
        <f>IFERROR(ROUND((3600/DE656*J656),0),"")</f>
        <v/>
      </c>
      <c r="DG656" s="437">
        <f>IFERROR(ROUND(DD656/DF656,1),"")</f>
        <v/>
      </c>
      <c r="DH656" s="308">
        <f>IFERROR(DB656+DD656,"")</f>
        <v/>
      </c>
      <c r="DI656" s="447">
        <f>IFERROR(DD656/DH656,"")</f>
        <v/>
      </c>
      <c r="DK656" s="12">
        <f>IFERROR(DF656-AP656,"")</f>
        <v/>
      </c>
      <c r="DM656" s="307">
        <f>IFERROR(DA656-L656,"")</f>
        <v/>
      </c>
      <c r="DN656" s="348">
        <f>IF(DE656&gt;AQ656,0,1)</f>
        <v/>
      </c>
      <c r="DO656" s="348">
        <f>IF(DA656&lt;M656,0,1)</f>
        <v/>
      </c>
      <c r="DP656" s="348">
        <f>IF(DA656&gt;N656,0,1)</f>
        <v/>
      </c>
      <c r="DQ656" s="348" t="n"/>
      <c r="DR656" s="348" t="n"/>
      <c r="DS656" s="348" t="n"/>
      <c r="DT656" s="348" t="n"/>
      <c r="DU656" s="348" t="n"/>
      <c r="DV656" s="348" t="n"/>
      <c r="DW656" s="348" t="n"/>
      <c r="DX656" s="348" t="n"/>
      <c r="DY656" s="348" t="n"/>
      <c r="DZ656" s="348" t="n"/>
      <c r="EA656" s="348" t="n"/>
      <c r="EB656" s="348" t="n"/>
      <c r="EC656" s="348" t="n"/>
      <c r="ED656" s="348" t="n"/>
      <c r="EE656" s="348" t="n"/>
      <c r="EF656" s="348" t="n"/>
      <c r="EG656" s="348" t="n"/>
      <c r="EH656" s="348" t="n"/>
      <c r="EI656" s="348" t="n"/>
    </row>
    <row r="657" ht="31.5" customFormat="1" customHeight="1" s="239">
      <c r="A657" s="233" t="n"/>
      <c r="B657" s="192" t="n"/>
      <c r="C657" s="455" t="n"/>
      <c r="D657" s="192" t="n"/>
      <c r="E657" s="192" t="n"/>
      <c r="F657" s="192" t="n"/>
      <c r="G657" s="238" t="n"/>
      <c r="H657" s="437" t="n"/>
      <c r="I657" s="437" t="n"/>
      <c r="J657" s="437" t="n"/>
      <c r="K657" s="437" t="n"/>
      <c r="L657" s="240" t="n"/>
      <c r="M657" s="241" t="n"/>
      <c r="N657" s="242" t="n"/>
      <c r="O657" s="232" t="n"/>
      <c r="P657" s="232" t="n"/>
      <c r="Q657" s="232" t="n"/>
      <c r="R657" s="232" t="n"/>
      <c r="S657" s="232" t="n"/>
      <c r="T657" s="232" t="n"/>
      <c r="U657" s="232" t="n"/>
      <c r="V657" s="232" t="n"/>
      <c r="W657" s="232" t="n"/>
      <c r="X657" s="232" t="n"/>
      <c r="Y657" s="195" t="n"/>
      <c r="Z657" s="195" t="n"/>
      <c r="AA657" s="232" t="n"/>
      <c r="AB657" s="232" t="n"/>
      <c r="AC657" s="232" t="n"/>
      <c r="AD657" s="232" t="n"/>
      <c r="AE657" s="232" t="n"/>
      <c r="AF657" s="232" t="n"/>
      <c r="AG657" s="232" t="n"/>
      <c r="AH657" s="232" t="n"/>
      <c r="AI657" s="232" t="n"/>
      <c r="AJ657" s="232" t="n"/>
      <c r="AK657" s="195" t="n"/>
      <c r="AL657" s="195" t="n"/>
      <c r="AM657" s="232">
        <f>IFERROR(ROUND(AVERAGE(O657:S657,AA657:AE657),0),"")</f>
        <v/>
      </c>
      <c r="AN657" s="232">
        <f>IFERROR(ROUND(AVERAGE(T657:X657,AF657:AJ657),0),"")</f>
        <v/>
      </c>
      <c r="AO657" s="278">
        <f>IFERROR((AM657-L657)/L657,"")</f>
        <v/>
      </c>
      <c r="AP657" s="218" t="n"/>
      <c r="AQ657" s="219" t="n"/>
      <c r="AR657" s="217">
        <f>IFERROR(ROUND((3600/AS657*J657),0),"")</f>
        <v/>
      </c>
      <c r="AS657" s="217">
        <f>IFERROR(ROUND(AVERAGE(Y657:Z657,AK657:AL657),0),"")</f>
        <v/>
      </c>
      <c r="AT657" s="217" t="n"/>
      <c r="AU657" s="217" t="n"/>
      <c r="AV657" s="217" t="n"/>
      <c r="AW657" s="217" t="n"/>
      <c r="AX657" s="217" t="n"/>
      <c r="AY657" s="217" t="n"/>
      <c r="AZ657" s="217" t="n"/>
      <c r="BA657" s="217" t="n"/>
      <c r="BB657" s="217" t="n"/>
      <c r="BC657" s="217" t="n"/>
      <c r="BD657" s="217" t="n"/>
      <c r="BE657" s="217" t="n"/>
      <c r="BF657" s="217" t="n"/>
      <c r="BG657" s="217" t="n"/>
      <c r="BH657" s="217" t="n"/>
      <c r="BI657" s="217" t="n"/>
      <c r="BJ657" s="217" t="n"/>
      <c r="BK657" s="217" t="n"/>
      <c r="BL657" s="217" t="n"/>
      <c r="BM657" s="217" t="n"/>
      <c r="BN657" s="217" t="n"/>
      <c r="BO657" s="217" t="n"/>
      <c r="BP657" s="217" t="n"/>
      <c r="BQ657" s="217" t="n"/>
      <c r="BR657" s="217" t="n"/>
      <c r="BS657" s="217" t="n"/>
      <c r="BT657" s="217" t="n"/>
      <c r="BU657" s="217" t="n"/>
      <c r="BV657" s="217" t="n"/>
      <c r="BW657" s="217" t="n"/>
      <c r="BX657" s="220" t="n"/>
      <c r="BY657" s="220" t="n"/>
      <c r="BZ657" s="220" t="n"/>
      <c r="CA657" s="220" t="n"/>
      <c r="CB657" s="220" t="n"/>
      <c r="CC657" s="220" t="n"/>
      <c r="CD657" s="220" t="n"/>
      <c r="CE657" s="220" t="n"/>
      <c r="CF657" s="220" t="n"/>
      <c r="CG657" s="221">
        <f>IFERROR(ROUND((SUM(BX657:CF657)),0),"")</f>
        <v/>
      </c>
      <c r="CH657" s="216" t="n"/>
      <c r="CI657" s="456" t="n"/>
      <c r="CJ657" s="223" t="n"/>
      <c r="CK657" s="196" t="n"/>
      <c r="CL657" s="196" t="n"/>
      <c r="CM657" s="196" t="n"/>
      <c r="CN657" s="196" t="n"/>
      <c r="CO657" s="196" t="n"/>
      <c r="CP657" s="323" t="n"/>
      <c r="CQ657" s="348" t="n"/>
      <c r="CR657" s="348" t="n"/>
      <c r="CS657" s="348" t="n"/>
      <c r="CT657" s="348" t="n"/>
      <c r="CU657" s="348" t="n"/>
      <c r="CV657" s="348" t="n"/>
      <c r="CW657" s="348" t="n"/>
      <c r="CX657" s="348" t="n"/>
      <c r="CY657" s="348">
        <f>IFERROR(ROUND(STDEV(AN657,L657),1),"")</f>
        <v/>
      </c>
      <c r="CZ657" s="232">
        <f>IFERROR(ROUND(AVERAGE(O657:S657,AA657:AE657),0),"")</f>
        <v/>
      </c>
      <c r="DA657" s="232">
        <f>IFERROR(AVERAGE(T657:X657,AF657:AJ657),"")</f>
        <v/>
      </c>
      <c r="DB657" s="308">
        <f>AV657+BK657</f>
        <v/>
      </c>
      <c r="DC657" s="12">
        <f>SUM(BL657:BT657,AW657:BE657)</f>
        <v/>
      </c>
      <c r="DD657" s="437">
        <f>IFERROR(ROUND(DC657/K657,0),"")</f>
        <v/>
      </c>
      <c r="DE657" s="437">
        <f>IFERROR(ROUND(AVERAGE(Y657:Z657,AK657:AL657),0),"")</f>
        <v/>
      </c>
      <c r="DF657" s="217">
        <f>IFERROR(ROUND((3600/DE657*J657),0),"")</f>
        <v/>
      </c>
      <c r="DG657" s="437">
        <f>IFERROR(ROUND(DD657/DF657,1),"")</f>
        <v/>
      </c>
      <c r="DH657" s="308">
        <f>IFERROR(DB657+DD657,"")</f>
        <v/>
      </c>
      <c r="DI657" s="447">
        <f>IFERROR(DD657/DH657,"")</f>
        <v/>
      </c>
      <c r="DK657" s="12">
        <f>IFERROR(DF657-AP657,"")</f>
        <v/>
      </c>
      <c r="DM657" s="307">
        <f>IFERROR(DA657-L657,"")</f>
        <v/>
      </c>
      <c r="DN657" s="348">
        <f>IF(DE657&gt;AQ657,0,1)</f>
        <v/>
      </c>
      <c r="DO657" s="348">
        <f>IF(DA657&lt;M657,0,1)</f>
        <v/>
      </c>
      <c r="DP657" s="348">
        <f>IF(DA657&gt;N657,0,1)</f>
        <v/>
      </c>
      <c r="DQ657" s="348" t="n"/>
      <c r="DR657" s="348" t="n"/>
      <c r="DS657" s="348" t="n"/>
      <c r="DT657" s="348" t="n"/>
      <c r="DU657" s="348" t="n"/>
      <c r="DV657" s="348" t="n"/>
      <c r="DW657" s="348" t="n"/>
      <c r="DX657" s="348" t="n"/>
      <c r="DY657" s="348" t="n"/>
      <c r="DZ657" s="348" t="n"/>
      <c r="EA657" s="348" t="n"/>
      <c r="EB657" s="348" t="n"/>
      <c r="EC657" s="348" t="n"/>
      <c r="ED657" s="348" t="n"/>
      <c r="EE657" s="348" t="n"/>
      <c r="EF657" s="348" t="n"/>
      <c r="EG657" s="348" t="n"/>
      <c r="EH657" s="348" t="n"/>
      <c r="EI657" s="348" t="n"/>
    </row>
    <row r="658" ht="31.5" customFormat="1" customHeight="1" s="239">
      <c r="A658" s="233" t="n"/>
      <c r="B658" s="192" t="n"/>
      <c r="C658" s="455" t="n"/>
      <c r="D658" s="192" t="n"/>
      <c r="E658" s="192" t="n"/>
      <c r="F658" s="192" t="n"/>
      <c r="G658" s="238" t="n"/>
      <c r="H658" s="437" t="n"/>
      <c r="I658" s="437" t="n"/>
      <c r="J658" s="437" t="n"/>
      <c r="K658" s="437" t="n"/>
      <c r="L658" s="240" t="n"/>
      <c r="M658" s="241" t="n"/>
      <c r="N658" s="242" t="n"/>
      <c r="O658" s="232" t="n"/>
      <c r="P658" s="232" t="n"/>
      <c r="Q658" s="232" t="n"/>
      <c r="R658" s="232" t="n"/>
      <c r="S658" s="232" t="n"/>
      <c r="T658" s="232" t="n"/>
      <c r="U658" s="232" t="n"/>
      <c r="V658" s="232" t="n"/>
      <c r="W658" s="232" t="n"/>
      <c r="X658" s="232" t="n"/>
      <c r="Y658" s="195" t="n"/>
      <c r="Z658" s="195" t="n"/>
      <c r="AA658" s="232" t="n"/>
      <c r="AB658" s="232" t="n"/>
      <c r="AC658" s="232" t="n"/>
      <c r="AD658" s="232" t="n"/>
      <c r="AE658" s="232" t="n"/>
      <c r="AF658" s="232" t="n"/>
      <c r="AG658" s="232" t="n"/>
      <c r="AH658" s="232" t="n"/>
      <c r="AI658" s="232" t="n"/>
      <c r="AJ658" s="232" t="n"/>
      <c r="AK658" s="195" t="n"/>
      <c r="AL658" s="195" t="n"/>
      <c r="AM658" s="232">
        <f>IFERROR(ROUND(AVERAGE(O658:S658,AA658:AE658),0),"")</f>
        <v/>
      </c>
      <c r="AN658" s="232">
        <f>IFERROR(ROUND(AVERAGE(T658:X658,AF658:AJ658),0),"")</f>
        <v/>
      </c>
      <c r="AO658" s="278">
        <f>IFERROR((AM658-L658)/L658,"")</f>
        <v/>
      </c>
      <c r="AP658" s="218" t="n"/>
      <c r="AQ658" s="219" t="n"/>
      <c r="AR658" s="217">
        <f>IFERROR(ROUND((3600/AS658*J658),0),"")</f>
        <v/>
      </c>
      <c r="AS658" s="217">
        <f>IFERROR(ROUND(AVERAGE(Y658:Z658,AK658:AL658),0),"")</f>
        <v/>
      </c>
      <c r="AT658" s="217" t="n"/>
      <c r="AU658" s="217" t="n"/>
      <c r="AV658" s="217" t="n"/>
      <c r="AW658" s="217" t="n"/>
      <c r="AX658" s="217" t="n"/>
      <c r="AY658" s="217" t="n"/>
      <c r="AZ658" s="217" t="n"/>
      <c r="BA658" s="217" t="n"/>
      <c r="BB658" s="217" t="n"/>
      <c r="BC658" s="217" t="n"/>
      <c r="BD658" s="217" t="n"/>
      <c r="BE658" s="217" t="n"/>
      <c r="BF658" s="217" t="n"/>
      <c r="BG658" s="217" t="n"/>
      <c r="BH658" s="217" t="n"/>
      <c r="BI658" s="217" t="n"/>
      <c r="BJ658" s="217" t="n"/>
      <c r="BK658" s="217" t="n"/>
      <c r="BL658" s="217" t="n"/>
      <c r="BM658" s="217" t="n"/>
      <c r="BN658" s="217" t="n"/>
      <c r="BO658" s="217" t="n"/>
      <c r="BP658" s="217" t="n"/>
      <c r="BQ658" s="217" t="n"/>
      <c r="BR658" s="217" t="n"/>
      <c r="BS658" s="217" t="n"/>
      <c r="BT658" s="217" t="n"/>
      <c r="BU658" s="217" t="n"/>
      <c r="BV658" s="217" t="n"/>
      <c r="BW658" s="217" t="n"/>
      <c r="BX658" s="220" t="n"/>
      <c r="BY658" s="220" t="n"/>
      <c r="BZ658" s="220" t="n"/>
      <c r="CA658" s="220" t="n"/>
      <c r="CB658" s="220" t="n"/>
      <c r="CC658" s="220" t="n"/>
      <c r="CD658" s="220" t="n"/>
      <c r="CE658" s="220" t="n"/>
      <c r="CF658" s="220" t="n"/>
      <c r="CG658" s="221">
        <f>IFERROR(ROUND((SUM(BX658:CF658)),0),"")</f>
        <v/>
      </c>
      <c r="CH658" s="216" t="n"/>
      <c r="CI658" s="456" t="n"/>
      <c r="CJ658" s="223" t="n"/>
      <c r="CK658" s="196" t="n"/>
      <c r="CL658" s="196" t="n"/>
      <c r="CM658" s="196" t="n"/>
      <c r="CN658" s="196" t="n"/>
      <c r="CO658" s="196" t="n"/>
      <c r="CP658" s="323" t="n"/>
      <c r="CQ658" s="348" t="n"/>
      <c r="CR658" s="348" t="n"/>
      <c r="CS658" s="348" t="n"/>
      <c r="CT658" s="348" t="n"/>
      <c r="CU658" s="348" t="n"/>
      <c r="CV658" s="348" t="n"/>
      <c r="CW658" s="348" t="n"/>
      <c r="CX658" s="348" t="n"/>
      <c r="CY658" s="348">
        <f>IFERROR(ROUND(STDEV(AN658,L658),1),"")</f>
        <v/>
      </c>
      <c r="CZ658" s="232">
        <f>IFERROR(ROUND(AVERAGE(O658:S658,AA658:AE658),0),"")</f>
        <v/>
      </c>
      <c r="DA658" s="232">
        <f>IFERROR(AVERAGE(T658:X658,AF658:AJ658),"")</f>
        <v/>
      </c>
      <c r="DB658" s="308">
        <f>AV658+BK658</f>
        <v/>
      </c>
      <c r="DC658" s="12">
        <f>SUM(BL658:BT658,AW658:BE658)</f>
        <v/>
      </c>
      <c r="DD658" s="437">
        <f>IFERROR(ROUND(DC658/K658,0),"")</f>
        <v/>
      </c>
      <c r="DE658" s="437">
        <f>IFERROR(ROUND(AVERAGE(Y658:Z658,AK658:AL658),0),"")</f>
        <v/>
      </c>
      <c r="DF658" s="217">
        <f>IFERROR(ROUND((3600/DE658*J658),0),"")</f>
        <v/>
      </c>
      <c r="DG658" s="437">
        <f>IFERROR(ROUND(DD658/DF658,1),"")</f>
        <v/>
      </c>
      <c r="DH658" s="308">
        <f>IFERROR(DB658+DD658,"")</f>
        <v/>
      </c>
      <c r="DI658" s="447">
        <f>IFERROR(DD658/DH658,"")</f>
        <v/>
      </c>
      <c r="DK658" s="12">
        <f>IFERROR(DF658-AP658,"")</f>
        <v/>
      </c>
      <c r="DM658" s="307">
        <f>IFERROR(DA658-L658,"")</f>
        <v/>
      </c>
      <c r="DN658" s="348">
        <f>IF(DE658&gt;AQ658,0,1)</f>
        <v/>
      </c>
      <c r="DO658" s="348">
        <f>IF(DA658&lt;M658,0,1)</f>
        <v/>
      </c>
      <c r="DP658" s="348">
        <f>IF(DA658&gt;N658,0,1)</f>
        <v/>
      </c>
      <c r="DQ658" s="348" t="n"/>
      <c r="DR658" s="348" t="n"/>
      <c r="DS658" s="348" t="n"/>
      <c r="DT658" s="348" t="n"/>
      <c r="DU658" s="348" t="n"/>
      <c r="DV658" s="348" t="n"/>
      <c r="DW658" s="348" t="n"/>
      <c r="DX658" s="348" t="n"/>
      <c r="DY658" s="348" t="n"/>
      <c r="DZ658" s="348" t="n"/>
      <c r="EA658" s="348" t="n"/>
      <c r="EB658" s="348" t="n"/>
      <c r="EC658" s="348" t="n"/>
      <c r="ED658" s="348" t="n"/>
      <c r="EE658" s="348" t="n"/>
      <c r="EF658" s="348" t="n"/>
      <c r="EG658" s="348" t="n"/>
      <c r="EH658" s="348" t="n"/>
      <c r="EI658" s="348" t="n"/>
    </row>
    <row r="659" ht="31.5" customFormat="1" customHeight="1" s="239">
      <c r="A659" s="233" t="n"/>
      <c r="B659" s="192" t="n"/>
      <c r="C659" s="455" t="n"/>
      <c r="D659" s="192" t="n"/>
      <c r="E659" s="192" t="n"/>
      <c r="F659" s="192" t="n"/>
      <c r="G659" s="238" t="n"/>
      <c r="H659" s="437" t="n"/>
      <c r="I659" s="437" t="n"/>
      <c r="J659" s="437" t="n"/>
      <c r="K659" s="437" t="n"/>
      <c r="L659" s="240" t="n"/>
      <c r="M659" s="241" t="n"/>
      <c r="N659" s="242" t="n"/>
      <c r="O659" s="232" t="n"/>
      <c r="P659" s="232" t="n"/>
      <c r="Q659" s="232" t="n"/>
      <c r="R659" s="232" t="n"/>
      <c r="S659" s="232" t="n"/>
      <c r="T659" s="232" t="n"/>
      <c r="U659" s="232" t="n"/>
      <c r="V659" s="232" t="n"/>
      <c r="W659" s="232" t="n"/>
      <c r="X659" s="232" t="n"/>
      <c r="Y659" s="195" t="n"/>
      <c r="Z659" s="195" t="n"/>
      <c r="AA659" s="232" t="n"/>
      <c r="AB659" s="232" t="n"/>
      <c r="AC659" s="232" t="n"/>
      <c r="AD659" s="232" t="n"/>
      <c r="AE659" s="232" t="n"/>
      <c r="AF659" s="232" t="n"/>
      <c r="AG659" s="232" t="n"/>
      <c r="AH659" s="232" t="n"/>
      <c r="AI659" s="232" t="n"/>
      <c r="AJ659" s="232" t="n"/>
      <c r="AK659" s="195" t="n"/>
      <c r="AL659" s="195" t="n"/>
      <c r="AM659" s="232">
        <f>IFERROR(ROUND(AVERAGE(O659:S659,AA659:AE659),0),"")</f>
        <v/>
      </c>
      <c r="AN659" s="232">
        <f>IFERROR(ROUND(AVERAGE(T659:X659,AF659:AJ659),0),"")</f>
        <v/>
      </c>
      <c r="AO659" s="278">
        <f>IFERROR((AM659-L659)/L659,"")</f>
        <v/>
      </c>
      <c r="AP659" s="218" t="n"/>
      <c r="AQ659" s="219" t="n"/>
      <c r="AR659" s="217">
        <f>IFERROR(ROUND((3600/AS659*J659),0),"")</f>
        <v/>
      </c>
      <c r="AS659" s="217">
        <f>IFERROR(ROUND(AVERAGE(Y659:Z659,AK659:AL659),0),"")</f>
        <v/>
      </c>
      <c r="AT659" s="217" t="n"/>
      <c r="AU659" s="217" t="n"/>
      <c r="AV659" s="217" t="n"/>
      <c r="AW659" s="217" t="n"/>
      <c r="AX659" s="217" t="n"/>
      <c r="AY659" s="217" t="n"/>
      <c r="AZ659" s="217" t="n"/>
      <c r="BA659" s="217" t="n"/>
      <c r="BB659" s="217" t="n"/>
      <c r="BC659" s="217" t="n"/>
      <c r="BD659" s="217" t="n"/>
      <c r="BE659" s="217" t="n"/>
      <c r="BF659" s="217" t="n"/>
      <c r="BG659" s="217" t="n"/>
      <c r="BH659" s="217" t="n"/>
      <c r="BI659" s="217" t="n"/>
      <c r="BJ659" s="217" t="n"/>
      <c r="BK659" s="217" t="n"/>
      <c r="BL659" s="217" t="n"/>
      <c r="BM659" s="217" t="n"/>
      <c r="BN659" s="217" t="n"/>
      <c r="BO659" s="217" t="n"/>
      <c r="BP659" s="217" t="n"/>
      <c r="BQ659" s="217" t="n"/>
      <c r="BR659" s="217" t="n"/>
      <c r="BS659" s="217" t="n"/>
      <c r="BT659" s="217" t="n"/>
      <c r="BU659" s="217" t="n"/>
      <c r="BV659" s="217" t="n"/>
      <c r="BW659" s="217" t="n"/>
      <c r="BX659" s="220" t="n"/>
      <c r="BY659" s="220" t="n"/>
      <c r="BZ659" s="220" t="n"/>
      <c r="CA659" s="220" t="n"/>
      <c r="CB659" s="220" t="n"/>
      <c r="CC659" s="220" t="n"/>
      <c r="CD659" s="220" t="n"/>
      <c r="CE659" s="220" t="n"/>
      <c r="CF659" s="220" t="n"/>
      <c r="CG659" s="221">
        <f>IFERROR(ROUND((SUM(BX659:CF659)),0),"")</f>
        <v/>
      </c>
      <c r="CH659" s="216" t="n"/>
      <c r="CI659" s="456" t="n"/>
      <c r="CJ659" s="223" t="n"/>
      <c r="CK659" s="196" t="n"/>
      <c r="CL659" s="196" t="n"/>
      <c r="CM659" s="196" t="n"/>
      <c r="CN659" s="196" t="n"/>
      <c r="CO659" s="196" t="n"/>
      <c r="CP659" s="323" t="n"/>
      <c r="CQ659" s="348" t="n"/>
      <c r="CR659" s="348" t="n"/>
      <c r="CS659" s="348" t="n"/>
      <c r="CT659" s="348" t="n"/>
      <c r="CU659" s="348" t="n"/>
      <c r="CV659" s="348" t="n"/>
      <c r="CW659" s="348" t="n"/>
      <c r="CX659" s="348" t="n"/>
      <c r="CY659" s="348">
        <f>IFERROR(ROUND(STDEV(AN659,L659),1),"")</f>
        <v/>
      </c>
      <c r="CZ659" s="232">
        <f>IFERROR(ROUND(AVERAGE(O659:S659,AA659:AE659),0),"")</f>
        <v/>
      </c>
      <c r="DA659" s="232">
        <f>IFERROR(AVERAGE(T659:X659,AF659:AJ659),"")</f>
        <v/>
      </c>
      <c r="DB659" s="308">
        <f>AV659+BK659</f>
        <v/>
      </c>
      <c r="DC659" s="12">
        <f>SUM(BL659:BT659,AW659:BE659)</f>
        <v/>
      </c>
      <c r="DD659" s="437">
        <f>IFERROR(ROUND(DC659/K659,0),"")</f>
        <v/>
      </c>
      <c r="DE659" s="437">
        <f>IFERROR(ROUND(AVERAGE(Y659:Z659,AK659:AL659),0),"")</f>
        <v/>
      </c>
      <c r="DF659" s="217">
        <f>IFERROR(ROUND((3600/DE659*J659),0),"")</f>
        <v/>
      </c>
      <c r="DG659" s="437">
        <f>IFERROR(ROUND(DD659/DF659,1),"")</f>
        <v/>
      </c>
      <c r="DH659" s="308">
        <f>IFERROR(DB659+DD659,"")</f>
        <v/>
      </c>
      <c r="DI659" s="447">
        <f>IFERROR(DD659/DH659,"")</f>
        <v/>
      </c>
      <c r="DK659" s="12">
        <f>IFERROR(DF659-AP659,"")</f>
        <v/>
      </c>
      <c r="DM659" s="307">
        <f>IFERROR(DA659-L659,"")</f>
        <v/>
      </c>
      <c r="DN659" s="348">
        <f>IF(DE659&gt;AQ659,0,1)</f>
        <v/>
      </c>
      <c r="DO659" s="348">
        <f>IF(DA659&lt;M659,0,1)</f>
        <v/>
      </c>
      <c r="DP659" s="348">
        <f>IF(DA659&gt;N659,0,1)</f>
        <v/>
      </c>
      <c r="DQ659" s="348" t="n"/>
      <c r="DR659" s="348" t="n"/>
      <c r="DS659" s="348" t="n"/>
      <c r="DT659" s="348" t="n"/>
      <c r="DU659" s="348" t="n"/>
      <c r="DV659" s="348" t="n"/>
      <c r="DW659" s="348" t="n"/>
      <c r="DX659" s="348" t="n"/>
      <c r="DY659" s="348" t="n"/>
      <c r="DZ659" s="348" t="n"/>
      <c r="EA659" s="348" t="n"/>
      <c r="EB659" s="348" t="n"/>
      <c r="EC659" s="348" t="n"/>
      <c r="ED659" s="348" t="n"/>
      <c r="EE659" s="348" t="n"/>
      <c r="EF659" s="348" t="n"/>
      <c r="EG659" s="348" t="n"/>
      <c r="EH659" s="348" t="n"/>
      <c r="EI659" s="348" t="n"/>
    </row>
    <row r="660" ht="31.5" customFormat="1" customHeight="1" s="239">
      <c r="A660" s="233" t="n"/>
      <c r="B660" s="192" t="n"/>
      <c r="C660" s="455" t="n"/>
      <c r="D660" s="192" t="n"/>
      <c r="E660" s="192" t="n"/>
      <c r="F660" s="192" t="n"/>
      <c r="G660" s="238" t="n"/>
      <c r="H660" s="437" t="n"/>
      <c r="I660" s="437" t="n"/>
      <c r="J660" s="437" t="n"/>
      <c r="K660" s="437" t="n"/>
      <c r="L660" s="240" t="n"/>
      <c r="M660" s="241" t="n"/>
      <c r="N660" s="242" t="n"/>
      <c r="O660" s="232" t="n"/>
      <c r="P660" s="232" t="n"/>
      <c r="Q660" s="232" t="n"/>
      <c r="R660" s="232" t="n"/>
      <c r="S660" s="232" t="n"/>
      <c r="T660" s="232" t="n"/>
      <c r="U660" s="232" t="n"/>
      <c r="V660" s="232" t="n"/>
      <c r="W660" s="232" t="n"/>
      <c r="X660" s="232" t="n"/>
      <c r="Y660" s="195" t="n"/>
      <c r="Z660" s="195" t="n"/>
      <c r="AA660" s="232" t="n"/>
      <c r="AB660" s="232" t="n"/>
      <c r="AC660" s="232" t="n"/>
      <c r="AD660" s="232" t="n"/>
      <c r="AE660" s="232" t="n"/>
      <c r="AF660" s="232" t="n"/>
      <c r="AG660" s="232" t="n"/>
      <c r="AH660" s="232" t="n"/>
      <c r="AI660" s="232" t="n"/>
      <c r="AJ660" s="232" t="n"/>
      <c r="AK660" s="195" t="n"/>
      <c r="AL660" s="195" t="n"/>
      <c r="AM660" s="232">
        <f>IFERROR(ROUND(AVERAGE(O660:S660,AA660:AE660),0),"")</f>
        <v/>
      </c>
      <c r="AN660" s="232">
        <f>IFERROR(ROUND(AVERAGE(T660:X660,AF660:AJ660),0),"")</f>
        <v/>
      </c>
      <c r="AO660" s="278">
        <f>IFERROR((AM660-L660)/L660,"")</f>
        <v/>
      </c>
      <c r="AP660" s="218" t="n"/>
      <c r="AQ660" s="219" t="n"/>
      <c r="AR660" s="217">
        <f>IFERROR(ROUND((3600/AS660*J660),0),"")</f>
        <v/>
      </c>
      <c r="AS660" s="217">
        <f>IFERROR(ROUND(AVERAGE(Y660:Z660,AK660:AL660),0),"")</f>
        <v/>
      </c>
      <c r="AT660" s="217" t="n"/>
      <c r="AU660" s="217" t="n"/>
      <c r="AV660" s="217" t="n"/>
      <c r="AW660" s="217" t="n"/>
      <c r="AX660" s="217" t="n"/>
      <c r="AY660" s="217" t="n"/>
      <c r="AZ660" s="217" t="n"/>
      <c r="BA660" s="217" t="n"/>
      <c r="BB660" s="217" t="n"/>
      <c r="BC660" s="217" t="n"/>
      <c r="BD660" s="217" t="n"/>
      <c r="BE660" s="217" t="n"/>
      <c r="BF660" s="217" t="n"/>
      <c r="BG660" s="217" t="n"/>
      <c r="BH660" s="217" t="n"/>
      <c r="BI660" s="217" t="n"/>
      <c r="BJ660" s="217" t="n"/>
      <c r="BK660" s="217" t="n"/>
      <c r="BL660" s="217" t="n"/>
      <c r="BM660" s="217" t="n"/>
      <c r="BN660" s="217" t="n"/>
      <c r="BO660" s="217" t="n"/>
      <c r="BP660" s="217" t="n"/>
      <c r="BQ660" s="217" t="n"/>
      <c r="BR660" s="217" t="n"/>
      <c r="BS660" s="217" t="n"/>
      <c r="BT660" s="217" t="n"/>
      <c r="BU660" s="217" t="n"/>
      <c r="BV660" s="217" t="n"/>
      <c r="BW660" s="217" t="n"/>
      <c r="BX660" s="220" t="n"/>
      <c r="BY660" s="220" t="n"/>
      <c r="BZ660" s="220" t="n"/>
      <c r="CA660" s="220" t="n"/>
      <c r="CB660" s="220" t="n"/>
      <c r="CC660" s="220" t="n"/>
      <c r="CD660" s="220" t="n"/>
      <c r="CE660" s="220" t="n"/>
      <c r="CF660" s="220" t="n"/>
      <c r="CG660" s="221">
        <f>IFERROR(ROUND((SUM(BX660:CF660)),0),"")</f>
        <v/>
      </c>
      <c r="CH660" s="216" t="n"/>
      <c r="CI660" s="456" t="n"/>
      <c r="CJ660" s="223" t="n"/>
      <c r="CK660" s="196" t="n"/>
      <c r="CL660" s="196" t="n"/>
      <c r="CM660" s="196" t="n"/>
      <c r="CN660" s="196" t="n"/>
      <c r="CO660" s="196" t="n"/>
      <c r="CP660" s="323" t="n"/>
      <c r="CQ660" s="348" t="n"/>
      <c r="CR660" s="348" t="n"/>
      <c r="CS660" s="348" t="n"/>
      <c r="CT660" s="348" t="n"/>
      <c r="CU660" s="348" t="n"/>
      <c r="CV660" s="348" t="n"/>
      <c r="CW660" s="348" t="n"/>
      <c r="CX660" s="348" t="n"/>
      <c r="CY660" s="348">
        <f>IFERROR(ROUND(STDEV(AN660,L660),1),"")</f>
        <v/>
      </c>
      <c r="CZ660" s="232">
        <f>IFERROR(ROUND(AVERAGE(O660:S660,AA660:AE660),0),"")</f>
        <v/>
      </c>
      <c r="DA660" s="232">
        <f>IFERROR(AVERAGE(T660:X660,AF660:AJ660),"")</f>
        <v/>
      </c>
      <c r="DB660" s="308">
        <f>AV660+BK660</f>
        <v/>
      </c>
      <c r="DC660" s="12">
        <f>SUM(BL660:BT660,AW660:BE660)</f>
        <v/>
      </c>
      <c r="DD660" s="437">
        <f>IFERROR(ROUND(DC660/K660,0),"")</f>
        <v/>
      </c>
      <c r="DE660" s="437">
        <f>IFERROR(ROUND(AVERAGE(Y660:Z660,AK660:AL660),0),"")</f>
        <v/>
      </c>
      <c r="DF660" s="217">
        <f>IFERROR(ROUND((3600/DE660*J660),0),"")</f>
        <v/>
      </c>
      <c r="DG660" s="437">
        <f>IFERROR(ROUND(DD660/DF660,1),"")</f>
        <v/>
      </c>
      <c r="DH660" s="308">
        <f>IFERROR(DB660+DD660,"")</f>
        <v/>
      </c>
      <c r="DI660" s="447">
        <f>IFERROR(DD660/DH660,"")</f>
        <v/>
      </c>
      <c r="DK660" s="12">
        <f>IFERROR(DF660-AP660,"")</f>
        <v/>
      </c>
      <c r="DM660" s="307">
        <f>IFERROR(DA660-L660,"")</f>
        <v/>
      </c>
      <c r="DN660" s="348">
        <f>IF(DE660&gt;AQ660,0,1)</f>
        <v/>
      </c>
      <c r="DO660" s="348">
        <f>IF(DA660&lt;M660,0,1)</f>
        <v/>
      </c>
      <c r="DP660" s="348">
        <f>IF(DA660&gt;N660,0,1)</f>
        <v/>
      </c>
      <c r="DQ660" s="348" t="n"/>
      <c r="DR660" s="348" t="n"/>
      <c r="DS660" s="348" t="n"/>
      <c r="DT660" s="348" t="n"/>
      <c r="DU660" s="348" t="n"/>
      <c r="DV660" s="348" t="n"/>
      <c r="DW660" s="348" t="n"/>
      <c r="DX660" s="348" t="n"/>
      <c r="DY660" s="348" t="n"/>
      <c r="DZ660" s="348" t="n"/>
      <c r="EA660" s="348" t="n"/>
      <c r="EB660" s="348" t="n"/>
      <c r="EC660" s="348" t="n"/>
      <c r="ED660" s="348" t="n"/>
      <c r="EE660" s="348" t="n"/>
      <c r="EF660" s="348" t="n"/>
      <c r="EG660" s="348" t="n"/>
      <c r="EH660" s="348" t="n"/>
      <c r="EI660" s="348" t="n"/>
    </row>
    <row r="661" ht="31.5" customFormat="1" customHeight="1" s="239">
      <c r="A661" s="233" t="n"/>
      <c r="B661" s="192" t="n"/>
      <c r="C661" s="455" t="n"/>
      <c r="D661" s="192" t="n"/>
      <c r="E661" s="192" t="n"/>
      <c r="F661" s="192" t="n"/>
      <c r="G661" s="238" t="n"/>
      <c r="H661" s="437" t="n"/>
      <c r="I661" s="437" t="n"/>
      <c r="J661" s="437" t="n"/>
      <c r="K661" s="437" t="n"/>
      <c r="L661" s="240" t="n"/>
      <c r="M661" s="241" t="n"/>
      <c r="N661" s="242" t="n"/>
      <c r="O661" s="232" t="n"/>
      <c r="P661" s="232" t="n"/>
      <c r="Q661" s="232" t="n"/>
      <c r="R661" s="232" t="n"/>
      <c r="S661" s="232" t="n"/>
      <c r="T661" s="232" t="n"/>
      <c r="U661" s="232" t="n"/>
      <c r="V661" s="232" t="n"/>
      <c r="W661" s="232" t="n"/>
      <c r="X661" s="232" t="n"/>
      <c r="Y661" s="195" t="n"/>
      <c r="Z661" s="195" t="n"/>
      <c r="AA661" s="232" t="n"/>
      <c r="AB661" s="232" t="n"/>
      <c r="AC661" s="232" t="n"/>
      <c r="AD661" s="232" t="n"/>
      <c r="AE661" s="232" t="n"/>
      <c r="AF661" s="232" t="n"/>
      <c r="AG661" s="232" t="n"/>
      <c r="AH661" s="232" t="n"/>
      <c r="AI661" s="232" t="n"/>
      <c r="AJ661" s="232" t="n"/>
      <c r="AK661" s="195" t="n"/>
      <c r="AL661" s="195" t="n"/>
      <c r="AM661" s="232">
        <f>IFERROR(ROUND(AVERAGE(O661:S661,AA661:AE661),0),"")</f>
        <v/>
      </c>
      <c r="AN661" s="232">
        <f>IFERROR(ROUND(AVERAGE(T661:X661,AF661:AJ661),0),"")</f>
        <v/>
      </c>
      <c r="AO661" s="278">
        <f>IFERROR((AM661-L661)/L661,"")</f>
        <v/>
      </c>
      <c r="AP661" s="218" t="n"/>
      <c r="AQ661" s="219" t="n"/>
      <c r="AR661" s="217">
        <f>IFERROR(ROUND((3600/AS661*J661),0),"")</f>
        <v/>
      </c>
      <c r="AS661" s="217">
        <f>IFERROR(ROUND(AVERAGE(Y661:Z661,AK661:AL661),0),"")</f>
        <v/>
      </c>
      <c r="AT661" s="217" t="n"/>
      <c r="AU661" s="217" t="n"/>
      <c r="AV661" s="217" t="n"/>
      <c r="AW661" s="217" t="n"/>
      <c r="AX661" s="217" t="n"/>
      <c r="AY661" s="217" t="n"/>
      <c r="AZ661" s="217" t="n"/>
      <c r="BA661" s="217" t="n"/>
      <c r="BB661" s="217" t="n"/>
      <c r="BC661" s="217" t="n"/>
      <c r="BD661" s="217" t="n"/>
      <c r="BE661" s="217" t="n"/>
      <c r="BF661" s="217" t="n"/>
      <c r="BG661" s="217" t="n"/>
      <c r="BH661" s="217" t="n"/>
      <c r="BI661" s="217" t="n"/>
      <c r="BJ661" s="217" t="n"/>
      <c r="BK661" s="217" t="n"/>
      <c r="BL661" s="217" t="n"/>
      <c r="BM661" s="217" t="n"/>
      <c r="BN661" s="217" t="n"/>
      <c r="BO661" s="217" t="n"/>
      <c r="BP661" s="217" t="n"/>
      <c r="BQ661" s="217" t="n"/>
      <c r="BR661" s="217" t="n"/>
      <c r="BS661" s="217" t="n"/>
      <c r="BT661" s="217" t="n"/>
      <c r="BU661" s="217" t="n"/>
      <c r="BV661" s="217" t="n"/>
      <c r="BW661" s="217" t="n"/>
      <c r="BX661" s="220" t="n"/>
      <c r="BY661" s="220" t="n"/>
      <c r="BZ661" s="220" t="n"/>
      <c r="CA661" s="220" t="n"/>
      <c r="CB661" s="220" t="n"/>
      <c r="CC661" s="220" t="n"/>
      <c r="CD661" s="220" t="n"/>
      <c r="CE661" s="220" t="n"/>
      <c r="CF661" s="220" t="n"/>
      <c r="CG661" s="221">
        <f>IFERROR(ROUND((SUM(BX661:CF661)),0),"")</f>
        <v/>
      </c>
      <c r="CH661" s="216" t="n"/>
      <c r="CI661" s="456" t="n"/>
      <c r="CJ661" s="223" t="n"/>
      <c r="CK661" s="196" t="n"/>
      <c r="CL661" s="196" t="n"/>
      <c r="CM661" s="196" t="n"/>
      <c r="CN661" s="196" t="n"/>
      <c r="CO661" s="196" t="n"/>
      <c r="CP661" s="323" t="n"/>
      <c r="CQ661" s="348" t="n"/>
      <c r="CR661" s="348" t="n"/>
      <c r="CS661" s="348" t="n"/>
      <c r="CT661" s="348" t="n"/>
      <c r="CU661" s="348" t="n"/>
      <c r="CV661" s="348" t="n"/>
      <c r="CW661" s="348" t="n"/>
      <c r="CX661" s="348" t="n"/>
      <c r="CY661" s="348">
        <f>IFERROR(ROUND(STDEV(AN661,L661),1),"")</f>
        <v/>
      </c>
      <c r="CZ661" s="232">
        <f>IFERROR(ROUND(AVERAGE(O661:S661,AA661:AE661),0),"")</f>
        <v/>
      </c>
      <c r="DA661" s="232">
        <f>IFERROR(AVERAGE(T661:X661,AF661:AJ661),"")</f>
        <v/>
      </c>
      <c r="DB661" s="308">
        <f>AV661+BK661</f>
        <v/>
      </c>
      <c r="DC661" s="12">
        <f>SUM(BL661:BT661,AW661:BE661)</f>
        <v/>
      </c>
      <c r="DD661" s="437">
        <f>IFERROR(ROUND(DC661/K661,0),"")</f>
        <v/>
      </c>
      <c r="DE661" s="437">
        <f>IFERROR(ROUND(AVERAGE(Y661:Z661,AK661:AL661),0),"")</f>
        <v/>
      </c>
      <c r="DF661" s="217">
        <f>IFERROR(ROUND((3600/DE661*J661),0),"")</f>
        <v/>
      </c>
      <c r="DG661" s="437">
        <f>IFERROR(ROUND(DD661/DF661,1),"")</f>
        <v/>
      </c>
      <c r="DH661" s="308">
        <f>IFERROR(DB661+DD661,"")</f>
        <v/>
      </c>
      <c r="DI661" s="447">
        <f>IFERROR(DD661/DH661,"")</f>
        <v/>
      </c>
      <c r="DK661" s="12">
        <f>IFERROR(DF661-AP661,"")</f>
        <v/>
      </c>
      <c r="DM661" s="307">
        <f>IFERROR(DA661-L661,"")</f>
        <v/>
      </c>
      <c r="DN661" s="348">
        <f>IF(DE661&gt;AQ661,0,1)</f>
        <v/>
      </c>
      <c r="DO661" s="348">
        <f>IF(DA661&lt;M661,0,1)</f>
        <v/>
      </c>
      <c r="DP661" s="348">
        <f>IF(DA661&gt;N661,0,1)</f>
        <v/>
      </c>
      <c r="DQ661" s="348" t="n"/>
      <c r="DR661" s="348" t="n"/>
      <c r="DS661" s="348" t="n"/>
      <c r="DT661" s="348" t="n"/>
      <c r="DU661" s="348" t="n"/>
      <c r="DV661" s="348" t="n"/>
      <c r="DW661" s="348" t="n"/>
      <c r="DX661" s="348" t="n"/>
      <c r="DY661" s="348" t="n"/>
      <c r="DZ661" s="348" t="n"/>
      <c r="EA661" s="348" t="n"/>
      <c r="EB661" s="348" t="n"/>
      <c r="EC661" s="348" t="n"/>
      <c r="ED661" s="348" t="n"/>
      <c r="EE661" s="348" t="n"/>
      <c r="EF661" s="348" t="n"/>
      <c r="EG661" s="348" t="n"/>
      <c r="EH661" s="348" t="n"/>
      <c r="EI661" s="348" t="n"/>
    </row>
    <row r="662" ht="31.5" customFormat="1" customHeight="1" s="239">
      <c r="A662" s="233" t="n"/>
      <c r="B662" s="192" t="n"/>
      <c r="C662" s="455" t="n"/>
      <c r="D662" s="192" t="n"/>
      <c r="E662" s="192" t="n"/>
      <c r="F662" s="192" t="n"/>
      <c r="G662" s="238" t="n"/>
      <c r="H662" s="437" t="n"/>
      <c r="I662" s="437" t="n"/>
      <c r="J662" s="437" t="n"/>
      <c r="K662" s="437" t="n"/>
      <c r="L662" s="240" t="n"/>
      <c r="M662" s="241" t="n"/>
      <c r="N662" s="242" t="n"/>
      <c r="O662" s="232" t="n"/>
      <c r="P662" s="232" t="n"/>
      <c r="Q662" s="232" t="n"/>
      <c r="R662" s="232" t="n"/>
      <c r="S662" s="232" t="n"/>
      <c r="T662" s="232" t="n"/>
      <c r="U662" s="232" t="n"/>
      <c r="V662" s="232" t="n"/>
      <c r="W662" s="232" t="n"/>
      <c r="X662" s="232" t="n"/>
      <c r="Y662" s="195" t="n"/>
      <c r="Z662" s="195" t="n"/>
      <c r="AA662" s="232" t="n"/>
      <c r="AB662" s="232" t="n"/>
      <c r="AC662" s="232" t="n"/>
      <c r="AD662" s="232" t="n"/>
      <c r="AE662" s="232" t="n"/>
      <c r="AF662" s="232" t="n"/>
      <c r="AG662" s="232" t="n"/>
      <c r="AH662" s="232" t="n"/>
      <c r="AI662" s="232" t="n"/>
      <c r="AJ662" s="232" t="n"/>
      <c r="AK662" s="195" t="n"/>
      <c r="AL662" s="195" t="n"/>
      <c r="AM662" s="232">
        <f>IFERROR(ROUND(AVERAGE(O662:S662,AA662:AE662),0),"")</f>
        <v/>
      </c>
      <c r="AN662" s="232">
        <f>IFERROR(ROUND(AVERAGE(T662:X662,AF662:AJ662),0),"")</f>
        <v/>
      </c>
      <c r="AO662" s="278">
        <f>IFERROR((AM662-L662)/L662,"")</f>
        <v/>
      </c>
      <c r="AP662" s="218" t="n"/>
      <c r="AQ662" s="219" t="n"/>
      <c r="AR662" s="217">
        <f>IFERROR(ROUND((3600/AS662*J662),0),"")</f>
        <v/>
      </c>
      <c r="AS662" s="217">
        <f>IFERROR(ROUND(AVERAGE(Y662:Z662,AK662:AL662),0),"")</f>
        <v/>
      </c>
      <c r="AT662" s="217" t="n"/>
      <c r="AU662" s="217" t="n"/>
      <c r="AV662" s="217" t="n"/>
      <c r="AW662" s="217" t="n"/>
      <c r="AX662" s="217" t="n"/>
      <c r="AY662" s="217" t="n"/>
      <c r="AZ662" s="217" t="n"/>
      <c r="BA662" s="217" t="n"/>
      <c r="BB662" s="217" t="n"/>
      <c r="BC662" s="217" t="n"/>
      <c r="BD662" s="217" t="n"/>
      <c r="BE662" s="217" t="n"/>
      <c r="BF662" s="217" t="n"/>
      <c r="BG662" s="217" t="n"/>
      <c r="BH662" s="217" t="n"/>
      <c r="BI662" s="217" t="n"/>
      <c r="BJ662" s="217" t="n"/>
      <c r="BK662" s="217" t="n"/>
      <c r="BL662" s="217" t="n"/>
      <c r="BM662" s="217" t="n"/>
      <c r="BN662" s="217" t="n"/>
      <c r="BO662" s="217" t="n"/>
      <c r="BP662" s="217" t="n"/>
      <c r="BQ662" s="217" t="n"/>
      <c r="BR662" s="217" t="n"/>
      <c r="BS662" s="217" t="n"/>
      <c r="BT662" s="217" t="n"/>
      <c r="BU662" s="217" t="n"/>
      <c r="BV662" s="217" t="n"/>
      <c r="BW662" s="217" t="n"/>
      <c r="BX662" s="220" t="n"/>
      <c r="BY662" s="220" t="n"/>
      <c r="BZ662" s="220" t="n"/>
      <c r="CA662" s="220" t="n"/>
      <c r="CB662" s="220" t="n"/>
      <c r="CC662" s="220" t="n"/>
      <c r="CD662" s="220" t="n"/>
      <c r="CE662" s="220" t="n"/>
      <c r="CF662" s="220" t="n"/>
      <c r="CG662" s="221">
        <f>IFERROR(ROUND((SUM(BX662:CF662)),0),"")</f>
        <v/>
      </c>
      <c r="CH662" s="216" t="n"/>
      <c r="CI662" s="456" t="n"/>
      <c r="CJ662" s="223" t="n"/>
      <c r="CK662" s="196" t="n"/>
      <c r="CL662" s="196" t="n"/>
      <c r="CM662" s="196" t="n"/>
      <c r="CN662" s="196" t="n"/>
      <c r="CO662" s="196" t="n"/>
      <c r="CP662" s="323" t="n"/>
      <c r="CQ662" s="348" t="n"/>
      <c r="CR662" s="348" t="n"/>
      <c r="CS662" s="348" t="n"/>
      <c r="CT662" s="348" t="n"/>
      <c r="CU662" s="348" t="n"/>
      <c r="CV662" s="348" t="n"/>
      <c r="CW662" s="348" t="n"/>
      <c r="CX662" s="348" t="n"/>
      <c r="CY662" s="348">
        <f>IFERROR(ROUND(STDEV(AN662,L662),1),"")</f>
        <v/>
      </c>
      <c r="CZ662" s="232">
        <f>IFERROR(ROUND(AVERAGE(O662:S662,AA662:AE662),0),"")</f>
        <v/>
      </c>
      <c r="DA662" s="232">
        <f>IFERROR(AVERAGE(T662:X662,AF662:AJ662),"")</f>
        <v/>
      </c>
      <c r="DB662" s="308">
        <f>AV662+BK662</f>
        <v/>
      </c>
      <c r="DC662" s="12">
        <f>SUM(BL662:BT662,AW662:BE662)</f>
        <v/>
      </c>
      <c r="DD662" s="437">
        <f>IFERROR(ROUND(DC662/K662,0),"")</f>
        <v/>
      </c>
      <c r="DE662" s="437">
        <f>IFERROR(ROUND(AVERAGE(Y662:Z662,AK662:AL662),0),"")</f>
        <v/>
      </c>
      <c r="DF662" s="217">
        <f>IFERROR(ROUND((3600/DE662*J662),0),"")</f>
        <v/>
      </c>
      <c r="DG662" s="437">
        <f>IFERROR(ROUND(DD662/DF662,1),"")</f>
        <v/>
      </c>
      <c r="DH662" s="308">
        <f>IFERROR(DB662+DD662,"")</f>
        <v/>
      </c>
      <c r="DI662" s="447">
        <f>IFERROR(DD662/DH662,"")</f>
        <v/>
      </c>
      <c r="DK662" s="12">
        <f>IFERROR(DF662-AP662,"")</f>
        <v/>
      </c>
      <c r="DM662" s="307">
        <f>IFERROR(DA662-L662,"")</f>
        <v/>
      </c>
      <c r="DN662" s="348">
        <f>IF(DE662&gt;AQ662,0,1)</f>
        <v/>
      </c>
      <c r="DO662" s="348">
        <f>IF(DA662&lt;M662,0,1)</f>
        <v/>
      </c>
      <c r="DP662" s="348">
        <f>IF(DA662&gt;N662,0,1)</f>
        <v/>
      </c>
      <c r="DQ662" s="348" t="n"/>
      <c r="DR662" s="348" t="n"/>
      <c r="DS662" s="348" t="n"/>
      <c r="DT662" s="348" t="n"/>
      <c r="DU662" s="348" t="n"/>
      <c r="DV662" s="348" t="n"/>
      <c r="DW662" s="348" t="n"/>
      <c r="DX662" s="348" t="n"/>
      <c r="DY662" s="348" t="n"/>
      <c r="DZ662" s="348" t="n"/>
      <c r="EA662" s="348" t="n"/>
      <c r="EB662" s="348" t="n"/>
      <c r="EC662" s="348" t="n"/>
      <c r="ED662" s="348" t="n"/>
      <c r="EE662" s="348" t="n"/>
      <c r="EF662" s="348" t="n"/>
      <c r="EG662" s="348" t="n"/>
      <c r="EH662" s="348" t="n"/>
      <c r="EI662" s="348" t="n"/>
    </row>
    <row r="663" ht="31.5" customFormat="1" customHeight="1" s="239">
      <c r="A663" s="233" t="n"/>
      <c r="B663" s="192" t="n"/>
      <c r="C663" s="455" t="n"/>
      <c r="D663" s="192" t="n"/>
      <c r="E663" s="192" t="n"/>
      <c r="F663" s="192" t="n"/>
      <c r="G663" s="238" t="n"/>
      <c r="H663" s="437" t="n"/>
      <c r="I663" s="437" t="n"/>
      <c r="J663" s="437" t="n"/>
      <c r="K663" s="437" t="n"/>
      <c r="L663" s="240" t="n"/>
      <c r="M663" s="241" t="n"/>
      <c r="N663" s="242" t="n"/>
      <c r="O663" s="232" t="n"/>
      <c r="P663" s="232" t="n"/>
      <c r="Q663" s="232" t="n"/>
      <c r="R663" s="232" t="n"/>
      <c r="S663" s="232" t="n"/>
      <c r="T663" s="232" t="n"/>
      <c r="U663" s="232" t="n"/>
      <c r="V663" s="232" t="n"/>
      <c r="W663" s="232" t="n"/>
      <c r="X663" s="232" t="n"/>
      <c r="Y663" s="195" t="n"/>
      <c r="Z663" s="195" t="n"/>
      <c r="AA663" s="232" t="n"/>
      <c r="AB663" s="232" t="n"/>
      <c r="AC663" s="232" t="n"/>
      <c r="AD663" s="232" t="n"/>
      <c r="AE663" s="232" t="n"/>
      <c r="AF663" s="232" t="n"/>
      <c r="AG663" s="232" t="n"/>
      <c r="AH663" s="232" t="n"/>
      <c r="AI663" s="232" t="n"/>
      <c r="AJ663" s="232" t="n"/>
      <c r="AK663" s="195" t="n"/>
      <c r="AL663" s="195" t="n"/>
      <c r="AM663" s="232">
        <f>IFERROR(ROUND(AVERAGE(O663:S663,AA663:AE663),0),"")</f>
        <v/>
      </c>
      <c r="AN663" s="232">
        <f>IFERROR(ROUND(AVERAGE(T663:X663,AF663:AJ663),0),"")</f>
        <v/>
      </c>
      <c r="AO663" s="278">
        <f>IFERROR((AM663-L663)/L663,"")</f>
        <v/>
      </c>
      <c r="AP663" s="218" t="n"/>
      <c r="AQ663" s="219" t="n"/>
      <c r="AR663" s="217">
        <f>IFERROR(ROUND((3600/AS663*J663),0),"")</f>
        <v/>
      </c>
      <c r="AS663" s="217">
        <f>IFERROR(ROUND(AVERAGE(Y663:Z663,AK663:AL663),0),"")</f>
        <v/>
      </c>
      <c r="AT663" s="217" t="n"/>
      <c r="AU663" s="217" t="n"/>
      <c r="AV663" s="217" t="n"/>
      <c r="AW663" s="217" t="n"/>
      <c r="AX663" s="217" t="n"/>
      <c r="AY663" s="217" t="n"/>
      <c r="AZ663" s="217" t="n"/>
      <c r="BA663" s="217" t="n"/>
      <c r="BB663" s="217" t="n"/>
      <c r="BC663" s="217" t="n"/>
      <c r="BD663" s="217" t="n"/>
      <c r="BE663" s="217" t="n"/>
      <c r="BF663" s="217" t="n"/>
      <c r="BG663" s="217" t="n"/>
      <c r="BH663" s="217" t="n"/>
      <c r="BI663" s="217" t="n"/>
      <c r="BJ663" s="217" t="n"/>
      <c r="BK663" s="217" t="n"/>
      <c r="BL663" s="217" t="n"/>
      <c r="BM663" s="217" t="n"/>
      <c r="BN663" s="217" t="n"/>
      <c r="BO663" s="217" t="n"/>
      <c r="BP663" s="217" t="n"/>
      <c r="BQ663" s="217" t="n"/>
      <c r="BR663" s="217" t="n"/>
      <c r="BS663" s="217" t="n"/>
      <c r="BT663" s="217" t="n"/>
      <c r="BU663" s="217" t="n"/>
      <c r="BV663" s="217" t="n"/>
      <c r="BW663" s="217" t="n"/>
      <c r="BX663" s="220" t="n"/>
      <c r="BY663" s="220" t="n"/>
      <c r="BZ663" s="220" t="n"/>
      <c r="CA663" s="220" t="n"/>
      <c r="CB663" s="220" t="n"/>
      <c r="CC663" s="220" t="n"/>
      <c r="CD663" s="220" t="n"/>
      <c r="CE663" s="220" t="n"/>
      <c r="CF663" s="220" t="n"/>
      <c r="CG663" s="221">
        <f>IFERROR(ROUND((SUM(BX663:CF663)),0),"")</f>
        <v/>
      </c>
      <c r="CH663" s="216" t="n"/>
      <c r="CI663" s="456" t="n"/>
      <c r="CJ663" s="223" t="n"/>
      <c r="CK663" s="196" t="n"/>
      <c r="CL663" s="196" t="n"/>
      <c r="CM663" s="196" t="n"/>
      <c r="CN663" s="196" t="n"/>
      <c r="CO663" s="196" t="n"/>
      <c r="CP663" s="323" t="n"/>
      <c r="CQ663" s="348" t="n"/>
      <c r="CR663" s="348" t="n"/>
      <c r="CS663" s="348" t="n"/>
      <c r="CT663" s="348" t="n"/>
      <c r="CU663" s="348" t="n"/>
      <c r="CV663" s="348" t="n"/>
      <c r="CW663" s="348" t="n"/>
      <c r="CX663" s="348" t="n"/>
      <c r="CY663" s="348">
        <f>IFERROR(ROUND(STDEV(AN663,L663),1),"")</f>
        <v/>
      </c>
      <c r="CZ663" s="232">
        <f>IFERROR(ROUND(AVERAGE(O663:S663,AA663:AE663),0),"")</f>
        <v/>
      </c>
      <c r="DA663" s="232">
        <f>IFERROR(AVERAGE(T663:X663,AF663:AJ663),"")</f>
        <v/>
      </c>
      <c r="DB663" s="308">
        <f>AV663+BK663</f>
        <v/>
      </c>
      <c r="DC663" s="12">
        <f>SUM(BL663:BT663,AW663:BE663)</f>
        <v/>
      </c>
      <c r="DD663" s="437">
        <f>IFERROR(ROUND(DC663/K663,0),"")</f>
        <v/>
      </c>
      <c r="DE663" s="437">
        <f>IFERROR(ROUND(AVERAGE(Y663:Z663,AK663:AL663),0),"")</f>
        <v/>
      </c>
      <c r="DF663" s="217">
        <f>IFERROR(ROUND((3600/DE663*J663),0),"")</f>
        <v/>
      </c>
      <c r="DG663" s="437">
        <f>IFERROR(ROUND(DD663/DF663,1),"")</f>
        <v/>
      </c>
      <c r="DH663" s="308">
        <f>IFERROR(DB663+DD663,"")</f>
        <v/>
      </c>
      <c r="DI663" s="447">
        <f>IFERROR(DD663/DH663,"")</f>
        <v/>
      </c>
      <c r="DK663" s="12">
        <f>IFERROR(DF663-AP663,"")</f>
        <v/>
      </c>
      <c r="DM663" s="307">
        <f>IFERROR(DA663-L663,"")</f>
        <v/>
      </c>
      <c r="DN663" s="348">
        <f>IF(DE663&gt;AQ663,0,1)</f>
        <v/>
      </c>
      <c r="DO663" s="348">
        <f>IF(DA663&lt;M663,0,1)</f>
        <v/>
      </c>
      <c r="DP663" s="348">
        <f>IF(DA663&gt;N663,0,1)</f>
        <v/>
      </c>
      <c r="DQ663" s="348" t="n"/>
      <c r="DR663" s="348" t="n"/>
      <c r="DS663" s="348" t="n"/>
      <c r="DT663" s="348" t="n"/>
      <c r="DU663" s="348" t="n"/>
      <c r="DV663" s="348" t="n"/>
      <c r="DW663" s="348" t="n"/>
      <c r="DX663" s="348" t="n"/>
      <c r="DY663" s="348" t="n"/>
      <c r="DZ663" s="348" t="n"/>
      <c r="EA663" s="348" t="n"/>
      <c r="EB663" s="348" t="n"/>
      <c r="EC663" s="348" t="n"/>
      <c r="ED663" s="348" t="n"/>
      <c r="EE663" s="348" t="n"/>
      <c r="EF663" s="348" t="n"/>
      <c r="EG663" s="348" t="n"/>
      <c r="EH663" s="348" t="n"/>
      <c r="EI663" s="348" t="n"/>
    </row>
    <row r="664" ht="31.5" customFormat="1" customHeight="1" s="239">
      <c r="A664" s="233" t="n"/>
      <c r="B664" s="192" t="n"/>
      <c r="C664" s="455" t="n"/>
      <c r="D664" s="192" t="n"/>
      <c r="E664" s="192" t="n"/>
      <c r="F664" s="192" t="n"/>
      <c r="G664" s="238" t="n"/>
      <c r="H664" s="437" t="n"/>
      <c r="I664" s="437" t="n"/>
      <c r="J664" s="437" t="n"/>
      <c r="K664" s="437" t="n"/>
      <c r="L664" s="240" t="n"/>
      <c r="M664" s="241" t="n"/>
      <c r="N664" s="242" t="n"/>
      <c r="O664" s="232" t="n"/>
      <c r="P664" s="232" t="n"/>
      <c r="Q664" s="232" t="n"/>
      <c r="R664" s="232" t="n"/>
      <c r="S664" s="232" t="n"/>
      <c r="T664" s="232" t="n"/>
      <c r="U664" s="232" t="n"/>
      <c r="V664" s="232" t="n"/>
      <c r="W664" s="232" t="n"/>
      <c r="X664" s="232" t="n"/>
      <c r="Y664" s="195" t="n"/>
      <c r="Z664" s="195" t="n"/>
      <c r="AA664" s="232" t="n"/>
      <c r="AB664" s="232" t="n"/>
      <c r="AC664" s="232" t="n"/>
      <c r="AD664" s="232" t="n"/>
      <c r="AE664" s="232" t="n"/>
      <c r="AF664" s="232" t="n"/>
      <c r="AG664" s="232" t="n"/>
      <c r="AH664" s="232" t="n"/>
      <c r="AI664" s="232" t="n"/>
      <c r="AJ664" s="232" t="n"/>
      <c r="AK664" s="195" t="n"/>
      <c r="AL664" s="195" t="n"/>
      <c r="AM664" s="232">
        <f>IFERROR(ROUND(AVERAGE(O664:S664,AA664:AE664),0),"")</f>
        <v/>
      </c>
      <c r="AN664" s="232">
        <f>IFERROR(ROUND(AVERAGE(T664:X664,AF664:AJ664),0),"")</f>
        <v/>
      </c>
      <c r="AO664" s="278">
        <f>IFERROR((AM664-L664)/L664,"")</f>
        <v/>
      </c>
      <c r="AP664" s="218" t="n"/>
      <c r="AQ664" s="219" t="n"/>
      <c r="AR664" s="217">
        <f>IFERROR(ROUND((3600/AS664*J664),0),"")</f>
        <v/>
      </c>
      <c r="AS664" s="217">
        <f>IFERROR(ROUND(AVERAGE(Y664:Z664,AK664:AL664),0),"")</f>
        <v/>
      </c>
      <c r="AT664" s="217" t="n"/>
      <c r="AU664" s="217" t="n"/>
      <c r="AV664" s="217" t="n"/>
      <c r="AW664" s="217" t="n"/>
      <c r="AX664" s="217" t="n"/>
      <c r="AY664" s="217" t="n"/>
      <c r="AZ664" s="217" t="n"/>
      <c r="BA664" s="217" t="n"/>
      <c r="BB664" s="217" t="n"/>
      <c r="BC664" s="217" t="n"/>
      <c r="BD664" s="217" t="n"/>
      <c r="BE664" s="217" t="n"/>
      <c r="BF664" s="217" t="n"/>
      <c r="BG664" s="217" t="n"/>
      <c r="BH664" s="217" t="n"/>
      <c r="BI664" s="217" t="n"/>
      <c r="BJ664" s="217" t="n"/>
      <c r="BK664" s="217" t="n"/>
      <c r="BL664" s="217" t="n"/>
      <c r="BM664" s="217" t="n"/>
      <c r="BN664" s="217" t="n"/>
      <c r="BO664" s="217" t="n"/>
      <c r="BP664" s="217" t="n"/>
      <c r="BQ664" s="217" t="n"/>
      <c r="BR664" s="217" t="n"/>
      <c r="BS664" s="217" t="n"/>
      <c r="BT664" s="217" t="n"/>
      <c r="BU664" s="217" t="n"/>
      <c r="BV664" s="217" t="n"/>
      <c r="BW664" s="217" t="n"/>
      <c r="BX664" s="220" t="n"/>
      <c r="BY664" s="220" t="n"/>
      <c r="BZ664" s="220" t="n"/>
      <c r="CA664" s="220" t="n"/>
      <c r="CB664" s="220" t="n"/>
      <c r="CC664" s="220" t="n"/>
      <c r="CD664" s="220" t="n"/>
      <c r="CE664" s="220" t="n"/>
      <c r="CF664" s="220" t="n"/>
      <c r="CG664" s="221">
        <f>IFERROR(ROUND((SUM(BX664:CF664)),0),"")</f>
        <v/>
      </c>
      <c r="CH664" s="216" t="n"/>
      <c r="CI664" s="456" t="n"/>
      <c r="CJ664" s="223" t="n"/>
      <c r="CK664" s="196" t="n"/>
      <c r="CL664" s="196" t="n"/>
      <c r="CM664" s="196" t="n"/>
      <c r="CN664" s="196" t="n"/>
      <c r="CO664" s="196" t="n"/>
      <c r="CP664" s="323" t="n"/>
      <c r="CQ664" s="348" t="n"/>
      <c r="CR664" s="348" t="n"/>
      <c r="CS664" s="348" t="n"/>
      <c r="CT664" s="348" t="n"/>
      <c r="CU664" s="348" t="n"/>
      <c r="CV664" s="348" t="n"/>
      <c r="CW664" s="348" t="n"/>
      <c r="CX664" s="348" t="n"/>
      <c r="CY664" s="348">
        <f>IFERROR(ROUND(STDEV(AN664,L664),1),"")</f>
        <v/>
      </c>
      <c r="CZ664" s="232">
        <f>IFERROR(ROUND(AVERAGE(O664:S664,AA664:AE664),0),"")</f>
        <v/>
      </c>
      <c r="DA664" s="232">
        <f>IFERROR(AVERAGE(T664:X664,AF664:AJ664),"")</f>
        <v/>
      </c>
      <c r="DB664" s="308">
        <f>AV664+BK664</f>
        <v/>
      </c>
      <c r="DC664" s="12">
        <f>SUM(BL664:BT664,AW664:BE664)</f>
        <v/>
      </c>
      <c r="DD664" s="437">
        <f>IFERROR(ROUND(DC664/K664,0),"")</f>
        <v/>
      </c>
      <c r="DE664" s="437">
        <f>IFERROR(ROUND(AVERAGE(Y664:Z664,AK664:AL664),0),"")</f>
        <v/>
      </c>
      <c r="DF664" s="217">
        <f>IFERROR(ROUND((3600/DE664*J664),0),"")</f>
        <v/>
      </c>
      <c r="DG664" s="437">
        <f>IFERROR(ROUND(DD664/DF664,1),"")</f>
        <v/>
      </c>
      <c r="DH664" s="308">
        <f>IFERROR(DB664+DD664,"")</f>
        <v/>
      </c>
      <c r="DI664" s="447">
        <f>IFERROR(DD664/DH664,"")</f>
        <v/>
      </c>
      <c r="DK664" s="12">
        <f>IFERROR(DF664-AP664,"")</f>
        <v/>
      </c>
      <c r="DM664" s="307">
        <f>IFERROR(DA664-L664,"")</f>
        <v/>
      </c>
      <c r="DN664" s="348">
        <f>IF(DE664&gt;AQ664,0,1)</f>
        <v/>
      </c>
      <c r="DO664" s="348">
        <f>IF(DA664&lt;M664,0,1)</f>
        <v/>
      </c>
      <c r="DP664" s="348">
        <f>IF(DA664&gt;N664,0,1)</f>
        <v/>
      </c>
      <c r="DQ664" s="348" t="n"/>
      <c r="DR664" s="348" t="n"/>
      <c r="DS664" s="348" t="n"/>
      <c r="DT664" s="348" t="n"/>
      <c r="DU664" s="348" t="n"/>
      <c r="DV664" s="348" t="n"/>
      <c r="DW664" s="348" t="n"/>
      <c r="DX664" s="348" t="n"/>
      <c r="DY664" s="348" t="n"/>
      <c r="DZ664" s="348" t="n"/>
      <c r="EA664" s="348" t="n"/>
      <c r="EB664" s="348" t="n"/>
      <c r="EC664" s="348" t="n"/>
      <c r="ED664" s="348" t="n"/>
      <c r="EE664" s="348" t="n"/>
      <c r="EF664" s="348" t="n"/>
      <c r="EG664" s="348" t="n"/>
      <c r="EH664" s="348" t="n"/>
      <c r="EI664" s="348" t="n"/>
    </row>
    <row r="665" ht="31.5" customFormat="1" customHeight="1" s="239">
      <c r="A665" s="233" t="n"/>
      <c r="B665" s="192" t="n"/>
      <c r="C665" s="455" t="n"/>
      <c r="D665" s="192" t="n"/>
      <c r="E665" s="192" t="n"/>
      <c r="F665" s="192" t="n"/>
      <c r="G665" s="238" t="n"/>
      <c r="H665" s="437" t="n"/>
      <c r="I665" s="437" t="n"/>
      <c r="J665" s="437" t="n"/>
      <c r="K665" s="437" t="n"/>
      <c r="L665" s="240" t="n"/>
      <c r="M665" s="241" t="n"/>
      <c r="N665" s="242" t="n"/>
      <c r="O665" s="232" t="n"/>
      <c r="P665" s="232" t="n"/>
      <c r="Q665" s="232" t="n"/>
      <c r="R665" s="232" t="n"/>
      <c r="S665" s="232" t="n"/>
      <c r="T665" s="232" t="n"/>
      <c r="U665" s="232" t="n"/>
      <c r="V665" s="232" t="n"/>
      <c r="W665" s="232" t="n"/>
      <c r="X665" s="232" t="n"/>
      <c r="Y665" s="195" t="n"/>
      <c r="Z665" s="195" t="n"/>
      <c r="AA665" s="232" t="n"/>
      <c r="AB665" s="232" t="n"/>
      <c r="AC665" s="232" t="n"/>
      <c r="AD665" s="232" t="n"/>
      <c r="AE665" s="232" t="n"/>
      <c r="AF665" s="232" t="n"/>
      <c r="AG665" s="232" t="n"/>
      <c r="AH665" s="232" t="n"/>
      <c r="AI665" s="232" t="n"/>
      <c r="AJ665" s="232" t="n"/>
      <c r="AK665" s="195" t="n"/>
      <c r="AL665" s="195" t="n"/>
      <c r="AM665" s="232">
        <f>IFERROR(ROUND(AVERAGE(O665:S665,AA665:AE665),0),"")</f>
        <v/>
      </c>
      <c r="AN665" s="232">
        <f>IFERROR(ROUND(AVERAGE(T665:X665,AF665:AJ665),0),"")</f>
        <v/>
      </c>
      <c r="AO665" s="278">
        <f>IFERROR((AM665-L665)/L665,"")</f>
        <v/>
      </c>
      <c r="AP665" s="218" t="n"/>
      <c r="AQ665" s="219" t="n"/>
      <c r="AR665" s="217">
        <f>IFERROR(ROUND((3600/AS665*J665),0),"")</f>
        <v/>
      </c>
      <c r="AS665" s="217">
        <f>IFERROR(ROUND(AVERAGE(Y665:Z665,AK665:AL665),0),"")</f>
        <v/>
      </c>
      <c r="AT665" s="217" t="n"/>
      <c r="AU665" s="217" t="n"/>
      <c r="AV665" s="217" t="n"/>
      <c r="AW665" s="217" t="n"/>
      <c r="AX665" s="217" t="n"/>
      <c r="AY665" s="217" t="n"/>
      <c r="AZ665" s="217" t="n"/>
      <c r="BA665" s="217" t="n"/>
      <c r="BB665" s="217" t="n"/>
      <c r="BC665" s="217" t="n"/>
      <c r="BD665" s="217" t="n"/>
      <c r="BE665" s="217" t="n"/>
      <c r="BF665" s="217" t="n"/>
      <c r="BG665" s="217" t="n"/>
      <c r="BH665" s="217" t="n"/>
      <c r="BI665" s="217" t="n"/>
      <c r="BJ665" s="217" t="n"/>
      <c r="BK665" s="217" t="n"/>
      <c r="BL665" s="217" t="n"/>
      <c r="BM665" s="217" t="n"/>
      <c r="BN665" s="217" t="n"/>
      <c r="BO665" s="217" t="n"/>
      <c r="BP665" s="217" t="n"/>
      <c r="BQ665" s="217" t="n"/>
      <c r="BR665" s="217" t="n"/>
      <c r="BS665" s="217" t="n"/>
      <c r="BT665" s="217" t="n"/>
      <c r="BU665" s="217" t="n"/>
      <c r="BV665" s="217" t="n"/>
      <c r="BW665" s="217" t="n"/>
      <c r="BX665" s="220" t="n"/>
      <c r="BY665" s="220" t="n"/>
      <c r="BZ665" s="220" t="n"/>
      <c r="CA665" s="220" t="n"/>
      <c r="CB665" s="220" t="n"/>
      <c r="CC665" s="220" t="n"/>
      <c r="CD665" s="220" t="n"/>
      <c r="CE665" s="220" t="n"/>
      <c r="CF665" s="220" t="n"/>
      <c r="CG665" s="221">
        <f>IFERROR(ROUND((SUM(BX665:CF665)),0),"")</f>
        <v/>
      </c>
      <c r="CH665" s="216" t="n"/>
      <c r="CI665" s="456" t="n"/>
      <c r="CJ665" s="223" t="n"/>
      <c r="CK665" s="196" t="n"/>
      <c r="CL665" s="196" t="n"/>
      <c r="CM665" s="196" t="n"/>
      <c r="CN665" s="196" t="n"/>
      <c r="CO665" s="196" t="n"/>
      <c r="CP665" s="323" t="n"/>
      <c r="CQ665" s="348" t="n"/>
      <c r="CR665" s="348" t="n"/>
      <c r="CS665" s="348" t="n"/>
      <c r="CT665" s="348" t="n"/>
      <c r="CU665" s="348" t="n"/>
      <c r="CV665" s="348" t="n"/>
      <c r="CW665" s="348" t="n"/>
      <c r="CX665" s="348" t="n"/>
      <c r="CY665" s="348">
        <f>IFERROR(ROUND(STDEV(AN665,L665),1),"")</f>
        <v/>
      </c>
      <c r="CZ665" s="232">
        <f>IFERROR(ROUND(AVERAGE(O665:S665,AA665:AE665),0),"")</f>
        <v/>
      </c>
      <c r="DA665" s="232">
        <f>IFERROR(AVERAGE(T665:X665,AF665:AJ665),"")</f>
        <v/>
      </c>
      <c r="DB665" s="308">
        <f>AV665+BK665</f>
        <v/>
      </c>
      <c r="DC665" s="12">
        <f>SUM(BL665:BT665,AW665:BE665)</f>
        <v/>
      </c>
      <c r="DD665" s="437">
        <f>IFERROR(ROUND(DC665/K665,0),"")</f>
        <v/>
      </c>
      <c r="DE665" s="437">
        <f>IFERROR(ROUND(AVERAGE(Y665:Z665,AK665:AL665),0),"")</f>
        <v/>
      </c>
      <c r="DF665" s="217">
        <f>IFERROR(ROUND((3600/DE665*J665),0),"")</f>
        <v/>
      </c>
      <c r="DG665" s="437">
        <f>IFERROR(ROUND(DD665/DF665,1),"")</f>
        <v/>
      </c>
      <c r="DH665" s="308">
        <f>IFERROR(DB665+DD665,"")</f>
        <v/>
      </c>
      <c r="DI665" s="447">
        <f>IFERROR(DD665/DH665,"")</f>
        <v/>
      </c>
      <c r="DK665" s="12">
        <f>IFERROR(DF665-AP665,"")</f>
        <v/>
      </c>
      <c r="DM665" s="307">
        <f>IFERROR(DA665-L665,"")</f>
        <v/>
      </c>
      <c r="DN665" s="348">
        <f>IF(DE665&gt;AQ665,0,1)</f>
        <v/>
      </c>
      <c r="DO665" s="348">
        <f>IF(DA665&lt;M665,0,1)</f>
        <v/>
      </c>
      <c r="DP665" s="348">
        <f>IF(DA665&gt;N665,0,1)</f>
        <v/>
      </c>
      <c r="DQ665" s="348" t="n"/>
      <c r="DR665" s="348" t="n"/>
      <c r="DS665" s="348" t="n"/>
      <c r="DT665" s="348" t="n"/>
      <c r="DU665" s="348" t="n"/>
      <c r="DV665" s="348" t="n"/>
      <c r="DW665" s="348" t="n"/>
      <c r="DX665" s="348" t="n"/>
      <c r="DY665" s="348" t="n"/>
      <c r="DZ665" s="348" t="n"/>
      <c r="EA665" s="348" t="n"/>
      <c r="EB665" s="348" t="n"/>
      <c r="EC665" s="348" t="n"/>
      <c r="ED665" s="348" t="n"/>
      <c r="EE665" s="348" t="n"/>
      <c r="EF665" s="348" t="n"/>
      <c r="EG665" s="348" t="n"/>
      <c r="EH665" s="348" t="n"/>
      <c r="EI665" s="348" t="n"/>
    </row>
    <row r="666" ht="31.5" customFormat="1" customHeight="1" s="239">
      <c r="A666" s="233" t="n"/>
      <c r="B666" s="192" t="n"/>
      <c r="C666" s="455" t="n"/>
      <c r="D666" s="192" t="n"/>
      <c r="E666" s="192" t="n"/>
      <c r="F666" s="192" t="n"/>
      <c r="G666" s="238" t="n"/>
      <c r="H666" s="437" t="n"/>
      <c r="I666" s="437" t="n"/>
      <c r="J666" s="437" t="n"/>
      <c r="K666" s="437" t="n"/>
      <c r="L666" s="240" t="n"/>
      <c r="M666" s="241" t="n"/>
      <c r="N666" s="242" t="n"/>
      <c r="O666" s="232" t="n"/>
      <c r="P666" s="232" t="n"/>
      <c r="Q666" s="232" t="n"/>
      <c r="R666" s="232" t="n"/>
      <c r="S666" s="232" t="n"/>
      <c r="T666" s="232" t="n"/>
      <c r="U666" s="232" t="n"/>
      <c r="V666" s="232" t="n"/>
      <c r="W666" s="232" t="n"/>
      <c r="X666" s="232" t="n"/>
      <c r="Y666" s="195" t="n"/>
      <c r="Z666" s="195" t="n"/>
      <c r="AA666" s="232" t="n"/>
      <c r="AB666" s="232" t="n"/>
      <c r="AC666" s="232" t="n"/>
      <c r="AD666" s="232" t="n"/>
      <c r="AE666" s="232" t="n"/>
      <c r="AF666" s="232" t="n"/>
      <c r="AG666" s="232" t="n"/>
      <c r="AH666" s="232" t="n"/>
      <c r="AI666" s="232" t="n"/>
      <c r="AJ666" s="232" t="n"/>
      <c r="AK666" s="195" t="n"/>
      <c r="AL666" s="195" t="n"/>
      <c r="AM666" s="232">
        <f>IFERROR(ROUND(AVERAGE(O666:S666,AA666:AE666),0),"")</f>
        <v/>
      </c>
      <c r="AN666" s="232">
        <f>IFERROR(ROUND(AVERAGE(T666:X666,AF666:AJ666),0),"")</f>
        <v/>
      </c>
      <c r="AO666" s="278">
        <f>IFERROR((AM666-L666)/L666,"")</f>
        <v/>
      </c>
      <c r="AP666" s="218" t="n"/>
      <c r="AQ666" s="219" t="n"/>
      <c r="AR666" s="217">
        <f>IFERROR(ROUND((3600/AS666*J666),0),"")</f>
        <v/>
      </c>
      <c r="AS666" s="217">
        <f>IFERROR(ROUND(AVERAGE(Y666:Z666,AK666:AL666),0),"")</f>
        <v/>
      </c>
      <c r="AT666" s="217" t="n"/>
      <c r="AU666" s="217" t="n"/>
      <c r="AV666" s="217" t="n"/>
      <c r="AW666" s="217" t="n"/>
      <c r="AX666" s="217" t="n"/>
      <c r="AY666" s="217" t="n"/>
      <c r="AZ666" s="217" t="n"/>
      <c r="BA666" s="217" t="n"/>
      <c r="BB666" s="217" t="n"/>
      <c r="BC666" s="217" t="n"/>
      <c r="BD666" s="217" t="n"/>
      <c r="BE666" s="217" t="n"/>
      <c r="BF666" s="217" t="n"/>
      <c r="BG666" s="217" t="n"/>
      <c r="BH666" s="217" t="n"/>
      <c r="BI666" s="217" t="n"/>
      <c r="BJ666" s="217" t="n"/>
      <c r="BK666" s="217" t="n"/>
      <c r="BL666" s="217" t="n"/>
      <c r="BM666" s="217" t="n"/>
      <c r="BN666" s="217" t="n"/>
      <c r="BO666" s="217" t="n"/>
      <c r="BP666" s="217" t="n"/>
      <c r="BQ666" s="217" t="n"/>
      <c r="BR666" s="217" t="n"/>
      <c r="BS666" s="217" t="n"/>
      <c r="BT666" s="217" t="n"/>
      <c r="BU666" s="217" t="n"/>
      <c r="BV666" s="217" t="n"/>
      <c r="BW666" s="217" t="n"/>
      <c r="BX666" s="220" t="n"/>
      <c r="BY666" s="220" t="n"/>
      <c r="BZ666" s="220" t="n"/>
      <c r="CA666" s="220" t="n"/>
      <c r="CB666" s="220" t="n"/>
      <c r="CC666" s="220" t="n"/>
      <c r="CD666" s="220" t="n"/>
      <c r="CE666" s="220" t="n"/>
      <c r="CF666" s="220" t="n"/>
      <c r="CG666" s="221">
        <f>IFERROR(ROUND((SUM(BX666:CF666)),0),"")</f>
        <v/>
      </c>
      <c r="CH666" s="216" t="n"/>
      <c r="CI666" s="456" t="n"/>
      <c r="CJ666" s="223" t="n"/>
      <c r="CK666" s="196" t="n"/>
      <c r="CL666" s="196" t="n"/>
      <c r="CM666" s="196" t="n"/>
      <c r="CN666" s="196" t="n"/>
      <c r="CO666" s="196" t="n"/>
      <c r="CP666" s="323" t="n"/>
      <c r="CQ666" s="348" t="n"/>
      <c r="CR666" s="348" t="n"/>
      <c r="CS666" s="348" t="n"/>
      <c r="CT666" s="348" t="n"/>
      <c r="CU666" s="348" t="n"/>
      <c r="CV666" s="348" t="n"/>
      <c r="CW666" s="348" t="n"/>
      <c r="CX666" s="348" t="n"/>
      <c r="CY666" s="348">
        <f>IFERROR(ROUND(STDEV(AN666,L666),1),"")</f>
        <v/>
      </c>
      <c r="CZ666" s="232">
        <f>IFERROR(ROUND(AVERAGE(O666:S666,AA666:AE666),0),"")</f>
        <v/>
      </c>
      <c r="DA666" s="232">
        <f>IFERROR(AVERAGE(T666:X666,AF666:AJ666),"")</f>
        <v/>
      </c>
      <c r="DB666" s="308">
        <f>AV666+BK666</f>
        <v/>
      </c>
      <c r="DC666" s="12">
        <f>SUM(BL666:BT666,AW666:BE666)</f>
        <v/>
      </c>
      <c r="DD666" s="437">
        <f>IFERROR(ROUND(DC666/K666,0),"")</f>
        <v/>
      </c>
      <c r="DE666" s="437">
        <f>IFERROR(ROUND(AVERAGE(Y666:Z666,AK666:AL666),0),"")</f>
        <v/>
      </c>
      <c r="DF666" s="217">
        <f>IFERROR(ROUND((3600/DE666*J666),0),"")</f>
        <v/>
      </c>
      <c r="DG666" s="437">
        <f>IFERROR(ROUND(DD666/DF666,1),"")</f>
        <v/>
      </c>
      <c r="DH666" s="308">
        <f>IFERROR(DB666+DD666,"")</f>
        <v/>
      </c>
      <c r="DI666" s="447">
        <f>IFERROR(DD666/DH666,"")</f>
        <v/>
      </c>
      <c r="DK666" s="12">
        <f>IFERROR(DF666-AP666,"")</f>
        <v/>
      </c>
      <c r="DM666" s="307">
        <f>IFERROR(DA666-L666,"")</f>
        <v/>
      </c>
      <c r="DN666" s="348">
        <f>IF(DE666&gt;AQ666,0,1)</f>
        <v/>
      </c>
      <c r="DO666" s="348">
        <f>IF(DA666&lt;M666,0,1)</f>
        <v/>
      </c>
      <c r="DP666" s="348">
        <f>IF(DA666&gt;N666,0,1)</f>
        <v/>
      </c>
      <c r="DQ666" s="348" t="n"/>
      <c r="DR666" s="348" t="n"/>
      <c r="DS666" s="348" t="n"/>
      <c r="DT666" s="348" t="n"/>
      <c r="DU666" s="348" t="n"/>
      <c r="DV666" s="348" t="n"/>
      <c r="DW666" s="348" t="n"/>
      <c r="DX666" s="348" t="n"/>
      <c r="DY666" s="348" t="n"/>
      <c r="DZ666" s="348" t="n"/>
      <c r="EA666" s="348" t="n"/>
      <c r="EB666" s="348" t="n"/>
      <c r="EC666" s="348" t="n"/>
      <c r="ED666" s="348" t="n"/>
      <c r="EE666" s="348" t="n"/>
      <c r="EF666" s="348" t="n"/>
      <c r="EG666" s="348" t="n"/>
      <c r="EH666" s="348" t="n"/>
      <c r="EI666" s="348" t="n"/>
    </row>
    <row r="667" ht="31.5" customFormat="1" customHeight="1" s="239">
      <c r="A667" s="233" t="n"/>
      <c r="B667" s="192" t="n"/>
      <c r="C667" s="455" t="n"/>
      <c r="D667" s="192" t="n"/>
      <c r="E667" s="192" t="n"/>
      <c r="F667" s="192" t="n"/>
      <c r="G667" s="238" t="n"/>
      <c r="H667" s="437" t="n"/>
      <c r="I667" s="437" t="n"/>
      <c r="J667" s="437" t="n"/>
      <c r="K667" s="437" t="n"/>
      <c r="L667" s="240" t="n"/>
      <c r="M667" s="241" t="n"/>
      <c r="N667" s="242" t="n"/>
      <c r="O667" s="232" t="n"/>
      <c r="P667" s="232" t="n"/>
      <c r="Q667" s="232" t="n"/>
      <c r="R667" s="232" t="n"/>
      <c r="S667" s="232" t="n"/>
      <c r="T667" s="232" t="n"/>
      <c r="U667" s="232" t="n"/>
      <c r="V667" s="232" t="n"/>
      <c r="W667" s="232" t="n"/>
      <c r="X667" s="232" t="n"/>
      <c r="Y667" s="195" t="n"/>
      <c r="Z667" s="195" t="n"/>
      <c r="AA667" s="232" t="n"/>
      <c r="AB667" s="232" t="n"/>
      <c r="AC667" s="232" t="n"/>
      <c r="AD667" s="232" t="n"/>
      <c r="AE667" s="232" t="n"/>
      <c r="AF667" s="232" t="n"/>
      <c r="AG667" s="232" t="n"/>
      <c r="AH667" s="232" t="n"/>
      <c r="AI667" s="232" t="n"/>
      <c r="AJ667" s="232" t="n"/>
      <c r="AK667" s="195" t="n"/>
      <c r="AL667" s="195" t="n"/>
      <c r="AM667" s="232">
        <f>IFERROR(ROUND(AVERAGE(O667:S667,AA667:AE667),0),"")</f>
        <v/>
      </c>
      <c r="AN667" s="232">
        <f>IFERROR(ROUND(AVERAGE(T667:X667,AF667:AJ667),0),"")</f>
        <v/>
      </c>
      <c r="AO667" s="278">
        <f>IFERROR((AM667-L667)/L667,"")</f>
        <v/>
      </c>
      <c r="AP667" s="218" t="n"/>
      <c r="AQ667" s="219" t="n"/>
      <c r="AR667" s="217">
        <f>IFERROR(ROUND((3600/AS667*J667),0),"")</f>
        <v/>
      </c>
      <c r="AS667" s="217">
        <f>IFERROR(ROUND(AVERAGE(Y667:Z667,AK667:AL667),0),"")</f>
        <v/>
      </c>
      <c r="AT667" s="217" t="n"/>
      <c r="AU667" s="217" t="n"/>
      <c r="AV667" s="217" t="n"/>
      <c r="AW667" s="217" t="n"/>
      <c r="AX667" s="217" t="n"/>
      <c r="AY667" s="217" t="n"/>
      <c r="AZ667" s="217" t="n"/>
      <c r="BA667" s="217" t="n"/>
      <c r="BB667" s="217" t="n"/>
      <c r="BC667" s="217" t="n"/>
      <c r="BD667" s="217" t="n"/>
      <c r="BE667" s="217" t="n"/>
      <c r="BF667" s="217" t="n"/>
      <c r="BG667" s="217" t="n"/>
      <c r="BH667" s="217" t="n"/>
      <c r="BI667" s="217" t="n"/>
      <c r="BJ667" s="217" t="n"/>
      <c r="BK667" s="217" t="n"/>
      <c r="BL667" s="217" t="n"/>
      <c r="BM667" s="217" t="n"/>
      <c r="BN667" s="217" t="n"/>
      <c r="BO667" s="217" t="n"/>
      <c r="BP667" s="217" t="n"/>
      <c r="BQ667" s="217" t="n"/>
      <c r="BR667" s="217" t="n"/>
      <c r="BS667" s="217" t="n"/>
      <c r="BT667" s="217" t="n"/>
      <c r="BU667" s="217" t="n"/>
      <c r="BV667" s="217" t="n"/>
      <c r="BW667" s="217" t="n"/>
      <c r="BX667" s="220" t="n"/>
      <c r="BY667" s="220" t="n"/>
      <c r="BZ667" s="220" t="n"/>
      <c r="CA667" s="220" t="n"/>
      <c r="CB667" s="220" t="n"/>
      <c r="CC667" s="220" t="n"/>
      <c r="CD667" s="220" t="n"/>
      <c r="CE667" s="220" t="n"/>
      <c r="CF667" s="220" t="n"/>
      <c r="CG667" s="221">
        <f>IFERROR(ROUND((SUM(BX667:CF667)),0),"")</f>
        <v/>
      </c>
      <c r="CH667" s="216" t="n"/>
      <c r="CI667" s="456" t="n"/>
      <c r="CJ667" s="223" t="n"/>
      <c r="CK667" s="196" t="n"/>
      <c r="CL667" s="196" t="n"/>
      <c r="CM667" s="196" t="n"/>
      <c r="CN667" s="196" t="n"/>
      <c r="CO667" s="196" t="n"/>
      <c r="CP667" s="323" t="n"/>
      <c r="CQ667" s="348" t="n"/>
      <c r="CR667" s="348" t="n"/>
      <c r="CS667" s="348" t="n"/>
      <c r="CT667" s="348" t="n"/>
      <c r="CU667" s="348" t="n"/>
      <c r="CV667" s="348" t="n"/>
      <c r="CW667" s="348" t="n"/>
      <c r="CX667" s="348" t="n"/>
      <c r="CY667" s="348">
        <f>IFERROR(ROUND(STDEV(AN667,L667),1),"")</f>
        <v/>
      </c>
      <c r="CZ667" s="232">
        <f>IFERROR(ROUND(AVERAGE(O667:S667,AA667:AE667),0),"")</f>
        <v/>
      </c>
      <c r="DA667" s="232">
        <f>IFERROR(AVERAGE(T667:X667,AF667:AJ667),"")</f>
        <v/>
      </c>
      <c r="DB667" s="308">
        <f>AV667+BK667</f>
        <v/>
      </c>
      <c r="DC667" s="12">
        <f>SUM(BL667:BT667,AW667:BE667)</f>
        <v/>
      </c>
      <c r="DD667" s="437">
        <f>IFERROR(ROUND(DC667/K667,0),"")</f>
        <v/>
      </c>
      <c r="DE667" s="437">
        <f>IFERROR(ROUND(AVERAGE(Y667:Z667,AK667:AL667),0),"")</f>
        <v/>
      </c>
      <c r="DF667" s="217">
        <f>IFERROR(ROUND((3600/DE667*J667),0),"")</f>
        <v/>
      </c>
      <c r="DG667" s="437">
        <f>IFERROR(ROUND(DD667/DF667,1),"")</f>
        <v/>
      </c>
      <c r="DH667" s="308">
        <f>IFERROR(DB667+DD667,"")</f>
        <v/>
      </c>
      <c r="DI667" s="447">
        <f>IFERROR(DD667/DH667,"")</f>
        <v/>
      </c>
      <c r="DK667" s="12">
        <f>IFERROR(DF667-AP667,"")</f>
        <v/>
      </c>
      <c r="DM667" s="307">
        <f>IFERROR(DA667-L667,"")</f>
        <v/>
      </c>
      <c r="DN667" s="348">
        <f>IF(DE667&gt;AQ667,0,1)</f>
        <v/>
      </c>
      <c r="DO667" s="348">
        <f>IF(DA667&lt;M667,0,1)</f>
        <v/>
      </c>
      <c r="DP667" s="348">
        <f>IF(DA667&gt;N667,0,1)</f>
        <v/>
      </c>
      <c r="DQ667" s="348" t="n"/>
      <c r="DR667" s="348" t="n"/>
      <c r="DS667" s="348" t="n"/>
      <c r="DT667" s="348" t="n"/>
      <c r="DU667" s="348" t="n"/>
      <c r="DV667" s="348" t="n"/>
      <c r="DW667" s="348" t="n"/>
      <c r="DX667" s="348" t="n"/>
      <c r="DY667" s="348" t="n"/>
      <c r="DZ667" s="348" t="n"/>
      <c r="EA667" s="348" t="n"/>
      <c r="EB667" s="348" t="n"/>
      <c r="EC667" s="348" t="n"/>
      <c r="ED667" s="348" t="n"/>
      <c r="EE667" s="348" t="n"/>
      <c r="EF667" s="348" t="n"/>
      <c r="EG667" s="348" t="n"/>
      <c r="EH667" s="348" t="n"/>
      <c r="EI667" s="348" t="n"/>
    </row>
    <row r="668" ht="31.5" customFormat="1" customHeight="1" s="239">
      <c r="A668" s="233" t="n"/>
      <c r="B668" s="192" t="n"/>
      <c r="C668" s="455" t="n"/>
      <c r="D668" s="192" t="n"/>
      <c r="E668" s="192" t="n"/>
      <c r="F668" s="192" t="n"/>
      <c r="G668" s="238" t="n"/>
      <c r="H668" s="437" t="n"/>
      <c r="I668" s="437" t="n"/>
      <c r="J668" s="437" t="n"/>
      <c r="K668" s="437" t="n"/>
      <c r="L668" s="240" t="n"/>
      <c r="M668" s="241" t="n"/>
      <c r="N668" s="242" t="n"/>
      <c r="O668" s="232" t="n"/>
      <c r="P668" s="232" t="n"/>
      <c r="Q668" s="232" t="n"/>
      <c r="R668" s="232" t="n"/>
      <c r="S668" s="232" t="n"/>
      <c r="T668" s="232" t="n"/>
      <c r="U668" s="232" t="n"/>
      <c r="V668" s="232" t="n"/>
      <c r="W668" s="232" t="n"/>
      <c r="X668" s="232" t="n"/>
      <c r="Y668" s="195" t="n"/>
      <c r="Z668" s="195" t="n"/>
      <c r="AA668" s="232" t="n"/>
      <c r="AB668" s="232" t="n"/>
      <c r="AC668" s="232" t="n"/>
      <c r="AD668" s="232" t="n"/>
      <c r="AE668" s="232" t="n"/>
      <c r="AF668" s="232" t="n"/>
      <c r="AG668" s="232" t="n"/>
      <c r="AH668" s="232" t="n"/>
      <c r="AI668" s="232" t="n"/>
      <c r="AJ668" s="232" t="n"/>
      <c r="AK668" s="195" t="n"/>
      <c r="AL668" s="195" t="n"/>
      <c r="AM668" s="232">
        <f>IFERROR(ROUND(AVERAGE(O668:S668,AA668:AE668),0),"")</f>
        <v/>
      </c>
      <c r="AN668" s="232">
        <f>IFERROR(ROUND(AVERAGE(T668:X668,AF668:AJ668),0),"")</f>
        <v/>
      </c>
      <c r="AO668" s="278">
        <f>IFERROR((AM668-L668)/L668,"")</f>
        <v/>
      </c>
      <c r="AP668" s="218" t="n"/>
      <c r="AQ668" s="219" t="n"/>
      <c r="AR668" s="217">
        <f>IFERROR(ROUND((3600/AS668*J668),0),"")</f>
        <v/>
      </c>
      <c r="AS668" s="217">
        <f>IFERROR(ROUND(AVERAGE(Y668:Z668,AK668:AL668),0),"")</f>
        <v/>
      </c>
      <c r="AT668" s="217" t="n"/>
      <c r="AU668" s="217" t="n"/>
      <c r="AV668" s="217" t="n"/>
      <c r="AW668" s="217" t="n"/>
      <c r="AX668" s="217" t="n"/>
      <c r="AY668" s="217" t="n"/>
      <c r="AZ668" s="217" t="n"/>
      <c r="BA668" s="217" t="n"/>
      <c r="BB668" s="217" t="n"/>
      <c r="BC668" s="217" t="n"/>
      <c r="BD668" s="217" t="n"/>
      <c r="BE668" s="217" t="n"/>
      <c r="BF668" s="217" t="n"/>
      <c r="BG668" s="217" t="n"/>
      <c r="BH668" s="217" t="n"/>
      <c r="BI668" s="217" t="n"/>
      <c r="BJ668" s="217" t="n"/>
      <c r="BK668" s="217" t="n"/>
      <c r="BL668" s="217" t="n"/>
      <c r="BM668" s="217" t="n"/>
      <c r="BN668" s="217" t="n"/>
      <c r="BO668" s="217" t="n"/>
      <c r="BP668" s="217" t="n"/>
      <c r="BQ668" s="217" t="n"/>
      <c r="BR668" s="217" t="n"/>
      <c r="BS668" s="217" t="n"/>
      <c r="BT668" s="217" t="n"/>
      <c r="BU668" s="217" t="n"/>
      <c r="BV668" s="217" t="n"/>
      <c r="BW668" s="217" t="n"/>
      <c r="BX668" s="220" t="n"/>
      <c r="BY668" s="220" t="n"/>
      <c r="BZ668" s="220" t="n"/>
      <c r="CA668" s="220" t="n"/>
      <c r="CB668" s="220" t="n"/>
      <c r="CC668" s="220" t="n"/>
      <c r="CD668" s="220" t="n"/>
      <c r="CE668" s="220" t="n"/>
      <c r="CF668" s="220" t="n"/>
      <c r="CG668" s="221">
        <f>IFERROR(ROUND((SUM(BX668:CF668)),0),"")</f>
        <v/>
      </c>
      <c r="CH668" s="216" t="n"/>
      <c r="CI668" s="456" t="n"/>
      <c r="CJ668" s="223" t="n"/>
      <c r="CK668" s="196" t="n"/>
      <c r="CL668" s="196" t="n"/>
      <c r="CM668" s="196" t="n"/>
      <c r="CN668" s="196" t="n"/>
      <c r="CO668" s="196" t="n"/>
      <c r="CP668" s="323" t="n"/>
      <c r="CQ668" s="348" t="n"/>
      <c r="CR668" s="348" t="n"/>
      <c r="CS668" s="348" t="n"/>
      <c r="CT668" s="348" t="n"/>
      <c r="CU668" s="348" t="n"/>
      <c r="CV668" s="348" t="n"/>
      <c r="CW668" s="348" t="n"/>
      <c r="CX668" s="348" t="n"/>
      <c r="CY668" s="348">
        <f>IFERROR(ROUND(STDEV(AN668,L668),1),"")</f>
        <v/>
      </c>
      <c r="CZ668" s="232">
        <f>IFERROR(ROUND(AVERAGE(O668:S668,AA668:AE668),0),"")</f>
        <v/>
      </c>
      <c r="DA668" s="232">
        <f>IFERROR(AVERAGE(T668:X668,AF668:AJ668),"")</f>
        <v/>
      </c>
      <c r="DB668" s="308">
        <f>AV668+BK668</f>
        <v/>
      </c>
      <c r="DC668" s="12">
        <f>SUM(BL668:BT668,AW668:BE668)</f>
        <v/>
      </c>
      <c r="DD668" s="437">
        <f>IFERROR(ROUND(DC668/K668,0),"")</f>
        <v/>
      </c>
      <c r="DE668" s="437">
        <f>IFERROR(ROUND(AVERAGE(Y668:Z668,AK668:AL668),0),"")</f>
        <v/>
      </c>
      <c r="DF668" s="217">
        <f>IFERROR(ROUND((3600/DE668*J668),0),"")</f>
        <v/>
      </c>
      <c r="DG668" s="437">
        <f>IFERROR(ROUND(DD668/DF668,1),"")</f>
        <v/>
      </c>
      <c r="DH668" s="308">
        <f>IFERROR(DB668+DD668,"")</f>
        <v/>
      </c>
      <c r="DI668" s="447">
        <f>IFERROR(DD668/DH668,"")</f>
        <v/>
      </c>
      <c r="DK668" s="12">
        <f>IFERROR(DF668-AP668,"")</f>
        <v/>
      </c>
      <c r="DM668" s="307">
        <f>IFERROR(DA668-L668,"")</f>
        <v/>
      </c>
      <c r="DN668" s="348">
        <f>IF(DE668&gt;AQ668,0,1)</f>
        <v/>
      </c>
      <c r="DO668" s="348">
        <f>IF(DA668&lt;M668,0,1)</f>
        <v/>
      </c>
      <c r="DP668" s="348">
        <f>IF(DA668&gt;N668,0,1)</f>
        <v/>
      </c>
      <c r="DQ668" s="348" t="n"/>
      <c r="DR668" s="348" t="n"/>
      <c r="DS668" s="348" t="n"/>
      <c r="DT668" s="348" t="n"/>
      <c r="DU668" s="348" t="n"/>
      <c r="DV668" s="348" t="n"/>
      <c r="DW668" s="348" t="n"/>
      <c r="DX668" s="348" t="n"/>
      <c r="DY668" s="348" t="n"/>
      <c r="DZ668" s="348" t="n"/>
      <c r="EA668" s="348" t="n"/>
      <c r="EB668" s="348" t="n"/>
      <c r="EC668" s="348" t="n"/>
      <c r="ED668" s="348" t="n"/>
      <c r="EE668" s="348" t="n"/>
      <c r="EF668" s="348" t="n"/>
      <c r="EG668" s="348" t="n"/>
      <c r="EH668" s="348" t="n"/>
      <c r="EI668" s="348" t="n"/>
    </row>
    <row r="669" ht="31.5" customFormat="1" customHeight="1" s="239">
      <c r="A669" s="233" t="n"/>
      <c r="B669" s="192" t="n"/>
      <c r="C669" s="455" t="n"/>
      <c r="D669" s="192" t="n"/>
      <c r="E669" s="192" t="n"/>
      <c r="F669" s="192" t="n"/>
      <c r="G669" s="238" t="n"/>
      <c r="H669" s="437" t="n"/>
      <c r="I669" s="437" t="n"/>
      <c r="J669" s="437" t="n"/>
      <c r="K669" s="437" t="n"/>
      <c r="L669" s="240" t="n"/>
      <c r="M669" s="241" t="n"/>
      <c r="N669" s="242" t="n"/>
      <c r="O669" s="232" t="n"/>
      <c r="P669" s="232" t="n"/>
      <c r="Q669" s="232" t="n"/>
      <c r="R669" s="232" t="n"/>
      <c r="S669" s="232" t="n"/>
      <c r="T669" s="232" t="n"/>
      <c r="U669" s="232" t="n"/>
      <c r="V669" s="232" t="n"/>
      <c r="W669" s="232" t="n"/>
      <c r="X669" s="232" t="n"/>
      <c r="Y669" s="195" t="n"/>
      <c r="Z669" s="195" t="n"/>
      <c r="AA669" s="232" t="n"/>
      <c r="AB669" s="232" t="n"/>
      <c r="AC669" s="232" t="n"/>
      <c r="AD669" s="232" t="n"/>
      <c r="AE669" s="232" t="n"/>
      <c r="AF669" s="232" t="n"/>
      <c r="AG669" s="232" t="n"/>
      <c r="AH669" s="232" t="n"/>
      <c r="AI669" s="232" t="n"/>
      <c r="AJ669" s="232" t="n"/>
      <c r="AK669" s="195" t="n"/>
      <c r="AL669" s="195" t="n"/>
      <c r="AM669" s="232">
        <f>IFERROR(ROUND(AVERAGE(O669:S669,AA669:AE669),0),"")</f>
        <v/>
      </c>
      <c r="AN669" s="232">
        <f>IFERROR(ROUND(AVERAGE(T669:X669,AF669:AJ669),0),"")</f>
        <v/>
      </c>
      <c r="AO669" s="278">
        <f>IFERROR((AM669-L669)/L669,"")</f>
        <v/>
      </c>
      <c r="AP669" s="218" t="n"/>
      <c r="AQ669" s="219" t="n"/>
      <c r="AR669" s="217">
        <f>IFERROR(ROUND((3600/AS669*J669),0),"")</f>
        <v/>
      </c>
      <c r="AS669" s="217">
        <f>IFERROR(ROUND(AVERAGE(Y669:Z669,AK669:AL669),0),"")</f>
        <v/>
      </c>
      <c r="AT669" s="217" t="n"/>
      <c r="AU669" s="217" t="n"/>
      <c r="AV669" s="217" t="n"/>
      <c r="AW669" s="217" t="n"/>
      <c r="AX669" s="217" t="n"/>
      <c r="AY669" s="217" t="n"/>
      <c r="AZ669" s="217" t="n"/>
      <c r="BA669" s="217" t="n"/>
      <c r="BB669" s="217" t="n"/>
      <c r="BC669" s="217" t="n"/>
      <c r="BD669" s="217" t="n"/>
      <c r="BE669" s="217" t="n"/>
      <c r="BF669" s="217" t="n"/>
      <c r="BG669" s="217" t="n"/>
      <c r="BH669" s="217" t="n"/>
      <c r="BI669" s="217" t="n"/>
      <c r="BJ669" s="217" t="n"/>
      <c r="BK669" s="217" t="n"/>
      <c r="BL669" s="217" t="n"/>
      <c r="BM669" s="217" t="n"/>
      <c r="BN669" s="217" t="n"/>
      <c r="BO669" s="217" t="n"/>
      <c r="BP669" s="217" t="n"/>
      <c r="BQ669" s="217" t="n"/>
      <c r="BR669" s="217" t="n"/>
      <c r="BS669" s="217" t="n"/>
      <c r="BT669" s="217" t="n"/>
      <c r="BU669" s="217" t="n"/>
      <c r="BV669" s="217" t="n"/>
      <c r="BW669" s="217" t="n"/>
      <c r="BX669" s="220" t="n"/>
      <c r="BY669" s="220" t="n"/>
      <c r="BZ669" s="220" t="n"/>
      <c r="CA669" s="220" t="n"/>
      <c r="CB669" s="220" t="n"/>
      <c r="CC669" s="220" t="n"/>
      <c r="CD669" s="220" t="n"/>
      <c r="CE669" s="220" t="n"/>
      <c r="CF669" s="220" t="n"/>
      <c r="CG669" s="221">
        <f>IFERROR(ROUND((SUM(BX669:CF669)),0),"")</f>
        <v/>
      </c>
      <c r="CH669" s="216" t="n"/>
      <c r="CI669" s="456" t="n"/>
      <c r="CJ669" s="223" t="n"/>
      <c r="CK669" s="196" t="n"/>
      <c r="CL669" s="196" t="n"/>
      <c r="CM669" s="196" t="n"/>
      <c r="CN669" s="196" t="n"/>
      <c r="CO669" s="196" t="n"/>
      <c r="CP669" s="323" t="n"/>
      <c r="CQ669" s="348" t="n"/>
      <c r="CR669" s="348" t="n"/>
      <c r="CS669" s="348" t="n"/>
      <c r="CT669" s="348" t="n"/>
      <c r="CU669" s="348" t="n"/>
      <c r="CV669" s="348" t="n"/>
      <c r="CW669" s="348" t="n"/>
      <c r="CX669" s="348" t="n"/>
      <c r="CY669" s="348">
        <f>IFERROR(ROUND(STDEV(AN669,L669),1),"")</f>
        <v/>
      </c>
      <c r="CZ669" s="232">
        <f>IFERROR(ROUND(AVERAGE(O669:S669,AA669:AE669),0),"")</f>
        <v/>
      </c>
      <c r="DA669" s="232">
        <f>IFERROR(AVERAGE(T669:X669,AF669:AJ669),"")</f>
        <v/>
      </c>
      <c r="DB669" s="308">
        <f>AV669+BK669</f>
        <v/>
      </c>
      <c r="DC669" s="12">
        <f>SUM(BL669:BT669,AW669:BE669)</f>
        <v/>
      </c>
      <c r="DD669" s="437">
        <f>IFERROR(ROUND(DC669/K669,0),"")</f>
        <v/>
      </c>
      <c r="DE669" s="437">
        <f>IFERROR(ROUND(AVERAGE(Y669:Z669,AK669:AL669),0),"")</f>
        <v/>
      </c>
      <c r="DF669" s="217">
        <f>IFERROR(ROUND((3600/DE669*J669),0),"")</f>
        <v/>
      </c>
      <c r="DG669" s="437">
        <f>IFERROR(ROUND(DD669/DF669,1),"")</f>
        <v/>
      </c>
      <c r="DH669" s="308">
        <f>IFERROR(DB669+DD669,"")</f>
        <v/>
      </c>
      <c r="DI669" s="447">
        <f>IFERROR(DD669/DH669,"")</f>
        <v/>
      </c>
      <c r="DK669" s="12">
        <f>IFERROR(DF669-AP669,"")</f>
        <v/>
      </c>
      <c r="DM669" s="307">
        <f>IFERROR(DA669-L669,"")</f>
        <v/>
      </c>
      <c r="DN669" s="348">
        <f>IF(DE669&gt;AQ669,0,1)</f>
        <v/>
      </c>
      <c r="DO669" s="348">
        <f>IF(DA669&lt;M669,0,1)</f>
        <v/>
      </c>
      <c r="DP669" s="348">
        <f>IF(DA669&gt;N669,0,1)</f>
        <v/>
      </c>
      <c r="DQ669" s="348" t="n"/>
      <c r="DR669" s="348" t="n"/>
      <c r="DS669" s="348" t="n"/>
      <c r="DT669" s="348" t="n"/>
      <c r="DU669" s="348" t="n"/>
      <c r="DV669" s="348" t="n"/>
      <c r="DW669" s="348" t="n"/>
      <c r="DX669" s="348" t="n"/>
      <c r="DY669" s="348" t="n"/>
      <c r="DZ669" s="348" t="n"/>
      <c r="EA669" s="348" t="n"/>
      <c r="EB669" s="348" t="n"/>
      <c r="EC669" s="348" t="n"/>
      <c r="ED669" s="348" t="n"/>
      <c r="EE669" s="348" t="n"/>
      <c r="EF669" s="348" t="n"/>
      <c r="EG669" s="348" t="n"/>
      <c r="EH669" s="348" t="n"/>
      <c r="EI669" s="348" t="n"/>
    </row>
    <row r="670" ht="31.5" customFormat="1" customHeight="1" s="239">
      <c r="A670" s="233" t="n"/>
      <c r="B670" s="192" t="n"/>
      <c r="C670" s="455" t="n"/>
      <c r="D670" s="192" t="n"/>
      <c r="E670" s="192" t="n"/>
      <c r="F670" s="192" t="n"/>
      <c r="G670" s="238" t="n"/>
      <c r="H670" s="437" t="n"/>
      <c r="I670" s="437" t="n"/>
      <c r="J670" s="437" t="n"/>
      <c r="K670" s="437" t="n"/>
      <c r="L670" s="240" t="n"/>
      <c r="M670" s="241" t="n"/>
      <c r="N670" s="242" t="n"/>
      <c r="O670" s="232" t="n"/>
      <c r="P670" s="232" t="n"/>
      <c r="Q670" s="232" t="n"/>
      <c r="R670" s="232" t="n"/>
      <c r="S670" s="232" t="n"/>
      <c r="T670" s="232" t="n"/>
      <c r="U670" s="232" t="n"/>
      <c r="V670" s="232" t="n"/>
      <c r="W670" s="232" t="n"/>
      <c r="X670" s="232" t="n"/>
      <c r="Y670" s="195" t="n"/>
      <c r="Z670" s="195" t="n"/>
      <c r="AA670" s="232" t="n"/>
      <c r="AB670" s="232" t="n"/>
      <c r="AC670" s="232" t="n"/>
      <c r="AD670" s="232" t="n"/>
      <c r="AE670" s="232" t="n"/>
      <c r="AF670" s="232" t="n"/>
      <c r="AG670" s="232" t="n"/>
      <c r="AH670" s="232" t="n"/>
      <c r="AI670" s="232" t="n"/>
      <c r="AJ670" s="232" t="n"/>
      <c r="AK670" s="195" t="n"/>
      <c r="AL670" s="195" t="n"/>
      <c r="AM670" s="232">
        <f>IFERROR(ROUND(AVERAGE(O670:S670,AA670:AE670),0),"")</f>
        <v/>
      </c>
      <c r="AN670" s="232">
        <f>IFERROR(ROUND(AVERAGE(T670:X670,AF670:AJ670),0),"")</f>
        <v/>
      </c>
      <c r="AO670" s="278">
        <f>IFERROR((AM670-L670)/L670,"")</f>
        <v/>
      </c>
      <c r="AP670" s="218" t="n"/>
      <c r="AQ670" s="219" t="n"/>
      <c r="AR670" s="217">
        <f>IFERROR(ROUND((3600/AS670*J670),0),"")</f>
        <v/>
      </c>
      <c r="AS670" s="217">
        <f>IFERROR(ROUND(AVERAGE(Y670:Z670,AK670:AL670),0),"")</f>
        <v/>
      </c>
      <c r="AT670" s="217" t="n"/>
      <c r="AU670" s="217" t="n"/>
      <c r="AV670" s="217" t="n"/>
      <c r="AW670" s="217" t="n"/>
      <c r="AX670" s="217" t="n"/>
      <c r="AY670" s="217" t="n"/>
      <c r="AZ670" s="217" t="n"/>
      <c r="BA670" s="217" t="n"/>
      <c r="BB670" s="217" t="n"/>
      <c r="BC670" s="217" t="n"/>
      <c r="BD670" s="217" t="n"/>
      <c r="BE670" s="217" t="n"/>
      <c r="BF670" s="217" t="n"/>
      <c r="BG670" s="217" t="n"/>
      <c r="BH670" s="217" t="n"/>
      <c r="BI670" s="217" t="n"/>
      <c r="BJ670" s="217" t="n"/>
      <c r="BK670" s="217" t="n"/>
      <c r="BL670" s="217" t="n"/>
      <c r="BM670" s="217" t="n"/>
      <c r="BN670" s="217" t="n"/>
      <c r="BO670" s="217" t="n"/>
      <c r="BP670" s="217" t="n"/>
      <c r="BQ670" s="217" t="n"/>
      <c r="BR670" s="217" t="n"/>
      <c r="BS670" s="217" t="n"/>
      <c r="BT670" s="217" t="n"/>
      <c r="BU670" s="217" t="n"/>
      <c r="BV670" s="217" t="n"/>
      <c r="BW670" s="217" t="n"/>
      <c r="BX670" s="220" t="n"/>
      <c r="BY670" s="220" t="n"/>
      <c r="BZ670" s="220" t="n"/>
      <c r="CA670" s="220" t="n"/>
      <c r="CB670" s="220" t="n"/>
      <c r="CC670" s="220" t="n"/>
      <c r="CD670" s="220" t="n"/>
      <c r="CE670" s="220" t="n"/>
      <c r="CF670" s="220" t="n"/>
      <c r="CG670" s="221">
        <f>IFERROR(ROUND((SUM(BX670:CF670)),0),"")</f>
        <v/>
      </c>
      <c r="CH670" s="216" t="n"/>
      <c r="CI670" s="456" t="n"/>
      <c r="CJ670" s="223" t="n"/>
      <c r="CK670" s="196" t="n"/>
      <c r="CL670" s="196" t="n"/>
      <c r="CM670" s="196" t="n"/>
      <c r="CN670" s="196" t="n"/>
      <c r="CO670" s="196" t="n"/>
      <c r="CP670" s="323" t="n"/>
      <c r="CQ670" s="348" t="n"/>
      <c r="CR670" s="348" t="n"/>
      <c r="CS670" s="348" t="n"/>
      <c r="CT670" s="348" t="n"/>
      <c r="CU670" s="348" t="n"/>
      <c r="CV670" s="348" t="n"/>
      <c r="CW670" s="348" t="n"/>
      <c r="CX670" s="348" t="n"/>
      <c r="CY670" s="348">
        <f>IFERROR(ROUND(STDEV(AN670,L670),1),"")</f>
        <v/>
      </c>
      <c r="CZ670" s="232">
        <f>IFERROR(ROUND(AVERAGE(O670:S670,AA670:AE670),0),"")</f>
        <v/>
      </c>
      <c r="DA670" s="232">
        <f>IFERROR(AVERAGE(T670:X670,AF670:AJ670),"")</f>
        <v/>
      </c>
      <c r="DB670" s="308">
        <f>AV670+BK670</f>
        <v/>
      </c>
      <c r="DC670" s="12">
        <f>SUM(BL670:BT670,AW670:BE670)</f>
        <v/>
      </c>
      <c r="DD670" s="437">
        <f>IFERROR(ROUND(DC670/K670,0),"")</f>
        <v/>
      </c>
      <c r="DE670" s="437">
        <f>IFERROR(ROUND(AVERAGE(Y670:Z670,AK670:AL670),0),"")</f>
        <v/>
      </c>
      <c r="DF670" s="217">
        <f>IFERROR(ROUND((3600/DE670*J670),0),"")</f>
        <v/>
      </c>
      <c r="DG670" s="437">
        <f>IFERROR(ROUND(DD670/DF670,1),"")</f>
        <v/>
      </c>
      <c r="DH670" s="308">
        <f>IFERROR(DB670+DD670,"")</f>
        <v/>
      </c>
      <c r="DI670" s="447">
        <f>IFERROR(DD670/DH670,"")</f>
        <v/>
      </c>
      <c r="DK670" s="12">
        <f>IFERROR(DF670-AP670,"")</f>
        <v/>
      </c>
      <c r="DM670" s="307">
        <f>IFERROR(DA670-L670,"")</f>
        <v/>
      </c>
      <c r="DN670" s="348">
        <f>IF(DE670&gt;AQ670,0,1)</f>
        <v/>
      </c>
      <c r="DO670" s="348">
        <f>IF(DA670&lt;M670,0,1)</f>
        <v/>
      </c>
      <c r="DP670" s="348">
        <f>IF(DA670&gt;N670,0,1)</f>
        <v/>
      </c>
      <c r="DQ670" s="348" t="n"/>
      <c r="DR670" s="348" t="n"/>
      <c r="DS670" s="348" t="n"/>
      <c r="DT670" s="348" t="n"/>
      <c r="DU670" s="348" t="n"/>
      <c r="DV670" s="348" t="n"/>
      <c r="DW670" s="348" t="n"/>
      <c r="DX670" s="348" t="n"/>
      <c r="DY670" s="348" t="n"/>
      <c r="DZ670" s="348" t="n"/>
      <c r="EA670" s="348" t="n"/>
      <c r="EB670" s="348" t="n"/>
      <c r="EC670" s="348" t="n"/>
      <c r="ED670" s="348" t="n"/>
      <c r="EE670" s="348" t="n"/>
      <c r="EF670" s="348" t="n"/>
      <c r="EG670" s="348" t="n"/>
      <c r="EH670" s="348" t="n"/>
      <c r="EI670" s="348" t="n"/>
    </row>
    <row r="671" ht="31.5" customFormat="1" customHeight="1" s="239">
      <c r="A671" s="233" t="n"/>
      <c r="B671" s="192" t="n"/>
      <c r="C671" s="455" t="n"/>
      <c r="D671" s="192" t="n"/>
      <c r="E671" s="192" t="n"/>
      <c r="F671" s="192" t="n"/>
      <c r="G671" s="238" t="n"/>
      <c r="H671" s="437" t="n"/>
      <c r="I671" s="437" t="n"/>
      <c r="J671" s="437" t="n"/>
      <c r="K671" s="437" t="n"/>
      <c r="L671" s="240" t="n"/>
      <c r="M671" s="241" t="n"/>
      <c r="N671" s="242" t="n"/>
      <c r="O671" s="232" t="n"/>
      <c r="P671" s="232" t="n"/>
      <c r="Q671" s="232" t="n"/>
      <c r="R671" s="232" t="n"/>
      <c r="S671" s="232" t="n"/>
      <c r="T671" s="232" t="n"/>
      <c r="U671" s="232" t="n"/>
      <c r="V671" s="232" t="n"/>
      <c r="W671" s="232" t="n"/>
      <c r="X671" s="232" t="n"/>
      <c r="Y671" s="195" t="n"/>
      <c r="Z671" s="195" t="n"/>
      <c r="AA671" s="232" t="n"/>
      <c r="AB671" s="232" t="n"/>
      <c r="AC671" s="232" t="n"/>
      <c r="AD671" s="232" t="n"/>
      <c r="AE671" s="232" t="n"/>
      <c r="AF671" s="232" t="n"/>
      <c r="AG671" s="232" t="n"/>
      <c r="AH671" s="232" t="n"/>
      <c r="AI671" s="232" t="n"/>
      <c r="AJ671" s="232" t="n"/>
      <c r="AK671" s="195" t="n"/>
      <c r="AL671" s="195" t="n"/>
      <c r="AM671" s="232">
        <f>IFERROR(ROUND(AVERAGE(O671:S671,AA671:AE671),0),"")</f>
        <v/>
      </c>
      <c r="AN671" s="232">
        <f>IFERROR(ROUND(AVERAGE(T671:X671,AF671:AJ671),0),"")</f>
        <v/>
      </c>
      <c r="AO671" s="278">
        <f>IFERROR((AM671-L671)/L671,"")</f>
        <v/>
      </c>
      <c r="AP671" s="218" t="n"/>
      <c r="AQ671" s="219" t="n"/>
      <c r="AR671" s="217">
        <f>IFERROR(ROUND((3600/AS671*J671),0),"")</f>
        <v/>
      </c>
      <c r="AS671" s="217">
        <f>IFERROR(ROUND(AVERAGE(Y671:Z671,AK671:AL671),0),"")</f>
        <v/>
      </c>
      <c r="AT671" s="217" t="n"/>
      <c r="AU671" s="217" t="n"/>
      <c r="AV671" s="217" t="n"/>
      <c r="AW671" s="217" t="n"/>
      <c r="AX671" s="217" t="n"/>
      <c r="AY671" s="217" t="n"/>
      <c r="AZ671" s="217" t="n"/>
      <c r="BA671" s="217" t="n"/>
      <c r="BB671" s="217" t="n"/>
      <c r="BC671" s="217" t="n"/>
      <c r="BD671" s="217" t="n"/>
      <c r="BE671" s="217" t="n"/>
      <c r="BF671" s="217" t="n"/>
      <c r="BG671" s="217" t="n"/>
      <c r="BH671" s="217" t="n"/>
      <c r="BI671" s="217" t="n"/>
      <c r="BJ671" s="217" t="n"/>
      <c r="BK671" s="217" t="n"/>
      <c r="BL671" s="217" t="n"/>
      <c r="BM671" s="217" t="n"/>
      <c r="BN671" s="217" t="n"/>
      <c r="BO671" s="217" t="n"/>
      <c r="BP671" s="217" t="n"/>
      <c r="BQ671" s="217" t="n"/>
      <c r="BR671" s="217" t="n"/>
      <c r="BS671" s="217" t="n"/>
      <c r="BT671" s="217" t="n"/>
      <c r="BU671" s="217" t="n"/>
      <c r="BV671" s="217" t="n"/>
      <c r="BW671" s="217" t="n"/>
      <c r="BX671" s="220" t="n"/>
      <c r="BY671" s="220" t="n"/>
      <c r="BZ671" s="220" t="n"/>
      <c r="CA671" s="220" t="n"/>
      <c r="CB671" s="220" t="n"/>
      <c r="CC671" s="220" t="n"/>
      <c r="CD671" s="220" t="n"/>
      <c r="CE671" s="220" t="n"/>
      <c r="CF671" s="220" t="n"/>
      <c r="CG671" s="221">
        <f>IFERROR(ROUND((SUM(BX671:CF671)),0),"")</f>
        <v/>
      </c>
      <c r="CH671" s="216" t="n"/>
      <c r="CI671" s="456" t="n"/>
      <c r="CJ671" s="223" t="n"/>
      <c r="CK671" s="196" t="n"/>
      <c r="CL671" s="196" t="n"/>
      <c r="CM671" s="196" t="n"/>
      <c r="CN671" s="196" t="n"/>
      <c r="CO671" s="196" t="n"/>
      <c r="CP671" s="323" t="n"/>
      <c r="CQ671" s="348" t="n"/>
      <c r="CR671" s="348" t="n"/>
      <c r="CS671" s="348" t="n"/>
      <c r="CT671" s="348" t="n"/>
      <c r="CU671" s="348" t="n"/>
      <c r="CV671" s="348" t="n"/>
      <c r="CW671" s="348" t="n"/>
      <c r="CX671" s="348" t="n"/>
      <c r="CY671" s="348">
        <f>IFERROR(ROUND(STDEV(AN671,L671),1),"")</f>
        <v/>
      </c>
      <c r="CZ671" s="232">
        <f>IFERROR(ROUND(AVERAGE(O671:S671,AA671:AE671),0),"")</f>
        <v/>
      </c>
      <c r="DA671" s="232">
        <f>IFERROR(AVERAGE(T671:X671,AF671:AJ671),"")</f>
        <v/>
      </c>
      <c r="DB671" s="308">
        <f>AV671+BK671</f>
        <v/>
      </c>
      <c r="DC671" s="12">
        <f>SUM(BL671:BT671,AW671:BE671)</f>
        <v/>
      </c>
      <c r="DD671" s="437">
        <f>IFERROR(ROUND(DC671/K671,0),"")</f>
        <v/>
      </c>
      <c r="DE671" s="437">
        <f>IFERROR(ROUND(AVERAGE(Y671:Z671,AK671:AL671),0),"")</f>
        <v/>
      </c>
      <c r="DF671" s="217">
        <f>IFERROR(ROUND((3600/DE671*J671),0),"")</f>
        <v/>
      </c>
      <c r="DG671" s="437">
        <f>IFERROR(ROUND(DD671/DF671,1),"")</f>
        <v/>
      </c>
      <c r="DH671" s="308">
        <f>IFERROR(DB671+DD671,"")</f>
        <v/>
      </c>
      <c r="DI671" s="447">
        <f>IFERROR(DD671/DH671,"")</f>
        <v/>
      </c>
      <c r="DK671" s="12">
        <f>IFERROR(DF671-AP671,"")</f>
        <v/>
      </c>
      <c r="DM671" s="307">
        <f>IFERROR(DA671-L671,"")</f>
        <v/>
      </c>
      <c r="DN671" s="348">
        <f>IF(DE671&gt;AQ671,0,1)</f>
        <v/>
      </c>
      <c r="DO671" s="348">
        <f>IF(DA671&lt;M671,0,1)</f>
        <v/>
      </c>
      <c r="DP671" s="348">
        <f>IF(DA671&gt;N671,0,1)</f>
        <v/>
      </c>
      <c r="DQ671" s="348" t="n"/>
      <c r="DR671" s="348" t="n"/>
      <c r="DS671" s="348" t="n"/>
      <c r="DT671" s="348" t="n"/>
      <c r="DU671" s="348" t="n"/>
      <c r="DV671" s="348" t="n"/>
      <c r="DW671" s="348" t="n"/>
      <c r="DX671" s="348" t="n"/>
      <c r="DY671" s="348" t="n"/>
      <c r="DZ671" s="348" t="n"/>
      <c r="EA671" s="348" t="n"/>
      <c r="EB671" s="348" t="n"/>
      <c r="EC671" s="348" t="n"/>
      <c r="ED671" s="348" t="n"/>
      <c r="EE671" s="348" t="n"/>
      <c r="EF671" s="348" t="n"/>
      <c r="EG671" s="348" t="n"/>
      <c r="EH671" s="348" t="n"/>
      <c r="EI671" s="348" t="n"/>
    </row>
    <row r="672" ht="31.5" customFormat="1" customHeight="1" s="239">
      <c r="A672" s="233" t="n"/>
      <c r="B672" s="192" t="n"/>
      <c r="C672" s="455" t="n"/>
      <c r="D672" s="192" t="n"/>
      <c r="E672" s="192" t="n"/>
      <c r="F672" s="192" t="n"/>
      <c r="G672" s="238" t="n"/>
      <c r="H672" s="437" t="n"/>
      <c r="I672" s="437" t="n"/>
      <c r="J672" s="437" t="n"/>
      <c r="K672" s="437" t="n"/>
      <c r="L672" s="240" t="n"/>
      <c r="M672" s="241" t="n"/>
      <c r="N672" s="242" t="n"/>
      <c r="O672" s="232" t="n"/>
      <c r="P672" s="232" t="n"/>
      <c r="Q672" s="232" t="n"/>
      <c r="R672" s="232" t="n"/>
      <c r="S672" s="232" t="n"/>
      <c r="T672" s="232" t="n"/>
      <c r="U672" s="232" t="n"/>
      <c r="V672" s="232" t="n"/>
      <c r="W672" s="232" t="n"/>
      <c r="X672" s="232" t="n"/>
      <c r="Y672" s="195" t="n"/>
      <c r="Z672" s="195" t="n"/>
      <c r="AA672" s="232" t="n"/>
      <c r="AB672" s="232" t="n"/>
      <c r="AC672" s="232" t="n"/>
      <c r="AD672" s="232" t="n"/>
      <c r="AE672" s="232" t="n"/>
      <c r="AF672" s="232" t="n"/>
      <c r="AG672" s="232" t="n"/>
      <c r="AH672" s="232" t="n"/>
      <c r="AI672" s="232" t="n"/>
      <c r="AJ672" s="232" t="n"/>
      <c r="AK672" s="195" t="n"/>
      <c r="AL672" s="195" t="n"/>
      <c r="AM672" s="232">
        <f>IFERROR(ROUND(AVERAGE(O672:S672,AA672:AE672),0),"")</f>
        <v/>
      </c>
      <c r="AN672" s="232">
        <f>IFERROR(ROUND(AVERAGE(T672:X672,AF672:AJ672),0),"")</f>
        <v/>
      </c>
      <c r="AO672" s="278">
        <f>IFERROR((AM672-L672)/L672,"")</f>
        <v/>
      </c>
      <c r="AP672" s="218" t="n"/>
      <c r="AQ672" s="219" t="n"/>
      <c r="AR672" s="217">
        <f>IFERROR(ROUND((3600/AS672*J672),0),"")</f>
        <v/>
      </c>
      <c r="AS672" s="217">
        <f>IFERROR(ROUND(AVERAGE(Y672:Z672,AK672:AL672),0),"")</f>
        <v/>
      </c>
      <c r="AT672" s="217" t="n"/>
      <c r="AU672" s="217" t="n"/>
      <c r="AV672" s="217" t="n"/>
      <c r="AW672" s="217" t="n"/>
      <c r="AX672" s="217" t="n"/>
      <c r="AY672" s="217" t="n"/>
      <c r="AZ672" s="217" t="n"/>
      <c r="BA672" s="217" t="n"/>
      <c r="BB672" s="217" t="n"/>
      <c r="BC672" s="217" t="n"/>
      <c r="BD672" s="217" t="n"/>
      <c r="BE672" s="217" t="n"/>
      <c r="BF672" s="217" t="n"/>
      <c r="BG672" s="217" t="n"/>
      <c r="BH672" s="217" t="n"/>
      <c r="BI672" s="217" t="n"/>
      <c r="BJ672" s="217" t="n"/>
      <c r="BK672" s="217" t="n"/>
      <c r="BL672" s="217" t="n"/>
      <c r="BM672" s="217" t="n"/>
      <c r="BN672" s="217" t="n"/>
      <c r="BO672" s="217" t="n"/>
      <c r="BP672" s="217" t="n"/>
      <c r="BQ672" s="217" t="n"/>
      <c r="BR672" s="217" t="n"/>
      <c r="BS672" s="217" t="n"/>
      <c r="BT672" s="217" t="n"/>
      <c r="BU672" s="217" t="n"/>
      <c r="BV672" s="217" t="n"/>
      <c r="BW672" s="217" t="n"/>
      <c r="BX672" s="220" t="n"/>
      <c r="BY672" s="220" t="n"/>
      <c r="BZ672" s="220" t="n"/>
      <c r="CA672" s="220" t="n"/>
      <c r="CB672" s="220" t="n"/>
      <c r="CC672" s="220" t="n"/>
      <c r="CD672" s="220" t="n"/>
      <c r="CE672" s="220" t="n"/>
      <c r="CF672" s="220" t="n"/>
      <c r="CG672" s="221">
        <f>IFERROR(ROUND((SUM(BX672:CF672)),0),"")</f>
        <v/>
      </c>
      <c r="CH672" s="216" t="n"/>
      <c r="CI672" s="456" t="n"/>
      <c r="CJ672" s="223" t="n"/>
      <c r="CK672" s="196" t="n"/>
      <c r="CL672" s="196" t="n"/>
      <c r="CM672" s="196" t="n"/>
      <c r="CN672" s="196" t="n"/>
      <c r="CO672" s="196" t="n"/>
      <c r="CP672" s="323" t="n"/>
      <c r="CQ672" s="348" t="n"/>
      <c r="CR672" s="348" t="n"/>
      <c r="CS672" s="348" t="n"/>
      <c r="CT672" s="348" t="n"/>
      <c r="CU672" s="348" t="n"/>
      <c r="CV672" s="348" t="n"/>
      <c r="CW672" s="348" t="n"/>
      <c r="CX672" s="348" t="n"/>
      <c r="CY672" s="348">
        <f>IFERROR(ROUND(STDEV(AN672,L672),1),"")</f>
        <v/>
      </c>
      <c r="CZ672" s="232">
        <f>IFERROR(ROUND(AVERAGE(O672:S672,AA672:AE672),0),"")</f>
        <v/>
      </c>
      <c r="DA672" s="232">
        <f>IFERROR(AVERAGE(T672:X672,AF672:AJ672),"")</f>
        <v/>
      </c>
      <c r="DB672" s="308">
        <f>AV672+BK672</f>
        <v/>
      </c>
      <c r="DC672" s="12">
        <f>SUM(BL672:BT672,AW672:BE672)</f>
        <v/>
      </c>
      <c r="DD672" s="437">
        <f>IFERROR(ROUND(DC672/K672,0),"")</f>
        <v/>
      </c>
      <c r="DE672" s="437">
        <f>IFERROR(ROUND(AVERAGE(Y672:Z672,AK672:AL672),0),"")</f>
        <v/>
      </c>
      <c r="DF672" s="217">
        <f>IFERROR(ROUND((3600/DE672*J672),0),"")</f>
        <v/>
      </c>
      <c r="DG672" s="437">
        <f>IFERROR(ROUND(DD672/DF672,1),"")</f>
        <v/>
      </c>
      <c r="DH672" s="308">
        <f>IFERROR(DB672+DD672,"")</f>
        <v/>
      </c>
      <c r="DI672" s="447">
        <f>IFERROR(DD672/DH672,"")</f>
        <v/>
      </c>
      <c r="DK672" s="12">
        <f>IFERROR(DF672-AP672,"")</f>
        <v/>
      </c>
      <c r="DM672" s="307">
        <f>IFERROR(DA672-L672,"")</f>
        <v/>
      </c>
      <c r="DN672" s="348">
        <f>IF(DE672&gt;AQ672,0,1)</f>
        <v/>
      </c>
      <c r="DO672" s="348">
        <f>IF(DA672&lt;M672,0,1)</f>
        <v/>
      </c>
      <c r="DP672" s="348">
        <f>IF(DA672&gt;N672,0,1)</f>
        <v/>
      </c>
      <c r="DQ672" s="348" t="n"/>
      <c r="DR672" s="348" t="n"/>
      <c r="DS672" s="348" t="n"/>
      <c r="DT672" s="348" t="n"/>
      <c r="DU672" s="348" t="n"/>
      <c r="DV672" s="348" t="n"/>
      <c r="DW672" s="348" t="n"/>
      <c r="DX672" s="348" t="n"/>
      <c r="DY672" s="348" t="n"/>
      <c r="DZ672" s="348" t="n"/>
      <c r="EA672" s="348" t="n"/>
      <c r="EB672" s="348" t="n"/>
      <c r="EC672" s="348" t="n"/>
      <c r="ED672" s="348" t="n"/>
      <c r="EE672" s="348" t="n"/>
      <c r="EF672" s="348" t="n"/>
      <c r="EG672" s="348" t="n"/>
      <c r="EH672" s="348" t="n"/>
      <c r="EI672" s="348" t="n"/>
    </row>
    <row r="673" ht="31.5" customFormat="1" customHeight="1" s="239">
      <c r="A673" s="233" t="n"/>
      <c r="B673" s="192" t="n"/>
      <c r="C673" s="455" t="n"/>
      <c r="D673" s="192" t="n"/>
      <c r="E673" s="192" t="n"/>
      <c r="F673" s="192" t="n"/>
      <c r="G673" s="238" t="n"/>
      <c r="H673" s="437" t="n"/>
      <c r="I673" s="437" t="n"/>
      <c r="J673" s="437" t="n"/>
      <c r="K673" s="437" t="n"/>
      <c r="L673" s="240" t="n"/>
      <c r="M673" s="241" t="n"/>
      <c r="N673" s="242" t="n"/>
      <c r="O673" s="232" t="n"/>
      <c r="P673" s="232" t="n"/>
      <c r="Q673" s="232" t="n"/>
      <c r="R673" s="232" t="n"/>
      <c r="S673" s="232" t="n"/>
      <c r="T673" s="232" t="n"/>
      <c r="U673" s="232" t="n"/>
      <c r="V673" s="232" t="n"/>
      <c r="W673" s="232" t="n"/>
      <c r="X673" s="232" t="n"/>
      <c r="Y673" s="195" t="n"/>
      <c r="Z673" s="195" t="n"/>
      <c r="AA673" s="232" t="n"/>
      <c r="AB673" s="232" t="n"/>
      <c r="AC673" s="232" t="n"/>
      <c r="AD673" s="232" t="n"/>
      <c r="AE673" s="232" t="n"/>
      <c r="AF673" s="232" t="n"/>
      <c r="AG673" s="232" t="n"/>
      <c r="AH673" s="232" t="n"/>
      <c r="AI673" s="232" t="n"/>
      <c r="AJ673" s="232" t="n"/>
      <c r="AK673" s="195" t="n"/>
      <c r="AL673" s="195" t="n"/>
      <c r="AM673" s="232">
        <f>IFERROR(ROUND(AVERAGE(O673:S673,AA673:AE673),0),"")</f>
        <v/>
      </c>
      <c r="AN673" s="232">
        <f>IFERROR(ROUND(AVERAGE(T673:X673,AF673:AJ673),0),"")</f>
        <v/>
      </c>
      <c r="AO673" s="278">
        <f>IFERROR((AM673-L673)/L673,"")</f>
        <v/>
      </c>
      <c r="AP673" s="218" t="n"/>
      <c r="AQ673" s="219" t="n"/>
      <c r="AR673" s="217">
        <f>IFERROR(ROUND((3600/AS673*J673),0),"")</f>
        <v/>
      </c>
      <c r="AS673" s="217">
        <f>IFERROR(ROUND(AVERAGE(Y673:Z673,AK673:AL673),0),"")</f>
        <v/>
      </c>
      <c r="AT673" s="217" t="n"/>
      <c r="AU673" s="217" t="n"/>
      <c r="AV673" s="217" t="n"/>
      <c r="AW673" s="217" t="n"/>
      <c r="AX673" s="217" t="n"/>
      <c r="AY673" s="217" t="n"/>
      <c r="AZ673" s="217" t="n"/>
      <c r="BA673" s="217" t="n"/>
      <c r="BB673" s="217" t="n"/>
      <c r="BC673" s="217" t="n"/>
      <c r="BD673" s="217" t="n"/>
      <c r="BE673" s="217" t="n"/>
      <c r="BF673" s="217" t="n"/>
      <c r="BG673" s="217" t="n"/>
      <c r="BH673" s="217" t="n"/>
      <c r="BI673" s="217" t="n"/>
      <c r="BJ673" s="217" t="n"/>
      <c r="BK673" s="217" t="n"/>
      <c r="BL673" s="217" t="n"/>
      <c r="BM673" s="217" t="n"/>
      <c r="BN673" s="217" t="n"/>
      <c r="BO673" s="217" t="n"/>
      <c r="BP673" s="217" t="n"/>
      <c r="BQ673" s="217" t="n"/>
      <c r="BR673" s="217" t="n"/>
      <c r="BS673" s="217" t="n"/>
      <c r="BT673" s="217" t="n"/>
      <c r="BU673" s="217" t="n"/>
      <c r="BV673" s="217" t="n"/>
      <c r="BW673" s="217" t="n"/>
      <c r="BX673" s="220" t="n"/>
      <c r="BY673" s="220" t="n"/>
      <c r="BZ673" s="220" t="n"/>
      <c r="CA673" s="220" t="n"/>
      <c r="CB673" s="220" t="n"/>
      <c r="CC673" s="220" t="n"/>
      <c r="CD673" s="220" t="n"/>
      <c r="CE673" s="220" t="n"/>
      <c r="CF673" s="220" t="n"/>
      <c r="CG673" s="221">
        <f>IFERROR(ROUND((SUM(BX673:CF673)),0),"")</f>
        <v/>
      </c>
      <c r="CH673" s="216" t="n"/>
      <c r="CI673" s="456" t="n"/>
      <c r="CJ673" s="223" t="n"/>
      <c r="CK673" s="196" t="n"/>
      <c r="CL673" s="196" t="n"/>
      <c r="CM673" s="196" t="n"/>
      <c r="CN673" s="196" t="n"/>
      <c r="CO673" s="196" t="n"/>
      <c r="CP673" s="323" t="n"/>
      <c r="CQ673" s="348" t="n"/>
      <c r="CR673" s="348" t="n"/>
      <c r="CS673" s="348" t="n"/>
      <c r="CT673" s="348" t="n"/>
      <c r="CU673" s="348" t="n"/>
      <c r="CV673" s="348" t="n"/>
      <c r="CW673" s="348" t="n"/>
      <c r="CX673" s="348" t="n"/>
      <c r="CY673" s="348">
        <f>IFERROR(ROUND(STDEV(AN673,L673),1),"")</f>
        <v/>
      </c>
      <c r="CZ673" s="232">
        <f>IFERROR(ROUND(AVERAGE(O673:S673,AA673:AE673),0),"")</f>
        <v/>
      </c>
      <c r="DA673" s="232">
        <f>IFERROR(AVERAGE(T673:X673,AF673:AJ673),"")</f>
        <v/>
      </c>
      <c r="DB673" s="308">
        <f>AV673+BK673</f>
        <v/>
      </c>
      <c r="DC673" s="12">
        <f>SUM(BL673:BT673,AW673:BE673)</f>
        <v/>
      </c>
      <c r="DD673" s="437">
        <f>IFERROR(ROUND(DC673/K673,0),"")</f>
        <v/>
      </c>
      <c r="DE673" s="437">
        <f>IFERROR(ROUND(AVERAGE(Y673:Z673,AK673:AL673),0),"")</f>
        <v/>
      </c>
      <c r="DF673" s="217">
        <f>IFERROR(ROUND((3600/DE673*J673),0),"")</f>
        <v/>
      </c>
      <c r="DG673" s="437">
        <f>IFERROR(ROUND(DD673/DF673,1),"")</f>
        <v/>
      </c>
      <c r="DH673" s="308">
        <f>IFERROR(DB673+DD673,"")</f>
        <v/>
      </c>
      <c r="DI673" s="447">
        <f>IFERROR(DD673/DH673,"")</f>
        <v/>
      </c>
      <c r="DK673" s="12">
        <f>IFERROR(DF673-AP673,"")</f>
        <v/>
      </c>
      <c r="DM673" s="307">
        <f>IFERROR(DA673-L673,"")</f>
        <v/>
      </c>
      <c r="DN673" s="348">
        <f>IF(DE673&gt;AQ673,0,1)</f>
        <v/>
      </c>
      <c r="DO673" s="348">
        <f>IF(DA673&lt;M673,0,1)</f>
        <v/>
      </c>
      <c r="DP673" s="348">
        <f>IF(DA673&gt;N673,0,1)</f>
        <v/>
      </c>
      <c r="DQ673" s="348" t="n"/>
      <c r="DR673" s="348" t="n"/>
      <c r="DS673" s="348" t="n"/>
      <c r="DT673" s="348" t="n"/>
      <c r="DU673" s="348" t="n"/>
      <c r="DV673" s="348" t="n"/>
      <c r="DW673" s="348" t="n"/>
      <c r="DX673" s="348" t="n"/>
      <c r="DY673" s="348" t="n"/>
      <c r="DZ673" s="348" t="n"/>
      <c r="EA673" s="348" t="n"/>
      <c r="EB673" s="348" t="n"/>
      <c r="EC673" s="348" t="n"/>
      <c r="ED673" s="348" t="n"/>
      <c r="EE673" s="348" t="n"/>
      <c r="EF673" s="348" t="n"/>
      <c r="EG673" s="348" t="n"/>
      <c r="EH673" s="348" t="n"/>
      <c r="EI673" s="348" t="n"/>
    </row>
    <row r="674" ht="31.5" customFormat="1" customHeight="1" s="239">
      <c r="A674" s="233" t="n"/>
      <c r="B674" s="192" t="n"/>
      <c r="C674" s="455" t="n"/>
      <c r="D674" s="192" t="n"/>
      <c r="E674" s="192" t="n"/>
      <c r="F674" s="192" t="n"/>
      <c r="G674" s="238" t="n"/>
      <c r="H674" s="437" t="n"/>
      <c r="I674" s="437" t="n"/>
      <c r="J674" s="437" t="n"/>
      <c r="K674" s="437" t="n"/>
      <c r="L674" s="240" t="n"/>
      <c r="M674" s="241" t="n"/>
      <c r="N674" s="242" t="n"/>
      <c r="O674" s="232" t="n"/>
      <c r="P674" s="232" t="n"/>
      <c r="Q674" s="232" t="n"/>
      <c r="R674" s="232" t="n"/>
      <c r="S674" s="232" t="n"/>
      <c r="T674" s="232" t="n"/>
      <c r="U674" s="232" t="n"/>
      <c r="V674" s="232" t="n"/>
      <c r="W674" s="232" t="n"/>
      <c r="X674" s="232" t="n"/>
      <c r="Y674" s="195" t="n"/>
      <c r="Z674" s="195" t="n"/>
      <c r="AA674" s="232" t="n"/>
      <c r="AB674" s="232" t="n"/>
      <c r="AC674" s="232" t="n"/>
      <c r="AD674" s="232" t="n"/>
      <c r="AE674" s="232" t="n"/>
      <c r="AF674" s="232" t="n"/>
      <c r="AG674" s="232" t="n"/>
      <c r="AH674" s="232" t="n"/>
      <c r="AI674" s="232" t="n"/>
      <c r="AJ674" s="232" t="n"/>
      <c r="AK674" s="195" t="n"/>
      <c r="AL674" s="195" t="n"/>
      <c r="AM674" s="232">
        <f>IFERROR(ROUND(AVERAGE(O674:S674,AA674:AE674),0),"")</f>
        <v/>
      </c>
      <c r="AN674" s="232">
        <f>IFERROR(ROUND(AVERAGE(T674:X674,AF674:AJ674),0),"")</f>
        <v/>
      </c>
      <c r="AO674" s="278">
        <f>IFERROR((AM674-L674)/L674,"")</f>
        <v/>
      </c>
      <c r="AP674" s="218" t="n"/>
      <c r="AQ674" s="219" t="n"/>
      <c r="AR674" s="217">
        <f>IFERROR(ROUND((3600/AS674*J674),0),"")</f>
        <v/>
      </c>
      <c r="AS674" s="217">
        <f>IFERROR(ROUND(AVERAGE(Y674:Z674,AK674:AL674),0),"")</f>
        <v/>
      </c>
      <c r="AT674" s="217" t="n"/>
      <c r="AU674" s="217" t="n"/>
      <c r="AV674" s="217" t="n"/>
      <c r="AW674" s="217" t="n"/>
      <c r="AX674" s="217" t="n"/>
      <c r="AY674" s="217" t="n"/>
      <c r="AZ674" s="217" t="n"/>
      <c r="BA674" s="217" t="n"/>
      <c r="BB674" s="217" t="n"/>
      <c r="BC674" s="217" t="n"/>
      <c r="BD674" s="217" t="n"/>
      <c r="BE674" s="217" t="n"/>
      <c r="BF674" s="217" t="n"/>
      <c r="BG674" s="217" t="n"/>
      <c r="BH674" s="217" t="n"/>
      <c r="BI674" s="217" t="n"/>
      <c r="BJ674" s="217" t="n"/>
      <c r="BK674" s="217" t="n"/>
      <c r="BL674" s="217" t="n"/>
      <c r="BM674" s="217" t="n"/>
      <c r="BN674" s="217" t="n"/>
      <c r="BO674" s="217" t="n"/>
      <c r="BP674" s="217" t="n"/>
      <c r="BQ674" s="217" t="n"/>
      <c r="BR674" s="217" t="n"/>
      <c r="BS674" s="217" t="n"/>
      <c r="BT674" s="217" t="n"/>
      <c r="BU674" s="217" t="n"/>
      <c r="BV674" s="217" t="n"/>
      <c r="BW674" s="217" t="n"/>
      <c r="BX674" s="220" t="n"/>
      <c r="BY674" s="220" t="n"/>
      <c r="BZ674" s="220" t="n"/>
      <c r="CA674" s="220" t="n"/>
      <c r="CB674" s="220" t="n"/>
      <c r="CC674" s="220" t="n"/>
      <c r="CD674" s="220" t="n"/>
      <c r="CE674" s="220" t="n"/>
      <c r="CF674" s="220" t="n"/>
      <c r="CG674" s="221">
        <f>IFERROR(ROUND((SUM(BX674:CF674)),0),"")</f>
        <v/>
      </c>
      <c r="CH674" s="216" t="n"/>
      <c r="CI674" s="456" t="n"/>
      <c r="CJ674" s="223" t="n"/>
      <c r="CK674" s="196" t="n"/>
      <c r="CL674" s="196" t="n"/>
      <c r="CM674" s="196" t="n"/>
      <c r="CN674" s="196" t="n"/>
      <c r="CO674" s="196" t="n"/>
      <c r="CP674" s="323" t="n"/>
      <c r="CQ674" s="348" t="n"/>
      <c r="CR674" s="348" t="n"/>
      <c r="CS674" s="348" t="n"/>
      <c r="CT674" s="348" t="n"/>
      <c r="CU674" s="348" t="n"/>
      <c r="CV674" s="348" t="n"/>
      <c r="CW674" s="348" t="n"/>
      <c r="CX674" s="348" t="n"/>
      <c r="CY674" s="348">
        <f>IFERROR(ROUND(STDEV(AN674,L674),1),"")</f>
        <v/>
      </c>
      <c r="CZ674" s="232">
        <f>IFERROR(ROUND(AVERAGE(O674:S674,AA674:AE674),0),"")</f>
        <v/>
      </c>
      <c r="DA674" s="232">
        <f>IFERROR(AVERAGE(T674:X674,AF674:AJ674),"")</f>
        <v/>
      </c>
      <c r="DB674" s="308">
        <f>AV674+BK674</f>
        <v/>
      </c>
      <c r="DC674" s="12">
        <f>SUM(BL674:BT674,AW674:BE674)</f>
        <v/>
      </c>
      <c r="DD674" s="437">
        <f>IFERROR(ROUND(DC674/K674,0),"")</f>
        <v/>
      </c>
      <c r="DE674" s="437">
        <f>IFERROR(ROUND(AVERAGE(Y674:Z674,AK674:AL674),0),"")</f>
        <v/>
      </c>
      <c r="DF674" s="217">
        <f>IFERROR(ROUND((3600/DE674*J674),0),"")</f>
        <v/>
      </c>
      <c r="DG674" s="437">
        <f>IFERROR(ROUND(DD674/DF674,1),"")</f>
        <v/>
      </c>
      <c r="DH674" s="308">
        <f>IFERROR(DB674+DD674,"")</f>
        <v/>
      </c>
      <c r="DI674" s="447">
        <f>IFERROR(DD674/DH674,"")</f>
        <v/>
      </c>
      <c r="DK674" s="12">
        <f>IFERROR(DF674-AP674,"")</f>
        <v/>
      </c>
      <c r="DM674" s="307">
        <f>IFERROR(DA674-L674,"")</f>
        <v/>
      </c>
      <c r="DN674" s="348">
        <f>IF(DE674&gt;AQ674,0,1)</f>
        <v/>
      </c>
      <c r="DO674" s="348">
        <f>IF(DA674&lt;M674,0,1)</f>
        <v/>
      </c>
      <c r="DP674" s="348">
        <f>IF(DA674&gt;N674,0,1)</f>
        <v/>
      </c>
      <c r="DQ674" s="348" t="n"/>
      <c r="DR674" s="348" t="n"/>
      <c r="DS674" s="348" t="n"/>
      <c r="DT674" s="348" t="n"/>
      <c r="DU674" s="348" t="n"/>
      <c r="DV674" s="348" t="n"/>
      <c r="DW674" s="348" t="n"/>
      <c r="DX674" s="348" t="n"/>
      <c r="DY674" s="348" t="n"/>
      <c r="DZ674" s="348" t="n"/>
      <c r="EA674" s="348" t="n"/>
      <c r="EB674" s="348" t="n"/>
      <c r="EC674" s="348" t="n"/>
      <c r="ED674" s="348" t="n"/>
      <c r="EE674" s="348" t="n"/>
      <c r="EF674" s="348" t="n"/>
      <c r="EG674" s="348" t="n"/>
      <c r="EH674" s="348" t="n"/>
      <c r="EI674" s="348" t="n"/>
    </row>
    <row r="675" ht="31.5" customFormat="1" customHeight="1" s="239">
      <c r="A675" s="233" t="n"/>
      <c r="B675" s="192" t="n"/>
      <c r="C675" s="455" t="n"/>
      <c r="D675" s="192" t="n"/>
      <c r="E675" s="192" t="n"/>
      <c r="F675" s="192" t="n"/>
      <c r="G675" s="238" t="n"/>
      <c r="H675" s="437" t="n"/>
      <c r="I675" s="437" t="n"/>
      <c r="J675" s="437" t="n"/>
      <c r="K675" s="437" t="n"/>
      <c r="L675" s="240" t="n"/>
      <c r="M675" s="241" t="n"/>
      <c r="N675" s="242" t="n"/>
      <c r="O675" s="232" t="n"/>
      <c r="P675" s="232" t="n"/>
      <c r="Q675" s="232" t="n"/>
      <c r="R675" s="232" t="n"/>
      <c r="S675" s="232" t="n"/>
      <c r="T675" s="232" t="n"/>
      <c r="U675" s="232" t="n"/>
      <c r="V675" s="232" t="n"/>
      <c r="W675" s="232" t="n"/>
      <c r="X675" s="232" t="n"/>
      <c r="Y675" s="195" t="n"/>
      <c r="Z675" s="195" t="n"/>
      <c r="AA675" s="232" t="n"/>
      <c r="AB675" s="232" t="n"/>
      <c r="AC675" s="232" t="n"/>
      <c r="AD675" s="232" t="n"/>
      <c r="AE675" s="232" t="n"/>
      <c r="AF675" s="232" t="n"/>
      <c r="AG675" s="232" t="n"/>
      <c r="AH675" s="232" t="n"/>
      <c r="AI675" s="232" t="n"/>
      <c r="AJ675" s="232" t="n"/>
      <c r="AK675" s="195" t="n"/>
      <c r="AL675" s="195" t="n"/>
      <c r="AM675" s="232">
        <f>IFERROR(ROUND(AVERAGE(O675:S675,AA675:AE675),0),"")</f>
        <v/>
      </c>
      <c r="AN675" s="232">
        <f>IFERROR(ROUND(AVERAGE(T675:X675,AF675:AJ675),0),"")</f>
        <v/>
      </c>
      <c r="AO675" s="278">
        <f>IFERROR((AM675-L675)/L675,"")</f>
        <v/>
      </c>
      <c r="AP675" s="218" t="n"/>
      <c r="AQ675" s="219" t="n"/>
      <c r="AR675" s="217">
        <f>IFERROR(ROUND((3600/AS675*J675),0),"")</f>
        <v/>
      </c>
      <c r="AS675" s="217">
        <f>IFERROR(ROUND(AVERAGE(Y675:Z675,AK675:AL675),0),"")</f>
        <v/>
      </c>
      <c r="AT675" s="217" t="n"/>
      <c r="AU675" s="217" t="n"/>
      <c r="AV675" s="217" t="n"/>
      <c r="AW675" s="217" t="n"/>
      <c r="AX675" s="217" t="n"/>
      <c r="AY675" s="217" t="n"/>
      <c r="AZ675" s="217" t="n"/>
      <c r="BA675" s="217" t="n"/>
      <c r="BB675" s="217" t="n"/>
      <c r="BC675" s="217" t="n"/>
      <c r="BD675" s="217" t="n"/>
      <c r="BE675" s="217" t="n"/>
      <c r="BF675" s="217" t="n"/>
      <c r="BG675" s="217" t="n"/>
      <c r="BH675" s="217" t="n"/>
      <c r="BI675" s="217" t="n"/>
      <c r="BJ675" s="217" t="n"/>
      <c r="BK675" s="217" t="n"/>
      <c r="BL675" s="217" t="n"/>
      <c r="BM675" s="217" t="n"/>
      <c r="BN675" s="217" t="n"/>
      <c r="BO675" s="217" t="n"/>
      <c r="BP675" s="217" t="n"/>
      <c r="BQ675" s="217" t="n"/>
      <c r="BR675" s="217" t="n"/>
      <c r="BS675" s="217" t="n"/>
      <c r="BT675" s="217" t="n"/>
      <c r="BU675" s="217" t="n"/>
      <c r="BV675" s="217" t="n"/>
      <c r="BW675" s="217" t="n"/>
      <c r="BX675" s="220" t="n"/>
      <c r="BY675" s="220" t="n"/>
      <c r="BZ675" s="220" t="n"/>
      <c r="CA675" s="220" t="n"/>
      <c r="CB675" s="220" t="n"/>
      <c r="CC675" s="220" t="n"/>
      <c r="CD675" s="220" t="n"/>
      <c r="CE675" s="220" t="n"/>
      <c r="CF675" s="220" t="n"/>
      <c r="CG675" s="221">
        <f>IFERROR(ROUND((SUM(BX675:CF675)),0),"")</f>
        <v/>
      </c>
      <c r="CH675" s="216" t="n"/>
      <c r="CI675" s="456" t="n"/>
      <c r="CJ675" s="223" t="n"/>
      <c r="CK675" s="196" t="n"/>
      <c r="CL675" s="196" t="n"/>
      <c r="CM675" s="196" t="n"/>
      <c r="CN675" s="196" t="n"/>
      <c r="CO675" s="196" t="n"/>
      <c r="CP675" s="323" t="n"/>
      <c r="CQ675" s="348" t="n"/>
      <c r="CR675" s="348" t="n"/>
      <c r="CS675" s="348" t="n"/>
      <c r="CT675" s="348" t="n"/>
      <c r="CU675" s="348" t="n"/>
      <c r="CV675" s="348" t="n"/>
      <c r="CW675" s="348" t="n"/>
      <c r="CX675" s="348" t="n"/>
      <c r="CY675" s="348">
        <f>IFERROR(ROUND(STDEV(AN675,L675),1),"")</f>
        <v/>
      </c>
      <c r="CZ675" s="232">
        <f>IFERROR(ROUND(AVERAGE(O675:S675,AA675:AE675),0),"")</f>
        <v/>
      </c>
      <c r="DA675" s="232">
        <f>IFERROR(AVERAGE(T675:X675,AF675:AJ675),"")</f>
        <v/>
      </c>
      <c r="DB675" s="308">
        <f>AV675+BK675</f>
        <v/>
      </c>
      <c r="DC675" s="12">
        <f>SUM(BL675:BT675,AW675:BE675)</f>
        <v/>
      </c>
      <c r="DD675" s="437">
        <f>IFERROR(ROUND(DC675/K675,0),"")</f>
        <v/>
      </c>
      <c r="DE675" s="437">
        <f>IFERROR(ROUND(AVERAGE(Y675:Z675,AK675:AL675),0),"")</f>
        <v/>
      </c>
      <c r="DF675" s="217">
        <f>IFERROR(ROUND((3600/DE675*J675),0),"")</f>
        <v/>
      </c>
      <c r="DG675" s="437">
        <f>IFERROR(ROUND(DD675/DF675,1),"")</f>
        <v/>
      </c>
      <c r="DH675" s="308">
        <f>IFERROR(DB675+DD675,"")</f>
        <v/>
      </c>
      <c r="DI675" s="447">
        <f>IFERROR(DD675/DH675,"")</f>
        <v/>
      </c>
      <c r="DK675" s="12">
        <f>IFERROR(DF675-AP675,"")</f>
        <v/>
      </c>
      <c r="DM675" s="307">
        <f>IFERROR(DA675-L675,"")</f>
        <v/>
      </c>
      <c r="DN675" s="348">
        <f>IF(DE675&gt;AQ675,0,1)</f>
        <v/>
      </c>
      <c r="DO675" s="348">
        <f>IF(DA675&lt;M675,0,1)</f>
        <v/>
      </c>
      <c r="DP675" s="348">
        <f>IF(DA675&gt;N675,0,1)</f>
        <v/>
      </c>
      <c r="DQ675" s="348" t="n"/>
      <c r="DR675" s="348" t="n"/>
      <c r="DS675" s="348" t="n"/>
      <c r="DT675" s="348" t="n"/>
      <c r="DU675" s="348" t="n"/>
      <c r="DV675" s="348" t="n"/>
      <c r="DW675" s="348" t="n"/>
      <c r="DX675" s="348" t="n"/>
      <c r="DY675" s="348" t="n"/>
      <c r="DZ675" s="348" t="n"/>
      <c r="EA675" s="348" t="n"/>
      <c r="EB675" s="348" t="n"/>
      <c r="EC675" s="348" t="n"/>
      <c r="ED675" s="348" t="n"/>
      <c r="EE675" s="348" t="n"/>
      <c r="EF675" s="348" t="n"/>
      <c r="EG675" s="348" t="n"/>
      <c r="EH675" s="348" t="n"/>
      <c r="EI675" s="348" t="n"/>
    </row>
    <row r="676" ht="31.5" customFormat="1" customHeight="1" s="239">
      <c r="A676" s="233" t="n"/>
      <c r="B676" s="192" t="n"/>
      <c r="C676" s="455" t="n"/>
      <c r="D676" s="192" t="n"/>
      <c r="E676" s="192" t="n"/>
      <c r="F676" s="192" t="n"/>
      <c r="G676" s="238" t="n"/>
      <c r="H676" s="437" t="n"/>
      <c r="I676" s="437" t="n"/>
      <c r="J676" s="437" t="n"/>
      <c r="K676" s="437" t="n"/>
      <c r="L676" s="240" t="n"/>
      <c r="M676" s="241" t="n"/>
      <c r="N676" s="242" t="n"/>
      <c r="O676" s="232" t="n"/>
      <c r="P676" s="232" t="n"/>
      <c r="Q676" s="232" t="n"/>
      <c r="R676" s="232" t="n"/>
      <c r="S676" s="232" t="n"/>
      <c r="T676" s="232" t="n"/>
      <c r="U676" s="232" t="n"/>
      <c r="V676" s="232" t="n"/>
      <c r="W676" s="232" t="n"/>
      <c r="X676" s="232" t="n"/>
      <c r="Y676" s="195" t="n"/>
      <c r="Z676" s="195" t="n"/>
      <c r="AA676" s="232" t="n"/>
      <c r="AB676" s="232" t="n"/>
      <c r="AC676" s="232" t="n"/>
      <c r="AD676" s="232" t="n"/>
      <c r="AE676" s="232" t="n"/>
      <c r="AF676" s="232" t="n"/>
      <c r="AG676" s="232" t="n"/>
      <c r="AH676" s="232" t="n"/>
      <c r="AI676" s="232" t="n"/>
      <c r="AJ676" s="232" t="n"/>
      <c r="AK676" s="195" t="n"/>
      <c r="AL676" s="195" t="n"/>
      <c r="AM676" s="232">
        <f>IFERROR(ROUND(AVERAGE(O676:S676,AA676:AE676),0),"")</f>
        <v/>
      </c>
      <c r="AN676" s="232">
        <f>IFERROR(ROUND(AVERAGE(T676:X676,AF676:AJ676),0),"")</f>
        <v/>
      </c>
      <c r="AO676" s="278">
        <f>IFERROR((AM676-L676)/L676,"")</f>
        <v/>
      </c>
      <c r="AP676" s="218" t="n"/>
      <c r="AQ676" s="219" t="n"/>
      <c r="AR676" s="217">
        <f>IFERROR(ROUND((3600/AS676*J676),0),"")</f>
        <v/>
      </c>
      <c r="AS676" s="217">
        <f>IFERROR(ROUND(AVERAGE(Y676:Z676,AK676:AL676),0),"")</f>
        <v/>
      </c>
      <c r="AT676" s="217" t="n"/>
      <c r="AU676" s="217" t="n"/>
      <c r="AV676" s="217" t="n"/>
      <c r="AW676" s="217" t="n"/>
      <c r="AX676" s="217" t="n"/>
      <c r="AY676" s="217" t="n"/>
      <c r="AZ676" s="217" t="n"/>
      <c r="BA676" s="217" t="n"/>
      <c r="BB676" s="217" t="n"/>
      <c r="BC676" s="217" t="n"/>
      <c r="BD676" s="217" t="n"/>
      <c r="BE676" s="217" t="n"/>
      <c r="BF676" s="217" t="n"/>
      <c r="BG676" s="217" t="n"/>
      <c r="BH676" s="217" t="n"/>
      <c r="BI676" s="217" t="n"/>
      <c r="BJ676" s="217" t="n"/>
      <c r="BK676" s="217" t="n"/>
      <c r="BL676" s="217" t="n"/>
      <c r="BM676" s="217" t="n"/>
      <c r="BN676" s="217" t="n"/>
      <c r="BO676" s="217" t="n"/>
      <c r="BP676" s="217" t="n"/>
      <c r="BQ676" s="217" t="n"/>
      <c r="BR676" s="217" t="n"/>
      <c r="BS676" s="217" t="n"/>
      <c r="BT676" s="217" t="n"/>
      <c r="BU676" s="217" t="n"/>
      <c r="BV676" s="217" t="n"/>
      <c r="BW676" s="217" t="n"/>
      <c r="BX676" s="220" t="n"/>
      <c r="BY676" s="220" t="n"/>
      <c r="BZ676" s="220" t="n"/>
      <c r="CA676" s="220" t="n"/>
      <c r="CB676" s="220" t="n"/>
      <c r="CC676" s="220" t="n"/>
      <c r="CD676" s="220" t="n"/>
      <c r="CE676" s="220" t="n"/>
      <c r="CF676" s="220" t="n"/>
      <c r="CG676" s="221">
        <f>IFERROR(ROUND((SUM(BX676:CF676)),0),"")</f>
        <v/>
      </c>
      <c r="CH676" s="216" t="n"/>
      <c r="CI676" s="456" t="n"/>
      <c r="CJ676" s="223" t="n"/>
      <c r="CK676" s="196" t="n"/>
      <c r="CL676" s="196" t="n"/>
      <c r="CM676" s="196" t="n"/>
      <c r="CN676" s="196" t="n"/>
      <c r="CO676" s="196" t="n"/>
      <c r="CP676" s="323" t="n"/>
      <c r="CQ676" s="348" t="n"/>
      <c r="CR676" s="348" t="n"/>
      <c r="CS676" s="348" t="n"/>
      <c r="CT676" s="348" t="n"/>
      <c r="CU676" s="348" t="n"/>
      <c r="CV676" s="348" t="n"/>
      <c r="CW676" s="348" t="n"/>
      <c r="CX676" s="348" t="n"/>
      <c r="CY676" s="348">
        <f>IFERROR(ROUND(STDEV(AN676,L676),1),"")</f>
        <v/>
      </c>
      <c r="CZ676" s="232">
        <f>IFERROR(ROUND(AVERAGE(O676:S676,AA676:AE676),0),"")</f>
        <v/>
      </c>
      <c r="DA676" s="232">
        <f>IFERROR(AVERAGE(T676:X676,AF676:AJ676),"")</f>
        <v/>
      </c>
      <c r="DB676" s="308">
        <f>AV676+BK676</f>
        <v/>
      </c>
      <c r="DC676" s="12">
        <f>SUM(BL676:BT676,AW676:BE676)</f>
        <v/>
      </c>
      <c r="DD676" s="437">
        <f>IFERROR(ROUND(DC676/K676,0),"")</f>
        <v/>
      </c>
      <c r="DE676" s="437">
        <f>IFERROR(ROUND(AVERAGE(Y676:Z676,AK676:AL676),0),"")</f>
        <v/>
      </c>
      <c r="DF676" s="217">
        <f>IFERROR(ROUND((3600/DE676*J676),0),"")</f>
        <v/>
      </c>
      <c r="DG676" s="437">
        <f>IFERROR(ROUND(DD676/DF676,1),"")</f>
        <v/>
      </c>
      <c r="DH676" s="308">
        <f>IFERROR(DB676+DD676,"")</f>
        <v/>
      </c>
      <c r="DI676" s="447">
        <f>IFERROR(DD676/DH676,"")</f>
        <v/>
      </c>
      <c r="DK676" s="12">
        <f>IFERROR(DF676-AP676,"")</f>
        <v/>
      </c>
      <c r="DM676" s="307">
        <f>IFERROR(DA676-L676,"")</f>
        <v/>
      </c>
      <c r="DN676" s="348">
        <f>IF(DE676&gt;AQ676,0,1)</f>
        <v/>
      </c>
      <c r="DO676" s="348">
        <f>IF(DA676&lt;M676,0,1)</f>
        <v/>
      </c>
      <c r="DP676" s="348">
        <f>IF(DA676&gt;N676,0,1)</f>
        <v/>
      </c>
      <c r="DQ676" s="348" t="n"/>
      <c r="DR676" s="348" t="n"/>
      <c r="DS676" s="348" t="n"/>
      <c r="DT676" s="348" t="n"/>
      <c r="DU676" s="348" t="n"/>
      <c r="DV676" s="348" t="n"/>
      <c r="DW676" s="348" t="n"/>
      <c r="DX676" s="348" t="n"/>
      <c r="DY676" s="348" t="n"/>
      <c r="DZ676" s="348" t="n"/>
      <c r="EA676" s="348" t="n"/>
      <c r="EB676" s="348" t="n"/>
      <c r="EC676" s="348" t="n"/>
      <c r="ED676" s="348" t="n"/>
      <c r="EE676" s="348" t="n"/>
      <c r="EF676" s="348" t="n"/>
      <c r="EG676" s="348" t="n"/>
      <c r="EH676" s="348" t="n"/>
      <c r="EI676" s="348" t="n"/>
    </row>
    <row r="677" ht="31.5" customFormat="1" customHeight="1" s="239">
      <c r="A677" s="233" t="n"/>
      <c r="B677" s="192" t="n"/>
      <c r="C677" s="455" t="n"/>
      <c r="D677" s="192" t="n"/>
      <c r="E677" s="192" t="n"/>
      <c r="F677" s="192" t="n"/>
      <c r="G677" s="238" t="n"/>
      <c r="H677" s="437" t="n"/>
      <c r="I677" s="437" t="n"/>
      <c r="J677" s="437" t="n"/>
      <c r="K677" s="437" t="n"/>
      <c r="L677" s="240" t="n"/>
      <c r="M677" s="241" t="n"/>
      <c r="N677" s="242" t="n"/>
      <c r="O677" s="232" t="n"/>
      <c r="P677" s="232" t="n"/>
      <c r="Q677" s="232" t="n"/>
      <c r="R677" s="232" t="n"/>
      <c r="S677" s="232" t="n"/>
      <c r="T677" s="232" t="n"/>
      <c r="U677" s="232" t="n"/>
      <c r="V677" s="232" t="n"/>
      <c r="W677" s="232" t="n"/>
      <c r="X677" s="232" t="n"/>
      <c r="Y677" s="195" t="n"/>
      <c r="Z677" s="195" t="n"/>
      <c r="AA677" s="232" t="n"/>
      <c r="AB677" s="232" t="n"/>
      <c r="AC677" s="232" t="n"/>
      <c r="AD677" s="232" t="n"/>
      <c r="AE677" s="232" t="n"/>
      <c r="AF677" s="232" t="n"/>
      <c r="AG677" s="232" t="n"/>
      <c r="AH677" s="232" t="n"/>
      <c r="AI677" s="232" t="n"/>
      <c r="AJ677" s="232" t="n"/>
      <c r="AK677" s="195" t="n"/>
      <c r="AL677" s="195" t="n"/>
      <c r="AM677" s="232">
        <f>IFERROR(ROUND(AVERAGE(O677:S677,AA677:AE677),0),"")</f>
        <v/>
      </c>
      <c r="AN677" s="232">
        <f>IFERROR(ROUND(AVERAGE(T677:X677,AF677:AJ677),0),"")</f>
        <v/>
      </c>
      <c r="AO677" s="278">
        <f>IFERROR((AM677-L677)/L677,"")</f>
        <v/>
      </c>
      <c r="AP677" s="218" t="n"/>
      <c r="AQ677" s="219" t="n"/>
      <c r="AR677" s="217">
        <f>IFERROR(ROUND((3600/AS677*J677),0),"")</f>
        <v/>
      </c>
      <c r="AS677" s="217">
        <f>IFERROR(ROUND(AVERAGE(Y677:Z677,AK677:AL677),0),"")</f>
        <v/>
      </c>
      <c r="AT677" s="217" t="n"/>
      <c r="AU677" s="217" t="n"/>
      <c r="AV677" s="217" t="n"/>
      <c r="AW677" s="217" t="n"/>
      <c r="AX677" s="217" t="n"/>
      <c r="AY677" s="217" t="n"/>
      <c r="AZ677" s="217" t="n"/>
      <c r="BA677" s="217" t="n"/>
      <c r="BB677" s="217" t="n"/>
      <c r="BC677" s="217" t="n"/>
      <c r="BD677" s="217" t="n"/>
      <c r="BE677" s="217" t="n"/>
      <c r="BF677" s="217" t="n"/>
      <c r="BG677" s="217" t="n"/>
      <c r="BH677" s="217" t="n"/>
      <c r="BI677" s="217" t="n"/>
      <c r="BJ677" s="217" t="n"/>
      <c r="BK677" s="217" t="n"/>
      <c r="BL677" s="217" t="n"/>
      <c r="BM677" s="217" t="n"/>
      <c r="BN677" s="217" t="n"/>
      <c r="BO677" s="217" t="n"/>
      <c r="BP677" s="217" t="n"/>
      <c r="BQ677" s="217" t="n"/>
      <c r="BR677" s="217" t="n"/>
      <c r="BS677" s="217" t="n"/>
      <c r="BT677" s="217" t="n"/>
      <c r="BU677" s="217" t="n"/>
      <c r="BV677" s="217" t="n"/>
      <c r="BW677" s="217" t="n"/>
      <c r="BX677" s="220" t="n"/>
      <c r="BY677" s="220" t="n"/>
      <c r="BZ677" s="220" t="n"/>
      <c r="CA677" s="220" t="n"/>
      <c r="CB677" s="220" t="n"/>
      <c r="CC677" s="220" t="n"/>
      <c r="CD677" s="220" t="n"/>
      <c r="CE677" s="220" t="n"/>
      <c r="CF677" s="220" t="n"/>
      <c r="CG677" s="221">
        <f>IFERROR(ROUND((SUM(BX677:CF677)),0),"")</f>
        <v/>
      </c>
      <c r="CH677" s="216" t="n"/>
      <c r="CI677" s="456" t="n"/>
      <c r="CJ677" s="223" t="n"/>
      <c r="CK677" s="196" t="n"/>
      <c r="CL677" s="196" t="n"/>
      <c r="CM677" s="196" t="n"/>
      <c r="CN677" s="196" t="n"/>
      <c r="CO677" s="196" t="n"/>
      <c r="CP677" s="323" t="n"/>
      <c r="CQ677" s="348" t="n"/>
      <c r="CR677" s="348" t="n"/>
      <c r="CS677" s="348" t="n"/>
      <c r="CT677" s="348" t="n"/>
      <c r="CU677" s="348" t="n"/>
      <c r="CV677" s="348" t="n"/>
      <c r="CW677" s="348" t="n"/>
      <c r="CX677" s="348" t="n"/>
      <c r="CY677" s="348">
        <f>IFERROR(ROUND(STDEV(AN677,L677),1),"")</f>
        <v/>
      </c>
      <c r="CZ677" s="232">
        <f>IFERROR(ROUND(AVERAGE(O677:S677,AA677:AE677),0),"")</f>
        <v/>
      </c>
      <c r="DA677" s="232">
        <f>IFERROR(AVERAGE(T677:X677,AF677:AJ677),"")</f>
        <v/>
      </c>
      <c r="DB677" s="308">
        <f>AV677+BK677</f>
        <v/>
      </c>
      <c r="DC677" s="12">
        <f>SUM(BL677:BT677,AW677:BE677)</f>
        <v/>
      </c>
      <c r="DD677" s="437">
        <f>IFERROR(ROUND(DC677/K677,0),"")</f>
        <v/>
      </c>
      <c r="DE677" s="437">
        <f>IFERROR(ROUND(AVERAGE(Y677:Z677,AK677:AL677),0),"")</f>
        <v/>
      </c>
      <c r="DF677" s="217">
        <f>IFERROR(ROUND((3600/DE677*J677),0),"")</f>
        <v/>
      </c>
      <c r="DG677" s="437">
        <f>IFERROR(ROUND(DD677/DF677,1),"")</f>
        <v/>
      </c>
      <c r="DH677" s="308">
        <f>IFERROR(DB677+DD677,"")</f>
        <v/>
      </c>
      <c r="DI677" s="447">
        <f>IFERROR(DD677/DH677,"")</f>
        <v/>
      </c>
      <c r="DK677" s="12">
        <f>IFERROR(DF677-AP677,"")</f>
        <v/>
      </c>
      <c r="DM677" s="307">
        <f>IFERROR(DA677-L677,"")</f>
        <v/>
      </c>
      <c r="DN677" s="348">
        <f>IF(DE677&gt;AQ677,0,1)</f>
        <v/>
      </c>
      <c r="DO677" s="348">
        <f>IF(DA677&lt;M677,0,1)</f>
        <v/>
      </c>
      <c r="DP677" s="348">
        <f>IF(DA677&gt;N677,0,1)</f>
        <v/>
      </c>
      <c r="DQ677" s="348" t="n"/>
      <c r="DR677" s="348" t="n"/>
      <c r="DS677" s="348" t="n"/>
      <c r="DT677" s="348" t="n"/>
      <c r="DU677" s="348" t="n"/>
      <c r="DV677" s="348" t="n"/>
      <c r="DW677" s="348" t="n"/>
      <c r="DX677" s="348" t="n"/>
      <c r="DY677" s="348" t="n"/>
      <c r="DZ677" s="348" t="n"/>
      <c r="EA677" s="348" t="n"/>
      <c r="EB677" s="348" t="n"/>
      <c r="EC677" s="348" t="n"/>
      <c r="ED677" s="348" t="n"/>
      <c r="EE677" s="348" t="n"/>
      <c r="EF677" s="348" t="n"/>
      <c r="EG677" s="348" t="n"/>
      <c r="EH677" s="348" t="n"/>
      <c r="EI677" s="348" t="n"/>
    </row>
    <row r="678" ht="31.5" customFormat="1" customHeight="1" s="239">
      <c r="A678" s="233" t="n"/>
      <c r="B678" s="192" t="n"/>
      <c r="C678" s="455" t="n"/>
      <c r="D678" s="192" t="n"/>
      <c r="E678" s="192" t="n"/>
      <c r="F678" s="192" t="n"/>
      <c r="G678" s="238" t="n"/>
      <c r="H678" s="437" t="n"/>
      <c r="I678" s="437" t="n"/>
      <c r="J678" s="437" t="n"/>
      <c r="K678" s="437" t="n"/>
      <c r="L678" s="240" t="n"/>
      <c r="M678" s="241" t="n"/>
      <c r="N678" s="242" t="n"/>
      <c r="O678" s="232" t="n"/>
      <c r="P678" s="232" t="n"/>
      <c r="Q678" s="232" t="n"/>
      <c r="R678" s="232" t="n"/>
      <c r="S678" s="232" t="n"/>
      <c r="T678" s="232" t="n"/>
      <c r="U678" s="232" t="n"/>
      <c r="V678" s="232" t="n"/>
      <c r="W678" s="232" t="n"/>
      <c r="X678" s="232" t="n"/>
      <c r="Y678" s="195" t="n"/>
      <c r="Z678" s="195" t="n"/>
      <c r="AA678" s="232" t="n"/>
      <c r="AB678" s="232" t="n"/>
      <c r="AC678" s="232" t="n"/>
      <c r="AD678" s="232" t="n"/>
      <c r="AE678" s="232" t="n"/>
      <c r="AF678" s="232" t="n"/>
      <c r="AG678" s="232" t="n"/>
      <c r="AH678" s="232" t="n"/>
      <c r="AI678" s="232" t="n"/>
      <c r="AJ678" s="232" t="n"/>
      <c r="AK678" s="195" t="n"/>
      <c r="AL678" s="195" t="n"/>
      <c r="AM678" s="232">
        <f>IFERROR(ROUND(AVERAGE(O678:S678,AA678:AE678),0),"")</f>
        <v/>
      </c>
      <c r="AN678" s="232">
        <f>IFERROR(ROUND(AVERAGE(T678:X678,AF678:AJ678),0),"")</f>
        <v/>
      </c>
      <c r="AO678" s="278">
        <f>IFERROR((AM678-L678)/L678,"")</f>
        <v/>
      </c>
      <c r="AP678" s="218" t="n"/>
      <c r="AQ678" s="219" t="n"/>
      <c r="AR678" s="217">
        <f>IFERROR(ROUND((3600/AS678*J678),0),"")</f>
        <v/>
      </c>
      <c r="AS678" s="217">
        <f>IFERROR(ROUND(AVERAGE(Y678:Z678,AK678:AL678),0),"")</f>
        <v/>
      </c>
      <c r="AT678" s="217" t="n"/>
      <c r="AU678" s="217" t="n"/>
      <c r="AV678" s="217" t="n"/>
      <c r="AW678" s="217" t="n"/>
      <c r="AX678" s="217" t="n"/>
      <c r="AY678" s="217" t="n"/>
      <c r="AZ678" s="217" t="n"/>
      <c r="BA678" s="217" t="n"/>
      <c r="BB678" s="217" t="n"/>
      <c r="BC678" s="217" t="n"/>
      <c r="BD678" s="217" t="n"/>
      <c r="BE678" s="217" t="n"/>
      <c r="BF678" s="217" t="n"/>
      <c r="BG678" s="217" t="n"/>
      <c r="BH678" s="217" t="n"/>
      <c r="BI678" s="217" t="n"/>
      <c r="BJ678" s="217" t="n"/>
      <c r="BK678" s="217" t="n"/>
      <c r="BL678" s="217" t="n"/>
      <c r="BM678" s="217" t="n"/>
      <c r="BN678" s="217" t="n"/>
      <c r="BO678" s="217" t="n"/>
      <c r="BP678" s="217" t="n"/>
      <c r="BQ678" s="217" t="n"/>
      <c r="BR678" s="217" t="n"/>
      <c r="BS678" s="217" t="n"/>
      <c r="BT678" s="217" t="n"/>
      <c r="BU678" s="217" t="n"/>
      <c r="BV678" s="217" t="n"/>
      <c r="BW678" s="217" t="n"/>
      <c r="BX678" s="220" t="n"/>
      <c r="BY678" s="220" t="n"/>
      <c r="BZ678" s="220" t="n"/>
      <c r="CA678" s="220" t="n"/>
      <c r="CB678" s="220" t="n"/>
      <c r="CC678" s="220" t="n"/>
      <c r="CD678" s="220" t="n"/>
      <c r="CE678" s="220" t="n"/>
      <c r="CF678" s="220" t="n"/>
      <c r="CG678" s="221">
        <f>IFERROR(ROUND((SUM(BX678:CF678)),0),"")</f>
        <v/>
      </c>
      <c r="CH678" s="216" t="n"/>
      <c r="CI678" s="456" t="n"/>
      <c r="CJ678" s="223" t="n"/>
      <c r="CK678" s="196" t="n"/>
      <c r="CL678" s="196" t="n"/>
      <c r="CM678" s="196" t="n"/>
      <c r="CN678" s="196" t="n"/>
      <c r="CO678" s="196" t="n"/>
      <c r="CP678" s="323" t="n"/>
      <c r="CQ678" s="348" t="n"/>
      <c r="CR678" s="348" t="n"/>
      <c r="CS678" s="348" t="n"/>
      <c r="CT678" s="348" t="n"/>
      <c r="CU678" s="348" t="n"/>
      <c r="CV678" s="348" t="n"/>
      <c r="CW678" s="348" t="n"/>
      <c r="CX678" s="348" t="n"/>
      <c r="CY678" s="348">
        <f>IFERROR(ROUND(STDEV(AN678,L678),1),"")</f>
        <v/>
      </c>
      <c r="CZ678" s="232">
        <f>IFERROR(ROUND(AVERAGE(O678:S678,AA678:AE678),0),"")</f>
        <v/>
      </c>
      <c r="DA678" s="232">
        <f>IFERROR(AVERAGE(T678:X678,AF678:AJ678),"")</f>
        <v/>
      </c>
      <c r="DB678" s="308">
        <f>AV678+BK678</f>
        <v/>
      </c>
      <c r="DC678" s="12">
        <f>SUM(BL678:BT678,AW678:BE678)</f>
        <v/>
      </c>
      <c r="DD678" s="437">
        <f>IFERROR(ROUND(DC678/K678,0),"")</f>
        <v/>
      </c>
      <c r="DE678" s="437">
        <f>IFERROR(ROUND(AVERAGE(Y678:Z678,AK678:AL678),0),"")</f>
        <v/>
      </c>
      <c r="DF678" s="217">
        <f>IFERROR(ROUND((3600/DE678*J678),0),"")</f>
        <v/>
      </c>
      <c r="DG678" s="437">
        <f>IFERROR(ROUND(DD678/DF678,1),"")</f>
        <v/>
      </c>
      <c r="DH678" s="308">
        <f>IFERROR(DB678+DD678,"")</f>
        <v/>
      </c>
      <c r="DI678" s="447">
        <f>IFERROR(DD678/DH678,"")</f>
        <v/>
      </c>
      <c r="DK678" s="12">
        <f>IFERROR(DF678-AP678,"")</f>
        <v/>
      </c>
      <c r="DM678" s="307">
        <f>IFERROR(DA678-L678,"")</f>
        <v/>
      </c>
      <c r="DN678" s="348">
        <f>IF(DE678&gt;AQ678,0,1)</f>
        <v/>
      </c>
      <c r="DO678" s="348">
        <f>IF(DA678&lt;M678,0,1)</f>
        <v/>
      </c>
      <c r="DP678" s="348">
        <f>IF(DA678&gt;N678,0,1)</f>
        <v/>
      </c>
      <c r="DQ678" s="348" t="n"/>
      <c r="DR678" s="348" t="n"/>
      <c r="DS678" s="348" t="n"/>
      <c r="DT678" s="348" t="n"/>
      <c r="DU678" s="348" t="n"/>
      <c r="DV678" s="348" t="n"/>
      <c r="DW678" s="348" t="n"/>
      <c r="DX678" s="348" t="n"/>
      <c r="DY678" s="348" t="n"/>
      <c r="DZ678" s="348" t="n"/>
      <c r="EA678" s="348" t="n"/>
      <c r="EB678" s="348" t="n"/>
      <c r="EC678" s="348" t="n"/>
      <c r="ED678" s="348" t="n"/>
      <c r="EE678" s="348" t="n"/>
      <c r="EF678" s="348" t="n"/>
      <c r="EG678" s="348" t="n"/>
      <c r="EH678" s="348" t="n"/>
      <c r="EI678" s="348" t="n"/>
    </row>
    <row r="679" ht="31.5" customFormat="1" customHeight="1" s="239">
      <c r="A679" s="233" t="n"/>
      <c r="B679" s="192" t="n"/>
      <c r="C679" s="455" t="n"/>
      <c r="D679" s="192" t="n"/>
      <c r="E679" s="192" t="n"/>
      <c r="F679" s="192" t="n"/>
      <c r="G679" s="238" t="n"/>
      <c r="H679" s="437" t="n"/>
      <c r="I679" s="437" t="n"/>
      <c r="J679" s="437" t="n"/>
      <c r="K679" s="437" t="n"/>
      <c r="L679" s="240" t="n"/>
      <c r="M679" s="241" t="n"/>
      <c r="N679" s="242" t="n"/>
      <c r="O679" s="232" t="n"/>
      <c r="P679" s="232" t="n"/>
      <c r="Q679" s="232" t="n"/>
      <c r="R679" s="232" t="n"/>
      <c r="S679" s="232" t="n"/>
      <c r="T679" s="232" t="n"/>
      <c r="U679" s="232" t="n"/>
      <c r="V679" s="232" t="n"/>
      <c r="W679" s="232" t="n"/>
      <c r="X679" s="232" t="n"/>
      <c r="Y679" s="195" t="n"/>
      <c r="Z679" s="195" t="n"/>
      <c r="AA679" s="232" t="n"/>
      <c r="AB679" s="232" t="n"/>
      <c r="AC679" s="232" t="n"/>
      <c r="AD679" s="232" t="n"/>
      <c r="AE679" s="232" t="n"/>
      <c r="AF679" s="232" t="n"/>
      <c r="AG679" s="232" t="n"/>
      <c r="AH679" s="232" t="n"/>
      <c r="AI679" s="232" t="n"/>
      <c r="AJ679" s="232" t="n"/>
      <c r="AK679" s="195" t="n"/>
      <c r="AL679" s="195" t="n"/>
      <c r="AM679" s="232">
        <f>IFERROR(ROUND(AVERAGE(O679:S679,AA679:AE679),0),"")</f>
        <v/>
      </c>
      <c r="AN679" s="232">
        <f>IFERROR(ROUND(AVERAGE(T679:X679,AF679:AJ679),0),"")</f>
        <v/>
      </c>
      <c r="AO679" s="278">
        <f>IFERROR((AM679-L679)/L679,"")</f>
        <v/>
      </c>
      <c r="AP679" s="218" t="n"/>
      <c r="AQ679" s="219" t="n"/>
      <c r="AR679" s="217">
        <f>IFERROR(ROUND((3600/AS679*J679),0),"")</f>
        <v/>
      </c>
      <c r="AS679" s="217">
        <f>IFERROR(ROUND(AVERAGE(Y679:Z679,AK679:AL679),0),"")</f>
        <v/>
      </c>
      <c r="AT679" s="217" t="n"/>
      <c r="AU679" s="217" t="n"/>
      <c r="AV679" s="217" t="n"/>
      <c r="AW679" s="217" t="n"/>
      <c r="AX679" s="217" t="n"/>
      <c r="AY679" s="217" t="n"/>
      <c r="AZ679" s="217" t="n"/>
      <c r="BA679" s="217" t="n"/>
      <c r="BB679" s="217" t="n"/>
      <c r="BC679" s="217" t="n"/>
      <c r="BD679" s="217" t="n"/>
      <c r="BE679" s="217" t="n"/>
      <c r="BF679" s="217" t="n"/>
      <c r="BG679" s="217" t="n"/>
      <c r="BH679" s="217" t="n"/>
      <c r="BI679" s="217" t="n"/>
      <c r="BJ679" s="217" t="n"/>
      <c r="BK679" s="217" t="n"/>
      <c r="BL679" s="217" t="n"/>
      <c r="BM679" s="217" t="n"/>
      <c r="BN679" s="217" t="n"/>
      <c r="BO679" s="217" t="n"/>
      <c r="BP679" s="217" t="n"/>
      <c r="BQ679" s="217" t="n"/>
      <c r="BR679" s="217" t="n"/>
      <c r="BS679" s="217" t="n"/>
      <c r="BT679" s="217" t="n"/>
      <c r="BU679" s="217" t="n"/>
      <c r="BV679" s="217" t="n"/>
      <c r="BW679" s="217" t="n"/>
      <c r="BX679" s="220" t="n"/>
      <c r="BY679" s="220" t="n"/>
      <c r="BZ679" s="220" t="n"/>
      <c r="CA679" s="220" t="n"/>
      <c r="CB679" s="220" t="n"/>
      <c r="CC679" s="220" t="n"/>
      <c r="CD679" s="220" t="n"/>
      <c r="CE679" s="220" t="n"/>
      <c r="CF679" s="220" t="n"/>
      <c r="CG679" s="221">
        <f>IFERROR(ROUND((SUM(BX679:CF679)),0),"")</f>
        <v/>
      </c>
      <c r="CH679" s="216" t="n"/>
      <c r="CI679" s="456" t="n"/>
      <c r="CJ679" s="223" t="n"/>
      <c r="CK679" s="196" t="n"/>
      <c r="CL679" s="196" t="n"/>
      <c r="CM679" s="196" t="n"/>
      <c r="CN679" s="196" t="n"/>
      <c r="CO679" s="196" t="n"/>
      <c r="CP679" s="323" t="n"/>
      <c r="CQ679" s="348" t="n"/>
      <c r="CR679" s="348" t="n"/>
      <c r="CS679" s="348" t="n"/>
      <c r="CT679" s="348" t="n"/>
      <c r="CU679" s="348" t="n"/>
      <c r="CV679" s="348" t="n"/>
      <c r="CW679" s="348" t="n"/>
      <c r="CX679" s="348" t="n"/>
      <c r="CY679" s="348">
        <f>IFERROR(ROUND(STDEV(AN679,L679),1),"")</f>
        <v/>
      </c>
      <c r="CZ679" s="232">
        <f>IFERROR(ROUND(AVERAGE(O679:S679,AA679:AE679),0),"")</f>
        <v/>
      </c>
      <c r="DA679" s="232">
        <f>IFERROR(AVERAGE(T679:X679,AF679:AJ679),"")</f>
        <v/>
      </c>
      <c r="DB679" s="308">
        <f>AV679+BK679</f>
        <v/>
      </c>
      <c r="DC679" s="12">
        <f>SUM(BL679:BT679,AW679:BE679)</f>
        <v/>
      </c>
      <c r="DD679" s="437">
        <f>IFERROR(ROUND(DC679/K679,0),"")</f>
        <v/>
      </c>
      <c r="DE679" s="437">
        <f>IFERROR(ROUND(AVERAGE(Y679:Z679,AK679:AL679),0),"")</f>
        <v/>
      </c>
      <c r="DF679" s="217">
        <f>IFERROR(ROUND((3600/DE679*J679),0),"")</f>
        <v/>
      </c>
      <c r="DG679" s="437">
        <f>IFERROR(ROUND(DD679/DF679,1),"")</f>
        <v/>
      </c>
      <c r="DH679" s="308">
        <f>IFERROR(DB679+DD679,"")</f>
        <v/>
      </c>
      <c r="DI679" s="447">
        <f>IFERROR(DD679/DH679,"")</f>
        <v/>
      </c>
      <c r="DK679" s="12">
        <f>IFERROR(DF679-AP679,"")</f>
        <v/>
      </c>
      <c r="DM679" s="307">
        <f>IFERROR(DA679-L679,"")</f>
        <v/>
      </c>
      <c r="DN679" s="348">
        <f>IF(DE679&gt;AQ679,0,1)</f>
        <v/>
      </c>
      <c r="DO679" s="348">
        <f>IF(DA679&lt;M679,0,1)</f>
        <v/>
      </c>
      <c r="DP679" s="348">
        <f>IF(DA679&gt;N679,0,1)</f>
        <v/>
      </c>
      <c r="DQ679" s="348" t="n"/>
      <c r="DR679" s="348" t="n"/>
      <c r="DS679" s="348" t="n"/>
      <c r="DT679" s="348" t="n"/>
      <c r="DU679" s="348" t="n"/>
      <c r="DV679" s="348" t="n"/>
      <c r="DW679" s="348" t="n"/>
      <c r="DX679" s="348" t="n"/>
      <c r="DY679" s="348" t="n"/>
      <c r="DZ679" s="348" t="n"/>
      <c r="EA679" s="348" t="n"/>
      <c r="EB679" s="348" t="n"/>
      <c r="EC679" s="348" t="n"/>
      <c r="ED679" s="348" t="n"/>
      <c r="EE679" s="348" t="n"/>
      <c r="EF679" s="348" t="n"/>
      <c r="EG679" s="348" t="n"/>
      <c r="EH679" s="348" t="n"/>
      <c r="EI679" s="348" t="n"/>
    </row>
    <row r="680" ht="31.5" customFormat="1" customHeight="1" s="239">
      <c r="A680" s="233" t="n"/>
      <c r="B680" s="192" t="n"/>
      <c r="C680" s="455" t="n"/>
      <c r="D680" s="192" t="n"/>
      <c r="E680" s="192" t="n"/>
      <c r="F680" s="192" t="n"/>
      <c r="G680" s="238" t="n"/>
      <c r="H680" s="437" t="n"/>
      <c r="I680" s="437" t="n"/>
      <c r="J680" s="437" t="n"/>
      <c r="K680" s="437" t="n"/>
      <c r="L680" s="240" t="n"/>
      <c r="M680" s="241" t="n"/>
      <c r="N680" s="242" t="n"/>
      <c r="O680" s="232" t="n"/>
      <c r="P680" s="232" t="n"/>
      <c r="Q680" s="232" t="n"/>
      <c r="R680" s="232" t="n"/>
      <c r="S680" s="232" t="n"/>
      <c r="T680" s="232" t="n"/>
      <c r="U680" s="232" t="n"/>
      <c r="V680" s="232" t="n"/>
      <c r="W680" s="232" t="n"/>
      <c r="X680" s="232" t="n"/>
      <c r="Y680" s="195" t="n"/>
      <c r="Z680" s="195" t="n"/>
      <c r="AA680" s="232" t="n"/>
      <c r="AB680" s="232" t="n"/>
      <c r="AC680" s="232" t="n"/>
      <c r="AD680" s="232" t="n"/>
      <c r="AE680" s="232" t="n"/>
      <c r="AF680" s="232" t="n"/>
      <c r="AG680" s="232" t="n"/>
      <c r="AH680" s="232" t="n"/>
      <c r="AI680" s="232" t="n"/>
      <c r="AJ680" s="232" t="n"/>
      <c r="AK680" s="195" t="n"/>
      <c r="AL680" s="195" t="n"/>
      <c r="AM680" s="232">
        <f>IFERROR(ROUND(AVERAGE(O680:S680,AA680:AE680),0),"")</f>
        <v/>
      </c>
      <c r="AN680" s="232">
        <f>IFERROR(ROUND(AVERAGE(T680:X680,AF680:AJ680),0),"")</f>
        <v/>
      </c>
      <c r="AO680" s="278">
        <f>IFERROR((AM680-L680)/L680,"")</f>
        <v/>
      </c>
      <c r="AP680" s="218" t="n"/>
      <c r="AQ680" s="219" t="n"/>
      <c r="AR680" s="217">
        <f>IFERROR(ROUND((3600/AS680*J680),0),"")</f>
        <v/>
      </c>
      <c r="AS680" s="217">
        <f>IFERROR(ROUND(AVERAGE(Y680:Z680,AK680:AL680),0),"")</f>
        <v/>
      </c>
      <c r="AT680" s="217" t="n"/>
      <c r="AU680" s="217" t="n"/>
      <c r="AV680" s="217" t="n"/>
      <c r="AW680" s="217" t="n"/>
      <c r="AX680" s="217" t="n"/>
      <c r="AY680" s="217" t="n"/>
      <c r="AZ680" s="217" t="n"/>
      <c r="BA680" s="217" t="n"/>
      <c r="BB680" s="217" t="n"/>
      <c r="BC680" s="217" t="n"/>
      <c r="BD680" s="217" t="n"/>
      <c r="BE680" s="217" t="n"/>
      <c r="BF680" s="217" t="n"/>
      <c r="BG680" s="217" t="n"/>
      <c r="BH680" s="217" t="n"/>
      <c r="BI680" s="217" t="n"/>
      <c r="BJ680" s="217" t="n"/>
      <c r="BK680" s="217" t="n"/>
      <c r="BL680" s="217" t="n"/>
      <c r="BM680" s="217" t="n"/>
      <c r="BN680" s="217" t="n"/>
      <c r="BO680" s="217" t="n"/>
      <c r="BP680" s="217" t="n"/>
      <c r="BQ680" s="217" t="n"/>
      <c r="BR680" s="217" t="n"/>
      <c r="BS680" s="217" t="n"/>
      <c r="BT680" s="217" t="n"/>
      <c r="BU680" s="217" t="n"/>
      <c r="BV680" s="217" t="n"/>
      <c r="BW680" s="217" t="n"/>
      <c r="BX680" s="220" t="n"/>
      <c r="BY680" s="220" t="n"/>
      <c r="BZ680" s="220" t="n"/>
      <c r="CA680" s="220" t="n"/>
      <c r="CB680" s="220" t="n"/>
      <c r="CC680" s="220" t="n"/>
      <c r="CD680" s="220" t="n"/>
      <c r="CE680" s="220" t="n"/>
      <c r="CF680" s="220" t="n"/>
      <c r="CG680" s="221">
        <f>IFERROR(ROUND((SUM(BX680:CF680)),0),"")</f>
        <v/>
      </c>
      <c r="CH680" s="216" t="n"/>
      <c r="CI680" s="456" t="n"/>
      <c r="CJ680" s="223" t="n"/>
      <c r="CK680" s="196" t="n"/>
      <c r="CL680" s="196" t="n"/>
      <c r="CM680" s="196" t="n"/>
      <c r="CN680" s="196" t="n"/>
      <c r="CO680" s="196" t="n"/>
      <c r="CP680" s="323" t="n"/>
      <c r="CQ680" s="348" t="n"/>
      <c r="CR680" s="348" t="n"/>
      <c r="CS680" s="348" t="n"/>
      <c r="CT680" s="348" t="n"/>
      <c r="CU680" s="348" t="n"/>
      <c r="CV680" s="348" t="n"/>
      <c r="CW680" s="348" t="n"/>
      <c r="CX680" s="348" t="n"/>
      <c r="CY680" s="348">
        <f>IFERROR(ROUND(STDEV(AN680,L680),1),"")</f>
        <v/>
      </c>
      <c r="CZ680" s="232">
        <f>IFERROR(ROUND(AVERAGE(O680:S680,AA680:AE680),0),"")</f>
        <v/>
      </c>
      <c r="DA680" s="232">
        <f>IFERROR(AVERAGE(T680:X680,AF680:AJ680),"")</f>
        <v/>
      </c>
      <c r="DB680" s="308">
        <f>AV680+BK680</f>
        <v/>
      </c>
      <c r="DC680" s="12">
        <f>SUM(BL680:BT680,AW680:BE680)</f>
        <v/>
      </c>
      <c r="DD680" s="437">
        <f>IFERROR(ROUND(DC680/K680,0),"")</f>
        <v/>
      </c>
      <c r="DE680" s="437">
        <f>IFERROR(ROUND(AVERAGE(Y680:Z680,AK680:AL680),0),"")</f>
        <v/>
      </c>
      <c r="DF680" s="217">
        <f>IFERROR(ROUND((3600/DE680*J680),0),"")</f>
        <v/>
      </c>
      <c r="DG680" s="437">
        <f>IFERROR(ROUND(DD680/DF680,1),"")</f>
        <v/>
      </c>
      <c r="DH680" s="308">
        <f>IFERROR(DB680+DD680,"")</f>
        <v/>
      </c>
      <c r="DI680" s="447">
        <f>IFERROR(DD680/DH680,"")</f>
        <v/>
      </c>
      <c r="DK680" s="12">
        <f>IFERROR(DF680-AP680,"")</f>
        <v/>
      </c>
      <c r="DM680" s="307">
        <f>IFERROR(DA680-L680,"")</f>
        <v/>
      </c>
      <c r="DN680" s="348">
        <f>IF(DE680&gt;AQ680,0,1)</f>
        <v/>
      </c>
      <c r="DO680" s="348">
        <f>IF(DA680&lt;M680,0,1)</f>
        <v/>
      </c>
      <c r="DP680" s="348">
        <f>IF(DA680&gt;N680,0,1)</f>
        <v/>
      </c>
      <c r="DQ680" s="348" t="n"/>
      <c r="DR680" s="348" t="n"/>
      <c r="DS680" s="348" t="n"/>
      <c r="DT680" s="348" t="n"/>
      <c r="DU680" s="348" t="n"/>
      <c r="DV680" s="348" t="n"/>
      <c r="DW680" s="348" t="n"/>
      <c r="DX680" s="348" t="n"/>
      <c r="DY680" s="348" t="n"/>
      <c r="DZ680" s="348" t="n"/>
      <c r="EA680" s="348" t="n"/>
      <c r="EB680" s="348" t="n"/>
      <c r="EC680" s="348" t="n"/>
      <c r="ED680" s="348" t="n"/>
      <c r="EE680" s="348" t="n"/>
      <c r="EF680" s="348" t="n"/>
      <c r="EG680" s="348" t="n"/>
      <c r="EH680" s="348" t="n"/>
      <c r="EI680" s="348" t="n"/>
    </row>
    <row r="681" ht="31.5" customFormat="1" customHeight="1" s="239">
      <c r="A681" s="233" t="n"/>
      <c r="B681" s="192" t="n"/>
      <c r="C681" s="455" t="n"/>
      <c r="D681" s="192" t="n"/>
      <c r="E681" s="192" t="n"/>
      <c r="F681" s="192" t="n"/>
      <c r="G681" s="238" t="n"/>
      <c r="H681" s="437" t="n"/>
      <c r="I681" s="437" t="n"/>
      <c r="J681" s="437" t="n"/>
      <c r="K681" s="437" t="n"/>
      <c r="L681" s="240" t="n"/>
      <c r="M681" s="241" t="n"/>
      <c r="N681" s="242" t="n"/>
      <c r="O681" s="232" t="n"/>
      <c r="P681" s="232" t="n"/>
      <c r="Q681" s="232" t="n"/>
      <c r="R681" s="232" t="n"/>
      <c r="S681" s="232" t="n"/>
      <c r="T681" s="232" t="n"/>
      <c r="U681" s="232" t="n"/>
      <c r="V681" s="232" t="n"/>
      <c r="W681" s="232" t="n"/>
      <c r="X681" s="232" t="n"/>
      <c r="Y681" s="195" t="n"/>
      <c r="Z681" s="195" t="n"/>
      <c r="AA681" s="232" t="n"/>
      <c r="AB681" s="232" t="n"/>
      <c r="AC681" s="232" t="n"/>
      <c r="AD681" s="232" t="n"/>
      <c r="AE681" s="232" t="n"/>
      <c r="AF681" s="232" t="n"/>
      <c r="AG681" s="232" t="n"/>
      <c r="AH681" s="232" t="n"/>
      <c r="AI681" s="232" t="n"/>
      <c r="AJ681" s="232" t="n"/>
      <c r="AK681" s="195" t="n"/>
      <c r="AL681" s="195" t="n"/>
      <c r="AM681" s="232">
        <f>IFERROR(ROUND(AVERAGE(O681:S681,AA681:AE681),0),"")</f>
        <v/>
      </c>
      <c r="AN681" s="232">
        <f>IFERROR(ROUND(AVERAGE(T681:X681,AF681:AJ681),0),"")</f>
        <v/>
      </c>
      <c r="AO681" s="278">
        <f>IFERROR((AM681-L681)/L681,"")</f>
        <v/>
      </c>
      <c r="AP681" s="218" t="n"/>
      <c r="AQ681" s="219" t="n"/>
      <c r="AR681" s="217">
        <f>IFERROR(ROUND((3600/AS681*J681),0),"")</f>
        <v/>
      </c>
      <c r="AS681" s="217">
        <f>IFERROR(ROUND(AVERAGE(Y681:Z681,AK681:AL681),0),"")</f>
        <v/>
      </c>
      <c r="AT681" s="217" t="n"/>
      <c r="AU681" s="217" t="n"/>
      <c r="AV681" s="217" t="n"/>
      <c r="AW681" s="217" t="n"/>
      <c r="AX681" s="217" t="n"/>
      <c r="AY681" s="217" t="n"/>
      <c r="AZ681" s="217" t="n"/>
      <c r="BA681" s="217" t="n"/>
      <c r="BB681" s="217" t="n"/>
      <c r="BC681" s="217" t="n"/>
      <c r="BD681" s="217" t="n"/>
      <c r="BE681" s="217" t="n"/>
      <c r="BF681" s="217" t="n"/>
      <c r="BG681" s="217" t="n"/>
      <c r="BH681" s="217" t="n"/>
      <c r="BI681" s="217" t="n"/>
      <c r="BJ681" s="217" t="n"/>
      <c r="BK681" s="217" t="n"/>
      <c r="BL681" s="217" t="n"/>
      <c r="BM681" s="217" t="n"/>
      <c r="BN681" s="217" t="n"/>
      <c r="BO681" s="217" t="n"/>
      <c r="BP681" s="217" t="n"/>
      <c r="BQ681" s="217" t="n"/>
      <c r="BR681" s="217" t="n"/>
      <c r="BS681" s="217" t="n"/>
      <c r="BT681" s="217" t="n"/>
      <c r="BU681" s="217" t="n"/>
      <c r="BV681" s="217" t="n"/>
      <c r="BW681" s="217" t="n"/>
      <c r="BX681" s="220" t="n"/>
      <c r="BY681" s="220" t="n"/>
      <c r="BZ681" s="220" t="n"/>
      <c r="CA681" s="220" t="n"/>
      <c r="CB681" s="220" t="n"/>
      <c r="CC681" s="220" t="n"/>
      <c r="CD681" s="220" t="n"/>
      <c r="CE681" s="220" t="n"/>
      <c r="CF681" s="220" t="n"/>
      <c r="CG681" s="221">
        <f>IFERROR(ROUND((SUM(BX681:CF681)),0),"")</f>
        <v/>
      </c>
      <c r="CH681" s="216" t="n"/>
      <c r="CI681" s="456" t="n"/>
      <c r="CJ681" s="223" t="n"/>
      <c r="CK681" s="196" t="n"/>
      <c r="CL681" s="196" t="n"/>
      <c r="CM681" s="196" t="n"/>
      <c r="CN681" s="196" t="n"/>
      <c r="CO681" s="196" t="n"/>
      <c r="CP681" s="323" t="n"/>
      <c r="CQ681" s="348" t="n"/>
      <c r="CR681" s="348" t="n"/>
      <c r="CS681" s="348" t="n"/>
      <c r="CT681" s="348" t="n"/>
      <c r="CU681" s="348" t="n"/>
      <c r="CV681" s="348" t="n"/>
      <c r="CW681" s="348" t="n"/>
      <c r="CX681" s="348" t="n"/>
      <c r="CY681" s="348">
        <f>IFERROR(ROUND(STDEV(AN681,L681),1),"")</f>
        <v/>
      </c>
      <c r="CZ681" s="232">
        <f>IFERROR(ROUND(AVERAGE(O681:S681,AA681:AE681),0),"")</f>
        <v/>
      </c>
      <c r="DA681" s="232">
        <f>IFERROR(AVERAGE(T681:X681,AF681:AJ681),"")</f>
        <v/>
      </c>
      <c r="DB681" s="308">
        <f>AV681+BK681</f>
        <v/>
      </c>
      <c r="DC681" s="12">
        <f>SUM(BL681:BT681,AW681:BE681)</f>
        <v/>
      </c>
      <c r="DD681" s="437">
        <f>IFERROR(ROUND(DC681/K681,0),"")</f>
        <v/>
      </c>
      <c r="DE681" s="437">
        <f>IFERROR(ROUND(AVERAGE(Y681:Z681,AK681:AL681),0),"")</f>
        <v/>
      </c>
      <c r="DF681" s="217">
        <f>IFERROR(ROUND((3600/DE681*J681),0),"")</f>
        <v/>
      </c>
      <c r="DG681" s="437">
        <f>IFERROR(ROUND(DD681/DF681,1),"")</f>
        <v/>
      </c>
      <c r="DH681" s="308">
        <f>IFERROR(DB681+DD681,"")</f>
        <v/>
      </c>
      <c r="DI681" s="447">
        <f>IFERROR(DD681/DH681,"")</f>
        <v/>
      </c>
      <c r="DK681" s="12">
        <f>IFERROR(DF681-AP681,"")</f>
        <v/>
      </c>
      <c r="DM681" s="307">
        <f>IFERROR(DA681-L681,"")</f>
        <v/>
      </c>
      <c r="DN681" s="348">
        <f>IF(DE681&gt;AQ681,0,1)</f>
        <v/>
      </c>
      <c r="DO681" s="348">
        <f>IF(DA681&lt;M681,0,1)</f>
        <v/>
      </c>
      <c r="DP681" s="348">
        <f>IF(DA681&gt;N681,0,1)</f>
        <v/>
      </c>
      <c r="DQ681" s="348" t="n"/>
      <c r="DR681" s="348" t="n"/>
      <c r="DS681" s="348" t="n"/>
      <c r="DT681" s="348" t="n"/>
      <c r="DU681" s="348" t="n"/>
      <c r="DV681" s="348" t="n"/>
      <c r="DW681" s="348" t="n"/>
      <c r="DX681" s="348" t="n"/>
      <c r="DY681" s="348" t="n"/>
      <c r="DZ681" s="348" t="n"/>
      <c r="EA681" s="348" t="n"/>
      <c r="EB681" s="348" t="n"/>
      <c r="EC681" s="348" t="n"/>
      <c r="ED681" s="348" t="n"/>
      <c r="EE681" s="348" t="n"/>
      <c r="EF681" s="348" t="n"/>
      <c r="EG681" s="348" t="n"/>
      <c r="EH681" s="348" t="n"/>
      <c r="EI681" s="348" t="n"/>
    </row>
    <row r="682" ht="31.5" customFormat="1" customHeight="1" s="239">
      <c r="A682" s="233" t="n"/>
      <c r="B682" s="192" t="n"/>
      <c r="C682" s="455" t="n"/>
      <c r="D682" s="192" t="n"/>
      <c r="E682" s="192" t="n"/>
      <c r="F682" s="192" t="n"/>
      <c r="G682" s="238" t="n"/>
      <c r="H682" s="437" t="n"/>
      <c r="I682" s="437" t="n"/>
      <c r="J682" s="437" t="n"/>
      <c r="K682" s="437" t="n"/>
      <c r="L682" s="240" t="n"/>
      <c r="M682" s="241" t="n"/>
      <c r="N682" s="242" t="n"/>
      <c r="O682" s="232" t="n"/>
      <c r="P682" s="232" t="n"/>
      <c r="Q682" s="232" t="n"/>
      <c r="R682" s="232" t="n"/>
      <c r="S682" s="232" t="n"/>
      <c r="T682" s="232" t="n"/>
      <c r="U682" s="232" t="n"/>
      <c r="V682" s="232" t="n"/>
      <c r="W682" s="232" t="n"/>
      <c r="X682" s="232" t="n"/>
      <c r="Y682" s="195" t="n"/>
      <c r="Z682" s="195" t="n"/>
      <c r="AA682" s="232" t="n"/>
      <c r="AB682" s="232" t="n"/>
      <c r="AC682" s="232" t="n"/>
      <c r="AD682" s="232" t="n"/>
      <c r="AE682" s="232" t="n"/>
      <c r="AF682" s="232" t="n"/>
      <c r="AG682" s="232" t="n"/>
      <c r="AH682" s="232" t="n"/>
      <c r="AI682" s="232" t="n"/>
      <c r="AJ682" s="232" t="n"/>
      <c r="AK682" s="195" t="n"/>
      <c r="AL682" s="195" t="n"/>
      <c r="AM682" s="232">
        <f>IFERROR(ROUND(AVERAGE(O682:S682,AA682:AE682),0),"")</f>
        <v/>
      </c>
      <c r="AN682" s="232">
        <f>IFERROR(ROUND(AVERAGE(T682:X682,AF682:AJ682),0),"")</f>
        <v/>
      </c>
      <c r="AO682" s="278">
        <f>IFERROR((AM682-L682)/L682,"")</f>
        <v/>
      </c>
      <c r="AP682" s="218" t="n"/>
      <c r="AQ682" s="219" t="n"/>
      <c r="AR682" s="217">
        <f>IFERROR(ROUND((3600/AS682*J682),0),"")</f>
        <v/>
      </c>
      <c r="AS682" s="217">
        <f>IFERROR(ROUND(AVERAGE(Y682:Z682,AK682:AL682),0),"")</f>
        <v/>
      </c>
      <c r="AT682" s="217" t="n"/>
      <c r="AU682" s="217" t="n"/>
      <c r="AV682" s="217" t="n"/>
      <c r="AW682" s="217" t="n"/>
      <c r="AX682" s="217" t="n"/>
      <c r="AY682" s="217" t="n"/>
      <c r="AZ682" s="217" t="n"/>
      <c r="BA682" s="217" t="n"/>
      <c r="BB682" s="217" t="n"/>
      <c r="BC682" s="217" t="n"/>
      <c r="BD682" s="217" t="n"/>
      <c r="BE682" s="217" t="n"/>
      <c r="BF682" s="217" t="n"/>
      <c r="BG682" s="217" t="n"/>
      <c r="BH682" s="217" t="n"/>
      <c r="BI682" s="217" t="n"/>
      <c r="BJ682" s="217" t="n"/>
      <c r="BK682" s="217" t="n"/>
      <c r="BL682" s="217" t="n"/>
      <c r="BM682" s="217" t="n"/>
      <c r="BN682" s="217" t="n"/>
      <c r="BO682" s="217" t="n"/>
      <c r="BP682" s="217" t="n"/>
      <c r="BQ682" s="217" t="n"/>
      <c r="BR682" s="217" t="n"/>
      <c r="BS682" s="217" t="n"/>
      <c r="BT682" s="217" t="n"/>
      <c r="BU682" s="217" t="n"/>
      <c r="BV682" s="217" t="n"/>
      <c r="BW682" s="217" t="n"/>
      <c r="BX682" s="220" t="n"/>
      <c r="BY682" s="220" t="n"/>
      <c r="BZ682" s="220" t="n"/>
      <c r="CA682" s="220" t="n"/>
      <c r="CB682" s="220" t="n"/>
      <c r="CC682" s="220" t="n"/>
      <c r="CD682" s="220" t="n"/>
      <c r="CE682" s="220" t="n"/>
      <c r="CF682" s="220" t="n"/>
      <c r="CG682" s="221">
        <f>IFERROR(ROUND((SUM(BX682:CF682)),0),"")</f>
        <v/>
      </c>
      <c r="CH682" s="216" t="n"/>
      <c r="CI682" s="456" t="n"/>
      <c r="CJ682" s="223" t="n"/>
      <c r="CK682" s="196" t="n"/>
      <c r="CL682" s="196" t="n"/>
      <c r="CM682" s="196" t="n"/>
      <c r="CN682" s="196" t="n"/>
      <c r="CO682" s="196" t="n"/>
      <c r="CP682" s="323" t="n"/>
      <c r="CQ682" s="348" t="n"/>
      <c r="CR682" s="348" t="n"/>
      <c r="CS682" s="348" t="n"/>
      <c r="CT682" s="348" t="n"/>
      <c r="CU682" s="348" t="n"/>
      <c r="CV682" s="348" t="n"/>
      <c r="CW682" s="348" t="n"/>
      <c r="CX682" s="348" t="n"/>
      <c r="CY682" s="348">
        <f>IFERROR(ROUND(STDEV(AN682,L682),1),"")</f>
        <v/>
      </c>
      <c r="CZ682" s="232">
        <f>IFERROR(ROUND(AVERAGE(O682:S682,AA682:AE682),0),"")</f>
        <v/>
      </c>
      <c r="DA682" s="232">
        <f>IFERROR(AVERAGE(T682:X682,AF682:AJ682),"")</f>
        <v/>
      </c>
      <c r="DB682" s="308">
        <f>AV682+BK682</f>
        <v/>
      </c>
      <c r="DC682" s="12">
        <f>SUM(BL682:BT682,AW682:BE682)</f>
        <v/>
      </c>
      <c r="DD682" s="437">
        <f>IFERROR(ROUND(DC682/K682,0),"")</f>
        <v/>
      </c>
      <c r="DE682" s="437">
        <f>IFERROR(ROUND(AVERAGE(Y682:Z682,AK682:AL682),0),"")</f>
        <v/>
      </c>
      <c r="DF682" s="217">
        <f>IFERROR(ROUND((3600/DE682*J682),0),"")</f>
        <v/>
      </c>
      <c r="DG682" s="437">
        <f>IFERROR(ROUND(DD682/DF682,1),"")</f>
        <v/>
      </c>
      <c r="DH682" s="308">
        <f>IFERROR(DB682+DD682,"")</f>
        <v/>
      </c>
      <c r="DI682" s="447">
        <f>IFERROR(DD682/DH682,"")</f>
        <v/>
      </c>
      <c r="DK682" s="12">
        <f>IFERROR(DF682-AP682,"")</f>
        <v/>
      </c>
      <c r="DM682" s="307">
        <f>IFERROR(DA682-L682,"")</f>
        <v/>
      </c>
      <c r="DN682" s="348">
        <f>IF(DE682&gt;AQ682,0,1)</f>
        <v/>
      </c>
      <c r="DO682" s="348">
        <f>IF(DA682&lt;M682,0,1)</f>
        <v/>
      </c>
      <c r="DP682" s="348">
        <f>IF(DA682&gt;N682,0,1)</f>
        <v/>
      </c>
      <c r="DQ682" s="348" t="n"/>
      <c r="DR682" s="348" t="n"/>
      <c r="DS682" s="348" t="n"/>
      <c r="DT682" s="348" t="n"/>
      <c r="DU682" s="348" t="n"/>
      <c r="DV682" s="348" t="n"/>
      <c r="DW682" s="348" t="n"/>
      <c r="DX682" s="348" t="n"/>
      <c r="DY682" s="348" t="n"/>
      <c r="DZ682" s="348" t="n"/>
      <c r="EA682" s="348" t="n"/>
      <c r="EB682" s="348" t="n"/>
      <c r="EC682" s="348" t="n"/>
      <c r="ED682" s="348" t="n"/>
      <c r="EE682" s="348" t="n"/>
      <c r="EF682" s="348" t="n"/>
      <c r="EG682" s="348" t="n"/>
      <c r="EH682" s="348" t="n"/>
      <c r="EI682" s="348" t="n"/>
    </row>
    <row r="683" ht="31.5" customFormat="1" customHeight="1" s="239">
      <c r="A683" s="233" t="n"/>
      <c r="B683" s="192" t="n"/>
      <c r="C683" s="455" t="n"/>
      <c r="D683" s="192" t="n"/>
      <c r="E683" s="192" t="n"/>
      <c r="F683" s="192" t="n"/>
      <c r="G683" s="238" t="n"/>
      <c r="H683" s="437" t="n"/>
      <c r="I683" s="437" t="n"/>
      <c r="J683" s="437" t="n"/>
      <c r="K683" s="437" t="n"/>
      <c r="L683" s="240" t="n"/>
      <c r="M683" s="241" t="n"/>
      <c r="N683" s="242" t="n"/>
      <c r="O683" s="232" t="n"/>
      <c r="P683" s="232" t="n"/>
      <c r="Q683" s="232" t="n"/>
      <c r="R683" s="232" t="n"/>
      <c r="S683" s="232" t="n"/>
      <c r="T683" s="232" t="n"/>
      <c r="U683" s="232" t="n"/>
      <c r="V683" s="232" t="n"/>
      <c r="W683" s="232" t="n"/>
      <c r="X683" s="232" t="n"/>
      <c r="Y683" s="195" t="n"/>
      <c r="Z683" s="195" t="n"/>
      <c r="AA683" s="232" t="n"/>
      <c r="AB683" s="232" t="n"/>
      <c r="AC683" s="232" t="n"/>
      <c r="AD683" s="232" t="n"/>
      <c r="AE683" s="232" t="n"/>
      <c r="AF683" s="232" t="n"/>
      <c r="AG683" s="232" t="n"/>
      <c r="AH683" s="232" t="n"/>
      <c r="AI683" s="232" t="n"/>
      <c r="AJ683" s="232" t="n"/>
      <c r="AK683" s="195" t="n"/>
      <c r="AL683" s="195" t="n"/>
      <c r="AM683" s="232">
        <f>IFERROR(ROUND(AVERAGE(O683:S683,AA683:AE683),0),"")</f>
        <v/>
      </c>
      <c r="AN683" s="232">
        <f>IFERROR(ROUND(AVERAGE(T683:X683,AF683:AJ683),0),"")</f>
        <v/>
      </c>
      <c r="AO683" s="278">
        <f>IFERROR((AM683-L683)/L683,"")</f>
        <v/>
      </c>
      <c r="AP683" s="218" t="n"/>
      <c r="AQ683" s="219" t="n"/>
      <c r="AR683" s="217">
        <f>IFERROR(ROUND((3600/AS683*J683),0),"")</f>
        <v/>
      </c>
      <c r="AS683" s="217">
        <f>IFERROR(ROUND(AVERAGE(Y683:Z683,AK683:AL683),0),"")</f>
        <v/>
      </c>
      <c r="AT683" s="217" t="n"/>
      <c r="AU683" s="217" t="n"/>
      <c r="AV683" s="217" t="n"/>
      <c r="AW683" s="217" t="n"/>
      <c r="AX683" s="217" t="n"/>
      <c r="AY683" s="217" t="n"/>
      <c r="AZ683" s="217" t="n"/>
      <c r="BA683" s="217" t="n"/>
      <c r="BB683" s="217" t="n"/>
      <c r="BC683" s="217" t="n"/>
      <c r="BD683" s="217" t="n"/>
      <c r="BE683" s="217" t="n"/>
      <c r="BF683" s="217" t="n"/>
      <c r="BG683" s="217" t="n"/>
      <c r="BH683" s="217" t="n"/>
      <c r="BI683" s="217" t="n"/>
      <c r="BJ683" s="217" t="n"/>
      <c r="BK683" s="217" t="n"/>
      <c r="BL683" s="217" t="n"/>
      <c r="BM683" s="217" t="n"/>
      <c r="BN683" s="217" t="n"/>
      <c r="BO683" s="217" t="n"/>
      <c r="BP683" s="217" t="n"/>
      <c r="BQ683" s="217" t="n"/>
      <c r="BR683" s="217" t="n"/>
      <c r="BS683" s="217" t="n"/>
      <c r="BT683" s="217" t="n"/>
      <c r="BU683" s="217" t="n"/>
      <c r="BV683" s="217" t="n"/>
      <c r="BW683" s="217" t="n"/>
      <c r="BX683" s="220" t="n"/>
      <c r="BY683" s="220" t="n"/>
      <c r="BZ683" s="220" t="n"/>
      <c r="CA683" s="220" t="n"/>
      <c r="CB683" s="220" t="n"/>
      <c r="CC683" s="220" t="n"/>
      <c r="CD683" s="220" t="n"/>
      <c r="CE683" s="220" t="n"/>
      <c r="CF683" s="220" t="n"/>
      <c r="CG683" s="221">
        <f>IFERROR(ROUND((SUM(BX683:CF683)),0),"")</f>
        <v/>
      </c>
      <c r="CH683" s="216" t="n"/>
      <c r="CI683" s="456" t="n"/>
      <c r="CJ683" s="223" t="n"/>
      <c r="CK683" s="196" t="n"/>
      <c r="CL683" s="196" t="n"/>
      <c r="CM683" s="196" t="n"/>
      <c r="CN683" s="196" t="n"/>
      <c r="CO683" s="196" t="n"/>
      <c r="CP683" s="323" t="n"/>
      <c r="CQ683" s="348" t="n"/>
      <c r="CR683" s="348" t="n"/>
      <c r="CS683" s="348" t="n"/>
      <c r="CT683" s="348" t="n"/>
      <c r="CU683" s="348" t="n"/>
      <c r="CV683" s="348" t="n"/>
      <c r="CW683" s="348" t="n"/>
      <c r="CX683" s="348" t="n"/>
      <c r="CY683" s="348">
        <f>IFERROR(ROUND(STDEV(AN683,L683),1),"")</f>
        <v/>
      </c>
      <c r="CZ683" s="232">
        <f>IFERROR(ROUND(AVERAGE(O683:S683,AA683:AE683),0),"")</f>
        <v/>
      </c>
      <c r="DA683" s="232">
        <f>IFERROR(AVERAGE(T683:X683,AF683:AJ683),"")</f>
        <v/>
      </c>
      <c r="DB683" s="308">
        <f>AV683+BK683</f>
        <v/>
      </c>
      <c r="DC683" s="12">
        <f>SUM(BL683:BT683,AW683:BE683)</f>
        <v/>
      </c>
      <c r="DD683" s="437">
        <f>IFERROR(ROUND(DC683/K683,0),"")</f>
        <v/>
      </c>
      <c r="DE683" s="437">
        <f>IFERROR(ROUND(AVERAGE(Y683:Z683,AK683:AL683),0),"")</f>
        <v/>
      </c>
      <c r="DF683" s="217">
        <f>IFERROR(ROUND((3600/DE683*J683),0),"")</f>
        <v/>
      </c>
      <c r="DG683" s="437">
        <f>IFERROR(ROUND(DD683/DF683,1),"")</f>
        <v/>
      </c>
      <c r="DH683" s="308">
        <f>IFERROR(DB683+DD683,"")</f>
        <v/>
      </c>
      <c r="DI683" s="447">
        <f>IFERROR(DD683/DH683,"")</f>
        <v/>
      </c>
      <c r="DK683" s="12">
        <f>IFERROR(DF683-AP683,"")</f>
        <v/>
      </c>
      <c r="DM683" s="307">
        <f>IFERROR(DA683-L683,"")</f>
        <v/>
      </c>
      <c r="DN683" s="348">
        <f>IF(DE683&gt;AQ683,0,1)</f>
        <v/>
      </c>
      <c r="DO683" s="348">
        <f>IF(DA683&lt;M683,0,1)</f>
        <v/>
      </c>
      <c r="DP683" s="348">
        <f>IF(DA683&gt;N683,0,1)</f>
        <v/>
      </c>
      <c r="DQ683" s="348" t="n"/>
      <c r="DR683" s="348" t="n"/>
      <c r="DS683" s="348" t="n"/>
      <c r="DT683" s="348" t="n"/>
      <c r="DU683" s="348" t="n"/>
      <c r="DV683" s="348" t="n"/>
      <c r="DW683" s="348" t="n"/>
      <c r="DX683" s="348" t="n"/>
      <c r="DY683" s="348" t="n"/>
      <c r="DZ683" s="348" t="n"/>
      <c r="EA683" s="348" t="n"/>
      <c r="EB683" s="348" t="n"/>
      <c r="EC683" s="348" t="n"/>
      <c r="ED683" s="348" t="n"/>
      <c r="EE683" s="348" t="n"/>
      <c r="EF683" s="348" t="n"/>
      <c r="EG683" s="348" t="n"/>
      <c r="EH683" s="348" t="n"/>
      <c r="EI683" s="348" t="n"/>
    </row>
    <row r="684" ht="31.5" customFormat="1" customHeight="1" s="239">
      <c r="A684" s="233" t="n"/>
      <c r="B684" s="192" t="n"/>
      <c r="C684" s="455" t="n"/>
      <c r="D684" s="192" t="n"/>
      <c r="E684" s="192" t="n"/>
      <c r="F684" s="192" t="n"/>
      <c r="G684" s="238" t="n"/>
      <c r="H684" s="437" t="n"/>
      <c r="I684" s="437" t="n"/>
      <c r="J684" s="437" t="n"/>
      <c r="K684" s="437" t="n"/>
      <c r="L684" s="240" t="n"/>
      <c r="M684" s="241" t="n"/>
      <c r="N684" s="242" t="n"/>
      <c r="O684" s="232" t="n"/>
      <c r="P684" s="232" t="n"/>
      <c r="Q684" s="232" t="n"/>
      <c r="R684" s="232" t="n"/>
      <c r="S684" s="232" t="n"/>
      <c r="T684" s="232" t="n"/>
      <c r="U684" s="232" t="n"/>
      <c r="V684" s="232" t="n"/>
      <c r="W684" s="232" t="n"/>
      <c r="X684" s="232" t="n"/>
      <c r="Y684" s="195" t="n"/>
      <c r="Z684" s="195" t="n"/>
      <c r="AA684" s="232" t="n"/>
      <c r="AB684" s="232" t="n"/>
      <c r="AC684" s="232" t="n"/>
      <c r="AD684" s="232" t="n"/>
      <c r="AE684" s="232" t="n"/>
      <c r="AF684" s="232" t="n"/>
      <c r="AG684" s="232" t="n"/>
      <c r="AH684" s="232" t="n"/>
      <c r="AI684" s="232" t="n"/>
      <c r="AJ684" s="232" t="n"/>
      <c r="AK684" s="195" t="n"/>
      <c r="AL684" s="195" t="n"/>
      <c r="AM684" s="232">
        <f>IFERROR(ROUND(AVERAGE(O684:S684,AA684:AE684),0),"")</f>
        <v/>
      </c>
      <c r="AN684" s="232">
        <f>IFERROR(ROUND(AVERAGE(T684:X684,AF684:AJ684),0),"")</f>
        <v/>
      </c>
      <c r="AO684" s="278">
        <f>IFERROR((AM684-L684)/L684,"")</f>
        <v/>
      </c>
      <c r="AP684" s="218" t="n"/>
      <c r="AQ684" s="219" t="n"/>
      <c r="AR684" s="217">
        <f>IFERROR(ROUND((3600/AS684*J684),0),"")</f>
        <v/>
      </c>
      <c r="AS684" s="217">
        <f>IFERROR(ROUND(AVERAGE(Y684:Z684,AK684:AL684),0),"")</f>
        <v/>
      </c>
      <c r="AT684" s="217" t="n"/>
      <c r="AU684" s="217" t="n"/>
      <c r="AV684" s="217" t="n"/>
      <c r="AW684" s="217" t="n"/>
      <c r="AX684" s="217" t="n"/>
      <c r="AY684" s="217" t="n"/>
      <c r="AZ684" s="217" t="n"/>
      <c r="BA684" s="217" t="n"/>
      <c r="BB684" s="217" t="n"/>
      <c r="BC684" s="217" t="n"/>
      <c r="BD684" s="217" t="n"/>
      <c r="BE684" s="217" t="n"/>
      <c r="BF684" s="217" t="n"/>
      <c r="BG684" s="217" t="n"/>
      <c r="BH684" s="217" t="n"/>
      <c r="BI684" s="217" t="n"/>
      <c r="BJ684" s="217" t="n"/>
      <c r="BK684" s="217" t="n"/>
      <c r="BL684" s="217" t="n"/>
      <c r="BM684" s="217" t="n"/>
      <c r="BN684" s="217" t="n"/>
      <c r="BO684" s="217" t="n"/>
      <c r="BP684" s="217" t="n"/>
      <c r="BQ684" s="217" t="n"/>
      <c r="BR684" s="217" t="n"/>
      <c r="BS684" s="217" t="n"/>
      <c r="BT684" s="217" t="n"/>
      <c r="BU684" s="217" t="n"/>
      <c r="BV684" s="217" t="n"/>
      <c r="BW684" s="217" t="n"/>
      <c r="BX684" s="220" t="n"/>
      <c r="BY684" s="220" t="n"/>
      <c r="BZ684" s="220" t="n"/>
      <c r="CA684" s="220" t="n"/>
      <c r="CB684" s="220" t="n"/>
      <c r="CC684" s="220" t="n"/>
      <c r="CD684" s="220" t="n"/>
      <c r="CE684" s="220" t="n"/>
      <c r="CF684" s="220" t="n"/>
      <c r="CG684" s="221">
        <f>IFERROR(ROUND((SUM(BX684:CF684)),0),"")</f>
        <v/>
      </c>
      <c r="CH684" s="216" t="n"/>
      <c r="CI684" s="456" t="n"/>
      <c r="CJ684" s="223" t="n"/>
      <c r="CK684" s="196" t="n"/>
      <c r="CL684" s="196" t="n"/>
      <c r="CM684" s="196" t="n"/>
      <c r="CN684" s="196" t="n"/>
      <c r="CO684" s="196" t="n"/>
      <c r="CP684" s="323" t="n"/>
      <c r="CQ684" s="348" t="n"/>
      <c r="CR684" s="348" t="n"/>
      <c r="CS684" s="348" t="n"/>
      <c r="CT684" s="348" t="n"/>
      <c r="CU684" s="348" t="n"/>
      <c r="CV684" s="348" t="n"/>
      <c r="CW684" s="348" t="n"/>
      <c r="CX684" s="348" t="n"/>
      <c r="CY684" s="348">
        <f>IFERROR(ROUND(STDEV(AN684,L684),1),"")</f>
        <v/>
      </c>
      <c r="CZ684" s="232">
        <f>IFERROR(ROUND(AVERAGE(O684:S684,AA684:AE684),0),"")</f>
        <v/>
      </c>
      <c r="DA684" s="232">
        <f>IFERROR(AVERAGE(T684:X684,AF684:AJ684),"")</f>
        <v/>
      </c>
      <c r="DB684" s="308">
        <f>AV684+BK684</f>
        <v/>
      </c>
      <c r="DC684" s="12">
        <f>SUM(BL684:BT684,AW684:BE684)</f>
        <v/>
      </c>
      <c r="DD684" s="437">
        <f>IFERROR(ROUND(DC684/K684,0),"")</f>
        <v/>
      </c>
      <c r="DE684" s="437">
        <f>IFERROR(ROUND(AVERAGE(Y684:Z684,AK684:AL684),0),"")</f>
        <v/>
      </c>
      <c r="DF684" s="217">
        <f>IFERROR(ROUND((3600/DE684*J684),0),"")</f>
        <v/>
      </c>
      <c r="DG684" s="437">
        <f>IFERROR(ROUND(DD684/DF684,1),"")</f>
        <v/>
      </c>
      <c r="DH684" s="308">
        <f>IFERROR(DB684+DD684,"")</f>
        <v/>
      </c>
      <c r="DI684" s="447">
        <f>IFERROR(DD684/DH684,"")</f>
        <v/>
      </c>
      <c r="DK684" s="12">
        <f>IFERROR(DF684-AP684,"")</f>
        <v/>
      </c>
      <c r="DM684" s="307">
        <f>IFERROR(DA684-L684,"")</f>
        <v/>
      </c>
      <c r="DN684" s="348">
        <f>IF(DE684&gt;AQ684,0,1)</f>
        <v/>
      </c>
      <c r="DO684" s="348">
        <f>IF(DA684&lt;M684,0,1)</f>
        <v/>
      </c>
      <c r="DP684" s="348">
        <f>IF(DA684&gt;N684,0,1)</f>
        <v/>
      </c>
      <c r="DQ684" s="348" t="n"/>
      <c r="DR684" s="348" t="n"/>
      <c r="DS684" s="348" t="n"/>
      <c r="DT684" s="348" t="n"/>
      <c r="DU684" s="348" t="n"/>
      <c r="DV684" s="348" t="n"/>
      <c r="DW684" s="348" t="n"/>
      <c r="DX684" s="348" t="n"/>
      <c r="DY684" s="348" t="n"/>
      <c r="DZ684" s="348" t="n"/>
      <c r="EA684" s="348" t="n"/>
      <c r="EB684" s="348" t="n"/>
      <c r="EC684" s="348" t="n"/>
      <c r="ED684" s="348" t="n"/>
      <c r="EE684" s="348" t="n"/>
      <c r="EF684" s="348" t="n"/>
      <c r="EG684" s="348" t="n"/>
      <c r="EH684" s="348" t="n"/>
      <c r="EI684" s="348" t="n"/>
    </row>
    <row r="685" ht="31.5" customFormat="1" customHeight="1" s="239">
      <c r="A685" s="233" t="n"/>
      <c r="B685" s="192" t="n"/>
      <c r="C685" s="455" t="n"/>
      <c r="D685" s="192" t="n"/>
      <c r="E685" s="192" t="n"/>
      <c r="F685" s="192" t="n"/>
      <c r="G685" s="238" t="n"/>
      <c r="H685" s="437" t="n"/>
      <c r="I685" s="437" t="n"/>
      <c r="J685" s="437" t="n"/>
      <c r="K685" s="437" t="n"/>
      <c r="L685" s="240" t="n"/>
      <c r="M685" s="241" t="n"/>
      <c r="N685" s="242" t="n"/>
      <c r="O685" s="232" t="n"/>
      <c r="P685" s="232" t="n"/>
      <c r="Q685" s="232" t="n"/>
      <c r="R685" s="232" t="n"/>
      <c r="S685" s="232" t="n"/>
      <c r="T685" s="232" t="n"/>
      <c r="U685" s="232" t="n"/>
      <c r="V685" s="232" t="n"/>
      <c r="W685" s="232" t="n"/>
      <c r="X685" s="232" t="n"/>
      <c r="Y685" s="195" t="n"/>
      <c r="Z685" s="195" t="n"/>
      <c r="AA685" s="232" t="n"/>
      <c r="AB685" s="232" t="n"/>
      <c r="AC685" s="232" t="n"/>
      <c r="AD685" s="232" t="n"/>
      <c r="AE685" s="232" t="n"/>
      <c r="AF685" s="232" t="n"/>
      <c r="AG685" s="232" t="n"/>
      <c r="AH685" s="232" t="n"/>
      <c r="AI685" s="232" t="n"/>
      <c r="AJ685" s="232" t="n"/>
      <c r="AK685" s="195" t="n"/>
      <c r="AL685" s="195" t="n"/>
      <c r="AM685" s="232">
        <f>IFERROR(ROUND(AVERAGE(O685:S685,AA685:AE685),0),"")</f>
        <v/>
      </c>
      <c r="AN685" s="232">
        <f>IFERROR(ROUND(AVERAGE(T685:X685,AF685:AJ685),0),"")</f>
        <v/>
      </c>
      <c r="AO685" s="278">
        <f>IFERROR((AM685-L685)/L685,"")</f>
        <v/>
      </c>
      <c r="AP685" s="218" t="n"/>
      <c r="AQ685" s="219" t="n"/>
      <c r="AR685" s="217">
        <f>IFERROR(ROUND((3600/AS685*J685),0),"")</f>
        <v/>
      </c>
      <c r="AS685" s="217">
        <f>IFERROR(ROUND(AVERAGE(Y685:Z685,AK685:AL685),0),"")</f>
        <v/>
      </c>
      <c r="AT685" s="217" t="n"/>
      <c r="AU685" s="217" t="n"/>
      <c r="AV685" s="217" t="n"/>
      <c r="AW685" s="217" t="n"/>
      <c r="AX685" s="217" t="n"/>
      <c r="AY685" s="217" t="n"/>
      <c r="AZ685" s="217" t="n"/>
      <c r="BA685" s="217" t="n"/>
      <c r="BB685" s="217" t="n"/>
      <c r="BC685" s="217" t="n"/>
      <c r="BD685" s="217" t="n"/>
      <c r="BE685" s="217" t="n"/>
      <c r="BF685" s="217" t="n"/>
      <c r="BG685" s="217" t="n"/>
      <c r="BH685" s="217" t="n"/>
      <c r="BI685" s="217" t="n"/>
      <c r="BJ685" s="217" t="n"/>
      <c r="BK685" s="217" t="n"/>
      <c r="BL685" s="217" t="n"/>
      <c r="BM685" s="217" t="n"/>
      <c r="BN685" s="217" t="n"/>
      <c r="BO685" s="217" t="n"/>
      <c r="BP685" s="217" t="n"/>
      <c r="BQ685" s="217" t="n"/>
      <c r="BR685" s="217" t="n"/>
      <c r="BS685" s="217" t="n"/>
      <c r="BT685" s="217" t="n"/>
      <c r="BU685" s="217" t="n"/>
      <c r="BV685" s="217" t="n"/>
      <c r="BW685" s="217" t="n"/>
      <c r="BX685" s="220" t="n"/>
      <c r="BY685" s="220" t="n"/>
      <c r="BZ685" s="220" t="n"/>
      <c r="CA685" s="220" t="n"/>
      <c r="CB685" s="220" t="n"/>
      <c r="CC685" s="220" t="n"/>
      <c r="CD685" s="220" t="n"/>
      <c r="CE685" s="220" t="n"/>
      <c r="CF685" s="220" t="n"/>
      <c r="CG685" s="221">
        <f>IFERROR(ROUND((SUM(BX685:CF685)),0),"")</f>
        <v/>
      </c>
      <c r="CH685" s="216" t="n"/>
      <c r="CI685" s="456" t="n"/>
      <c r="CJ685" s="223" t="n"/>
      <c r="CK685" s="196" t="n"/>
      <c r="CL685" s="196" t="n"/>
      <c r="CM685" s="196" t="n"/>
      <c r="CN685" s="196" t="n"/>
      <c r="CO685" s="196" t="n"/>
      <c r="CP685" s="323" t="n"/>
      <c r="CQ685" s="348" t="n"/>
      <c r="CR685" s="348" t="n"/>
      <c r="CS685" s="348" t="n"/>
      <c r="CT685" s="348" t="n"/>
      <c r="CU685" s="348" t="n"/>
      <c r="CV685" s="348" t="n"/>
      <c r="CW685" s="348" t="n"/>
      <c r="CX685" s="348" t="n"/>
      <c r="CY685" s="348">
        <f>IFERROR(ROUND(STDEV(AN685,L685),1),"")</f>
        <v/>
      </c>
      <c r="CZ685" s="232">
        <f>IFERROR(ROUND(AVERAGE(O685:S685,AA685:AE685),0),"")</f>
        <v/>
      </c>
      <c r="DA685" s="232">
        <f>IFERROR(AVERAGE(T685:X685,AF685:AJ685),"")</f>
        <v/>
      </c>
      <c r="DB685" s="308">
        <f>AV685+BK685</f>
        <v/>
      </c>
      <c r="DC685" s="12">
        <f>SUM(BL685:BT685,AW685:BE685)</f>
        <v/>
      </c>
      <c r="DD685" s="437">
        <f>IFERROR(ROUND(DC685/K685,0),"")</f>
        <v/>
      </c>
      <c r="DE685" s="437">
        <f>IFERROR(ROUND(AVERAGE(Y685:Z685,AK685:AL685),0),"")</f>
        <v/>
      </c>
      <c r="DF685" s="217">
        <f>IFERROR(ROUND((3600/DE685*J685),0),"")</f>
        <v/>
      </c>
      <c r="DG685" s="437">
        <f>IFERROR(ROUND(DD685/DF685,1),"")</f>
        <v/>
      </c>
      <c r="DH685" s="308">
        <f>IFERROR(DB685+DD685,"")</f>
        <v/>
      </c>
      <c r="DI685" s="447">
        <f>IFERROR(DD685/DH685,"")</f>
        <v/>
      </c>
      <c r="DK685" s="12">
        <f>IFERROR(DF685-AP685,"")</f>
        <v/>
      </c>
      <c r="DM685" s="307">
        <f>IFERROR(DA685-L685,"")</f>
        <v/>
      </c>
      <c r="DN685" s="348">
        <f>IF(DE685&gt;AQ685,0,1)</f>
        <v/>
      </c>
      <c r="DO685" s="348">
        <f>IF(DA685&lt;M685,0,1)</f>
        <v/>
      </c>
      <c r="DP685" s="348">
        <f>IF(DA685&gt;N685,0,1)</f>
        <v/>
      </c>
      <c r="DQ685" s="348" t="n"/>
      <c r="DR685" s="348" t="n"/>
      <c r="DS685" s="348" t="n"/>
      <c r="DT685" s="348" t="n"/>
      <c r="DU685" s="348" t="n"/>
      <c r="DV685" s="348" t="n"/>
      <c r="DW685" s="348" t="n"/>
      <c r="DX685" s="348" t="n"/>
      <c r="DY685" s="348" t="n"/>
      <c r="DZ685" s="348" t="n"/>
      <c r="EA685" s="348" t="n"/>
      <c r="EB685" s="348" t="n"/>
      <c r="EC685" s="348" t="n"/>
      <c r="ED685" s="348" t="n"/>
      <c r="EE685" s="348" t="n"/>
      <c r="EF685" s="348" t="n"/>
      <c r="EG685" s="348" t="n"/>
      <c r="EH685" s="348" t="n"/>
      <c r="EI685" s="348" t="n"/>
    </row>
    <row r="686" ht="31.5" customFormat="1" customHeight="1" s="239">
      <c r="A686" s="233" t="n"/>
      <c r="B686" s="192" t="n"/>
      <c r="C686" s="455" t="n"/>
      <c r="D686" s="192" t="n"/>
      <c r="E686" s="192" t="n"/>
      <c r="F686" s="192" t="n"/>
      <c r="G686" s="238" t="n"/>
      <c r="H686" s="437" t="n"/>
      <c r="I686" s="437" t="n"/>
      <c r="J686" s="437" t="n"/>
      <c r="K686" s="437" t="n"/>
      <c r="L686" s="240" t="n"/>
      <c r="M686" s="241" t="n"/>
      <c r="N686" s="242" t="n"/>
      <c r="O686" s="232" t="n"/>
      <c r="P686" s="232" t="n"/>
      <c r="Q686" s="232" t="n"/>
      <c r="R686" s="232" t="n"/>
      <c r="S686" s="232" t="n"/>
      <c r="T686" s="232" t="n"/>
      <c r="U686" s="232" t="n"/>
      <c r="V686" s="232" t="n"/>
      <c r="W686" s="232" t="n"/>
      <c r="X686" s="232" t="n"/>
      <c r="Y686" s="195" t="n"/>
      <c r="Z686" s="195" t="n"/>
      <c r="AA686" s="232" t="n"/>
      <c r="AB686" s="232" t="n"/>
      <c r="AC686" s="232" t="n"/>
      <c r="AD686" s="232" t="n"/>
      <c r="AE686" s="232" t="n"/>
      <c r="AF686" s="232" t="n"/>
      <c r="AG686" s="232" t="n"/>
      <c r="AH686" s="232" t="n"/>
      <c r="AI686" s="232" t="n"/>
      <c r="AJ686" s="232" t="n"/>
      <c r="AK686" s="195" t="n"/>
      <c r="AL686" s="195" t="n"/>
      <c r="AM686" s="232">
        <f>IFERROR(ROUND(AVERAGE(O686:S686,AA686:AE686),0),"")</f>
        <v/>
      </c>
      <c r="AN686" s="232">
        <f>IFERROR(ROUND(AVERAGE(T686:X686,AF686:AJ686),0),"")</f>
        <v/>
      </c>
      <c r="AO686" s="278">
        <f>IFERROR((AM686-L686)/L686,"")</f>
        <v/>
      </c>
      <c r="AP686" s="218" t="n"/>
      <c r="AQ686" s="219" t="n"/>
      <c r="AR686" s="217">
        <f>IFERROR(ROUND((3600/AS686*J686),0),"")</f>
        <v/>
      </c>
      <c r="AS686" s="217">
        <f>IFERROR(ROUND(AVERAGE(Y686:Z686,AK686:AL686),0),"")</f>
        <v/>
      </c>
      <c r="AT686" s="217" t="n"/>
      <c r="AU686" s="217" t="n"/>
      <c r="AV686" s="217" t="n"/>
      <c r="AW686" s="217" t="n"/>
      <c r="AX686" s="217" t="n"/>
      <c r="AY686" s="217" t="n"/>
      <c r="AZ686" s="217" t="n"/>
      <c r="BA686" s="217" t="n"/>
      <c r="BB686" s="217" t="n"/>
      <c r="BC686" s="217" t="n"/>
      <c r="BD686" s="217" t="n"/>
      <c r="BE686" s="217" t="n"/>
      <c r="BF686" s="217" t="n"/>
      <c r="BG686" s="217" t="n"/>
      <c r="BH686" s="217" t="n"/>
      <c r="BI686" s="217" t="n"/>
      <c r="BJ686" s="217" t="n"/>
      <c r="BK686" s="217" t="n"/>
      <c r="BL686" s="217" t="n"/>
      <c r="BM686" s="217" t="n"/>
      <c r="BN686" s="217" t="n"/>
      <c r="BO686" s="217" t="n"/>
      <c r="BP686" s="217" t="n"/>
      <c r="BQ686" s="217" t="n"/>
      <c r="BR686" s="217" t="n"/>
      <c r="BS686" s="217" t="n"/>
      <c r="BT686" s="217" t="n"/>
      <c r="BU686" s="217" t="n"/>
      <c r="BV686" s="217" t="n"/>
      <c r="BW686" s="217" t="n"/>
      <c r="BX686" s="220" t="n"/>
      <c r="BY686" s="220" t="n"/>
      <c r="BZ686" s="220" t="n"/>
      <c r="CA686" s="220" t="n"/>
      <c r="CB686" s="220" t="n"/>
      <c r="CC686" s="220" t="n"/>
      <c r="CD686" s="220" t="n"/>
      <c r="CE686" s="220" t="n"/>
      <c r="CF686" s="220" t="n"/>
      <c r="CG686" s="221">
        <f>IFERROR(ROUND((SUM(BX686:CF686)),0),"")</f>
        <v/>
      </c>
      <c r="CH686" s="216" t="n"/>
      <c r="CI686" s="456" t="n"/>
      <c r="CJ686" s="223" t="n"/>
      <c r="CK686" s="196" t="n"/>
      <c r="CL686" s="196" t="n"/>
      <c r="CM686" s="196" t="n"/>
      <c r="CN686" s="196" t="n"/>
      <c r="CO686" s="196" t="n"/>
      <c r="CP686" s="323" t="n"/>
      <c r="CQ686" s="348" t="n"/>
      <c r="CR686" s="348" t="n"/>
      <c r="CS686" s="348" t="n"/>
      <c r="CT686" s="348" t="n"/>
      <c r="CU686" s="348" t="n"/>
      <c r="CV686" s="348" t="n"/>
      <c r="CW686" s="348" t="n"/>
      <c r="CX686" s="348" t="n"/>
      <c r="CY686" s="348">
        <f>IFERROR(ROUND(STDEV(AN686,L686),1),"")</f>
        <v/>
      </c>
      <c r="CZ686" s="232">
        <f>IFERROR(ROUND(AVERAGE(O686:S686,AA686:AE686),0),"")</f>
        <v/>
      </c>
      <c r="DA686" s="232">
        <f>IFERROR(AVERAGE(T686:X686,AF686:AJ686),"")</f>
        <v/>
      </c>
      <c r="DB686" s="308">
        <f>AV686+BK686</f>
        <v/>
      </c>
      <c r="DC686" s="12">
        <f>SUM(BL686:BT686,AW686:BE686)</f>
        <v/>
      </c>
      <c r="DD686" s="437">
        <f>IFERROR(ROUND(DC686/K686,0),"")</f>
        <v/>
      </c>
      <c r="DE686" s="437">
        <f>IFERROR(ROUND(AVERAGE(Y686:Z686,AK686:AL686),0),"")</f>
        <v/>
      </c>
      <c r="DF686" s="217">
        <f>IFERROR(ROUND((3600/DE686*J686),0),"")</f>
        <v/>
      </c>
      <c r="DG686" s="437">
        <f>IFERROR(ROUND(DD686/DF686,1),"")</f>
        <v/>
      </c>
      <c r="DH686" s="308">
        <f>IFERROR(DB686+DD686,"")</f>
        <v/>
      </c>
      <c r="DI686" s="447">
        <f>IFERROR(DD686/DH686,"")</f>
        <v/>
      </c>
      <c r="DK686" s="12">
        <f>IFERROR(DF686-AP686,"")</f>
        <v/>
      </c>
      <c r="DM686" s="307">
        <f>IFERROR(DA686-L686,"")</f>
        <v/>
      </c>
      <c r="DN686" s="348">
        <f>IF(DE686&gt;AQ686,0,1)</f>
        <v/>
      </c>
      <c r="DO686" s="348">
        <f>IF(DA686&lt;M686,0,1)</f>
        <v/>
      </c>
      <c r="DP686" s="348">
        <f>IF(DA686&gt;N686,0,1)</f>
        <v/>
      </c>
      <c r="DQ686" s="348" t="n"/>
      <c r="DR686" s="348" t="n"/>
      <c r="DS686" s="348" t="n"/>
      <c r="DT686" s="348" t="n"/>
      <c r="DU686" s="348" t="n"/>
      <c r="DV686" s="348" t="n"/>
      <c r="DW686" s="348" t="n"/>
      <c r="DX686" s="348" t="n"/>
      <c r="DY686" s="348" t="n"/>
      <c r="DZ686" s="348" t="n"/>
      <c r="EA686" s="348" t="n"/>
      <c r="EB686" s="348" t="n"/>
      <c r="EC686" s="348" t="n"/>
      <c r="ED686" s="348" t="n"/>
      <c r="EE686" s="348" t="n"/>
      <c r="EF686" s="348" t="n"/>
      <c r="EG686" s="348" t="n"/>
      <c r="EH686" s="348" t="n"/>
      <c r="EI686" s="348" t="n"/>
    </row>
    <row r="687" ht="31.5" customFormat="1" customHeight="1" s="239">
      <c r="A687" s="233" t="n"/>
      <c r="B687" s="192" t="n"/>
      <c r="C687" s="455" t="n"/>
      <c r="D687" s="192" t="n"/>
      <c r="E687" s="192" t="n"/>
      <c r="F687" s="192" t="n"/>
      <c r="G687" s="238" t="n"/>
      <c r="H687" s="437" t="n"/>
      <c r="I687" s="437" t="n"/>
      <c r="J687" s="437" t="n"/>
      <c r="K687" s="437" t="n"/>
      <c r="L687" s="240" t="n"/>
      <c r="M687" s="241" t="n"/>
      <c r="N687" s="242" t="n"/>
      <c r="O687" s="232" t="n"/>
      <c r="P687" s="232" t="n"/>
      <c r="Q687" s="232" t="n"/>
      <c r="R687" s="232" t="n"/>
      <c r="S687" s="232" t="n"/>
      <c r="T687" s="232" t="n"/>
      <c r="U687" s="232" t="n"/>
      <c r="V687" s="232" t="n"/>
      <c r="W687" s="232" t="n"/>
      <c r="X687" s="232" t="n"/>
      <c r="Y687" s="195" t="n"/>
      <c r="Z687" s="195" t="n"/>
      <c r="AA687" s="232" t="n"/>
      <c r="AB687" s="232" t="n"/>
      <c r="AC687" s="232" t="n"/>
      <c r="AD687" s="232" t="n"/>
      <c r="AE687" s="232" t="n"/>
      <c r="AF687" s="232" t="n"/>
      <c r="AG687" s="232" t="n"/>
      <c r="AH687" s="232" t="n"/>
      <c r="AI687" s="232" t="n"/>
      <c r="AJ687" s="232" t="n"/>
      <c r="AK687" s="195" t="n"/>
      <c r="AL687" s="195" t="n"/>
      <c r="AM687" s="232">
        <f>IFERROR(ROUND(AVERAGE(O687:S687,AA687:AE687),0),"")</f>
        <v/>
      </c>
      <c r="AN687" s="232">
        <f>IFERROR(ROUND(AVERAGE(T687:X687,AF687:AJ687),0),"")</f>
        <v/>
      </c>
      <c r="AO687" s="278">
        <f>IFERROR((AM687-L687)/L687,"")</f>
        <v/>
      </c>
      <c r="AP687" s="218" t="n"/>
      <c r="AQ687" s="219" t="n"/>
      <c r="AR687" s="217">
        <f>IFERROR(ROUND((3600/AS687*J687),0),"")</f>
        <v/>
      </c>
      <c r="AS687" s="217">
        <f>IFERROR(ROUND(AVERAGE(Y687:Z687,AK687:AL687),0),"")</f>
        <v/>
      </c>
      <c r="AT687" s="217" t="n"/>
      <c r="AU687" s="217" t="n"/>
      <c r="AV687" s="217" t="n"/>
      <c r="AW687" s="217" t="n"/>
      <c r="AX687" s="217" t="n"/>
      <c r="AY687" s="217" t="n"/>
      <c r="AZ687" s="217" t="n"/>
      <c r="BA687" s="217" t="n"/>
      <c r="BB687" s="217" t="n"/>
      <c r="BC687" s="217" t="n"/>
      <c r="BD687" s="217" t="n"/>
      <c r="BE687" s="217" t="n"/>
      <c r="BF687" s="217" t="n"/>
      <c r="BG687" s="217" t="n"/>
      <c r="BH687" s="217" t="n"/>
      <c r="BI687" s="217" t="n"/>
      <c r="BJ687" s="217" t="n"/>
      <c r="BK687" s="217" t="n"/>
      <c r="BL687" s="217" t="n"/>
      <c r="BM687" s="217" t="n"/>
      <c r="BN687" s="217" t="n"/>
      <c r="BO687" s="217" t="n"/>
      <c r="BP687" s="217" t="n"/>
      <c r="BQ687" s="217" t="n"/>
      <c r="BR687" s="217" t="n"/>
      <c r="BS687" s="217" t="n"/>
      <c r="BT687" s="217" t="n"/>
      <c r="BU687" s="217" t="n"/>
      <c r="BV687" s="217" t="n"/>
      <c r="BW687" s="217" t="n"/>
      <c r="BX687" s="220" t="n"/>
      <c r="BY687" s="220" t="n"/>
      <c r="BZ687" s="220" t="n"/>
      <c r="CA687" s="220" t="n"/>
      <c r="CB687" s="220" t="n"/>
      <c r="CC687" s="220" t="n"/>
      <c r="CD687" s="220" t="n"/>
      <c r="CE687" s="220" t="n"/>
      <c r="CF687" s="220" t="n"/>
      <c r="CG687" s="221">
        <f>IFERROR(ROUND((SUM(BX687:CF687)),0),"")</f>
        <v/>
      </c>
      <c r="CH687" s="216" t="n"/>
      <c r="CI687" s="456" t="n"/>
      <c r="CJ687" s="223" t="n"/>
      <c r="CK687" s="196" t="n"/>
      <c r="CL687" s="196" t="n"/>
      <c r="CM687" s="196" t="n"/>
      <c r="CN687" s="196" t="n"/>
      <c r="CO687" s="196" t="n"/>
      <c r="CP687" s="323" t="n"/>
      <c r="CQ687" s="348" t="n"/>
      <c r="CR687" s="348" t="n"/>
      <c r="CS687" s="348" t="n"/>
      <c r="CT687" s="348" t="n"/>
      <c r="CU687" s="348" t="n"/>
      <c r="CV687" s="348" t="n"/>
      <c r="CW687" s="348" t="n"/>
      <c r="CX687" s="348" t="n"/>
      <c r="CY687" s="348">
        <f>IFERROR(ROUND(STDEV(AN687,L687),1),"")</f>
        <v/>
      </c>
      <c r="CZ687" s="232">
        <f>IFERROR(ROUND(AVERAGE(O687:S687,AA687:AE687),0),"")</f>
        <v/>
      </c>
      <c r="DA687" s="232">
        <f>IFERROR(AVERAGE(T687:X687,AF687:AJ687),"")</f>
        <v/>
      </c>
      <c r="DB687" s="308">
        <f>AV687+BK687</f>
        <v/>
      </c>
      <c r="DC687" s="12">
        <f>SUM(BL687:BT687,AW687:BE687)</f>
        <v/>
      </c>
      <c r="DD687" s="437">
        <f>IFERROR(ROUND(DC687/K687,0),"")</f>
        <v/>
      </c>
      <c r="DE687" s="437">
        <f>IFERROR(ROUND(AVERAGE(Y687:Z687,AK687:AL687),0),"")</f>
        <v/>
      </c>
      <c r="DF687" s="217">
        <f>IFERROR(ROUND((3600/DE687*J687),0),"")</f>
        <v/>
      </c>
      <c r="DG687" s="437">
        <f>IFERROR(ROUND(DD687/DF687,1),"")</f>
        <v/>
      </c>
      <c r="DH687" s="308">
        <f>IFERROR(DB687+DD687,"")</f>
        <v/>
      </c>
      <c r="DI687" s="447">
        <f>IFERROR(DD687/DH687,"")</f>
        <v/>
      </c>
      <c r="DK687" s="12">
        <f>IFERROR(DF687-AP687,"")</f>
        <v/>
      </c>
      <c r="DM687" s="307">
        <f>IFERROR(DA687-L687,"")</f>
        <v/>
      </c>
      <c r="DN687" s="348">
        <f>IF(DE687&gt;AQ687,0,1)</f>
        <v/>
      </c>
      <c r="DO687" s="348">
        <f>IF(DA687&lt;M687,0,1)</f>
        <v/>
      </c>
      <c r="DP687" s="348">
        <f>IF(DA687&gt;N687,0,1)</f>
        <v/>
      </c>
      <c r="DQ687" s="348" t="n"/>
      <c r="DR687" s="348" t="n"/>
      <c r="DS687" s="348" t="n"/>
      <c r="DT687" s="348" t="n"/>
      <c r="DU687" s="348" t="n"/>
      <c r="DV687" s="348" t="n"/>
      <c r="DW687" s="348" t="n"/>
      <c r="DX687" s="348" t="n"/>
      <c r="DY687" s="348" t="n"/>
      <c r="DZ687" s="348" t="n"/>
      <c r="EA687" s="348" t="n"/>
      <c r="EB687" s="348" t="n"/>
      <c r="EC687" s="348" t="n"/>
      <c r="ED687" s="348" t="n"/>
      <c r="EE687" s="348" t="n"/>
      <c r="EF687" s="348" t="n"/>
      <c r="EG687" s="348" t="n"/>
      <c r="EH687" s="348" t="n"/>
      <c r="EI687" s="348" t="n"/>
    </row>
    <row r="688" ht="31.5" customFormat="1" customHeight="1" s="239">
      <c r="A688" s="233" t="n"/>
      <c r="B688" s="192" t="n"/>
      <c r="C688" s="455" t="n"/>
      <c r="D688" s="192" t="n"/>
      <c r="E688" s="192" t="n"/>
      <c r="F688" s="192" t="n"/>
      <c r="G688" s="238" t="n"/>
      <c r="H688" s="437" t="n"/>
      <c r="I688" s="437" t="n"/>
      <c r="J688" s="437" t="n"/>
      <c r="K688" s="437" t="n"/>
      <c r="L688" s="240" t="n"/>
      <c r="M688" s="241" t="n"/>
      <c r="N688" s="242" t="n"/>
      <c r="O688" s="232" t="n"/>
      <c r="P688" s="232" t="n"/>
      <c r="Q688" s="232" t="n"/>
      <c r="R688" s="232" t="n"/>
      <c r="S688" s="232" t="n"/>
      <c r="T688" s="232" t="n"/>
      <c r="U688" s="232" t="n"/>
      <c r="V688" s="232" t="n"/>
      <c r="W688" s="232" t="n"/>
      <c r="X688" s="232" t="n"/>
      <c r="Y688" s="195" t="n"/>
      <c r="Z688" s="195" t="n"/>
      <c r="AA688" s="232" t="n"/>
      <c r="AB688" s="232" t="n"/>
      <c r="AC688" s="232" t="n"/>
      <c r="AD688" s="232" t="n"/>
      <c r="AE688" s="232" t="n"/>
      <c r="AF688" s="232" t="n"/>
      <c r="AG688" s="232" t="n"/>
      <c r="AH688" s="232" t="n"/>
      <c r="AI688" s="232" t="n"/>
      <c r="AJ688" s="232" t="n"/>
      <c r="AK688" s="195" t="n"/>
      <c r="AL688" s="195" t="n"/>
      <c r="AM688" s="232">
        <f>IFERROR(ROUND(AVERAGE(O688:S688,AA688:AE688),0),"")</f>
        <v/>
      </c>
      <c r="AN688" s="232">
        <f>IFERROR(ROUND(AVERAGE(T688:X688,AF688:AJ688),0),"")</f>
        <v/>
      </c>
      <c r="AO688" s="278">
        <f>IFERROR((AM688-L688)/L688,"")</f>
        <v/>
      </c>
      <c r="AP688" s="218" t="n"/>
      <c r="AQ688" s="219" t="n"/>
      <c r="AR688" s="217">
        <f>IFERROR(ROUND((3600/AS688*J688),0),"")</f>
        <v/>
      </c>
      <c r="AS688" s="217">
        <f>IFERROR(ROUND(AVERAGE(Y688:Z688,AK688:AL688),0),"")</f>
        <v/>
      </c>
      <c r="AT688" s="217" t="n"/>
      <c r="AU688" s="217" t="n"/>
      <c r="AV688" s="217" t="n"/>
      <c r="AW688" s="217" t="n"/>
      <c r="AX688" s="217" t="n"/>
      <c r="AY688" s="217" t="n"/>
      <c r="AZ688" s="217" t="n"/>
      <c r="BA688" s="217" t="n"/>
      <c r="BB688" s="217" t="n"/>
      <c r="BC688" s="217" t="n"/>
      <c r="BD688" s="217" t="n"/>
      <c r="BE688" s="217" t="n"/>
      <c r="BF688" s="217" t="n"/>
      <c r="BG688" s="217" t="n"/>
      <c r="BH688" s="217" t="n"/>
      <c r="BI688" s="217" t="n"/>
      <c r="BJ688" s="217" t="n"/>
      <c r="BK688" s="217" t="n"/>
      <c r="BL688" s="217" t="n"/>
      <c r="BM688" s="217" t="n"/>
      <c r="BN688" s="217" t="n"/>
      <c r="BO688" s="217" t="n"/>
      <c r="BP688" s="217" t="n"/>
      <c r="BQ688" s="217" t="n"/>
      <c r="BR688" s="217" t="n"/>
      <c r="BS688" s="217" t="n"/>
      <c r="BT688" s="217" t="n"/>
      <c r="BU688" s="217" t="n"/>
      <c r="BV688" s="217" t="n"/>
      <c r="BW688" s="217" t="n"/>
      <c r="BX688" s="220" t="n"/>
      <c r="BY688" s="220" t="n"/>
      <c r="BZ688" s="220" t="n"/>
      <c r="CA688" s="220" t="n"/>
      <c r="CB688" s="220" t="n"/>
      <c r="CC688" s="220" t="n"/>
      <c r="CD688" s="220" t="n"/>
      <c r="CE688" s="220" t="n"/>
      <c r="CF688" s="220" t="n"/>
      <c r="CG688" s="221">
        <f>IFERROR(ROUND((SUM(BX688:CF688)),0),"")</f>
        <v/>
      </c>
      <c r="CH688" s="216" t="n"/>
      <c r="CI688" s="456" t="n"/>
      <c r="CJ688" s="223" t="n"/>
      <c r="CK688" s="196" t="n"/>
      <c r="CL688" s="196" t="n"/>
      <c r="CM688" s="196" t="n"/>
      <c r="CN688" s="196" t="n"/>
      <c r="CO688" s="196" t="n"/>
      <c r="CP688" s="323" t="n"/>
      <c r="CQ688" s="348" t="n"/>
      <c r="CR688" s="348" t="n"/>
      <c r="CS688" s="348" t="n"/>
      <c r="CT688" s="348" t="n"/>
      <c r="CU688" s="348" t="n"/>
      <c r="CV688" s="348" t="n"/>
      <c r="CW688" s="348" t="n"/>
      <c r="CX688" s="348" t="n"/>
      <c r="CY688" s="348">
        <f>IFERROR(ROUND(STDEV(AN688,L688),1),"")</f>
        <v/>
      </c>
      <c r="CZ688" s="232">
        <f>IFERROR(ROUND(AVERAGE(O688:S688,AA688:AE688),0),"")</f>
        <v/>
      </c>
      <c r="DA688" s="232">
        <f>IFERROR(AVERAGE(T688:X688,AF688:AJ688),"")</f>
        <v/>
      </c>
      <c r="DB688" s="308">
        <f>AV688+BK688</f>
        <v/>
      </c>
      <c r="DC688" s="12">
        <f>SUM(BL688:BT688,AW688:BE688)</f>
        <v/>
      </c>
      <c r="DD688" s="437">
        <f>IFERROR(ROUND(DC688/K688,0),"")</f>
        <v/>
      </c>
      <c r="DE688" s="437">
        <f>IFERROR(ROUND(AVERAGE(Y688:Z688,AK688:AL688),0),"")</f>
        <v/>
      </c>
      <c r="DF688" s="217">
        <f>IFERROR(ROUND((3600/DE688*J688),0),"")</f>
        <v/>
      </c>
      <c r="DG688" s="437">
        <f>IFERROR(ROUND(DD688/DF688,1),"")</f>
        <v/>
      </c>
      <c r="DH688" s="308">
        <f>IFERROR(DB688+DD688,"")</f>
        <v/>
      </c>
      <c r="DI688" s="447">
        <f>IFERROR(DD688/DH688,"")</f>
        <v/>
      </c>
      <c r="DK688" s="12">
        <f>IFERROR(DF688-AP688,"")</f>
        <v/>
      </c>
      <c r="DM688" s="307">
        <f>IFERROR(DA688-L688,"")</f>
        <v/>
      </c>
      <c r="DN688" s="348">
        <f>IF(DE688&gt;AQ688,0,1)</f>
        <v/>
      </c>
      <c r="DO688" s="348">
        <f>IF(DA688&lt;M688,0,1)</f>
        <v/>
      </c>
      <c r="DP688" s="348">
        <f>IF(DA688&gt;N688,0,1)</f>
        <v/>
      </c>
      <c r="DQ688" s="348" t="n"/>
      <c r="DR688" s="348" t="n"/>
      <c r="DS688" s="348" t="n"/>
      <c r="DT688" s="348" t="n"/>
      <c r="DU688" s="348" t="n"/>
      <c r="DV688" s="348" t="n"/>
      <c r="DW688" s="348" t="n"/>
      <c r="DX688" s="348" t="n"/>
      <c r="DY688" s="348" t="n"/>
      <c r="DZ688" s="348" t="n"/>
      <c r="EA688" s="348" t="n"/>
      <c r="EB688" s="348" t="n"/>
      <c r="EC688" s="348" t="n"/>
      <c r="ED688" s="348" t="n"/>
      <c r="EE688" s="348" t="n"/>
      <c r="EF688" s="348" t="n"/>
      <c r="EG688" s="348" t="n"/>
      <c r="EH688" s="348" t="n"/>
      <c r="EI688" s="348" t="n"/>
    </row>
    <row r="689" ht="31.5" customFormat="1" customHeight="1" s="239">
      <c r="A689" s="233" t="n"/>
      <c r="B689" s="192" t="n"/>
      <c r="C689" s="455" t="n"/>
      <c r="D689" s="192" t="n"/>
      <c r="E689" s="192" t="n"/>
      <c r="F689" s="192" t="n"/>
      <c r="G689" s="238" t="n"/>
      <c r="H689" s="437" t="n"/>
      <c r="I689" s="437" t="n"/>
      <c r="J689" s="437" t="n"/>
      <c r="K689" s="437" t="n"/>
      <c r="L689" s="240" t="n"/>
      <c r="M689" s="241" t="n"/>
      <c r="N689" s="242" t="n"/>
      <c r="O689" s="232" t="n"/>
      <c r="P689" s="232" t="n"/>
      <c r="Q689" s="232" t="n"/>
      <c r="R689" s="232" t="n"/>
      <c r="S689" s="232" t="n"/>
      <c r="T689" s="232" t="n"/>
      <c r="U689" s="232" t="n"/>
      <c r="V689" s="232" t="n"/>
      <c r="W689" s="232" t="n"/>
      <c r="X689" s="232" t="n"/>
      <c r="Y689" s="195" t="n"/>
      <c r="Z689" s="195" t="n"/>
      <c r="AA689" s="232" t="n"/>
      <c r="AB689" s="232" t="n"/>
      <c r="AC689" s="232" t="n"/>
      <c r="AD689" s="232" t="n"/>
      <c r="AE689" s="232" t="n"/>
      <c r="AF689" s="232" t="n"/>
      <c r="AG689" s="232" t="n"/>
      <c r="AH689" s="232" t="n"/>
      <c r="AI689" s="232" t="n"/>
      <c r="AJ689" s="232" t="n"/>
      <c r="AK689" s="195" t="n"/>
      <c r="AL689" s="195" t="n"/>
      <c r="AM689" s="232">
        <f>IFERROR(ROUND(AVERAGE(O689:S689,AA689:AE689),0),"")</f>
        <v/>
      </c>
      <c r="AN689" s="232">
        <f>IFERROR(ROUND(AVERAGE(T689:X689,AF689:AJ689),0),"")</f>
        <v/>
      </c>
      <c r="AO689" s="278">
        <f>IFERROR((AM689-L689)/L689,"")</f>
        <v/>
      </c>
      <c r="AP689" s="218" t="n"/>
      <c r="AQ689" s="219" t="n"/>
      <c r="AR689" s="217">
        <f>IFERROR(ROUND((3600/AS689*J689),0),"")</f>
        <v/>
      </c>
      <c r="AS689" s="217">
        <f>IFERROR(ROUND(AVERAGE(Y689:Z689,AK689:AL689),0),"")</f>
        <v/>
      </c>
      <c r="AT689" s="217" t="n"/>
      <c r="AU689" s="217" t="n"/>
      <c r="AV689" s="217" t="n"/>
      <c r="AW689" s="217" t="n"/>
      <c r="AX689" s="217" t="n"/>
      <c r="AY689" s="217" t="n"/>
      <c r="AZ689" s="217" t="n"/>
      <c r="BA689" s="217" t="n"/>
      <c r="BB689" s="217" t="n"/>
      <c r="BC689" s="217" t="n"/>
      <c r="BD689" s="217" t="n"/>
      <c r="BE689" s="217" t="n"/>
      <c r="BF689" s="217" t="n"/>
      <c r="BG689" s="217" t="n"/>
      <c r="BH689" s="217" t="n"/>
      <c r="BI689" s="217" t="n"/>
      <c r="BJ689" s="217" t="n"/>
      <c r="BK689" s="217" t="n"/>
      <c r="BL689" s="217" t="n"/>
      <c r="BM689" s="217" t="n"/>
      <c r="BN689" s="217" t="n"/>
      <c r="BO689" s="217" t="n"/>
      <c r="BP689" s="217" t="n"/>
      <c r="BQ689" s="217" t="n"/>
      <c r="BR689" s="217" t="n"/>
      <c r="BS689" s="217" t="n"/>
      <c r="BT689" s="217" t="n"/>
      <c r="BU689" s="217" t="n"/>
      <c r="BV689" s="217" t="n"/>
      <c r="BW689" s="217" t="n"/>
      <c r="BX689" s="220" t="n"/>
      <c r="BY689" s="220" t="n"/>
      <c r="BZ689" s="220" t="n"/>
      <c r="CA689" s="220" t="n"/>
      <c r="CB689" s="220" t="n"/>
      <c r="CC689" s="220" t="n"/>
      <c r="CD689" s="220" t="n"/>
      <c r="CE689" s="220" t="n"/>
      <c r="CF689" s="220" t="n"/>
      <c r="CG689" s="221">
        <f>IFERROR(ROUND((SUM(BX689:CF689)),0),"")</f>
        <v/>
      </c>
      <c r="CH689" s="216" t="n"/>
      <c r="CI689" s="456" t="n"/>
      <c r="CJ689" s="223" t="n"/>
      <c r="CK689" s="196" t="n"/>
      <c r="CL689" s="196" t="n"/>
      <c r="CM689" s="196" t="n"/>
      <c r="CN689" s="196" t="n"/>
      <c r="CO689" s="196" t="n"/>
      <c r="CP689" s="323" t="n"/>
      <c r="CQ689" s="348" t="n"/>
      <c r="CR689" s="348" t="n"/>
      <c r="CS689" s="348" t="n"/>
      <c r="CT689" s="348" t="n"/>
      <c r="CU689" s="348" t="n"/>
      <c r="CV689" s="348" t="n"/>
      <c r="CW689" s="348" t="n"/>
      <c r="CX689" s="348" t="n"/>
      <c r="CY689" s="348">
        <f>IFERROR(ROUND(STDEV(AN689,L689),1),"")</f>
        <v/>
      </c>
      <c r="CZ689" s="232">
        <f>IFERROR(ROUND(AVERAGE(O689:S689,AA689:AE689),0),"")</f>
        <v/>
      </c>
      <c r="DA689" s="232">
        <f>IFERROR(AVERAGE(T689:X689,AF689:AJ689),"")</f>
        <v/>
      </c>
      <c r="DB689" s="308">
        <f>AV689+BK689</f>
        <v/>
      </c>
      <c r="DC689" s="12">
        <f>SUM(BL689:BT689,AW689:BE689)</f>
        <v/>
      </c>
      <c r="DD689" s="437">
        <f>IFERROR(ROUND(DC689/K689,0),"")</f>
        <v/>
      </c>
      <c r="DE689" s="437">
        <f>IFERROR(ROUND(AVERAGE(Y689:Z689,AK689:AL689),0),"")</f>
        <v/>
      </c>
      <c r="DF689" s="217">
        <f>IFERROR(ROUND((3600/DE689*J689),0),"")</f>
        <v/>
      </c>
      <c r="DG689" s="437">
        <f>IFERROR(ROUND(DD689/DF689,1),"")</f>
        <v/>
      </c>
      <c r="DH689" s="308">
        <f>IFERROR(DB689+DD689,"")</f>
        <v/>
      </c>
      <c r="DI689" s="447">
        <f>IFERROR(DD689/DH689,"")</f>
        <v/>
      </c>
      <c r="DK689" s="12">
        <f>IFERROR(DF689-AP689,"")</f>
        <v/>
      </c>
      <c r="DM689" s="307">
        <f>IFERROR(DA689-L689,"")</f>
        <v/>
      </c>
      <c r="DN689" s="348">
        <f>IF(DE689&gt;AQ689,0,1)</f>
        <v/>
      </c>
      <c r="DO689" s="348">
        <f>IF(DA689&lt;M689,0,1)</f>
        <v/>
      </c>
      <c r="DP689" s="348">
        <f>IF(DA689&gt;N689,0,1)</f>
        <v/>
      </c>
      <c r="DQ689" s="348" t="n"/>
      <c r="DR689" s="348" t="n"/>
      <c r="DS689" s="348" t="n"/>
      <c r="DT689" s="348" t="n"/>
      <c r="DU689" s="348" t="n"/>
      <c r="DV689" s="348" t="n"/>
      <c r="DW689" s="348" t="n"/>
      <c r="DX689" s="348" t="n"/>
      <c r="DY689" s="348" t="n"/>
      <c r="DZ689" s="348" t="n"/>
      <c r="EA689" s="348" t="n"/>
      <c r="EB689" s="348" t="n"/>
      <c r="EC689" s="348" t="n"/>
      <c r="ED689" s="348" t="n"/>
      <c r="EE689" s="348" t="n"/>
      <c r="EF689" s="348" t="n"/>
      <c r="EG689" s="348" t="n"/>
      <c r="EH689" s="348" t="n"/>
      <c r="EI689" s="348" t="n"/>
    </row>
    <row r="690" ht="31.5" customFormat="1" customHeight="1" s="239">
      <c r="A690" s="233" t="n"/>
      <c r="B690" s="192" t="n"/>
      <c r="C690" s="455" t="n"/>
      <c r="D690" s="192" t="n"/>
      <c r="E690" s="192" t="n"/>
      <c r="F690" s="192" t="n"/>
      <c r="G690" s="238" t="n"/>
      <c r="H690" s="437" t="n"/>
      <c r="I690" s="437" t="n"/>
      <c r="J690" s="437" t="n"/>
      <c r="K690" s="437" t="n"/>
      <c r="L690" s="240" t="n"/>
      <c r="M690" s="241" t="n"/>
      <c r="N690" s="242" t="n"/>
      <c r="O690" s="232" t="n"/>
      <c r="P690" s="232" t="n"/>
      <c r="Q690" s="232" t="n"/>
      <c r="R690" s="232" t="n"/>
      <c r="S690" s="232" t="n"/>
      <c r="T690" s="232" t="n"/>
      <c r="U690" s="232" t="n"/>
      <c r="V690" s="232" t="n"/>
      <c r="W690" s="232" t="n"/>
      <c r="X690" s="232" t="n"/>
      <c r="Y690" s="195" t="n"/>
      <c r="Z690" s="195" t="n"/>
      <c r="AA690" s="232" t="n"/>
      <c r="AB690" s="232" t="n"/>
      <c r="AC690" s="232" t="n"/>
      <c r="AD690" s="232" t="n"/>
      <c r="AE690" s="232" t="n"/>
      <c r="AF690" s="232" t="n"/>
      <c r="AG690" s="232" t="n"/>
      <c r="AH690" s="232" t="n"/>
      <c r="AI690" s="232" t="n"/>
      <c r="AJ690" s="232" t="n"/>
      <c r="AK690" s="195" t="n"/>
      <c r="AL690" s="195" t="n"/>
      <c r="AM690" s="232">
        <f>IFERROR(ROUND(AVERAGE(O690:S690,AA690:AE690),0),"")</f>
        <v/>
      </c>
      <c r="AN690" s="232">
        <f>IFERROR(ROUND(AVERAGE(T690:X690,AF690:AJ690),0),"")</f>
        <v/>
      </c>
      <c r="AO690" s="278">
        <f>IFERROR((AM690-L690)/L690,"")</f>
        <v/>
      </c>
      <c r="AP690" s="218" t="n"/>
      <c r="AQ690" s="219" t="n"/>
      <c r="AR690" s="217">
        <f>IFERROR(ROUND((3600/AS690*J690),0),"")</f>
        <v/>
      </c>
      <c r="AS690" s="217">
        <f>IFERROR(ROUND(AVERAGE(Y690:Z690,AK690:AL690),0),"")</f>
        <v/>
      </c>
      <c r="AT690" s="217" t="n"/>
      <c r="AU690" s="217" t="n"/>
      <c r="AV690" s="217" t="n"/>
      <c r="AW690" s="217" t="n"/>
      <c r="AX690" s="217" t="n"/>
      <c r="AY690" s="217" t="n"/>
      <c r="AZ690" s="217" t="n"/>
      <c r="BA690" s="217" t="n"/>
      <c r="BB690" s="217" t="n"/>
      <c r="BC690" s="217" t="n"/>
      <c r="BD690" s="217" t="n"/>
      <c r="BE690" s="217" t="n"/>
      <c r="BF690" s="217" t="n"/>
      <c r="BG690" s="217" t="n"/>
      <c r="BH690" s="217" t="n"/>
      <c r="BI690" s="217" t="n"/>
      <c r="BJ690" s="217" t="n"/>
      <c r="BK690" s="217" t="n"/>
      <c r="BL690" s="217" t="n"/>
      <c r="BM690" s="217" t="n"/>
      <c r="BN690" s="217" t="n"/>
      <c r="BO690" s="217" t="n"/>
      <c r="BP690" s="217" t="n"/>
      <c r="BQ690" s="217" t="n"/>
      <c r="BR690" s="217" t="n"/>
      <c r="BS690" s="217" t="n"/>
      <c r="BT690" s="217" t="n"/>
      <c r="BU690" s="217" t="n"/>
      <c r="BV690" s="217" t="n"/>
      <c r="BW690" s="217" t="n"/>
      <c r="BX690" s="220" t="n"/>
      <c r="BY690" s="220" t="n"/>
      <c r="BZ690" s="220" t="n"/>
      <c r="CA690" s="220" t="n"/>
      <c r="CB690" s="220" t="n"/>
      <c r="CC690" s="220" t="n"/>
      <c r="CD690" s="220" t="n"/>
      <c r="CE690" s="220" t="n"/>
      <c r="CF690" s="220" t="n"/>
      <c r="CG690" s="221">
        <f>IFERROR(ROUND((SUM(BX690:CF690)),0),"")</f>
        <v/>
      </c>
      <c r="CH690" s="216" t="n"/>
      <c r="CI690" s="456" t="n"/>
      <c r="CJ690" s="223" t="n"/>
      <c r="CK690" s="196" t="n"/>
      <c r="CL690" s="196" t="n"/>
      <c r="CM690" s="196" t="n"/>
      <c r="CN690" s="196" t="n"/>
      <c r="CO690" s="196" t="n"/>
      <c r="CP690" s="323" t="n"/>
      <c r="CQ690" s="348" t="n"/>
      <c r="CR690" s="348" t="n"/>
      <c r="CS690" s="348" t="n"/>
      <c r="CT690" s="348" t="n"/>
      <c r="CU690" s="348" t="n"/>
      <c r="CV690" s="348" t="n"/>
      <c r="CW690" s="348" t="n"/>
      <c r="CX690" s="348" t="n"/>
      <c r="CY690" s="348">
        <f>IFERROR(ROUND(STDEV(AN690,L690),1),"")</f>
        <v/>
      </c>
      <c r="CZ690" s="232">
        <f>IFERROR(ROUND(AVERAGE(O690:S690,AA690:AE690),0),"")</f>
        <v/>
      </c>
      <c r="DA690" s="232">
        <f>IFERROR(AVERAGE(T690:X690,AF690:AJ690),"")</f>
        <v/>
      </c>
      <c r="DB690" s="308">
        <f>AV690+BK690</f>
        <v/>
      </c>
      <c r="DC690" s="12">
        <f>SUM(BL690:BT690,AW690:BE690)</f>
        <v/>
      </c>
      <c r="DD690" s="437">
        <f>IFERROR(ROUND(DC690/K690,0),"")</f>
        <v/>
      </c>
      <c r="DE690" s="437">
        <f>IFERROR(ROUND(AVERAGE(Y690:Z690,AK690:AL690),0),"")</f>
        <v/>
      </c>
      <c r="DF690" s="217">
        <f>IFERROR(ROUND((3600/DE690*J690),0),"")</f>
        <v/>
      </c>
      <c r="DG690" s="437">
        <f>IFERROR(ROUND(DD690/DF690,1),"")</f>
        <v/>
      </c>
      <c r="DH690" s="308">
        <f>IFERROR(DB690+DD690,"")</f>
        <v/>
      </c>
      <c r="DI690" s="447">
        <f>IFERROR(DD690/DH690,"")</f>
        <v/>
      </c>
      <c r="DK690" s="12">
        <f>IFERROR(DF690-AP690,"")</f>
        <v/>
      </c>
      <c r="DM690" s="307">
        <f>IFERROR(DA690-L690,"")</f>
        <v/>
      </c>
      <c r="DN690" s="348">
        <f>IF(DE690&gt;AQ690,0,1)</f>
        <v/>
      </c>
      <c r="DO690" s="348">
        <f>IF(DA690&lt;M690,0,1)</f>
        <v/>
      </c>
      <c r="DP690" s="348">
        <f>IF(DA690&gt;N690,0,1)</f>
        <v/>
      </c>
      <c r="DQ690" s="348" t="n"/>
      <c r="DR690" s="348" t="n"/>
      <c r="DS690" s="348" t="n"/>
      <c r="DT690" s="348" t="n"/>
      <c r="DU690" s="348" t="n"/>
      <c r="DV690" s="348" t="n"/>
      <c r="DW690" s="348" t="n"/>
      <c r="DX690" s="348" t="n"/>
      <c r="DY690" s="348" t="n"/>
      <c r="DZ690" s="348" t="n"/>
      <c r="EA690" s="348" t="n"/>
      <c r="EB690" s="348" t="n"/>
      <c r="EC690" s="348" t="n"/>
      <c r="ED690" s="348" t="n"/>
      <c r="EE690" s="348" t="n"/>
      <c r="EF690" s="348" t="n"/>
      <c r="EG690" s="348" t="n"/>
      <c r="EH690" s="348" t="n"/>
      <c r="EI690" s="348" t="n"/>
    </row>
    <row r="691" ht="31.5" customFormat="1" customHeight="1" s="239">
      <c r="A691" s="233" t="n"/>
      <c r="B691" s="192" t="n"/>
      <c r="C691" s="455" t="n"/>
      <c r="D691" s="192" t="n"/>
      <c r="E691" s="192" t="n"/>
      <c r="F691" s="192" t="n"/>
      <c r="G691" s="238" t="n"/>
      <c r="H691" s="437" t="n"/>
      <c r="I691" s="437" t="n"/>
      <c r="J691" s="437" t="n"/>
      <c r="K691" s="437" t="n"/>
      <c r="L691" s="240" t="n"/>
      <c r="M691" s="241" t="n"/>
      <c r="N691" s="242" t="n"/>
      <c r="O691" s="232" t="n"/>
      <c r="P691" s="232" t="n"/>
      <c r="Q691" s="232" t="n"/>
      <c r="R691" s="232" t="n"/>
      <c r="S691" s="232" t="n"/>
      <c r="T691" s="232" t="n"/>
      <c r="U691" s="232" t="n"/>
      <c r="V691" s="232" t="n"/>
      <c r="W691" s="232" t="n"/>
      <c r="X691" s="232" t="n"/>
      <c r="Y691" s="195" t="n"/>
      <c r="Z691" s="195" t="n"/>
      <c r="AA691" s="232" t="n"/>
      <c r="AB691" s="232" t="n"/>
      <c r="AC691" s="232" t="n"/>
      <c r="AD691" s="232" t="n"/>
      <c r="AE691" s="232" t="n"/>
      <c r="AF691" s="232" t="n"/>
      <c r="AG691" s="232" t="n"/>
      <c r="AH691" s="232" t="n"/>
      <c r="AI691" s="232" t="n"/>
      <c r="AJ691" s="232" t="n"/>
      <c r="AK691" s="195" t="n"/>
      <c r="AL691" s="195" t="n"/>
      <c r="AM691" s="232">
        <f>IFERROR(ROUND(AVERAGE(O691:S691,AA691:AE691),0),"")</f>
        <v/>
      </c>
      <c r="AN691" s="232">
        <f>IFERROR(ROUND(AVERAGE(T691:X691,AF691:AJ691),0),"")</f>
        <v/>
      </c>
      <c r="AO691" s="278">
        <f>IFERROR((AM691-L691)/L691,"")</f>
        <v/>
      </c>
      <c r="AP691" s="218" t="n"/>
      <c r="AQ691" s="219" t="n"/>
      <c r="AR691" s="217">
        <f>IFERROR(ROUND((3600/AS691*J691),0),"")</f>
        <v/>
      </c>
      <c r="AS691" s="217">
        <f>IFERROR(ROUND(AVERAGE(Y691:Z691,AK691:AL691),0),"")</f>
        <v/>
      </c>
      <c r="AT691" s="217" t="n"/>
      <c r="AU691" s="217" t="n"/>
      <c r="AV691" s="217" t="n"/>
      <c r="AW691" s="217" t="n"/>
      <c r="AX691" s="217" t="n"/>
      <c r="AY691" s="217" t="n"/>
      <c r="AZ691" s="217" t="n"/>
      <c r="BA691" s="217" t="n"/>
      <c r="BB691" s="217" t="n"/>
      <c r="BC691" s="217" t="n"/>
      <c r="BD691" s="217" t="n"/>
      <c r="BE691" s="217" t="n"/>
      <c r="BF691" s="217" t="n"/>
      <c r="BG691" s="217" t="n"/>
      <c r="BH691" s="217" t="n"/>
      <c r="BI691" s="217" t="n"/>
      <c r="BJ691" s="217" t="n"/>
      <c r="BK691" s="217" t="n"/>
      <c r="BL691" s="217" t="n"/>
      <c r="BM691" s="217" t="n"/>
      <c r="BN691" s="217" t="n"/>
      <c r="BO691" s="217" t="n"/>
      <c r="BP691" s="217" t="n"/>
      <c r="BQ691" s="217" t="n"/>
      <c r="BR691" s="217" t="n"/>
      <c r="BS691" s="217" t="n"/>
      <c r="BT691" s="217" t="n"/>
      <c r="BU691" s="217" t="n"/>
      <c r="BV691" s="217" t="n"/>
      <c r="BW691" s="217" t="n"/>
      <c r="BX691" s="220" t="n"/>
      <c r="BY691" s="220" t="n"/>
      <c r="BZ691" s="220" t="n"/>
      <c r="CA691" s="220" t="n"/>
      <c r="CB691" s="220" t="n"/>
      <c r="CC691" s="220" t="n"/>
      <c r="CD691" s="220" t="n"/>
      <c r="CE691" s="220" t="n"/>
      <c r="CF691" s="220" t="n"/>
      <c r="CG691" s="221">
        <f>IFERROR(ROUND((SUM(BX691:CF691)),0),"")</f>
        <v/>
      </c>
      <c r="CH691" s="216" t="n"/>
      <c r="CI691" s="456" t="n"/>
      <c r="CJ691" s="223" t="n"/>
      <c r="CK691" s="196" t="n"/>
      <c r="CL691" s="196" t="n"/>
      <c r="CM691" s="196" t="n"/>
      <c r="CN691" s="196" t="n"/>
      <c r="CO691" s="196" t="n"/>
      <c r="CP691" s="323" t="n"/>
      <c r="CQ691" s="348" t="n"/>
      <c r="CR691" s="348" t="n"/>
      <c r="CS691" s="348" t="n"/>
      <c r="CT691" s="348" t="n"/>
      <c r="CU691" s="348" t="n"/>
      <c r="CV691" s="348" t="n"/>
      <c r="CW691" s="348" t="n"/>
      <c r="CX691" s="348" t="n"/>
      <c r="CY691" s="348">
        <f>IFERROR(ROUND(STDEV(AN691,L691),1),"")</f>
        <v/>
      </c>
      <c r="CZ691" s="232">
        <f>IFERROR(ROUND(AVERAGE(O691:S691,AA691:AE691),0),"")</f>
        <v/>
      </c>
      <c r="DA691" s="232">
        <f>IFERROR(AVERAGE(T691:X691,AF691:AJ691),"")</f>
        <v/>
      </c>
      <c r="DB691" s="308">
        <f>AV691+BK691</f>
        <v/>
      </c>
      <c r="DC691" s="12">
        <f>SUM(BL691:BT691,AW691:BE691)</f>
        <v/>
      </c>
      <c r="DD691" s="437">
        <f>IFERROR(ROUND(DC691/K691,0),"")</f>
        <v/>
      </c>
      <c r="DE691" s="437">
        <f>IFERROR(ROUND(AVERAGE(Y691:Z691,AK691:AL691),0),"")</f>
        <v/>
      </c>
      <c r="DF691" s="217">
        <f>IFERROR(ROUND((3600/DE691*J691),0),"")</f>
        <v/>
      </c>
      <c r="DG691" s="437">
        <f>IFERROR(ROUND(DD691/DF691,1),"")</f>
        <v/>
      </c>
      <c r="DH691" s="308">
        <f>IFERROR(DB691+DD691,"")</f>
        <v/>
      </c>
      <c r="DI691" s="447">
        <f>IFERROR(DD691/DH691,"")</f>
        <v/>
      </c>
      <c r="DK691" s="12">
        <f>IFERROR(DF691-AP691,"")</f>
        <v/>
      </c>
      <c r="DM691" s="307">
        <f>IFERROR(DA691-L691,"")</f>
        <v/>
      </c>
      <c r="DN691" s="348">
        <f>IF(DE691&gt;AQ691,0,1)</f>
        <v/>
      </c>
      <c r="DO691" s="348">
        <f>IF(DA691&lt;M691,0,1)</f>
        <v/>
      </c>
      <c r="DP691" s="348">
        <f>IF(DA691&gt;N691,0,1)</f>
        <v/>
      </c>
      <c r="DQ691" s="348" t="n"/>
      <c r="DR691" s="348" t="n"/>
      <c r="DS691" s="348" t="n"/>
      <c r="DT691" s="348" t="n"/>
      <c r="DU691" s="348" t="n"/>
      <c r="DV691" s="348" t="n"/>
      <c r="DW691" s="348" t="n"/>
      <c r="DX691" s="348" t="n"/>
      <c r="DY691" s="348" t="n"/>
      <c r="DZ691" s="348" t="n"/>
      <c r="EA691" s="348" t="n"/>
      <c r="EB691" s="348" t="n"/>
      <c r="EC691" s="348" t="n"/>
      <c r="ED691" s="348" t="n"/>
      <c r="EE691" s="348" t="n"/>
      <c r="EF691" s="348" t="n"/>
      <c r="EG691" s="348" t="n"/>
      <c r="EH691" s="348" t="n"/>
      <c r="EI691" s="348" t="n"/>
    </row>
    <row r="692" ht="31.5" customFormat="1" customHeight="1" s="239">
      <c r="A692" s="233" t="n"/>
      <c r="B692" s="192" t="n"/>
      <c r="C692" s="455" t="n"/>
      <c r="D692" s="192" t="n"/>
      <c r="E692" s="192" t="n"/>
      <c r="F692" s="192" t="n"/>
      <c r="G692" s="238" t="n"/>
      <c r="H692" s="437" t="n"/>
      <c r="I692" s="437" t="n"/>
      <c r="J692" s="437" t="n"/>
      <c r="K692" s="437" t="n"/>
      <c r="L692" s="240" t="n"/>
      <c r="M692" s="241" t="n"/>
      <c r="N692" s="242" t="n"/>
      <c r="O692" s="232" t="n"/>
      <c r="P692" s="232" t="n"/>
      <c r="Q692" s="232" t="n"/>
      <c r="R692" s="232" t="n"/>
      <c r="S692" s="232" t="n"/>
      <c r="T692" s="232" t="n"/>
      <c r="U692" s="232" t="n"/>
      <c r="V692" s="232" t="n"/>
      <c r="W692" s="232" t="n"/>
      <c r="X692" s="232" t="n"/>
      <c r="Y692" s="195" t="n"/>
      <c r="Z692" s="195" t="n"/>
      <c r="AA692" s="232" t="n"/>
      <c r="AB692" s="232" t="n"/>
      <c r="AC692" s="232" t="n"/>
      <c r="AD692" s="232" t="n"/>
      <c r="AE692" s="232" t="n"/>
      <c r="AF692" s="232" t="n"/>
      <c r="AG692" s="232" t="n"/>
      <c r="AH692" s="232" t="n"/>
      <c r="AI692" s="232" t="n"/>
      <c r="AJ692" s="232" t="n"/>
      <c r="AK692" s="195" t="n"/>
      <c r="AL692" s="195" t="n"/>
      <c r="AM692" s="232">
        <f>IFERROR(ROUND(AVERAGE(O692:S692,AA692:AE692),0),"")</f>
        <v/>
      </c>
      <c r="AN692" s="232">
        <f>IFERROR(ROUND(AVERAGE(T692:X692,AF692:AJ692),0),"")</f>
        <v/>
      </c>
      <c r="AO692" s="278">
        <f>IFERROR((AM692-L692)/L692,"")</f>
        <v/>
      </c>
      <c r="AP692" s="218" t="n"/>
      <c r="AQ692" s="219" t="n"/>
      <c r="AR692" s="217">
        <f>IFERROR(ROUND((3600/AS692*J692),0),"")</f>
        <v/>
      </c>
      <c r="AS692" s="217">
        <f>IFERROR(ROUND(AVERAGE(Y692:Z692,AK692:AL692),0),"")</f>
        <v/>
      </c>
      <c r="AT692" s="217" t="n"/>
      <c r="AU692" s="217" t="n"/>
      <c r="AV692" s="217" t="n"/>
      <c r="AW692" s="217" t="n"/>
      <c r="AX692" s="217" t="n"/>
      <c r="AY692" s="217" t="n"/>
      <c r="AZ692" s="217" t="n"/>
      <c r="BA692" s="217" t="n"/>
      <c r="BB692" s="217" t="n"/>
      <c r="BC692" s="217" t="n"/>
      <c r="BD692" s="217" t="n"/>
      <c r="BE692" s="217" t="n"/>
      <c r="BF692" s="217" t="n"/>
      <c r="BG692" s="217" t="n"/>
      <c r="BH692" s="217" t="n"/>
      <c r="BI692" s="217" t="n"/>
      <c r="BJ692" s="217" t="n"/>
      <c r="BK692" s="217" t="n"/>
      <c r="BL692" s="217" t="n"/>
      <c r="BM692" s="217" t="n"/>
      <c r="BN692" s="217" t="n"/>
      <c r="BO692" s="217" t="n"/>
      <c r="BP692" s="217" t="n"/>
      <c r="BQ692" s="217" t="n"/>
      <c r="BR692" s="217" t="n"/>
      <c r="BS692" s="217" t="n"/>
      <c r="BT692" s="217" t="n"/>
      <c r="BU692" s="217" t="n"/>
      <c r="BV692" s="217" t="n"/>
      <c r="BW692" s="217" t="n"/>
      <c r="BX692" s="220" t="n"/>
      <c r="BY692" s="220" t="n"/>
      <c r="BZ692" s="220" t="n"/>
      <c r="CA692" s="220" t="n"/>
      <c r="CB692" s="220" t="n"/>
      <c r="CC692" s="220" t="n"/>
      <c r="CD692" s="220" t="n"/>
      <c r="CE692" s="220" t="n"/>
      <c r="CF692" s="220" t="n"/>
      <c r="CG692" s="221">
        <f>IFERROR(ROUND((SUM(BX692:CF692)),0),"")</f>
        <v/>
      </c>
      <c r="CH692" s="216" t="n"/>
      <c r="CI692" s="456" t="n"/>
      <c r="CJ692" s="223" t="n"/>
      <c r="CK692" s="196" t="n"/>
      <c r="CL692" s="196" t="n"/>
      <c r="CM692" s="196" t="n"/>
      <c r="CN692" s="196" t="n"/>
      <c r="CO692" s="196" t="n"/>
      <c r="CP692" s="323" t="n"/>
      <c r="CQ692" s="348" t="n"/>
      <c r="CR692" s="348" t="n"/>
      <c r="CS692" s="348" t="n"/>
      <c r="CT692" s="348" t="n"/>
      <c r="CU692" s="348" t="n"/>
      <c r="CV692" s="348" t="n"/>
      <c r="CW692" s="348" t="n"/>
      <c r="CX692" s="348" t="n"/>
      <c r="CY692" s="348">
        <f>IFERROR(ROUND(STDEV(AN692,L692),1),"")</f>
        <v/>
      </c>
      <c r="CZ692" s="232">
        <f>IFERROR(ROUND(AVERAGE(O692:S692,AA692:AE692),0),"")</f>
        <v/>
      </c>
      <c r="DA692" s="232">
        <f>IFERROR(AVERAGE(T692:X692,AF692:AJ692),"")</f>
        <v/>
      </c>
      <c r="DB692" s="308">
        <f>AV692+BK692</f>
        <v/>
      </c>
      <c r="DC692" s="12">
        <f>SUM(BL692:BT692,AW692:BE692)</f>
        <v/>
      </c>
      <c r="DD692" s="437">
        <f>IFERROR(ROUND(DC692/K692,0),"")</f>
        <v/>
      </c>
      <c r="DE692" s="437">
        <f>IFERROR(ROUND(AVERAGE(Y692:Z692,AK692:AL692),0),"")</f>
        <v/>
      </c>
      <c r="DF692" s="217">
        <f>IFERROR(ROUND((3600/DE692*J692),0),"")</f>
        <v/>
      </c>
      <c r="DG692" s="437">
        <f>IFERROR(ROUND(DD692/DF692,1),"")</f>
        <v/>
      </c>
      <c r="DH692" s="308">
        <f>IFERROR(DB692+DD692,"")</f>
        <v/>
      </c>
      <c r="DI692" s="447">
        <f>IFERROR(DD692/DH692,"")</f>
        <v/>
      </c>
      <c r="DK692" s="12">
        <f>IFERROR(DF692-AP692,"")</f>
        <v/>
      </c>
      <c r="DM692" s="307">
        <f>IFERROR(DA692-L692,"")</f>
        <v/>
      </c>
      <c r="DN692" s="348">
        <f>IF(DE692&gt;AQ692,0,1)</f>
        <v/>
      </c>
      <c r="DO692" s="348">
        <f>IF(DA692&lt;M692,0,1)</f>
        <v/>
      </c>
      <c r="DP692" s="348">
        <f>IF(DA692&gt;N692,0,1)</f>
        <v/>
      </c>
      <c r="DQ692" s="348" t="n"/>
      <c r="DR692" s="348" t="n"/>
      <c r="DS692" s="348" t="n"/>
      <c r="DT692" s="348" t="n"/>
      <c r="DU692" s="348" t="n"/>
      <c r="DV692" s="348" t="n"/>
      <c r="DW692" s="348" t="n"/>
      <c r="DX692" s="348" t="n"/>
      <c r="DY692" s="348" t="n"/>
      <c r="DZ692" s="348" t="n"/>
      <c r="EA692" s="348" t="n"/>
      <c r="EB692" s="348" t="n"/>
      <c r="EC692" s="348" t="n"/>
      <c r="ED692" s="348" t="n"/>
      <c r="EE692" s="348" t="n"/>
      <c r="EF692" s="348" t="n"/>
      <c r="EG692" s="348" t="n"/>
      <c r="EH692" s="348" t="n"/>
      <c r="EI692" s="348" t="n"/>
    </row>
    <row r="693" ht="31.5" customFormat="1" customHeight="1" s="239">
      <c r="A693" s="233" t="n"/>
      <c r="B693" s="192" t="n"/>
      <c r="C693" s="455" t="n"/>
      <c r="D693" s="192" t="n"/>
      <c r="E693" s="192" t="n"/>
      <c r="F693" s="192" t="n"/>
      <c r="G693" s="238" t="n"/>
      <c r="H693" s="437" t="n"/>
      <c r="I693" s="437" t="n"/>
      <c r="J693" s="437" t="n"/>
      <c r="K693" s="437" t="n"/>
      <c r="L693" s="240" t="n"/>
      <c r="M693" s="241" t="n"/>
      <c r="N693" s="242" t="n"/>
      <c r="O693" s="232" t="n"/>
      <c r="P693" s="232" t="n"/>
      <c r="Q693" s="232" t="n"/>
      <c r="R693" s="232" t="n"/>
      <c r="S693" s="232" t="n"/>
      <c r="T693" s="232" t="n"/>
      <c r="U693" s="232" t="n"/>
      <c r="V693" s="232" t="n"/>
      <c r="W693" s="232" t="n"/>
      <c r="X693" s="232" t="n"/>
      <c r="Y693" s="195" t="n"/>
      <c r="Z693" s="195" t="n"/>
      <c r="AA693" s="232" t="n"/>
      <c r="AB693" s="232" t="n"/>
      <c r="AC693" s="232" t="n"/>
      <c r="AD693" s="232" t="n"/>
      <c r="AE693" s="232" t="n"/>
      <c r="AF693" s="232" t="n"/>
      <c r="AG693" s="232" t="n"/>
      <c r="AH693" s="232" t="n"/>
      <c r="AI693" s="232" t="n"/>
      <c r="AJ693" s="232" t="n"/>
      <c r="AK693" s="195" t="n"/>
      <c r="AL693" s="195" t="n"/>
      <c r="AM693" s="232">
        <f>IFERROR(ROUND(AVERAGE(O693:S693,AA693:AE693),0),"")</f>
        <v/>
      </c>
      <c r="AN693" s="232">
        <f>IFERROR(ROUND(AVERAGE(T693:X693,AF693:AJ693),0),"")</f>
        <v/>
      </c>
      <c r="AO693" s="278">
        <f>IFERROR((AM693-L693)/L693,"")</f>
        <v/>
      </c>
      <c r="AP693" s="218" t="n"/>
      <c r="AQ693" s="219" t="n"/>
      <c r="AR693" s="217">
        <f>IFERROR(ROUND((3600/AS693*J693),0),"")</f>
        <v/>
      </c>
      <c r="AS693" s="217">
        <f>IFERROR(ROUND(AVERAGE(Y693:Z693,AK693:AL693),0),"")</f>
        <v/>
      </c>
      <c r="AT693" s="217" t="n"/>
      <c r="AU693" s="217" t="n"/>
      <c r="AV693" s="217" t="n"/>
      <c r="AW693" s="217" t="n"/>
      <c r="AX693" s="217" t="n"/>
      <c r="AY693" s="217" t="n"/>
      <c r="AZ693" s="217" t="n"/>
      <c r="BA693" s="217" t="n"/>
      <c r="BB693" s="217" t="n"/>
      <c r="BC693" s="217" t="n"/>
      <c r="BD693" s="217" t="n"/>
      <c r="BE693" s="217" t="n"/>
      <c r="BF693" s="217" t="n"/>
      <c r="BG693" s="217" t="n"/>
      <c r="BH693" s="217" t="n"/>
      <c r="BI693" s="217" t="n"/>
      <c r="BJ693" s="217" t="n"/>
      <c r="BK693" s="217" t="n"/>
      <c r="BL693" s="217" t="n"/>
      <c r="BM693" s="217" t="n"/>
      <c r="BN693" s="217" t="n"/>
      <c r="BO693" s="217" t="n"/>
      <c r="BP693" s="217" t="n"/>
      <c r="BQ693" s="217" t="n"/>
      <c r="BR693" s="217" t="n"/>
      <c r="BS693" s="217" t="n"/>
      <c r="BT693" s="217" t="n"/>
      <c r="BU693" s="217" t="n"/>
      <c r="BV693" s="217" t="n"/>
      <c r="BW693" s="217" t="n"/>
      <c r="BX693" s="220" t="n"/>
      <c r="BY693" s="220" t="n"/>
      <c r="BZ693" s="220" t="n"/>
      <c r="CA693" s="220" t="n"/>
      <c r="CB693" s="220" t="n"/>
      <c r="CC693" s="220" t="n"/>
      <c r="CD693" s="220" t="n"/>
      <c r="CE693" s="220" t="n"/>
      <c r="CF693" s="220" t="n"/>
      <c r="CG693" s="221">
        <f>IFERROR(ROUND((SUM(BX693:CF693)),0),"")</f>
        <v/>
      </c>
      <c r="CH693" s="216" t="n"/>
      <c r="CI693" s="456" t="n"/>
      <c r="CJ693" s="223" t="n"/>
      <c r="CK693" s="196" t="n"/>
      <c r="CL693" s="196" t="n"/>
      <c r="CM693" s="196" t="n"/>
      <c r="CN693" s="196" t="n"/>
      <c r="CO693" s="196" t="n"/>
      <c r="CP693" s="323" t="n"/>
      <c r="CQ693" s="348" t="n"/>
      <c r="CR693" s="348" t="n"/>
      <c r="CS693" s="348" t="n"/>
      <c r="CT693" s="348" t="n"/>
      <c r="CU693" s="348" t="n"/>
      <c r="CV693" s="348" t="n"/>
      <c r="CW693" s="348" t="n"/>
      <c r="CX693" s="348" t="n"/>
      <c r="CY693" s="348">
        <f>IFERROR(ROUND(STDEV(AN693,L693),1),"")</f>
        <v/>
      </c>
      <c r="CZ693" s="232">
        <f>IFERROR(ROUND(AVERAGE(O693:S693,AA693:AE693),0),"")</f>
        <v/>
      </c>
      <c r="DA693" s="232">
        <f>IFERROR(AVERAGE(T693:X693,AF693:AJ693),"")</f>
        <v/>
      </c>
      <c r="DB693" s="308">
        <f>AV693+BK693</f>
        <v/>
      </c>
      <c r="DC693" s="12">
        <f>SUM(BL693:BT693,AW693:BE693)</f>
        <v/>
      </c>
      <c r="DD693" s="437">
        <f>IFERROR(ROUND(DC693/K693,0),"")</f>
        <v/>
      </c>
      <c r="DE693" s="437">
        <f>IFERROR(ROUND(AVERAGE(Y693:Z693,AK693:AL693),0),"")</f>
        <v/>
      </c>
      <c r="DF693" s="217">
        <f>IFERROR(ROUND((3600/DE693*J693),0),"")</f>
        <v/>
      </c>
      <c r="DG693" s="437">
        <f>IFERROR(ROUND(DD693/DF693,1),"")</f>
        <v/>
      </c>
      <c r="DH693" s="308">
        <f>IFERROR(DB693+DD693,"")</f>
        <v/>
      </c>
      <c r="DI693" s="447">
        <f>IFERROR(DD693/DH693,"")</f>
        <v/>
      </c>
      <c r="DK693" s="12">
        <f>IFERROR(DF693-AP693,"")</f>
        <v/>
      </c>
      <c r="DM693" s="307">
        <f>IFERROR(DA693-L693,"")</f>
        <v/>
      </c>
      <c r="DN693" s="348">
        <f>IF(DE693&gt;AQ693,0,1)</f>
        <v/>
      </c>
      <c r="DO693" s="348">
        <f>IF(DA693&lt;M693,0,1)</f>
        <v/>
      </c>
      <c r="DP693" s="348">
        <f>IF(DA693&gt;N693,0,1)</f>
        <v/>
      </c>
      <c r="DQ693" s="348" t="n"/>
      <c r="DR693" s="348" t="n"/>
      <c r="DS693" s="348" t="n"/>
      <c r="DT693" s="348" t="n"/>
      <c r="DU693" s="348" t="n"/>
      <c r="DV693" s="348" t="n"/>
      <c r="DW693" s="348" t="n"/>
      <c r="DX693" s="348" t="n"/>
      <c r="DY693" s="348" t="n"/>
      <c r="DZ693" s="348" t="n"/>
      <c r="EA693" s="348" t="n"/>
      <c r="EB693" s="348" t="n"/>
      <c r="EC693" s="348" t="n"/>
      <c r="ED693" s="348" t="n"/>
      <c r="EE693" s="348" t="n"/>
      <c r="EF693" s="348" t="n"/>
      <c r="EG693" s="348" t="n"/>
      <c r="EH693" s="348" t="n"/>
      <c r="EI693" s="348" t="n"/>
    </row>
    <row r="694" ht="31.5" customFormat="1" customHeight="1" s="239">
      <c r="A694" s="233" t="n"/>
      <c r="B694" s="192" t="n"/>
      <c r="C694" s="455" t="n"/>
      <c r="D694" s="192" t="n"/>
      <c r="E694" s="192" t="n"/>
      <c r="F694" s="192" t="n"/>
      <c r="G694" s="238" t="n"/>
      <c r="H694" s="437" t="n"/>
      <c r="I694" s="437" t="n"/>
      <c r="J694" s="437" t="n"/>
      <c r="K694" s="437" t="n"/>
      <c r="L694" s="240" t="n"/>
      <c r="M694" s="241" t="n"/>
      <c r="N694" s="242" t="n"/>
      <c r="O694" s="232" t="n"/>
      <c r="P694" s="232" t="n"/>
      <c r="Q694" s="232" t="n"/>
      <c r="R694" s="232" t="n"/>
      <c r="S694" s="232" t="n"/>
      <c r="T694" s="232" t="n"/>
      <c r="U694" s="232" t="n"/>
      <c r="V694" s="232" t="n"/>
      <c r="W694" s="232" t="n"/>
      <c r="X694" s="232" t="n"/>
      <c r="Y694" s="195" t="n"/>
      <c r="Z694" s="195" t="n"/>
      <c r="AA694" s="232" t="n"/>
      <c r="AB694" s="232" t="n"/>
      <c r="AC694" s="232" t="n"/>
      <c r="AD694" s="232" t="n"/>
      <c r="AE694" s="232" t="n"/>
      <c r="AF694" s="232" t="n"/>
      <c r="AG694" s="232" t="n"/>
      <c r="AH694" s="232" t="n"/>
      <c r="AI694" s="232" t="n"/>
      <c r="AJ694" s="232" t="n"/>
      <c r="AK694" s="195" t="n"/>
      <c r="AL694" s="195" t="n"/>
      <c r="AM694" s="232">
        <f>IFERROR(ROUND(AVERAGE(O694:S694,AA694:AE694),0),"")</f>
        <v/>
      </c>
      <c r="AN694" s="232">
        <f>IFERROR(ROUND(AVERAGE(T694:X694,AF694:AJ694),0),"")</f>
        <v/>
      </c>
      <c r="AO694" s="278">
        <f>IFERROR((AM694-L694)/L694,"")</f>
        <v/>
      </c>
      <c r="AP694" s="218" t="n"/>
      <c r="AQ694" s="219" t="n"/>
      <c r="AR694" s="217">
        <f>IFERROR(ROUND((3600/AS694*J694),0),"")</f>
        <v/>
      </c>
      <c r="AS694" s="217">
        <f>IFERROR(ROUND(AVERAGE(Y694:Z694,AK694:AL694),0),"")</f>
        <v/>
      </c>
      <c r="AT694" s="217" t="n"/>
      <c r="AU694" s="217" t="n"/>
      <c r="AV694" s="217" t="n"/>
      <c r="AW694" s="217" t="n"/>
      <c r="AX694" s="217" t="n"/>
      <c r="AY694" s="217" t="n"/>
      <c r="AZ694" s="217" t="n"/>
      <c r="BA694" s="217" t="n"/>
      <c r="BB694" s="217" t="n"/>
      <c r="BC694" s="217" t="n"/>
      <c r="BD694" s="217" t="n"/>
      <c r="BE694" s="217" t="n"/>
      <c r="BF694" s="217" t="n"/>
      <c r="BG694" s="217" t="n"/>
      <c r="BH694" s="217" t="n"/>
      <c r="BI694" s="217" t="n"/>
      <c r="BJ694" s="217" t="n"/>
      <c r="BK694" s="217" t="n"/>
      <c r="BL694" s="217" t="n"/>
      <c r="BM694" s="217" t="n"/>
      <c r="BN694" s="217" t="n"/>
      <c r="BO694" s="217" t="n"/>
      <c r="BP694" s="217" t="n"/>
      <c r="BQ694" s="217" t="n"/>
      <c r="BR694" s="217" t="n"/>
      <c r="BS694" s="217" t="n"/>
      <c r="BT694" s="217" t="n"/>
      <c r="BU694" s="217" t="n"/>
      <c r="BV694" s="217" t="n"/>
      <c r="BW694" s="217" t="n"/>
      <c r="BX694" s="220" t="n"/>
      <c r="BY694" s="220" t="n"/>
      <c r="BZ694" s="220" t="n"/>
      <c r="CA694" s="220" t="n"/>
      <c r="CB694" s="220" t="n"/>
      <c r="CC694" s="220" t="n"/>
      <c r="CD694" s="220" t="n"/>
      <c r="CE694" s="220" t="n"/>
      <c r="CF694" s="220" t="n"/>
      <c r="CG694" s="221">
        <f>IFERROR(ROUND((SUM(BX694:CF694)),0),"")</f>
        <v/>
      </c>
      <c r="CH694" s="216" t="n"/>
      <c r="CI694" s="456" t="n"/>
      <c r="CJ694" s="223" t="n"/>
      <c r="CK694" s="196" t="n"/>
      <c r="CL694" s="196" t="n"/>
      <c r="CM694" s="196" t="n"/>
      <c r="CN694" s="196" t="n"/>
      <c r="CO694" s="196" t="n"/>
      <c r="CP694" s="323" t="n"/>
      <c r="CQ694" s="348" t="n"/>
      <c r="CR694" s="348" t="n"/>
      <c r="CS694" s="348" t="n"/>
      <c r="CT694" s="348" t="n"/>
      <c r="CU694" s="348" t="n"/>
      <c r="CV694" s="348" t="n"/>
      <c r="CW694" s="348" t="n"/>
      <c r="CX694" s="348" t="n"/>
      <c r="CY694" s="348">
        <f>IFERROR(ROUND(STDEV(AN694,L694),1),"")</f>
        <v/>
      </c>
      <c r="CZ694" s="232">
        <f>IFERROR(ROUND(AVERAGE(O694:S694,AA694:AE694),0),"")</f>
        <v/>
      </c>
      <c r="DA694" s="232">
        <f>IFERROR(AVERAGE(T694:X694,AF694:AJ694),"")</f>
        <v/>
      </c>
      <c r="DB694" s="308">
        <f>AV694+BK694</f>
        <v/>
      </c>
      <c r="DC694" s="12">
        <f>SUM(BL694:BT694,AW694:BE694)</f>
        <v/>
      </c>
      <c r="DD694" s="437">
        <f>IFERROR(ROUND(DC694/K694,0),"")</f>
        <v/>
      </c>
      <c r="DE694" s="437">
        <f>IFERROR(ROUND(AVERAGE(Y694:Z694,AK694:AL694),0),"")</f>
        <v/>
      </c>
      <c r="DF694" s="217">
        <f>IFERROR(ROUND((3600/DE694*J694),0),"")</f>
        <v/>
      </c>
      <c r="DG694" s="437">
        <f>IFERROR(ROUND(DD694/DF694,1),"")</f>
        <v/>
      </c>
      <c r="DH694" s="308">
        <f>IFERROR(DB694+DD694,"")</f>
        <v/>
      </c>
      <c r="DI694" s="447">
        <f>IFERROR(DD694/DH694,"")</f>
        <v/>
      </c>
      <c r="DK694" s="12">
        <f>IFERROR(DF694-AP694,"")</f>
        <v/>
      </c>
      <c r="DM694" s="307">
        <f>IFERROR(DA694-L694,"")</f>
        <v/>
      </c>
      <c r="DN694" s="348">
        <f>IF(DE694&gt;AQ694,0,1)</f>
        <v/>
      </c>
      <c r="DO694" s="348">
        <f>IF(DA694&lt;M694,0,1)</f>
        <v/>
      </c>
      <c r="DP694" s="348">
        <f>IF(DA694&gt;N694,0,1)</f>
        <v/>
      </c>
      <c r="DQ694" s="348" t="n"/>
      <c r="DR694" s="348" t="n"/>
      <c r="DS694" s="348" t="n"/>
      <c r="DT694" s="348" t="n"/>
      <c r="DU694" s="348" t="n"/>
      <c r="DV694" s="348" t="n"/>
      <c r="DW694" s="348" t="n"/>
      <c r="DX694" s="348" t="n"/>
      <c r="DY694" s="348" t="n"/>
      <c r="DZ694" s="348" t="n"/>
      <c r="EA694" s="348" t="n"/>
      <c r="EB694" s="348" t="n"/>
      <c r="EC694" s="348" t="n"/>
      <c r="ED694" s="348" t="n"/>
      <c r="EE694" s="348" t="n"/>
      <c r="EF694" s="348" t="n"/>
      <c r="EG694" s="348" t="n"/>
      <c r="EH694" s="348" t="n"/>
      <c r="EI694" s="348" t="n"/>
    </row>
    <row r="695" ht="31.5" customFormat="1" customHeight="1" s="239">
      <c r="A695" s="233" t="n"/>
      <c r="B695" s="192" t="n"/>
      <c r="C695" s="455" t="n"/>
      <c r="D695" s="192" t="n"/>
      <c r="E695" s="192" t="n"/>
      <c r="F695" s="192" t="n"/>
      <c r="G695" s="238" t="n"/>
      <c r="H695" s="437" t="n"/>
      <c r="I695" s="437" t="n"/>
      <c r="J695" s="437" t="n"/>
      <c r="K695" s="437" t="n"/>
      <c r="L695" s="240" t="n"/>
      <c r="M695" s="241" t="n"/>
      <c r="N695" s="242" t="n"/>
      <c r="O695" s="232" t="n"/>
      <c r="P695" s="232" t="n"/>
      <c r="Q695" s="232" t="n"/>
      <c r="R695" s="232" t="n"/>
      <c r="S695" s="232" t="n"/>
      <c r="T695" s="232" t="n"/>
      <c r="U695" s="232" t="n"/>
      <c r="V695" s="232" t="n"/>
      <c r="W695" s="232" t="n"/>
      <c r="X695" s="232" t="n"/>
      <c r="Y695" s="195" t="n"/>
      <c r="Z695" s="195" t="n"/>
      <c r="AA695" s="232" t="n"/>
      <c r="AB695" s="232" t="n"/>
      <c r="AC695" s="232" t="n"/>
      <c r="AD695" s="232" t="n"/>
      <c r="AE695" s="232" t="n"/>
      <c r="AF695" s="232" t="n"/>
      <c r="AG695" s="232" t="n"/>
      <c r="AH695" s="232" t="n"/>
      <c r="AI695" s="232" t="n"/>
      <c r="AJ695" s="232" t="n"/>
      <c r="AK695" s="195" t="n"/>
      <c r="AL695" s="195" t="n"/>
      <c r="AM695" s="232">
        <f>IFERROR(ROUND(AVERAGE(O695:S695,AA695:AE695),0),"")</f>
        <v/>
      </c>
      <c r="AN695" s="232">
        <f>IFERROR(ROUND(AVERAGE(T695:X695,AF695:AJ695),0),"")</f>
        <v/>
      </c>
      <c r="AO695" s="278">
        <f>IFERROR((AM695-L695)/L695,"")</f>
        <v/>
      </c>
      <c r="AP695" s="218" t="n"/>
      <c r="AQ695" s="219" t="n"/>
      <c r="AR695" s="217">
        <f>IFERROR(ROUND((3600/AS695*J695),0),"")</f>
        <v/>
      </c>
      <c r="AS695" s="217">
        <f>IFERROR(ROUND(AVERAGE(Y695:Z695,AK695:AL695),0),"")</f>
        <v/>
      </c>
      <c r="AT695" s="217" t="n"/>
      <c r="AU695" s="217" t="n"/>
      <c r="AV695" s="217" t="n"/>
      <c r="AW695" s="217" t="n"/>
      <c r="AX695" s="217" t="n"/>
      <c r="AY695" s="217" t="n"/>
      <c r="AZ695" s="217" t="n"/>
      <c r="BA695" s="217" t="n"/>
      <c r="BB695" s="217" t="n"/>
      <c r="BC695" s="217" t="n"/>
      <c r="BD695" s="217" t="n"/>
      <c r="BE695" s="217" t="n"/>
      <c r="BF695" s="217" t="n"/>
      <c r="BG695" s="217" t="n"/>
      <c r="BH695" s="217" t="n"/>
      <c r="BI695" s="217" t="n"/>
      <c r="BJ695" s="217" t="n"/>
      <c r="BK695" s="217" t="n"/>
      <c r="BL695" s="217" t="n"/>
      <c r="BM695" s="217" t="n"/>
      <c r="BN695" s="217" t="n"/>
      <c r="BO695" s="217" t="n"/>
      <c r="BP695" s="217" t="n"/>
      <c r="BQ695" s="217" t="n"/>
      <c r="BR695" s="217" t="n"/>
      <c r="BS695" s="217" t="n"/>
      <c r="BT695" s="217" t="n"/>
      <c r="BU695" s="217" t="n"/>
      <c r="BV695" s="217" t="n"/>
      <c r="BW695" s="217" t="n"/>
      <c r="BX695" s="220" t="n"/>
      <c r="BY695" s="220" t="n"/>
      <c r="BZ695" s="220" t="n"/>
      <c r="CA695" s="220" t="n"/>
      <c r="CB695" s="220" t="n"/>
      <c r="CC695" s="220" t="n"/>
      <c r="CD695" s="220" t="n"/>
      <c r="CE695" s="220" t="n"/>
      <c r="CF695" s="220" t="n"/>
      <c r="CG695" s="221">
        <f>IFERROR(ROUND((SUM(BX695:CF695)),0),"")</f>
        <v/>
      </c>
      <c r="CH695" s="216" t="n"/>
      <c r="CI695" s="456" t="n"/>
      <c r="CJ695" s="223" t="n"/>
      <c r="CK695" s="196" t="n"/>
      <c r="CL695" s="196" t="n"/>
      <c r="CM695" s="196" t="n"/>
      <c r="CN695" s="196" t="n"/>
      <c r="CO695" s="196" t="n"/>
      <c r="CP695" s="323" t="n"/>
      <c r="CQ695" s="348" t="n"/>
      <c r="CR695" s="348" t="n"/>
      <c r="CS695" s="348" t="n"/>
      <c r="CT695" s="348" t="n"/>
      <c r="CU695" s="348" t="n"/>
      <c r="CV695" s="348" t="n"/>
      <c r="CW695" s="348" t="n"/>
      <c r="CX695" s="348" t="n"/>
      <c r="CY695" s="348">
        <f>IFERROR(ROUND(STDEV(AN695,L695),1),"")</f>
        <v/>
      </c>
      <c r="CZ695" s="232">
        <f>IFERROR(ROUND(AVERAGE(O695:S695,AA695:AE695),0),"")</f>
        <v/>
      </c>
      <c r="DA695" s="232">
        <f>IFERROR(AVERAGE(T695:X695,AF695:AJ695),"")</f>
        <v/>
      </c>
      <c r="DB695" s="308">
        <f>AV695+BK695</f>
        <v/>
      </c>
      <c r="DC695" s="12">
        <f>SUM(BL695:BT695,AW695:BE695)</f>
        <v/>
      </c>
      <c r="DD695" s="437">
        <f>IFERROR(ROUND(DC695/K695,0),"")</f>
        <v/>
      </c>
      <c r="DE695" s="437">
        <f>IFERROR(ROUND(AVERAGE(Y695:Z695,AK695:AL695),0),"")</f>
        <v/>
      </c>
      <c r="DF695" s="217">
        <f>IFERROR(ROUND((3600/DE695*J695),0),"")</f>
        <v/>
      </c>
      <c r="DG695" s="437">
        <f>IFERROR(ROUND(DD695/DF695,1),"")</f>
        <v/>
      </c>
      <c r="DH695" s="308">
        <f>IFERROR(DB695+DD695,"")</f>
        <v/>
      </c>
      <c r="DI695" s="447">
        <f>IFERROR(DD695/DH695,"")</f>
        <v/>
      </c>
      <c r="DK695" s="12">
        <f>IFERROR(DF695-AP695,"")</f>
        <v/>
      </c>
      <c r="DM695" s="307">
        <f>IFERROR(DA695-L695,"")</f>
        <v/>
      </c>
      <c r="DN695" s="348">
        <f>IF(DE695&gt;AQ695,0,1)</f>
        <v/>
      </c>
      <c r="DO695" s="348">
        <f>IF(DA695&lt;M695,0,1)</f>
        <v/>
      </c>
      <c r="DP695" s="348">
        <f>IF(DA695&gt;N695,0,1)</f>
        <v/>
      </c>
      <c r="DQ695" s="348" t="n"/>
      <c r="DR695" s="348" t="n"/>
      <c r="DS695" s="348" t="n"/>
      <c r="DT695" s="348" t="n"/>
      <c r="DU695" s="348" t="n"/>
      <c r="DV695" s="348" t="n"/>
      <c r="DW695" s="348" t="n"/>
      <c r="DX695" s="348" t="n"/>
      <c r="DY695" s="348" t="n"/>
      <c r="DZ695" s="348" t="n"/>
      <c r="EA695" s="348" t="n"/>
      <c r="EB695" s="348" t="n"/>
      <c r="EC695" s="348" t="n"/>
      <c r="ED695" s="348" t="n"/>
      <c r="EE695" s="348" t="n"/>
      <c r="EF695" s="348" t="n"/>
      <c r="EG695" s="348" t="n"/>
      <c r="EH695" s="348" t="n"/>
      <c r="EI695" s="348" t="n"/>
    </row>
    <row r="696" ht="31.5" customFormat="1" customHeight="1" s="239">
      <c r="A696" s="233" t="n"/>
      <c r="B696" s="192" t="n"/>
      <c r="C696" s="455" t="n"/>
      <c r="D696" s="192" t="n"/>
      <c r="E696" s="192" t="n"/>
      <c r="F696" s="192" t="n"/>
      <c r="G696" s="238" t="n"/>
      <c r="H696" s="437" t="n"/>
      <c r="I696" s="437" t="n"/>
      <c r="J696" s="437" t="n"/>
      <c r="K696" s="437" t="n"/>
      <c r="L696" s="240" t="n"/>
      <c r="M696" s="241" t="n"/>
      <c r="N696" s="242" t="n"/>
      <c r="O696" s="232" t="n"/>
      <c r="P696" s="232" t="n"/>
      <c r="Q696" s="232" t="n"/>
      <c r="R696" s="232" t="n"/>
      <c r="S696" s="232" t="n"/>
      <c r="T696" s="232" t="n"/>
      <c r="U696" s="232" t="n"/>
      <c r="V696" s="232" t="n"/>
      <c r="W696" s="232" t="n"/>
      <c r="X696" s="232" t="n"/>
      <c r="Y696" s="195" t="n"/>
      <c r="Z696" s="195" t="n"/>
      <c r="AA696" s="232" t="n"/>
      <c r="AB696" s="232" t="n"/>
      <c r="AC696" s="232" t="n"/>
      <c r="AD696" s="232" t="n"/>
      <c r="AE696" s="232" t="n"/>
      <c r="AF696" s="232" t="n"/>
      <c r="AG696" s="232" t="n"/>
      <c r="AH696" s="232" t="n"/>
      <c r="AI696" s="232" t="n"/>
      <c r="AJ696" s="232" t="n"/>
      <c r="AK696" s="195" t="n"/>
      <c r="AL696" s="195" t="n"/>
      <c r="AM696" s="232">
        <f>IFERROR(ROUND(AVERAGE(O696:S696,AA696:AE696),0),"")</f>
        <v/>
      </c>
      <c r="AN696" s="232">
        <f>IFERROR(ROUND(AVERAGE(T696:X696,AF696:AJ696),0),"")</f>
        <v/>
      </c>
      <c r="AO696" s="278">
        <f>IFERROR((AM696-L696)/L696,"")</f>
        <v/>
      </c>
      <c r="AP696" s="218" t="n"/>
      <c r="AQ696" s="219" t="n"/>
      <c r="AR696" s="217">
        <f>IFERROR(ROUND((3600/AS696*J696),0),"")</f>
        <v/>
      </c>
      <c r="AS696" s="217">
        <f>IFERROR(ROUND(AVERAGE(Y696:Z696,AK696:AL696),0),"")</f>
        <v/>
      </c>
      <c r="AT696" s="217" t="n"/>
      <c r="AU696" s="217" t="n"/>
      <c r="AV696" s="217" t="n"/>
      <c r="AW696" s="217" t="n"/>
      <c r="AX696" s="217" t="n"/>
      <c r="AY696" s="217" t="n"/>
      <c r="AZ696" s="217" t="n"/>
      <c r="BA696" s="217" t="n"/>
      <c r="BB696" s="217" t="n"/>
      <c r="BC696" s="217" t="n"/>
      <c r="BD696" s="217" t="n"/>
      <c r="BE696" s="217" t="n"/>
      <c r="BF696" s="217" t="n"/>
      <c r="BG696" s="217" t="n"/>
      <c r="BH696" s="217" t="n"/>
      <c r="BI696" s="217" t="n"/>
      <c r="BJ696" s="217" t="n"/>
      <c r="BK696" s="217" t="n"/>
      <c r="BL696" s="217" t="n"/>
      <c r="BM696" s="217" t="n"/>
      <c r="BN696" s="217" t="n"/>
      <c r="BO696" s="217" t="n"/>
      <c r="BP696" s="217" t="n"/>
      <c r="BQ696" s="217" t="n"/>
      <c r="BR696" s="217" t="n"/>
      <c r="BS696" s="217" t="n"/>
      <c r="BT696" s="217" t="n"/>
      <c r="BU696" s="217" t="n"/>
      <c r="BV696" s="217" t="n"/>
      <c r="BW696" s="217" t="n"/>
      <c r="BX696" s="220" t="n"/>
      <c r="BY696" s="220" t="n"/>
      <c r="BZ696" s="220" t="n"/>
      <c r="CA696" s="220" t="n"/>
      <c r="CB696" s="220" t="n"/>
      <c r="CC696" s="220" t="n"/>
      <c r="CD696" s="220" t="n"/>
      <c r="CE696" s="220" t="n"/>
      <c r="CF696" s="220" t="n"/>
      <c r="CG696" s="221">
        <f>IFERROR(ROUND((SUM(BX696:CF696)),0),"")</f>
        <v/>
      </c>
      <c r="CH696" s="216" t="n"/>
      <c r="CI696" s="456" t="n"/>
      <c r="CJ696" s="223" t="n"/>
      <c r="CK696" s="196" t="n"/>
      <c r="CL696" s="196" t="n"/>
      <c r="CM696" s="196" t="n"/>
      <c r="CN696" s="196" t="n"/>
      <c r="CO696" s="196" t="n"/>
      <c r="CP696" s="323" t="n"/>
      <c r="CQ696" s="348" t="n"/>
      <c r="CR696" s="348" t="n"/>
      <c r="CS696" s="348" t="n"/>
      <c r="CT696" s="348" t="n"/>
      <c r="CU696" s="348" t="n"/>
      <c r="CV696" s="348" t="n"/>
      <c r="CW696" s="348" t="n"/>
      <c r="CX696" s="348" t="n"/>
      <c r="CY696" s="348">
        <f>IFERROR(ROUND(STDEV(AN696,L696),1),"")</f>
        <v/>
      </c>
      <c r="CZ696" s="232">
        <f>IFERROR(ROUND(AVERAGE(O696:S696,AA696:AE696),0),"")</f>
        <v/>
      </c>
      <c r="DA696" s="232">
        <f>IFERROR(AVERAGE(T696:X696,AF696:AJ696),"")</f>
        <v/>
      </c>
      <c r="DB696" s="308">
        <f>AV696+BK696</f>
        <v/>
      </c>
      <c r="DC696" s="12">
        <f>SUM(BL696:BT696,AW696:BE696)</f>
        <v/>
      </c>
      <c r="DD696" s="437">
        <f>IFERROR(ROUND(DC696/K696,0),"")</f>
        <v/>
      </c>
      <c r="DE696" s="437">
        <f>IFERROR(ROUND(AVERAGE(Y696:Z696,AK696:AL696),0),"")</f>
        <v/>
      </c>
      <c r="DF696" s="217">
        <f>IFERROR(ROUND((3600/DE696*J696),0),"")</f>
        <v/>
      </c>
      <c r="DG696" s="437">
        <f>IFERROR(ROUND(DD696/DF696,1),"")</f>
        <v/>
      </c>
      <c r="DH696" s="308">
        <f>IFERROR(DB696+DD696,"")</f>
        <v/>
      </c>
      <c r="DI696" s="447">
        <f>IFERROR(DD696/DH696,"")</f>
        <v/>
      </c>
      <c r="DK696" s="12">
        <f>IFERROR(DF696-AP696,"")</f>
        <v/>
      </c>
      <c r="DM696" s="307">
        <f>IFERROR(DA696-L696,"")</f>
        <v/>
      </c>
      <c r="DN696" s="348">
        <f>IF(DE696&gt;AQ696,0,1)</f>
        <v/>
      </c>
      <c r="DO696" s="348">
        <f>IF(DA696&lt;M696,0,1)</f>
        <v/>
      </c>
      <c r="DP696" s="348">
        <f>IF(DA696&gt;N696,0,1)</f>
        <v/>
      </c>
      <c r="DQ696" s="348" t="n"/>
      <c r="DR696" s="348" t="n"/>
      <c r="DS696" s="348" t="n"/>
      <c r="DT696" s="348" t="n"/>
      <c r="DU696" s="348" t="n"/>
      <c r="DV696" s="348" t="n"/>
      <c r="DW696" s="348" t="n"/>
      <c r="DX696" s="348" t="n"/>
      <c r="DY696" s="348" t="n"/>
      <c r="DZ696" s="348" t="n"/>
      <c r="EA696" s="348" t="n"/>
      <c r="EB696" s="348" t="n"/>
      <c r="EC696" s="348" t="n"/>
      <c r="ED696" s="348" t="n"/>
      <c r="EE696" s="348" t="n"/>
      <c r="EF696" s="348" t="n"/>
      <c r="EG696" s="348" t="n"/>
      <c r="EH696" s="348" t="n"/>
      <c r="EI696" s="348" t="n"/>
    </row>
    <row r="697" ht="31.5" customFormat="1" customHeight="1" s="239">
      <c r="A697" s="233" t="n"/>
      <c r="B697" s="192" t="n"/>
      <c r="C697" s="455" t="n"/>
      <c r="D697" s="192" t="n"/>
      <c r="E697" s="192" t="n"/>
      <c r="F697" s="192" t="n"/>
      <c r="G697" s="238" t="n"/>
      <c r="H697" s="437" t="n"/>
      <c r="I697" s="437" t="n"/>
      <c r="J697" s="437" t="n"/>
      <c r="K697" s="437" t="n"/>
      <c r="L697" s="240" t="n"/>
      <c r="M697" s="241" t="n"/>
      <c r="N697" s="242" t="n"/>
      <c r="O697" s="232" t="n"/>
      <c r="P697" s="232" t="n"/>
      <c r="Q697" s="232" t="n"/>
      <c r="R697" s="232" t="n"/>
      <c r="S697" s="232" t="n"/>
      <c r="T697" s="232" t="n"/>
      <c r="U697" s="232" t="n"/>
      <c r="V697" s="232" t="n"/>
      <c r="W697" s="232" t="n"/>
      <c r="X697" s="232" t="n"/>
      <c r="Y697" s="195" t="n"/>
      <c r="Z697" s="195" t="n"/>
      <c r="AA697" s="232" t="n"/>
      <c r="AB697" s="232" t="n"/>
      <c r="AC697" s="232" t="n"/>
      <c r="AD697" s="232" t="n"/>
      <c r="AE697" s="232" t="n"/>
      <c r="AF697" s="232" t="n"/>
      <c r="AG697" s="232" t="n"/>
      <c r="AH697" s="232" t="n"/>
      <c r="AI697" s="232" t="n"/>
      <c r="AJ697" s="232" t="n"/>
      <c r="AK697" s="195" t="n"/>
      <c r="AL697" s="195" t="n"/>
      <c r="AM697" s="232">
        <f>IFERROR(ROUND(AVERAGE(O697:S697,AA697:AE697),0),"")</f>
        <v/>
      </c>
      <c r="AN697" s="232">
        <f>IFERROR(ROUND(AVERAGE(T697:X697,AF697:AJ697),0),"")</f>
        <v/>
      </c>
      <c r="AO697" s="278">
        <f>IFERROR((AM697-L697)/L697,"")</f>
        <v/>
      </c>
      <c r="AP697" s="218" t="n"/>
      <c r="AQ697" s="219" t="n"/>
      <c r="AR697" s="217">
        <f>IFERROR(ROUND((3600/AS697*J697),0),"")</f>
        <v/>
      </c>
      <c r="AS697" s="217">
        <f>IFERROR(ROUND(AVERAGE(Y697:Z697,AK697:AL697),0),"")</f>
        <v/>
      </c>
      <c r="AT697" s="217" t="n"/>
      <c r="AU697" s="217" t="n"/>
      <c r="AV697" s="217" t="n"/>
      <c r="AW697" s="217" t="n"/>
      <c r="AX697" s="217" t="n"/>
      <c r="AY697" s="217" t="n"/>
      <c r="AZ697" s="217" t="n"/>
      <c r="BA697" s="217" t="n"/>
      <c r="BB697" s="217" t="n"/>
      <c r="BC697" s="217" t="n"/>
      <c r="BD697" s="217" t="n"/>
      <c r="BE697" s="217" t="n"/>
      <c r="BF697" s="217" t="n"/>
      <c r="BG697" s="217" t="n"/>
      <c r="BH697" s="217" t="n"/>
      <c r="BI697" s="217" t="n"/>
      <c r="BJ697" s="217" t="n"/>
      <c r="BK697" s="217" t="n"/>
      <c r="BL697" s="217" t="n"/>
      <c r="BM697" s="217" t="n"/>
      <c r="BN697" s="217" t="n"/>
      <c r="BO697" s="217" t="n"/>
      <c r="BP697" s="217" t="n"/>
      <c r="BQ697" s="217" t="n"/>
      <c r="BR697" s="217" t="n"/>
      <c r="BS697" s="217" t="n"/>
      <c r="BT697" s="217" t="n"/>
      <c r="BU697" s="217" t="n"/>
      <c r="BV697" s="217" t="n"/>
      <c r="BW697" s="217" t="n"/>
      <c r="BX697" s="220" t="n"/>
      <c r="BY697" s="220" t="n"/>
      <c r="BZ697" s="220" t="n"/>
      <c r="CA697" s="220" t="n"/>
      <c r="CB697" s="220" t="n"/>
      <c r="CC697" s="220" t="n"/>
      <c r="CD697" s="220" t="n"/>
      <c r="CE697" s="220" t="n"/>
      <c r="CF697" s="220" t="n"/>
      <c r="CG697" s="221">
        <f>IFERROR(ROUND((SUM(BX697:CF697)),0),"")</f>
        <v/>
      </c>
      <c r="CH697" s="216" t="n"/>
      <c r="CI697" s="456" t="n"/>
      <c r="CJ697" s="223" t="n"/>
      <c r="CK697" s="196" t="n"/>
      <c r="CL697" s="196" t="n"/>
      <c r="CM697" s="196" t="n"/>
      <c r="CN697" s="196" t="n"/>
      <c r="CO697" s="196" t="n"/>
      <c r="CP697" s="323" t="n"/>
      <c r="CQ697" s="348" t="n"/>
      <c r="CR697" s="348" t="n"/>
      <c r="CS697" s="348" t="n"/>
      <c r="CT697" s="348" t="n"/>
      <c r="CU697" s="348" t="n"/>
      <c r="CV697" s="348" t="n"/>
      <c r="CW697" s="348" t="n"/>
      <c r="CX697" s="348" t="n"/>
      <c r="CY697" s="348">
        <f>IFERROR(ROUND(STDEV(AN697,L697),1),"")</f>
        <v/>
      </c>
      <c r="CZ697" s="232">
        <f>IFERROR(ROUND(AVERAGE(O697:S697,AA697:AE697),0),"")</f>
        <v/>
      </c>
      <c r="DA697" s="232">
        <f>IFERROR(AVERAGE(T697:X697,AF697:AJ697),"")</f>
        <v/>
      </c>
      <c r="DB697" s="308">
        <f>AV697+BK697</f>
        <v/>
      </c>
      <c r="DC697" s="12">
        <f>SUM(BL697:BT697,AW697:BE697)</f>
        <v/>
      </c>
      <c r="DD697" s="437">
        <f>IFERROR(ROUND(DC697/K697,0),"")</f>
        <v/>
      </c>
      <c r="DE697" s="437">
        <f>IFERROR(ROUND(AVERAGE(Y697:Z697,AK697:AL697),0),"")</f>
        <v/>
      </c>
      <c r="DF697" s="217">
        <f>IFERROR(ROUND((3600/DE697*J697),0),"")</f>
        <v/>
      </c>
      <c r="DG697" s="437">
        <f>IFERROR(ROUND(DD697/DF697,1),"")</f>
        <v/>
      </c>
      <c r="DH697" s="308">
        <f>IFERROR(DB697+DD697,"")</f>
        <v/>
      </c>
      <c r="DI697" s="447">
        <f>IFERROR(DD697/DH697,"")</f>
        <v/>
      </c>
      <c r="DK697" s="12">
        <f>IFERROR(DF697-AP697,"")</f>
        <v/>
      </c>
      <c r="DM697" s="307">
        <f>IFERROR(DA697-L697,"")</f>
        <v/>
      </c>
      <c r="DN697" s="348">
        <f>IF(DE697&gt;AQ697,0,1)</f>
        <v/>
      </c>
      <c r="DO697" s="348">
        <f>IF(DA697&lt;M697,0,1)</f>
        <v/>
      </c>
      <c r="DP697" s="348">
        <f>IF(DA697&gt;N697,0,1)</f>
        <v/>
      </c>
      <c r="DQ697" s="348" t="n"/>
      <c r="DR697" s="348" t="n"/>
      <c r="DS697" s="348" t="n"/>
      <c r="DT697" s="348" t="n"/>
      <c r="DU697" s="348" t="n"/>
      <c r="DV697" s="348" t="n"/>
      <c r="DW697" s="348" t="n"/>
      <c r="DX697" s="348" t="n"/>
      <c r="DY697" s="348" t="n"/>
      <c r="DZ697" s="348" t="n"/>
      <c r="EA697" s="348" t="n"/>
      <c r="EB697" s="348" t="n"/>
      <c r="EC697" s="348" t="n"/>
      <c r="ED697" s="348" t="n"/>
      <c r="EE697" s="348" t="n"/>
      <c r="EF697" s="348" t="n"/>
      <c r="EG697" s="348" t="n"/>
      <c r="EH697" s="348" t="n"/>
      <c r="EI697" s="348" t="n"/>
    </row>
    <row r="698" ht="31.5" customFormat="1" customHeight="1" s="239">
      <c r="A698" s="233" t="n"/>
      <c r="B698" s="192" t="n"/>
      <c r="C698" s="455" t="n"/>
      <c r="D698" s="192" t="n"/>
      <c r="E698" s="192" t="n"/>
      <c r="F698" s="192" t="n"/>
      <c r="G698" s="238" t="n"/>
      <c r="H698" s="437" t="n"/>
      <c r="I698" s="437" t="n"/>
      <c r="J698" s="437" t="n"/>
      <c r="K698" s="437" t="n"/>
      <c r="L698" s="240" t="n"/>
      <c r="M698" s="241" t="n"/>
      <c r="N698" s="242" t="n"/>
      <c r="O698" s="232" t="n"/>
      <c r="P698" s="232" t="n"/>
      <c r="Q698" s="232" t="n"/>
      <c r="R698" s="232" t="n"/>
      <c r="S698" s="232" t="n"/>
      <c r="T698" s="232" t="n"/>
      <c r="U698" s="232" t="n"/>
      <c r="V698" s="232" t="n"/>
      <c r="W698" s="232" t="n"/>
      <c r="X698" s="232" t="n"/>
      <c r="Y698" s="195" t="n"/>
      <c r="Z698" s="195" t="n"/>
      <c r="AA698" s="232" t="n"/>
      <c r="AB698" s="232" t="n"/>
      <c r="AC698" s="232" t="n"/>
      <c r="AD698" s="232" t="n"/>
      <c r="AE698" s="232" t="n"/>
      <c r="AF698" s="232" t="n"/>
      <c r="AG698" s="232" t="n"/>
      <c r="AH698" s="232" t="n"/>
      <c r="AI698" s="232" t="n"/>
      <c r="AJ698" s="232" t="n"/>
      <c r="AK698" s="195" t="n"/>
      <c r="AL698" s="195" t="n"/>
      <c r="AM698" s="232">
        <f>IFERROR(ROUND(AVERAGE(O698:S698,AA698:AE698),0),"")</f>
        <v/>
      </c>
      <c r="AN698" s="232">
        <f>IFERROR(ROUND(AVERAGE(T698:X698,AF698:AJ698),0),"")</f>
        <v/>
      </c>
      <c r="AO698" s="278">
        <f>IFERROR((AM698-L698)/L698,"")</f>
        <v/>
      </c>
      <c r="AP698" s="218" t="n"/>
      <c r="AQ698" s="219" t="n"/>
      <c r="AR698" s="217">
        <f>IFERROR(ROUND((3600/AS698*J698),0),"")</f>
        <v/>
      </c>
      <c r="AS698" s="217">
        <f>IFERROR(ROUND(AVERAGE(Y698:Z698,AK698:AL698),0),"")</f>
        <v/>
      </c>
      <c r="AT698" s="217" t="n"/>
      <c r="AU698" s="217" t="n"/>
      <c r="AV698" s="217" t="n"/>
      <c r="AW698" s="217" t="n"/>
      <c r="AX698" s="217" t="n"/>
      <c r="AY698" s="217" t="n"/>
      <c r="AZ698" s="217" t="n"/>
      <c r="BA698" s="217" t="n"/>
      <c r="BB698" s="217" t="n"/>
      <c r="BC698" s="217" t="n"/>
      <c r="BD698" s="217" t="n"/>
      <c r="BE698" s="217" t="n"/>
      <c r="BF698" s="217" t="n"/>
      <c r="BG698" s="217" t="n"/>
      <c r="BH698" s="217" t="n"/>
      <c r="BI698" s="217" t="n"/>
      <c r="BJ698" s="217" t="n"/>
      <c r="BK698" s="217" t="n"/>
      <c r="BL698" s="217" t="n"/>
      <c r="BM698" s="217" t="n"/>
      <c r="BN698" s="217" t="n"/>
      <c r="BO698" s="217" t="n"/>
      <c r="BP698" s="217" t="n"/>
      <c r="BQ698" s="217" t="n"/>
      <c r="BR698" s="217" t="n"/>
      <c r="BS698" s="217" t="n"/>
      <c r="BT698" s="217" t="n"/>
      <c r="BU698" s="217" t="n"/>
      <c r="BV698" s="217" t="n"/>
      <c r="BW698" s="217" t="n"/>
      <c r="BX698" s="220" t="n"/>
      <c r="BY698" s="220" t="n"/>
      <c r="BZ698" s="220" t="n"/>
      <c r="CA698" s="220" t="n"/>
      <c r="CB698" s="220" t="n"/>
      <c r="CC698" s="220" t="n"/>
      <c r="CD698" s="220" t="n"/>
      <c r="CE698" s="220" t="n"/>
      <c r="CF698" s="220" t="n"/>
      <c r="CG698" s="221">
        <f>IFERROR(ROUND((SUM(BX698:CF698)),0),"")</f>
        <v/>
      </c>
      <c r="CH698" s="216" t="n"/>
      <c r="CI698" s="456" t="n"/>
      <c r="CJ698" s="223" t="n"/>
      <c r="CK698" s="196" t="n"/>
      <c r="CL698" s="196" t="n"/>
      <c r="CM698" s="196" t="n"/>
      <c r="CN698" s="196" t="n"/>
      <c r="CO698" s="196" t="n"/>
      <c r="CP698" s="323" t="n"/>
      <c r="CQ698" s="348" t="n"/>
      <c r="CR698" s="348" t="n"/>
      <c r="CS698" s="348" t="n"/>
      <c r="CT698" s="348" t="n"/>
      <c r="CU698" s="348" t="n"/>
      <c r="CV698" s="348" t="n"/>
      <c r="CW698" s="348" t="n"/>
      <c r="CX698" s="348" t="n"/>
      <c r="CY698" s="348">
        <f>IFERROR(ROUND(STDEV(AN698,L698),1),"")</f>
        <v/>
      </c>
      <c r="CZ698" s="232">
        <f>IFERROR(ROUND(AVERAGE(O698:S698,AA698:AE698),0),"")</f>
        <v/>
      </c>
      <c r="DA698" s="232">
        <f>IFERROR(AVERAGE(T698:X698,AF698:AJ698),"")</f>
        <v/>
      </c>
      <c r="DB698" s="308">
        <f>AV698+BK698</f>
        <v/>
      </c>
      <c r="DC698" s="12">
        <f>SUM(BL698:BT698,AW698:BE698)</f>
        <v/>
      </c>
      <c r="DD698" s="437">
        <f>IFERROR(ROUND(DC698/K698,0),"")</f>
        <v/>
      </c>
      <c r="DE698" s="437">
        <f>IFERROR(ROUND(AVERAGE(Y698:Z698,AK698:AL698),0),"")</f>
        <v/>
      </c>
      <c r="DF698" s="217">
        <f>IFERROR(ROUND((3600/DE698*J698),0),"")</f>
        <v/>
      </c>
      <c r="DG698" s="437">
        <f>IFERROR(ROUND(DD698/DF698,1),"")</f>
        <v/>
      </c>
      <c r="DH698" s="308">
        <f>IFERROR(DB698+DD698,"")</f>
        <v/>
      </c>
      <c r="DI698" s="447">
        <f>IFERROR(DD698/DH698,"")</f>
        <v/>
      </c>
      <c r="DK698" s="12">
        <f>IFERROR(DF698-AP698,"")</f>
        <v/>
      </c>
      <c r="DM698" s="307">
        <f>IFERROR(DA698-L698,"")</f>
        <v/>
      </c>
      <c r="DN698" s="348">
        <f>IF(DE698&gt;AQ698,0,1)</f>
        <v/>
      </c>
      <c r="DO698" s="348">
        <f>IF(DA698&lt;M698,0,1)</f>
        <v/>
      </c>
      <c r="DP698" s="348">
        <f>IF(DA698&gt;N698,0,1)</f>
        <v/>
      </c>
      <c r="DQ698" s="348" t="n"/>
      <c r="DR698" s="348" t="n"/>
      <c r="DS698" s="348" t="n"/>
      <c r="DT698" s="348" t="n"/>
      <c r="DU698" s="348" t="n"/>
      <c r="DV698" s="348" t="n"/>
      <c r="DW698" s="348" t="n"/>
      <c r="DX698" s="348" t="n"/>
      <c r="DY698" s="348" t="n"/>
      <c r="DZ698" s="348" t="n"/>
      <c r="EA698" s="348" t="n"/>
      <c r="EB698" s="348" t="n"/>
      <c r="EC698" s="348" t="n"/>
      <c r="ED698" s="348" t="n"/>
      <c r="EE698" s="348" t="n"/>
      <c r="EF698" s="348" t="n"/>
      <c r="EG698" s="348" t="n"/>
      <c r="EH698" s="348" t="n"/>
      <c r="EI698" s="348" t="n"/>
    </row>
    <row r="699" ht="31.5" customFormat="1" customHeight="1" s="239">
      <c r="A699" s="233" t="n"/>
      <c r="B699" s="192" t="n"/>
      <c r="C699" s="455" t="n"/>
      <c r="D699" s="192" t="n"/>
      <c r="E699" s="192" t="n"/>
      <c r="F699" s="192" t="n"/>
      <c r="G699" s="238" t="n"/>
      <c r="H699" s="437" t="n"/>
      <c r="I699" s="437" t="n"/>
      <c r="J699" s="437" t="n"/>
      <c r="K699" s="437" t="n"/>
      <c r="L699" s="240" t="n"/>
      <c r="M699" s="241" t="n"/>
      <c r="N699" s="242" t="n"/>
      <c r="O699" s="232" t="n"/>
      <c r="P699" s="232" t="n"/>
      <c r="Q699" s="232" t="n"/>
      <c r="R699" s="232" t="n"/>
      <c r="S699" s="232" t="n"/>
      <c r="T699" s="232" t="n"/>
      <c r="U699" s="232" t="n"/>
      <c r="V699" s="232" t="n"/>
      <c r="W699" s="232" t="n"/>
      <c r="X699" s="232" t="n"/>
      <c r="Y699" s="195" t="n"/>
      <c r="Z699" s="195" t="n"/>
      <c r="AA699" s="232" t="n"/>
      <c r="AB699" s="232" t="n"/>
      <c r="AC699" s="232" t="n"/>
      <c r="AD699" s="232" t="n"/>
      <c r="AE699" s="232" t="n"/>
      <c r="AF699" s="232" t="n"/>
      <c r="AG699" s="232" t="n"/>
      <c r="AH699" s="232" t="n"/>
      <c r="AI699" s="232" t="n"/>
      <c r="AJ699" s="232" t="n"/>
      <c r="AK699" s="195" t="n"/>
      <c r="AL699" s="195" t="n"/>
      <c r="AM699" s="232">
        <f>IFERROR(ROUND(AVERAGE(O699:S699,AA699:AE699),0),"")</f>
        <v/>
      </c>
      <c r="AN699" s="232">
        <f>IFERROR(ROUND(AVERAGE(T699:X699,AF699:AJ699),0),"")</f>
        <v/>
      </c>
      <c r="AO699" s="278">
        <f>IFERROR((AM699-L699)/L699,"")</f>
        <v/>
      </c>
      <c r="AP699" s="218" t="n"/>
      <c r="AQ699" s="219" t="n"/>
      <c r="AR699" s="217">
        <f>IFERROR(ROUND((3600/AS699*J699),0),"")</f>
        <v/>
      </c>
      <c r="AS699" s="217">
        <f>IFERROR(ROUND(AVERAGE(Y699:Z699,AK699:AL699),0),"")</f>
        <v/>
      </c>
      <c r="AT699" s="217" t="n"/>
      <c r="AU699" s="217" t="n"/>
      <c r="AV699" s="217" t="n"/>
      <c r="AW699" s="217" t="n"/>
      <c r="AX699" s="217" t="n"/>
      <c r="AY699" s="217" t="n"/>
      <c r="AZ699" s="217" t="n"/>
      <c r="BA699" s="217" t="n"/>
      <c r="BB699" s="217" t="n"/>
      <c r="BC699" s="217" t="n"/>
      <c r="BD699" s="217" t="n"/>
      <c r="BE699" s="217" t="n"/>
      <c r="BF699" s="217" t="n"/>
      <c r="BG699" s="217" t="n"/>
      <c r="BH699" s="217" t="n"/>
      <c r="BI699" s="217" t="n"/>
      <c r="BJ699" s="217" t="n"/>
      <c r="BK699" s="217" t="n"/>
      <c r="BL699" s="217" t="n"/>
      <c r="BM699" s="217" t="n"/>
      <c r="BN699" s="217" t="n"/>
      <c r="BO699" s="217" t="n"/>
      <c r="BP699" s="217" t="n"/>
      <c r="BQ699" s="217" t="n"/>
      <c r="BR699" s="217" t="n"/>
      <c r="BS699" s="217" t="n"/>
      <c r="BT699" s="217" t="n"/>
      <c r="BU699" s="217" t="n"/>
      <c r="BV699" s="217" t="n"/>
      <c r="BW699" s="217" t="n"/>
      <c r="BX699" s="220" t="n"/>
      <c r="BY699" s="220" t="n"/>
      <c r="BZ699" s="220" t="n"/>
      <c r="CA699" s="220" t="n"/>
      <c r="CB699" s="220" t="n"/>
      <c r="CC699" s="220" t="n"/>
      <c r="CD699" s="220" t="n"/>
      <c r="CE699" s="220" t="n"/>
      <c r="CF699" s="220" t="n"/>
      <c r="CG699" s="221">
        <f>IFERROR(ROUND((SUM(BX699:CF699)),0),"")</f>
        <v/>
      </c>
      <c r="CH699" s="216" t="n"/>
      <c r="CI699" s="456" t="n"/>
      <c r="CJ699" s="223" t="n"/>
      <c r="CK699" s="196" t="n"/>
      <c r="CL699" s="196" t="n"/>
      <c r="CM699" s="196" t="n"/>
      <c r="CN699" s="196" t="n"/>
      <c r="CO699" s="196" t="n"/>
      <c r="CP699" s="323" t="n"/>
      <c r="CQ699" s="348" t="n"/>
      <c r="CR699" s="348" t="n"/>
      <c r="CS699" s="348" t="n"/>
      <c r="CT699" s="348" t="n"/>
      <c r="CU699" s="348" t="n"/>
      <c r="CV699" s="348" t="n"/>
      <c r="CW699" s="348" t="n"/>
      <c r="CX699" s="348" t="n"/>
      <c r="CY699" s="348">
        <f>IFERROR(ROUND(STDEV(AN699,L699),1),"")</f>
        <v/>
      </c>
      <c r="CZ699" s="232">
        <f>IFERROR(ROUND(AVERAGE(O699:S699,AA699:AE699),0),"")</f>
        <v/>
      </c>
      <c r="DA699" s="232">
        <f>IFERROR(AVERAGE(T699:X699,AF699:AJ699),"")</f>
        <v/>
      </c>
      <c r="DB699" s="308">
        <f>AV699+BK699</f>
        <v/>
      </c>
      <c r="DC699" s="12">
        <f>SUM(BL699:BT699,AW699:BE699)</f>
        <v/>
      </c>
      <c r="DD699" s="437">
        <f>IFERROR(ROUND(DC699/K699,0),"")</f>
        <v/>
      </c>
      <c r="DE699" s="437">
        <f>IFERROR(ROUND(AVERAGE(Y699:Z699,AK699:AL699),0),"")</f>
        <v/>
      </c>
      <c r="DF699" s="217">
        <f>IFERROR(ROUND((3600/DE699*J699),0),"")</f>
        <v/>
      </c>
      <c r="DG699" s="437">
        <f>IFERROR(ROUND(DD699/DF699,1),"")</f>
        <v/>
      </c>
      <c r="DH699" s="308">
        <f>IFERROR(DB699+DD699,"")</f>
        <v/>
      </c>
      <c r="DI699" s="447">
        <f>IFERROR(DD699/DH699,"")</f>
        <v/>
      </c>
      <c r="DK699" s="12">
        <f>IFERROR(DF699-AP699,"")</f>
        <v/>
      </c>
      <c r="DM699" s="307">
        <f>IFERROR(DA699-L699,"")</f>
        <v/>
      </c>
      <c r="DN699" s="348">
        <f>IF(DE699&gt;AQ699,0,1)</f>
        <v/>
      </c>
      <c r="DO699" s="348">
        <f>IF(DA699&lt;M699,0,1)</f>
        <v/>
      </c>
      <c r="DP699" s="348">
        <f>IF(DA699&gt;N699,0,1)</f>
        <v/>
      </c>
      <c r="DQ699" s="348" t="n"/>
      <c r="DR699" s="348" t="n"/>
      <c r="DS699" s="348" t="n"/>
      <c r="DT699" s="348" t="n"/>
      <c r="DU699" s="348" t="n"/>
      <c r="DV699" s="348" t="n"/>
      <c r="DW699" s="348" t="n"/>
      <c r="DX699" s="348" t="n"/>
      <c r="DY699" s="348" t="n"/>
      <c r="DZ699" s="348" t="n"/>
      <c r="EA699" s="348" t="n"/>
      <c r="EB699" s="348" t="n"/>
      <c r="EC699" s="348" t="n"/>
      <c r="ED699" s="348" t="n"/>
      <c r="EE699" s="348" t="n"/>
      <c r="EF699" s="348" t="n"/>
      <c r="EG699" s="348" t="n"/>
      <c r="EH699" s="348" t="n"/>
      <c r="EI699" s="348" t="n"/>
    </row>
    <row r="700" ht="20.25" customHeight="1" s="417">
      <c r="C700" s="455" t="n"/>
      <c r="G700" s="238" t="n"/>
      <c r="H700" s="437" t="n"/>
      <c r="I700" s="437" t="n"/>
      <c r="J700" s="437" t="n"/>
      <c r="K700" s="437" t="n"/>
      <c r="L700" s="240" t="n"/>
      <c r="M700" s="241" t="n"/>
      <c r="N700" s="242" t="n"/>
      <c r="O700" s="232" t="n"/>
      <c r="P700" s="232" t="n"/>
      <c r="Q700" s="232" t="n"/>
      <c r="R700" s="232" t="n"/>
      <c r="S700" s="232" t="n"/>
      <c r="T700" s="232" t="n"/>
      <c r="U700" s="232" t="n"/>
      <c r="V700" s="232" t="n"/>
      <c r="W700" s="232" t="n"/>
      <c r="X700" s="232" t="n"/>
      <c r="Y700" s="195" t="n"/>
      <c r="Z700" s="195" t="n"/>
      <c r="AA700" s="232" t="n"/>
      <c r="AB700" s="232" t="n"/>
      <c r="AC700" s="232" t="n"/>
      <c r="AD700" s="232" t="n"/>
      <c r="AE700" s="232" t="n"/>
      <c r="AF700" s="232" t="n"/>
      <c r="AG700" s="232" t="n"/>
      <c r="AH700" s="232" t="n"/>
      <c r="AI700" s="232" t="n"/>
      <c r="AJ700" s="232" t="n"/>
      <c r="AK700" s="195" t="n"/>
      <c r="AL700" s="195" t="n"/>
      <c r="AM700" s="232">
        <f>IFERROR(ROUND(AVERAGE(O700:S700,AA700:AE700),0),"")</f>
        <v/>
      </c>
      <c r="AN700" s="232">
        <f>IFERROR(ROUND(AVERAGE(T700:X700,AF700:AJ700),0),"")</f>
        <v/>
      </c>
      <c r="AO700" s="278">
        <f>IFERROR((AM700-L700)/L700,"")</f>
        <v/>
      </c>
      <c r="AP700" s="218" t="n"/>
      <c r="AQ700" s="219" t="n"/>
      <c r="AR700" s="217">
        <f>IFERROR(ROUND((3600/AS700*J700),0),"")</f>
        <v/>
      </c>
      <c r="AS700" s="217">
        <f>IFERROR(ROUND(AVERAGE(Y700:Z700,AK700:AL700),0),"")</f>
        <v/>
      </c>
      <c r="AT700" s="217" t="n"/>
      <c r="AU700" s="217" t="n"/>
      <c r="AV700" s="217" t="n"/>
      <c r="AW700" s="217" t="n"/>
      <c r="AX700" s="217" t="n"/>
      <c r="AY700" s="217" t="n"/>
      <c r="AZ700" s="217" t="n"/>
      <c r="BA700" s="217" t="n"/>
      <c r="BB700" s="217" t="n"/>
      <c r="BC700" s="217" t="n"/>
      <c r="BD700" s="217" t="n"/>
      <c r="BE700" s="217" t="n"/>
      <c r="BF700" s="217" t="n"/>
      <c r="BG700" s="217" t="n"/>
      <c r="BH700" s="217" t="n"/>
      <c r="BI700" s="217" t="n"/>
      <c r="BJ700" s="217" t="n"/>
      <c r="BK700" s="217" t="n"/>
      <c r="BL700" s="217" t="n"/>
      <c r="BM700" s="217" t="n"/>
      <c r="BN700" s="217" t="n"/>
      <c r="BO700" s="217" t="n"/>
      <c r="BP700" s="217" t="n"/>
      <c r="BQ700" s="217" t="n"/>
      <c r="BR700" s="217" t="n"/>
      <c r="BS700" s="217" t="n"/>
      <c r="BT700" s="217" t="n"/>
      <c r="BU700" s="217" t="n"/>
      <c r="BV700" s="217" t="n"/>
      <c r="BW700" s="217" t="n"/>
      <c r="BX700" s="220" t="n"/>
      <c r="BY700" s="220" t="n"/>
      <c r="BZ700" s="220" t="n"/>
      <c r="CA700" s="220" t="n"/>
      <c r="CB700" s="220" t="n"/>
      <c r="CC700" s="220" t="n"/>
      <c r="CD700" s="220" t="n"/>
      <c r="CE700" s="220" t="n"/>
      <c r="CF700" s="220" t="n"/>
      <c r="CG700" s="221">
        <f>IFERROR(ROUND((SUM(BX700:CF700)),0),"")</f>
        <v/>
      </c>
      <c r="CH700" s="216" t="n"/>
      <c r="CI700" s="456" t="n"/>
      <c r="CJ700" s="223" t="n"/>
      <c r="CK700" s="196" t="n"/>
      <c r="CL700" s="196" t="n"/>
      <c r="CM700" s="196" t="n"/>
      <c r="CN700" s="196" t="n"/>
      <c r="CO700" s="196" t="n"/>
      <c r="CP700" s="323" t="n"/>
      <c r="CQ700" s="348" t="n"/>
      <c r="CR700" s="348" t="n"/>
      <c r="CS700" s="348" t="n"/>
      <c r="CT700" s="348" t="n"/>
      <c r="CU700" s="348" t="n"/>
      <c r="CV700" s="348" t="n"/>
      <c r="CW700" s="348" t="n"/>
      <c r="CX700" s="348" t="n"/>
      <c r="CY700" s="348">
        <f>IFERROR(ROUND(STDEV(AN700,L700),1),"")</f>
        <v/>
      </c>
      <c r="CZ700" s="232">
        <f>IFERROR(ROUND(AVERAGE(O700:S700,AA700:AE700),0),"")</f>
        <v/>
      </c>
      <c r="DA700" s="232">
        <f>IFERROR(AVERAGE(T700:X700,AF700:AJ700),"")</f>
        <v/>
      </c>
      <c r="DB700" s="308">
        <f>AV700+BK700</f>
        <v/>
      </c>
      <c r="DC700" s="12">
        <f>SUM(BL700:BT700,AW700:BE700)</f>
        <v/>
      </c>
      <c r="DD700" s="437">
        <f>IFERROR(ROUND(DC700/K700,0),"")</f>
        <v/>
      </c>
      <c r="DE700" s="437">
        <f>IFERROR(ROUND(AVERAGE(Y700:Z700,AK700:AL700),0),"")</f>
        <v/>
      </c>
      <c r="DF700" s="217">
        <f>IFERROR(ROUND((3600/DE700*J700),0),"")</f>
        <v/>
      </c>
      <c r="DG700" s="437">
        <f>IFERROR(ROUND(DD700/DF700,1),"")</f>
        <v/>
      </c>
      <c r="DH700" s="308">
        <f>IFERROR(DB700+DD700,"")</f>
        <v/>
      </c>
      <c r="DI700" s="447">
        <f>IFERROR(DD700/DH700,"")</f>
        <v/>
      </c>
      <c r="DJ700" s="239" t="n"/>
      <c r="DK700" s="12">
        <f>IFERROR(DF700-AP700,"")</f>
        <v/>
      </c>
      <c r="DL700" s="239" t="n"/>
      <c r="DM700" s="307">
        <f>IFERROR(DA700-L700,"")</f>
        <v/>
      </c>
      <c r="DN700" s="348">
        <f>IF(DE700&gt;AQ700,0,1)</f>
        <v/>
      </c>
      <c r="DO700" s="348">
        <f>IF(DA700&lt;M700,0,1)</f>
        <v/>
      </c>
      <c r="DP700" s="348">
        <f>IF(DA700&gt;N700,0,1)</f>
        <v/>
      </c>
    </row>
    <row r="701" ht="20.25" customHeight="1" s="417">
      <c r="C701" s="455" t="n"/>
      <c r="G701" s="238" t="n"/>
      <c r="H701" s="437" t="n"/>
      <c r="I701" s="437" t="n"/>
      <c r="J701" s="437" t="n"/>
      <c r="K701" s="437" t="n"/>
      <c r="L701" s="240" t="n"/>
      <c r="M701" s="241" t="n"/>
      <c r="N701" s="242" t="n"/>
      <c r="O701" s="232" t="n"/>
      <c r="P701" s="232" t="n"/>
      <c r="Q701" s="232" t="n"/>
      <c r="R701" s="232" t="n"/>
      <c r="S701" s="232" t="n"/>
      <c r="T701" s="232" t="n"/>
      <c r="U701" s="232" t="n"/>
      <c r="V701" s="232" t="n"/>
      <c r="W701" s="232" t="n"/>
      <c r="X701" s="232" t="n"/>
      <c r="Y701" s="195" t="n"/>
      <c r="Z701" s="195" t="n"/>
      <c r="AA701" s="232" t="n"/>
      <c r="AB701" s="232" t="n"/>
      <c r="AC701" s="232" t="n"/>
      <c r="AD701" s="232" t="n"/>
      <c r="AE701" s="232" t="n"/>
      <c r="AF701" s="232" t="n"/>
      <c r="AG701" s="232" t="n"/>
      <c r="AH701" s="232" t="n"/>
      <c r="AI701" s="232" t="n"/>
      <c r="AJ701" s="232" t="n"/>
      <c r="AK701" s="195" t="n"/>
      <c r="AL701" s="195" t="n"/>
      <c r="AM701" s="232">
        <f>IFERROR(ROUND(AVERAGE(O701:S701,AA701:AE701),0),"")</f>
        <v/>
      </c>
      <c r="AN701" s="232">
        <f>IFERROR(ROUND(AVERAGE(T701:X701,AF701:AJ701),0),"")</f>
        <v/>
      </c>
      <c r="AO701" s="278">
        <f>IFERROR((AM701-L701)/L701,"")</f>
        <v/>
      </c>
      <c r="AP701" s="218" t="n"/>
      <c r="AQ701" s="219" t="n"/>
      <c r="AR701" s="217">
        <f>IFERROR(ROUND((3600/AS701*J701),0),"")</f>
        <v/>
      </c>
      <c r="AS701" s="217">
        <f>IFERROR(ROUND(AVERAGE(Y701:Z701,AK701:AL701),0),"")</f>
        <v/>
      </c>
      <c r="AT701" s="217" t="n"/>
      <c r="AU701" s="217" t="n"/>
      <c r="AV701" s="217" t="n"/>
      <c r="AW701" s="217" t="n"/>
      <c r="AX701" s="217" t="n"/>
      <c r="AY701" s="217" t="n"/>
      <c r="AZ701" s="217" t="n"/>
      <c r="BA701" s="217" t="n"/>
      <c r="BB701" s="217" t="n"/>
      <c r="BC701" s="217" t="n"/>
      <c r="BD701" s="217" t="n"/>
      <c r="BE701" s="217" t="n"/>
      <c r="BF701" s="217" t="n"/>
      <c r="BG701" s="217" t="n"/>
      <c r="BH701" s="217" t="n"/>
      <c r="BI701" s="217" t="n"/>
      <c r="BJ701" s="217" t="n"/>
      <c r="BK701" s="217" t="n"/>
      <c r="BL701" s="217" t="n"/>
      <c r="BM701" s="217" t="n"/>
      <c r="BN701" s="217" t="n"/>
      <c r="BO701" s="217" t="n"/>
      <c r="BP701" s="217" t="n"/>
      <c r="BQ701" s="217" t="n"/>
      <c r="BR701" s="217" t="n"/>
      <c r="BS701" s="217" t="n"/>
      <c r="BT701" s="217" t="n"/>
      <c r="BU701" s="217" t="n"/>
      <c r="BV701" s="217" t="n"/>
      <c r="BW701" s="217" t="n"/>
      <c r="BX701" s="220" t="n"/>
      <c r="BY701" s="220" t="n"/>
      <c r="BZ701" s="220" t="n"/>
      <c r="CA701" s="220" t="n"/>
      <c r="CB701" s="220" t="n"/>
      <c r="CC701" s="220" t="n"/>
      <c r="CD701" s="220" t="n"/>
      <c r="CE701" s="220" t="n"/>
      <c r="CF701" s="220" t="n"/>
      <c r="CG701" s="221">
        <f>IFERROR(ROUND((SUM(BX701:CF701)),0),"")</f>
        <v/>
      </c>
      <c r="CH701" s="216" t="n"/>
      <c r="CI701" s="456" t="n"/>
      <c r="CJ701" s="223" t="n"/>
      <c r="CK701" s="196" t="n"/>
      <c r="CL701" s="196" t="n"/>
      <c r="CM701" s="196" t="n"/>
      <c r="CN701" s="196" t="n"/>
      <c r="CO701" s="196" t="n"/>
      <c r="CP701" s="323" t="n"/>
      <c r="CQ701" s="348" t="n"/>
      <c r="CR701" s="348" t="n"/>
      <c r="CS701" s="348" t="n"/>
      <c r="CT701" s="348" t="n"/>
      <c r="CU701" s="348" t="n"/>
      <c r="CV701" s="348" t="n"/>
      <c r="CW701" s="348" t="n"/>
      <c r="CX701" s="348" t="n"/>
      <c r="CY701" s="348">
        <f>IFERROR(ROUND(STDEV(AN701,L701),1),"")</f>
        <v/>
      </c>
      <c r="CZ701" s="232">
        <f>IFERROR(ROUND(AVERAGE(O701:S701,AA701:AE701),0),"")</f>
        <v/>
      </c>
      <c r="DA701" s="232">
        <f>IFERROR(AVERAGE(T701:X701,AF701:AJ701),"")</f>
        <v/>
      </c>
      <c r="DB701" s="308">
        <f>AV701+BK701</f>
        <v/>
      </c>
      <c r="DC701" s="12">
        <f>SUM(BL701:BT701,AW701:BE701)</f>
        <v/>
      </c>
      <c r="DD701" s="437">
        <f>IFERROR(ROUND(DC701/K701,0),"")</f>
        <v/>
      </c>
      <c r="DE701" s="437">
        <f>IFERROR(ROUND(AVERAGE(Y701:Z701,AK701:AL701),0),"")</f>
        <v/>
      </c>
      <c r="DF701" s="217">
        <f>IFERROR(ROUND((3600/DE701*J701),0),"")</f>
        <v/>
      </c>
      <c r="DG701" s="437">
        <f>IFERROR(ROUND(DD701/DF701,1),"")</f>
        <v/>
      </c>
      <c r="DH701" s="308">
        <f>IFERROR(DB701+DD701,"")</f>
        <v/>
      </c>
      <c r="DI701" s="447">
        <f>IFERROR(DD701/DH701,"")</f>
        <v/>
      </c>
      <c r="DJ701" s="239" t="n"/>
      <c r="DK701" s="12">
        <f>IFERROR(DF701-AP701,"")</f>
        <v/>
      </c>
      <c r="DL701" s="239" t="n"/>
      <c r="DM701" s="307">
        <f>IFERROR(DA701-L701,"")</f>
        <v/>
      </c>
      <c r="DN701" s="348">
        <f>IF(DE701&gt;AQ701,0,1)</f>
        <v/>
      </c>
      <c r="DO701" s="348">
        <f>IF(DA701&lt;M701,0,1)</f>
        <v/>
      </c>
      <c r="DP701" s="348">
        <f>IF(DA701&gt;N701,0,1)</f>
        <v/>
      </c>
    </row>
    <row r="702" ht="20.25" customHeight="1" s="417">
      <c r="C702" s="455" t="n"/>
      <c r="G702" s="238" t="n"/>
      <c r="H702" s="437" t="n"/>
      <c r="I702" s="437" t="n"/>
      <c r="J702" s="437" t="n"/>
      <c r="K702" s="437" t="n"/>
      <c r="L702" s="240" t="n"/>
      <c r="M702" s="241" t="n"/>
      <c r="N702" s="242" t="n"/>
      <c r="O702" s="232" t="n"/>
      <c r="P702" s="232" t="n"/>
      <c r="Q702" s="232" t="n"/>
      <c r="R702" s="232" t="n"/>
      <c r="S702" s="232" t="n"/>
      <c r="T702" s="232" t="n"/>
      <c r="U702" s="232" t="n"/>
      <c r="V702" s="232" t="n"/>
      <c r="W702" s="232" t="n"/>
      <c r="X702" s="232" t="n"/>
      <c r="Y702" s="195" t="n"/>
      <c r="Z702" s="195" t="n"/>
      <c r="AA702" s="232" t="n"/>
      <c r="AB702" s="232" t="n"/>
      <c r="AC702" s="232" t="n"/>
      <c r="AD702" s="232" t="n"/>
      <c r="AE702" s="232" t="n"/>
      <c r="AF702" s="232" t="n"/>
      <c r="AG702" s="232" t="n"/>
      <c r="AH702" s="232" t="n"/>
      <c r="AI702" s="232" t="n"/>
      <c r="AJ702" s="232" t="n"/>
      <c r="AK702" s="195" t="n"/>
      <c r="AL702" s="195" t="n"/>
      <c r="AM702" s="232">
        <f>IFERROR(ROUND(AVERAGE(O702:S702,AA702:AE702),0),"")</f>
        <v/>
      </c>
      <c r="AN702" s="232">
        <f>IFERROR(ROUND(AVERAGE(T702:X702,AF702:AJ702),0),"")</f>
        <v/>
      </c>
      <c r="AO702" s="278">
        <f>IFERROR((AM702-L702)/L702,"")</f>
        <v/>
      </c>
      <c r="AP702" s="218" t="n"/>
      <c r="AQ702" s="219" t="n"/>
      <c r="AR702" s="217">
        <f>IFERROR(ROUND((3600/AS702*J702),0),"")</f>
        <v/>
      </c>
      <c r="AS702" s="217">
        <f>IFERROR(ROUND(AVERAGE(Y702:Z702,AK702:AL702),0),"")</f>
        <v/>
      </c>
      <c r="AT702" s="217" t="n"/>
      <c r="AU702" s="217" t="n"/>
      <c r="AV702" s="217" t="n"/>
      <c r="AW702" s="217" t="n"/>
      <c r="AX702" s="217" t="n"/>
      <c r="AY702" s="217" t="n"/>
      <c r="AZ702" s="217" t="n"/>
      <c r="BA702" s="217" t="n"/>
      <c r="BB702" s="217" t="n"/>
      <c r="BC702" s="217" t="n"/>
      <c r="BD702" s="217" t="n"/>
      <c r="BE702" s="217" t="n"/>
      <c r="BF702" s="217" t="n"/>
      <c r="BG702" s="217" t="n"/>
      <c r="BH702" s="217" t="n"/>
      <c r="BI702" s="217" t="n"/>
      <c r="BJ702" s="217" t="n"/>
      <c r="BK702" s="217" t="n"/>
      <c r="BL702" s="217" t="n"/>
      <c r="BM702" s="217" t="n"/>
      <c r="BN702" s="217" t="n"/>
      <c r="BO702" s="217" t="n"/>
      <c r="BP702" s="217" t="n"/>
      <c r="BQ702" s="217" t="n"/>
      <c r="BR702" s="217" t="n"/>
      <c r="BS702" s="217" t="n"/>
      <c r="BT702" s="217" t="n"/>
      <c r="BU702" s="217" t="n"/>
      <c r="BV702" s="217" t="n"/>
      <c r="BW702" s="217" t="n"/>
      <c r="BX702" s="220" t="n"/>
      <c r="BY702" s="220" t="n"/>
      <c r="BZ702" s="220" t="n"/>
      <c r="CA702" s="220" t="n"/>
      <c r="CB702" s="220" t="n"/>
      <c r="CC702" s="220" t="n"/>
      <c r="CD702" s="220" t="n"/>
      <c r="CE702" s="220" t="n"/>
      <c r="CF702" s="220" t="n"/>
      <c r="CG702" s="221">
        <f>IFERROR(ROUND((SUM(BX702:CF702)),0),"")</f>
        <v/>
      </c>
      <c r="CH702" s="216" t="n"/>
      <c r="CI702" s="456" t="n"/>
      <c r="CJ702" s="223" t="n"/>
      <c r="CK702" s="196" t="n"/>
      <c r="CL702" s="196" t="n"/>
      <c r="CM702" s="196" t="n"/>
      <c r="CN702" s="196" t="n"/>
      <c r="CO702" s="196" t="n"/>
      <c r="CP702" s="323" t="n"/>
      <c r="CQ702" s="348" t="n"/>
      <c r="CR702" s="348" t="n"/>
      <c r="CS702" s="348" t="n"/>
      <c r="CT702" s="348" t="n"/>
      <c r="CU702" s="348" t="n"/>
      <c r="CV702" s="348" t="n"/>
      <c r="CW702" s="348" t="n"/>
      <c r="CX702" s="348" t="n"/>
      <c r="CY702" s="348">
        <f>IFERROR(ROUND(STDEV(AN702,L702),1),"")</f>
        <v/>
      </c>
      <c r="CZ702" s="232">
        <f>IFERROR(ROUND(AVERAGE(O702:S702,AA702:AE702),0),"")</f>
        <v/>
      </c>
      <c r="DA702" s="232">
        <f>IFERROR(AVERAGE(T702:X702,AF702:AJ702),"")</f>
        <v/>
      </c>
      <c r="DB702" s="308">
        <f>AV702+BK702</f>
        <v/>
      </c>
      <c r="DC702" s="12">
        <f>SUM(BL702:BT702,AW702:BE702)</f>
        <v/>
      </c>
      <c r="DD702" s="437">
        <f>IFERROR(ROUND(DC702/K702,0),"")</f>
        <v/>
      </c>
      <c r="DE702" s="437">
        <f>IFERROR(ROUND(AVERAGE(Y702:Z702,AK702:AL702),0),"")</f>
        <v/>
      </c>
      <c r="DF702" s="217">
        <f>IFERROR(ROUND((3600/DE702*J702),0),"")</f>
        <v/>
      </c>
      <c r="DG702" s="437">
        <f>IFERROR(ROUND(DD702/DF702,1),"")</f>
        <v/>
      </c>
      <c r="DH702" s="308">
        <f>IFERROR(DB702+DD702,"")</f>
        <v/>
      </c>
      <c r="DI702" s="447">
        <f>IFERROR(DD702/DH702,"")</f>
        <v/>
      </c>
      <c r="DJ702" s="239" t="n"/>
      <c r="DK702" s="12">
        <f>IFERROR(DF702-AP702,"")</f>
        <v/>
      </c>
      <c r="DL702" s="239" t="n"/>
      <c r="DM702" s="307">
        <f>IFERROR(DA702-L702,"")</f>
        <v/>
      </c>
      <c r="DN702" s="348">
        <f>IF(DE702&gt;AQ702,0,1)</f>
        <v/>
      </c>
      <c r="DO702" s="348">
        <f>IF(DA702&lt;M702,0,1)</f>
        <v/>
      </c>
      <c r="DP702" s="348">
        <f>IF(DA702&gt;N702,0,1)</f>
        <v/>
      </c>
    </row>
    <row r="703" ht="20.25" customHeight="1" s="417">
      <c r="C703" s="455" t="n"/>
      <c r="G703" s="238" t="n"/>
      <c r="H703" s="437" t="n"/>
      <c r="I703" s="437" t="n"/>
      <c r="J703" s="437" t="n"/>
      <c r="K703" s="437" t="n"/>
      <c r="L703" s="240" t="n"/>
      <c r="M703" s="241" t="n"/>
      <c r="N703" s="242" t="n"/>
      <c r="O703" s="232" t="n"/>
      <c r="P703" s="232" t="n"/>
      <c r="Q703" s="232" t="n"/>
      <c r="R703" s="232" t="n"/>
      <c r="S703" s="232" t="n"/>
      <c r="T703" s="232" t="n"/>
      <c r="U703" s="232" t="n"/>
      <c r="V703" s="232" t="n"/>
      <c r="W703" s="232" t="n"/>
      <c r="X703" s="232" t="n"/>
      <c r="Y703" s="195" t="n"/>
      <c r="Z703" s="195" t="n"/>
      <c r="AA703" s="232" t="n"/>
      <c r="AB703" s="232" t="n"/>
      <c r="AC703" s="232" t="n"/>
      <c r="AD703" s="232" t="n"/>
      <c r="AE703" s="232" t="n"/>
      <c r="AF703" s="232" t="n"/>
      <c r="AG703" s="232" t="n"/>
      <c r="AH703" s="232" t="n"/>
      <c r="AI703" s="232" t="n"/>
      <c r="AJ703" s="232" t="n"/>
      <c r="AK703" s="195" t="n"/>
      <c r="AL703" s="195" t="n"/>
      <c r="AM703" s="232">
        <f>IFERROR(ROUND(AVERAGE(O703:S703,AA703:AE703),0),"")</f>
        <v/>
      </c>
      <c r="AN703" s="232">
        <f>IFERROR(ROUND(AVERAGE(T703:X703,AF703:AJ703),0),"")</f>
        <v/>
      </c>
      <c r="AO703" s="278">
        <f>IFERROR((AM703-L703)/L703,"")</f>
        <v/>
      </c>
      <c r="AP703" s="218" t="n"/>
      <c r="AQ703" s="219" t="n"/>
      <c r="AR703" s="217">
        <f>IFERROR(ROUND((3600/AS703*J703),0),"")</f>
        <v/>
      </c>
      <c r="AS703" s="217">
        <f>IFERROR(ROUND(AVERAGE(Y703:Z703,AK703:AL703),0),"")</f>
        <v/>
      </c>
      <c r="AT703" s="217" t="n"/>
      <c r="AU703" s="217" t="n"/>
      <c r="AV703" s="217" t="n"/>
      <c r="AW703" s="217" t="n"/>
      <c r="AX703" s="217" t="n"/>
      <c r="AY703" s="217" t="n"/>
      <c r="AZ703" s="217" t="n"/>
      <c r="BA703" s="217" t="n"/>
      <c r="BB703" s="217" t="n"/>
      <c r="BC703" s="217" t="n"/>
      <c r="BD703" s="217" t="n"/>
      <c r="BE703" s="217" t="n"/>
      <c r="BF703" s="217" t="n"/>
      <c r="BG703" s="217" t="n"/>
      <c r="BH703" s="217" t="n"/>
      <c r="BI703" s="217" t="n"/>
      <c r="BJ703" s="217" t="n"/>
      <c r="BK703" s="217" t="n"/>
      <c r="BL703" s="217" t="n"/>
      <c r="BM703" s="217" t="n"/>
      <c r="BN703" s="217" t="n"/>
      <c r="BO703" s="217" t="n"/>
      <c r="BP703" s="217" t="n"/>
      <c r="BQ703" s="217" t="n"/>
      <c r="BR703" s="217" t="n"/>
      <c r="BS703" s="217" t="n"/>
      <c r="BT703" s="217" t="n"/>
      <c r="BU703" s="217" t="n"/>
      <c r="BV703" s="217" t="n"/>
      <c r="BW703" s="217" t="n"/>
      <c r="BX703" s="220" t="n"/>
      <c r="BY703" s="220" t="n"/>
      <c r="BZ703" s="220" t="n"/>
      <c r="CA703" s="220" t="n"/>
      <c r="CB703" s="220" t="n"/>
      <c r="CC703" s="220" t="n"/>
      <c r="CD703" s="220" t="n"/>
      <c r="CE703" s="220" t="n"/>
      <c r="CF703" s="220" t="n"/>
      <c r="CG703" s="221">
        <f>IFERROR(ROUND((SUM(BX703:CF703)),0),"")</f>
        <v/>
      </c>
      <c r="CH703" s="216" t="n"/>
      <c r="CI703" s="456" t="n"/>
      <c r="CJ703" s="223" t="n"/>
      <c r="CK703" s="196" t="n"/>
      <c r="CL703" s="196" t="n"/>
      <c r="CM703" s="196" t="n"/>
      <c r="CN703" s="196" t="n"/>
      <c r="CO703" s="196" t="n"/>
      <c r="CP703" s="323" t="n"/>
      <c r="CQ703" s="348" t="n"/>
      <c r="CR703" s="348" t="n"/>
      <c r="CS703" s="348" t="n"/>
      <c r="CT703" s="348" t="n"/>
      <c r="CU703" s="348" t="n"/>
      <c r="CV703" s="348" t="n"/>
      <c r="CW703" s="348" t="n"/>
      <c r="CX703" s="348" t="n"/>
      <c r="CY703" s="348">
        <f>IFERROR(ROUND(STDEV(AN703,L703),1),"")</f>
        <v/>
      </c>
      <c r="CZ703" s="232">
        <f>IFERROR(ROUND(AVERAGE(O703:S703,AA703:AE703),0),"")</f>
        <v/>
      </c>
      <c r="DA703" s="232">
        <f>IFERROR(AVERAGE(T703:X703,AF703:AJ703),"")</f>
        <v/>
      </c>
      <c r="DB703" s="308">
        <f>AV703+BK703</f>
        <v/>
      </c>
      <c r="DC703" s="12">
        <f>SUM(BL703:BT703,AW703:BE703)</f>
        <v/>
      </c>
      <c r="DD703" s="437">
        <f>IFERROR(ROUND(DC703/K703,0),"")</f>
        <v/>
      </c>
      <c r="DE703" s="437">
        <f>IFERROR(ROUND(AVERAGE(Y703:Z703,AK703:AL703),0),"")</f>
        <v/>
      </c>
      <c r="DF703" s="217">
        <f>IFERROR(ROUND((3600/DE703*J703),0),"")</f>
        <v/>
      </c>
      <c r="DG703" s="437">
        <f>IFERROR(ROUND(DD703/DF703,1),"")</f>
        <v/>
      </c>
      <c r="DH703" s="308">
        <f>IFERROR(DB703+DD703,"")</f>
        <v/>
      </c>
      <c r="DI703" s="447">
        <f>IFERROR(DD703/DH703,"")</f>
        <v/>
      </c>
      <c r="DJ703" s="239" t="n"/>
      <c r="DK703" s="12">
        <f>IFERROR(DF703-AP703,"")</f>
        <v/>
      </c>
      <c r="DL703" s="239" t="n"/>
      <c r="DM703" s="307">
        <f>IFERROR(DA703-L703,"")</f>
        <v/>
      </c>
      <c r="DN703" s="348">
        <f>IF(DE703&gt;AQ703,0,1)</f>
        <v/>
      </c>
      <c r="DO703" s="348">
        <f>IF(DA703&lt;M703,0,1)</f>
        <v/>
      </c>
      <c r="DP703" s="348">
        <f>IF(DA703&gt;N703,0,1)</f>
        <v/>
      </c>
    </row>
    <row r="704" ht="20.25" customHeight="1" s="417">
      <c r="C704" s="455" t="n"/>
      <c r="G704" s="238" t="n"/>
      <c r="H704" s="437" t="n"/>
      <c r="I704" s="437" t="n"/>
      <c r="J704" s="437" t="n"/>
      <c r="K704" s="437" t="n"/>
      <c r="L704" s="240" t="n"/>
      <c r="M704" s="241" t="n"/>
      <c r="N704" s="242" t="n"/>
      <c r="O704" s="232" t="n"/>
      <c r="P704" s="232" t="n"/>
      <c r="Q704" s="232" t="n"/>
      <c r="R704" s="232" t="n"/>
      <c r="S704" s="232" t="n"/>
      <c r="T704" s="232" t="n"/>
      <c r="U704" s="232" t="n"/>
      <c r="V704" s="232" t="n"/>
      <c r="W704" s="232" t="n"/>
      <c r="X704" s="232" t="n"/>
      <c r="Y704" s="195" t="n"/>
      <c r="Z704" s="195" t="n"/>
      <c r="AA704" s="232" t="n"/>
      <c r="AB704" s="232" t="n"/>
      <c r="AC704" s="232" t="n"/>
      <c r="AD704" s="232" t="n"/>
      <c r="AE704" s="232" t="n"/>
      <c r="AF704" s="232" t="n"/>
      <c r="AG704" s="232" t="n"/>
      <c r="AH704" s="232" t="n"/>
      <c r="AI704" s="232" t="n"/>
      <c r="AJ704" s="232" t="n"/>
      <c r="AK704" s="195" t="n"/>
      <c r="AL704" s="195" t="n"/>
      <c r="AM704" s="232">
        <f>IFERROR(ROUND(AVERAGE(O704:S704,AA704:AE704),0),"")</f>
        <v/>
      </c>
      <c r="AN704" s="232">
        <f>IFERROR(ROUND(AVERAGE(T704:X704,AF704:AJ704),0),"")</f>
        <v/>
      </c>
      <c r="AO704" s="278">
        <f>IFERROR((AM704-L704)/L704,"")</f>
        <v/>
      </c>
      <c r="AP704" s="218" t="n"/>
      <c r="AQ704" s="219" t="n"/>
      <c r="AR704" s="217">
        <f>IFERROR(ROUND((3600/AS704*J704),0),"")</f>
        <v/>
      </c>
      <c r="AS704" s="217">
        <f>IFERROR(ROUND(AVERAGE(Y704:Z704,AK704:AL704),0),"")</f>
        <v/>
      </c>
      <c r="AT704" s="217" t="n"/>
      <c r="AU704" s="217" t="n"/>
      <c r="AV704" s="217" t="n"/>
      <c r="AW704" s="217" t="n"/>
      <c r="AX704" s="217" t="n"/>
      <c r="AY704" s="217" t="n"/>
      <c r="AZ704" s="217" t="n"/>
      <c r="BA704" s="217" t="n"/>
      <c r="BB704" s="217" t="n"/>
      <c r="BC704" s="217" t="n"/>
      <c r="BD704" s="217" t="n"/>
      <c r="BE704" s="217" t="n"/>
      <c r="BF704" s="217" t="n"/>
      <c r="BG704" s="217" t="n"/>
      <c r="BH704" s="217" t="n"/>
      <c r="BI704" s="217" t="n"/>
      <c r="BJ704" s="217" t="n"/>
      <c r="BK704" s="217" t="n"/>
      <c r="BL704" s="217" t="n"/>
      <c r="BM704" s="217" t="n"/>
      <c r="BN704" s="217" t="n"/>
      <c r="BO704" s="217" t="n"/>
      <c r="BP704" s="217" t="n"/>
      <c r="BQ704" s="217" t="n"/>
      <c r="BR704" s="217" t="n"/>
      <c r="BS704" s="217" t="n"/>
      <c r="BT704" s="217" t="n"/>
      <c r="BU704" s="217" t="n"/>
      <c r="BV704" s="217" t="n"/>
      <c r="BW704" s="217" t="n"/>
      <c r="BX704" s="220" t="n"/>
      <c r="BY704" s="220" t="n"/>
      <c r="BZ704" s="220" t="n"/>
      <c r="CA704" s="220" t="n"/>
      <c r="CB704" s="220" t="n"/>
      <c r="CC704" s="220" t="n"/>
      <c r="CD704" s="220" t="n"/>
      <c r="CE704" s="220" t="n"/>
      <c r="CF704" s="220" t="n"/>
      <c r="CG704" s="221">
        <f>IFERROR(ROUND((SUM(BX704:CF704)),0),"")</f>
        <v/>
      </c>
      <c r="CH704" s="216" t="n"/>
      <c r="CI704" s="456" t="n"/>
      <c r="CJ704" s="223" t="n"/>
      <c r="CK704" s="196" t="n"/>
      <c r="CL704" s="196" t="n"/>
      <c r="CM704" s="196" t="n"/>
      <c r="CN704" s="196" t="n"/>
      <c r="CO704" s="196" t="n"/>
      <c r="CP704" s="323" t="n"/>
      <c r="CQ704" s="348" t="n"/>
      <c r="CR704" s="348" t="n"/>
      <c r="CS704" s="348" t="n"/>
      <c r="CT704" s="348" t="n"/>
      <c r="CU704" s="348" t="n"/>
      <c r="CV704" s="348" t="n"/>
      <c r="CW704" s="348" t="n"/>
      <c r="CX704" s="348" t="n"/>
      <c r="CY704" s="348">
        <f>IFERROR(ROUND(STDEV(AN704,L704),1),"")</f>
        <v/>
      </c>
      <c r="CZ704" s="232">
        <f>IFERROR(ROUND(AVERAGE(O704:S704,AA704:AE704),0),"")</f>
        <v/>
      </c>
      <c r="DA704" s="232">
        <f>IFERROR(AVERAGE(T704:X704,AF704:AJ704),"")</f>
        <v/>
      </c>
      <c r="DB704" s="308">
        <f>AV704+BK704</f>
        <v/>
      </c>
      <c r="DC704" s="12">
        <f>SUM(BL704:BT704,AW704:BE704)</f>
        <v/>
      </c>
      <c r="DD704" s="437">
        <f>IFERROR(ROUND(DC704/K704,0),"")</f>
        <v/>
      </c>
      <c r="DE704" s="437">
        <f>IFERROR(ROUND(AVERAGE(Y704:Z704,AK704:AL704),0),"")</f>
        <v/>
      </c>
      <c r="DF704" s="217">
        <f>IFERROR(ROUND((3600/DE704*J704),0),"")</f>
        <v/>
      </c>
      <c r="DG704" s="437">
        <f>IFERROR(ROUND(DD704/DF704,1),"")</f>
        <v/>
      </c>
      <c r="DH704" s="308">
        <f>IFERROR(DB704+DD704,"")</f>
        <v/>
      </c>
      <c r="DI704" s="447">
        <f>IFERROR(DD704/DH704,"")</f>
        <v/>
      </c>
      <c r="DJ704" s="239" t="n"/>
      <c r="DK704" s="12">
        <f>IFERROR(DF704-AP704,"")</f>
        <v/>
      </c>
      <c r="DL704" s="239" t="n"/>
      <c r="DM704" s="307">
        <f>IFERROR(DA704-L704,"")</f>
        <v/>
      </c>
      <c r="DN704" s="348">
        <f>IF(DE704&gt;AQ704,0,1)</f>
        <v/>
      </c>
      <c r="DO704" s="348">
        <f>IF(DA704&lt;M704,0,1)</f>
        <v/>
      </c>
      <c r="DP704" s="348">
        <f>IF(DA704&gt;N704,0,1)</f>
        <v/>
      </c>
    </row>
    <row r="705" ht="20.25" customHeight="1" s="417">
      <c r="C705" s="455" t="n"/>
      <c r="G705" s="238" t="n"/>
      <c r="H705" s="437" t="n"/>
      <c r="I705" s="437" t="n"/>
      <c r="J705" s="437" t="n"/>
      <c r="K705" s="437" t="n"/>
      <c r="L705" s="240" t="n"/>
      <c r="M705" s="241" t="n"/>
      <c r="N705" s="242" t="n"/>
      <c r="O705" s="232" t="n"/>
      <c r="P705" s="232" t="n"/>
      <c r="Q705" s="232" t="n"/>
      <c r="R705" s="232" t="n"/>
      <c r="S705" s="232" t="n"/>
      <c r="T705" s="232" t="n"/>
      <c r="U705" s="232" t="n"/>
      <c r="V705" s="232" t="n"/>
      <c r="W705" s="232" t="n"/>
      <c r="X705" s="232" t="n"/>
      <c r="Y705" s="195" t="n"/>
      <c r="Z705" s="195" t="n"/>
      <c r="AA705" s="232" t="n"/>
      <c r="AB705" s="232" t="n"/>
      <c r="AC705" s="232" t="n"/>
      <c r="AD705" s="232" t="n"/>
      <c r="AE705" s="232" t="n"/>
      <c r="AF705" s="232" t="n"/>
      <c r="AG705" s="232" t="n"/>
      <c r="AH705" s="232" t="n"/>
      <c r="AI705" s="232" t="n"/>
      <c r="AJ705" s="232" t="n"/>
      <c r="AK705" s="195" t="n"/>
      <c r="AL705" s="195" t="n"/>
      <c r="AM705" s="232">
        <f>IFERROR(ROUND(AVERAGE(O705:S705,AA705:AE705),0),"")</f>
        <v/>
      </c>
      <c r="AN705" s="232">
        <f>IFERROR(ROUND(AVERAGE(T705:X705,AF705:AJ705),0),"")</f>
        <v/>
      </c>
      <c r="AO705" s="278">
        <f>IFERROR((AM705-L705)/L705,"")</f>
        <v/>
      </c>
      <c r="AP705" s="218" t="n"/>
      <c r="AQ705" s="219" t="n"/>
      <c r="AR705" s="217">
        <f>IFERROR(ROUND((3600/AS705*J705),0),"")</f>
        <v/>
      </c>
      <c r="AS705" s="217">
        <f>IFERROR(ROUND(AVERAGE(Y705:Z705,AK705:AL705),0),"")</f>
        <v/>
      </c>
      <c r="AT705" s="217" t="n"/>
      <c r="AU705" s="217" t="n"/>
      <c r="AV705" s="217" t="n"/>
      <c r="AW705" s="217" t="n"/>
      <c r="AX705" s="217" t="n"/>
      <c r="AY705" s="217" t="n"/>
      <c r="AZ705" s="217" t="n"/>
      <c r="BA705" s="217" t="n"/>
      <c r="BB705" s="217" t="n"/>
      <c r="BC705" s="217" t="n"/>
      <c r="BD705" s="217" t="n"/>
      <c r="BE705" s="217" t="n"/>
      <c r="BF705" s="217" t="n"/>
      <c r="BG705" s="217" t="n"/>
      <c r="BH705" s="217" t="n"/>
      <c r="BI705" s="217" t="n"/>
      <c r="BJ705" s="217" t="n"/>
      <c r="BK705" s="217" t="n"/>
      <c r="BL705" s="217" t="n"/>
      <c r="BM705" s="217" t="n"/>
      <c r="BN705" s="217" t="n"/>
      <c r="BO705" s="217" t="n"/>
      <c r="BP705" s="217" t="n"/>
      <c r="BQ705" s="217" t="n"/>
      <c r="BR705" s="217" t="n"/>
      <c r="BS705" s="217" t="n"/>
      <c r="BT705" s="217" t="n"/>
      <c r="BU705" s="217" t="n"/>
      <c r="BV705" s="217" t="n"/>
      <c r="BW705" s="217" t="n"/>
      <c r="BX705" s="220" t="n"/>
      <c r="BY705" s="220" t="n"/>
      <c r="BZ705" s="220" t="n"/>
      <c r="CA705" s="220" t="n"/>
      <c r="CB705" s="220" t="n"/>
      <c r="CC705" s="220" t="n"/>
      <c r="CD705" s="220" t="n"/>
      <c r="CE705" s="220" t="n"/>
      <c r="CF705" s="220" t="n"/>
      <c r="CG705" s="221">
        <f>IFERROR(ROUND((SUM(BX705:CF705)),0),"")</f>
        <v/>
      </c>
      <c r="CH705" s="216" t="n"/>
      <c r="CI705" s="456" t="n"/>
      <c r="CJ705" s="223" t="n"/>
      <c r="CK705" s="196" t="n"/>
      <c r="CL705" s="196" t="n"/>
      <c r="CM705" s="196" t="n"/>
      <c r="CN705" s="196" t="n"/>
      <c r="CO705" s="196" t="n"/>
      <c r="CP705" s="323" t="n"/>
      <c r="CQ705" s="348" t="n"/>
      <c r="CR705" s="348" t="n"/>
      <c r="CS705" s="348" t="n"/>
      <c r="CT705" s="348" t="n"/>
      <c r="CU705" s="348" t="n"/>
      <c r="CV705" s="348" t="n"/>
      <c r="CW705" s="348" t="n"/>
      <c r="CX705" s="348" t="n"/>
      <c r="CY705" s="348">
        <f>IFERROR(ROUND(STDEV(AN705,L705),1),"")</f>
        <v/>
      </c>
      <c r="CZ705" s="232">
        <f>IFERROR(ROUND(AVERAGE(O705:S705,AA705:AE705),0),"")</f>
        <v/>
      </c>
      <c r="DA705" s="232">
        <f>IFERROR(AVERAGE(T705:X705,AF705:AJ705),"")</f>
        <v/>
      </c>
      <c r="DB705" s="308">
        <f>AV705+BK705</f>
        <v/>
      </c>
      <c r="DC705" s="12">
        <f>SUM(BL705:BT705,AW705:BE705)</f>
        <v/>
      </c>
      <c r="DD705" s="437">
        <f>IFERROR(ROUND(DC705/K705,0),"")</f>
        <v/>
      </c>
      <c r="DE705" s="437">
        <f>IFERROR(ROUND(AVERAGE(Y705:Z705,AK705:AL705),0),"")</f>
        <v/>
      </c>
      <c r="DF705" s="217">
        <f>IFERROR(ROUND((3600/DE705*J705),0),"")</f>
        <v/>
      </c>
      <c r="DG705" s="437">
        <f>IFERROR(ROUND(DD705/DF705,1),"")</f>
        <v/>
      </c>
      <c r="DH705" s="308">
        <f>IFERROR(DB705+DD705,"")</f>
        <v/>
      </c>
      <c r="DI705" s="447">
        <f>IFERROR(DD705/DH705,"")</f>
        <v/>
      </c>
      <c r="DJ705" s="239" t="n"/>
      <c r="DK705" s="12">
        <f>IFERROR(DF705-AP705,"")</f>
        <v/>
      </c>
      <c r="DL705" s="239" t="n"/>
      <c r="DM705" s="307">
        <f>IFERROR(DA705-L705,"")</f>
        <v/>
      </c>
      <c r="DN705" s="348">
        <f>IF(DE705&gt;AQ705,0,1)</f>
        <v/>
      </c>
      <c r="DO705" s="348">
        <f>IF(DA705&lt;M705,0,1)</f>
        <v/>
      </c>
      <c r="DP705" s="348">
        <f>IF(DA705&gt;N705,0,1)</f>
        <v/>
      </c>
    </row>
    <row r="706" ht="20.25" customHeight="1" s="417">
      <c r="C706" s="455" t="n"/>
      <c r="G706" s="238" t="n"/>
      <c r="H706" s="437" t="n"/>
      <c r="I706" s="437" t="n"/>
      <c r="J706" s="437" t="n"/>
      <c r="K706" s="437" t="n"/>
      <c r="L706" s="240" t="n"/>
      <c r="M706" s="241" t="n"/>
      <c r="N706" s="242" t="n"/>
      <c r="O706" s="232" t="n"/>
      <c r="P706" s="232" t="n"/>
      <c r="Q706" s="232" t="n"/>
      <c r="R706" s="232" t="n"/>
      <c r="S706" s="232" t="n"/>
      <c r="T706" s="232" t="n"/>
      <c r="U706" s="232" t="n"/>
      <c r="V706" s="232" t="n"/>
      <c r="W706" s="232" t="n"/>
      <c r="X706" s="232" t="n"/>
      <c r="Y706" s="195" t="n"/>
      <c r="Z706" s="195" t="n"/>
      <c r="AA706" s="232" t="n"/>
      <c r="AB706" s="232" t="n"/>
      <c r="AC706" s="232" t="n"/>
      <c r="AD706" s="232" t="n"/>
      <c r="AE706" s="232" t="n"/>
      <c r="AF706" s="232" t="n"/>
      <c r="AG706" s="232" t="n"/>
      <c r="AH706" s="232" t="n"/>
      <c r="AI706" s="232" t="n"/>
      <c r="AJ706" s="232" t="n"/>
      <c r="AK706" s="195" t="n"/>
      <c r="AL706" s="195" t="n"/>
      <c r="AM706" s="232">
        <f>IFERROR(ROUND(AVERAGE(O706:S706,AA706:AE706),0),"")</f>
        <v/>
      </c>
      <c r="AN706" s="232">
        <f>IFERROR(ROUND(AVERAGE(T706:X706,AF706:AJ706),0),"")</f>
        <v/>
      </c>
      <c r="AO706" s="278">
        <f>IFERROR((AM706-L706)/L706,"")</f>
        <v/>
      </c>
      <c r="AP706" s="218" t="n"/>
      <c r="AQ706" s="219" t="n"/>
      <c r="AR706" s="217">
        <f>IFERROR(ROUND((3600/AS706*J706),0),"")</f>
        <v/>
      </c>
      <c r="AS706" s="217">
        <f>IFERROR(ROUND(AVERAGE(Y706:Z706,AK706:AL706),0),"")</f>
        <v/>
      </c>
      <c r="AT706" s="217" t="n"/>
      <c r="AU706" s="217" t="n"/>
      <c r="AV706" s="217" t="n"/>
      <c r="AW706" s="217" t="n"/>
      <c r="AX706" s="217" t="n"/>
      <c r="AY706" s="217" t="n"/>
      <c r="AZ706" s="217" t="n"/>
      <c r="BA706" s="217" t="n"/>
      <c r="BB706" s="217" t="n"/>
      <c r="BC706" s="217" t="n"/>
      <c r="BD706" s="217" t="n"/>
      <c r="BE706" s="217" t="n"/>
      <c r="BF706" s="217" t="n"/>
      <c r="BG706" s="217" t="n"/>
      <c r="BH706" s="217" t="n"/>
      <c r="BI706" s="217" t="n"/>
      <c r="BJ706" s="217" t="n"/>
      <c r="BK706" s="217" t="n"/>
      <c r="BL706" s="217" t="n"/>
      <c r="BM706" s="217" t="n"/>
      <c r="BN706" s="217" t="n"/>
      <c r="BO706" s="217" t="n"/>
      <c r="BP706" s="217" t="n"/>
      <c r="BQ706" s="217" t="n"/>
      <c r="BR706" s="217" t="n"/>
      <c r="BS706" s="217" t="n"/>
      <c r="BT706" s="217" t="n"/>
      <c r="BU706" s="217" t="n"/>
      <c r="BV706" s="217" t="n"/>
      <c r="BW706" s="217" t="n"/>
      <c r="BX706" s="220" t="n"/>
      <c r="BY706" s="220" t="n"/>
      <c r="BZ706" s="220" t="n"/>
      <c r="CA706" s="220" t="n"/>
      <c r="CB706" s="220" t="n"/>
      <c r="CC706" s="220" t="n"/>
      <c r="CD706" s="220" t="n"/>
      <c r="CE706" s="220" t="n"/>
      <c r="CF706" s="220" t="n"/>
      <c r="CG706" s="221">
        <f>IFERROR(ROUND((SUM(BX706:CF706)),0),"")</f>
        <v/>
      </c>
      <c r="CH706" s="216" t="n"/>
      <c r="CI706" s="456" t="n"/>
      <c r="CJ706" s="223" t="n"/>
      <c r="CK706" s="196" t="n"/>
      <c r="CL706" s="196" t="n"/>
      <c r="CM706" s="196" t="n"/>
      <c r="CN706" s="196" t="n"/>
      <c r="CO706" s="196" t="n"/>
      <c r="CP706" s="323" t="n"/>
      <c r="CQ706" s="348" t="n"/>
      <c r="CR706" s="348" t="n"/>
      <c r="CS706" s="348" t="n"/>
      <c r="CT706" s="348" t="n"/>
      <c r="CU706" s="348" t="n"/>
      <c r="CV706" s="348" t="n"/>
      <c r="CW706" s="348" t="n"/>
      <c r="CX706" s="348" t="n"/>
      <c r="CY706" s="348">
        <f>IFERROR(ROUND(STDEV(AN706,L706),1),"")</f>
        <v/>
      </c>
      <c r="CZ706" s="232">
        <f>IFERROR(ROUND(AVERAGE(O706:S706,AA706:AE706),0),"")</f>
        <v/>
      </c>
      <c r="DA706" s="232">
        <f>IFERROR(AVERAGE(T706:X706,AF706:AJ706),"")</f>
        <v/>
      </c>
      <c r="DB706" s="308">
        <f>AV706+BK706</f>
        <v/>
      </c>
      <c r="DC706" s="12">
        <f>SUM(BL706:BT706,AW706:BE706)</f>
        <v/>
      </c>
      <c r="DD706" s="437">
        <f>IFERROR(ROUND(DC706/K706,0),"")</f>
        <v/>
      </c>
      <c r="DE706" s="437">
        <f>IFERROR(ROUND(AVERAGE(Y706:Z706,AK706:AL706),0),"")</f>
        <v/>
      </c>
      <c r="DF706" s="217">
        <f>IFERROR(ROUND((3600/DE706*J706),0),"")</f>
        <v/>
      </c>
      <c r="DG706" s="437">
        <f>IFERROR(ROUND(DD706/DF706,1),"")</f>
        <v/>
      </c>
      <c r="DH706" s="308">
        <f>IFERROR(DB706+DD706,"")</f>
        <v/>
      </c>
      <c r="DI706" s="447">
        <f>IFERROR(DD706/DH706,"")</f>
        <v/>
      </c>
      <c r="DJ706" s="239" t="n"/>
      <c r="DK706" s="12">
        <f>IFERROR(DF706-AP706,"")</f>
        <v/>
      </c>
      <c r="DL706" s="239" t="n"/>
      <c r="DM706" s="307">
        <f>IFERROR(DA706-L706,"")</f>
        <v/>
      </c>
      <c r="DN706" s="348">
        <f>IF(DE706&gt;AQ706,0,1)</f>
        <v/>
      </c>
      <c r="DO706" s="348">
        <f>IF(DA706&lt;M706,0,1)</f>
        <v/>
      </c>
      <c r="DP706" s="348">
        <f>IF(DA706&gt;N706,0,1)</f>
        <v/>
      </c>
    </row>
    <row r="707" ht="20.25" customHeight="1" s="417">
      <c r="C707" s="455" t="n"/>
      <c r="G707" s="238" t="n"/>
      <c r="H707" s="437" t="n"/>
      <c r="I707" s="437" t="n"/>
      <c r="J707" s="437" t="n"/>
      <c r="K707" s="437" t="n"/>
      <c r="L707" s="240" t="n"/>
      <c r="M707" s="241" t="n"/>
      <c r="N707" s="242" t="n"/>
      <c r="O707" s="232" t="n"/>
      <c r="P707" s="232" t="n"/>
      <c r="Q707" s="232" t="n"/>
      <c r="R707" s="232" t="n"/>
      <c r="S707" s="232" t="n"/>
      <c r="T707" s="232" t="n"/>
      <c r="U707" s="232" t="n"/>
      <c r="V707" s="232" t="n"/>
      <c r="W707" s="232" t="n"/>
      <c r="X707" s="232" t="n"/>
      <c r="Y707" s="195" t="n"/>
      <c r="Z707" s="195" t="n"/>
      <c r="AA707" s="232" t="n"/>
      <c r="AB707" s="232" t="n"/>
      <c r="AC707" s="232" t="n"/>
      <c r="AD707" s="232" t="n"/>
      <c r="AE707" s="232" t="n"/>
      <c r="AF707" s="232" t="n"/>
      <c r="AG707" s="232" t="n"/>
      <c r="AH707" s="232" t="n"/>
      <c r="AI707" s="232" t="n"/>
      <c r="AJ707" s="232" t="n"/>
      <c r="AK707" s="195" t="n"/>
      <c r="AL707" s="195" t="n"/>
      <c r="AM707" s="232">
        <f>IFERROR(ROUND(AVERAGE(O707:S707,AA707:AE707),0),"")</f>
        <v/>
      </c>
      <c r="AN707" s="232">
        <f>IFERROR(ROUND(AVERAGE(T707:X707,AF707:AJ707),0),"")</f>
        <v/>
      </c>
      <c r="AO707" s="278">
        <f>IFERROR((AM707-L707)/L707,"")</f>
        <v/>
      </c>
      <c r="AP707" s="218" t="n"/>
      <c r="AQ707" s="219" t="n"/>
      <c r="AR707" s="217">
        <f>IFERROR(ROUND((3600/AS707*J707),0),"")</f>
        <v/>
      </c>
      <c r="AS707" s="217">
        <f>IFERROR(ROUND(AVERAGE(Y707:Z707,AK707:AL707),0),"")</f>
        <v/>
      </c>
      <c r="AT707" s="217" t="n"/>
      <c r="AU707" s="217" t="n"/>
      <c r="AV707" s="217" t="n"/>
      <c r="AW707" s="217" t="n"/>
      <c r="AX707" s="217" t="n"/>
      <c r="AY707" s="217" t="n"/>
      <c r="AZ707" s="217" t="n"/>
      <c r="BA707" s="217" t="n"/>
      <c r="BB707" s="217" t="n"/>
      <c r="BC707" s="217" t="n"/>
      <c r="BD707" s="217" t="n"/>
      <c r="BE707" s="217" t="n"/>
      <c r="BF707" s="217" t="n"/>
      <c r="BG707" s="217" t="n"/>
      <c r="BH707" s="217" t="n"/>
      <c r="BI707" s="217" t="n"/>
      <c r="BJ707" s="217" t="n"/>
      <c r="BK707" s="217" t="n"/>
      <c r="BL707" s="217" t="n"/>
      <c r="BM707" s="217" t="n"/>
      <c r="BN707" s="217" t="n"/>
      <c r="BO707" s="217" t="n"/>
      <c r="BP707" s="217" t="n"/>
      <c r="BQ707" s="217" t="n"/>
      <c r="BR707" s="217" t="n"/>
      <c r="BS707" s="217" t="n"/>
      <c r="BT707" s="217" t="n"/>
      <c r="BU707" s="217" t="n"/>
      <c r="BV707" s="217" t="n"/>
      <c r="BW707" s="217" t="n"/>
      <c r="BX707" s="220" t="n"/>
      <c r="BY707" s="220" t="n"/>
      <c r="BZ707" s="220" t="n"/>
      <c r="CA707" s="220" t="n"/>
      <c r="CB707" s="220" t="n"/>
      <c r="CC707" s="220" t="n"/>
      <c r="CD707" s="220" t="n"/>
      <c r="CE707" s="220" t="n"/>
      <c r="CF707" s="220" t="n"/>
      <c r="CG707" s="221">
        <f>IFERROR(ROUND((SUM(BX707:CF707)),0),"")</f>
        <v/>
      </c>
      <c r="CH707" s="216" t="n"/>
      <c r="CI707" s="456" t="n"/>
      <c r="CJ707" s="223" t="n"/>
      <c r="CK707" s="196" t="n"/>
      <c r="CL707" s="196" t="n"/>
      <c r="CM707" s="196" t="n"/>
      <c r="CN707" s="196" t="n"/>
      <c r="CO707" s="196" t="n"/>
      <c r="CP707" s="323" t="n"/>
      <c r="CQ707" s="348" t="n"/>
      <c r="CR707" s="348" t="n"/>
      <c r="CS707" s="348" t="n"/>
      <c r="CT707" s="348" t="n"/>
      <c r="CU707" s="348" t="n"/>
      <c r="CV707" s="348" t="n"/>
      <c r="CW707" s="348" t="n"/>
      <c r="CX707" s="348" t="n"/>
      <c r="CY707" s="348">
        <f>IFERROR(ROUND(STDEV(AN707,L707),1),"")</f>
        <v/>
      </c>
      <c r="CZ707" s="232">
        <f>IFERROR(ROUND(AVERAGE(O707:S707,AA707:AE707),0),"")</f>
        <v/>
      </c>
      <c r="DA707" s="232">
        <f>IFERROR(AVERAGE(T707:X707,AF707:AJ707),"")</f>
        <v/>
      </c>
      <c r="DB707" s="308">
        <f>AV707+BK707</f>
        <v/>
      </c>
      <c r="DC707" s="12">
        <f>SUM(BL707:BT707,AW707:BE707)</f>
        <v/>
      </c>
      <c r="DD707" s="437">
        <f>IFERROR(ROUND(DC707/K707,0),"")</f>
        <v/>
      </c>
      <c r="DE707" s="437">
        <f>IFERROR(ROUND(AVERAGE(Y707:Z707,AK707:AL707),0),"")</f>
        <v/>
      </c>
      <c r="DF707" s="217">
        <f>IFERROR(ROUND((3600/DE707*J707),0),"")</f>
        <v/>
      </c>
      <c r="DG707" s="437">
        <f>IFERROR(ROUND(DD707/DF707,1),"")</f>
        <v/>
      </c>
      <c r="DH707" s="308">
        <f>IFERROR(DB707+DD707,"")</f>
        <v/>
      </c>
      <c r="DI707" s="447">
        <f>IFERROR(DD707/DH707,"")</f>
        <v/>
      </c>
      <c r="DJ707" s="239" t="n"/>
      <c r="DK707" s="12">
        <f>IFERROR(DF707-AP707,"")</f>
        <v/>
      </c>
      <c r="DL707" s="239" t="n"/>
      <c r="DM707" s="307">
        <f>IFERROR(DA707-L707,"")</f>
        <v/>
      </c>
      <c r="DN707" s="348">
        <f>IF(DE707&gt;AQ707,0,1)</f>
        <v/>
      </c>
      <c r="DO707" s="348">
        <f>IF(DA707&lt;M707,0,1)</f>
        <v/>
      </c>
      <c r="DP707" s="348">
        <f>IF(DA707&gt;N707,0,1)</f>
        <v/>
      </c>
    </row>
    <row r="708" ht="20.25" customHeight="1" s="417">
      <c r="C708" s="455" t="n"/>
      <c r="G708" s="238" t="n"/>
      <c r="H708" s="437" t="n"/>
      <c r="I708" s="437" t="n"/>
      <c r="J708" s="437" t="n"/>
      <c r="K708" s="437" t="n"/>
      <c r="L708" s="240" t="n"/>
      <c r="M708" s="241" t="n"/>
      <c r="N708" s="242" t="n"/>
      <c r="O708" s="232" t="n"/>
      <c r="P708" s="232" t="n"/>
      <c r="Q708" s="232" t="n"/>
      <c r="R708" s="232" t="n"/>
      <c r="S708" s="232" t="n"/>
      <c r="T708" s="232" t="n"/>
      <c r="U708" s="232" t="n"/>
      <c r="V708" s="232" t="n"/>
      <c r="W708" s="232" t="n"/>
      <c r="X708" s="232" t="n"/>
      <c r="Y708" s="195" t="n"/>
      <c r="Z708" s="195" t="n"/>
      <c r="AA708" s="232" t="n"/>
      <c r="AB708" s="232" t="n"/>
      <c r="AC708" s="232" t="n"/>
      <c r="AD708" s="232" t="n"/>
      <c r="AE708" s="232" t="n"/>
      <c r="AF708" s="232" t="n"/>
      <c r="AG708" s="232" t="n"/>
      <c r="AH708" s="232" t="n"/>
      <c r="AI708" s="232" t="n"/>
      <c r="AJ708" s="232" t="n"/>
      <c r="AK708" s="195" t="n"/>
      <c r="AL708" s="195" t="n"/>
      <c r="AM708" s="232">
        <f>IFERROR(ROUND(AVERAGE(O708:S708,AA708:AE708),0),"")</f>
        <v/>
      </c>
      <c r="AN708" s="232">
        <f>IFERROR(ROUND(AVERAGE(T708:X708,AF708:AJ708),0),"")</f>
        <v/>
      </c>
      <c r="AO708" s="278">
        <f>IFERROR((AM708-L708)/L708,"")</f>
        <v/>
      </c>
      <c r="AP708" s="218" t="n"/>
      <c r="AQ708" s="219" t="n"/>
      <c r="AR708" s="217">
        <f>IFERROR(ROUND((3600/AS708*J708),0),"")</f>
        <v/>
      </c>
      <c r="AS708" s="217">
        <f>IFERROR(ROUND(AVERAGE(Y708:Z708,AK708:AL708),0),"")</f>
        <v/>
      </c>
      <c r="AT708" s="217" t="n"/>
      <c r="AU708" s="217" t="n"/>
      <c r="AV708" s="217" t="n"/>
      <c r="AW708" s="217" t="n"/>
      <c r="AX708" s="217" t="n"/>
      <c r="AY708" s="217" t="n"/>
      <c r="AZ708" s="217" t="n"/>
      <c r="BA708" s="217" t="n"/>
      <c r="BB708" s="217" t="n"/>
      <c r="BC708" s="217" t="n"/>
      <c r="BD708" s="217" t="n"/>
      <c r="BE708" s="217" t="n"/>
      <c r="BF708" s="217" t="n"/>
      <c r="BG708" s="217" t="n"/>
      <c r="BH708" s="217" t="n"/>
      <c r="BI708" s="217" t="n"/>
      <c r="BJ708" s="217" t="n"/>
      <c r="BK708" s="217" t="n"/>
      <c r="BL708" s="217" t="n"/>
      <c r="BM708" s="217" t="n"/>
      <c r="BN708" s="217" t="n"/>
      <c r="BO708" s="217" t="n"/>
      <c r="BP708" s="217" t="n"/>
      <c r="BQ708" s="217" t="n"/>
      <c r="BR708" s="217" t="n"/>
      <c r="BS708" s="217" t="n"/>
      <c r="BT708" s="217" t="n"/>
      <c r="BU708" s="217" t="n"/>
      <c r="BV708" s="217" t="n"/>
      <c r="BW708" s="217" t="n"/>
      <c r="BX708" s="220" t="n"/>
      <c r="BY708" s="220" t="n"/>
      <c r="BZ708" s="220" t="n"/>
      <c r="CA708" s="220" t="n"/>
      <c r="CB708" s="220" t="n"/>
      <c r="CC708" s="220" t="n"/>
      <c r="CD708" s="220" t="n"/>
      <c r="CE708" s="220" t="n"/>
      <c r="CF708" s="220" t="n"/>
      <c r="CG708" s="221">
        <f>IFERROR(ROUND((SUM(BX708:CF708)),0),"")</f>
        <v/>
      </c>
      <c r="CH708" s="216" t="n"/>
      <c r="CI708" s="456" t="n"/>
      <c r="CJ708" s="223" t="n"/>
      <c r="CK708" s="196" t="n"/>
      <c r="CL708" s="196" t="n"/>
      <c r="CM708" s="196" t="n"/>
      <c r="CN708" s="196" t="n"/>
      <c r="CO708" s="196" t="n"/>
      <c r="CP708" s="323" t="n"/>
      <c r="CQ708" s="348" t="n"/>
      <c r="CR708" s="348" t="n"/>
      <c r="CS708" s="348" t="n"/>
      <c r="CT708" s="348" t="n"/>
      <c r="CU708" s="348" t="n"/>
      <c r="CV708" s="348" t="n"/>
      <c r="CW708" s="348" t="n"/>
      <c r="CX708" s="348" t="n"/>
      <c r="CY708" s="348">
        <f>IFERROR(ROUND(STDEV(AN708,L708),1),"")</f>
        <v/>
      </c>
      <c r="CZ708" s="232">
        <f>IFERROR(ROUND(AVERAGE(O708:S708,AA708:AE708),0),"")</f>
        <v/>
      </c>
      <c r="DA708" s="232">
        <f>IFERROR(AVERAGE(T708:X708,AF708:AJ708),"")</f>
        <v/>
      </c>
      <c r="DB708" s="308">
        <f>AV708+BK708</f>
        <v/>
      </c>
      <c r="DC708" s="12">
        <f>SUM(BL708:BT708,AW708:BE708)</f>
        <v/>
      </c>
      <c r="DD708" s="437">
        <f>IFERROR(ROUND(DC708/K708,0),"")</f>
        <v/>
      </c>
      <c r="DE708" s="437">
        <f>IFERROR(ROUND(AVERAGE(Y708:Z708,AK708:AL708),0),"")</f>
        <v/>
      </c>
      <c r="DF708" s="217">
        <f>IFERROR(ROUND((3600/DE708*J708),0),"")</f>
        <v/>
      </c>
      <c r="DG708" s="437">
        <f>IFERROR(ROUND(DD708/DF708,1),"")</f>
        <v/>
      </c>
      <c r="DH708" s="308">
        <f>IFERROR(DB708+DD708,"")</f>
        <v/>
      </c>
      <c r="DI708" s="447">
        <f>IFERROR(DD708/DH708,"")</f>
        <v/>
      </c>
      <c r="DJ708" s="239" t="n"/>
      <c r="DK708" s="12">
        <f>IFERROR(DF708-AP708,"")</f>
        <v/>
      </c>
      <c r="DL708" s="239" t="n"/>
      <c r="DM708" s="307">
        <f>IFERROR(DA708-L708,"")</f>
        <v/>
      </c>
      <c r="DN708" s="348">
        <f>IF(DE708&gt;AQ708,0,1)</f>
        <v/>
      </c>
      <c r="DO708" s="348">
        <f>IF(DA708&lt;M708,0,1)</f>
        <v/>
      </c>
      <c r="DP708" s="348">
        <f>IF(DA708&gt;N708,0,1)</f>
        <v/>
      </c>
    </row>
    <row r="709" ht="20.25" customHeight="1" s="417">
      <c r="C709" s="455" t="n"/>
      <c r="G709" s="238" t="n"/>
      <c r="H709" s="437" t="n"/>
      <c r="I709" s="437" t="n"/>
      <c r="J709" s="437" t="n"/>
      <c r="K709" s="437" t="n"/>
      <c r="L709" s="240" t="n"/>
      <c r="M709" s="241" t="n"/>
      <c r="N709" s="242" t="n"/>
      <c r="O709" s="232" t="n"/>
      <c r="P709" s="232" t="n"/>
      <c r="Q709" s="232" t="n"/>
      <c r="R709" s="232" t="n"/>
      <c r="S709" s="232" t="n"/>
      <c r="T709" s="232" t="n"/>
      <c r="U709" s="232" t="n"/>
      <c r="V709" s="232" t="n"/>
      <c r="W709" s="232" t="n"/>
      <c r="X709" s="232" t="n"/>
      <c r="Y709" s="195" t="n"/>
      <c r="Z709" s="195" t="n"/>
      <c r="AA709" s="232" t="n"/>
      <c r="AB709" s="232" t="n"/>
      <c r="AC709" s="232" t="n"/>
      <c r="AD709" s="232" t="n"/>
      <c r="AE709" s="232" t="n"/>
      <c r="AF709" s="232" t="n"/>
      <c r="AG709" s="232" t="n"/>
      <c r="AH709" s="232" t="n"/>
      <c r="AI709" s="232" t="n"/>
      <c r="AJ709" s="232" t="n"/>
      <c r="AK709" s="195" t="n"/>
      <c r="AL709" s="195" t="n"/>
      <c r="AM709" s="232">
        <f>IFERROR(ROUND(AVERAGE(O709:S709,AA709:AE709),0),"")</f>
        <v/>
      </c>
      <c r="AN709" s="232">
        <f>IFERROR(ROUND(AVERAGE(T709:X709,AF709:AJ709),0),"")</f>
        <v/>
      </c>
      <c r="AO709" s="278">
        <f>IFERROR((AM709-L709)/L709,"")</f>
        <v/>
      </c>
      <c r="AP709" s="218" t="n"/>
      <c r="AQ709" s="219" t="n"/>
      <c r="AR709" s="217">
        <f>IFERROR(ROUND((3600/AS709*J709),0),"")</f>
        <v/>
      </c>
      <c r="AS709" s="217">
        <f>IFERROR(ROUND(AVERAGE(Y709:Z709,AK709:AL709),0),"")</f>
        <v/>
      </c>
      <c r="AT709" s="217" t="n"/>
      <c r="AU709" s="217" t="n"/>
      <c r="AV709" s="217" t="n"/>
      <c r="AW709" s="217" t="n"/>
      <c r="AX709" s="217" t="n"/>
      <c r="AY709" s="217" t="n"/>
      <c r="AZ709" s="217" t="n"/>
      <c r="BA709" s="217" t="n"/>
      <c r="BB709" s="217" t="n"/>
      <c r="BC709" s="217" t="n"/>
      <c r="BD709" s="217" t="n"/>
      <c r="BE709" s="217" t="n"/>
      <c r="BF709" s="217" t="n"/>
      <c r="BG709" s="217" t="n"/>
      <c r="BH709" s="217" t="n"/>
      <c r="BI709" s="217" t="n"/>
      <c r="BJ709" s="217" t="n"/>
      <c r="BK709" s="217" t="n"/>
      <c r="BL709" s="217" t="n"/>
      <c r="BM709" s="217" t="n"/>
      <c r="BN709" s="217" t="n"/>
      <c r="BO709" s="217" t="n"/>
      <c r="BP709" s="217" t="n"/>
      <c r="BQ709" s="217" t="n"/>
      <c r="BR709" s="217" t="n"/>
      <c r="BS709" s="217" t="n"/>
      <c r="BT709" s="217" t="n"/>
      <c r="BU709" s="217" t="n"/>
      <c r="BV709" s="217" t="n"/>
      <c r="BW709" s="217" t="n"/>
      <c r="BX709" s="220" t="n"/>
      <c r="BY709" s="220" t="n"/>
      <c r="BZ709" s="220" t="n"/>
      <c r="CA709" s="220" t="n"/>
      <c r="CB709" s="220" t="n"/>
      <c r="CC709" s="220" t="n"/>
      <c r="CD709" s="220" t="n"/>
      <c r="CE709" s="220" t="n"/>
      <c r="CF709" s="220" t="n"/>
      <c r="CG709" s="221">
        <f>IFERROR(ROUND((SUM(BX709:CF709)),0),"")</f>
        <v/>
      </c>
      <c r="CH709" s="216" t="n"/>
      <c r="CI709" s="456" t="n"/>
      <c r="CJ709" s="223" t="n"/>
      <c r="CK709" s="196" t="n"/>
      <c r="CL709" s="196" t="n"/>
      <c r="CM709" s="196" t="n"/>
      <c r="CN709" s="196" t="n"/>
      <c r="CO709" s="196" t="n"/>
      <c r="CP709" s="323" t="n"/>
      <c r="CQ709" s="348" t="n"/>
      <c r="CR709" s="348" t="n"/>
      <c r="CS709" s="348" t="n"/>
      <c r="CT709" s="348" t="n"/>
      <c r="CU709" s="348" t="n"/>
      <c r="CV709" s="348" t="n"/>
      <c r="CW709" s="348" t="n"/>
      <c r="CX709" s="348" t="n"/>
      <c r="CY709" s="348">
        <f>IFERROR(ROUND(STDEV(AN709,L709),1),"")</f>
        <v/>
      </c>
      <c r="CZ709" s="232">
        <f>IFERROR(ROUND(AVERAGE(O709:S709,AA709:AE709),0),"")</f>
        <v/>
      </c>
      <c r="DA709" s="232">
        <f>IFERROR(AVERAGE(T709:X709,AF709:AJ709),"")</f>
        <v/>
      </c>
      <c r="DB709" s="308">
        <f>AV709+BK709</f>
        <v/>
      </c>
      <c r="DC709" s="12">
        <f>SUM(BL709:BT709,AW709:BE709)</f>
        <v/>
      </c>
      <c r="DD709" s="437">
        <f>IFERROR(ROUND(DC709/K709,0),"")</f>
        <v/>
      </c>
      <c r="DE709" s="437">
        <f>IFERROR(ROUND(AVERAGE(Y709:Z709,AK709:AL709),0),"")</f>
        <v/>
      </c>
      <c r="DF709" s="217">
        <f>IFERROR(ROUND((3600/DE709*J709),0),"")</f>
        <v/>
      </c>
      <c r="DG709" s="437">
        <f>IFERROR(ROUND(DD709/DF709,1),"")</f>
        <v/>
      </c>
      <c r="DH709" s="308">
        <f>IFERROR(DB709+DD709,"")</f>
        <v/>
      </c>
      <c r="DI709" s="447">
        <f>IFERROR(DD709/DH709,"")</f>
        <v/>
      </c>
      <c r="DJ709" s="239" t="n"/>
      <c r="DK709" s="12">
        <f>IFERROR(DF709-AP709,"")</f>
        <v/>
      </c>
      <c r="DL709" s="239" t="n"/>
      <c r="DM709" s="307">
        <f>IFERROR(DA709-L709,"")</f>
        <v/>
      </c>
      <c r="DN709" s="348">
        <f>IF(DE709&gt;AQ709,0,1)</f>
        <v/>
      </c>
      <c r="DO709" s="348">
        <f>IF(DA709&lt;M709,0,1)</f>
        <v/>
      </c>
      <c r="DP709" s="348">
        <f>IF(DA709&gt;N709,0,1)</f>
        <v/>
      </c>
    </row>
    <row r="710" ht="20.25" customHeight="1" s="417">
      <c r="C710" s="455" t="n"/>
      <c r="G710" s="238" t="n"/>
      <c r="H710" s="437" t="n"/>
      <c r="I710" s="437" t="n"/>
      <c r="J710" s="437" t="n"/>
      <c r="K710" s="437" t="n"/>
      <c r="L710" s="240" t="n"/>
      <c r="M710" s="241" t="n"/>
      <c r="N710" s="242" t="n"/>
      <c r="O710" s="232" t="n"/>
      <c r="P710" s="232" t="n"/>
      <c r="Q710" s="232" t="n"/>
      <c r="R710" s="232" t="n"/>
      <c r="S710" s="232" t="n"/>
      <c r="T710" s="232" t="n"/>
      <c r="U710" s="232" t="n"/>
      <c r="V710" s="232" t="n"/>
      <c r="W710" s="232" t="n"/>
      <c r="X710" s="232" t="n"/>
      <c r="Y710" s="195" t="n"/>
      <c r="Z710" s="195" t="n"/>
      <c r="AA710" s="232" t="n"/>
      <c r="AB710" s="232" t="n"/>
      <c r="AC710" s="232" t="n"/>
      <c r="AD710" s="232" t="n"/>
      <c r="AE710" s="232" t="n"/>
      <c r="AF710" s="232" t="n"/>
      <c r="AG710" s="232" t="n"/>
      <c r="AH710" s="232" t="n"/>
      <c r="AI710" s="232" t="n"/>
      <c r="AJ710" s="232" t="n"/>
      <c r="AK710" s="195" t="n"/>
      <c r="AL710" s="195" t="n"/>
      <c r="AM710" s="232">
        <f>IFERROR(ROUND(AVERAGE(O710:S710,AA710:AE710),0),"")</f>
        <v/>
      </c>
      <c r="AN710" s="232">
        <f>IFERROR(ROUND(AVERAGE(T710:X710,AF710:AJ710),0),"")</f>
        <v/>
      </c>
      <c r="AO710" s="278">
        <f>IFERROR((AM710-L710)/L710,"")</f>
        <v/>
      </c>
      <c r="AP710" s="218" t="n"/>
      <c r="AQ710" s="219" t="n"/>
      <c r="AR710" s="217">
        <f>IFERROR(ROUND((3600/AS710*J710),0),"")</f>
        <v/>
      </c>
      <c r="AS710" s="217">
        <f>IFERROR(ROUND(AVERAGE(Y710:Z710,AK710:AL710),0),"")</f>
        <v/>
      </c>
      <c r="AT710" s="217" t="n"/>
      <c r="AU710" s="217" t="n"/>
      <c r="AV710" s="217" t="n"/>
      <c r="AW710" s="217" t="n"/>
      <c r="AX710" s="217" t="n"/>
      <c r="AY710" s="217" t="n"/>
      <c r="AZ710" s="217" t="n"/>
      <c r="BA710" s="217" t="n"/>
      <c r="BB710" s="217" t="n"/>
      <c r="BC710" s="217" t="n"/>
      <c r="BD710" s="217" t="n"/>
      <c r="BE710" s="217" t="n"/>
      <c r="BF710" s="217" t="n"/>
      <c r="BG710" s="217" t="n"/>
      <c r="BH710" s="217" t="n"/>
      <c r="BI710" s="217" t="n"/>
      <c r="BJ710" s="217" t="n"/>
      <c r="BK710" s="217" t="n"/>
      <c r="BL710" s="217" t="n"/>
      <c r="BM710" s="217" t="n"/>
      <c r="BN710" s="217" t="n"/>
      <c r="BO710" s="217" t="n"/>
      <c r="BP710" s="217" t="n"/>
      <c r="BQ710" s="217" t="n"/>
      <c r="BR710" s="217" t="n"/>
      <c r="BS710" s="217" t="n"/>
      <c r="BT710" s="217" t="n"/>
      <c r="BU710" s="217" t="n"/>
      <c r="BV710" s="217" t="n"/>
      <c r="BW710" s="217" t="n"/>
      <c r="BX710" s="220" t="n"/>
      <c r="BY710" s="220" t="n"/>
      <c r="BZ710" s="220" t="n"/>
      <c r="CA710" s="220" t="n"/>
      <c r="CB710" s="220" t="n"/>
      <c r="CC710" s="220" t="n"/>
      <c r="CD710" s="220" t="n"/>
      <c r="CE710" s="220" t="n"/>
      <c r="CF710" s="220" t="n"/>
      <c r="CG710" s="221">
        <f>IFERROR(ROUND((SUM(BX710:CF710)),0),"")</f>
        <v/>
      </c>
      <c r="CH710" s="216" t="n"/>
      <c r="CI710" s="456" t="n"/>
      <c r="CJ710" s="223" t="n"/>
      <c r="CK710" s="196" t="n"/>
      <c r="CL710" s="196" t="n"/>
      <c r="CM710" s="196" t="n"/>
      <c r="CN710" s="196" t="n"/>
      <c r="CO710" s="196" t="n"/>
      <c r="CP710" s="323" t="n"/>
      <c r="CQ710" s="348" t="n"/>
      <c r="CR710" s="348" t="n"/>
      <c r="CS710" s="348" t="n"/>
      <c r="CT710" s="348" t="n"/>
      <c r="CU710" s="348" t="n"/>
      <c r="CV710" s="348" t="n"/>
      <c r="CW710" s="348" t="n"/>
      <c r="CX710" s="348" t="n"/>
      <c r="CY710" s="348">
        <f>IFERROR(ROUND(STDEV(AN710,L710),1),"")</f>
        <v/>
      </c>
      <c r="CZ710" s="232">
        <f>IFERROR(ROUND(AVERAGE(O710:S710,AA710:AE710),0),"")</f>
        <v/>
      </c>
      <c r="DA710" s="232">
        <f>IFERROR(AVERAGE(T710:X710,AF710:AJ710),"")</f>
        <v/>
      </c>
      <c r="DB710" s="308">
        <f>AV710+BK710</f>
        <v/>
      </c>
      <c r="DC710" s="12">
        <f>SUM(BL710:BT710,AW710:BE710)</f>
        <v/>
      </c>
      <c r="DD710" s="437">
        <f>IFERROR(ROUND(DC710/K710,0),"")</f>
        <v/>
      </c>
      <c r="DE710" s="437">
        <f>IFERROR(ROUND(AVERAGE(Y710:Z710,AK710:AL710),0),"")</f>
        <v/>
      </c>
      <c r="DF710" s="217">
        <f>IFERROR(ROUND((3600/DE710*J710),0),"")</f>
        <v/>
      </c>
      <c r="DG710" s="437">
        <f>IFERROR(ROUND(DD710/DF710,1),"")</f>
        <v/>
      </c>
      <c r="DH710" s="308">
        <f>IFERROR(DB710+DD710,"")</f>
        <v/>
      </c>
      <c r="DI710" s="447">
        <f>IFERROR(DD710/DH710,"")</f>
        <v/>
      </c>
      <c r="DJ710" s="239" t="n"/>
      <c r="DK710" s="12">
        <f>IFERROR(DF710-AP710,"")</f>
        <v/>
      </c>
      <c r="DL710" s="239" t="n"/>
      <c r="DM710" s="307">
        <f>IFERROR(DA710-L710,"")</f>
        <v/>
      </c>
      <c r="DN710" s="348">
        <f>IF(DE710&gt;AQ710,0,1)</f>
        <v/>
      </c>
      <c r="DO710" s="348">
        <f>IF(DA710&lt;M710,0,1)</f>
        <v/>
      </c>
      <c r="DP710" s="348">
        <f>IF(DA710&gt;N710,0,1)</f>
        <v/>
      </c>
    </row>
    <row r="711" ht="20.25" customHeight="1" s="417">
      <c r="C711" s="455" t="n"/>
      <c r="G711" s="238" t="n"/>
      <c r="H711" s="437" t="n"/>
      <c r="I711" s="437" t="n"/>
      <c r="J711" s="437" t="n"/>
      <c r="K711" s="437" t="n"/>
      <c r="L711" s="240" t="n"/>
      <c r="M711" s="241" t="n"/>
      <c r="N711" s="242" t="n"/>
      <c r="O711" s="232" t="n"/>
      <c r="P711" s="232" t="n"/>
      <c r="Q711" s="232" t="n"/>
      <c r="R711" s="232" t="n"/>
      <c r="S711" s="232" t="n"/>
      <c r="T711" s="232" t="n"/>
      <c r="U711" s="232" t="n"/>
      <c r="V711" s="232" t="n"/>
      <c r="W711" s="232" t="n"/>
      <c r="X711" s="232" t="n"/>
      <c r="Y711" s="195" t="n"/>
      <c r="Z711" s="195" t="n"/>
      <c r="AA711" s="232" t="n"/>
      <c r="AB711" s="232" t="n"/>
      <c r="AC711" s="232" t="n"/>
      <c r="AD711" s="232" t="n"/>
      <c r="AE711" s="232" t="n"/>
      <c r="AF711" s="232" t="n"/>
      <c r="AG711" s="232" t="n"/>
      <c r="AH711" s="232" t="n"/>
      <c r="AI711" s="232" t="n"/>
      <c r="AJ711" s="232" t="n"/>
      <c r="AK711" s="195" t="n"/>
      <c r="AL711" s="195" t="n"/>
      <c r="AM711" s="232">
        <f>IFERROR(ROUND(AVERAGE(O711:S711,AA711:AE711),0),"")</f>
        <v/>
      </c>
      <c r="AN711" s="232">
        <f>IFERROR(ROUND(AVERAGE(T711:X711,AF711:AJ711),0),"")</f>
        <v/>
      </c>
      <c r="AO711" s="278">
        <f>IFERROR((AM711-L711)/L711,"")</f>
        <v/>
      </c>
      <c r="AP711" s="218" t="n"/>
      <c r="AQ711" s="219" t="n"/>
      <c r="AR711" s="217">
        <f>IFERROR(ROUND((3600/AS711*J711),0),"")</f>
        <v/>
      </c>
      <c r="AS711" s="217">
        <f>IFERROR(ROUND(AVERAGE(Y711:Z711,AK711:AL711),0),"")</f>
        <v/>
      </c>
      <c r="AT711" s="217" t="n"/>
      <c r="AU711" s="217" t="n"/>
      <c r="AV711" s="217" t="n"/>
      <c r="AW711" s="217" t="n"/>
      <c r="AX711" s="217" t="n"/>
      <c r="AY711" s="217" t="n"/>
      <c r="AZ711" s="217" t="n"/>
      <c r="BA711" s="217" t="n"/>
      <c r="BB711" s="217" t="n"/>
      <c r="BC711" s="217" t="n"/>
      <c r="BD711" s="217" t="n"/>
      <c r="BE711" s="217" t="n"/>
      <c r="BF711" s="217" t="n"/>
      <c r="BG711" s="217" t="n"/>
      <c r="BH711" s="217" t="n"/>
      <c r="BI711" s="217" t="n"/>
      <c r="BJ711" s="217" t="n"/>
      <c r="BK711" s="217" t="n"/>
      <c r="BL711" s="217" t="n"/>
      <c r="BM711" s="217" t="n"/>
      <c r="BN711" s="217" t="n"/>
      <c r="BO711" s="217" t="n"/>
      <c r="BP711" s="217" t="n"/>
      <c r="BQ711" s="217" t="n"/>
      <c r="BR711" s="217" t="n"/>
      <c r="BS711" s="217" t="n"/>
      <c r="BT711" s="217" t="n"/>
      <c r="BU711" s="217" t="n"/>
      <c r="BV711" s="217" t="n"/>
      <c r="BW711" s="217" t="n"/>
      <c r="BX711" s="220" t="n"/>
      <c r="BY711" s="220" t="n"/>
      <c r="BZ711" s="220" t="n"/>
      <c r="CA711" s="220" t="n"/>
      <c r="CB711" s="220" t="n"/>
      <c r="CC711" s="220" t="n"/>
      <c r="CD711" s="220" t="n"/>
      <c r="CE711" s="220" t="n"/>
      <c r="CF711" s="220" t="n"/>
      <c r="CG711" s="221">
        <f>IFERROR(ROUND((SUM(BX711:CF711)),0),"")</f>
        <v/>
      </c>
      <c r="CH711" s="216" t="n"/>
      <c r="CI711" s="456" t="n"/>
      <c r="CJ711" s="223" t="n"/>
      <c r="CK711" s="196" t="n"/>
      <c r="CL711" s="196" t="n"/>
      <c r="CM711" s="196" t="n"/>
      <c r="CN711" s="196" t="n"/>
      <c r="CO711" s="196" t="n"/>
      <c r="CP711" s="323" t="n"/>
      <c r="CQ711" s="348" t="n"/>
      <c r="CR711" s="348" t="n"/>
      <c r="CS711" s="348" t="n"/>
      <c r="CT711" s="348" t="n"/>
      <c r="CU711" s="348" t="n"/>
      <c r="CV711" s="348" t="n"/>
      <c r="CW711" s="348" t="n"/>
      <c r="CX711" s="348" t="n"/>
      <c r="CY711" s="348">
        <f>IFERROR(ROUND(STDEV(AN711,L711),1),"")</f>
        <v/>
      </c>
      <c r="CZ711" s="232">
        <f>IFERROR(ROUND(AVERAGE(O711:S711,AA711:AE711),0),"")</f>
        <v/>
      </c>
      <c r="DA711" s="232">
        <f>IFERROR(AVERAGE(T711:X711,AF711:AJ711),"")</f>
        <v/>
      </c>
      <c r="DB711" s="308">
        <f>AV711+BK711</f>
        <v/>
      </c>
      <c r="DC711" s="12">
        <f>SUM(BL711:BT711,AW711:BE711)</f>
        <v/>
      </c>
      <c r="DD711" s="437">
        <f>IFERROR(ROUND(DC711/K711,0),"")</f>
        <v/>
      </c>
      <c r="DE711" s="437">
        <f>IFERROR(ROUND(AVERAGE(Y711:Z711,AK711:AL711),0),"")</f>
        <v/>
      </c>
      <c r="DF711" s="217">
        <f>IFERROR(ROUND((3600/DE711*J711),0),"")</f>
        <v/>
      </c>
      <c r="DG711" s="437">
        <f>IFERROR(ROUND(DD711/DF711,1),"")</f>
        <v/>
      </c>
      <c r="DH711" s="308">
        <f>IFERROR(DB711+DD711,"")</f>
        <v/>
      </c>
      <c r="DI711" s="447">
        <f>IFERROR(DD711/DH711,"")</f>
        <v/>
      </c>
      <c r="DJ711" s="239" t="n"/>
      <c r="DK711" s="12">
        <f>IFERROR(DF711-AP711,"")</f>
        <v/>
      </c>
      <c r="DL711" s="239" t="n"/>
      <c r="DM711" s="307">
        <f>IFERROR(DA711-L711,"")</f>
        <v/>
      </c>
      <c r="DN711" s="348">
        <f>IF(DE711&gt;AQ711,0,1)</f>
        <v/>
      </c>
      <c r="DO711" s="348">
        <f>IF(DA711&lt;M711,0,1)</f>
        <v/>
      </c>
      <c r="DP711" s="348">
        <f>IF(DA711&gt;N711,0,1)</f>
        <v/>
      </c>
    </row>
    <row r="712" ht="20.25" customHeight="1" s="417">
      <c r="C712" s="455" t="n"/>
      <c r="G712" s="238" t="n"/>
      <c r="H712" s="437" t="n"/>
      <c r="I712" s="437" t="n"/>
      <c r="J712" s="437" t="n"/>
      <c r="K712" s="437" t="n"/>
      <c r="L712" s="240" t="n"/>
      <c r="M712" s="241" t="n"/>
      <c r="N712" s="242" t="n"/>
      <c r="O712" s="232" t="n"/>
      <c r="P712" s="232" t="n"/>
      <c r="Q712" s="232" t="n"/>
      <c r="R712" s="232" t="n"/>
      <c r="S712" s="232" t="n"/>
      <c r="T712" s="232" t="n"/>
      <c r="U712" s="232" t="n"/>
      <c r="V712" s="232" t="n"/>
      <c r="W712" s="232" t="n"/>
      <c r="X712" s="232" t="n"/>
      <c r="Y712" s="195" t="n"/>
      <c r="Z712" s="195" t="n"/>
      <c r="AA712" s="232" t="n"/>
      <c r="AB712" s="232" t="n"/>
      <c r="AC712" s="232" t="n"/>
      <c r="AD712" s="232" t="n"/>
      <c r="AE712" s="232" t="n"/>
      <c r="AF712" s="232" t="n"/>
      <c r="AG712" s="232" t="n"/>
      <c r="AH712" s="232" t="n"/>
      <c r="AI712" s="232" t="n"/>
      <c r="AJ712" s="232" t="n"/>
      <c r="AK712" s="195" t="n"/>
      <c r="AL712" s="195" t="n"/>
      <c r="AM712" s="232">
        <f>IFERROR(ROUND(AVERAGE(O712:S712,AA712:AE712),0),"")</f>
        <v/>
      </c>
      <c r="AN712" s="232">
        <f>IFERROR(ROUND(AVERAGE(T712:X712,AF712:AJ712),0),"")</f>
        <v/>
      </c>
      <c r="AO712" s="278">
        <f>IFERROR((AM712-L712)/L712,"")</f>
        <v/>
      </c>
      <c r="AP712" s="218" t="n"/>
      <c r="AQ712" s="219" t="n"/>
      <c r="AR712" s="217">
        <f>IFERROR(ROUND((3600/AS712*J712),0),"")</f>
        <v/>
      </c>
      <c r="AS712" s="217">
        <f>IFERROR(ROUND(AVERAGE(Y712:Z712,AK712:AL712),0),"")</f>
        <v/>
      </c>
      <c r="AT712" s="217" t="n"/>
      <c r="AU712" s="217" t="n"/>
      <c r="AV712" s="217" t="n"/>
      <c r="AW712" s="217" t="n"/>
      <c r="AX712" s="217" t="n"/>
      <c r="AY712" s="217" t="n"/>
      <c r="AZ712" s="217" t="n"/>
      <c r="BA712" s="217" t="n"/>
      <c r="BB712" s="217" t="n"/>
      <c r="BC712" s="217" t="n"/>
      <c r="BD712" s="217" t="n"/>
      <c r="BE712" s="217" t="n"/>
      <c r="BF712" s="217" t="n"/>
      <c r="BG712" s="217" t="n"/>
      <c r="BH712" s="217" t="n"/>
      <c r="BI712" s="217" t="n"/>
      <c r="BJ712" s="217" t="n"/>
      <c r="BK712" s="217" t="n"/>
      <c r="BL712" s="217" t="n"/>
      <c r="BM712" s="217" t="n"/>
      <c r="BN712" s="217" t="n"/>
      <c r="BO712" s="217" t="n"/>
      <c r="BP712" s="217" t="n"/>
      <c r="BQ712" s="217" t="n"/>
      <c r="BR712" s="217" t="n"/>
      <c r="BS712" s="217" t="n"/>
      <c r="BT712" s="217" t="n"/>
      <c r="BU712" s="217" t="n"/>
      <c r="BV712" s="217" t="n"/>
      <c r="BW712" s="217" t="n"/>
      <c r="BX712" s="220" t="n"/>
      <c r="BY712" s="220" t="n"/>
      <c r="BZ712" s="220" t="n"/>
      <c r="CA712" s="220" t="n"/>
      <c r="CB712" s="220" t="n"/>
      <c r="CC712" s="220" t="n"/>
      <c r="CD712" s="220" t="n"/>
      <c r="CE712" s="220" t="n"/>
      <c r="CF712" s="220" t="n"/>
      <c r="CG712" s="221">
        <f>IFERROR(ROUND((SUM(BX712:CF712)),0),"")</f>
        <v/>
      </c>
      <c r="CH712" s="216" t="n"/>
      <c r="CI712" s="456" t="n"/>
      <c r="CJ712" s="223" t="n"/>
      <c r="CK712" s="196" t="n"/>
      <c r="CL712" s="196" t="n"/>
      <c r="CM712" s="196" t="n"/>
      <c r="CN712" s="196" t="n"/>
      <c r="CO712" s="196" t="n"/>
      <c r="CP712" s="323" t="n"/>
      <c r="CQ712" s="348" t="n"/>
      <c r="CR712" s="348" t="n"/>
      <c r="CS712" s="348" t="n"/>
      <c r="CT712" s="348" t="n"/>
      <c r="CU712" s="348" t="n"/>
      <c r="CV712" s="348" t="n"/>
      <c r="CW712" s="348" t="n"/>
      <c r="CX712" s="348" t="n"/>
      <c r="CY712" s="348">
        <f>IFERROR(ROUND(STDEV(AN712,L712),1),"")</f>
        <v/>
      </c>
      <c r="CZ712" s="232">
        <f>IFERROR(ROUND(AVERAGE(O712:S712,AA712:AE712),0),"")</f>
        <v/>
      </c>
      <c r="DA712" s="232">
        <f>IFERROR(AVERAGE(T712:X712,AF712:AJ712),"")</f>
        <v/>
      </c>
      <c r="DB712" s="308">
        <f>AV712+BK712</f>
        <v/>
      </c>
      <c r="DC712" s="12">
        <f>SUM(BL712:BT712,AW712:BE712)</f>
        <v/>
      </c>
      <c r="DD712" s="437">
        <f>IFERROR(ROUND(DC712/K712,0),"")</f>
        <v/>
      </c>
      <c r="DE712" s="437">
        <f>IFERROR(ROUND(AVERAGE(Y712:Z712,AK712:AL712),0),"")</f>
        <v/>
      </c>
      <c r="DF712" s="217">
        <f>IFERROR(ROUND((3600/DE712*J712),0),"")</f>
        <v/>
      </c>
      <c r="DG712" s="437">
        <f>IFERROR(ROUND(DD712/DF712,1),"")</f>
        <v/>
      </c>
      <c r="DH712" s="308">
        <f>IFERROR(DB712+DD712,"")</f>
        <v/>
      </c>
      <c r="DI712" s="447">
        <f>IFERROR(DD712/DH712,"")</f>
        <v/>
      </c>
      <c r="DJ712" s="239" t="n"/>
      <c r="DK712" s="12">
        <f>IFERROR(DF712-AP712,"")</f>
        <v/>
      </c>
      <c r="DL712" s="239" t="n"/>
      <c r="DM712" s="307">
        <f>IFERROR(DA712-L712,"")</f>
        <v/>
      </c>
      <c r="DN712" s="348">
        <f>IF(DE712&gt;AQ712,0,1)</f>
        <v/>
      </c>
      <c r="DO712" s="348">
        <f>IF(DA712&lt;M712,0,1)</f>
        <v/>
      </c>
      <c r="DP712" s="348">
        <f>IF(DA712&gt;N712,0,1)</f>
        <v/>
      </c>
    </row>
    <row r="713" ht="20.25" customHeight="1" s="417">
      <c r="C713" s="455" t="n"/>
      <c r="G713" s="238" t="n"/>
      <c r="H713" s="437" t="n"/>
      <c r="I713" s="437" t="n"/>
      <c r="J713" s="437" t="n"/>
      <c r="K713" s="437" t="n"/>
      <c r="L713" s="240" t="n"/>
      <c r="M713" s="241" t="n"/>
      <c r="N713" s="242" t="n"/>
      <c r="O713" s="232" t="n"/>
      <c r="P713" s="232" t="n"/>
      <c r="Q713" s="232" t="n"/>
      <c r="R713" s="232" t="n"/>
      <c r="S713" s="232" t="n"/>
      <c r="T713" s="232" t="n"/>
      <c r="U713" s="232" t="n"/>
      <c r="V713" s="232" t="n"/>
      <c r="W713" s="232" t="n"/>
      <c r="X713" s="232" t="n"/>
      <c r="Y713" s="195" t="n"/>
      <c r="Z713" s="195" t="n"/>
      <c r="AA713" s="232" t="n"/>
      <c r="AB713" s="232" t="n"/>
      <c r="AC713" s="232" t="n"/>
      <c r="AD713" s="232" t="n"/>
      <c r="AE713" s="232" t="n"/>
      <c r="AF713" s="232" t="n"/>
      <c r="AG713" s="232" t="n"/>
      <c r="AH713" s="232" t="n"/>
      <c r="AI713" s="232" t="n"/>
      <c r="AJ713" s="232" t="n"/>
      <c r="AK713" s="195" t="n"/>
      <c r="AL713" s="195" t="n"/>
      <c r="AM713" s="232">
        <f>IFERROR(ROUND(AVERAGE(O713:S713,AA713:AE713),0),"")</f>
        <v/>
      </c>
      <c r="AN713" s="232">
        <f>IFERROR(ROUND(AVERAGE(T713:X713,AF713:AJ713),0),"")</f>
        <v/>
      </c>
      <c r="AO713" s="278">
        <f>IFERROR((AM713-L713)/L713,"")</f>
        <v/>
      </c>
      <c r="AP713" s="218" t="n"/>
      <c r="AQ713" s="219" t="n"/>
      <c r="AR713" s="217">
        <f>IFERROR(ROUND((3600/AS713*J713),0),"")</f>
        <v/>
      </c>
      <c r="AS713" s="217">
        <f>IFERROR(ROUND(AVERAGE(Y713:Z713,AK713:AL713),0),"")</f>
        <v/>
      </c>
      <c r="AT713" s="217" t="n"/>
      <c r="AU713" s="217" t="n"/>
      <c r="AV713" s="217" t="n"/>
      <c r="AW713" s="217" t="n"/>
      <c r="AX713" s="217" t="n"/>
      <c r="AY713" s="217" t="n"/>
      <c r="AZ713" s="217" t="n"/>
      <c r="BA713" s="217" t="n"/>
      <c r="BB713" s="217" t="n"/>
      <c r="BC713" s="217" t="n"/>
      <c r="BD713" s="217" t="n"/>
      <c r="BE713" s="217" t="n"/>
      <c r="BF713" s="217" t="n"/>
      <c r="BG713" s="217" t="n"/>
      <c r="BH713" s="217" t="n"/>
      <c r="BI713" s="217" t="n"/>
      <c r="BJ713" s="217" t="n"/>
      <c r="BK713" s="217" t="n"/>
      <c r="BL713" s="217" t="n"/>
      <c r="BM713" s="217" t="n"/>
      <c r="BN713" s="217" t="n"/>
      <c r="BO713" s="217" t="n"/>
      <c r="BP713" s="217" t="n"/>
      <c r="BQ713" s="217" t="n"/>
      <c r="BR713" s="217" t="n"/>
      <c r="BS713" s="217" t="n"/>
      <c r="BT713" s="217" t="n"/>
      <c r="BU713" s="217" t="n"/>
      <c r="BV713" s="217" t="n"/>
      <c r="BW713" s="217" t="n"/>
      <c r="BX713" s="220" t="n"/>
      <c r="BY713" s="220" t="n"/>
      <c r="BZ713" s="220" t="n"/>
      <c r="CA713" s="220" t="n"/>
      <c r="CB713" s="220" t="n"/>
      <c r="CC713" s="220" t="n"/>
      <c r="CD713" s="220" t="n"/>
      <c r="CE713" s="220" t="n"/>
      <c r="CF713" s="220" t="n"/>
      <c r="CG713" s="221">
        <f>IFERROR(ROUND((SUM(BX713:CF713)),0),"")</f>
        <v/>
      </c>
      <c r="CH713" s="216" t="n"/>
      <c r="CI713" s="456" t="n"/>
      <c r="CJ713" s="223" t="n"/>
      <c r="CK713" s="196" t="n"/>
      <c r="CL713" s="196" t="n"/>
      <c r="CM713" s="196" t="n"/>
      <c r="CN713" s="196" t="n"/>
      <c r="CO713" s="196" t="n"/>
      <c r="CP713" s="323" t="n"/>
      <c r="CQ713" s="348" t="n"/>
      <c r="CR713" s="348" t="n"/>
      <c r="CS713" s="348" t="n"/>
      <c r="CT713" s="348" t="n"/>
      <c r="CU713" s="348" t="n"/>
      <c r="CV713" s="348" t="n"/>
      <c r="CW713" s="348" t="n"/>
      <c r="CX713" s="348" t="n"/>
      <c r="CY713" s="348">
        <f>IFERROR(ROUND(STDEV(AN713,L713),1),"")</f>
        <v/>
      </c>
      <c r="CZ713" s="232">
        <f>IFERROR(ROUND(AVERAGE(O713:S713,AA713:AE713),0),"")</f>
        <v/>
      </c>
      <c r="DA713" s="232">
        <f>IFERROR(AVERAGE(T713:X713,AF713:AJ713),"")</f>
        <v/>
      </c>
      <c r="DB713" s="308">
        <f>AV713+BK713</f>
        <v/>
      </c>
      <c r="DC713" s="12">
        <f>SUM(BL713:BT713,AW713:BE713)</f>
        <v/>
      </c>
      <c r="DD713" s="437">
        <f>IFERROR(ROUND(DC713/K713,0),"")</f>
        <v/>
      </c>
      <c r="DE713" s="437">
        <f>IFERROR(ROUND(AVERAGE(Y713:Z713,AK713:AL713),0),"")</f>
        <v/>
      </c>
      <c r="DF713" s="217">
        <f>IFERROR(ROUND((3600/DE713*J713),0),"")</f>
        <v/>
      </c>
      <c r="DG713" s="437">
        <f>IFERROR(ROUND(DD713/DF713,1),"")</f>
        <v/>
      </c>
      <c r="DH713" s="308">
        <f>IFERROR(DB713+DD713,"")</f>
        <v/>
      </c>
      <c r="DI713" s="447">
        <f>IFERROR(DD713/DH713,"")</f>
        <v/>
      </c>
      <c r="DJ713" s="239" t="n"/>
      <c r="DK713" s="12">
        <f>IFERROR(DF713-AP713,"")</f>
        <v/>
      </c>
      <c r="DL713" s="239" t="n"/>
      <c r="DM713" s="307">
        <f>IFERROR(DA713-L713,"")</f>
        <v/>
      </c>
      <c r="DN713" s="348">
        <f>IF(DE713&gt;AQ713,0,1)</f>
        <v/>
      </c>
      <c r="DO713" s="348">
        <f>IF(DA713&lt;M713,0,1)</f>
        <v/>
      </c>
      <c r="DP713" s="348">
        <f>IF(DA713&gt;N713,0,1)</f>
        <v/>
      </c>
    </row>
    <row r="714" ht="20.25" customHeight="1" s="417">
      <c r="C714" s="455" t="n"/>
      <c r="G714" s="238" t="n"/>
      <c r="H714" s="437" t="n"/>
      <c r="I714" s="437" t="n"/>
      <c r="J714" s="437" t="n"/>
      <c r="K714" s="437" t="n"/>
      <c r="L714" s="240" t="n"/>
      <c r="M714" s="241" t="n"/>
      <c r="N714" s="242" t="n"/>
      <c r="O714" s="232" t="n"/>
      <c r="P714" s="232" t="n"/>
      <c r="Q714" s="232" t="n"/>
      <c r="R714" s="232" t="n"/>
      <c r="S714" s="232" t="n"/>
      <c r="T714" s="232" t="n"/>
      <c r="U714" s="232" t="n"/>
      <c r="V714" s="232" t="n"/>
      <c r="W714" s="232" t="n"/>
      <c r="X714" s="232" t="n"/>
      <c r="Y714" s="195" t="n"/>
      <c r="Z714" s="195" t="n"/>
      <c r="AA714" s="232" t="n"/>
      <c r="AB714" s="232" t="n"/>
      <c r="AC714" s="232" t="n"/>
      <c r="AD714" s="232" t="n"/>
      <c r="AE714" s="232" t="n"/>
      <c r="AF714" s="232" t="n"/>
      <c r="AG714" s="232" t="n"/>
      <c r="AH714" s="232" t="n"/>
      <c r="AI714" s="232" t="n"/>
      <c r="AJ714" s="232" t="n"/>
      <c r="AK714" s="195" t="n"/>
      <c r="AL714" s="195" t="n"/>
      <c r="AM714" s="232">
        <f>IFERROR(ROUND(AVERAGE(O714:S714,AA714:AE714),0),"")</f>
        <v/>
      </c>
      <c r="AN714" s="232">
        <f>IFERROR(ROUND(AVERAGE(T714:X714,AF714:AJ714),0),"")</f>
        <v/>
      </c>
      <c r="AO714" s="278">
        <f>IFERROR((AM714-L714)/L714,"")</f>
        <v/>
      </c>
      <c r="AP714" s="218" t="n"/>
      <c r="AQ714" s="219" t="n"/>
      <c r="AR714" s="217">
        <f>IFERROR(ROUND((3600/AS714*J714),0),"")</f>
        <v/>
      </c>
      <c r="AS714" s="217">
        <f>IFERROR(ROUND(AVERAGE(Y714:Z714,AK714:AL714),0),"")</f>
        <v/>
      </c>
      <c r="AT714" s="217" t="n"/>
      <c r="AU714" s="217" t="n"/>
      <c r="AV714" s="217" t="n"/>
      <c r="AW714" s="217" t="n"/>
      <c r="AX714" s="217" t="n"/>
      <c r="AY714" s="217" t="n"/>
      <c r="AZ714" s="217" t="n"/>
      <c r="BA714" s="217" t="n"/>
      <c r="BB714" s="217" t="n"/>
      <c r="BC714" s="217" t="n"/>
      <c r="BD714" s="217" t="n"/>
      <c r="BE714" s="217" t="n"/>
      <c r="BF714" s="217" t="n"/>
      <c r="BG714" s="217" t="n"/>
      <c r="BH714" s="217" t="n"/>
      <c r="BI714" s="217" t="n"/>
      <c r="BJ714" s="217" t="n"/>
      <c r="BK714" s="217" t="n"/>
      <c r="BL714" s="217" t="n"/>
      <c r="BM714" s="217" t="n"/>
      <c r="BN714" s="217" t="n"/>
      <c r="BO714" s="217" t="n"/>
      <c r="BP714" s="217" t="n"/>
      <c r="BQ714" s="217" t="n"/>
      <c r="BR714" s="217" t="n"/>
      <c r="BS714" s="217" t="n"/>
      <c r="BT714" s="217" t="n"/>
      <c r="BU714" s="217" t="n"/>
      <c r="BV714" s="217" t="n"/>
      <c r="BW714" s="217" t="n"/>
      <c r="BX714" s="220" t="n"/>
      <c r="BY714" s="220" t="n"/>
      <c r="BZ714" s="220" t="n"/>
      <c r="CA714" s="220" t="n"/>
      <c r="CB714" s="220" t="n"/>
      <c r="CC714" s="220" t="n"/>
      <c r="CD714" s="220" t="n"/>
      <c r="CE714" s="220" t="n"/>
      <c r="CF714" s="220" t="n"/>
      <c r="CG714" s="221">
        <f>IFERROR(ROUND((SUM(BX714:CF714)),0),"")</f>
        <v/>
      </c>
      <c r="CH714" s="216" t="n"/>
      <c r="CI714" s="456" t="n"/>
      <c r="CJ714" s="223" t="n"/>
      <c r="CK714" s="196" t="n"/>
      <c r="CL714" s="196" t="n"/>
      <c r="CM714" s="196" t="n"/>
      <c r="CN714" s="196" t="n"/>
      <c r="CO714" s="196" t="n"/>
      <c r="CP714" s="323" t="n"/>
      <c r="CQ714" s="348" t="n"/>
      <c r="CR714" s="348" t="n"/>
      <c r="CS714" s="348" t="n"/>
      <c r="CT714" s="348" t="n"/>
      <c r="CU714" s="348" t="n"/>
      <c r="CV714" s="348" t="n"/>
      <c r="CW714" s="348" t="n"/>
      <c r="CX714" s="348" t="n"/>
      <c r="CY714" s="348">
        <f>IFERROR(ROUND(STDEV(AN714,L714),1),"")</f>
        <v/>
      </c>
      <c r="CZ714" s="232">
        <f>IFERROR(ROUND(AVERAGE(O714:S714,AA714:AE714),0),"")</f>
        <v/>
      </c>
      <c r="DA714" s="232">
        <f>IFERROR(AVERAGE(T714:X714,AF714:AJ714),"")</f>
        <v/>
      </c>
      <c r="DB714" s="308">
        <f>AV714+BK714</f>
        <v/>
      </c>
      <c r="DC714" s="12">
        <f>SUM(BL714:BT714,AW714:BE714)</f>
        <v/>
      </c>
      <c r="DD714" s="437">
        <f>IFERROR(ROUND(DC714/K714,0),"")</f>
        <v/>
      </c>
      <c r="DE714" s="437">
        <f>IFERROR(ROUND(AVERAGE(Y714:Z714,AK714:AL714),0),"")</f>
        <v/>
      </c>
      <c r="DF714" s="217">
        <f>IFERROR(ROUND((3600/DE714*J714),0),"")</f>
        <v/>
      </c>
      <c r="DG714" s="437">
        <f>IFERROR(ROUND(DD714/DF714,1),"")</f>
        <v/>
      </c>
      <c r="DH714" s="308">
        <f>IFERROR(DB714+DD714,"")</f>
        <v/>
      </c>
      <c r="DI714" s="447">
        <f>IFERROR(DD714/DH714,"")</f>
        <v/>
      </c>
      <c r="DJ714" s="239" t="n"/>
      <c r="DK714" s="12">
        <f>IFERROR(DF714-AP714,"")</f>
        <v/>
      </c>
      <c r="DL714" s="239" t="n"/>
      <c r="DM714" s="307">
        <f>IFERROR(DA714-L714,"")</f>
        <v/>
      </c>
      <c r="DN714" s="348">
        <f>IF(DE714&gt;AQ714,0,1)</f>
        <v/>
      </c>
      <c r="DO714" s="348">
        <f>IF(DA714&lt;M714,0,1)</f>
        <v/>
      </c>
      <c r="DP714" s="348">
        <f>IF(DA714&gt;N714,0,1)</f>
        <v/>
      </c>
    </row>
    <row r="715" ht="20.25" customHeight="1" s="417">
      <c r="C715" s="455" t="n"/>
      <c r="G715" s="238" t="n"/>
      <c r="H715" s="437" t="n"/>
      <c r="I715" s="437" t="n"/>
      <c r="J715" s="437" t="n"/>
      <c r="K715" s="437" t="n"/>
      <c r="L715" s="240" t="n"/>
      <c r="M715" s="241" t="n"/>
      <c r="N715" s="242" t="n"/>
      <c r="O715" s="232" t="n"/>
      <c r="P715" s="232" t="n"/>
      <c r="Q715" s="232" t="n"/>
      <c r="R715" s="232" t="n"/>
      <c r="S715" s="232" t="n"/>
      <c r="T715" s="232" t="n"/>
      <c r="U715" s="232" t="n"/>
      <c r="V715" s="232" t="n"/>
      <c r="W715" s="232" t="n"/>
      <c r="X715" s="232" t="n"/>
      <c r="Y715" s="195" t="n"/>
      <c r="Z715" s="195" t="n"/>
      <c r="AA715" s="232" t="n"/>
      <c r="AB715" s="232" t="n"/>
      <c r="AC715" s="232" t="n"/>
      <c r="AD715" s="232" t="n"/>
      <c r="AE715" s="232" t="n"/>
      <c r="AF715" s="232" t="n"/>
      <c r="AG715" s="232" t="n"/>
      <c r="AH715" s="232" t="n"/>
      <c r="AI715" s="232" t="n"/>
      <c r="AJ715" s="232" t="n"/>
      <c r="AK715" s="195" t="n"/>
      <c r="AL715" s="195" t="n"/>
      <c r="AM715" s="232">
        <f>IFERROR(ROUND(AVERAGE(O715:S715,AA715:AE715),0),"")</f>
        <v/>
      </c>
      <c r="AN715" s="232">
        <f>IFERROR(ROUND(AVERAGE(T715:X715,AF715:AJ715),0),"")</f>
        <v/>
      </c>
      <c r="AO715" s="278">
        <f>IFERROR((AM715-L715)/L715,"")</f>
        <v/>
      </c>
      <c r="AP715" s="218" t="n"/>
      <c r="AQ715" s="219" t="n"/>
      <c r="AR715" s="217">
        <f>IFERROR(ROUND((3600/AS715*J715),0),"")</f>
        <v/>
      </c>
      <c r="AS715" s="217">
        <f>IFERROR(ROUND(AVERAGE(Y715:Z715,AK715:AL715),0),"")</f>
        <v/>
      </c>
      <c r="AT715" s="217" t="n"/>
      <c r="AU715" s="217" t="n"/>
      <c r="AV715" s="217" t="n"/>
      <c r="AW715" s="217" t="n"/>
      <c r="AX715" s="217" t="n"/>
      <c r="AY715" s="217" t="n"/>
      <c r="AZ715" s="217" t="n"/>
      <c r="BA715" s="217" t="n"/>
      <c r="BB715" s="217" t="n"/>
      <c r="BC715" s="217" t="n"/>
      <c r="BD715" s="217" t="n"/>
      <c r="BE715" s="217" t="n"/>
      <c r="BF715" s="217" t="n"/>
      <c r="BG715" s="217" t="n"/>
      <c r="BH715" s="217" t="n"/>
      <c r="BI715" s="217" t="n"/>
      <c r="BJ715" s="217" t="n"/>
      <c r="BK715" s="217" t="n"/>
      <c r="BL715" s="217" t="n"/>
      <c r="BM715" s="217" t="n"/>
      <c r="BN715" s="217" t="n"/>
      <c r="BO715" s="217" t="n"/>
      <c r="BP715" s="217" t="n"/>
      <c r="BQ715" s="217" t="n"/>
      <c r="BR715" s="217" t="n"/>
      <c r="BS715" s="217" t="n"/>
      <c r="BT715" s="217" t="n"/>
      <c r="BU715" s="217" t="n"/>
      <c r="BV715" s="217" t="n"/>
      <c r="BW715" s="217" t="n"/>
      <c r="BX715" s="220" t="n"/>
      <c r="BY715" s="220" t="n"/>
      <c r="BZ715" s="220" t="n"/>
      <c r="CA715" s="220" t="n"/>
      <c r="CB715" s="220" t="n"/>
      <c r="CC715" s="220" t="n"/>
      <c r="CD715" s="220" t="n"/>
      <c r="CE715" s="220" t="n"/>
      <c r="CF715" s="220" t="n"/>
      <c r="CG715" s="221">
        <f>IFERROR(ROUND((SUM(BX715:CF715)),0),"")</f>
        <v/>
      </c>
      <c r="CH715" s="216" t="n"/>
      <c r="CI715" s="456" t="n"/>
      <c r="CJ715" s="223" t="n"/>
      <c r="CK715" s="196" t="n"/>
      <c r="CL715" s="196" t="n"/>
      <c r="CM715" s="196" t="n"/>
      <c r="CN715" s="196" t="n"/>
      <c r="CO715" s="196" t="n"/>
      <c r="CP715" s="323" t="n"/>
      <c r="CQ715" s="348" t="n"/>
      <c r="CR715" s="348" t="n"/>
      <c r="CS715" s="348" t="n"/>
      <c r="CT715" s="348" t="n"/>
      <c r="CU715" s="348" t="n"/>
      <c r="CV715" s="348" t="n"/>
      <c r="CW715" s="348" t="n"/>
      <c r="CX715" s="348" t="n"/>
      <c r="CY715" s="348">
        <f>IFERROR(ROUND(STDEV(AN715,L715),1),"")</f>
        <v/>
      </c>
      <c r="CZ715" s="232">
        <f>IFERROR(ROUND(AVERAGE(O715:S715,AA715:AE715),0),"")</f>
        <v/>
      </c>
      <c r="DA715" s="232">
        <f>IFERROR(AVERAGE(T715:X715,AF715:AJ715),"")</f>
        <v/>
      </c>
      <c r="DB715" s="308">
        <f>AV715+BK715</f>
        <v/>
      </c>
      <c r="DC715" s="12">
        <f>SUM(BL715:BT715,AW715:BE715)</f>
        <v/>
      </c>
      <c r="DD715" s="437">
        <f>IFERROR(ROUND(DC715/K715,0),"")</f>
        <v/>
      </c>
      <c r="DE715" s="437">
        <f>IFERROR(ROUND(AVERAGE(Y715:Z715,AK715:AL715),0),"")</f>
        <v/>
      </c>
      <c r="DF715" s="217">
        <f>IFERROR(ROUND((3600/DE715*J715),0),"")</f>
        <v/>
      </c>
      <c r="DG715" s="437">
        <f>IFERROR(ROUND(DD715/DF715,1),"")</f>
        <v/>
      </c>
      <c r="DH715" s="308">
        <f>IFERROR(DB715+DD715,"")</f>
        <v/>
      </c>
      <c r="DI715" s="447">
        <f>IFERROR(DD715/DH715,"")</f>
        <v/>
      </c>
      <c r="DJ715" s="239" t="n"/>
      <c r="DK715" s="12">
        <f>IFERROR(DF715-AP715,"")</f>
        <v/>
      </c>
      <c r="DL715" s="239" t="n"/>
      <c r="DM715" s="307">
        <f>IFERROR(DA715-L715,"")</f>
        <v/>
      </c>
      <c r="DN715" s="348">
        <f>IF(DE715&gt;AQ715,0,1)</f>
        <v/>
      </c>
      <c r="DO715" s="348">
        <f>IF(DA715&lt;M715,0,1)</f>
        <v/>
      </c>
      <c r="DP715" s="348">
        <f>IF(DA715&gt;N715,0,1)</f>
        <v/>
      </c>
    </row>
    <row r="716" ht="20.25" customHeight="1" s="417">
      <c r="C716" s="455" t="n"/>
      <c r="G716" s="238" t="n"/>
      <c r="H716" s="437" t="n"/>
      <c r="I716" s="437" t="n"/>
      <c r="J716" s="437" t="n"/>
      <c r="K716" s="437" t="n"/>
      <c r="L716" s="240" t="n"/>
      <c r="M716" s="241" t="n"/>
      <c r="N716" s="242" t="n"/>
      <c r="O716" s="232" t="n"/>
      <c r="P716" s="232" t="n"/>
      <c r="Q716" s="232" t="n"/>
      <c r="R716" s="232" t="n"/>
      <c r="S716" s="232" t="n"/>
      <c r="T716" s="232" t="n"/>
      <c r="U716" s="232" t="n"/>
      <c r="V716" s="232" t="n"/>
      <c r="W716" s="232" t="n"/>
      <c r="X716" s="232" t="n"/>
      <c r="Y716" s="195" t="n"/>
      <c r="Z716" s="195" t="n"/>
      <c r="AA716" s="232" t="n"/>
      <c r="AB716" s="232" t="n"/>
      <c r="AC716" s="232" t="n"/>
      <c r="AD716" s="232" t="n"/>
      <c r="AE716" s="232" t="n"/>
      <c r="AF716" s="232" t="n"/>
      <c r="AG716" s="232" t="n"/>
      <c r="AH716" s="232" t="n"/>
      <c r="AI716" s="232" t="n"/>
      <c r="AJ716" s="232" t="n"/>
      <c r="AK716" s="195" t="n"/>
      <c r="AL716" s="195" t="n"/>
      <c r="AM716" s="232">
        <f>IFERROR(ROUND(AVERAGE(O716:S716,AA716:AE716),0),"")</f>
        <v/>
      </c>
      <c r="AN716" s="232">
        <f>IFERROR(ROUND(AVERAGE(T716:X716,AF716:AJ716),0),"")</f>
        <v/>
      </c>
      <c r="AO716" s="278">
        <f>IFERROR((AM716-L716)/L716,"")</f>
        <v/>
      </c>
      <c r="AP716" s="218" t="n"/>
      <c r="AQ716" s="219" t="n"/>
      <c r="AR716" s="217">
        <f>IFERROR(ROUND((3600/AS716*J716),0),"")</f>
        <v/>
      </c>
      <c r="AS716" s="217">
        <f>IFERROR(ROUND(AVERAGE(Y716:Z716,AK716:AL716),0),"")</f>
        <v/>
      </c>
      <c r="AT716" s="217" t="n"/>
      <c r="AU716" s="217" t="n"/>
      <c r="AV716" s="217" t="n"/>
      <c r="AW716" s="217" t="n"/>
      <c r="AX716" s="217" t="n"/>
      <c r="AY716" s="217" t="n"/>
      <c r="AZ716" s="217" t="n"/>
      <c r="BA716" s="217" t="n"/>
      <c r="BB716" s="217" t="n"/>
      <c r="BC716" s="217" t="n"/>
      <c r="BD716" s="217" t="n"/>
      <c r="BE716" s="217" t="n"/>
      <c r="BF716" s="217" t="n"/>
      <c r="BG716" s="217" t="n"/>
      <c r="BH716" s="217" t="n"/>
      <c r="BI716" s="217" t="n"/>
      <c r="BJ716" s="217" t="n"/>
      <c r="BK716" s="217" t="n"/>
      <c r="BL716" s="217" t="n"/>
      <c r="BM716" s="217" t="n"/>
      <c r="BN716" s="217" t="n"/>
      <c r="BO716" s="217" t="n"/>
      <c r="BP716" s="217" t="n"/>
      <c r="BQ716" s="217" t="n"/>
      <c r="BR716" s="217" t="n"/>
      <c r="BS716" s="217" t="n"/>
      <c r="BT716" s="217" t="n"/>
      <c r="BU716" s="217" t="n"/>
      <c r="BV716" s="217" t="n"/>
      <c r="BW716" s="217" t="n"/>
      <c r="BX716" s="220" t="n"/>
      <c r="BY716" s="220" t="n"/>
      <c r="BZ716" s="220" t="n"/>
      <c r="CA716" s="220" t="n"/>
      <c r="CB716" s="220" t="n"/>
      <c r="CC716" s="220" t="n"/>
      <c r="CD716" s="220" t="n"/>
      <c r="CE716" s="220" t="n"/>
      <c r="CF716" s="220" t="n"/>
      <c r="CG716" s="221">
        <f>IFERROR(ROUND((SUM(BX716:CF716)),0),"")</f>
        <v/>
      </c>
      <c r="CH716" s="216" t="n"/>
      <c r="CI716" s="456" t="n"/>
      <c r="CJ716" s="223" t="n"/>
      <c r="CK716" s="196" t="n"/>
      <c r="CL716" s="196" t="n"/>
      <c r="CM716" s="196" t="n"/>
      <c r="CN716" s="196" t="n"/>
      <c r="CO716" s="196" t="n"/>
      <c r="CP716" s="323" t="n"/>
      <c r="CQ716" s="348" t="n"/>
      <c r="CR716" s="348" t="n"/>
      <c r="CS716" s="348" t="n"/>
      <c r="CT716" s="348" t="n"/>
      <c r="CU716" s="348" t="n"/>
      <c r="CV716" s="348" t="n"/>
      <c r="CW716" s="348" t="n"/>
      <c r="CX716" s="348" t="n"/>
      <c r="CY716" s="348">
        <f>IFERROR(ROUND(STDEV(AN716,L716),1),"")</f>
        <v/>
      </c>
      <c r="CZ716" s="232">
        <f>IFERROR(ROUND(AVERAGE(O716:S716,AA716:AE716),0),"")</f>
        <v/>
      </c>
      <c r="DA716" s="232">
        <f>IFERROR(AVERAGE(T716:X716,AF716:AJ716),"")</f>
        <v/>
      </c>
      <c r="DB716" s="308">
        <f>AV716+BK716</f>
        <v/>
      </c>
      <c r="DC716" s="12">
        <f>SUM(BL716:BT716,AW716:BE716)</f>
        <v/>
      </c>
      <c r="DD716" s="437">
        <f>IFERROR(ROUND(DC716/K716,0),"")</f>
        <v/>
      </c>
      <c r="DE716" s="437">
        <f>IFERROR(ROUND(AVERAGE(Y716:Z716,AK716:AL716),0),"")</f>
        <v/>
      </c>
      <c r="DF716" s="217">
        <f>IFERROR(ROUND((3600/DE716*J716),0),"")</f>
        <v/>
      </c>
      <c r="DG716" s="437">
        <f>IFERROR(ROUND(DD716/DF716,1),"")</f>
        <v/>
      </c>
      <c r="DH716" s="308">
        <f>IFERROR(DB716+DD716,"")</f>
        <v/>
      </c>
      <c r="DI716" s="447">
        <f>IFERROR(DD716/DH716,"")</f>
        <v/>
      </c>
      <c r="DJ716" s="239" t="n"/>
      <c r="DK716" s="12">
        <f>IFERROR(DF716-AP716,"")</f>
        <v/>
      </c>
      <c r="DL716" s="239" t="n"/>
      <c r="DM716" s="307">
        <f>IFERROR(DA716-L716,"")</f>
        <v/>
      </c>
      <c r="DN716" s="348">
        <f>IF(DE716&gt;AQ716,0,1)</f>
        <v/>
      </c>
      <c r="DO716" s="348">
        <f>IF(DA716&lt;M716,0,1)</f>
        <v/>
      </c>
      <c r="DP716" s="348">
        <f>IF(DA716&gt;N716,0,1)</f>
        <v/>
      </c>
    </row>
    <row r="717" ht="20.25" customHeight="1" s="417">
      <c r="C717" s="455" t="n"/>
      <c r="G717" s="238" t="n"/>
      <c r="H717" s="437" t="n"/>
      <c r="I717" s="437" t="n"/>
      <c r="J717" s="437" t="n"/>
      <c r="K717" s="437" t="n"/>
      <c r="L717" s="240" t="n"/>
      <c r="M717" s="241" t="n"/>
      <c r="N717" s="242" t="n"/>
      <c r="O717" s="232" t="n"/>
      <c r="P717" s="232" t="n"/>
      <c r="Q717" s="232" t="n"/>
      <c r="R717" s="232" t="n"/>
      <c r="S717" s="232" t="n"/>
      <c r="T717" s="232" t="n"/>
      <c r="U717" s="232" t="n"/>
      <c r="V717" s="232" t="n"/>
      <c r="W717" s="232" t="n"/>
      <c r="X717" s="232" t="n"/>
      <c r="Y717" s="195" t="n"/>
      <c r="Z717" s="195" t="n"/>
      <c r="AA717" s="232" t="n"/>
      <c r="AB717" s="232" t="n"/>
      <c r="AC717" s="232" t="n"/>
      <c r="AD717" s="232" t="n"/>
      <c r="AE717" s="232" t="n"/>
      <c r="AF717" s="232" t="n"/>
      <c r="AG717" s="232" t="n"/>
      <c r="AH717" s="232" t="n"/>
      <c r="AI717" s="232" t="n"/>
      <c r="AJ717" s="232" t="n"/>
      <c r="AK717" s="195" t="n"/>
      <c r="AL717" s="195" t="n"/>
      <c r="AM717" s="232">
        <f>IFERROR(ROUND(AVERAGE(O717:S717,AA717:AE717),0),"")</f>
        <v/>
      </c>
      <c r="AN717" s="232">
        <f>IFERROR(ROUND(AVERAGE(T717:X717,AF717:AJ717),0),"")</f>
        <v/>
      </c>
      <c r="AO717" s="278">
        <f>IFERROR((AM717-L717)/L717,"")</f>
        <v/>
      </c>
      <c r="AP717" s="218" t="n"/>
      <c r="AQ717" s="219" t="n"/>
      <c r="AR717" s="217">
        <f>IFERROR(ROUND((3600/AS717*J717),0),"")</f>
        <v/>
      </c>
      <c r="AS717" s="217">
        <f>IFERROR(ROUND(AVERAGE(Y717:Z717,AK717:AL717),0),"")</f>
        <v/>
      </c>
      <c r="AT717" s="217" t="n"/>
      <c r="AU717" s="217" t="n"/>
      <c r="AV717" s="217" t="n"/>
      <c r="AW717" s="217" t="n"/>
      <c r="AX717" s="217" t="n"/>
      <c r="AY717" s="217" t="n"/>
      <c r="AZ717" s="217" t="n"/>
      <c r="BA717" s="217" t="n"/>
      <c r="BB717" s="217" t="n"/>
      <c r="BC717" s="217" t="n"/>
      <c r="BD717" s="217" t="n"/>
      <c r="BE717" s="217" t="n"/>
      <c r="BF717" s="217" t="n"/>
      <c r="BG717" s="217" t="n"/>
      <c r="BH717" s="217" t="n"/>
      <c r="BI717" s="217" t="n"/>
      <c r="BJ717" s="217" t="n"/>
      <c r="BK717" s="217" t="n"/>
      <c r="BL717" s="217" t="n"/>
      <c r="BM717" s="217" t="n"/>
      <c r="BN717" s="217" t="n"/>
      <c r="BO717" s="217" t="n"/>
      <c r="BP717" s="217" t="n"/>
      <c r="BQ717" s="217" t="n"/>
      <c r="BR717" s="217" t="n"/>
      <c r="BS717" s="217" t="n"/>
      <c r="BT717" s="217" t="n"/>
      <c r="BU717" s="217" t="n"/>
      <c r="BV717" s="217" t="n"/>
      <c r="BW717" s="217" t="n"/>
      <c r="BX717" s="220" t="n"/>
      <c r="BY717" s="220" t="n"/>
      <c r="BZ717" s="220" t="n"/>
      <c r="CA717" s="220" t="n"/>
      <c r="CB717" s="220" t="n"/>
      <c r="CC717" s="220" t="n"/>
      <c r="CD717" s="220" t="n"/>
      <c r="CE717" s="220" t="n"/>
      <c r="CF717" s="220" t="n"/>
      <c r="CG717" s="221">
        <f>IFERROR(ROUND((SUM(BX717:CF717)),0),"")</f>
        <v/>
      </c>
      <c r="CH717" s="216" t="n"/>
      <c r="CI717" s="456" t="n"/>
      <c r="CJ717" s="223" t="n"/>
      <c r="CK717" s="196" t="n"/>
      <c r="CL717" s="196" t="n"/>
      <c r="CM717" s="196" t="n"/>
      <c r="CN717" s="196" t="n"/>
      <c r="CO717" s="196" t="n"/>
      <c r="CP717" s="323" t="n"/>
      <c r="CQ717" s="348" t="n"/>
      <c r="CR717" s="348" t="n"/>
      <c r="CS717" s="348" t="n"/>
      <c r="CT717" s="348" t="n"/>
      <c r="CU717" s="348" t="n"/>
      <c r="CV717" s="348" t="n"/>
      <c r="CW717" s="348" t="n"/>
      <c r="CX717" s="348" t="n"/>
      <c r="CY717" s="348">
        <f>IFERROR(ROUND(STDEV(AN717,L717),1),"")</f>
        <v/>
      </c>
      <c r="CZ717" s="232">
        <f>IFERROR(ROUND(AVERAGE(O717:S717,AA717:AE717),0),"")</f>
        <v/>
      </c>
      <c r="DA717" s="232">
        <f>IFERROR(AVERAGE(T717:X717,AF717:AJ717),"")</f>
        <v/>
      </c>
      <c r="DB717" s="308">
        <f>AV717+BK717</f>
        <v/>
      </c>
      <c r="DC717" s="12">
        <f>SUM(BL717:BT717,AW717:BE717)</f>
        <v/>
      </c>
      <c r="DD717" s="437">
        <f>IFERROR(ROUND(DC717/K717,0),"")</f>
        <v/>
      </c>
      <c r="DE717" s="437">
        <f>IFERROR(ROUND(AVERAGE(Y717:Z717,AK717:AL717),0),"")</f>
        <v/>
      </c>
      <c r="DF717" s="217">
        <f>IFERROR(ROUND((3600/DE717*J717),0),"")</f>
        <v/>
      </c>
      <c r="DG717" s="437">
        <f>IFERROR(ROUND(DD717/DF717,1),"")</f>
        <v/>
      </c>
      <c r="DH717" s="308">
        <f>IFERROR(DB717+DD717,"")</f>
        <v/>
      </c>
      <c r="DI717" s="447">
        <f>IFERROR(DD717/DH717,"")</f>
        <v/>
      </c>
      <c r="DJ717" s="239" t="n"/>
      <c r="DK717" s="12">
        <f>IFERROR(DF717-AP717,"")</f>
        <v/>
      </c>
      <c r="DL717" s="239" t="n"/>
      <c r="DM717" s="307">
        <f>IFERROR(DA717-L717,"")</f>
        <v/>
      </c>
      <c r="DN717" s="348">
        <f>IF(DE717&gt;AQ717,0,1)</f>
        <v/>
      </c>
      <c r="DO717" s="348">
        <f>IF(DA717&lt;M717,0,1)</f>
        <v/>
      </c>
      <c r="DP717" s="348">
        <f>IF(DA717&gt;N717,0,1)</f>
        <v/>
      </c>
    </row>
    <row r="718" ht="20.25" customHeight="1" s="417">
      <c r="C718" s="455" t="n"/>
      <c r="G718" s="238" t="n"/>
      <c r="H718" s="437" t="n"/>
      <c r="I718" s="437" t="n"/>
      <c r="J718" s="437" t="n"/>
      <c r="K718" s="437" t="n"/>
      <c r="L718" s="240" t="n"/>
      <c r="M718" s="241" t="n"/>
      <c r="N718" s="242" t="n"/>
      <c r="O718" s="232" t="n"/>
      <c r="P718" s="232" t="n"/>
      <c r="Q718" s="232" t="n"/>
      <c r="R718" s="232" t="n"/>
      <c r="S718" s="232" t="n"/>
      <c r="T718" s="232" t="n"/>
      <c r="U718" s="232" t="n"/>
      <c r="V718" s="232" t="n"/>
      <c r="W718" s="232" t="n"/>
      <c r="X718" s="232" t="n"/>
      <c r="Y718" s="195" t="n"/>
      <c r="Z718" s="195" t="n"/>
      <c r="AA718" s="232" t="n"/>
      <c r="AB718" s="232" t="n"/>
      <c r="AC718" s="232" t="n"/>
      <c r="AD718" s="232" t="n"/>
      <c r="AE718" s="232" t="n"/>
      <c r="AF718" s="232" t="n"/>
      <c r="AG718" s="232" t="n"/>
      <c r="AH718" s="232" t="n"/>
      <c r="AI718" s="232" t="n"/>
      <c r="AJ718" s="232" t="n"/>
      <c r="AK718" s="195" t="n"/>
      <c r="AL718" s="195" t="n"/>
      <c r="AM718" s="232">
        <f>IFERROR(ROUND(AVERAGE(O718:S718,AA718:AE718),0),"")</f>
        <v/>
      </c>
      <c r="AN718" s="232">
        <f>IFERROR(ROUND(AVERAGE(T718:X718,AF718:AJ718),0),"")</f>
        <v/>
      </c>
      <c r="AO718" s="278">
        <f>IFERROR((AM718-L718)/L718,"")</f>
        <v/>
      </c>
      <c r="AP718" s="218" t="n"/>
      <c r="AQ718" s="219" t="n"/>
      <c r="AR718" s="217">
        <f>IFERROR(ROUND((3600/AS718*J718),0),"")</f>
        <v/>
      </c>
      <c r="AS718" s="217">
        <f>IFERROR(ROUND(AVERAGE(Y718:Z718,AK718:AL718),0),"")</f>
        <v/>
      </c>
      <c r="AT718" s="217" t="n"/>
      <c r="AU718" s="217" t="n"/>
      <c r="AV718" s="217" t="n"/>
      <c r="AW718" s="217" t="n"/>
      <c r="AX718" s="217" t="n"/>
      <c r="AY718" s="217" t="n"/>
      <c r="AZ718" s="217" t="n"/>
      <c r="BA718" s="217" t="n"/>
      <c r="BB718" s="217" t="n"/>
      <c r="BC718" s="217" t="n"/>
      <c r="BD718" s="217" t="n"/>
      <c r="BE718" s="217" t="n"/>
      <c r="BF718" s="217" t="n"/>
      <c r="BG718" s="217" t="n"/>
      <c r="BH718" s="217" t="n"/>
      <c r="BI718" s="217" t="n"/>
      <c r="BJ718" s="217" t="n"/>
      <c r="BK718" s="217" t="n"/>
      <c r="BL718" s="217" t="n"/>
      <c r="BM718" s="217" t="n"/>
      <c r="BN718" s="217" t="n"/>
      <c r="BO718" s="217" t="n"/>
      <c r="BP718" s="217" t="n"/>
      <c r="BQ718" s="217" t="n"/>
      <c r="BR718" s="217" t="n"/>
      <c r="BS718" s="217" t="n"/>
      <c r="BT718" s="217" t="n"/>
      <c r="BU718" s="217" t="n"/>
      <c r="BV718" s="217" t="n"/>
      <c r="BW718" s="217" t="n"/>
      <c r="BX718" s="220" t="n"/>
      <c r="BY718" s="220" t="n"/>
      <c r="BZ718" s="220" t="n"/>
      <c r="CA718" s="220" t="n"/>
      <c r="CB718" s="220" t="n"/>
      <c r="CC718" s="220" t="n"/>
      <c r="CD718" s="220" t="n"/>
      <c r="CE718" s="220" t="n"/>
      <c r="CF718" s="220" t="n"/>
      <c r="CG718" s="221">
        <f>IFERROR(ROUND((SUM(BX718:CF718)),0),"")</f>
        <v/>
      </c>
      <c r="CH718" s="216" t="n"/>
      <c r="CI718" s="456" t="n"/>
      <c r="CJ718" s="223" t="n"/>
      <c r="CK718" s="196" t="n"/>
      <c r="CL718" s="196" t="n"/>
      <c r="CM718" s="196" t="n"/>
      <c r="CN718" s="196" t="n"/>
      <c r="CO718" s="196" t="n"/>
      <c r="CP718" s="323" t="n"/>
      <c r="CQ718" s="348" t="n"/>
      <c r="CR718" s="348" t="n"/>
      <c r="CS718" s="348" t="n"/>
      <c r="CT718" s="348" t="n"/>
      <c r="CU718" s="348" t="n"/>
      <c r="CV718" s="348" t="n"/>
      <c r="CW718" s="348" t="n"/>
      <c r="CX718" s="348" t="n"/>
      <c r="CY718" s="348">
        <f>IFERROR(ROUND(STDEV(AN718,L718),1),"")</f>
        <v/>
      </c>
      <c r="CZ718" s="232">
        <f>IFERROR(ROUND(AVERAGE(O718:S718,AA718:AE718),0),"")</f>
        <v/>
      </c>
      <c r="DA718" s="232">
        <f>IFERROR(AVERAGE(T718:X718,AF718:AJ718),"")</f>
        <v/>
      </c>
      <c r="DB718" s="308">
        <f>AV718+BK718</f>
        <v/>
      </c>
      <c r="DC718" s="12">
        <f>SUM(BL718:BT718,AW718:BE718)</f>
        <v/>
      </c>
      <c r="DD718" s="437">
        <f>IFERROR(ROUND(DC718/K718,0),"")</f>
        <v/>
      </c>
      <c r="DE718" s="437">
        <f>IFERROR(ROUND(AVERAGE(Y718:Z718,AK718:AL718),0),"")</f>
        <v/>
      </c>
      <c r="DF718" s="217">
        <f>IFERROR(ROUND((3600/DE718*J718),0),"")</f>
        <v/>
      </c>
      <c r="DG718" s="437">
        <f>IFERROR(ROUND(DD718/DF718,1),"")</f>
        <v/>
      </c>
      <c r="DH718" s="308">
        <f>IFERROR(DB718+DD718,"")</f>
        <v/>
      </c>
      <c r="DI718" s="447">
        <f>IFERROR(DD718/DH718,"")</f>
        <v/>
      </c>
      <c r="DJ718" s="239" t="n"/>
      <c r="DK718" s="12">
        <f>IFERROR(DF718-AP718,"")</f>
        <v/>
      </c>
      <c r="DL718" s="239" t="n"/>
      <c r="DM718" s="307">
        <f>IFERROR(DA718-L718,"")</f>
        <v/>
      </c>
      <c r="DN718" s="348">
        <f>IF(DE718&gt;AQ718,0,1)</f>
        <v/>
      </c>
      <c r="DO718" s="348">
        <f>IF(DA718&lt;M718,0,1)</f>
        <v/>
      </c>
      <c r="DP718" s="348">
        <f>IF(DA718&gt;N718,0,1)</f>
        <v/>
      </c>
    </row>
    <row r="719" ht="20.25" customHeight="1" s="417">
      <c r="C719" s="455" t="n"/>
      <c r="G719" s="238" t="n"/>
      <c r="H719" s="437" t="n"/>
      <c r="I719" s="437" t="n"/>
      <c r="J719" s="437" t="n"/>
      <c r="K719" s="437" t="n"/>
      <c r="L719" s="240" t="n"/>
      <c r="M719" s="241" t="n"/>
      <c r="N719" s="242" t="n"/>
      <c r="O719" s="232" t="n"/>
      <c r="P719" s="232" t="n"/>
      <c r="Q719" s="232" t="n"/>
      <c r="R719" s="232" t="n"/>
      <c r="S719" s="232" t="n"/>
      <c r="T719" s="232" t="n"/>
      <c r="U719" s="232" t="n"/>
      <c r="V719" s="232" t="n"/>
      <c r="W719" s="232" t="n"/>
      <c r="X719" s="232" t="n"/>
      <c r="Y719" s="195" t="n"/>
      <c r="Z719" s="195" t="n"/>
      <c r="AA719" s="232" t="n"/>
      <c r="AB719" s="232" t="n"/>
      <c r="AC719" s="232" t="n"/>
      <c r="AD719" s="232" t="n"/>
      <c r="AE719" s="232" t="n"/>
      <c r="AF719" s="232" t="n"/>
      <c r="AG719" s="232" t="n"/>
      <c r="AH719" s="232" t="n"/>
      <c r="AI719" s="232" t="n"/>
      <c r="AJ719" s="232" t="n"/>
      <c r="AK719" s="195" t="n"/>
      <c r="AL719" s="195" t="n"/>
      <c r="AM719" s="232">
        <f>IFERROR(ROUND(AVERAGE(O719:S719,AA719:AE719),0),"")</f>
        <v/>
      </c>
      <c r="AN719" s="232">
        <f>IFERROR(ROUND(AVERAGE(T719:X719,AF719:AJ719),0),"")</f>
        <v/>
      </c>
      <c r="AO719" s="278">
        <f>IFERROR((AM719-L719)/L719,"")</f>
        <v/>
      </c>
      <c r="AP719" s="218" t="n"/>
      <c r="AQ719" s="219" t="n"/>
      <c r="AR719" s="217">
        <f>IFERROR(ROUND((3600/AS719*J719),0),"")</f>
        <v/>
      </c>
      <c r="AS719" s="217">
        <f>IFERROR(ROUND(AVERAGE(Y719:Z719,AK719:AL719),0),"")</f>
        <v/>
      </c>
      <c r="AT719" s="217" t="n"/>
      <c r="AU719" s="217" t="n"/>
      <c r="AV719" s="217" t="n"/>
      <c r="AW719" s="217" t="n"/>
      <c r="AX719" s="217" t="n"/>
      <c r="AY719" s="217" t="n"/>
      <c r="AZ719" s="217" t="n"/>
      <c r="BA719" s="217" t="n"/>
      <c r="BB719" s="217" t="n"/>
      <c r="BC719" s="217" t="n"/>
      <c r="BD719" s="217" t="n"/>
      <c r="BE719" s="217" t="n"/>
      <c r="BF719" s="217" t="n"/>
      <c r="BG719" s="217" t="n"/>
      <c r="BH719" s="217" t="n"/>
      <c r="BI719" s="217" t="n"/>
      <c r="BJ719" s="217" t="n"/>
      <c r="BK719" s="217" t="n"/>
      <c r="BL719" s="217" t="n"/>
      <c r="BM719" s="217" t="n"/>
      <c r="BN719" s="217" t="n"/>
      <c r="BO719" s="217" t="n"/>
      <c r="BP719" s="217" t="n"/>
      <c r="BQ719" s="217" t="n"/>
      <c r="BR719" s="217" t="n"/>
      <c r="BS719" s="217" t="n"/>
      <c r="BT719" s="217" t="n"/>
      <c r="BU719" s="217" t="n"/>
      <c r="BV719" s="217" t="n"/>
      <c r="BW719" s="217" t="n"/>
      <c r="BX719" s="220" t="n"/>
      <c r="BY719" s="220" t="n"/>
      <c r="BZ719" s="220" t="n"/>
      <c r="CA719" s="220" t="n"/>
      <c r="CB719" s="220" t="n"/>
      <c r="CC719" s="220" t="n"/>
      <c r="CD719" s="220" t="n"/>
      <c r="CE719" s="220" t="n"/>
      <c r="CF719" s="220" t="n"/>
      <c r="CG719" s="221">
        <f>IFERROR(ROUND((SUM(BX719:CF719)),0),"")</f>
        <v/>
      </c>
      <c r="CH719" s="216" t="n"/>
      <c r="CI719" s="456" t="n"/>
      <c r="CJ719" s="223" t="n"/>
      <c r="CK719" s="196" t="n"/>
      <c r="CL719" s="196" t="n"/>
      <c r="CM719" s="196" t="n"/>
      <c r="CN719" s="196" t="n"/>
      <c r="CO719" s="196" t="n"/>
      <c r="CP719" s="323" t="n"/>
      <c r="CQ719" s="348" t="n"/>
      <c r="CR719" s="348" t="n"/>
      <c r="CS719" s="348" t="n"/>
      <c r="CT719" s="348" t="n"/>
      <c r="CU719" s="348" t="n"/>
      <c r="CV719" s="348" t="n"/>
      <c r="CW719" s="348" t="n"/>
      <c r="CX719" s="348" t="n"/>
      <c r="CY719" s="348">
        <f>IFERROR(ROUND(STDEV(AN719,L719),1),"")</f>
        <v/>
      </c>
      <c r="CZ719" s="232">
        <f>IFERROR(ROUND(AVERAGE(O719:S719,AA719:AE719),0),"")</f>
        <v/>
      </c>
      <c r="DA719" s="232">
        <f>IFERROR(AVERAGE(T719:X719,AF719:AJ719),"")</f>
        <v/>
      </c>
      <c r="DB719" s="308">
        <f>AV719+BK719</f>
        <v/>
      </c>
      <c r="DC719" s="12">
        <f>SUM(BL719:BT719,AW719:BE719)</f>
        <v/>
      </c>
      <c r="DD719" s="437">
        <f>IFERROR(ROUND(DC719/K719,0),"")</f>
        <v/>
      </c>
      <c r="DE719" s="437">
        <f>IFERROR(ROUND(AVERAGE(Y719:Z719,AK719:AL719),0),"")</f>
        <v/>
      </c>
      <c r="DF719" s="217">
        <f>IFERROR(ROUND((3600/DE719*J719),0),"")</f>
        <v/>
      </c>
      <c r="DG719" s="437">
        <f>IFERROR(ROUND(DD719/DF719,1),"")</f>
        <v/>
      </c>
      <c r="DH719" s="308">
        <f>IFERROR(DB719+DD719,"")</f>
        <v/>
      </c>
      <c r="DI719" s="447">
        <f>IFERROR(DD719/DH719,"")</f>
        <v/>
      </c>
      <c r="DJ719" s="239" t="n"/>
      <c r="DK719" s="12">
        <f>IFERROR(DF719-AP719,"")</f>
        <v/>
      </c>
      <c r="DL719" s="239" t="n"/>
      <c r="DM719" s="307">
        <f>IFERROR(DA719-L719,"")</f>
        <v/>
      </c>
      <c r="DN719" s="348">
        <f>IF(DE719&gt;AQ719,0,1)</f>
        <v/>
      </c>
      <c r="DO719" s="348">
        <f>IF(DA719&lt;M719,0,1)</f>
        <v/>
      </c>
      <c r="DP719" s="348">
        <f>IF(DA719&gt;N719,0,1)</f>
        <v/>
      </c>
    </row>
    <row r="720" ht="20.25" customHeight="1" s="417">
      <c r="C720" s="455" t="n"/>
      <c r="G720" s="238" t="n"/>
      <c r="H720" s="437" t="n"/>
      <c r="I720" s="437" t="n"/>
      <c r="J720" s="437" t="n"/>
      <c r="K720" s="437" t="n"/>
      <c r="L720" s="240" t="n"/>
      <c r="M720" s="241" t="n"/>
      <c r="N720" s="242" t="n"/>
      <c r="O720" s="232" t="n"/>
      <c r="P720" s="232" t="n"/>
      <c r="Q720" s="232" t="n"/>
      <c r="R720" s="232" t="n"/>
      <c r="S720" s="232" t="n"/>
      <c r="T720" s="232" t="n"/>
      <c r="U720" s="232" t="n"/>
      <c r="V720" s="232" t="n"/>
      <c r="W720" s="232" t="n"/>
      <c r="X720" s="232" t="n"/>
      <c r="Y720" s="195" t="n"/>
      <c r="Z720" s="195" t="n"/>
      <c r="AA720" s="232" t="n"/>
      <c r="AB720" s="232" t="n"/>
      <c r="AC720" s="232" t="n"/>
      <c r="AD720" s="232" t="n"/>
      <c r="AE720" s="232" t="n"/>
      <c r="AF720" s="232" t="n"/>
      <c r="AG720" s="232" t="n"/>
      <c r="AH720" s="232" t="n"/>
      <c r="AI720" s="232" t="n"/>
      <c r="AJ720" s="232" t="n"/>
      <c r="AK720" s="195" t="n"/>
      <c r="AL720" s="195" t="n"/>
      <c r="AM720" s="232">
        <f>IFERROR(ROUND(AVERAGE(O720:S720,AA720:AE720),0),"")</f>
        <v/>
      </c>
      <c r="AN720" s="232">
        <f>IFERROR(ROUND(AVERAGE(T720:X720,AF720:AJ720),0),"")</f>
        <v/>
      </c>
      <c r="AO720" s="278">
        <f>IFERROR((AM720-L720)/L720,"")</f>
        <v/>
      </c>
      <c r="AP720" s="218" t="n"/>
      <c r="AQ720" s="219" t="n"/>
      <c r="AR720" s="217">
        <f>IFERROR(ROUND((3600/AS720*J720),0),"")</f>
        <v/>
      </c>
      <c r="AS720" s="217">
        <f>IFERROR(ROUND(AVERAGE(Y720:Z720,AK720:AL720),0),"")</f>
        <v/>
      </c>
      <c r="AT720" s="217" t="n"/>
      <c r="AU720" s="217" t="n"/>
      <c r="AV720" s="217" t="n"/>
      <c r="AW720" s="217" t="n"/>
      <c r="AX720" s="217" t="n"/>
      <c r="AY720" s="217" t="n"/>
      <c r="AZ720" s="217" t="n"/>
      <c r="BA720" s="217" t="n"/>
      <c r="BB720" s="217" t="n"/>
      <c r="BC720" s="217" t="n"/>
      <c r="BD720" s="217" t="n"/>
      <c r="BE720" s="217" t="n"/>
      <c r="BF720" s="217" t="n"/>
      <c r="BG720" s="217" t="n"/>
      <c r="BH720" s="217" t="n"/>
      <c r="BI720" s="217" t="n"/>
      <c r="BJ720" s="217" t="n"/>
      <c r="BK720" s="217" t="n"/>
      <c r="BL720" s="217" t="n"/>
      <c r="BM720" s="217" t="n"/>
      <c r="BN720" s="217" t="n"/>
      <c r="BO720" s="217" t="n"/>
      <c r="BP720" s="217" t="n"/>
      <c r="BQ720" s="217" t="n"/>
      <c r="BR720" s="217" t="n"/>
      <c r="BS720" s="217" t="n"/>
      <c r="BT720" s="217" t="n"/>
      <c r="BU720" s="217" t="n"/>
      <c r="BV720" s="217" t="n"/>
      <c r="BW720" s="217" t="n"/>
      <c r="BX720" s="220" t="n"/>
      <c r="BY720" s="220" t="n"/>
      <c r="BZ720" s="220" t="n"/>
      <c r="CA720" s="220" t="n"/>
      <c r="CB720" s="220" t="n"/>
      <c r="CC720" s="220" t="n"/>
      <c r="CD720" s="220" t="n"/>
      <c r="CE720" s="220" t="n"/>
      <c r="CF720" s="220" t="n"/>
      <c r="CG720" s="221">
        <f>IFERROR(ROUND((SUM(BX720:CF720)),0),"")</f>
        <v/>
      </c>
      <c r="CH720" s="216" t="n"/>
      <c r="CI720" s="456" t="n"/>
      <c r="CJ720" s="223" t="n"/>
      <c r="CK720" s="196" t="n"/>
      <c r="CL720" s="196" t="n"/>
      <c r="CM720" s="196" t="n"/>
      <c r="CN720" s="196" t="n"/>
      <c r="CO720" s="196" t="n"/>
      <c r="CP720" s="323" t="n"/>
      <c r="CQ720" s="348" t="n"/>
      <c r="CR720" s="348" t="n"/>
      <c r="CS720" s="348" t="n"/>
      <c r="CT720" s="348" t="n"/>
      <c r="CU720" s="348" t="n"/>
      <c r="CV720" s="348" t="n"/>
      <c r="CW720" s="348" t="n"/>
      <c r="CX720" s="348" t="n"/>
      <c r="CY720" s="348">
        <f>IFERROR(ROUND(STDEV(AN720,L720),1),"")</f>
        <v/>
      </c>
      <c r="CZ720" s="232">
        <f>IFERROR(ROUND(AVERAGE(O720:S720,AA720:AE720),0),"")</f>
        <v/>
      </c>
      <c r="DA720" s="232">
        <f>IFERROR(AVERAGE(T720:X720,AF720:AJ720),"")</f>
        <v/>
      </c>
      <c r="DB720" s="308">
        <f>AV720+BK720</f>
        <v/>
      </c>
      <c r="DC720" s="12">
        <f>SUM(BL720:BT720,AW720:BE720)</f>
        <v/>
      </c>
      <c r="DD720" s="437">
        <f>IFERROR(ROUND(DC720/K720,0),"")</f>
        <v/>
      </c>
      <c r="DE720" s="437">
        <f>IFERROR(ROUND(AVERAGE(Y720:Z720,AK720:AL720),0),"")</f>
        <v/>
      </c>
      <c r="DF720" s="217">
        <f>IFERROR(ROUND((3600/DE720*J720),0),"")</f>
        <v/>
      </c>
      <c r="DG720" s="437">
        <f>IFERROR(ROUND(DD720/DF720,1),"")</f>
        <v/>
      </c>
      <c r="DH720" s="308">
        <f>IFERROR(DB720+DD720,"")</f>
        <v/>
      </c>
      <c r="DI720" s="447">
        <f>IFERROR(DD720/DH720,"")</f>
        <v/>
      </c>
      <c r="DJ720" s="239" t="n"/>
      <c r="DK720" s="12">
        <f>IFERROR(DF720-AP720,"")</f>
        <v/>
      </c>
      <c r="DL720" s="239" t="n"/>
      <c r="DM720" s="307">
        <f>IFERROR(DA720-L720,"")</f>
        <v/>
      </c>
      <c r="DN720" s="348">
        <f>IF(DE720&gt;AQ720,0,1)</f>
        <v/>
      </c>
      <c r="DO720" s="348">
        <f>IF(DA720&lt;M720,0,1)</f>
        <v/>
      </c>
      <c r="DP720" s="348">
        <f>IF(DA720&gt;N720,0,1)</f>
        <v/>
      </c>
    </row>
    <row r="721" ht="20.25" customHeight="1" s="417">
      <c r="C721" s="455" t="n"/>
      <c r="G721" s="238" t="n"/>
      <c r="H721" s="437" t="n"/>
      <c r="I721" s="437" t="n"/>
      <c r="J721" s="437" t="n"/>
      <c r="K721" s="437" t="n"/>
      <c r="L721" s="240" t="n"/>
      <c r="M721" s="241" t="n"/>
      <c r="N721" s="242" t="n"/>
      <c r="O721" s="232" t="n"/>
      <c r="P721" s="232" t="n"/>
      <c r="Q721" s="232" t="n"/>
      <c r="R721" s="232" t="n"/>
      <c r="S721" s="232" t="n"/>
      <c r="T721" s="232" t="n"/>
      <c r="U721" s="232" t="n"/>
      <c r="V721" s="232" t="n"/>
      <c r="W721" s="232" t="n"/>
      <c r="X721" s="232" t="n"/>
      <c r="Y721" s="195" t="n"/>
      <c r="Z721" s="195" t="n"/>
      <c r="AA721" s="232" t="n"/>
      <c r="AB721" s="232" t="n"/>
      <c r="AC721" s="232" t="n"/>
      <c r="AD721" s="232" t="n"/>
      <c r="AE721" s="232" t="n"/>
      <c r="AF721" s="232" t="n"/>
      <c r="AG721" s="232" t="n"/>
      <c r="AH721" s="232" t="n"/>
      <c r="AI721" s="232" t="n"/>
      <c r="AJ721" s="232" t="n"/>
      <c r="AK721" s="195" t="n"/>
      <c r="AL721" s="195" t="n"/>
      <c r="AM721" s="232">
        <f>IFERROR(ROUND(AVERAGE(O721:S721,AA721:AE721),0),"")</f>
        <v/>
      </c>
      <c r="AN721" s="232">
        <f>IFERROR(ROUND(AVERAGE(T721:X721,AF721:AJ721),0),"")</f>
        <v/>
      </c>
      <c r="AO721" s="278">
        <f>IFERROR((AM721-L721)/L721,"")</f>
        <v/>
      </c>
      <c r="AP721" s="218" t="n"/>
      <c r="AQ721" s="219" t="n"/>
      <c r="AR721" s="217">
        <f>IFERROR(ROUND((3600/AS721*J721),0),"")</f>
        <v/>
      </c>
      <c r="AS721" s="217">
        <f>IFERROR(ROUND(AVERAGE(Y721:Z721,AK721:AL721),0),"")</f>
        <v/>
      </c>
      <c r="AT721" s="217" t="n"/>
      <c r="AU721" s="217" t="n"/>
      <c r="AV721" s="217" t="n"/>
      <c r="AW721" s="217" t="n"/>
      <c r="AX721" s="217" t="n"/>
      <c r="AY721" s="217" t="n"/>
      <c r="AZ721" s="217" t="n"/>
      <c r="BA721" s="217" t="n"/>
      <c r="BB721" s="217" t="n"/>
      <c r="BC721" s="217" t="n"/>
      <c r="BD721" s="217" t="n"/>
      <c r="BE721" s="217" t="n"/>
      <c r="BF721" s="217" t="n"/>
      <c r="BG721" s="217" t="n"/>
      <c r="BH721" s="217" t="n"/>
      <c r="BI721" s="217" t="n"/>
      <c r="BJ721" s="217" t="n"/>
      <c r="BK721" s="217" t="n"/>
      <c r="BL721" s="217" t="n"/>
      <c r="BM721" s="217" t="n"/>
      <c r="BN721" s="217" t="n"/>
      <c r="BO721" s="217" t="n"/>
      <c r="BP721" s="217" t="n"/>
      <c r="BQ721" s="217" t="n"/>
      <c r="BR721" s="217" t="n"/>
      <c r="BS721" s="217" t="n"/>
      <c r="BT721" s="217" t="n"/>
      <c r="BU721" s="217" t="n"/>
      <c r="BV721" s="217" t="n"/>
      <c r="BW721" s="217" t="n"/>
      <c r="BX721" s="220" t="n"/>
      <c r="BY721" s="220" t="n"/>
      <c r="BZ721" s="220" t="n"/>
      <c r="CA721" s="220" t="n"/>
      <c r="CB721" s="220" t="n"/>
      <c r="CC721" s="220" t="n"/>
      <c r="CD721" s="220" t="n"/>
      <c r="CE721" s="220" t="n"/>
      <c r="CF721" s="220" t="n"/>
      <c r="CG721" s="221">
        <f>IFERROR(ROUND((SUM(BX721:CF721)),0),"")</f>
        <v/>
      </c>
      <c r="CH721" s="216" t="n"/>
      <c r="CI721" s="456" t="n"/>
      <c r="CJ721" s="223" t="n"/>
      <c r="CK721" s="196" t="n"/>
      <c r="CL721" s="196" t="n"/>
      <c r="CM721" s="196" t="n"/>
      <c r="CN721" s="196" t="n"/>
      <c r="CO721" s="196" t="n"/>
      <c r="CP721" s="323" t="n"/>
      <c r="CQ721" s="348" t="n"/>
      <c r="CR721" s="348" t="n"/>
      <c r="CS721" s="348" t="n"/>
      <c r="CT721" s="348" t="n"/>
      <c r="CU721" s="348" t="n"/>
      <c r="CV721" s="348" t="n"/>
      <c r="CW721" s="348" t="n"/>
      <c r="CX721" s="348" t="n"/>
      <c r="CY721" s="348">
        <f>IFERROR(ROUND(STDEV(AN721,L721),1),"")</f>
        <v/>
      </c>
      <c r="CZ721" s="232">
        <f>IFERROR(ROUND(AVERAGE(O721:S721,AA721:AE721),0),"")</f>
        <v/>
      </c>
      <c r="DA721" s="232">
        <f>IFERROR(AVERAGE(T721:X721,AF721:AJ721),"")</f>
        <v/>
      </c>
      <c r="DB721" s="308">
        <f>AV721+BK721</f>
        <v/>
      </c>
      <c r="DC721" s="12">
        <f>SUM(BL721:BT721,AW721:BE721)</f>
        <v/>
      </c>
      <c r="DD721" s="437">
        <f>IFERROR(ROUND(DC721/K721,0),"")</f>
        <v/>
      </c>
      <c r="DE721" s="437">
        <f>IFERROR(ROUND(AVERAGE(Y721:Z721,AK721:AL721),0),"")</f>
        <v/>
      </c>
      <c r="DF721" s="217">
        <f>IFERROR(ROUND((3600/DE721*J721),0),"")</f>
        <v/>
      </c>
      <c r="DG721" s="437">
        <f>IFERROR(ROUND(DD721/DF721,1),"")</f>
        <v/>
      </c>
      <c r="DH721" s="308">
        <f>IFERROR(DB721+DD721,"")</f>
        <v/>
      </c>
      <c r="DI721" s="447">
        <f>IFERROR(DD721/DH721,"")</f>
        <v/>
      </c>
      <c r="DJ721" s="239" t="n"/>
      <c r="DK721" s="12">
        <f>IFERROR(DF721-AP721,"")</f>
        <v/>
      </c>
      <c r="DL721" s="239" t="n"/>
      <c r="DM721" s="307">
        <f>IFERROR(DA721-L721,"")</f>
        <v/>
      </c>
      <c r="DN721" s="348">
        <f>IF(DE721&gt;AQ721,0,1)</f>
        <v/>
      </c>
      <c r="DO721" s="348">
        <f>IF(DA721&lt;M721,0,1)</f>
        <v/>
      </c>
      <c r="DP721" s="348">
        <f>IF(DA721&gt;N721,0,1)</f>
        <v/>
      </c>
    </row>
    <row r="722" ht="20.25" customHeight="1" s="417">
      <c r="C722" s="455" t="n"/>
      <c r="G722" s="238" t="n"/>
      <c r="H722" s="437" t="n"/>
      <c r="I722" s="437" t="n"/>
      <c r="J722" s="437" t="n"/>
      <c r="K722" s="437" t="n"/>
      <c r="L722" s="240" t="n"/>
      <c r="M722" s="241" t="n"/>
      <c r="N722" s="242" t="n"/>
      <c r="O722" s="232" t="n"/>
      <c r="P722" s="232" t="n"/>
      <c r="Q722" s="232" t="n"/>
      <c r="R722" s="232" t="n"/>
      <c r="S722" s="232" t="n"/>
      <c r="T722" s="232" t="n"/>
      <c r="U722" s="232" t="n"/>
      <c r="V722" s="232" t="n"/>
      <c r="W722" s="232" t="n"/>
      <c r="X722" s="232" t="n"/>
      <c r="Y722" s="195" t="n"/>
      <c r="Z722" s="195" t="n"/>
      <c r="AA722" s="232" t="n"/>
      <c r="AB722" s="232" t="n"/>
      <c r="AC722" s="232" t="n"/>
      <c r="AD722" s="232" t="n"/>
      <c r="AE722" s="232" t="n"/>
      <c r="AF722" s="232" t="n"/>
      <c r="AG722" s="232" t="n"/>
      <c r="AH722" s="232" t="n"/>
      <c r="AI722" s="232" t="n"/>
      <c r="AJ722" s="232" t="n"/>
      <c r="AK722" s="195" t="n"/>
      <c r="AL722" s="195" t="n"/>
      <c r="AM722" s="232">
        <f>IFERROR(ROUND(AVERAGE(O722:S722,AA722:AE722),0),"")</f>
        <v/>
      </c>
      <c r="AN722" s="232">
        <f>IFERROR(ROUND(AVERAGE(T722:X722,AF722:AJ722),0),"")</f>
        <v/>
      </c>
      <c r="AO722" s="278">
        <f>IFERROR((AM722-L722)/L722,"")</f>
        <v/>
      </c>
      <c r="AP722" s="218" t="n"/>
      <c r="AQ722" s="219" t="n"/>
      <c r="AR722" s="217">
        <f>IFERROR(ROUND((3600/AS722*J722),0),"")</f>
        <v/>
      </c>
      <c r="AS722" s="217">
        <f>IFERROR(ROUND(AVERAGE(Y722:Z722,AK722:AL722),0),"")</f>
        <v/>
      </c>
      <c r="AT722" s="217" t="n"/>
      <c r="AU722" s="217" t="n"/>
      <c r="AV722" s="217" t="n"/>
      <c r="AW722" s="217" t="n"/>
      <c r="AX722" s="217" t="n"/>
      <c r="AY722" s="217" t="n"/>
      <c r="AZ722" s="217" t="n"/>
      <c r="BA722" s="217" t="n"/>
      <c r="BB722" s="217" t="n"/>
      <c r="BC722" s="217" t="n"/>
      <c r="BD722" s="217" t="n"/>
      <c r="BE722" s="217" t="n"/>
      <c r="BF722" s="217" t="n"/>
      <c r="BG722" s="217" t="n"/>
      <c r="BH722" s="217" t="n"/>
      <c r="BI722" s="217" t="n"/>
      <c r="BJ722" s="217" t="n"/>
      <c r="BK722" s="217" t="n"/>
      <c r="BL722" s="217" t="n"/>
      <c r="BM722" s="217" t="n"/>
      <c r="BN722" s="217" t="n"/>
      <c r="BO722" s="217" t="n"/>
      <c r="BP722" s="217" t="n"/>
      <c r="BQ722" s="217" t="n"/>
      <c r="BR722" s="217" t="n"/>
      <c r="BS722" s="217" t="n"/>
      <c r="BT722" s="217" t="n"/>
      <c r="BU722" s="217" t="n"/>
      <c r="BV722" s="217" t="n"/>
      <c r="BW722" s="217" t="n"/>
      <c r="BX722" s="220" t="n"/>
      <c r="BY722" s="220" t="n"/>
      <c r="BZ722" s="220" t="n"/>
      <c r="CA722" s="220" t="n"/>
      <c r="CB722" s="220" t="n"/>
      <c r="CC722" s="220" t="n"/>
      <c r="CD722" s="220" t="n"/>
      <c r="CE722" s="220" t="n"/>
      <c r="CF722" s="220" t="n"/>
      <c r="CG722" s="221">
        <f>IFERROR(ROUND((SUM(BX722:CF722)),0),"")</f>
        <v/>
      </c>
      <c r="CH722" s="216" t="n"/>
      <c r="CI722" s="456" t="n"/>
      <c r="CJ722" s="223" t="n"/>
      <c r="CK722" s="196" t="n"/>
      <c r="CL722" s="196" t="n"/>
      <c r="CM722" s="196" t="n"/>
      <c r="CN722" s="196" t="n"/>
      <c r="CO722" s="196" t="n"/>
      <c r="CP722" s="323" t="n"/>
      <c r="CQ722" s="348" t="n"/>
      <c r="CR722" s="348" t="n"/>
      <c r="CS722" s="348" t="n"/>
      <c r="CT722" s="348" t="n"/>
      <c r="CU722" s="348" t="n"/>
      <c r="CV722" s="348" t="n"/>
      <c r="CW722" s="348" t="n"/>
      <c r="CX722" s="348" t="n"/>
      <c r="CY722" s="348">
        <f>IFERROR(ROUND(STDEV(AN722,L722),1),"")</f>
        <v/>
      </c>
      <c r="CZ722" s="232">
        <f>IFERROR(ROUND(AVERAGE(O722:S722,AA722:AE722),0),"")</f>
        <v/>
      </c>
      <c r="DA722" s="232">
        <f>IFERROR(AVERAGE(T722:X722,AF722:AJ722),"")</f>
        <v/>
      </c>
      <c r="DB722" s="308">
        <f>AV722+BK722</f>
        <v/>
      </c>
      <c r="DC722" s="12">
        <f>SUM(BL722:BT722,AW722:BE722)</f>
        <v/>
      </c>
      <c r="DD722" s="437">
        <f>IFERROR(ROUND(DC722/K722,0),"")</f>
        <v/>
      </c>
      <c r="DE722" s="437">
        <f>IFERROR(ROUND(AVERAGE(Y722:Z722,AK722:AL722),0),"")</f>
        <v/>
      </c>
      <c r="DF722" s="217">
        <f>IFERROR(ROUND((3600/DE722*J722),0),"")</f>
        <v/>
      </c>
      <c r="DG722" s="437">
        <f>IFERROR(ROUND(DD722/DF722,1),"")</f>
        <v/>
      </c>
      <c r="DH722" s="308">
        <f>IFERROR(DB722+DD722,"")</f>
        <v/>
      </c>
      <c r="DI722" s="447">
        <f>IFERROR(DD722/DH722,"")</f>
        <v/>
      </c>
      <c r="DJ722" s="239" t="n"/>
      <c r="DK722" s="12">
        <f>IFERROR(DF722-AP722,"")</f>
        <v/>
      </c>
      <c r="DL722" s="239" t="n"/>
      <c r="DM722" s="307">
        <f>IFERROR(DA722-L722,"")</f>
        <v/>
      </c>
      <c r="DN722" s="348">
        <f>IF(DE722&gt;AQ722,0,1)</f>
        <v/>
      </c>
      <c r="DO722" s="348">
        <f>IF(DA722&lt;M722,0,1)</f>
        <v/>
      </c>
      <c r="DP722" s="348">
        <f>IF(DA722&gt;N722,0,1)</f>
        <v/>
      </c>
    </row>
    <row r="723" ht="20.25" customHeight="1" s="417">
      <c r="C723" s="455" t="n"/>
      <c r="G723" s="238" t="n"/>
      <c r="H723" s="437" t="n"/>
      <c r="I723" s="437" t="n"/>
      <c r="J723" s="437" t="n"/>
      <c r="K723" s="437" t="n"/>
      <c r="L723" s="240" t="n"/>
      <c r="M723" s="241" t="n"/>
      <c r="N723" s="242" t="n"/>
      <c r="O723" s="232" t="n"/>
      <c r="P723" s="232" t="n"/>
      <c r="Q723" s="232" t="n"/>
      <c r="R723" s="232" t="n"/>
      <c r="S723" s="232" t="n"/>
      <c r="T723" s="232" t="n"/>
      <c r="U723" s="232" t="n"/>
      <c r="V723" s="232" t="n"/>
      <c r="W723" s="232" t="n"/>
      <c r="X723" s="232" t="n"/>
      <c r="Y723" s="195" t="n"/>
      <c r="Z723" s="195" t="n"/>
      <c r="AA723" s="232" t="n"/>
      <c r="AB723" s="232" t="n"/>
      <c r="AC723" s="232" t="n"/>
      <c r="AD723" s="232" t="n"/>
      <c r="AE723" s="232" t="n"/>
      <c r="AF723" s="232" t="n"/>
      <c r="AG723" s="232" t="n"/>
      <c r="AH723" s="232" t="n"/>
      <c r="AI723" s="232" t="n"/>
      <c r="AJ723" s="232" t="n"/>
      <c r="AK723" s="195" t="n"/>
      <c r="AL723" s="195" t="n"/>
      <c r="AM723" s="232">
        <f>IFERROR(ROUND(AVERAGE(O723:S723,AA723:AE723),0),"")</f>
        <v/>
      </c>
      <c r="AN723" s="232">
        <f>IFERROR(ROUND(AVERAGE(T723:X723,AF723:AJ723),0),"")</f>
        <v/>
      </c>
      <c r="AO723" s="278">
        <f>IFERROR((AM723-L723)/L723,"")</f>
        <v/>
      </c>
      <c r="AP723" s="218" t="n"/>
      <c r="AQ723" s="219" t="n"/>
      <c r="AR723" s="217">
        <f>IFERROR(ROUND((3600/AS723*J723),0),"")</f>
        <v/>
      </c>
      <c r="AS723" s="217">
        <f>IFERROR(ROUND(AVERAGE(Y723:Z723,AK723:AL723),0),"")</f>
        <v/>
      </c>
      <c r="AT723" s="217" t="n"/>
      <c r="AU723" s="217" t="n"/>
      <c r="AV723" s="217" t="n"/>
      <c r="AW723" s="217" t="n"/>
      <c r="AX723" s="217" t="n"/>
      <c r="AY723" s="217" t="n"/>
      <c r="AZ723" s="217" t="n"/>
      <c r="BA723" s="217" t="n"/>
      <c r="BB723" s="217" t="n"/>
      <c r="BC723" s="217" t="n"/>
      <c r="BD723" s="217" t="n"/>
      <c r="BE723" s="217" t="n"/>
      <c r="BF723" s="217" t="n"/>
      <c r="BG723" s="217" t="n"/>
      <c r="BH723" s="217" t="n"/>
      <c r="BI723" s="217" t="n"/>
      <c r="BJ723" s="217" t="n"/>
      <c r="BK723" s="217" t="n"/>
      <c r="BL723" s="217" t="n"/>
      <c r="BM723" s="217" t="n"/>
      <c r="BN723" s="217" t="n"/>
      <c r="BO723" s="217" t="n"/>
      <c r="BP723" s="217" t="n"/>
      <c r="BQ723" s="217" t="n"/>
      <c r="BR723" s="217" t="n"/>
      <c r="BS723" s="217" t="n"/>
      <c r="BT723" s="217" t="n"/>
      <c r="BU723" s="217" t="n"/>
      <c r="BV723" s="217" t="n"/>
      <c r="BW723" s="217" t="n"/>
      <c r="BX723" s="220" t="n"/>
      <c r="BY723" s="220" t="n"/>
      <c r="BZ723" s="220" t="n"/>
      <c r="CA723" s="220" t="n"/>
      <c r="CB723" s="220" t="n"/>
      <c r="CC723" s="220" t="n"/>
      <c r="CD723" s="220" t="n"/>
      <c r="CE723" s="220" t="n"/>
      <c r="CF723" s="220" t="n"/>
      <c r="CG723" s="221">
        <f>IFERROR(ROUND((SUM(BX723:CF723)),0),"")</f>
        <v/>
      </c>
      <c r="CH723" s="216" t="n"/>
      <c r="CI723" s="456" t="n"/>
      <c r="CJ723" s="223" t="n"/>
      <c r="CK723" s="196" t="n"/>
      <c r="CL723" s="196" t="n"/>
      <c r="CM723" s="196" t="n"/>
      <c r="CN723" s="196" t="n"/>
      <c r="CO723" s="196" t="n"/>
      <c r="CP723" s="323" t="n"/>
      <c r="CQ723" s="348" t="n"/>
      <c r="CR723" s="348" t="n"/>
      <c r="CS723" s="348" t="n"/>
      <c r="CT723" s="348" t="n"/>
      <c r="CU723" s="348" t="n"/>
      <c r="CV723" s="348" t="n"/>
      <c r="CW723" s="348" t="n"/>
      <c r="CX723" s="348" t="n"/>
      <c r="CY723" s="348">
        <f>IFERROR(ROUND(STDEV(AN723,L723),1),"")</f>
        <v/>
      </c>
      <c r="CZ723" s="232">
        <f>IFERROR(ROUND(AVERAGE(O723:S723,AA723:AE723),0),"")</f>
        <v/>
      </c>
      <c r="DA723" s="232">
        <f>IFERROR(AVERAGE(T723:X723,AF723:AJ723),"")</f>
        <v/>
      </c>
      <c r="DB723" s="308">
        <f>AV723+BK723</f>
        <v/>
      </c>
      <c r="DC723" s="12">
        <f>SUM(BL723:BT723,AW723:BE723)</f>
        <v/>
      </c>
      <c r="DD723" s="437">
        <f>IFERROR(ROUND(DC723/K723,0),"")</f>
        <v/>
      </c>
      <c r="DE723" s="437">
        <f>IFERROR(ROUND(AVERAGE(Y723:Z723,AK723:AL723),0),"")</f>
        <v/>
      </c>
      <c r="DF723" s="217">
        <f>IFERROR(ROUND((3600/DE723*J723),0),"")</f>
        <v/>
      </c>
      <c r="DG723" s="437">
        <f>IFERROR(ROUND(DD723/DF723,1),"")</f>
        <v/>
      </c>
      <c r="DH723" s="308">
        <f>IFERROR(DB723+DD723,"")</f>
        <v/>
      </c>
      <c r="DI723" s="447">
        <f>IFERROR(DD723/DH723,"")</f>
        <v/>
      </c>
      <c r="DJ723" s="239" t="n"/>
      <c r="DK723" s="12">
        <f>IFERROR(DF723-AP723,"")</f>
        <v/>
      </c>
      <c r="DL723" s="239" t="n"/>
      <c r="DM723" s="307">
        <f>IFERROR(DA723-L723,"")</f>
        <v/>
      </c>
      <c r="DN723" s="348">
        <f>IF(DE723&gt;AQ723,0,1)</f>
        <v/>
      </c>
      <c r="DO723" s="348">
        <f>IF(DA723&lt;M723,0,1)</f>
        <v/>
      </c>
      <c r="DP723" s="348">
        <f>IF(DA723&gt;N723,0,1)</f>
        <v/>
      </c>
    </row>
    <row r="724" ht="20.25" customHeight="1" s="417">
      <c r="C724" s="455" t="n"/>
      <c r="G724" s="238" t="n"/>
      <c r="H724" s="437" t="n"/>
      <c r="I724" s="437" t="n"/>
      <c r="J724" s="437" t="n"/>
      <c r="K724" s="437" t="n"/>
      <c r="L724" s="240" t="n"/>
      <c r="M724" s="241" t="n"/>
      <c r="N724" s="242" t="n"/>
      <c r="O724" s="232" t="n"/>
      <c r="P724" s="232" t="n"/>
      <c r="Q724" s="232" t="n"/>
      <c r="R724" s="232" t="n"/>
      <c r="S724" s="232" t="n"/>
      <c r="T724" s="232" t="n"/>
      <c r="U724" s="232" t="n"/>
      <c r="V724" s="232" t="n"/>
      <c r="W724" s="232" t="n"/>
      <c r="X724" s="232" t="n"/>
      <c r="Y724" s="195" t="n"/>
      <c r="Z724" s="195" t="n"/>
      <c r="AA724" s="232" t="n"/>
      <c r="AB724" s="232" t="n"/>
      <c r="AC724" s="232" t="n"/>
      <c r="AD724" s="232" t="n"/>
      <c r="AE724" s="232" t="n"/>
      <c r="AF724" s="232" t="n"/>
      <c r="AG724" s="232" t="n"/>
      <c r="AH724" s="232" t="n"/>
      <c r="AI724" s="232" t="n"/>
      <c r="AJ724" s="232" t="n"/>
      <c r="AK724" s="195" t="n"/>
      <c r="AL724" s="195" t="n"/>
      <c r="AM724" s="232">
        <f>IFERROR(ROUND(AVERAGE(O724:S724,AA724:AE724),0),"")</f>
        <v/>
      </c>
      <c r="AN724" s="232">
        <f>IFERROR(ROUND(AVERAGE(T724:X724,AF724:AJ724),0),"")</f>
        <v/>
      </c>
      <c r="AO724" s="278">
        <f>IFERROR((AM724-L724)/L724,"")</f>
        <v/>
      </c>
      <c r="AP724" s="218" t="n"/>
      <c r="AQ724" s="219" t="n"/>
      <c r="AR724" s="217">
        <f>IFERROR(ROUND((3600/AS724*J724),0),"")</f>
        <v/>
      </c>
      <c r="AS724" s="217">
        <f>IFERROR(ROUND(AVERAGE(Y724:Z724,AK724:AL724),0),"")</f>
        <v/>
      </c>
      <c r="AT724" s="217" t="n"/>
      <c r="AU724" s="217" t="n"/>
      <c r="AV724" s="217" t="n"/>
      <c r="AW724" s="217" t="n"/>
      <c r="AX724" s="217" t="n"/>
      <c r="AY724" s="217" t="n"/>
      <c r="AZ724" s="217" t="n"/>
      <c r="BA724" s="217" t="n"/>
      <c r="BB724" s="217" t="n"/>
      <c r="BC724" s="217" t="n"/>
      <c r="BD724" s="217" t="n"/>
      <c r="BE724" s="217" t="n"/>
      <c r="BF724" s="217" t="n"/>
      <c r="BG724" s="217" t="n"/>
      <c r="BH724" s="217" t="n"/>
      <c r="BI724" s="217" t="n"/>
      <c r="BJ724" s="217" t="n"/>
      <c r="BK724" s="217" t="n"/>
      <c r="BL724" s="217" t="n"/>
      <c r="BM724" s="217" t="n"/>
      <c r="BN724" s="217" t="n"/>
      <c r="BO724" s="217" t="n"/>
      <c r="BP724" s="217" t="n"/>
      <c r="BQ724" s="217" t="n"/>
      <c r="BR724" s="217" t="n"/>
      <c r="BS724" s="217" t="n"/>
      <c r="BT724" s="217" t="n"/>
      <c r="BU724" s="217" t="n"/>
      <c r="BV724" s="217" t="n"/>
      <c r="BW724" s="217" t="n"/>
      <c r="BX724" s="220" t="n"/>
      <c r="BY724" s="220" t="n"/>
      <c r="BZ724" s="220" t="n"/>
      <c r="CA724" s="220" t="n"/>
      <c r="CB724" s="220" t="n"/>
      <c r="CC724" s="220" t="n"/>
      <c r="CD724" s="220" t="n"/>
      <c r="CE724" s="220" t="n"/>
      <c r="CF724" s="220" t="n"/>
      <c r="CG724" s="221">
        <f>IFERROR(ROUND((SUM(BX724:CF724)),0),"")</f>
        <v/>
      </c>
      <c r="CH724" s="216" t="n"/>
      <c r="CI724" s="456" t="n"/>
      <c r="CJ724" s="223" t="n"/>
      <c r="CK724" s="196" t="n"/>
      <c r="CL724" s="196" t="n"/>
      <c r="CM724" s="196" t="n"/>
      <c r="CN724" s="196" t="n"/>
      <c r="CO724" s="196" t="n"/>
      <c r="CP724" s="323" t="n"/>
      <c r="CQ724" s="348" t="n"/>
      <c r="CR724" s="348" t="n"/>
      <c r="CS724" s="348" t="n"/>
      <c r="CT724" s="348" t="n"/>
      <c r="CU724" s="348" t="n"/>
      <c r="CV724" s="348" t="n"/>
      <c r="CW724" s="348" t="n"/>
      <c r="CX724" s="348" t="n"/>
      <c r="CY724" s="348">
        <f>IFERROR(ROUND(STDEV(AN724,L724),1),"")</f>
        <v/>
      </c>
      <c r="CZ724" s="232">
        <f>IFERROR(ROUND(AVERAGE(O724:S724,AA724:AE724),0),"")</f>
        <v/>
      </c>
      <c r="DA724" s="232">
        <f>IFERROR(AVERAGE(T724:X724,AF724:AJ724),"")</f>
        <v/>
      </c>
      <c r="DB724" s="308">
        <f>AV724+BK724</f>
        <v/>
      </c>
      <c r="DC724" s="12">
        <f>SUM(BL724:BT724,AW724:BE724)</f>
        <v/>
      </c>
      <c r="DD724" s="437">
        <f>IFERROR(ROUND(DC724/K724,0),"")</f>
        <v/>
      </c>
      <c r="DE724" s="437">
        <f>IFERROR(ROUND(AVERAGE(Y724:Z724,AK724:AL724),0),"")</f>
        <v/>
      </c>
      <c r="DF724" s="217">
        <f>IFERROR(ROUND((3600/DE724*J724),0),"")</f>
        <v/>
      </c>
      <c r="DG724" s="437">
        <f>IFERROR(ROUND(DD724/DF724,1),"")</f>
        <v/>
      </c>
      <c r="DH724" s="308">
        <f>IFERROR(DB724+DD724,"")</f>
        <v/>
      </c>
      <c r="DI724" s="447">
        <f>IFERROR(DD724/DH724,"")</f>
        <v/>
      </c>
      <c r="DJ724" s="239" t="n"/>
      <c r="DK724" s="12">
        <f>IFERROR(DF724-AP724,"")</f>
        <v/>
      </c>
      <c r="DL724" s="239" t="n"/>
      <c r="DM724" s="307">
        <f>IFERROR(DA724-L724,"")</f>
        <v/>
      </c>
      <c r="DN724" s="348">
        <f>IF(DE724&gt;AQ724,0,1)</f>
        <v/>
      </c>
      <c r="DO724" s="348">
        <f>IF(DA724&lt;M724,0,1)</f>
        <v/>
      </c>
      <c r="DP724" s="348">
        <f>IF(DA724&gt;N724,0,1)</f>
        <v/>
      </c>
    </row>
    <row r="725" ht="20.25" customHeight="1" s="417">
      <c r="C725" s="455" t="n"/>
      <c r="G725" s="238" t="n"/>
      <c r="H725" s="437" t="n"/>
      <c r="I725" s="437" t="n"/>
      <c r="J725" s="437" t="n"/>
      <c r="K725" s="437" t="n"/>
      <c r="L725" s="240" t="n"/>
      <c r="M725" s="241" t="n"/>
      <c r="N725" s="242" t="n"/>
      <c r="O725" s="232" t="n"/>
      <c r="P725" s="232" t="n"/>
      <c r="Q725" s="232" t="n"/>
      <c r="R725" s="232" t="n"/>
      <c r="S725" s="232" t="n"/>
      <c r="T725" s="232" t="n"/>
      <c r="U725" s="232" t="n"/>
      <c r="V725" s="232" t="n"/>
      <c r="W725" s="232" t="n"/>
      <c r="X725" s="232" t="n"/>
      <c r="Y725" s="195" t="n"/>
      <c r="Z725" s="195" t="n"/>
      <c r="AA725" s="232" t="n"/>
      <c r="AB725" s="232" t="n"/>
      <c r="AC725" s="232" t="n"/>
      <c r="AD725" s="232" t="n"/>
      <c r="AE725" s="232" t="n"/>
      <c r="AF725" s="232" t="n"/>
      <c r="AG725" s="232" t="n"/>
      <c r="AH725" s="232" t="n"/>
      <c r="AI725" s="232" t="n"/>
      <c r="AJ725" s="232" t="n"/>
      <c r="AK725" s="195" t="n"/>
      <c r="AL725" s="195" t="n"/>
      <c r="AM725" s="232">
        <f>IFERROR(ROUND(AVERAGE(O725:S725,AA725:AE725),0),"")</f>
        <v/>
      </c>
      <c r="AN725" s="232">
        <f>IFERROR(ROUND(AVERAGE(T725:X725,AF725:AJ725),0),"")</f>
        <v/>
      </c>
      <c r="AO725" s="278">
        <f>IFERROR((AM725-L725)/L725,"")</f>
        <v/>
      </c>
      <c r="AP725" s="218" t="n"/>
      <c r="AQ725" s="219" t="n"/>
      <c r="AR725" s="217">
        <f>IFERROR(ROUND((3600/AS725*J725),0),"")</f>
        <v/>
      </c>
      <c r="AS725" s="217">
        <f>IFERROR(ROUND(AVERAGE(Y725:Z725,AK725:AL725),0),"")</f>
        <v/>
      </c>
      <c r="AT725" s="217" t="n"/>
      <c r="AU725" s="217" t="n"/>
      <c r="AV725" s="217" t="n"/>
      <c r="AW725" s="217" t="n"/>
      <c r="AX725" s="217" t="n"/>
      <c r="AY725" s="217" t="n"/>
      <c r="AZ725" s="217" t="n"/>
      <c r="BA725" s="217" t="n"/>
      <c r="BB725" s="217" t="n"/>
      <c r="BC725" s="217" t="n"/>
      <c r="BD725" s="217" t="n"/>
      <c r="BE725" s="217" t="n"/>
      <c r="BF725" s="217" t="n"/>
      <c r="BG725" s="217" t="n"/>
      <c r="BH725" s="217" t="n"/>
      <c r="BI725" s="217" t="n"/>
      <c r="BJ725" s="217" t="n"/>
      <c r="BK725" s="217" t="n"/>
      <c r="BL725" s="217" t="n"/>
      <c r="BM725" s="217" t="n"/>
      <c r="BN725" s="217" t="n"/>
      <c r="BO725" s="217" t="n"/>
      <c r="BP725" s="217" t="n"/>
      <c r="BQ725" s="217" t="n"/>
      <c r="BR725" s="217" t="n"/>
      <c r="BS725" s="217" t="n"/>
      <c r="BT725" s="217" t="n"/>
      <c r="BU725" s="217" t="n"/>
      <c r="BV725" s="217" t="n"/>
      <c r="BW725" s="217" t="n"/>
      <c r="BX725" s="220" t="n"/>
      <c r="BY725" s="220" t="n"/>
      <c r="BZ725" s="220" t="n"/>
      <c r="CA725" s="220" t="n"/>
      <c r="CB725" s="220" t="n"/>
      <c r="CC725" s="220" t="n"/>
      <c r="CD725" s="220" t="n"/>
      <c r="CE725" s="220" t="n"/>
      <c r="CF725" s="220" t="n"/>
      <c r="CG725" s="221">
        <f>IFERROR(ROUND((SUM(BX725:CF725)),0),"")</f>
        <v/>
      </c>
      <c r="CH725" s="216" t="n"/>
      <c r="CI725" s="456" t="n"/>
      <c r="CJ725" s="223" t="n"/>
      <c r="CK725" s="196" t="n"/>
      <c r="CL725" s="196" t="n"/>
      <c r="CM725" s="196" t="n"/>
      <c r="CN725" s="196" t="n"/>
      <c r="CO725" s="196" t="n"/>
      <c r="CP725" s="323" t="n"/>
      <c r="CQ725" s="348" t="n"/>
      <c r="CR725" s="348" t="n"/>
      <c r="CS725" s="348" t="n"/>
      <c r="CT725" s="348" t="n"/>
      <c r="CU725" s="348" t="n"/>
      <c r="CV725" s="348" t="n"/>
      <c r="CW725" s="348" t="n"/>
      <c r="CX725" s="348" t="n"/>
      <c r="CY725" s="348">
        <f>IFERROR(ROUND(STDEV(AN725,L725),1),"")</f>
        <v/>
      </c>
      <c r="CZ725" s="232">
        <f>IFERROR(ROUND(AVERAGE(O725:S725,AA725:AE725),0),"")</f>
        <v/>
      </c>
      <c r="DA725" s="232">
        <f>IFERROR(AVERAGE(T725:X725,AF725:AJ725),"")</f>
        <v/>
      </c>
      <c r="DB725" s="308">
        <f>AV725+BK725</f>
        <v/>
      </c>
      <c r="DC725" s="12">
        <f>SUM(BL725:BT725,AW725:BE725)</f>
        <v/>
      </c>
      <c r="DD725" s="437">
        <f>IFERROR(ROUND(DC725/K725,0),"")</f>
        <v/>
      </c>
      <c r="DE725" s="437">
        <f>IFERROR(ROUND(AVERAGE(Y725:Z725,AK725:AL725),0),"")</f>
        <v/>
      </c>
      <c r="DF725" s="217">
        <f>IFERROR(ROUND((3600/DE725*J725),0),"")</f>
        <v/>
      </c>
      <c r="DG725" s="437">
        <f>IFERROR(ROUND(DD725/DF725,1),"")</f>
        <v/>
      </c>
      <c r="DH725" s="308">
        <f>IFERROR(DB725+DD725,"")</f>
        <v/>
      </c>
      <c r="DI725" s="447">
        <f>IFERROR(DD725/DH725,"")</f>
        <v/>
      </c>
      <c r="DJ725" s="239" t="n"/>
      <c r="DK725" s="12">
        <f>IFERROR(DF725-AP725,"")</f>
        <v/>
      </c>
      <c r="DL725" s="239" t="n"/>
      <c r="DM725" s="307">
        <f>IFERROR(DA725-L725,"")</f>
        <v/>
      </c>
      <c r="DN725" s="348">
        <f>IF(DE725&gt;AQ725,0,1)</f>
        <v/>
      </c>
      <c r="DO725" s="348">
        <f>IF(DA725&lt;M725,0,1)</f>
        <v/>
      </c>
      <c r="DP725" s="348">
        <f>IF(DA725&gt;N725,0,1)</f>
        <v/>
      </c>
    </row>
    <row r="726" ht="20.25" customHeight="1" s="417">
      <c r="C726" s="455" t="n"/>
      <c r="G726" s="238" t="n"/>
      <c r="H726" s="437" t="n"/>
      <c r="I726" s="437" t="n"/>
      <c r="J726" s="437" t="n"/>
      <c r="K726" s="437" t="n"/>
      <c r="L726" s="240" t="n"/>
      <c r="M726" s="241" t="n"/>
      <c r="N726" s="242" t="n"/>
      <c r="O726" s="232" t="n"/>
      <c r="P726" s="232" t="n"/>
      <c r="Q726" s="232" t="n"/>
      <c r="R726" s="232" t="n"/>
      <c r="S726" s="232" t="n"/>
      <c r="T726" s="232" t="n"/>
      <c r="U726" s="232" t="n"/>
      <c r="V726" s="232" t="n"/>
      <c r="W726" s="232" t="n"/>
      <c r="X726" s="232" t="n"/>
      <c r="Y726" s="195" t="n"/>
      <c r="Z726" s="195" t="n"/>
      <c r="AA726" s="232" t="n"/>
      <c r="AB726" s="232" t="n"/>
      <c r="AC726" s="232" t="n"/>
      <c r="AD726" s="232" t="n"/>
      <c r="AE726" s="232" t="n"/>
      <c r="AF726" s="232" t="n"/>
      <c r="AG726" s="232" t="n"/>
      <c r="AH726" s="232" t="n"/>
      <c r="AI726" s="232" t="n"/>
      <c r="AJ726" s="232" t="n"/>
      <c r="AK726" s="195" t="n"/>
      <c r="AL726" s="195" t="n"/>
      <c r="AM726" s="232">
        <f>IFERROR(ROUND(AVERAGE(O726:S726,AA726:AE726),0),"")</f>
        <v/>
      </c>
      <c r="AN726" s="232">
        <f>IFERROR(ROUND(AVERAGE(T726:X726,AF726:AJ726),0),"")</f>
        <v/>
      </c>
      <c r="AO726" s="278">
        <f>IFERROR((AM726-L726)/L726,"")</f>
        <v/>
      </c>
      <c r="AP726" s="218" t="n"/>
      <c r="AQ726" s="219" t="n"/>
      <c r="AR726" s="217">
        <f>IFERROR(ROUND((3600/AS726*J726),0),"")</f>
        <v/>
      </c>
      <c r="AS726" s="217">
        <f>IFERROR(ROUND(AVERAGE(Y726:Z726,AK726:AL726),0),"")</f>
        <v/>
      </c>
      <c r="AT726" s="217" t="n"/>
      <c r="AU726" s="217" t="n"/>
      <c r="AV726" s="217" t="n"/>
      <c r="AW726" s="217" t="n"/>
      <c r="AX726" s="217" t="n"/>
      <c r="AY726" s="217" t="n"/>
      <c r="AZ726" s="217" t="n"/>
      <c r="BA726" s="217" t="n"/>
      <c r="BB726" s="217" t="n"/>
      <c r="BC726" s="217" t="n"/>
      <c r="BD726" s="217" t="n"/>
      <c r="BE726" s="217" t="n"/>
      <c r="BF726" s="217" t="n"/>
      <c r="BG726" s="217" t="n"/>
      <c r="BH726" s="217" t="n"/>
      <c r="BI726" s="217" t="n"/>
      <c r="BJ726" s="217" t="n"/>
      <c r="BK726" s="217" t="n"/>
      <c r="BL726" s="217" t="n"/>
      <c r="BM726" s="217" t="n"/>
      <c r="BN726" s="217" t="n"/>
      <c r="BO726" s="217" t="n"/>
      <c r="BP726" s="217" t="n"/>
      <c r="BQ726" s="217" t="n"/>
      <c r="BR726" s="217" t="n"/>
      <c r="BS726" s="217" t="n"/>
      <c r="BT726" s="217" t="n"/>
      <c r="BU726" s="217" t="n"/>
      <c r="BV726" s="217" t="n"/>
      <c r="BW726" s="217" t="n"/>
      <c r="BX726" s="220" t="n"/>
      <c r="BY726" s="220" t="n"/>
      <c r="BZ726" s="220" t="n"/>
      <c r="CA726" s="220" t="n"/>
      <c r="CB726" s="220" t="n"/>
      <c r="CC726" s="220" t="n"/>
      <c r="CD726" s="220" t="n"/>
      <c r="CE726" s="220" t="n"/>
      <c r="CF726" s="220" t="n"/>
      <c r="CG726" s="221">
        <f>IFERROR(ROUND((SUM(BX726:CF726)),0),"")</f>
        <v/>
      </c>
      <c r="CH726" s="216" t="n"/>
      <c r="CI726" s="456" t="n"/>
      <c r="CJ726" s="223" t="n"/>
      <c r="CK726" s="196" t="n"/>
      <c r="CL726" s="196" t="n"/>
      <c r="CM726" s="196" t="n"/>
      <c r="CN726" s="196" t="n"/>
      <c r="CO726" s="196" t="n"/>
      <c r="CP726" s="323" t="n"/>
      <c r="CQ726" s="348" t="n"/>
      <c r="CR726" s="348" t="n"/>
      <c r="CS726" s="348" t="n"/>
      <c r="CT726" s="348" t="n"/>
      <c r="CU726" s="348" t="n"/>
      <c r="CV726" s="348" t="n"/>
      <c r="CW726" s="348" t="n"/>
      <c r="CX726" s="348" t="n"/>
      <c r="CY726" s="348">
        <f>IFERROR(ROUND(STDEV(AN726,L726),1),"")</f>
        <v/>
      </c>
      <c r="CZ726" s="232">
        <f>IFERROR(ROUND(AVERAGE(O726:S726,AA726:AE726),0),"")</f>
        <v/>
      </c>
      <c r="DA726" s="232">
        <f>IFERROR(AVERAGE(T726:X726,AF726:AJ726),"")</f>
        <v/>
      </c>
      <c r="DB726" s="308">
        <f>AV726+BK726</f>
        <v/>
      </c>
      <c r="DC726" s="12">
        <f>SUM(BL726:BT726,AW726:BE726)</f>
        <v/>
      </c>
      <c r="DD726" s="437">
        <f>IFERROR(ROUND(DC726/K726,0),"")</f>
        <v/>
      </c>
      <c r="DE726" s="437">
        <f>IFERROR(ROUND(AVERAGE(Y726:Z726,AK726:AL726),0),"")</f>
        <v/>
      </c>
      <c r="DF726" s="217">
        <f>IFERROR(ROUND((3600/DE726*J726),0),"")</f>
        <v/>
      </c>
      <c r="DG726" s="437">
        <f>IFERROR(ROUND(DD726/DF726,1),"")</f>
        <v/>
      </c>
      <c r="DH726" s="308">
        <f>IFERROR(DB726+DD726,"")</f>
        <v/>
      </c>
      <c r="DI726" s="447">
        <f>IFERROR(DD726/DH726,"")</f>
        <v/>
      </c>
      <c r="DJ726" s="239" t="n"/>
      <c r="DK726" s="12">
        <f>IFERROR(DF726-AP726,"")</f>
        <v/>
      </c>
      <c r="DL726" s="239" t="n"/>
      <c r="DM726" s="307">
        <f>IFERROR(DA726-L726,"")</f>
        <v/>
      </c>
      <c r="DN726" s="348">
        <f>IF(DE726&gt;AQ726,0,1)</f>
        <v/>
      </c>
      <c r="DO726" s="348">
        <f>IF(DA726&lt;M726,0,1)</f>
        <v/>
      </c>
      <c r="DP726" s="348">
        <f>IF(DA726&gt;N726,0,1)</f>
        <v/>
      </c>
    </row>
    <row r="727" ht="20.25" customHeight="1" s="417">
      <c r="C727" s="455" t="n"/>
      <c r="G727" s="238" t="n"/>
      <c r="H727" s="437" t="n"/>
      <c r="I727" s="437" t="n"/>
      <c r="J727" s="437" t="n"/>
      <c r="K727" s="437" t="n"/>
      <c r="L727" s="240" t="n"/>
      <c r="M727" s="241" t="n"/>
      <c r="N727" s="242" t="n"/>
      <c r="O727" s="232" t="n"/>
      <c r="P727" s="232" t="n"/>
      <c r="Q727" s="232" t="n"/>
      <c r="R727" s="232" t="n"/>
      <c r="S727" s="232" t="n"/>
      <c r="T727" s="232" t="n"/>
      <c r="U727" s="232" t="n"/>
      <c r="V727" s="232" t="n"/>
      <c r="W727" s="232" t="n"/>
      <c r="X727" s="232" t="n"/>
      <c r="Y727" s="195" t="n"/>
      <c r="Z727" s="195" t="n"/>
      <c r="AA727" s="232" t="n"/>
      <c r="AB727" s="232" t="n"/>
      <c r="AC727" s="232" t="n"/>
      <c r="AD727" s="232" t="n"/>
      <c r="AE727" s="232" t="n"/>
      <c r="AF727" s="232" t="n"/>
      <c r="AG727" s="232" t="n"/>
      <c r="AH727" s="232" t="n"/>
      <c r="AI727" s="232" t="n"/>
      <c r="AJ727" s="232" t="n"/>
      <c r="AK727" s="195" t="n"/>
      <c r="AL727" s="195" t="n"/>
      <c r="AM727" s="232">
        <f>IFERROR(ROUND(AVERAGE(O727:S727,AA727:AE727),0),"")</f>
        <v/>
      </c>
      <c r="AN727" s="232">
        <f>IFERROR(ROUND(AVERAGE(T727:X727,AF727:AJ727),0),"")</f>
        <v/>
      </c>
      <c r="AO727" s="278">
        <f>IFERROR((AM727-L727)/L727,"")</f>
        <v/>
      </c>
      <c r="AP727" s="218" t="n"/>
      <c r="AQ727" s="219" t="n"/>
      <c r="AR727" s="217">
        <f>IFERROR(ROUND((3600/AS727*J727),0),"")</f>
        <v/>
      </c>
      <c r="AS727" s="217">
        <f>IFERROR(ROUND(AVERAGE(Y727:Z727,AK727:AL727),0),"")</f>
        <v/>
      </c>
      <c r="AT727" s="217" t="n"/>
      <c r="AU727" s="217" t="n"/>
      <c r="AV727" s="217" t="n"/>
      <c r="AW727" s="217" t="n"/>
      <c r="AX727" s="217" t="n"/>
      <c r="AY727" s="217" t="n"/>
      <c r="AZ727" s="217" t="n"/>
      <c r="BA727" s="217" t="n"/>
      <c r="BB727" s="217" t="n"/>
      <c r="BC727" s="217" t="n"/>
      <c r="BD727" s="217" t="n"/>
      <c r="BE727" s="217" t="n"/>
      <c r="BF727" s="217" t="n"/>
      <c r="BG727" s="217" t="n"/>
      <c r="BH727" s="217" t="n"/>
      <c r="BI727" s="217" t="n"/>
      <c r="BJ727" s="217" t="n"/>
      <c r="BK727" s="217" t="n"/>
      <c r="BL727" s="217" t="n"/>
      <c r="BM727" s="217" t="n"/>
      <c r="BN727" s="217" t="n"/>
      <c r="BO727" s="217" t="n"/>
      <c r="BP727" s="217" t="n"/>
      <c r="BQ727" s="217" t="n"/>
      <c r="BR727" s="217" t="n"/>
      <c r="BS727" s="217" t="n"/>
      <c r="BT727" s="217" t="n"/>
      <c r="BU727" s="217" t="n"/>
      <c r="BV727" s="217" t="n"/>
      <c r="BW727" s="217" t="n"/>
      <c r="BX727" s="220" t="n"/>
      <c r="BY727" s="220" t="n"/>
      <c r="BZ727" s="220" t="n"/>
      <c r="CA727" s="220" t="n"/>
      <c r="CB727" s="220" t="n"/>
      <c r="CC727" s="220" t="n"/>
      <c r="CD727" s="220" t="n"/>
      <c r="CE727" s="220" t="n"/>
      <c r="CF727" s="220" t="n"/>
      <c r="CG727" s="221">
        <f>IFERROR(ROUND((SUM(BX727:CF727)),0),"")</f>
        <v/>
      </c>
      <c r="CH727" s="216" t="n"/>
      <c r="CI727" s="456" t="n"/>
      <c r="CJ727" s="223" t="n"/>
      <c r="CK727" s="196" t="n"/>
      <c r="CL727" s="196" t="n"/>
      <c r="CM727" s="196" t="n"/>
      <c r="CN727" s="196" t="n"/>
      <c r="CO727" s="196" t="n"/>
      <c r="CP727" s="323" t="n"/>
      <c r="CQ727" s="348" t="n"/>
      <c r="CR727" s="348" t="n"/>
      <c r="CS727" s="348" t="n"/>
      <c r="CT727" s="348" t="n"/>
      <c r="CU727" s="348" t="n"/>
      <c r="CV727" s="348" t="n"/>
      <c r="CW727" s="348" t="n"/>
      <c r="CX727" s="348" t="n"/>
      <c r="CY727" s="348">
        <f>IFERROR(ROUND(STDEV(AN727,L727),1),"")</f>
        <v/>
      </c>
      <c r="CZ727" s="232">
        <f>IFERROR(ROUND(AVERAGE(O727:S727,AA727:AE727),0),"")</f>
        <v/>
      </c>
      <c r="DA727" s="232">
        <f>IFERROR(AVERAGE(T727:X727,AF727:AJ727),"")</f>
        <v/>
      </c>
      <c r="DB727" s="308">
        <f>AV727+BK727</f>
        <v/>
      </c>
      <c r="DC727" s="12">
        <f>SUM(BL727:BT727,AW727:BE727)</f>
        <v/>
      </c>
      <c r="DD727" s="437">
        <f>IFERROR(ROUND(DC727/K727,0),"")</f>
        <v/>
      </c>
      <c r="DE727" s="437">
        <f>IFERROR(ROUND(AVERAGE(Y727:Z727,AK727:AL727),0),"")</f>
        <v/>
      </c>
      <c r="DF727" s="217">
        <f>IFERROR(ROUND((3600/DE727*J727),0),"")</f>
        <v/>
      </c>
      <c r="DG727" s="437">
        <f>IFERROR(ROUND(DD727/DF727,1),"")</f>
        <v/>
      </c>
      <c r="DH727" s="308">
        <f>IFERROR(DB727+DD727,"")</f>
        <v/>
      </c>
      <c r="DI727" s="447">
        <f>IFERROR(DD727/DH727,"")</f>
        <v/>
      </c>
      <c r="DJ727" s="239" t="n"/>
      <c r="DK727" s="12">
        <f>IFERROR(DF727-AP727,"")</f>
        <v/>
      </c>
      <c r="DL727" s="239" t="n"/>
      <c r="DM727" s="307">
        <f>IFERROR(DA727-L727,"")</f>
        <v/>
      </c>
      <c r="DN727" s="348">
        <f>IF(DE727&gt;AQ727,0,1)</f>
        <v/>
      </c>
      <c r="DO727" s="348">
        <f>IF(DA727&lt;M727,0,1)</f>
        <v/>
      </c>
      <c r="DP727" s="348">
        <f>IF(DA727&gt;N727,0,1)</f>
        <v/>
      </c>
    </row>
    <row r="728" ht="20.25" customHeight="1" s="417">
      <c r="C728" s="455" t="n"/>
      <c r="G728" s="238" t="n"/>
      <c r="H728" s="437" t="n"/>
      <c r="I728" s="437" t="n"/>
      <c r="J728" s="437" t="n"/>
      <c r="K728" s="437" t="n"/>
      <c r="L728" s="240" t="n"/>
      <c r="M728" s="241" t="n"/>
      <c r="N728" s="242" t="n"/>
      <c r="O728" s="232" t="n"/>
      <c r="P728" s="232" t="n"/>
      <c r="Q728" s="232" t="n"/>
      <c r="R728" s="232" t="n"/>
      <c r="S728" s="232" t="n"/>
      <c r="T728" s="232" t="n"/>
      <c r="U728" s="232" t="n"/>
      <c r="V728" s="232" t="n"/>
      <c r="W728" s="232" t="n"/>
      <c r="X728" s="232" t="n"/>
      <c r="Y728" s="195" t="n"/>
      <c r="Z728" s="195" t="n"/>
      <c r="AA728" s="232" t="n"/>
      <c r="AB728" s="232" t="n"/>
      <c r="AC728" s="232" t="n"/>
      <c r="AD728" s="232" t="n"/>
      <c r="AE728" s="232" t="n"/>
      <c r="AF728" s="232" t="n"/>
      <c r="AG728" s="232" t="n"/>
      <c r="AH728" s="232" t="n"/>
      <c r="AI728" s="232" t="n"/>
      <c r="AJ728" s="232" t="n"/>
      <c r="AK728" s="195" t="n"/>
      <c r="AL728" s="195" t="n"/>
      <c r="AM728" s="232">
        <f>IFERROR(ROUND(AVERAGE(O728:S728,AA728:AE728),0),"")</f>
        <v/>
      </c>
      <c r="AN728" s="232">
        <f>IFERROR(ROUND(AVERAGE(T728:X728,AF728:AJ728),0),"")</f>
        <v/>
      </c>
      <c r="AO728" s="278">
        <f>IFERROR((AM728-L728)/L728,"")</f>
        <v/>
      </c>
      <c r="AP728" s="218" t="n"/>
      <c r="AQ728" s="219" t="n"/>
      <c r="AR728" s="217">
        <f>IFERROR(ROUND((3600/AS728*J728),0),"")</f>
        <v/>
      </c>
      <c r="AS728" s="217">
        <f>IFERROR(ROUND(AVERAGE(Y728:Z728,AK728:AL728),0),"")</f>
        <v/>
      </c>
      <c r="AT728" s="217" t="n"/>
      <c r="AU728" s="217" t="n"/>
      <c r="AV728" s="217" t="n"/>
      <c r="AW728" s="217" t="n"/>
      <c r="AX728" s="217" t="n"/>
      <c r="AY728" s="217" t="n"/>
      <c r="AZ728" s="217" t="n"/>
      <c r="BA728" s="217" t="n"/>
      <c r="BB728" s="217" t="n"/>
      <c r="BC728" s="217" t="n"/>
      <c r="BD728" s="217" t="n"/>
      <c r="BE728" s="217" t="n"/>
      <c r="BF728" s="217" t="n"/>
      <c r="BG728" s="217" t="n"/>
      <c r="BH728" s="217" t="n"/>
      <c r="BI728" s="217" t="n"/>
      <c r="BJ728" s="217" t="n"/>
      <c r="BK728" s="217" t="n"/>
      <c r="BL728" s="217" t="n"/>
      <c r="BM728" s="217" t="n"/>
      <c r="BN728" s="217" t="n"/>
      <c r="BO728" s="217" t="n"/>
      <c r="BP728" s="217" t="n"/>
      <c r="BQ728" s="217" t="n"/>
      <c r="BR728" s="217" t="n"/>
      <c r="BS728" s="217" t="n"/>
      <c r="BT728" s="217" t="n"/>
      <c r="BU728" s="217" t="n"/>
      <c r="BV728" s="217" t="n"/>
      <c r="BW728" s="217" t="n"/>
      <c r="BX728" s="220" t="n"/>
      <c r="BY728" s="220" t="n"/>
      <c r="BZ728" s="220" t="n"/>
      <c r="CA728" s="220" t="n"/>
      <c r="CB728" s="220" t="n"/>
      <c r="CC728" s="220" t="n"/>
      <c r="CD728" s="220" t="n"/>
      <c r="CE728" s="220" t="n"/>
      <c r="CF728" s="220" t="n"/>
      <c r="CG728" s="221">
        <f>IFERROR(ROUND((SUM(BX728:CF728)),0),"")</f>
        <v/>
      </c>
      <c r="CH728" s="216" t="n"/>
      <c r="CI728" s="456" t="n"/>
      <c r="CJ728" s="223" t="n"/>
      <c r="CK728" s="196" t="n"/>
      <c r="CL728" s="196" t="n"/>
      <c r="CM728" s="196" t="n"/>
      <c r="CN728" s="196" t="n"/>
      <c r="CO728" s="196" t="n"/>
      <c r="CP728" s="323" t="n"/>
      <c r="CQ728" s="348" t="n"/>
      <c r="CR728" s="348" t="n"/>
      <c r="CS728" s="348" t="n"/>
      <c r="CT728" s="348" t="n"/>
      <c r="CU728" s="348" t="n"/>
      <c r="CV728" s="348" t="n"/>
      <c r="CW728" s="348" t="n"/>
      <c r="CX728" s="348" t="n"/>
      <c r="CY728" s="348">
        <f>IFERROR(ROUND(STDEV(AN728,L728),1),"")</f>
        <v/>
      </c>
      <c r="CZ728" s="232">
        <f>IFERROR(ROUND(AVERAGE(O728:S728,AA728:AE728),0),"")</f>
        <v/>
      </c>
      <c r="DA728" s="232">
        <f>IFERROR(AVERAGE(T728:X728,AF728:AJ728),"")</f>
        <v/>
      </c>
      <c r="DB728" s="308">
        <f>AV728+BK728</f>
        <v/>
      </c>
      <c r="DC728" s="12">
        <f>SUM(BL728:BT728,AW728:BE728)</f>
        <v/>
      </c>
      <c r="DD728" s="437">
        <f>IFERROR(ROUND(DC728/K728,0),"")</f>
        <v/>
      </c>
      <c r="DE728" s="437">
        <f>IFERROR(ROUND(AVERAGE(Y728:Z728,AK728:AL728),0),"")</f>
        <v/>
      </c>
      <c r="DF728" s="217">
        <f>IFERROR(ROUND((3600/DE728*J728),0),"")</f>
        <v/>
      </c>
      <c r="DG728" s="437">
        <f>IFERROR(ROUND(DD728/DF728,1),"")</f>
        <v/>
      </c>
      <c r="DH728" s="308">
        <f>IFERROR(DB728+DD728,"")</f>
        <v/>
      </c>
      <c r="DI728" s="447">
        <f>IFERROR(DD728/DH728,"")</f>
        <v/>
      </c>
      <c r="DJ728" s="239" t="n"/>
      <c r="DK728" s="12">
        <f>IFERROR(DF728-AP728,"")</f>
        <v/>
      </c>
      <c r="DL728" s="239" t="n"/>
      <c r="DM728" s="307">
        <f>IFERROR(DA728-L728,"")</f>
        <v/>
      </c>
      <c r="DN728" s="348">
        <f>IF(DE728&gt;AQ728,0,1)</f>
        <v/>
      </c>
      <c r="DO728" s="348">
        <f>IF(DA728&lt;M728,0,1)</f>
        <v/>
      </c>
      <c r="DP728" s="348">
        <f>IF(DA728&gt;N728,0,1)</f>
        <v/>
      </c>
    </row>
    <row r="729" ht="20.25" customHeight="1" s="417">
      <c r="C729" s="455" t="n"/>
      <c r="G729" s="238" t="n"/>
      <c r="H729" s="437" t="n"/>
      <c r="I729" s="437" t="n"/>
      <c r="J729" s="437" t="n"/>
      <c r="K729" s="437" t="n"/>
      <c r="L729" s="240" t="n"/>
      <c r="M729" s="241" t="n"/>
      <c r="N729" s="242" t="n"/>
      <c r="O729" s="232" t="n"/>
      <c r="P729" s="232" t="n"/>
      <c r="Q729" s="232" t="n"/>
      <c r="R729" s="232" t="n"/>
      <c r="S729" s="232" t="n"/>
      <c r="T729" s="232" t="n"/>
      <c r="U729" s="232" t="n"/>
      <c r="V729" s="232" t="n"/>
      <c r="W729" s="232" t="n"/>
      <c r="X729" s="232" t="n"/>
      <c r="Y729" s="195" t="n"/>
      <c r="Z729" s="195" t="n"/>
      <c r="AA729" s="232" t="n"/>
      <c r="AB729" s="232" t="n"/>
      <c r="AC729" s="232" t="n"/>
      <c r="AD729" s="232" t="n"/>
      <c r="AE729" s="232" t="n"/>
      <c r="AF729" s="232" t="n"/>
      <c r="AG729" s="232" t="n"/>
      <c r="AH729" s="232" t="n"/>
      <c r="AI729" s="232" t="n"/>
      <c r="AJ729" s="232" t="n"/>
      <c r="AK729" s="195" t="n"/>
      <c r="AL729" s="195" t="n"/>
      <c r="AM729" s="232">
        <f>IFERROR(ROUND(AVERAGE(O729:S729,AA729:AE729),0),"")</f>
        <v/>
      </c>
      <c r="AN729" s="232">
        <f>IFERROR(ROUND(AVERAGE(T729:X729,AF729:AJ729),0),"")</f>
        <v/>
      </c>
      <c r="AO729" s="278">
        <f>IFERROR((AM729-L729)/L729,"")</f>
        <v/>
      </c>
      <c r="AP729" s="218" t="n"/>
      <c r="AQ729" s="219" t="n"/>
      <c r="AR729" s="217">
        <f>IFERROR(ROUND((3600/AS729*J729),0),"")</f>
        <v/>
      </c>
      <c r="AS729" s="217">
        <f>IFERROR(ROUND(AVERAGE(Y729:Z729,AK729:AL729),0),"")</f>
        <v/>
      </c>
      <c r="AT729" s="217" t="n"/>
      <c r="AU729" s="217" t="n"/>
      <c r="AV729" s="217" t="n"/>
      <c r="AW729" s="217" t="n"/>
      <c r="AX729" s="217" t="n"/>
      <c r="AY729" s="217" t="n"/>
      <c r="AZ729" s="217" t="n"/>
      <c r="BA729" s="217" t="n"/>
      <c r="BB729" s="217" t="n"/>
      <c r="BC729" s="217" t="n"/>
      <c r="BD729" s="217" t="n"/>
      <c r="BE729" s="217" t="n"/>
      <c r="BF729" s="217" t="n"/>
      <c r="BG729" s="217" t="n"/>
      <c r="BH729" s="217" t="n"/>
      <c r="BI729" s="217" t="n"/>
      <c r="BJ729" s="217" t="n"/>
      <c r="BK729" s="217" t="n"/>
      <c r="BL729" s="217" t="n"/>
      <c r="BM729" s="217" t="n"/>
      <c r="BN729" s="217" t="n"/>
      <c r="BO729" s="217" t="n"/>
      <c r="BP729" s="217" t="n"/>
      <c r="BQ729" s="217" t="n"/>
      <c r="BR729" s="217" t="n"/>
      <c r="BS729" s="217" t="n"/>
      <c r="BT729" s="217" t="n"/>
      <c r="BU729" s="217" t="n"/>
      <c r="BV729" s="217" t="n"/>
      <c r="BW729" s="217" t="n"/>
      <c r="BX729" s="220" t="n"/>
      <c r="BY729" s="220" t="n"/>
      <c r="BZ729" s="220" t="n"/>
      <c r="CA729" s="220" t="n"/>
      <c r="CB729" s="220" t="n"/>
      <c r="CC729" s="220" t="n"/>
      <c r="CD729" s="220" t="n"/>
      <c r="CE729" s="220" t="n"/>
      <c r="CF729" s="220" t="n"/>
      <c r="CG729" s="221">
        <f>IFERROR(ROUND((SUM(BX729:CF729)),0),"")</f>
        <v/>
      </c>
      <c r="CH729" s="216" t="n"/>
      <c r="CI729" s="456" t="n"/>
      <c r="CJ729" s="223" t="n"/>
      <c r="CK729" s="196" t="n"/>
      <c r="CL729" s="196" t="n"/>
      <c r="CM729" s="196" t="n"/>
      <c r="CN729" s="196" t="n"/>
      <c r="CO729" s="196" t="n"/>
      <c r="CP729" s="323" t="n"/>
      <c r="CQ729" s="348" t="n"/>
      <c r="CR729" s="348" t="n"/>
      <c r="CS729" s="348" t="n"/>
      <c r="CT729" s="348" t="n"/>
      <c r="CU729" s="348" t="n"/>
      <c r="CV729" s="348" t="n"/>
      <c r="CW729" s="348" t="n"/>
      <c r="CX729" s="348" t="n"/>
      <c r="CY729" s="348">
        <f>IFERROR(ROUND(STDEV(AN729,L729),1),"")</f>
        <v/>
      </c>
      <c r="CZ729" s="232">
        <f>IFERROR(ROUND(AVERAGE(O729:S729,AA729:AE729),0),"")</f>
        <v/>
      </c>
      <c r="DA729" s="232">
        <f>IFERROR(AVERAGE(T729:X729,AF729:AJ729),"")</f>
        <v/>
      </c>
      <c r="DB729" s="308">
        <f>AV729+BK729</f>
        <v/>
      </c>
      <c r="DC729" s="12">
        <f>SUM(BL729:BT729,AW729:BE729)</f>
        <v/>
      </c>
      <c r="DD729" s="437">
        <f>IFERROR(ROUND(DC729/K729,0),"")</f>
        <v/>
      </c>
      <c r="DE729" s="437">
        <f>IFERROR(ROUND(AVERAGE(Y729:Z729,AK729:AL729),0),"")</f>
        <v/>
      </c>
      <c r="DF729" s="217">
        <f>IFERROR(ROUND((3600/DE729*J729),0),"")</f>
        <v/>
      </c>
      <c r="DG729" s="437">
        <f>IFERROR(ROUND(DD729/DF729,1),"")</f>
        <v/>
      </c>
      <c r="DH729" s="308">
        <f>IFERROR(DB729+DD729,"")</f>
        <v/>
      </c>
      <c r="DI729" s="447">
        <f>IFERROR(DD729/DH729,"")</f>
        <v/>
      </c>
      <c r="DJ729" s="239" t="n"/>
      <c r="DK729" s="12">
        <f>IFERROR(DF729-AP729,"")</f>
        <v/>
      </c>
      <c r="DL729" s="239" t="n"/>
      <c r="DM729" s="307">
        <f>IFERROR(DA729-L729,"")</f>
        <v/>
      </c>
      <c r="DN729" s="348">
        <f>IF(DE729&gt;AQ729,0,1)</f>
        <v/>
      </c>
      <c r="DO729" s="348">
        <f>IF(DA729&lt;M729,0,1)</f>
        <v/>
      </c>
      <c r="DP729" s="348">
        <f>IF(DA729&gt;N729,0,1)</f>
        <v/>
      </c>
    </row>
    <row r="730" ht="20.25" customHeight="1" s="417">
      <c r="C730" s="455" t="n"/>
      <c r="G730" s="238" t="n"/>
      <c r="H730" s="437" t="n"/>
      <c r="I730" s="437" t="n"/>
      <c r="J730" s="437" t="n"/>
      <c r="K730" s="437" t="n"/>
      <c r="L730" s="240" t="n"/>
      <c r="M730" s="241" t="n"/>
      <c r="N730" s="242" t="n"/>
      <c r="O730" s="232" t="n"/>
      <c r="P730" s="232" t="n"/>
      <c r="Q730" s="232" t="n"/>
      <c r="R730" s="232" t="n"/>
      <c r="S730" s="232" t="n"/>
      <c r="T730" s="232" t="n"/>
      <c r="U730" s="232" t="n"/>
      <c r="V730" s="232" t="n"/>
      <c r="W730" s="232" t="n"/>
      <c r="X730" s="232" t="n"/>
      <c r="Y730" s="195" t="n"/>
      <c r="Z730" s="195" t="n"/>
      <c r="AA730" s="232" t="n"/>
      <c r="AB730" s="232" t="n"/>
      <c r="AC730" s="232" t="n"/>
      <c r="AD730" s="232" t="n"/>
      <c r="AE730" s="232" t="n"/>
      <c r="AF730" s="232" t="n"/>
      <c r="AG730" s="232" t="n"/>
      <c r="AH730" s="232" t="n"/>
      <c r="AI730" s="232" t="n"/>
      <c r="AJ730" s="232" t="n"/>
      <c r="AK730" s="195" t="n"/>
      <c r="AL730" s="195" t="n"/>
      <c r="AM730" s="232">
        <f>IFERROR(ROUND(AVERAGE(O730:S730,AA730:AE730),0),"")</f>
        <v/>
      </c>
      <c r="AN730" s="232">
        <f>IFERROR(ROUND(AVERAGE(T730:X730,AF730:AJ730),0),"")</f>
        <v/>
      </c>
      <c r="AO730" s="278">
        <f>IFERROR((AM730-L730)/L730,"")</f>
        <v/>
      </c>
      <c r="AP730" s="218" t="n"/>
      <c r="AQ730" s="219" t="n"/>
      <c r="AR730" s="217">
        <f>IFERROR(ROUND((3600/AS730*J730),0),"")</f>
        <v/>
      </c>
      <c r="AS730" s="217">
        <f>IFERROR(ROUND(AVERAGE(Y730:Z730,AK730:AL730),0),"")</f>
        <v/>
      </c>
      <c r="AT730" s="217" t="n"/>
      <c r="AU730" s="217" t="n"/>
      <c r="AV730" s="217" t="n"/>
      <c r="AW730" s="217" t="n"/>
      <c r="AX730" s="217" t="n"/>
      <c r="AY730" s="217" t="n"/>
      <c r="AZ730" s="217" t="n"/>
      <c r="BA730" s="217" t="n"/>
      <c r="BB730" s="217" t="n"/>
      <c r="BC730" s="217" t="n"/>
      <c r="BD730" s="217" t="n"/>
      <c r="BE730" s="217" t="n"/>
      <c r="BF730" s="217" t="n"/>
      <c r="BG730" s="217" t="n"/>
      <c r="BH730" s="217" t="n"/>
      <c r="BI730" s="217" t="n"/>
      <c r="BJ730" s="217" t="n"/>
      <c r="BK730" s="217" t="n"/>
      <c r="BL730" s="217" t="n"/>
      <c r="BM730" s="217" t="n"/>
      <c r="BN730" s="217" t="n"/>
      <c r="BO730" s="217" t="n"/>
      <c r="BP730" s="217" t="n"/>
      <c r="BQ730" s="217" t="n"/>
      <c r="BR730" s="217" t="n"/>
      <c r="BS730" s="217" t="n"/>
      <c r="BT730" s="217" t="n"/>
      <c r="BU730" s="217" t="n"/>
      <c r="BV730" s="217" t="n"/>
      <c r="BW730" s="217" t="n"/>
      <c r="BX730" s="220" t="n"/>
      <c r="BY730" s="220" t="n"/>
      <c r="BZ730" s="220" t="n"/>
      <c r="CA730" s="220" t="n"/>
      <c r="CB730" s="220" t="n"/>
      <c r="CC730" s="220" t="n"/>
      <c r="CD730" s="220" t="n"/>
      <c r="CE730" s="220" t="n"/>
      <c r="CF730" s="220" t="n"/>
      <c r="CG730" s="221">
        <f>IFERROR(ROUND((SUM(BX730:CF730)),0),"")</f>
        <v/>
      </c>
      <c r="CH730" s="216" t="n"/>
      <c r="CI730" s="456" t="n"/>
      <c r="CJ730" s="223" t="n"/>
      <c r="CK730" s="196" t="n"/>
      <c r="CL730" s="196" t="n"/>
      <c r="CM730" s="196" t="n"/>
      <c r="CN730" s="196" t="n"/>
      <c r="CO730" s="196" t="n"/>
      <c r="CP730" s="323" t="n"/>
      <c r="CQ730" s="348" t="n"/>
      <c r="CR730" s="348" t="n"/>
      <c r="CS730" s="348" t="n"/>
      <c r="CT730" s="348" t="n"/>
      <c r="CU730" s="348" t="n"/>
      <c r="CV730" s="348" t="n"/>
      <c r="CW730" s="348" t="n"/>
      <c r="CX730" s="348" t="n"/>
      <c r="CY730" s="348">
        <f>IFERROR(ROUND(STDEV(AN730,L730),1),"")</f>
        <v/>
      </c>
      <c r="CZ730" s="232">
        <f>IFERROR(ROUND(AVERAGE(O730:S730,AA730:AE730),0),"")</f>
        <v/>
      </c>
      <c r="DA730" s="232">
        <f>IFERROR(AVERAGE(T730:X730,AF730:AJ730),"")</f>
        <v/>
      </c>
      <c r="DB730" s="308">
        <f>AV730+BK730</f>
        <v/>
      </c>
      <c r="DC730" s="12">
        <f>SUM(BL730:BT730,AW730:BE730)</f>
        <v/>
      </c>
      <c r="DD730" s="437">
        <f>IFERROR(ROUND(DC730/K730,0),"")</f>
        <v/>
      </c>
      <c r="DE730" s="437">
        <f>IFERROR(ROUND(AVERAGE(Y730:Z730,AK730:AL730),0),"")</f>
        <v/>
      </c>
      <c r="DF730" s="217">
        <f>IFERROR(ROUND((3600/DE730*J730),0),"")</f>
        <v/>
      </c>
      <c r="DG730" s="437">
        <f>IFERROR(ROUND(DD730/DF730,1),"")</f>
        <v/>
      </c>
      <c r="DH730" s="308">
        <f>IFERROR(DB730+DD730,"")</f>
        <v/>
      </c>
      <c r="DI730" s="447">
        <f>IFERROR(DD730/DH730,"")</f>
        <v/>
      </c>
      <c r="DJ730" s="239" t="n"/>
      <c r="DK730" s="12">
        <f>IFERROR(DF730-AP730,"")</f>
        <v/>
      </c>
      <c r="DL730" s="239" t="n"/>
      <c r="DM730" s="307">
        <f>IFERROR(DA730-L730,"")</f>
        <v/>
      </c>
      <c r="DN730" s="348">
        <f>IF(DE730&gt;AQ730,0,1)</f>
        <v/>
      </c>
      <c r="DO730" s="348">
        <f>IF(DA730&lt;M730,0,1)</f>
        <v/>
      </c>
      <c r="DP730" s="348">
        <f>IF(DA730&gt;N730,0,1)</f>
        <v/>
      </c>
    </row>
    <row r="731" ht="20.25" customHeight="1" s="417">
      <c r="C731" s="455" t="n"/>
      <c r="G731" s="238" t="n"/>
      <c r="H731" s="437" t="n"/>
      <c r="I731" s="437" t="n"/>
      <c r="J731" s="437" t="n"/>
      <c r="K731" s="437" t="n"/>
      <c r="L731" s="240" t="n"/>
      <c r="M731" s="241" t="n"/>
      <c r="N731" s="242" t="n"/>
      <c r="O731" s="232" t="n"/>
      <c r="P731" s="232" t="n"/>
      <c r="Q731" s="232" t="n"/>
      <c r="R731" s="232" t="n"/>
      <c r="S731" s="232" t="n"/>
      <c r="T731" s="232" t="n"/>
      <c r="U731" s="232" t="n"/>
      <c r="V731" s="232" t="n"/>
      <c r="W731" s="232" t="n"/>
      <c r="X731" s="232" t="n"/>
      <c r="Y731" s="195" t="n"/>
      <c r="Z731" s="195" t="n"/>
      <c r="AA731" s="232" t="n"/>
      <c r="AB731" s="232" t="n"/>
      <c r="AC731" s="232" t="n"/>
      <c r="AD731" s="232" t="n"/>
      <c r="AE731" s="232" t="n"/>
      <c r="AF731" s="232" t="n"/>
      <c r="AG731" s="232" t="n"/>
      <c r="AH731" s="232" t="n"/>
      <c r="AI731" s="232" t="n"/>
      <c r="AJ731" s="232" t="n"/>
      <c r="AK731" s="195" t="n"/>
      <c r="AL731" s="195" t="n"/>
      <c r="AM731" s="232">
        <f>IFERROR(ROUND(AVERAGE(O731:S731,AA731:AE731),0),"")</f>
        <v/>
      </c>
      <c r="AN731" s="232">
        <f>IFERROR(ROUND(AVERAGE(T731:X731,AF731:AJ731),0),"")</f>
        <v/>
      </c>
      <c r="AO731" s="278">
        <f>IFERROR((AM731-L731)/L731,"")</f>
        <v/>
      </c>
      <c r="AP731" s="218" t="n"/>
      <c r="AQ731" s="219" t="n"/>
      <c r="AR731" s="217">
        <f>IFERROR(ROUND((3600/AS731*J731),0),"")</f>
        <v/>
      </c>
      <c r="AS731" s="217">
        <f>IFERROR(ROUND(AVERAGE(Y731:Z731,AK731:AL731),0),"")</f>
        <v/>
      </c>
      <c r="AT731" s="217" t="n"/>
      <c r="AU731" s="217" t="n"/>
      <c r="AV731" s="217" t="n"/>
      <c r="AW731" s="217" t="n"/>
      <c r="AX731" s="217" t="n"/>
      <c r="AY731" s="217" t="n"/>
      <c r="AZ731" s="217" t="n"/>
      <c r="BA731" s="217" t="n"/>
      <c r="BB731" s="217" t="n"/>
      <c r="BC731" s="217" t="n"/>
      <c r="BD731" s="217" t="n"/>
      <c r="BE731" s="217" t="n"/>
      <c r="BF731" s="217" t="n"/>
      <c r="BG731" s="217" t="n"/>
      <c r="BH731" s="217" t="n"/>
      <c r="BI731" s="217" t="n"/>
      <c r="BJ731" s="217" t="n"/>
      <c r="BK731" s="217" t="n"/>
      <c r="BL731" s="217" t="n"/>
      <c r="BM731" s="217" t="n"/>
      <c r="BN731" s="217" t="n"/>
      <c r="BO731" s="217" t="n"/>
      <c r="BP731" s="217" t="n"/>
      <c r="BQ731" s="217" t="n"/>
      <c r="BR731" s="217" t="n"/>
      <c r="BS731" s="217" t="n"/>
      <c r="BT731" s="217" t="n"/>
      <c r="BU731" s="217" t="n"/>
      <c r="BV731" s="217" t="n"/>
      <c r="BW731" s="217" t="n"/>
      <c r="BX731" s="220" t="n"/>
      <c r="BY731" s="220" t="n"/>
      <c r="BZ731" s="220" t="n"/>
      <c r="CA731" s="220" t="n"/>
      <c r="CB731" s="220" t="n"/>
      <c r="CC731" s="220" t="n"/>
      <c r="CD731" s="220" t="n"/>
      <c r="CE731" s="220" t="n"/>
      <c r="CF731" s="220" t="n"/>
      <c r="CG731" s="221">
        <f>IFERROR(ROUND((SUM(BX731:CF731)),0),"")</f>
        <v/>
      </c>
      <c r="CH731" s="216" t="n"/>
      <c r="CI731" s="456" t="n"/>
      <c r="CJ731" s="223" t="n"/>
      <c r="CK731" s="196" t="n"/>
      <c r="CL731" s="196" t="n"/>
      <c r="CM731" s="196" t="n"/>
      <c r="CN731" s="196" t="n"/>
      <c r="CO731" s="196" t="n"/>
      <c r="CP731" s="323" t="n"/>
      <c r="CQ731" s="348" t="n"/>
      <c r="CR731" s="348" t="n"/>
      <c r="CS731" s="348" t="n"/>
      <c r="CT731" s="348" t="n"/>
      <c r="CU731" s="348" t="n"/>
      <c r="CV731" s="348" t="n"/>
      <c r="CW731" s="348" t="n"/>
      <c r="CX731" s="348" t="n"/>
      <c r="CY731" s="348">
        <f>IFERROR(ROUND(STDEV(AN731,L731),1),"")</f>
        <v/>
      </c>
      <c r="CZ731" s="232">
        <f>IFERROR(ROUND(AVERAGE(O731:S731,AA731:AE731),0),"")</f>
        <v/>
      </c>
      <c r="DA731" s="232">
        <f>IFERROR(AVERAGE(T731:X731,AF731:AJ731),"")</f>
        <v/>
      </c>
      <c r="DB731" s="308">
        <f>AV731+BK731</f>
        <v/>
      </c>
      <c r="DC731" s="12">
        <f>SUM(BL731:BT731,AW731:BE731)</f>
        <v/>
      </c>
      <c r="DD731" s="437">
        <f>IFERROR(ROUND(DC731/K731,0),"")</f>
        <v/>
      </c>
      <c r="DE731" s="437">
        <f>IFERROR(ROUND(AVERAGE(Y731:Z731,AK731:AL731),0),"")</f>
        <v/>
      </c>
      <c r="DF731" s="217">
        <f>IFERROR(ROUND((3600/DE731*J731),0),"")</f>
        <v/>
      </c>
      <c r="DG731" s="437">
        <f>IFERROR(ROUND(DD731/DF731,1),"")</f>
        <v/>
      </c>
      <c r="DH731" s="308">
        <f>IFERROR(DB731+DD731,"")</f>
        <v/>
      </c>
      <c r="DI731" s="447">
        <f>IFERROR(DD731/DH731,"")</f>
        <v/>
      </c>
      <c r="DJ731" s="239" t="n"/>
      <c r="DK731" s="12">
        <f>IFERROR(DF731-AP731,"")</f>
        <v/>
      </c>
      <c r="DL731" s="239" t="n"/>
      <c r="DM731" s="307">
        <f>IFERROR(DA731-L731,"")</f>
        <v/>
      </c>
      <c r="DN731" s="348">
        <f>IF(DE731&gt;AQ731,0,1)</f>
        <v/>
      </c>
      <c r="DO731" s="348">
        <f>IF(DA731&lt;M731,0,1)</f>
        <v/>
      </c>
      <c r="DP731" s="348">
        <f>IF(DA731&gt;N731,0,1)</f>
        <v/>
      </c>
    </row>
    <row r="732" ht="20.25" customHeight="1" s="417">
      <c r="C732" s="455" t="n"/>
      <c r="G732" s="238" t="n"/>
      <c r="H732" s="437" t="n"/>
      <c r="I732" s="437" t="n"/>
      <c r="J732" s="437" t="n"/>
      <c r="K732" s="437" t="n"/>
      <c r="L732" s="240" t="n"/>
      <c r="M732" s="241" t="n"/>
      <c r="N732" s="242" t="n"/>
      <c r="O732" s="232" t="n"/>
      <c r="P732" s="232" t="n"/>
      <c r="Q732" s="232" t="n"/>
      <c r="R732" s="232" t="n"/>
      <c r="S732" s="232" t="n"/>
      <c r="T732" s="232" t="n"/>
      <c r="U732" s="232" t="n"/>
      <c r="V732" s="232" t="n"/>
      <c r="W732" s="232" t="n"/>
      <c r="X732" s="232" t="n"/>
      <c r="Y732" s="195" t="n"/>
      <c r="Z732" s="195" t="n"/>
      <c r="AA732" s="232" t="n"/>
      <c r="AB732" s="232" t="n"/>
      <c r="AC732" s="232" t="n"/>
      <c r="AD732" s="232" t="n"/>
      <c r="AE732" s="232" t="n"/>
      <c r="AF732" s="232" t="n"/>
      <c r="AG732" s="232" t="n"/>
      <c r="AH732" s="232" t="n"/>
      <c r="AI732" s="232" t="n"/>
      <c r="AJ732" s="232" t="n"/>
      <c r="AK732" s="195" t="n"/>
      <c r="AL732" s="195" t="n"/>
      <c r="AM732" s="232">
        <f>IFERROR(ROUND(AVERAGE(O732:S732,AA732:AE732),0),"")</f>
        <v/>
      </c>
      <c r="AN732" s="232">
        <f>IFERROR(ROUND(AVERAGE(T732:X732,AF732:AJ732),0),"")</f>
        <v/>
      </c>
      <c r="AO732" s="278">
        <f>IFERROR((AM732-L732)/L732,"")</f>
        <v/>
      </c>
      <c r="AP732" s="218" t="n"/>
      <c r="AQ732" s="219" t="n"/>
      <c r="AR732" s="217">
        <f>IFERROR(ROUND((3600/AS732*J732),0),"")</f>
        <v/>
      </c>
      <c r="AS732" s="217">
        <f>IFERROR(ROUND(AVERAGE(Y732:Z732,AK732:AL732),0),"")</f>
        <v/>
      </c>
      <c r="AT732" s="217" t="n"/>
      <c r="AU732" s="217" t="n"/>
      <c r="AV732" s="217" t="n"/>
      <c r="AW732" s="217" t="n"/>
      <c r="AX732" s="217" t="n"/>
      <c r="AY732" s="217" t="n"/>
      <c r="AZ732" s="217" t="n"/>
      <c r="BA732" s="217" t="n"/>
      <c r="BB732" s="217" t="n"/>
      <c r="BC732" s="217" t="n"/>
      <c r="BD732" s="217" t="n"/>
      <c r="BE732" s="217" t="n"/>
      <c r="BF732" s="217" t="n"/>
      <c r="BG732" s="217" t="n"/>
      <c r="BH732" s="217" t="n"/>
      <c r="BI732" s="217" t="n"/>
      <c r="BJ732" s="217" t="n"/>
      <c r="BK732" s="217" t="n"/>
      <c r="BL732" s="217" t="n"/>
      <c r="BM732" s="217" t="n"/>
      <c r="BN732" s="217" t="n"/>
      <c r="BO732" s="217" t="n"/>
      <c r="BP732" s="217" t="n"/>
      <c r="BQ732" s="217" t="n"/>
      <c r="BR732" s="217" t="n"/>
      <c r="BS732" s="217" t="n"/>
      <c r="BT732" s="217" t="n"/>
      <c r="BU732" s="217" t="n"/>
      <c r="BV732" s="217" t="n"/>
      <c r="BW732" s="217" t="n"/>
      <c r="BX732" s="220" t="n"/>
      <c r="BY732" s="220" t="n"/>
      <c r="BZ732" s="220" t="n"/>
      <c r="CA732" s="220" t="n"/>
      <c r="CB732" s="220" t="n"/>
      <c r="CC732" s="220" t="n"/>
      <c r="CD732" s="220" t="n"/>
      <c r="CE732" s="220" t="n"/>
      <c r="CF732" s="220" t="n"/>
      <c r="CG732" s="221">
        <f>IFERROR(ROUND((SUM(BX732:CF732)),0),"")</f>
        <v/>
      </c>
      <c r="CH732" s="216" t="n"/>
      <c r="CI732" s="456" t="n"/>
      <c r="CJ732" s="223" t="n"/>
      <c r="CK732" s="196" t="n"/>
      <c r="CL732" s="196" t="n"/>
      <c r="CM732" s="196" t="n"/>
      <c r="CN732" s="196" t="n"/>
      <c r="CO732" s="196" t="n"/>
      <c r="CP732" s="323" t="n"/>
      <c r="CQ732" s="348" t="n"/>
      <c r="CR732" s="348" t="n"/>
      <c r="CS732" s="348" t="n"/>
      <c r="CT732" s="348" t="n"/>
      <c r="CU732" s="348" t="n"/>
      <c r="CV732" s="348" t="n"/>
      <c r="CW732" s="348" t="n"/>
      <c r="CX732" s="348" t="n"/>
      <c r="CY732" s="348">
        <f>IFERROR(ROUND(STDEV(AN732,L732),1),"")</f>
        <v/>
      </c>
      <c r="CZ732" s="232">
        <f>IFERROR(ROUND(AVERAGE(O732:S732,AA732:AE732),0),"")</f>
        <v/>
      </c>
      <c r="DA732" s="232">
        <f>IFERROR(AVERAGE(T732:X732,AF732:AJ732),"")</f>
        <v/>
      </c>
      <c r="DB732" s="308">
        <f>AV732+BK732</f>
        <v/>
      </c>
      <c r="DC732" s="12">
        <f>SUM(BL732:BT732,AW732:BE732)</f>
        <v/>
      </c>
      <c r="DD732" s="437">
        <f>IFERROR(ROUND(DC732/K732,0),"")</f>
        <v/>
      </c>
      <c r="DE732" s="437">
        <f>IFERROR(ROUND(AVERAGE(Y732:Z732,AK732:AL732),0),"")</f>
        <v/>
      </c>
      <c r="DF732" s="217">
        <f>IFERROR(ROUND((3600/DE732*J732),0),"")</f>
        <v/>
      </c>
      <c r="DG732" s="437">
        <f>IFERROR(ROUND(DD732/DF732,1),"")</f>
        <v/>
      </c>
      <c r="DH732" s="308">
        <f>IFERROR(DB732+DD732,"")</f>
        <v/>
      </c>
      <c r="DI732" s="447">
        <f>IFERROR(DD732/DH732,"")</f>
        <v/>
      </c>
      <c r="DJ732" s="239" t="n"/>
      <c r="DK732" s="12">
        <f>IFERROR(DF732-AP732,"")</f>
        <v/>
      </c>
      <c r="DL732" s="239" t="n"/>
      <c r="DM732" s="307">
        <f>IFERROR(DA732-L732,"")</f>
        <v/>
      </c>
      <c r="DN732" s="348">
        <f>IF(DE732&gt;AQ732,0,1)</f>
        <v/>
      </c>
      <c r="DO732" s="348">
        <f>IF(DA732&lt;M732,0,1)</f>
        <v/>
      </c>
      <c r="DP732" s="348">
        <f>IF(DA732&gt;N732,0,1)</f>
        <v/>
      </c>
    </row>
    <row r="733" ht="20.25" customHeight="1" s="417">
      <c r="C733" s="455" t="n"/>
      <c r="G733" s="238" t="n"/>
      <c r="H733" s="437" t="n"/>
      <c r="I733" s="437" t="n"/>
      <c r="J733" s="437" t="n"/>
      <c r="K733" s="437" t="n"/>
      <c r="L733" s="240" t="n"/>
      <c r="M733" s="241" t="n"/>
      <c r="N733" s="242" t="n"/>
      <c r="O733" s="232" t="n"/>
      <c r="P733" s="232" t="n"/>
      <c r="Q733" s="232" t="n"/>
      <c r="R733" s="232" t="n"/>
      <c r="S733" s="232" t="n"/>
      <c r="T733" s="232" t="n"/>
      <c r="U733" s="232" t="n"/>
      <c r="V733" s="232" t="n"/>
      <c r="W733" s="232" t="n"/>
      <c r="X733" s="232" t="n"/>
      <c r="Y733" s="195" t="n"/>
      <c r="Z733" s="195" t="n"/>
      <c r="AA733" s="232" t="n"/>
      <c r="AB733" s="232" t="n"/>
      <c r="AC733" s="232" t="n"/>
      <c r="AD733" s="232" t="n"/>
      <c r="AE733" s="232" t="n"/>
      <c r="AF733" s="232" t="n"/>
      <c r="AG733" s="232" t="n"/>
      <c r="AH733" s="232" t="n"/>
      <c r="AI733" s="232" t="n"/>
      <c r="AJ733" s="232" t="n"/>
      <c r="AK733" s="195" t="n"/>
      <c r="AL733" s="195" t="n"/>
      <c r="AM733" s="232">
        <f>IFERROR(ROUND(AVERAGE(O733:S733,AA733:AE733),0),"")</f>
        <v/>
      </c>
      <c r="AN733" s="232">
        <f>IFERROR(ROUND(AVERAGE(T733:X733,AF733:AJ733),0),"")</f>
        <v/>
      </c>
      <c r="AO733" s="278">
        <f>IFERROR((AM733-L733)/L733,"")</f>
        <v/>
      </c>
      <c r="AP733" s="218" t="n"/>
      <c r="AQ733" s="219" t="n"/>
      <c r="AR733" s="217">
        <f>IFERROR(ROUND((3600/AS733*J733),0),"")</f>
        <v/>
      </c>
      <c r="AS733" s="217">
        <f>IFERROR(ROUND(AVERAGE(Y733:Z733,AK733:AL733),0),"")</f>
        <v/>
      </c>
      <c r="AT733" s="217" t="n"/>
      <c r="AU733" s="217" t="n"/>
      <c r="AV733" s="217" t="n"/>
      <c r="AW733" s="217" t="n"/>
      <c r="AX733" s="217" t="n"/>
      <c r="AY733" s="217" t="n"/>
      <c r="AZ733" s="217" t="n"/>
      <c r="BA733" s="217" t="n"/>
      <c r="BB733" s="217" t="n"/>
      <c r="BC733" s="217" t="n"/>
      <c r="BD733" s="217" t="n"/>
      <c r="BE733" s="217" t="n"/>
      <c r="BF733" s="217" t="n"/>
      <c r="BG733" s="217" t="n"/>
      <c r="BH733" s="217" t="n"/>
      <c r="BI733" s="217" t="n"/>
      <c r="BJ733" s="217" t="n"/>
      <c r="BK733" s="217" t="n"/>
      <c r="BL733" s="217" t="n"/>
      <c r="BM733" s="217" t="n"/>
      <c r="BN733" s="217" t="n"/>
      <c r="BO733" s="217" t="n"/>
      <c r="BP733" s="217" t="n"/>
      <c r="BQ733" s="217" t="n"/>
      <c r="BR733" s="217" t="n"/>
      <c r="BS733" s="217" t="n"/>
      <c r="BT733" s="217" t="n"/>
      <c r="BU733" s="217" t="n"/>
      <c r="BV733" s="217" t="n"/>
      <c r="BW733" s="217" t="n"/>
      <c r="BX733" s="220" t="n"/>
      <c r="BY733" s="220" t="n"/>
      <c r="BZ733" s="220" t="n"/>
      <c r="CA733" s="220" t="n"/>
      <c r="CB733" s="220" t="n"/>
      <c r="CC733" s="220" t="n"/>
      <c r="CD733" s="220" t="n"/>
      <c r="CE733" s="220" t="n"/>
      <c r="CF733" s="220" t="n"/>
      <c r="CG733" s="221">
        <f>IFERROR(ROUND((SUM(BX733:CF733)),0),"")</f>
        <v/>
      </c>
      <c r="CH733" s="216" t="n"/>
      <c r="CI733" s="456" t="n"/>
      <c r="CJ733" s="223" t="n"/>
      <c r="CK733" s="196" t="n"/>
      <c r="CL733" s="196" t="n"/>
      <c r="CM733" s="196" t="n"/>
      <c r="CN733" s="196" t="n"/>
      <c r="CO733" s="196" t="n"/>
      <c r="CP733" s="323" t="n"/>
      <c r="CQ733" s="348" t="n"/>
      <c r="CR733" s="348" t="n"/>
      <c r="CS733" s="348" t="n"/>
      <c r="CT733" s="348" t="n"/>
      <c r="CU733" s="348" t="n"/>
      <c r="CV733" s="348" t="n"/>
      <c r="CW733" s="348" t="n"/>
      <c r="CX733" s="348" t="n"/>
      <c r="CY733" s="348">
        <f>IFERROR(ROUND(STDEV(AN733,L733),1),"")</f>
        <v/>
      </c>
      <c r="CZ733" s="232">
        <f>IFERROR(ROUND(AVERAGE(O733:S733,AA733:AE733),0),"")</f>
        <v/>
      </c>
      <c r="DA733" s="232">
        <f>IFERROR(AVERAGE(T733:X733,AF733:AJ733),"")</f>
        <v/>
      </c>
      <c r="DB733" s="308">
        <f>AV733+BK733</f>
        <v/>
      </c>
      <c r="DC733" s="12">
        <f>SUM(BL733:BT733,AW733:BE733)</f>
        <v/>
      </c>
      <c r="DD733" s="437">
        <f>IFERROR(ROUND(DC733/K733,0),"")</f>
        <v/>
      </c>
      <c r="DE733" s="437">
        <f>IFERROR(ROUND(AVERAGE(Y733:Z733,AK733:AL733),0),"")</f>
        <v/>
      </c>
      <c r="DF733" s="217">
        <f>IFERROR(ROUND((3600/DE733*J733),0),"")</f>
        <v/>
      </c>
      <c r="DG733" s="437">
        <f>IFERROR(ROUND(DD733/DF733,1),"")</f>
        <v/>
      </c>
      <c r="DH733" s="308">
        <f>IFERROR(DB733+DD733,"")</f>
        <v/>
      </c>
      <c r="DI733" s="447">
        <f>IFERROR(DD733/DH733,"")</f>
        <v/>
      </c>
      <c r="DJ733" s="239" t="n"/>
      <c r="DK733" s="12">
        <f>IFERROR(DF733-AP733,"")</f>
        <v/>
      </c>
      <c r="DL733" s="239" t="n"/>
      <c r="DM733" s="307">
        <f>IFERROR(DA733-L733,"")</f>
        <v/>
      </c>
      <c r="DN733" s="348">
        <f>IF(DE733&gt;AQ733,0,1)</f>
        <v/>
      </c>
      <c r="DO733" s="348">
        <f>IF(DA733&lt;M733,0,1)</f>
        <v/>
      </c>
      <c r="DP733" s="348">
        <f>IF(DA733&gt;N733,0,1)</f>
        <v/>
      </c>
    </row>
    <row r="734" ht="20.25" customHeight="1" s="417">
      <c r="C734" s="455" t="n"/>
      <c r="G734" s="238" t="n"/>
      <c r="H734" s="437" t="n"/>
      <c r="I734" s="437" t="n"/>
      <c r="J734" s="437" t="n"/>
      <c r="K734" s="437" t="n"/>
      <c r="L734" s="240" t="n"/>
      <c r="M734" s="241" t="n"/>
      <c r="N734" s="242" t="n"/>
      <c r="O734" s="232" t="n"/>
      <c r="P734" s="232" t="n"/>
      <c r="Q734" s="232" t="n"/>
      <c r="R734" s="232" t="n"/>
      <c r="S734" s="232" t="n"/>
      <c r="T734" s="232" t="n"/>
      <c r="U734" s="232" t="n"/>
      <c r="V734" s="232" t="n"/>
      <c r="W734" s="232" t="n"/>
      <c r="X734" s="232" t="n"/>
      <c r="Y734" s="195" t="n"/>
      <c r="Z734" s="195" t="n"/>
      <c r="AA734" s="232" t="n"/>
      <c r="AB734" s="232" t="n"/>
      <c r="AC734" s="232" t="n"/>
      <c r="AD734" s="232" t="n"/>
      <c r="AE734" s="232" t="n"/>
      <c r="AF734" s="232" t="n"/>
      <c r="AG734" s="232" t="n"/>
      <c r="AH734" s="232" t="n"/>
      <c r="AI734" s="232" t="n"/>
      <c r="AJ734" s="232" t="n"/>
      <c r="AK734" s="195" t="n"/>
      <c r="AL734" s="195" t="n"/>
      <c r="AM734" s="232">
        <f>IFERROR(ROUND(AVERAGE(O734:S734,AA734:AE734),0),"")</f>
        <v/>
      </c>
      <c r="AN734" s="232">
        <f>IFERROR(ROUND(AVERAGE(T734:X734,AF734:AJ734),0),"")</f>
        <v/>
      </c>
      <c r="AO734" s="278">
        <f>IFERROR((AM734-L734)/L734,"")</f>
        <v/>
      </c>
      <c r="AP734" s="218" t="n"/>
      <c r="AQ734" s="219" t="n"/>
      <c r="AR734" s="217">
        <f>IFERROR(ROUND((3600/AS734*J734),0),"")</f>
        <v/>
      </c>
      <c r="AS734" s="217">
        <f>IFERROR(ROUND(AVERAGE(Y734:Z734,AK734:AL734),0),"")</f>
        <v/>
      </c>
      <c r="AT734" s="217" t="n"/>
      <c r="AU734" s="217" t="n"/>
      <c r="AV734" s="217" t="n"/>
      <c r="AW734" s="217" t="n"/>
      <c r="AX734" s="217" t="n"/>
      <c r="AY734" s="217" t="n"/>
      <c r="AZ734" s="217" t="n"/>
      <c r="BA734" s="217" t="n"/>
      <c r="BB734" s="217" t="n"/>
      <c r="BC734" s="217" t="n"/>
      <c r="BD734" s="217" t="n"/>
      <c r="BE734" s="217" t="n"/>
      <c r="BF734" s="217" t="n"/>
      <c r="BG734" s="217" t="n"/>
      <c r="BH734" s="217" t="n"/>
      <c r="BI734" s="217" t="n"/>
      <c r="BJ734" s="217" t="n"/>
      <c r="BK734" s="217" t="n"/>
      <c r="BL734" s="217" t="n"/>
      <c r="BM734" s="217" t="n"/>
      <c r="BN734" s="217" t="n"/>
      <c r="BO734" s="217" t="n"/>
      <c r="BP734" s="217" t="n"/>
      <c r="BQ734" s="217" t="n"/>
      <c r="BR734" s="217" t="n"/>
      <c r="BS734" s="217" t="n"/>
      <c r="BT734" s="217" t="n"/>
      <c r="BU734" s="217" t="n"/>
      <c r="BV734" s="217" t="n"/>
      <c r="BW734" s="217" t="n"/>
      <c r="BX734" s="220" t="n"/>
      <c r="BY734" s="220" t="n"/>
      <c r="BZ734" s="220" t="n"/>
      <c r="CA734" s="220" t="n"/>
      <c r="CB734" s="220" t="n"/>
      <c r="CC734" s="220" t="n"/>
      <c r="CD734" s="220" t="n"/>
      <c r="CE734" s="220" t="n"/>
      <c r="CF734" s="220" t="n"/>
      <c r="CG734" s="221">
        <f>IFERROR(ROUND((SUM(BX734:CF734)),0),"")</f>
        <v/>
      </c>
      <c r="CH734" s="216" t="n"/>
      <c r="CI734" s="456" t="n"/>
      <c r="CJ734" s="223" t="n"/>
      <c r="CK734" s="196" t="n"/>
      <c r="CL734" s="196" t="n"/>
      <c r="CM734" s="196" t="n"/>
      <c r="CN734" s="196" t="n"/>
      <c r="CO734" s="196" t="n"/>
      <c r="CP734" s="323" t="n"/>
      <c r="CQ734" s="348" t="n"/>
      <c r="CR734" s="348" t="n"/>
      <c r="CS734" s="348" t="n"/>
      <c r="CT734" s="348" t="n"/>
      <c r="CU734" s="348" t="n"/>
      <c r="CV734" s="348" t="n"/>
      <c r="CW734" s="348" t="n"/>
      <c r="CX734" s="348" t="n"/>
      <c r="CY734" s="348">
        <f>IFERROR(ROUND(STDEV(AN734,L734),1),"")</f>
        <v/>
      </c>
      <c r="CZ734" s="232">
        <f>IFERROR(ROUND(AVERAGE(O734:S734,AA734:AE734),0),"")</f>
        <v/>
      </c>
      <c r="DA734" s="232">
        <f>IFERROR(AVERAGE(T734:X734,AF734:AJ734),"")</f>
        <v/>
      </c>
      <c r="DB734" s="308">
        <f>AV734+BK734</f>
        <v/>
      </c>
      <c r="DC734" s="12">
        <f>SUM(BL734:BT734,AW734:BE734)</f>
        <v/>
      </c>
      <c r="DD734" s="437">
        <f>IFERROR(ROUND(DC734/K734,0),"")</f>
        <v/>
      </c>
      <c r="DE734" s="437">
        <f>IFERROR(ROUND(AVERAGE(Y734:Z734,AK734:AL734),0),"")</f>
        <v/>
      </c>
      <c r="DF734" s="217">
        <f>IFERROR(ROUND((3600/DE734*J734),0),"")</f>
        <v/>
      </c>
      <c r="DG734" s="437">
        <f>IFERROR(ROUND(DD734/DF734,1),"")</f>
        <v/>
      </c>
      <c r="DH734" s="308">
        <f>IFERROR(DB734+DD734,"")</f>
        <v/>
      </c>
      <c r="DI734" s="447">
        <f>IFERROR(DD734/DH734,"")</f>
        <v/>
      </c>
      <c r="DJ734" s="239" t="n"/>
      <c r="DK734" s="12">
        <f>IFERROR(DF734-AP734,"")</f>
        <v/>
      </c>
      <c r="DL734" s="239" t="n"/>
      <c r="DM734" s="307">
        <f>IFERROR(DA734-L734,"")</f>
        <v/>
      </c>
      <c r="DN734" s="348">
        <f>IF(DE734&gt;AQ734,0,1)</f>
        <v/>
      </c>
      <c r="DO734" s="348">
        <f>IF(DA734&lt;M734,0,1)</f>
        <v/>
      </c>
      <c r="DP734" s="348">
        <f>IF(DA734&gt;N734,0,1)</f>
        <v/>
      </c>
    </row>
    <row r="735" ht="20.25" customHeight="1" s="417">
      <c r="C735" s="455" t="n"/>
      <c r="G735" s="238" t="n"/>
      <c r="H735" s="437" t="n"/>
      <c r="I735" s="437" t="n"/>
      <c r="J735" s="437" t="n"/>
      <c r="K735" s="437" t="n"/>
      <c r="L735" s="240" t="n"/>
      <c r="M735" s="241" t="n"/>
      <c r="N735" s="242" t="n"/>
      <c r="O735" s="232" t="n"/>
      <c r="P735" s="232" t="n"/>
      <c r="Q735" s="232" t="n"/>
      <c r="R735" s="232" t="n"/>
      <c r="S735" s="232" t="n"/>
      <c r="T735" s="232" t="n"/>
      <c r="U735" s="232" t="n"/>
      <c r="V735" s="232" t="n"/>
      <c r="W735" s="232" t="n"/>
      <c r="X735" s="232" t="n"/>
      <c r="Y735" s="195" t="n"/>
      <c r="Z735" s="195" t="n"/>
      <c r="AA735" s="232" t="n"/>
      <c r="AB735" s="232" t="n"/>
      <c r="AC735" s="232" t="n"/>
      <c r="AD735" s="232" t="n"/>
      <c r="AE735" s="232" t="n"/>
      <c r="AF735" s="232" t="n"/>
      <c r="AG735" s="232" t="n"/>
      <c r="AH735" s="232" t="n"/>
      <c r="AI735" s="232" t="n"/>
      <c r="AJ735" s="232" t="n"/>
      <c r="AK735" s="195" t="n"/>
      <c r="AL735" s="195" t="n"/>
      <c r="AM735" s="232">
        <f>IFERROR(ROUND(AVERAGE(O735:S735,AA735:AE735),0),"")</f>
        <v/>
      </c>
      <c r="AN735" s="232">
        <f>IFERROR(ROUND(AVERAGE(T735:X735,AF735:AJ735),0),"")</f>
        <v/>
      </c>
      <c r="AO735" s="278">
        <f>IFERROR((AM735-L735)/L735,"")</f>
        <v/>
      </c>
      <c r="AP735" s="218" t="n"/>
      <c r="AQ735" s="219" t="n"/>
      <c r="AR735" s="217">
        <f>IFERROR(ROUND((3600/AS735*J735),0),"")</f>
        <v/>
      </c>
      <c r="AS735" s="217">
        <f>IFERROR(ROUND(AVERAGE(Y735:Z735,AK735:AL735),0),"")</f>
        <v/>
      </c>
      <c r="AT735" s="217" t="n"/>
      <c r="AU735" s="217" t="n"/>
      <c r="AV735" s="217" t="n"/>
      <c r="AW735" s="217" t="n"/>
      <c r="AX735" s="217" t="n"/>
      <c r="AY735" s="217" t="n"/>
      <c r="AZ735" s="217" t="n"/>
      <c r="BA735" s="217" t="n"/>
      <c r="BB735" s="217" t="n"/>
      <c r="BC735" s="217" t="n"/>
      <c r="BD735" s="217" t="n"/>
      <c r="BE735" s="217" t="n"/>
      <c r="BF735" s="217" t="n"/>
      <c r="BG735" s="217" t="n"/>
      <c r="BH735" s="217" t="n"/>
      <c r="BI735" s="217" t="n"/>
      <c r="BJ735" s="217" t="n"/>
      <c r="BK735" s="217" t="n"/>
      <c r="BL735" s="217" t="n"/>
      <c r="BM735" s="217" t="n"/>
      <c r="BN735" s="217" t="n"/>
      <c r="BO735" s="217" t="n"/>
      <c r="BP735" s="217" t="n"/>
      <c r="BQ735" s="217" t="n"/>
      <c r="BR735" s="217" t="n"/>
      <c r="BS735" s="217" t="n"/>
      <c r="BT735" s="217" t="n"/>
      <c r="BU735" s="217" t="n"/>
      <c r="BV735" s="217" t="n"/>
      <c r="BW735" s="217" t="n"/>
      <c r="BX735" s="220" t="n"/>
      <c r="BY735" s="220" t="n"/>
      <c r="BZ735" s="220" t="n"/>
      <c r="CA735" s="220" t="n"/>
      <c r="CB735" s="220" t="n"/>
      <c r="CC735" s="220" t="n"/>
      <c r="CD735" s="220" t="n"/>
      <c r="CE735" s="220" t="n"/>
      <c r="CF735" s="220" t="n"/>
      <c r="CG735" s="221">
        <f>IFERROR(ROUND((SUM(BX735:CF735)),0),"")</f>
        <v/>
      </c>
      <c r="CH735" s="216" t="n"/>
      <c r="CI735" s="456" t="n"/>
      <c r="CJ735" s="223" t="n"/>
      <c r="CK735" s="196" t="n"/>
      <c r="CL735" s="196" t="n"/>
      <c r="CM735" s="196" t="n"/>
      <c r="CN735" s="196" t="n"/>
      <c r="CO735" s="196" t="n"/>
      <c r="CP735" s="323" t="n"/>
      <c r="CQ735" s="348" t="n"/>
      <c r="CR735" s="348" t="n"/>
      <c r="CS735" s="348" t="n"/>
      <c r="CT735" s="348" t="n"/>
      <c r="CU735" s="348" t="n"/>
      <c r="CV735" s="348" t="n"/>
      <c r="CW735" s="348" t="n"/>
      <c r="CX735" s="348" t="n"/>
      <c r="CY735" s="348">
        <f>IFERROR(ROUND(STDEV(AN735,L735),1),"")</f>
        <v/>
      </c>
      <c r="CZ735" s="232">
        <f>IFERROR(ROUND(AVERAGE(O735:S735,AA735:AE735),0),"")</f>
        <v/>
      </c>
      <c r="DA735" s="232">
        <f>IFERROR(AVERAGE(T735:X735,AF735:AJ735),"")</f>
        <v/>
      </c>
      <c r="DB735" s="308">
        <f>AV735+BK735</f>
        <v/>
      </c>
      <c r="DC735" s="12">
        <f>SUM(BL735:BT735,AW735:BE735)</f>
        <v/>
      </c>
      <c r="DD735" s="437">
        <f>IFERROR(ROUND(DC735/K735,0),"")</f>
        <v/>
      </c>
      <c r="DE735" s="437">
        <f>IFERROR(ROUND(AVERAGE(Y735:Z735,AK735:AL735),0),"")</f>
        <v/>
      </c>
      <c r="DF735" s="217">
        <f>IFERROR(ROUND((3600/DE735*J735),0),"")</f>
        <v/>
      </c>
      <c r="DG735" s="437">
        <f>IFERROR(ROUND(DD735/DF735,1),"")</f>
        <v/>
      </c>
      <c r="DH735" s="308">
        <f>IFERROR(DB735+DD735,"")</f>
        <v/>
      </c>
      <c r="DI735" s="447">
        <f>IFERROR(DD735/DH735,"")</f>
        <v/>
      </c>
      <c r="DJ735" s="239" t="n"/>
      <c r="DK735" s="12">
        <f>IFERROR(DF735-AP735,"")</f>
        <v/>
      </c>
      <c r="DL735" s="239" t="n"/>
      <c r="DM735" s="307">
        <f>IFERROR(DA735-L735,"")</f>
        <v/>
      </c>
      <c r="DN735" s="348">
        <f>IF(DE735&gt;AQ735,0,1)</f>
        <v/>
      </c>
      <c r="DO735" s="348">
        <f>IF(DA735&lt;M735,0,1)</f>
        <v/>
      </c>
      <c r="DP735" s="348">
        <f>IF(DA735&gt;N735,0,1)</f>
        <v/>
      </c>
    </row>
    <row r="736" ht="20.25" customHeight="1" s="417">
      <c r="C736" s="455" t="n"/>
      <c r="G736" s="238" t="n"/>
      <c r="H736" s="437" t="n"/>
      <c r="I736" s="437" t="n"/>
      <c r="J736" s="437" t="n"/>
      <c r="K736" s="437" t="n"/>
      <c r="L736" s="240" t="n"/>
      <c r="M736" s="241" t="n"/>
      <c r="N736" s="242" t="n"/>
      <c r="O736" s="232" t="n"/>
      <c r="P736" s="232" t="n"/>
      <c r="Q736" s="232" t="n"/>
      <c r="R736" s="232" t="n"/>
      <c r="S736" s="232" t="n"/>
      <c r="T736" s="232" t="n"/>
      <c r="U736" s="232" t="n"/>
      <c r="V736" s="232" t="n"/>
      <c r="W736" s="232" t="n"/>
      <c r="X736" s="232" t="n"/>
      <c r="Y736" s="195" t="n"/>
      <c r="Z736" s="195" t="n"/>
      <c r="AA736" s="232" t="n"/>
      <c r="AB736" s="232" t="n"/>
      <c r="AC736" s="232" t="n"/>
      <c r="AD736" s="232" t="n"/>
      <c r="AE736" s="232" t="n"/>
      <c r="AF736" s="232" t="n"/>
      <c r="AG736" s="232" t="n"/>
      <c r="AH736" s="232" t="n"/>
      <c r="AI736" s="232" t="n"/>
      <c r="AJ736" s="232" t="n"/>
      <c r="AK736" s="195" t="n"/>
      <c r="AL736" s="195" t="n"/>
      <c r="AM736" s="232">
        <f>IFERROR(ROUND(AVERAGE(O736:S736,AA736:AE736),0),"")</f>
        <v/>
      </c>
      <c r="AN736" s="232">
        <f>IFERROR(ROUND(AVERAGE(T736:X736,AF736:AJ736),0),"")</f>
        <v/>
      </c>
      <c r="AO736" s="278">
        <f>IFERROR((AM736-L736)/L736,"")</f>
        <v/>
      </c>
      <c r="AP736" s="218" t="n"/>
      <c r="AQ736" s="219" t="n"/>
      <c r="AR736" s="217">
        <f>IFERROR(ROUND((3600/AS736*J736),0),"")</f>
        <v/>
      </c>
      <c r="AS736" s="217">
        <f>IFERROR(ROUND(AVERAGE(Y736:Z736,AK736:AL736),0),"")</f>
        <v/>
      </c>
      <c r="AT736" s="217" t="n"/>
      <c r="AU736" s="217" t="n"/>
      <c r="AV736" s="217" t="n"/>
      <c r="AW736" s="217" t="n"/>
      <c r="AX736" s="217" t="n"/>
      <c r="AY736" s="217" t="n"/>
      <c r="AZ736" s="217" t="n"/>
      <c r="BA736" s="217" t="n"/>
      <c r="BB736" s="217" t="n"/>
      <c r="BC736" s="217" t="n"/>
      <c r="BD736" s="217" t="n"/>
      <c r="BE736" s="217" t="n"/>
      <c r="BF736" s="217" t="n"/>
      <c r="BG736" s="217" t="n"/>
      <c r="BH736" s="217" t="n"/>
      <c r="BI736" s="217" t="n"/>
      <c r="BJ736" s="217" t="n"/>
      <c r="BK736" s="217" t="n"/>
      <c r="BL736" s="217" t="n"/>
      <c r="BM736" s="217" t="n"/>
      <c r="BN736" s="217" t="n"/>
      <c r="BO736" s="217" t="n"/>
      <c r="BP736" s="217" t="n"/>
      <c r="BQ736" s="217" t="n"/>
      <c r="BR736" s="217" t="n"/>
      <c r="BS736" s="217" t="n"/>
      <c r="BT736" s="217" t="n"/>
      <c r="BU736" s="217" t="n"/>
      <c r="BV736" s="217" t="n"/>
      <c r="BW736" s="217" t="n"/>
      <c r="BX736" s="220" t="n"/>
      <c r="BY736" s="220" t="n"/>
      <c r="BZ736" s="220" t="n"/>
      <c r="CA736" s="220" t="n"/>
      <c r="CB736" s="220" t="n"/>
      <c r="CC736" s="220" t="n"/>
      <c r="CD736" s="220" t="n"/>
      <c r="CE736" s="220" t="n"/>
      <c r="CF736" s="220" t="n"/>
      <c r="CG736" s="221">
        <f>IFERROR(ROUND((SUM(BX736:CF736)),0),"")</f>
        <v/>
      </c>
      <c r="CH736" s="216" t="n"/>
      <c r="CI736" s="456" t="n"/>
      <c r="CJ736" s="223" t="n"/>
      <c r="CK736" s="196" t="n"/>
      <c r="CL736" s="196" t="n"/>
      <c r="CM736" s="196" t="n"/>
      <c r="CN736" s="196" t="n"/>
      <c r="CO736" s="196" t="n"/>
      <c r="CP736" s="323" t="n"/>
      <c r="CQ736" s="348" t="n"/>
      <c r="CR736" s="348" t="n"/>
      <c r="CS736" s="348" t="n"/>
      <c r="CT736" s="348" t="n"/>
      <c r="CU736" s="348" t="n"/>
      <c r="CV736" s="348" t="n"/>
      <c r="CW736" s="348" t="n"/>
      <c r="CX736" s="348" t="n"/>
      <c r="CY736" s="348">
        <f>IFERROR(ROUND(STDEV(AN736,L736),1),"")</f>
        <v/>
      </c>
      <c r="CZ736" s="232">
        <f>IFERROR(ROUND(AVERAGE(O736:S736,AA736:AE736),0),"")</f>
        <v/>
      </c>
      <c r="DA736" s="232">
        <f>IFERROR(AVERAGE(T736:X736,AF736:AJ736),"")</f>
        <v/>
      </c>
      <c r="DB736" s="308">
        <f>AV736+BK736</f>
        <v/>
      </c>
      <c r="DC736" s="12">
        <f>SUM(BL736:BT736,AW736:BE736)</f>
        <v/>
      </c>
      <c r="DD736" s="437">
        <f>IFERROR(ROUND(DC736/K736,0),"")</f>
        <v/>
      </c>
      <c r="DE736" s="437">
        <f>IFERROR(ROUND(AVERAGE(Y736:Z736,AK736:AL736),0),"")</f>
        <v/>
      </c>
      <c r="DF736" s="217">
        <f>IFERROR(ROUND((3600/DE736*J736),0),"")</f>
        <v/>
      </c>
      <c r="DG736" s="437">
        <f>IFERROR(ROUND(DD736/DF736,1),"")</f>
        <v/>
      </c>
      <c r="DH736" s="308">
        <f>IFERROR(DB736+DD736,"")</f>
        <v/>
      </c>
      <c r="DI736" s="447">
        <f>IFERROR(DD736/DH736,"")</f>
        <v/>
      </c>
      <c r="DJ736" s="239" t="n"/>
      <c r="DK736" s="12">
        <f>IFERROR(DF736-AP736,"")</f>
        <v/>
      </c>
      <c r="DL736" s="239" t="n"/>
      <c r="DM736" s="307">
        <f>IFERROR(DA736-L736,"")</f>
        <v/>
      </c>
      <c r="DN736" s="348">
        <f>IF(DE736&gt;AQ736,0,1)</f>
        <v/>
      </c>
      <c r="DO736" s="348">
        <f>IF(DA736&lt;M736,0,1)</f>
        <v/>
      </c>
      <c r="DP736" s="348">
        <f>IF(DA736&gt;N736,0,1)</f>
        <v/>
      </c>
    </row>
    <row r="737" ht="20.25" customHeight="1" s="417">
      <c r="C737" s="455" t="n"/>
      <c r="G737" s="238" t="n"/>
      <c r="H737" s="437" t="n"/>
      <c r="I737" s="437" t="n"/>
      <c r="J737" s="437" t="n"/>
      <c r="K737" s="437" t="n"/>
      <c r="L737" s="240" t="n"/>
      <c r="M737" s="241" t="n"/>
      <c r="N737" s="242" t="n"/>
      <c r="O737" s="232" t="n"/>
      <c r="P737" s="232" t="n"/>
      <c r="Q737" s="232" t="n"/>
      <c r="R737" s="232" t="n"/>
      <c r="S737" s="232" t="n"/>
      <c r="T737" s="232" t="n"/>
      <c r="U737" s="232" t="n"/>
      <c r="V737" s="232" t="n"/>
      <c r="W737" s="232" t="n"/>
      <c r="X737" s="232" t="n"/>
      <c r="Y737" s="195" t="n"/>
      <c r="Z737" s="195" t="n"/>
      <c r="AA737" s="232" t="n"/>
      <c r="AB737" s="232" t="n"/>
      <c r="AC737" s="232" t="n"/>
      <c r="AD737" s="232" t="n"/>
      <c r="AE737" s="232" t="n"/>
      <c r="AF737" s="232" t="n"/>
      <c r="AG737" s="232" t="n"/>
      <c r="AH737" s="232" t="n"/>
      <c r="AI737" s="232" t="n"/>
      <c r="AJ737" s="232" t="n"/>
      <c r="AK737" s="195" t="n"/>
      <c r="AL737" s="195" t="n"/>
      <c r="AM737" s="232">
        <f>IFERROR(ROUND(AVERAGE(O737:S737,AA737:AE737),0),"")</f>
        <v/>
      </c>
      <c r="AN737" s="232">
        <f>IFERROR(ROUND(AVERAGE(T737:X737,AF737:AJ737),0),"")</f>
        <v/>
      </c>
      <c r="AO737" s="278">
        <f>IFERROR((AM737-L737)/L737,"")</f>
        <v/>
      </c>
      <c r="AP737" s="218" t="n"/>
      <c r="AQ737" s="219" t="n"/>
      <c r="AR737" s="217">
        <f>IFERROR(ROUND((3600/AS737*J737),0),"")</f>
        <v/>
      </c>
      <c r="AS737" s="217">
        <f>IFERROR(ROUND(AVERAGE(Y737:Z737,AK737:AL737),0),"")</f>
        <v/>
      </c>
      <c r="AT737" s="217" t="n"/>
      <c r="AU737" s="217" t="n"/>
      <c r="AV737" s="217" t="n"/>
      <c r="AW737" s="217" t="n"/>
      <c r="AX737" s="217" t="n"/>
      <c r="AY737" s="217" t="n"/>
      <c r="AZ737" s="217" t="n"/>
      <c r="BA737" s="217" t="n"/>
      <c r="BB737" s="217" t="n"/>
      <c r="BC737" s="217" t="n"/>
      <c r="BD737" s="217" t="n"/>
      <c r="BE737" s="217" t="n"/>
      <c r="BF737" s="217" t="n"/>
      <c r="BG737" s="217" t="n"/>
      <c r="BH737" s="217" t="n"/>
      <c r="BI737" s="217" t="n"/>
      <c r="BJ737" s="217" t="n"/>
      <c r="BK737" s="217" t="n"/>
      <c r="BL737" s="217" t="n"/>
      <c r="BM737" s="217" t="n"/>
      <c r="BN737" s="217" t="n"/>
      <c r="BO737" s="217" t="n"/>
      <c r="BP737" s="217" t="n"/>
      <c r="BQ737" s="217" t="n"/>
      <c r="BR737" s="217" t="n"/>
      <c r="BS737" s="217" t="n"/>
      <c r="BT737" s="217" t="n"/>
      <c r="BU737" s="217" t="n"/>
      <c r="BV737" s="217" t="n"/>
      <c r="BW737" s="217" t="n"/>
      <c r="BX737" s="220" t="n"/>
      <c r="BY737" s="220" t="n"/>
      <c r="BZ737" s="220" t="n"/>
      <c r="CA737" s="220" t="n"/>
      <c r="CB737" s="220" t="n"/>
      <c r="CC737" s="220" t="n"/>
      <c r="CD737" s="220" t="n"/>
      <c r="CE737" s="220" t="n"/>
      <c r="CF737" s="220" t="n"/>
      <c r="CG737" s="221">
        <f>IFERROR(ROUND((SUM(BX737:CF737)),0),"")</f>
        <v/>
      </c>
      <c r="CH737" s="216" t="n"/>
      <c r="CI737" s="456" t="n"/>
      <c r="CJ737" s="223" t="n"/>
      <c r="CK737" s="196" t="n"/>
      <c r="CL737" s="196" t="n"/>
      <c r="CM737" s="196" t="n"/>
      <c r="CN737" s="196" t="n"/>
      <c r="CO737" s="196" t="n"/>
      <c r="CP737" s="323" t="n"/>
      <c r="CQ737" s="348" t="n"/>
      <c r="CR737" s="348" t="n"/>
      <c r="CS737" s="348" t="n"/>
      <c r="CT737" s="348" t="n"/>
      <c r="CU737" s="348" t="n"/>
      <c r="CV737" s="348" t="n"/>
      <c r="CW737" s="348" t="n"/>
      <c r="CX737" s="348" t="n"/>
      <c r="CY737" s="348">
        <f>IFERROR(ROUND(STDEV(AN737,L737),1),"")</f>
        <v/>
      </c>
      <c r="CZ737" s="232">
        <f>IFERROR(ROUND(AVERAGE(O737:S737,AA737:AE737),0),"")</f>
        <v/>
      </c>
      <c r="DA737" s="232">
        <f>IFERROR(AVERAGE(T737:X737,AF737:AJ737),"")</f>
        <v/>
      </c>
      <c r="DB737" s="308">
        <f>AV737+BK737</f>
        <v/>
      </c>
      <c r="DC737" s="12">
        <f>SUM(BL737:BT737,AW737:BE737)</f>
        <v/>
      </c>
      <c r="DD737" s="437">
        <f>IFERROR(ROUND(DC737/K737,0),"")</f>
        <v/>
      </c>
      <c r="DE737" s="437">
        <f>IFERROR(ROUND(AVERAGE(Y737:Z737,AK737:AL737),0),"")</f>
        <v/>
      </c>
      <c r="DF737" s="217">
        <f>IFERROR(ROUND((3600/DE737*J737),0),"")</f>
        <v/>
      </c>
      <c r="DG737" s="437">
        <f>IFERROR(ROUND(DD737/DF737,1),"")</f>
        <v/>
      </c>
      <c r="DH737" s="308">
        <f>IFERROR(DB737+DD737,"")</f>
        <v/>
      </c>
      <c r="DI737" s="447">
        <f>IFERROR(DD737/DH737,"")</f>
        <v/>
      </c>
      <c r="DJ737" s="239" t="n"/>
      <c r="DK737" s="12">
        <f>IFERROR(DF737-AP737,"")</f>
        <v/>
      </c>
      <c r="DL737" s="239" t="n"/>
      <c r="DM737" s="307">
        <f>IFERROR(DA737-L737,"")</f>
        <v/>
      </c>
      <c r="DN737" s="348">
        <f>IF(DE737&gt;AQ737,0,1)</f>
        <v/>
      </c>
      <c r="DO737" s="348">
        <f>IF(DA737&lt;M737,0,1)</f>
        <v/>
      </c>
      <c r="DP737" s="348">
        <f>IF(DA737&gt;N737,0,1)</f>
        <v/>
      </c>
    </row>
    <row r="738" ht="20.25" customHeight="1" s="417">
      <c r="C738" s="455" t="n"/>
      <c r="G738" s="238" t="n"/>
      <c r="H738" s="437" t="n"/>
      <c r="I738" s="437" t="n"/>
      <c r="J738" s="437" t="n"/>
      <c r="K738" s="437" t="n"/>
      <c r="L738" s="240" t="n"/>
      <c r="M738" s="241" t="n"/>
      <c r="N738" s="242" t="n"/>
      <c r="O738" s="232" t="n"/>
      <c r="P738" s="232" t="n"/>
      <c r="Q738" s="232" t="n"/>
      <c r="R738" s="232" t="n"/>
      <c r="S738" s="232" t="n"/>
      <c r="T738" s="232" t="n"/>
      <c r="U738" s="232" t="n"/>
      <c r="V738" s="232" t="n"/>
      <c r="W738" s="232" t="n"/>
      <c r="X738" s="232" t="n"/>
      <c r="Y738" s="195" t="n"/>
      <c r="Z738" s="195" t="n"/>
      <c r="AA738" s="232" t="n"/>
      <c r="AB738" s="232" t="n"/>
      <c r="AC738" s="232" t="n"/>
      <c r="AD738" s="232" t="n"/>
      <c r="AE738" s="232" t="n"/>
      <c r="AF738" s="232" t="n"/>
      <c r="AG738" s="232" t="n"/>
      <c r="AH738" s="232" t="n"/>
      <c r="AI738" s="232" t="n"/>
      <c r="AJ738" s="232" t="n"/>
      <c r="AK738" s="195" t="n"/>
      <c r="AL738" s="195" t="n"/>
      <c r="AM738" s="232">
        <f>IFERROR(ROUND(AVERAGE(O738:S738,AA738:AE738),0),"")</f>
        <v/>
      </c>
      <c r="AN738" s="232">
        <f>IFERROR(ROUND(AVERAGE(T738:X738,AF738:AJ738),0),"")</f>
        <v/>
      </c>
      <c r="AO738" s="278">
        <f>IFERROR((AM738-L738)/L738,"")</f>
        <v/>
      </c>
      <c r="AP738" s="218" t="n"/>
      <c r="AQ738" s="219" t="n"/>
      <c r="AR738" s="217">
        <f>IFERROR(ROUND((3600/AS738*J738),0),"")</f>
        <v/>
      </c>
      <c r="AS738" s="217">
        <f>IFERROR(ROUND(AVERAGE(Y738:Z738,AK738:AL738),0),"")</f>
        <v/>
      </c>
      <c r="AT738" s="217" t="n"/>
      <c r="AU738" s="217" t="n"/>
      <c r="AV738" s="217" t="n"/>
      <c r="AW738" s="217" t="n"/>
      <c r="AX738" s="217" t="n"/>
      <c r="AY738" s="217" t="n"/>
      <c r="AZ738" s="217" t="n"/>
      <c r="BA738" s="217" t="n"/>
      <c r="BB738" s="217" t="n"/>
      <c r="BC738" s="217" t="n"/>
      <c r="BD738" s="217" t="n"/>
      <c r="BE738" s="217" t="n"/>
      <c r="BF738" s="217" t="n"/>
      <c r="BG738" s="217" t="n"/>
      <c r="BH738" s="217" t="n"/>
      <c r="BI738" s="217" t="n"/>
      <c r="BJ738" s="217" t="n"/>
      <c r="BK738" s="217" t="n"/>
      <c r="BL738" s="217" t="n"/>
      <c r="BM738" s="217" t="n"/>
      <c r="BN738" s="217" t="n"/>
      <c r="BO738" s="217" t="n"/>
      <c r="BP738" s="217" t="n"/>
      <c r="BQ738" s="217" t="n"/>
      <c r="BR738" s="217" t="n"/>
      <c r="BS738" s="217" t="n"/>
      <c r="BT738" s="217" t="n"/>
      <c r="BU738" s="217" t="n"/>
      <c r="BV738" s="217" t="n"/>
      <c r="BW738" s="217" t="n"/>
      <c r="BX738" s="220" t="n"/>
      <c r="BY738" s="220" t="n"/>
      <c r="BZ738" s="220" t="n"/>
      <c r="CA738" s="220" t="n"/>
      <c r="CB738" s="220" t="n"/>
      <c r="CC738" s="220" t="n"/>
      <c r="CD738" s="220" t="n"/>
      <c r="CE738" s="220" t="n"/>
      <c r="CF738" s="220" t="n"/>
      <c r="CG738" s="221">
        <f>IFERROR(ROUND((SUM(BX738:CF738)),0),"")</f>
        <v/>
      </c>
      <c r="CH738" s="216" t="n"/>
      <c r="CI738" s="456" t="n"/>
      <c r="CJ738" s="223" t="n"/>
      <c r="CK738" s="196" t="n"/>
      <c r="CL738" s="196" t="n"/>
      <c r="CM738" s="196" t="n"/>
      <c r="CN738" s="196" t="n"/>
      <c r="CO738" s="196" t="n"/>
      <c r="CP738" s="323" t="n"/>
      <c r="CQ738" s="348" t="n"/>
      <c r="CR738" s="348" t="n"/>
      <c r="CS738" s="348" t="n"/>
      <c r="CT738" s="348" t="n"/>
      <c r="CU738" s="348" t="n"/>
      <c r="CV738" s="348" t="n"/>
      <c r="CW738" s="348" t="n"/>
      <c r="CX738" s="348" t="n"/>
      <c r="CY738" s="348">
        <f>IFERROR(ROUND(STDEV(AN738,L738),1),"")</f>
        <v/>
      </c>
      <c r="CZ738" s="232">
        <f>IFERROR(ROUND(AVERAGE(O738:S738,AA738:AE738),0),"")</f>
        <v/>
      </c>
      <c r="DA738" s="232">
        <f>IFERROR(AVERAGE(T738:X738,AF738:AJ738),"")</f>
        <v/>
      </c>
      <c r="DB738" s="308">
        <f>AV738+BK738</f>
        <v/>
      </c>
      <c r="DC738" s="12">
        <f>SUM(BL738:BT738,AW738:BE738)</f>
        <v/>
      </c>
      <c r="DD738" s="437">
        <f>IFERROR(ROUND(DC738/K738,0),"")</f>
        <v/>
      </c>
      <c r="DE738" s="437">
        <f>IFERROR(ROUND(AVERAGE(Y738:Z738,AK738:AL738),0),"")</f>
        <v/>
      </c>
      <c r="DF738" s="217">
        <f>IFERROR(ROUND((3600/DE738*J738),0),"")</f>
        <v/>
      </c>
      <c r="DG738" s="437">
        <f>IFERROR(ROUND(DD738/DF738,1),"")</f>
        <v/>
      </c>
      <c r="DH738" s="308">
        <f>IFERROR(DB738+DD738,"")</f>
        <v/>
      </c>
      <c r="DI738" s="447">
        <f>IFERROR(DD738/DH738,"")</f>
        <v/>
      </c>
      <c r="DJ738" s="239" t="n"/>
      <c r="DK738" s="12">
        <f>IFERROR(DF738-AP738,"")</f>
        <v/>
      </c>
      <c r="DL738" s="239" t="n"/>
      <c r="DM738" s="307">
        <f>IFERROR(DA738-L738,"")</f>
        <v/>
      </c>
      <c r="DN738" s="348">
        <f>IF(DE738&gt;AQ738,0,1)</f>
        <v/>
      </c>
      <c r="DO738" s="348">
        <f>IF(DA738&lt;M738,0,1)</f>
        <v/>
      </c>
      <c r="DP738" s="348">
        <f>IF(DA738&gt;N738,0,1)</f>
        <v/>
      </c>
    </row>
    <row r="739" ht="20.25" customHeight="1" s="417">
      <c r="C739" s="455" t="n"/>
      <c r="G739" s="238" t="n"/>
      <c r="H739" s="437" t="n"/>
      <c r="I739" s="437" t="n"/>
      <c r="J739" s="437" t="n"/>
      <c r="K739" s="437" t="n"/>
      <c r="L739" s="240" t="n"/>
      <c r="M739" s="241" t="n"/>
      <c r="N739" s="242" t="n"/>
      <c r="O739" s="232" t="n"/>
      <c r="P739" s="232" t="n"/>
      <c r="Q739" s="232" t="n"/>
      <c r="R739" s="232" t="n"/>
      <c r="S739" s="232" t="n"/>
      <c r="T739" s="232" t="n"/>
      <c r="U739" s="232" t="n"/>
      <c r="V739" s="232" t="n"/>
      <c r="W739" s="232" t="n"/>
      <c r="X739" s="232" t="n"/>
      <c r="Y739" s="195" t="n"/>
      <c r="Z739" s="195" t="n"/>
      <c r="AA739" s="232" t="n"/>
      <c r="AB739" s="232" t="n"/>
      <c r="AC739" s="232" t="n"/>
      <c r="AD739" s="232" t="n"/>
      <c r="AE739" s="232" t="n"/>
      <c r="AF739" s="232" t="n"/>
      <c r="AG739" s="232" t="n"/>
      <c r="AH739" s="232" t="n"/>
      <c r="AI739" s="232" t="n"/>
      <c r="AJ739" s="232" t="n"/>
      <c r="AK739" s="195" t="n"/>
      <c r="AL739" s="195" t="n"/>
      <c r="AM739" s="232">
        <f>IFERROR(ROUND(AVERAGE(O739:S739,AA739:AE739),0),"")</f>
        <v/>
      </c>
      <c r="AN739" s="232">
        <f>IFERROR(ROUND(AVERAGE(T739:X739,AF739:AJ739),0),"")</f>
        <v/>
      </c>
      <c r="AO739" s="278">
        <f>IFERROR((AM739-L739)/L739,"")</f>
        <v/>
      </c>
      <c r="AP739" s="218" t="n"/>
      <c r="AQ739" s="219" t="n"/>
      <c r="AR739" s="217">
        <f>IFERROR(ROUND((3600/AS739*J739),0),"")</f>
        <v/>
      </c>
      <c r="AS739" s="217">
        <f>IFERROR(ROUND(AVERAGE(Y739:Z739,AK739:AL739),0),"")</f>
        <v/>
      </c>
      <c r="AT739" s="217" t="n"/>
      <c r="AU739" s="217" t="n"/>
      <c r="AV739" s="217" t="n"/>
      <c r="AW739" s="217" t="n"/>
      <c r="AX739" s="217" t="n"/>
      <c r="AY739" s="217" t="n"/>
      <c r="AZ739" s="217" t="n"/>
      <c r="BA739" s="217" t="n"/>
      <c r="BB739" s="217" t="n"/>
      <c r="BC739" s="217" t="n"/>
      <c r="BD739" s="217" t="n"/>
      <c r="BE739" s="217" t="n"/>
      <c r="BF739" s="217" t="n"/>
      <c r="BG739" s="217" t="n"/>
      <c r="BH739" s="217" t="n"/>
      <c r="BI739" s="217" t="n"/>
      <c r="BJ739" s="217" t="n"/>
      <c r="BK739" s="217" t="n"/>
      <c r="BL739" s="217" t="n"/>
      <c r="BM739" s="217" t="n"/>
      <c r="BN739" s="217" t="n"/>
      <c r="BO739" s="217" t="n"/>
      <c r="BP739" s="217" t="n"/>
      <c r="BQ739" s="217" t="n"/>
      <c r="BR739" s="217" t="n"/>
      <c r="BS739" s="217" t="n"/>
      <c r="BT739" s="217" t="n"/>
      <c r="BU739" s="217" t="n"/>
      <c r="BV739" s="217" t="n"/>
      <c r="BW739" s="217" t="n"/>
      <c r="BX739" s="220" t="n"/>
      <c r="BY739" s="220" t="n"/>
      <c r="BZ739" s="220" t="n"/>
      <c r="CA739" s="220" t="n"/>
      <c r="CB739" s="220" t="n"/>
      <c r="CC739" s="220" t="n"/>
      <c r="CD739" s="220" t="n"/>
      <c r="CE739" s="220" t="n"/>
      <c r="CF739" s="220" t="n"/>
      <c r="CG739" s="221">
        <f>IFERROR(ROUND((SUM(BX739:CF739)),0),"")</f>
        <v/>
      </c>
      <c r="CH739" s="216" t="n"/>
      <c r="CI739" s="456" t="n"/>
      <c r="CJ739" s="223" t="n"/>
      <c r="CK739" s="196" t="n"/>
      <c r="CL739" s="196" t="n"/>
      <c r="CM739" s="196" t="n"/>
      <c r="CN739" s="196" t="n"/>
      <c r="CO739" s="196" t="n"/>
      <c r="CP739" s="323" t="n"/>
      <c r="CQ739" s="348" t="n"/>
      <c r="CR739" s="348" t="n"/>
      <c r="CS739" s="348" t="n"/>
      <c r="CT739" s="348" t="n"/>
      <c r="CU739" s="348" t="n"/>
      <c r="CV739" s="348" t="n"/>
      <c r="CW739" s="348" t="n"/>
      <c r="CX739" s="348" t="n"/>
      <c r="CY739" s="348">
        <f>IFERROR(ROUND(STDEV(AN739,L739),1),"")</f>
        <v/>
      </c>
      <c r="CZ739" s="232">
        <f>IFERROR(ROUND(AVERAGE(O739:S739,AA739:AE739),0),"")</f>
        <v/>
      </c>
      <c r="DA739" s="232">
        <f>IFERROR(AVERAGE(T739:X739,AF739:AJ739),"")</f>
        <v/>
      </c>
      <c r="DB739" s="308">
        <f>AV739+BK739</f>
        <v/>
      </c>
      <c r="DC739" s="12">
        <f>SUM(BL739:BT739,AW739:BE739)</f>
        <v/>
      </c>
      <c r="DD739" s="437">
        <f>IFERROR(ROUND(DC739/K739,0),"")</f>
        <v/>
      </c>
      <c r="DE739" s="437">
        <f>IFERROR(ROUND(AVERAGE(Y739:Z739,AK739:AL739),0),"")</f>
        <v/>
      </c>
      <c r="DF739" s="217">
        <f>IFERROR(ROUND((3600/DE739*J739),0),"")</f>
        <v/>
      </c>
      <c r="DG739" s="437">
        <f>IFERROR(ROUND(DD739/DF739,1),"")</f>
        <v/>
      </c>
      <c r="DH739" s="308">
        <f>IFERROR(DB739+DD739,"")</f>
        <v/>
      </c>
      <c r="DI739" s="447">
        <f>IFERROR(DD739/DH739,"")</f>
        <v/>
      </c>
      <c r="DJ739" s="239" t="n"/>
      <c r="DK739" s="12">
        <f>IFERROR(DF739-AP739,"")</f>
        <v/>
      </c>
      <c r="DL739" s="239" t="n"/>
      <c r="DM739" s="307">
        <f>IFERROR(DA739-L739,"")</f>
        <v/>
      </c>
      <c r="DN739" s="348">
        <f>IF(DE739&gt;AQ739,0,1)</f>
        <v/>
      </c>
      <c r="DO739" s="348">
        <f>IF(DA739&lt;M739,0,1)</f>
        <v/>
      </c>
      <c r="DP739" s="348">
        <f>IF(DA739&gt;N739,0,1)</f>
        <v/>
      </c>
    </row>
    <row r="740" ht="20.25" customHeight="1" s="417">
      <c r="C740" s="455" t="n"/>
      <c r="G740" s="238" t="n"/>
      <c r="H740" s="437" t="n"/>
      <c r="I740" s="437" t="n"/>
      <c r="J740" s="437" t="n"/>
      <c r="K740" s="437" t="n"/>
      <c r="L740" s="240" t="n"/>
      <c r="M740" s="241" t="n"/>
      <c r="N740" s="242" t="n"/>
      <c r="O740" s="232" t="n"/>
      <c r="P740" s="232" t="n"/>
      <c r="Q740" s="232" t="n"/>
      <c r="R740" s="232" t="n"/>
      <c r="S740" s="232" t="n"/>
      <c r="T740" s="232" t="n"/>
      <c r="U740" s="232" t="n"/>
      <c r="V740" s="232" t="n"/>
      <c r="W740" s="232" t="n"/>
      <c r="X740" s="232" t="n"/>
      <c r="Y740" s="195" t="n"/>
      <c r="Z740" s="195" t="n"/>
      <c r="AA740" s="232" t="n"/>
      <c r="AB740" s="232" t="n"/>
      <c r="AC740" s="232" t="n"/>
      <c r="AD740" s="232" t="n"/>
      <c r="AE740" s="232" t="n"/>
      <c r="AF740" s="232" t="n"/>
      <c r="AG740" s="232" t="n"/>
      <c r="AH740" s="232" t="n"/>
      <c r="AI740" s="232" t="n"/>
      <c r="AJ740" s="232" t="n"/>
      <c r="AK740" s="195" t="n"/>
      <c r="AL740" s="195" t="n"/>
      <c r="AM740" s="232">
        <f>IFERROR(ROUND(AVERAGE(O740:S740,AA740:AE740),0),"")</f>
        <v/>
      </c>
      <c r="AN740" s="232">
        <f>IFERROR(ROUND(AVERAGE(T740:X740,AF740:AJ740),0),"")</f>
        <v/>
      </c>
      <c r="AO740" s="278">
        <f>IFERROR((AM740-L740)/L740,"")</f>
        <v/>
      </c>
      <c r="AP740" s="218" t="n"/>
      <c r="AQ740" s="219" t="n"/>
      <c r="AR740" s="217">
        <f>IFERROR(ROUND((3600/AS740*J740),0),"")</f>
        <v/>
      </c>
      <c r="AS740" s="217">
        <f>IFERROR(ROUND(AVERAGE(Y740:Z740,AK740:AL740),0),"")</f>
        <v/>
      </c>
      <c r="AT740" s="217" t="n"/>
      <c r="AU740" s="217" t="n"/>
      <c r="AV740" s="217" t="n"/>
      <c r="AW740" s="217" t="n"/>
      <c r="AX740" s="217" t="n"/>
      <c r="AY740" s="217" t="n"/>
      <c r="AZ740" s="217" t="n"/>
      <c r="BA740" s="217" t="n"/>
      <c r="BB740" s="217" t="n"/>
      <c r="BC740" s="217" t="n"/>
      <c r="BD740" s="217" t="n"/>
      <c r="BE740" s="217" t="n"/>
      <c r="BF740" s="217" t="n"/>
      <c r="BG740" s="217" t="n"/>
      <c r="BH740" s="217" t="n"/>
      <c r="BI740" s="217" t="n"/>
      <c r="BJ740" s="217" t="n"/>
      <c r="BK740" s="217" t="n"/>
      <c r="BL740" s="217" t="n"/>
      <c r="BM740" s="217" t="n"/>
      <c r="BN740" s="217" t="n"/>
      <c r="BO740" s="217" t="n"/>
      <c r="BP740" s="217" t="n"/>
      <c r="BQ740" s="217" t="n"/>
      <c r="BR740" s="217" t="n"/>
      <c r="BS740" s="217" t="n"/>
      <c r="BT740" s="217" t="n"/>
      <c r="BU740" s="217" t="n"/>
      <c r="BV740" s="217" t="n"/>
      <c r="BW740" s="217" t="n"/>
      <c r="BX740" s="220" t="n"/>
      <c r="BY740" s="220" t="n"/>
      <c r="BZ740" s="220" t="n"/>
      <c r="CA740" s="220" t="n"/>
      <c r="CB740" s="220" t="n"/>
      <c r="CC740" s="220" t="n"/>
      <c r="CD740" s="220" t="n"/>
      <c r="CE740" s="220" t="n"/>
      <c r="CF740" s="220" t="n"/>
      <c r="CG740" s="221">
        <f>IFERROR(ROUND((SUM(BX740:CF740)),0),"")</f>
        <v/>
      </c>
      <c r="CH740" s="216" t="n"/>
      <c r="CI740" s="456" t="n"/>
      <c r="CJ740" s="223" t="n"/>
      <c r="CK740" s="196" t="n"/>
      <c r="CL740" s="196" t="n"/>
      <c r="CM740" s="196" t="n"/>
      <c r="CN740" s="196" t="n"/>
      <c r="CO740" s="196" t="n"/>
      <c r="CP740" s="323" t="n"/>
      <c r="CQ740" s="348" t="n"/>
      <c r="CR740" s="348" t="n"/>
      <c r="CS740" s="348" t="n"/>
      <c r="CT740" s="348" t="n"/>
      <c r="CU740" s="348" t="n"/>
      <c r="CV740" s="348" t="n"/>
      <c r="CW740" s="348" t="n"/>
      <c r="CX740" s="348" t="n"/>
      <c r="CY740" s="348">
        <f>IFERROR(ROUND(STDEV(AN740,L740),1),"")</f>
        <v/>
      </c>
      <c r="CZ740" s="232">
        <f>IFERROR(ROUND(AVERAGE(O740:S740,AA740:AE740),0),"")</f>
        <v/>
      </c>
      <c r="DA740" s="232">
        <f>IFERROR(AVERAGE(T740:X740,AF740:AJ740),"")</f>
        <v/>
      </c>
      <c r="DB740" s="308">
        <f>AV740+BK740</f>
        <v/>
      </c>
      <c r="DC740" s="12">
        <f>SUM(BL740:BT740,AW740:BE740)</f>
        <v/>
      </c>
      <c r="DD740" s="437">
        <f>IFERROR(ROUND(DC740/K740,0),"")</f>
        <v/>
      </c>
      <c r="DE740" s="437">
        <f>IFERROR(ROUND(AVERAGE(Y740:Z740,AK740:AL740),0),"")</f>
        <v/>
      </c>
      <c r="DF740" s="217">
        <f>IFERROR(ROUND((3600/DE740*J740),0),"")</f>
        <v/>
      </c>
      <c r="DG740" s="437">
        <f>IFERROR(ROUND(DD740/DF740,1),"")</f>
        <v/>
      </c>
      <c r="DH740" s="308">
        <f>IFERROR(DB740+DD740,"")</f>
        <v/>
      </c>
      <c r="DI740" s="447">
        <f>IFERROR(DD740/DH740,"")</f>
        <v/>
      </c>
      <c r="DJ740" s="239" t="n"/>
      <c r="DK740" s="12">
        <f>IFERROR(DF740-AP740,"")</f>
        <v/>
      </c>
      <c r="DL740" s="239" t="n"/>
      <c r="DM740" s="307">
        <f>IFERROR(DA740-L740,"")</f>
        <v/>
      </c>
      <c r="DN740" s="348">
        <f>IF(DE740&gt;AQ740,0,1)</f>
        <v/>
      </c>
      <c r="DO740" s="348">
        <f>IF(DA740&lt;M740,0,1)</f>
        <v/>
      </c>
      <c r="DP740" s="348">
        <f>IF(DA740&gt;N740,0,1)</f>
        <v/>
      </c>
    </row>
    <row r="741" ht="20.25" customHeight="1" s="417">
      <c r="C741" s="455" t="n"/>
      <c r="G741" s="238" t="n"/>
      <c r="H741" s="437" t="n"/>
      <c r="I741" s="437" t="n"/>
      <c r="J741" s="437" t="n"/>
      <c r="K741" s="437" t="n"/>
      <c r="L741" s="240" t="n"/>
      <c r="M741" s="241" t="n"/>
      <c r="N741" s="242" t="n"/>
      <c r="O741" s="232" t="n"/>
      <c r="P741" s="232" t="n"/>
      <c r="Q741" s="232" t="n"/>
      <c r="R741" s="232" t="n"/>
      <c r="S741" s="232" t="n"/>
      <c r="T741" s="232" t="n"/>
      <c r="U741" s="232" t="n"/>
      <c r="V741" s="232" t="n"/>
      <c r="W741" s="232" t="n"/>
      <c r="X741" s="232" t="n"/>
      <c r="Y741" s="195" t="n"/>
      <c r="Z741" s="195" t="n"/>
      <c r="AA741" s="232" t="n"/>
      <c r="AB741" s="232" t="n"/>
      <c r="AC741" s="232" t="n"/>
      <c r="AD741" s="232" t="n"/>
      <c r="AE741" s="232" t="n"/>
      <c r="AF741" s="232" t="n"/>
      <c r="AG741" s="232" t="n"/>
      <c r="AH741" s="232" t="n"/>
      <c r="AI741" s="232" t="n"/>
      <c r="AJ741" s="232" t="n"/>
      <c r="AK741" s="195" t="n"/>
      <c r="AL741" s="195" t="n"/>
      <c r="AM741" s="232">
        <f>IFERROR(ROUND(AVERAGE(O741:S741,AA741:AE741),0),"")</f>
        <v/>
      </c>
      <c r="AN741" s="232">
        <f>IFERROR(ROUND(AVERAGE(T741:X741,AF741:AJ741),0),"")</f>
        <v/>
      </c>
      <c r="AO741" s="278">
        <f>IFERROR((AM741-L741)/L741,"")</f>
        <v/>
      </c>
      <c r="AP741" s="218" t="n"/>
      <c r="AQ741" s="219" t="n"/>
      <c r="AR741" s="217">
        <f>IFERROR(ROUND((3600/AS741*J741),0),"")</f>
        <v/>
      </c>
      <c r="AS741" s="217">
        <f>IFERROR(ROUND(AVERAGE(Y741:Z741,AK741:AL741),0),"")</f>
        <v/>
      </c>
      <c r="AT741" s="217" t="n"/>
      <c r="AU741" s="217" t="n"/>
      <c r="AV741" s="217" t="n"/>
      <c r="AW741" s="217" t="n"/>
      <c r="AX741" s="217" t="n"/>
      <c r="AY741" s="217" t="n"/>
      <c r="AZ741" s="217" t="n"/>
      <c r="BA741" s="217" t="n"/>
      <c r="BB741" s="217" t="n"/>
      <c r="BC741" s="217" t="n"/>
      <c r="BD741" s="217" t="n"/>
      <c r="BE741" s="217" t="n"/>
      <c r="BF741" s="217" t="n"/>
      <c r="BG741" s="217" t="n"/>
      <c r="BH741" s="217" t="n"/>
      <c r="BI741" s="217" t="n"/>
      <c r="BJ741" s="217" t="n"/>
      <c r="BK741" s="217" t="n"/>
      <c r="BL741" s="217" t="n"/>
      <c r="BM741" s="217" t="n"/>
      <c r="BN741" s="217" t="n"/>
      <c r="BO741" s="217" t="n"/>
      <c r="BP741" s="217" t="n"/>
      <c r="BQ741" s="217" t="n"/>
      <c r="BR741" s="217" t="n"/>
      <c r="BS741" s="217" t="n"/>
      <c r="BT741" s="217" t="n"/>
      <c r="BU741" s="217" t="n"/>
      <c r="BV741" s="217" t="n"/>
      <c r="BW741" s="217" t="n"/>
      <c r="BX741" s="220" t="n"/>
      <c r="BY741" s="220" t="n"/>
      <c r="BZ741" s="220" t="n"/>
      <c r="CA741" s="220" t="n"/>
      <c r="CB741" s="220" t="n"/>
      <c r="CC741" s="220" t="n"/>
      <c r="CD741" s="220" t="n"/>
      <c r="CE741" s="220" t="n"/>
      <c r="CF741" s="220" t="n"/>
      <c r="CG741" s="221">
        <f>IFERROR(ROUND((SUM(BX741:CF741)),0),"")</f>
        <v/>
      </c>
      <c r="CH741" s="216" t="n"/>
      <c r="CI741" s="456" t="n"/>
      <c r="CJ741" s="223" t="n"/>
      <c r="CK741" s="196" t="n"/>
      <c r="CL741" s="196" t="n"/>
      <c r="CM741" s="196" t="n"/>
      <c r="CN741" s="196" t="n"/>
      <c r="CO741" s="196" t="n"/>
      <c r="CP741" s="323" t="n"/>
      <c r="CQ741" s="348" t="n"/>
      <c r="CR741" s="348" t="n"/>
      <c r="CS741" s="348" t="n"/>
      <c r="CT741" s="348" t="n"/>
      <c r="CU741" s="348" t="n"/>
      <c r="CV741" s="348" t="n"/>
      <c r="CW741" s="348" t="n"/>
      <c r="CX741" s="348" t="n"/>
      <c r="CY741" s="348">
        <f>IFERROR(ROUND(STDEV(AN741,L741),1),"")</f>
        <v/>
      </c>
      <c r="CZ741" s="232">
        <f>IFERROR(ROUND(AVERAGE(O741:S741,AA741:AE741),0),"")</f>
        <v/>
      </c>
      <c r="DA741" s="232">
        <f>IFERROR(AVERAGE(T741:X741,AF741:AJ741),"")</f>
        <v/>
      </c>
      <c r="DB741" s="308">
        <f>AV741+BK741</f>
        <v/>
      </c>
      <c r="DC741" s="12">
        <f>SUM(BL741:BT741,AW741:BE741)</f>
        <v/>
      </c>
      <c r="DD741" s="437">
        <f>IFERROR(ROUND(DC741/K741,0),"")</f>
        <v/>
      </c>
      <c r="DE741" s="437">
        <f>IFERROR(ROUND(AVERAGE(Y741:Z741,AK741:AL741),0),"")</f>
        <v/>
      </c>
      <c r="DF741" s="217">
        <f>IFERROR(ROUND((3600/DE741*J741),0),"")</f>
        <v/>
      </c>
      <c r="DG741" s="437">
        <f>IFERROR(ROUND(DD741/DF741,1),"")</f>
        <v/>
      </c>
      <c r="DH741" s="308">
        <f>IFERROR(DB741+DD741,"")</f>
        <v/>
      </c>
      <c r="DI741" s="447">
        <f>IFERROR(DD741/DH741,"")</f>
        <v/>
      </c>
      <c r="DJ741" s="239" t="n"/>
      <c r="DK741" s="12">
        <f>IFERROR(DF741-AP741,"")</f>
        <v/>
      </c>
      <c r="DL741" s="239" t="n"/>
      <c r="DM741" s="307">
        <f>IFERROR(DA741-L741,"")</f>
        <v/>
      </c>
      <c r="DN741" s="348">
        <f>IF(DE741&gt;AQ741,0,1)</f>
        <v/>
      </c>
      <c r="DO741" s="348">
        <f>IF(DA741&lt;M741,0,1)</f>
        <v/>
      </c>
      <c r="DP741" s="348">
        <f>IF(DA741&gt;N741,0,1)</f>
        <v/>
      </c>
    </row>
    <row r="742" ht="20.25" customHeight="1" s="417">
      <c r="C742" s="455" t="n"/>
      <c r="G742" s="238" t="n"/>
      <c r="H742" s="437" t="n"/>
      <c r="I742" s="437" t="n"/>
      <c r="J742" s="437" t="n"/>
      <c r="K742" s="437" t="n"/>
      <c r="L742" s="240" t="n"/>
      <c r="M742" s="241" t="n"/>
      <c r="N742" s="242" t="n"/>
      <c r="O742" s="232" t="n"/>
      <c r="P742" s="232" t="n"/>
      <c r="Q742" s="232" t="n"/>
      <c r="R742" s="232" t="n"/>
      <c r="S742" s="232" t="n"/>
      <c r="T742" s="232" t="n"/>
      <c r="U742" s="232" t="n"/>
      <c r="V742" s="232" t="n"/>
      <c r="W742" s="232" t="n"/>
      <c r="X742" s="232" t="n"/>
      <c r="Y742" s="195" t="n"/>
      <c r="Z742" s="195" t="n"/>
      <c r="AA742" s="232" t="n"/>
      <c r="AB742" s="232" t="n"/>
      <c r="AC742" s="232" t="n"/>
      <c r="AD742" s="232" t="n"/>
      <c r="AE742" s="232" t="n"/>
      <c r="AF742" s="232" t="n"/>
      <c r="AG742" s="232" t="n"/>
      <c r="AH742" s="232" t="n"/>
      <c r="AI742" s="232" t="n"/>
      <c r="AJ742" s="232" t="n"/>
      <c r="AK742" s="195" t="n"/>
      <c r="AL742" s="195" t="n"/>
      <c r="AM742" s="232">
        <f>IFERROR(ROUND(AVERAGE(O742:S742,AA742:AE742),0),"")</f>
        <v/>
      </c>
      <c r="AN742" s="232">
        <f>IFERROR(ROUND(AVERAGE(T742:X742,AF742:AJ742),0),"")</f>
        <v/>
      </c>
      <c r="AO742" s="278">
        <f>IFERROR((AM742-L742)/L742,"")</f>
        <v/>
      </c>
      <c r="AP742" s="218" t="n"/>
      <c r="AQ742" s="219" t="n"/>
      <c r="AR742" s="217">
        <f>IFERROR(ROUND((3600/AS742*J742),0),"")</f>
        <v/>
      </c>
      <c r="AS742" s="217">
        <f>IFERROR(ROUND(AVERAGE(Y742:Z742,AK742:AL742),0),"")</f>
        <v/>
      </c>
      <c r="AT742" s="217" t="n"/>
      <c r="AU742" s="217" t="n"/>
      <c r="AV742" s="217" t="n"/>
      <c r="AW742" s="217" t="n"/>
      <c r="AX742" s="217" t="n"/>
      <c r="AY742" s="217" t="n"/>
      <c r="AZ742" s="217" t="n"/>
      <c r="BA742" s="217" t="n"/>
      <c r="BB742" s="217" t="n"/>
      <c r="BC742" s="217" t="n"/>
      <c r="BD742" s="217" t="n"/>
      <c r="BE742" s="217" t="n"/>
      <c r="BF742" s="217" t="n"/>
      <c r="BG742" s="217" t="n"/>
      <c r="BH742" s="217" t="n"/>
      <c r="BI742" s="217" t="n"/>
      <c r="BJ742" s="217" t="n"/>
      <c r="BK742" s="217" t="n"/>
      <c r="BL742" s="217" t="n"/>
      <c r="BM742" s="217" t="n"/>
      <c r="BN742" s="217" t="n"/>
      <c r="BO742" s="217" t="n"/>
      <c r="BP742" s="217" t="n"/>
      <c r="BQ742" s="217" t="n"/>
      <c r="BR742" s="217" t="n"/>
      <c r="BS742" s="217" t="n"/>
      <c r="BT742" s="217" t="n"/>
      <c r="BU742" s="217" t="n"/>
      <c r="BV742" s="217" t="n"/>
      <c r="BW742" s="217" t="n"/>
      <c r="BX742" s="220" t="n"/>
      <c r="BY742" s="220" t="n"/>
      <c r="BZ742" s="220" t="n"/>
      <c r="CA742" s="220" t="n"/>
      <c r="CB742" s="220" t="n"/>
      <c r="CC742" s="220" t="n"/>
      <c r="CD742" s="220" t="n"/>
      <c r="CE742" s="220" t="n"/>
      <c r="CF742" s="220" t="n"/>
      <c r="CG742" s="221">
        <f>IFERROR(ROUND((SUM(BX742:CF742)),0),"")</f>
        <v/>
      </c>
      <c r="CH742" s="216" t="n"/>
      <c r="CI742" s="456" t="n"/>
      <c r="CJ742" s="223" t="n"/>
      <c r="CK742" s="196" t="n"/>
      <c r="CL742" s="196" t="n"/>
      <c r="CM742" s="196" t="n"/>
      <c r="CN742" s="196" t="n"/>
      <c r="CO742" s="196" t="n"/>
      <c r="CP742" s="323" t="n"/>
      <c r="CQ742" s="348" t="n"/>
      <c r="CR742" s="348" t="n"/>
      <c r="CS742" s="348" t="n"/>
      <c r="CT742" s="348" t="n"/>
      <c r="CU742" s="348" t="n"/>
      <c r="CV742" s="348" t="n"/>
      <c r="CW742" s="348" t="n"/>
      <c r="CX742" s="348" t="n"/>
      <c r="CY742" s="348">
        <f>IFERROR(ROUND(STDEV(AN742,L742),1),"")</f>
        <v/>
      </c>
      <c r="CZ742" s="232">
        <f>IFERROR(ROUND(AVERAGE(O742:S742,AA742:AE742),0),"")</f>
        <v/>
      </c>
      <c r="DA742" s="232">
        <f>IFERROR(AVERAGE(T742:X742,AF742:AJ742),"")</f>
        <v/>
      </c>
      <c r="DB742" s="308">
        <f>AV742+BK742</f>
        <v/>
      </c>
      <c r="DC742" s="12">
        <f>SUM(BL742:BT742,AW742:BE742)</f>
        <v/>
      </c>
      <c r="DD742" s="437">
        <f>IFERROR(ROUND(DC742/K742,0),"")</f>
        <v/>
      </c>
      <c r="DE742" s="437">
        <f>IFERROR(ROUND(AVERAGE(Y742:Z742,AK742:AL742),0),"")</f>
        <v/>
      </c>
      <c r="DF742" s="217">
        <f>IFERROR(ROUND((3600/DE742*J742),0),"")</f>
        <v/>
      </c>
      <c r="DG742" s="437">
        <f>IFERROR(ROUND(DD742/DF742,1),"")</f>
        <v/>
      </c>
      <c r="DH742" s="308">
        <f>IFERROR(DB742+DD742,"")</f>
        <v/>
      </c>
      <c r="DI742" s="447">
        <f>IFERROR(DD742/DH742,"")</f>
        <v/>
      </c>
      <c r="DJ742" s="239" t="n"/>
      <c r="DK742" s="12">
        <f>IFERROR(DF742-AP742,"")</f>
        <v/>
      </c>
      <c r="DL742" s="239" t="n"/>
      <c r="DM742" s="307">
        <f>IFERROR(DA742-L742,"")</f>
        <v/>
      </c>
      <c r="DN742" s="348">
        <f>IF(DE742&gt;AQ742,0,1)</f>
        <v/>
      </c>
      <c r="DO742" s="348">
        <f>IF(DA742&lt;M742,0,1)</f>
        <v/>
      </c>
      <c r="DP742" s="348">
        <f>IF(DA742&gt;N742,0,1)</f>
        <v/>
      </c>
    </row>
    <row r="743" ht="20.25" customHeight="1" s="417">
      <c r="C743" s="455" t="n"/>
      <c r="G743" s="238" t="n"/>
      <c r="H743" s="437" t="n"/>
      <c r="I743" s="437" t="n"/>
      <c r="J743" s="437" t="n"/>
      <c r="K743" s="437" t="n"/>
      <c r="L743" s="240" t="n"/>
      <c r="M743" s="241" t="n"/>
      <c r="N743" s="242" t="n"/>
      <c r="O743" s="232" t="n"/>
      <c r="P743" s="232" t="n"/>
      <c r="Q743" s="232" t="n"/>
      <c r="R743" s="232" t="n"/>
      <c r="S743" s="232" t="n"/>
      <c r="T743" s="232" t="n"/>
      <c r="U743" s="232" t="n"/>
      <c r="V743" s="232" t="n"/>
      <c r="W743" s="232" t="n"/>
      <c r="X743" s="232" t="n"/>
      <c r="Y743" s="195" t="n"/>
      <c r="Z743" s="195" t="n"/>
      <c r="AA743" s="232" t="n"/>
      <c r="AB743" s="232" t="n"/>
      <c r="AC743" s="232" t="n"/>
      <c r="AD743" s="232" t="n"/>
      <c r="AE743" s="232" t="n"/>
      <c r="AF743" s="232" t="n"/>
      <c r="AG743" s="232" t="n"/>
      <c r="AH743" s="232" t="n"/>
      <c r="AI743" s="232" t="n"/>
      <c r="AJ743" s="232" t="n"/>
      <c r="AK743" s="195" t="n"/>
      <c r="AL743" s="195" t="n"/>
      <c r="AM743" s="232">
        <f>IFERROR(ROUND(AVERAGE(O743:S743,AA743:AE743),0),"")</f>
        <v/>
      </c>
      <c r="AN743" s="232">
        <f>IFERROR(ROUND(AVERAGE(T743:X743,AF743:AJ743),0),"")</f>
        <v/>
      </c>
      <c r="AO743" s="278">
        <f>IFERROR((AM743-L743)/L743,"")</f>
        <v/>
      </c>
      <c r="AP743" s="218" t="n"/>
      <c r="AQ743" s="219" t="n"/>
      <c r="AR743" s="217">
        <f>IFERROR(ROUND((3600/AS743*J743),0),"")</f>
        <v/>
      </c>
      <c r="AS743" s="217">
        <f>IFERROR(ROUND(AVERAGE(Y743:Z743,AK743:AL743),0),"")</f>
        <v/>
      </c>
      <c r="AT743" s="217" t="n"/>
      <c r="AU743" s="217" t="n"/>
      <c r="AV743" s="217" t="n"/>
      <c r="AW743" s="217" t="n"/>
      <c r="AX743" s="217" t="n"/>
      <c r="AY743" s="217" t="n"/>
      <c r="AZ743" s="217" t="n"/>
      <c r="BA743" s="217" t="n"/>
      <c r="BB743" s="217" t="n"/>
      <c r="BC743" s="217" t="n"/>
      <c r="BD743" s="217" t="n"/>
      <c r="BE743" s="217" t="n"/>
      <c r="BF743" s="217" t="n"/>
      <c r="BG743" s="217" t="n"/>
      <c r="BH743" s="217" t="n"/>
      <c r="BI743" s="217" t="n"/>
      <c r="BJ743" s="217" t="n"/>
      <c r="BK743" s="217" t="n"/>
      <c r="BL743" s="217" t="n"/>
      <c r="BM743" s="217" t="n"/>
      <c r="BN743" s="217" t="n"/>
      <c r="BO743" s="217" t="n"/>
      <c r="BP743" s="217" t="n"/>
      <c r="BQ743" s="217" t="n"/>
      <c r="BR743" s="217" t="n"/>
      <c r="BS743" s="217" t="n"/>
      <c r="BT743" s="217" t="n"/>
      <c r="BU743" s="217" t="n"/>
      <c r="BV743" s="217" t="n"/>
      <c r="BW743" s="217" t="n"/>
      <c r="BX743" s="220" t="n"/>
      <c r="BY743" s="220" t="n"/>
      <c r="BZ743" s="220" t="n"/>
      <c r="CA743" s="220" t="n"/>
      <c r="CB743" s="220" t="n"/>
      <c r="CC743" s="220" t="n"/>
      <c r="CD743" s="220" t="n"/>
      <c r="CE743" s="220" t="n"/>
      <c r="CF743" s="220" t="n"/>
      <c r="CG743" s="221">
        <f>IFERROR(ROUND((SUM(BX743:CF743)),0),"")</f>
        <v/>
      </c>
      <c r="CH743" s="216" t="n"/>
      <c r="CI743" s="456" t="n"/>
      <c r="CJ743" s="223" t="n"/>
      <c r="CK743" s="196" t="n"/>
      <c r="CL743" s="196" t="n"/>
      <c r="CM743" s="196" t="n"/>
      <c r="CN743" s="196" t="n"/>
      <c r="CO743" s="196" t="n"/>
      <c r="CP743" s="323" t="n"/>
      <c r="CQ743" s="348" t="n"/>
      <c r="CR743" s="348" t="n"/>
      <c r="CS743" s="348" t="n"/>
      <c r="CT743" s="348" t="n"/>
      <c r="CU743" s="348" t="n"/>
      <c r="CV743" s="348" t="n"/>
      <c r="CW743" s="348" t="n"/>
      <c r="CX743" s="348" t="n"/>
      <c r="CY743" s="348">
        <f>IFERROR(ROUND(STDEV(AN743,L743),1),"")</f>
        <v/>
      </c>
      <c r="CZ743" s="232">
        <f>IFERROR(ROUND(AVERAGE(O743:S743,AA743:AE743),0),"")</f>
        <v/>
      </c>
      <c r="DA743" s="232">
        <f>IFERROR(AVERAGE(T743:X743,AF743:AJ743),"")</f>
        <v/>
      </c>
      <c r="DB743" s="308">
        <f>AV743+BK743</f>
        <v/>
      </c>
      <c r="DC743" s="12">
        <f>SUM(BL743:BT743,AW743:BE743)</f>
        <v/>
      </c>
      <c r="DD743" s="437">
        <f>IFERROR(ROUND(DC743/K743,0),"")</f>
        <v/>
      </c>
      <c r="DE743" s="437">
        <f>IFERROR(ROUND(AVERAGE(Y743:Z743,AK743:AL743),0),"")</f>
        <v/>
      </c>
      <c r="DF743" s="217">
        <f>IFERROR(ROUND((3600/DE743*J743),0),"")</f>
        <v/>
      </c>
      <c r="DG743" s="437">
        <f>IFERROR(ROUND(DD743/DF743,1),"")</f>
        <v/>
      </c>
      <c r="DH743" s="308">
        <f>IFERROR(DB743+DD743,"")</f>
        <v/>
      </c>
      <c r="DI743" s="447">
        <f>IFERROR(DD743/DH743,"")</f>
        <v/>
      </c>
      <c r="DJ743" s="239" t="n"/>
      <c r="DK743" s="12">
        <f>IFERROR(DF743-AP743,"")</f>
        <v/>
      </c>
      <c r="DL743" s="239" t="n"/>
      <c r="DM743" s="307">
        <f>IFERROR(DA743-L743,"")</f>
        <v/>
      </c>
      <c r="DN743" s="348">
        <f>IF(DE743&gt;AQ743,0,1)</f>
        <v/>
      </c>
      <c r="DO743" s="348">
        <f>IF(DA743&lt;M743,0,1)</f>
        <v/>
      </c>
      <c r="DP743" s="348">
        <f>IF(DA743&gt;N743,0,1)</f>
        <v/>
      </c>
    </row>
    <row r="744" ht="20.25" customHeight="1" s="417">
      <c r="C744" s="455" t="n"/>
      <c r="G744" s="238" t="n"/>
      <c r="H744" s="437" t="n"/>
      <c r="I744" s="437" t="n"/>
      <c r="J744" s="437" t="n"/>
      <c r="K744" s="437" t="n"/>
      <c r="L744" s="240" t="n"/>
      <c r="M744" s="241" t="n"/>
      <c r="N744" s="242" t="n"/>
      <c r="O744" s="232" t="n"/>
      <c r="P744" s="232" t="n"/>
      <c r="Q744" s="232" t="n"/>
      <c r="R744" s="232" t="n"/>
      <c r="S744" s="232" t="n"/>
      <c r="T744" s="232" t="n"/>
      <c r="U744" s="232" t="n"/>
      <c r="V744" s="232" t="n"/>
      <c r="W744" s="232" t="n"/>
      <c r="X744" s="232" t="n"/>
      <c r="Y744" s="195" t="n"/>
      <c r="Z744" s="195" t="n"/>
      <c r="AA744" s="232" t="n"/>
      <c r="AB744" s="232" t="n"/>
      <c r="AC744" s="232" t="n"/>
      <c r="AD744" s="232" t="n"/>
      <c r="AE744" s="232" t="n"/>
      <c r="AF744" s="232" t="n"/>
      <c r="AG744" s="232" t="n"/>
      <c r="AH744" s="232" t="n"/>
      <c r="AI744" s="232" t="n"/>
      <c r="AJ744" s="232" t="n"/>
      <c r="AK744" s="195" t="n"/>
      <c r="AL744" s="195" t="n"/>
      <c r="AM744" s="232">
        <f>IFERROR(ROUND(AVERAGE(O744:S744,AA744:AE744),0),"")</f>
        <v/>
      </c>
      <c r="AN744" s="232">
        <f>IFERROR(ROUND(AVERAGE(T744:X744,AF744:AJ744),0),"")</f>
        <v/>
      </c>
      <c r="AO744" s="278">
        <f>IFERROR((AM744-L744)/L744,"")</f>
        <v/>
      </c>
      <c r="AP744" s="218" t="n"/>
      <c r="AQ744" s="219" t="n"/>
      <c r="AR744" s="217">
        <f>IFERROR(ROUND((3600/AS744*J744),0),"")</f>
        <v/>
      </c>
      <c r="AS744" s="217">
        <f>IFERROR(ROUND(AVERAGE(Y744:Z744,AK744:AL744),0),"")</f>
        <v/>
      </c>
      <c r="AT744" s="217" t="n"/>
      <c r="AU744" s="217" t="n"/>
      <c r="AV744" s="217" t="n"/>
      <c r="AW744" s="217" t="n"/>
      <c r="AX744" s="217" t="n"/>
      <c r="AY744" s="217" t="n"/>
      <c r="AZ744" s="217" t="n"/>
      <c r="BA744" s="217" t="n"/>
      <c r="BB744" s="217" t="n"/>
      <c r="BC744" s="217" t="n"/>
      <c r="BD744" s="217" t="n"/>
      <c r="BE744" s="217" t="n"/>
      <c r="BF744" s="217" t="n"/>
      <c r="BG744" s="217" t="n"/>
      <c r="BH744" s="217" t="n"/>
      <c r="BI744" s="217" t="n"/>
      <c r="BJ744" s="217" t="n"/>
      <c r="BK744" s="217" t="n"/>
      <c r="BL744" s="217" t="n"/>
      <c r="BM744" s="217" t="n"/>
      <c r="BN744" s="217" t="n"/>
      <c r="BO744" s="217" t="n"/>
      <c r="BP744" s="217" t="n"/>
      <c r="BQ744" s="217" t="n"/>
      <c r="BR744" s="217" t="n"/>
      <c r="BS744" s="217" t="n"/>
      <c r="BT744" s="217" t="n"/>
      <c r="BU744" s="217" t="n"/>
      <c r="BV744" s="217" t="n"/>
      <c r="BW744" s="217" t="n"/>
      <c r="BX744" s="220" t="n"/>
      <c r="BY744" s="220" t="n"/>
      <c r="BZ744" s="220" t="n"/>
      <c r="CA744" s="220" t="n"/>
      <c r="CB744" s="220" t="n"/>
      <c r="CC744" s="220" t="n"/>
      <c r="CD744" s="220" t="n"/>
      <c r="CE744" s="220" t="n"/>
      <c r="CF744" s="220" t="n"/>
      <c r="CG744" s="221">
        <f>IFERROR(ROUND((SUM(BX744:CF744)),0),"")</f>
        <v/>
      </c>
      <c r="CH744" s="216" t="n"/>
      <c r="CI744" s="456" t="n"/>
      <c r="CJ744" s="223" t="n"/>
      <c r="CK744" s="196" t="n"/>
      <c r="CL744" s="196" t="n"/>
      <c r="CM744" s="196" t="n"/>
      <c r="CN744" s="196" t="n"/>
      <c r="CO744" s="196" t="n"/>
      <c r="CP744" s="323" t="n"/>
      <c r="CQ744" s="348" t="n"/>
      <c r="CR744" s="348" t="n"/>
      <c r="CS744" s="348" t="n"/>
      <c r="CT744" s="348" t="n"/>
      <c r="CU744" s="348" t="n"/>
      <c r="CV744" s="348" t="n"/>
      <c r="CW744" s="348" t="n"/>
      <c r="CX744" s="348" t="n"/>
      <c r="CY744" s="348">
        <f>IFERROR(ROUND(STDEV(AN744,L744),1),"")</f>
        <v/>
      </c>
      <c r="CZ744" s="232">
        <f>IFERROR(ROUND(AVERAGE(O744:S744,AA744:AE744),0),"")</f>
        <v/>
      </c>
      <c r="DA744" s="232">
        <f>IFERROR(AVERAGE(T744:X744,AF744:AJ744),"")</f>
        <v/>
      </c>
      <c r="DB744" s="308">
        <f>AV744+BK744</f>
        <v/>
      </c>
      <c r="DC744" s="12">
        <f>SUM(BL744:BT744,AW744:BE744)</f>
        <v/>
      </c>
      <c r="DD744" s="437">
        <f>IFERROR(ROUND(DC744/K744,0),"")</f>
        <v/>
      </c>
      <c r="DE744" s="437">
        <f>IFERROR(ROUND(AVERAGE(Y744:Z744,AK744:AL744),0),"")</f>
        <v/>
      </c>
      <c r="DF744" s="217">
        <f>IFERROR(ROUND((3600/DE744*J744),0),"")</f>
        <v/>
      </c>
      <c r="DG744" s="437">
        <f>IFERROR(ROUND(DD744/DF744,1),"")</f>
        <v/>
      </c>
      <c r="DH744" s="308">
        <f>IFERROR(DB744+DD744,"")</f>
        <v/>
      </c>
      <c r="DI744" s="447">
        <f>IFERROR(DD744/DH744,"")</f>
        <v/>
      </c>
      <c r="DJ744" s="239" t="n"/>
      <c r="DK744" s="12">
        <f>IFERROR(DF744-AP744,"")</f>
        <v/>
      </c>
      <c r="DL744" s="239" t="n"/>
      <c r="DM744" s="307">
        <f>IFERROR(DA744-L744,"")</f>
        <v/>
      </c>
      <c r="DN744" s="348">
        <f>IF(DE744&gt;AQ744,0,1)</f>
        <v/>
      </c>
      <c r="DO744" s="348">
        <f>IF(DA744&lt;M744,0,1)</f>
        <v/>
      </c>
      <c r="DP744" s="348">
        <f>IF(DA744&gt;N744,0,1)</f>
        <v/>
      </c>
    </row>
    <row r="745" ht="20.25" customHeight="1" s="417">
      <c r="C745" s="455" t="n"/>
      <c r="G745" s="238" t="n"/>
      <c r="H745" s="437" t="n"/>
      <c r="I745" s="437" t="n"/>
      <c r="J745" s="437" t="n"/>
      <c r="K745" s="437" t="n"/>
      <c r="L745" s="240" t="n"/>
      <c r="M745" s="241" t="n"/>
      <c r="N745" s="242" t="n"/>
      <c r="O745" s="232" t="n"/>
      <c r="P745" s="232" t="n"/>
      <c r="Q745" s="232" t="n"/>
      <c r="R745" s="232" t="n"/>
      <c r="S745" s="232" t="n"/>
      <c r="T745" s="232" t="n"/>
      <c r="U745" s="232" t="n"/>
      <c r="V745" s="232" t="n"/>
      <c r="W745" s="232" t="n"/>
      <c r="X745" s="232" t="n"/>
      <c r="Y745" s="195" t="n"/>
      <c r="Z745" s="195" t="n"/>
      <c r="AA745" s="232" t="n"/>
      <c r="AB745" s="232" t="n"/>
      <c r="AC745" s="232" t="n"/>
      <c r="AD745" s="232" t="n"/>
      <c r="AE745" s="232" t="n"/>
      <c r="AF745" s="232" t="n"/>
      <c r="AG745" s="232" t="n"/>
      <c r="AH745" s="232" t="n"/>
      <c r="AI745" s="232" t="n"/>
      <c r="AJ745" s="232" t="n"/>
      <c r="AK745" s="195" t="n"/>
      <c r="AL745" s="195" t="n"/>
      <c r="AM745" s="232">
        <f>IFERROR(ROUND(AVERAGE(O745:S745,AA745:AE745),0),"")</f>
        <v/>
      </c>
      <c r="AN745" s="232">
        <f>IFERROR(ROUND(AVERAGE(T745:X745,AF745:AJ745),0),"")</f>
        <v/>
      </c>
      <c r="AO745" s="278">
        <f>IFERROR((AM745-L745)/L745,"")</f>
        <v/>
      </c>
      <c r="AP745" s="218" t="n"/>
      <c r="AQ745" s="219" t="n"/>
      <c r="AR745" s="217">
        <f>IFERROR(ROUND((3600/AS745*J745),0),"")</f>
        <v/>
      </c>
      <c r="AS745" s="217">
        <f>IFERROR(ROUND(AVERAGE(Y745:Z745,AK745:AL745),0),"")</f>
        <v/>
      </c>
      <c r="AT745" s="217" t="n"/>
      <c r="AU745" s="217" t="n"/>
      <c r="AV745" s="217" t="n"/>
      <c r="AW745" s="217" t="n"/>
      <c r="AX745" s="217" t="n"/>
      <c r="AY745" s="217" t="n"/>
      <c r="AZ745" s="217" t="n"/>
      <c r="BA745" s="217" t="n"/>
      <c r="BB745" s="217" t="n"/>
      <c r="BC745" s="217" t="n"/>
      <c r="BD745" s="217" t="n"/>
      <c r="BE745" s="217" t="n"/>
      <c r="BF745" s="217" t="n"/>
      <c r="BG745" s="217" t="n"/>
      <c r="BH745" s="217" t="n"/>
      <c r="BI745" s="217" t="n"/>
      <c r="BJ745" s="217" t="n"/>
      <c r="BK745" s="217" t="n"/>
      <c r="BL745" s="217" t="n"/>
      <c r="BM745" s="217" t="n"/>
      <c r="BN745" s="217" t="n"/>
      <c r="BO745" s="217" t="n"/>
      <c r="BP745" s="217" t="n"/>
      <c r="BQ745" s="217" t="n"/>
      <c r="BR745" s="217" t="n"/>
      <c r="BS745" s="217" t="n"/>
      <c r="BT745" s="217" t="n"/>
      <c r="BU745" s="217" t="n"/>
      <c r="BV745" s="217" t="n"/>
      <c r="BW745" s="217" t="n"/>
      <c r="BX745" s="220" t="n"/>
      <c r="BY745" s="220" t="n"/>
      <c r="BZ745" s="220" t="n"/>
      <c r="CA745" s="220" t="n"/>
      <c r="CB745" s="220" t="n"/>
      <c r="CC745" s="220" t="n"/>
      <c r="CD745" s="220" t="n"/>
      <c r="CE745" s="220" t="n"/>
      <c r="CF745" s="220" t="n"/>
      <c r="CG745" s="221">
        <f>IFERROR(ROUND((SUM(BX745:CF745)),0),"")</f>
        <v/>
      </c>
      <c r="CH745" s="216" t="n"/>
      <c r="CI745" s="456" t="n"/>
      <c r="CJ745" s="223" t="n"/>
      <c r="CK745" s="196" t="n"/>
      <c r="CL745" s="196" t="n"/>
      <c r="CM745" s="196" t="n"/>
      <c r="CN745" s="196" t="n"/>
      <c r="CO745" s="196" t="n"/>
      <c r="CP745" s="323" t="n"/>
      <c r="CQ745" s="348" t="n"/>
      <c r="CR745" s="348" t="n"/>
      <c r="CS745" s="348" t="n"/>
      <c r="CT745" s="348" t="n"/>
      <c r="CU745" s="348" t="n"/>
      <c r="CV745" s="348" t="n"/>
      <c r="CW745" s="348" t="n"/>
      <c r="CX745" s="348" t="n"/>
      <c r="CY745" s="348">
        <f>IFERROR(ROUND(STDEV(AN745,L745),1),"")</f>
        <v/>
      </c>
      <c r="CZ745" s="232">
        <f>IFERROR(ROUND(AVERAGE(O745:S745,AA745:AE745),0),"")</f>
        <v/>
      </c>
      <c r="DA745" s="232">
        <f>IFERROR(AVERAGE(T745:X745,AF745:AJ745),"")</f>
        <v/>
      </c>
      <c r="DB745" s="308">
        <f>AV745+BK745</f>
        <v/>
      </c>
      <c r="DC745" s="12">
        <f>SUM(BL745:BT745,AW745:BE745)</f>
        <v/>
      </c>
      <c r="DD745" s="437">
        <f>IFERROR(ROUND(DC745/K745,0),"")</f>
        <v/>
      </c>
      <c r="DE745" s="437">
        <f>IFERROR(ROUND(AVERAGE(Y745:Z745,AK745:AL745),0),"")</f>
        <v/>
      </c>
      <c r="DF745" s="217">
        <f>IFERROR(ROUND((3600/DE745*J745),0),"")</f>
        <v/>
      </c>
      <c r="DG745" s="437">
        <f>IFERROR(ROUND(DD745/DF745,1),"")</f>
        <v/>
      </c>
      <c r="DH745" s="308">
        <f>IFERROR(DB745+DD745,"")</f>
        <v/>
      </c>
      <c r="DI745" s="447">
        <f>IFERROR(DD745/DH745,"")</f>
        <v/>
      </c>
      <c r="DJ745" s="239" t="n"/>
      <c r="DK745" s="12">
        <f>IFERROR(DF745-AP745,"")</f>
        <v/>
      </c>
      <c r="DL745" s="239" t="n"/>
      <c r="DM745" s="307">
        <f>IFERROR(DA745-L745,"")</f>
        <v/>
      </c>
      <c r="DN745" s="348">
        <f>IF(DE745&gt;AQ745,0,1)</f>
        <v/>
      </c>
      <c r="DO745" s="348">
        <f>IF(DA745&lt;M745,0,1)</f>
        <v/>
      </c>
      <c r="DP745" s="348">
        <f>IF(DA745&gt;N745,0,1)</f>
        <v/>
      </c>
    </row>
    <row r="746" ht="20.25" customHeight="1" s="417">
      <c r="C746" s="455" t="n"/>
      <c r="G746" s="238" t="n"/>
      <c r="H746" s="437" t="n"/>
      <c r="I746" s="437" t="n"/>
      <c r="J746" s="437" t="n"/>
      <c r="K746" s="437" t="n"/>
      <c r="L746" s="240" t="n"/>
      <c r="M746" s="241" t="n"/>
      <c r="N746" s="242" t="n"/>
      <c r="O746" s="232" t="n"/>
      <c r="P746" s="232" t="n"/>
      <c r="Q746" s="232" t="n"/>
      <c r="R746" s="232" t="n"/>
      <c r="S746" s="232" t="n"/>
      <c r="T746" s="232" t="n"/>
      <c r="U746" s="232" t="n"/>
      <c r="V746" s="232" t="n"/>
      <c r="W746" s="232" t="n"/>
      <c r="X746" s="232" t="n"/>
      <c r="Y746" s="195" t="n"/>
      <c r="Z746" s="195" t="n"/>
      <c r="AA746" s="232" t="n"/>
      <c r="AB746" s="232" t="n"/>
      <c r="AC746" s="232" t="n"/>
      <c r="AD746" s="232" t="n"/>
      <c r="AE746" s="232" t="n"/>
      <c r="AF746" s="232" t="n"/>
      <c r="AG746" s="232" t="n"/>
      <c r="AH746" s="232" t="n"/>
      <c r="AI746" s="232" t="n"/>
      <c r="AJ746" s="232" t="n"/>
      <c r="AK746" s="195" t="n"/>
      <c r="AL746" s="195" t="n"/>
      <c r="AM746" s="232">
        <f>IFERROR(ROUND(AVERAGE(O746:S746,AA746:AE746),0),"")</f>
        <v/>
      </c>
      <c r="AN746" s="232">
        <f>IFERROR(ROUND(AVERAGE(T746:X746,AF746:AJ746),0),"")</f>
        <v/>
      </c>
      <c r="AO746" s="278">
        <f>IFERROR((AM746-L746)/L746,"")</f>
        <v/>
      </c>
      <c r="AP746" s="218" t="n"/>
      <c r="AQ746" s="219" t="n"/>
      <c r="AR746" s="217">
        <f>IFERROR(ROUND((3600/AS746*J746),0),"")</f>
        <v/>
      </c>
      <c r="AS746" s="217">
        <f>IFERROR(ROUND(AVERAGE(Y746:Z746,AK746:AL746),0),"")</f>
        <v/>
      </c>
      <c r="AT746" s="217" t="n"/>
      <c r="AU746" s="217" t="n"/>
      <c r="AV746" s="217" t="n"/>
      <c r="AW746" s="217" t="n"/>
      <c r="AX746" s="217" t="n"/>
      <c r="AY746" s="217" t="n"/>
      <c r="AZ746" s="217" t="n"/>
      <c r="BA746" s="217" t="n"/>
      <c r="BB746" s="217" t="n"/>
      <c r="BC746" s="217" t="n"/>
      <c r="BD746" s="217" t="n"/>
      <c r="BE746" s="217" t="n"/>
      <c r="BF746" s="217" t="n"/>
      <c r="BG746" s="217" t="n"/>
      <c r="BH746" s="217" t="n"/>
      <c r="BI746" s="217" t="n"/>
      <c r="BJ746" s="217" t="n"/>
      <c r="BK746" s="217" t="n"/>
      <c r="BL746" s="217" t="n"/>
      <c r="BM746" s="217" t="n"/>
      <c r="BN746" s="217" t="n"/>
      <c r="BO746" s="217" t="n"/>
      <c r="BP746" s="217" t="n"/>
      <c r="BQ746" s="217" t="n"/>
      <c r="BR746" s="217" t="n"/>
      <c r="BS746" s="217" t="n"/>
      <c r="BT746" s="217" t="n"/>
      <c r="BU746" s="217" t="n"/>
      <c r="BV746" s="217" t="n"/>
      <c r="BW746" s="217" t="n"/>
      <c r="BX746" s="220" t="n"/>
      <c r="BY746" s="220" t="n"/>
      <c r="BZ746" s="220" t="n"/>
      <c r="CA746" s="220" t="n"/>
      <c r="CB746" s="220" t="n"/>
      <c r="CC746" s="220" t="n"/>
      <c r="CD746" s="220" t="n"/>
      <c r="CE746" s="220" t="n"/>
      <c r="CF746" s="220" t="n"/>
      <c r="CG746" s="221">
        <f>IFERROR(ROUND((SUM(BX746:CF746)),0),"")</f>
        <v/>
      </c>
      <c r="CH746" s="216" t="n"/>
      <c r="CI746" s="456" t="n"/>
      <c r="CJ746" s="223" t="n"/>
      <c r="CK746" s="196" t="n"/>
      <c r="CL746" s="196" t="n"/>
      <c r="CM746" s="196" t="n"/>
      <c r="CN746" s="196" t="n"/>
      <c r="CO746" s="196" t="n"/>
      <c r="CP746" s="323" t="n"/>
      <c r="CQ746" s="348" t="n"/>
      <c r="CR746" s="348" t="n"/>
      <c r="CS746" s="348" t="n"/>
      <c r="CT746" s="348" t="n"/>
      <c r="CU746" s="348" t="n"/>
      <c r="CV746" s="348" t="n"/>
      <c r="CW746" s="348" t="n"/>
      <c r="CX746" s="348" t="n"/>
      <c r="CY746" s="348">
        <f>IFERROR(ROUND(STDEV(AN746,L746),1),"")</f>
        <v/>
      </c>
      <c r="CZ746" s="232">
        <f>IFERROR(ROUND(AVERAGE(O746:S746,AA746:AE746),0),"")</f>
        <v/>
      </c>
      <c r="DA746" s="232">
        <f>IFERROR(AVERAGE(T746:X746,AF746:AJ746),"")</f>
        <v/>
      </c>
      <c r="DB746" s="308">
        <f>AV746+BK746</f>
        <v/>
      </c>
      <c r="DC746" s="12">
        <f>SUM(BL746:BT746,AW746:BE746)</f>
        <v/>
      </c>
      <c r="DD746" s="437">
        <f>IFERROR(ROUND(DC746/K746,0),"")</f>
        <v/>
      </c>
      <c r="DE746" s="437">
        <f>IFERROR(ROUND(AVERAGE(Y746:Z746,AK746:AL746),0),"")</f>
        <v/>
      </c>
      <c r="DF746" s="217">
        <f>IFERROR(ROUND((3600/DE746*J746),0),"")</f>
        <v/>
      </c>
      <c r="DG746" s="437">
        <f>IFERROR(ROUND(DD746/DF746,1),"")</f>
        <v/>
      </c>
      <c r="DH746" s="308">
        <f>IFERROR(DB746+DD746,"")</f>
        <v/>
      </c>
      <c r="DI746" s="447">
        <f>IFERROR(DD746/DH746,"")</f>
        <v/>
      </c>
      <c r="DJ746" s="239" t="n"/>
      <c r="DK746" s="12">
        <f>IFERROR(DF746-AP746,"")</f>
        <v/>
      </c>
      <c r="DL746" s="239" t="n"/>
      <c r="DM746" s="307">
        <f>IFERROR(DA746-L746,"")</f>
        <v/>
      </c>
      <c r="DN746" s="348">
        <f>IF(DE746&gt;AQ746,0,1)</f>
        <v/>
      </c>
      <c r="DO746" s="348">
        <f>IF(DA746&lt;M746,0,1)</f>
        <v/>
      </c>
      <c r="DP746" s="348">
        <f>IF(DA746&gt;N746,0,1)</f>
        <v/>
      </c>
    </row>
    <row r="747" ht="20.25" customHeight="1" s="417">
      <c r="C747" s="455" t="n"/>
      <c r="G747" s="238" t="n"/>
      <c r="H747" s="437" t="n"/>
      <c r="I747" s="437" t="n"/>
      <c r="J747" s="437" t="n"/>
      <c r="K747" s="437" t="n"/>
      <c r="L747" s="240" t="n"/>
      <c r="M747" s="241" t="n"/>
      <c r="N747" s="242" t="n"/>
      <c r="O747" s="232" t="n"/>
      <c r="P747" s="232" t="n"/>
      <c r="Q747" s="232" t="n"/>
      <c r="R747" s="232" t="n"/>
      <c r="S747" s="232" t="n"/>
      <c r="T747" s="232" t="n"/>
      <c r="U747" s="232" t="n"/>
      <c r="V747" s="232" t="n"/>
      <c r="W747" s="232" t="n"/>
      <c r="X747" s="232" t="n"/>
      <c r="Y747" s="195" t="n"/>
      <c r="Z747" s="195" t="n"/>
      <c r="AA747" s="232" t="n"/>
      <c r="AB747" s="232" t="n"/>
      <c r="AC747" s="232" t="n"/>
      <c r="AD747" s="232" t="n"/>
      <c r="AE747" s="232" t="n"/>
      <c r="AF747" s="232" t="n"/>
      <c r="AG747" s="232" t="n"/>
      <c r="AH747" s="232" t="n"/>
      <c r="AI747" s="232" t="n"/>
      <c r="AJ747" s="232" t="n"/>
      <c r="AK747" s="195" t="n"/>
      <c r="AL747" s="195" t="n"/>
      <c r="AM747" s="232">
        <f>IFERROR(ROUND(AVERAGE(O747:S747,AA747:AE747),0),"")</f>
        <v/>
      </c>
      <c r="AN747" s="232">
        <f>IFERROR(ROUND(AVERAGE(T747:X747,AF747:AJ747),0),"")</f>
        <v/>
      </c>
      <c r="AO747" s="278">
        <f>IFERROR((AM747-L747)/L747,"")</f>
        <v/>
      </c>
      <c r="AP747" s="218" t="n"/>
      <c r="AQ747" s="219" t="n"/>
      <c r="AR747" s="217">
        <f>IFERROR(ROUND((3600/AS747*J747),0),"")</f>
        <v/>
      </c>
      <c r="AS747" s="217">
        <f>IFERROR(ROUND(AVERAGE(Y747:Z747,AK747:AL747),0),"")</f>
        <v/>
      </c>
      <c r="AT747" s="217" t="n"/>
      <c r="AU747" s="217" t="n"/>
      <c r="AV747" s="217" t="n"/>
      <c r="AW747" s="217" t="n"/>
      <c r="AX747" s="217" t="n"/>
      <c r="AY747" s="217" t="n"/>
      <c r="AZ747" s="217" t="n"/>
      <c r="BA747" s="217" t="n"/>
      <c r="BB747" s="217" t="n"/>
      <c r="BC747" s="217" t="n"/>
      <c r="BD747" s="217" t="n"/>
      <c r="BE747" s="217" t="n"/>
      <c r="BF747" s="217" t="n"/>
      <c r="BG747" s="217" t="n"/>
      <c r="BH747" s="217" t="n"/>
      <c r="BI747" s="217" t="n"/>
      <c r="BJ747" s="217" t="n"/>
      <c r="BK747" s="217" t="n"/>
      <c r="BL747" s="217" t="n"/>
      <c r="BM747" s="217" t="n"/>
      <c r="BN747" s="217" t="n"/>
      <c r="BO747" s="217" t="n"/>
      <c r="BP747" s="217" t="n"/>
      <c r="BQ747" s="217" t="n"/>
      <c r="BR747" s="217" t="n"/>
      <c r="BS747" s="217" t="n"/>
      <c r="BT747" s="217" t="n"/>
      <c r="BU747" s="217" t="n"/>
      <c r="BV747" s="217" t="n"/>
      <c r="BW747" s="217" t="n"/>
      <c r="BX747" s="220" t="n"/>
      <c r="BY747" s="220" t="n"/>
      <c r="BZ747" s="220" t="n"/>
      <c r="CA747" s="220" t="n"/>
      <c r="CB747" s="220" t="n"/>
      <c r="CC747" s="220" t="n"/>
      <c r="CD747" s="220" t="n"/>
      <c r="CE747" s="220" t="n"/>
      <c r="CF747" s="220" t="n"/>
      <c r="CG747" s="221">
        <f>IFERROR(ROUND((SUM(BX747:CF747)),0),"")</f>
        <v/>
      </c>
      <c r="CH747" s="216" t="n"/>
      <c r="CI747" s="456" t="n"/>
      <c r="CJ747" s="223" t="n"/>
      <c r="CK747" s="196" t="n"/>
      <c r="CL747" s="196" t="n"/>
      <c r="CM747" s="196" t="n"/>
      <c r="CN747" s="196" t="n"/>
      <c r="CO747" s="196" t="n"/>
      <c r="CP747" s="323" t="n"/>
      <c r="CQ747" s="348" t="n"/>
      <c r="CR747" s="348" t="n"/>
      <c r="CS747" s="348" t="n"/>
      <c r="CT747" s="348" t="n"/>
      <c r="CU747" s="348" t="n"/>
      <c r="CV747" s="348" t="n"/>
      <c r="CW747" s="348" t="n"/>
      <c r="CX747" s="348" t="n"/>
      <c r="CY747" s="348">
        <f>IFERROR(ROUND(STDEV(AN747,L747),1),"")</f>
        <v/>
      </c>
      <c r="CZ747" s="232">
        <f>IFERROR(ROUND(AVERAGE(O747:S747,AA747:AE747),0),"")</f>
        <v/>
      </c>
      <c r="DA747" s="232">
        <f>IFERROR(AVERAGE(T747:X747,AF747:AJ747),"")</f>
        <v/>
      </c>
      <c r="DB747" s="308">
        <f>AV747+BK747</f>
        <v/>
      </c>
      <c r="DC747" s="12">
        <f>SUM(BL747:BT747,AW747:BE747)</f>
        <v/>
      </c>
      <c r="DD747" s="437">
        <f>IFERROR(ROUND(DC747/K747,0),"")</f>
        <v/>
      </c>
      <c r="DE747" s="437">
        <f>IFERROR(ROUND(AVERAGE(Y747:Z747,AK747:AL747),0),"")</f>
        <v/>
      </c>
      <c r="DF747" s="217">
        <f>IFERROR(ROUND((3600/DE747*J747),0),"")</f>
        <v/>
      </c>
      <c r="DG747" s="437">
        <f>IFERROR(ROUND(DD747/DF747,1),"")</f>
        <v/>
      </c>
      <c r="DH747" s="308">
        <f>IFERROR(DB747+DD747,"")</f>
        <v/>
      </c>
      <c r="DI747" s="447">
        <f>IFERROR(DD747/DH747,"")</f>
        <v/>
      </c>
      <c r="DJ747" s="239" t="n"/>
      <c r="DK747" s="12">
        <f>IFERROR(DF747-AP747,"")</f>
        <v/>
      </c>
      <c r="DL747" s="239" t="n"/>
      <c r="DM747" s="307">
        <f>IFERROR(DA747-L747,"")</f>
        <v/>
      </c>
      <c r="DN747" s="348">
        <f>IF(DE747&gt;AQ747,0,1)</f>
        <v/>
      </c>
      <c r="DO747" s="348">
        <f>IF(DA747&lt;M747,0,1)</f>
        <v/>
      </c>
      <c r="DP747" s="348">
        <f>IF(DA747&gt;N747,0,1)</f>
        <v/>
      </c>
    </row>
    <row r="748" ht="20.25" customHeight="1" s="417">
      <c r="C748" s="455" t="n"/>
      <c r="G748" s="238" t="n"/>
      <c r="H748" s="437" t="n"/>
      <c r="I748" s="437" t="n"/>
      <c r="J748" s="437" t="n"/>
      <c r="K748" s="437" t="n"/>
      <c r="L748" s="240" t="n"/>
      <c r="M748" s="241" t="n"/>
      <c r="N748" s="242" t="n"/>
      <c r="O748" s="232" t="n"/>
      <c r="P748" s="232" t="n"/>
      <c r="Q748" s="232" t="n"/>
      <c r="R748" s="232" t="n"/>
      <c r="S748" s="232" t="n"/>
      <c r="T748" s="232" t="n"/>
      <c r="U748" s="232" t="n"/>
      <c r="V748" s="232" t="n"/>
      <c r="W748" s="232" t="n"/>
      <c r="X748" s="232" t="n"/>
      <c r="Y748" s="195" t="n"/>
      <c r="Z748" s="195" t="n"/>
      <c r="AA748" s="232" t="n"/>
      <c r="AB748" s="232" t="n"/>
      <c r="AC748" s="232" t="n"/>
      <c r="AD748" s="232" t="n"/>
      <c r="AE748" s="232" t="n"/>
      <c r="AF748" s="232" t="n"/>
      <c r="AG748" s="232" t="n"/>
      <c r="AH748" s="232" t="n"/>
      <c r="AI748" s="232" t="n"/>
      <c r="AJ748" s="232" t="n"/>
      <c r="AK748" s="195" t="n"/>
      <c r="AL748" s="195" t="n"/>
      <c r="AM748" s="232">
        <f>IFERROR(ROUND(AVERAGE(O748:S748,AA748:AE748),0),"")</f>
        <v/>
      </c>
      <c r="AN748" s="232">
        <f>IFERROR(ROUND(AVERAGE(T748:X748,AF748:AJ748),0),"")</f>
        <v/>
      </c>
      <c r="AO748" s="278">
        <f>IFERROR((AM748-L748)/L748,"")</f>
        <v/>
      </c>
      <c r="AP748" s="218" t="n"/>
      <c r="AQ748" s="219" t="n"/>
      <c r="AR748" s="217">
        <f>IFERROR(ROUND((3600/AS748*J748),0),"")</f>
        <v/>
      </c>
      <c r="AS748" s="217">
        <f>IFERROR(ROUND(AVERAGE(Y748:Z748,AK748:AL748),0),"")</f>
        <v/>
      </c>
      <c r="AT748" s="217" t="n"/>
      <c r="AU748" s="217" t="n"/>
      <c r="AV748" s="217" t="n"/>
      <c r="AW748" s="217" t="n"/>
      <c r="AX748" s="217" t="n"/>
      <c r="AY748" s="217" t="n"/>
      <c r="AZ748" s="217" t="n"/>
      <c r="BA748" s="217" t="n"/>
      <c r="BB748" s="217" t="n"/>
      <c r="BC748" s="217" t="n"/>
      <c r="BD748" s="217" t="n"/>
      <c r="BE748" s="217" t="n"/>
      <c r="BF748" s="217" t="n"/>
      <c r="BG748" s="217" t="n"/>
      <c r="BH748" s="217" t="n"/>
      <c r="BI748" s="217" t="n"/>
      <c r="BJ748" s="217" t="n"/>
      <c r="BK748" s="217" t="n"/>
      <c r="BL748" s="217" t="n"/>
      <c r="BM748" s="217" t="n"/>
      <c r="BN748" s="217" t="n"/>
      <c r="BO748" s="217" t="n"/>
      <c r="BP748" s="217" t="n"/>
      <c r="BQ748" s="217" t="n"/>
      <c r="BR748" s="217" t="n"/>
      <c r="BS748" s="217" t="n"/>
      <c r="BT748" s="217" t="n"/>
      <c r="BU748" s="217" t="n"/>
      <c r="BV748" s="217" t="n"/>
      <c r="BW748" s="217" t="n"/>
      <c r="BX748" s="220" t="n"/>
      <c r="BY748" s="220" t="n"/>
      <c r="BZ748" s="220" t="n"/>
      <c r="CA748" s="220" t="n"/>
      <c r="CB748" s="220" t="n"/>
      <c r="CC748" s="220" t="n"/>
      <c r="CD748" s="220" t="n"/>
      <c r="CE748" s="220" t="n"/>
      <c r="CF748" s="220" t="n"/>
      <c r="CG748" s="221">
        <f>IFERROR(ROUND((SUM(BX748:CF748)),0),"")</f>
        <v/>
      </c>
      <c r="CH748" s="216" t="n"/>
      <c r="CI748" s="456" t="n"/>
      <c r="CJ748" s="223" t="n"/>
      <c r="CK748" s="196" t="n"/>
      <c r="CL748" s="196" t="n"/>
      <c r="CM748" s="196" t="n"/>
      <c r="CN748" s="196" t="n"/>
      <c r="CO748" s="196" t="n"/>
      <c r="CP748" s="323" t="n"/>
      <c r="CQ748" s="348" t="n"/>
      <c r="CR748" s="348" t="n"/>
      <c r="CS748" s="348" t="n"/>
      <c r="CT748" s="348" t="n"/>
      <c r="CU748" s="348" t="n"/>
      <c r="CV748" s="348" t="n"/>
      <c r="CW748" s="348" t="n"/>
      <c r="CX748" s="348" t="n"/>
      <c r="CY748" s="348">
        <f>IFERROR(ROUND(STDEV(AN748,L748),1),"")</f>
        <v/>
      </c>
      <c r="CZ748" s="232">
        <f>IFERROR(ROUND(AVERAGE(O748:S748,AA748:AE748),0),"")</f>
        <v/>
      </c>
      <c r="DA748" s="232">
        <f>IFERROR(AVERAGE(T748:X748,AF748:AJ748),"")</f>
        <v/>
      </c>
      <c r="DB748" s="308">
        <f>AV748+BK748</f>
        <v/>
      </c>
      <c r="DC748" s="12">
        <f>SUM(BL748:BT748,AW748:BE748)</f>
        <v/>
      </c>
      <c r="DD748" s="437">
        <f>IFERROR(ROUND(DC748/K748,0),"")</f>
        <v/>
      </c>
      <c r="DE748" s="437">
        <f>IFERROR(ROUND(AVERAGE(Y748:Z748,AK748:AL748),0),"")</f>
        <v/>
      </c>
      <c r="DF748" s="217">
        <f>IFERROR(ROUND((3600/DE748*J748),0),"")</f>
        <v/>
      </c>
      <c r="DG748" s="437">
        <f>IFERROR(ROUND(DD748/DF748,1),"")</f>
        <v/>
      </c>
      <c r="DH748" s="308">
        <f>IFERROR(DB748+DD748,"")</f>
        <v/>
      </c>
      <c r="DI748" s="447">
        <f>IFERROR(DD748/DH748,"")</f>
        <v/>
      </c>
      <c r="DJ748" s="239" t="n"/>
      <c r="DK748" s="12">
        <f>IFERROR(DF748-AP748,"")</f>
        <v/>
      </c>
      <c r="DL748" s="239" t="n"/>
      <c r="DM748" s="307">
        <f>IFERROR(DA748-L748,"")</f>
        <v/>
      </c>
      <c r="DN748" s="348">
        <f>IF(DE748&gt;AQ748,0,1)</f>
        <v/>
      </c>
      <c r="DO748" s="348">
        <f>IF(DA748&lt;M748,0,1)</f>
        <v/>
      </c>
      <c r="DP748" s="348">
        <f>IF(DA748&gt;N748,0,1)</f>
        <v/>
      </c>
    </row>
    <row r="749" ht="20.25" customHeight="1" s="417">
      <c r="C749" s="455" t="n"/>
      <c r="G749" s="238" t="n"/>
      <c r="H749" s="437" t="n"/>
      <c r="I749" s="437" t="n"/>
      <c r="J749" s="437" t="n"/>
      <c r="K749" s="437" t="n"/>
      <c r="L749" s="240" t="n"/>
      <c r="M749" s="241" t="n"/>
      <c r="N749" s="242" t="n"/>
      <c r="O749" s="232" t="n"/>
      <c r="P749" s="232" t="n"/>
      <c r="Q749" s="232" t="n"/>
      <c r="R749" s="232" t="n"/>
      <c r="S749" s="232" t="n"/>
      <c r="T749" s="232" t="n"/>
      <c r="U749" s="232" t="n"/>
      <c r="V749" s="232" t="n"/>
      <c r="W749" s="232" t="n"/>
      <c r="X749" s="232" t="n"/>
      <c r="Y749" s="195" t="n"/>
      <c r="Z749" s="195" t="n"/>
      <c r="AA749" s="232" t="n"/>
      <c r="AB749" s="232" t="n"/>
      <c r="AC749" s="232" t="n"/>
      <c r="AD749" s="232" t="n"/>
      <c r="AE749" s="232" t="n"/>
      <c r="AF749" s="232" t="n"/>
      <c r="AG749" s="232" t="n"/>
      <c r="AH749" s="232" t="n"/>
      <c r="AI749" s="232" t="n"/>
      <c r="AJ749" s="232" t="n"/>
      <c r="AK749" s="195" t="n"/>
      <c r="AL749" s="195" t="n"/>
      <c r="AM749" s="232">
        <f>IFERROR(ROUND(AVERAGE(O749:S749,AA749:AE749),0),"")</f>
        <v/>
      </c>
      <c r="AN749" s="232">
        <f>IFERROR(ROUND(AVERAGE(T749:X749,AF749:AJ749),0),"")</f>
        <v/>
      </c>
      <c r="AO749" s="278">
        <f>IFERROR((AM749-L749)/L749,"")</f>
        <v/>
      </c>
      <c r="AP749" s="218" t="n"/>
      <c r="AQ749" s="219" t="n"/>
      <c r="AR749" s="217">
        <f>IFERROR(ROUND((3600/AS749*J749),0),"")</f>
        <v/>
      </c>
      <c r="AS749" s="217">
        <f>IFERROR(ROUND(AVERAGE(Y749:Z749,AK749:AL749),0),"")</f>
        <v/>
      </c>
      <c r="AT749" s="217" t="n"/>
      <c r="AU749" s="217" t="n"/>
      <c r="AV749" s="217" t="n"/>
      <c r="AW749" s="217" t="n"/>
      <c r="AX749" s="217" t="n"/>
      <c r="AY749" s="217" t="n"/>
      <c r="AZ749" s="217" t="n"/>
      <c r="BA749" s="217" t="n"/>
      <c r="BB749" s="217" t="n"/>
      <c r="BC749" s="217" t="n"/>
      <c r="BD749" s="217" t="n"/>
      <c r="BE749" s="217" t="n"/>
      <c r="BF749" s="217" t="n"/>
      <c r="BG749" s="217" t="n"/>
      <c r="BH749" s="217" t="n"/>
      <c r="BI749" s="217" t="n"/>
      <c r="BJ749" s="217" t="n"/>
      <c r="BK749" s="217" t="n"/>
      <c r="BL749" s="217" t="n"/>
      <c r="BM749" s="217" t="n"/>
      <c r="BN749" s="217" t="n"/>
      <c r="BO749" s="217" t="n"/>
      <c r="BP749" s="217" t="n"/>
      <c r="BQ749" s="217" t="n"/>
      <c r="BR749" s="217" t="n"/>
      <c r="BS749" s="217" t="n"/>
      <c r="BT749" s="217" t="n"/>
      <c r="BU749" s="217" t="n"/>
      <c r="BV749" s="217" t="n"/>
      <c r="BW749" s="217" t="n"/>
      <c r="BX749" s="220" t="n"/>
      <c r="BY749" s="220" t="n"/>
      <c r="BZ749" s="220" t="n"/>
      <c r="CA749" s="220" t="n"/>
      <c r="CB749" s="220" t="n"/>
      <c r="CC749" s="220" t="n"/>
      <c r="CD749" s="220" t="n"/>
      <c r="CE749" s="220" t="n"/>
      <c r="CF749" s="220" t="n"/>
      <c r="CG749" s="221">
        <f>IFERROR(ROUND((SUM(BX749:CF749)),0),"")</f>
        <v/>
      </c>
      <c r="CH749" s="216" t="n"/>
      <c r="CI749" s="456" t="n"/>
      <c r="CJ749" s="223" t="n"/>
      <c r="CK749" s="196" t="n"/>
      <c r="CL749" s="196" t="n"/>
      <c r="CM749" s="196" t="n"/>
      <c r="CN749" s="196" t="n"/>
      <c r="CO749" s="196" t="n"/>
      <c r="CP749" s="323" t="n"/>
      <c r="CQ749" s="348" t="n"/>
      <c r="CR749" s="348" t="n"/>
      <c r="CS749" s="348" t="n"/>
      <c r="CT749" s="348" t="n"/>
      <c r="CU749" s="348" t="n"/>
      <c r="CV749" s="348" t="n"/>
      <c r="CW749" s="348" t="n"/>
      <c r="CX749" s="348" t="n"/>
      <c r="CY749" s="348">
        <f>IFERROR(ROUND(STDEV(AN749,L749),1),"")</f>
        <v/>
      </c>
      <c r="CZ749" s="232">
        <f>IFERROR(ROUND(AVERAGE(O749:S749,AA749:AE749),0),"")</f>
        <v/>
      </c>
      <c r="DA749" s="232">
        <f>IFERROR(AVERAGE(T749:X749,AF749:AJ749),"")</f>
        <v/>
      </c>
      <c r="DB749" s="308">
        <f>AV749+BK749</f>
        <v/>
      </c>
      <c r="DC749" s="12">
        <f>SUM(BL749:BT749,AW749:BE749)</f>
        <v/>
      </c>
      <c r="DD749" s="437">
        <f>IFERROR(ROUND(DC749/K749,0),"")</f>
        <v/>
      </c>
      <c r="DE749" s="437">
        <f>IFERROR(ROUND(AVERAGE(Y749:Z749,AK749:AL749),0),"")</f>
        <v/>
      </c>
      <c r="DF749" s="217">
        <f>IFERROR(ROUND((3600/DE749*J749),0),"")</f>
        <v/>
      </c>
      <c r="DG749" s="437">
        <f>IFERROR(ROUND(DD749/DF749,1),"")</f>
        <v/>
      </c>
      <c r="DH749" s="308">
        <f>IFERROR(DB749+DD749,"")</f>
        <v/>
      </c>
      <c r="DI749" s="447">
        <f>IFERROR(DD749/DH749,"")</f>
        <v/>
      </c>
      <c r="DJ749" s="239" t="n"/>
      <c r="DK749" s="12">
        <f>IFERROR(DF749-AP749,"")</f>
        <v/>
      </c>
      <c r="DL749" s="239" t="n"/>
      <c r="DM749" s="307">
        <f>IFERROR(DA749-L749,"")</f>
        <v/>
      </c>
      <c r="DN749" s="348">
        <f>IF(DE749&gt;AQ749,0,1)</f>
        <v/>
      </c>
      <c r="DO749" s="348">
        <f>IF(DA749&lt;M749,0,1)</f>
        <v/>
      </c>
      <c r="DP749" s="348">
        <f>IF(DA749&gt;N749,0,1)</f>
        <v/>
      </c>
    </row>
    <row r="750" ht="20.25" customHeight="1" s="417">
      <c r="C750" s="455" t="n"/>
      <c r="G750" s="238" t="n"/>
      <c r="H750" s="437" t="n"/>
      <c r="I750" s="437" t="n"/>
      <c r="J750" s="437" t="n"/>
      <c r="K750" s="437" t="n"/>
      <c r="L750" s="240" t="n"/>
      <c r="M750" s="241" t="n"/>
      <c r="N750" s="242" t="n"/>
      <c r="O750" s="232" t="n"/>
      <c r="P750" s="232" t="n"/>
      <c r="Q750" s="232" t="n"/>
      <c r="R750" s="232" t="n"/>
      <c r="S750" s="232" t="n"/>
      <c r="T750" s="232" t="n"/>
      <c r="U750" s="232" t="n"/>
      <c r="V750" s="232" t="n"/>
      <c r="W750" s="232" t="n"/>
      <c r="X750" s="232" t="n"/>
      <c r="Y750" s="195" t="n"/>
      <c r="Z750" s="195" t="n"/>
      <c r="AA750" s="232" t="n"/>
      <c r="AB750" s="232" t="n"/>
      <c r="AC750" s="232" t="n"/>
      <c r="AD750" s="232" t="n"/>
      <c r="AE750" s="232" t="n"/>
      <c r="AF750" s="232" t="n"/>
      <c r="AG750" s="232" t="n"/>
      <c r="AH750" s="232" t="n"/>
      <c r="AI750" s="232" t="n"/>
      <c r="AJ750" s="232" t="n"/>
      <c r="AK750" s="195" t="n"/>
      <c r="AL750" s="195" t="n"/>
      <c r="AM750" s="232">
        <f>IFERROR(ROUND(AVERAGE(O750:S750,AA750:AE750),0),"")</f>
        <v/>
      </c>
      <c r="AN750" s="232">
        <f>IFERROR(ROUND(AVERAGE(T750:X750,AF750:AJ750),0),"")</f>
        <v/>
      </c>
      <c r="AO750" s="278">
        <f>IFERROR((AM750-L750)/L750,"")</f>
        <v/>
      </c>
      <c r="AP750" s="218" t="n"/>
      <c r="AQ750" s="219" t="n"/>
      <c r="AR750" s="217">
        <f>IFERROR(ROUND((3600/AS750*J750),0),"")</f>
        <v/>
      </c>
      <c r="AS750" s="217">
        <f>IFERROR(ROUND(AVERAGE(Y750:Z750,AK750:AL750),0),"")</f>
        <v/>
      </c>
      <c r="AT750" s="217" t="n"/>
      <c r="AU750" s="217" t="n"/>
      <c r="AV750" s="217" t="n"/>
      <c r="AW750" s="217" t="n"/>
      <c r="AX750" s="217" t="n"/>
      <c r="AY750" s="217" t="n"/>
      <c r="AZ750" s="217" t="n"/>
      <c r="BA750" s="217" t="n"/>
      <c r="BB750" s="217" t="n"/>
      <c r="BC750" s="217" t="n"/>
      <c r="BD750" s="217" t="n"/>
      <c r="BE750" s="217" t="n"/>
      <c r="BF750" s="217" t="n"/>
      <c r="BG750" s="217" t="n"/>
      <c r="BH750" s="217" t="n"/>
      <c r="BI750" s="217" t="n"/>
      <c r="BJ750" s="217" t="n"/>
      <c r="BK750" s="217" t="n"/>
      <c r="BL750" s="217" t="n"/>
      <c r="BM750" s="217" t="n"/>
      <c r="BN750" s="217" t="n"/>
      <c r="BO750" s="217" t="n"/>
      <c r="BP750" s="217" t="n"/>
      <c r="BQ750" s="217" t="n"/>
      <c r="BR750" s="217" t="n"/>
      <c r="BS750" s="217" t="n"/>
      <c r="BT750" s="217" t="n"/>
      <c r="BU750" s="217" t="n"/>
      <c r="BV750" s="217" t="n"/>
      <c r="BW750" s="217" t="n"/>
      <c r="BX750" s="220" t="n"/>
      <c r="BY750" s="220" t="n"/>
      <c r="BZ750" s="220" t="n"/>
      <c r="CA750" s="220" t="n"/>
      <c r="CB750" s="220" t="n"/>
      <c r="CC750" s="220" t="n"/>
      <c r="CD750" s="220" t="n"/>
      <c r="CE750" s="220" t="n"/>
      <c r="CF750" s="220" t="n"/>
      <c r="CG750" s="221">
        <f>IFERROR(ROUND((SUM(BX750:CF750)),0),"")</f>
        <v/>
      </c>
      <c r="CH750" s="216" t="n"/>
      <c r="CI750" s="456" t="n"/>
      <c r="CJ750" s="223" t="n"/>
      <c r="CK750" s="196" t="n"/>
      <c r="CL750" s="196" t="n"/>
      <c r="CM750" s="196" t="n"/>
      <c r="CN750" s="196" t="n"/>
      <c r="CO750" s="196" t="n"/>
      <c r="CP750" s="323" t="n"/>
      <c r="CQ750" s="348" t="n"/>
      <c r="CR750" s="348" t="n"/>
      <c r="CS750" s="348" t="n"/>
      <c r="CT750" s="348" t="n"/>
      <c r="CU750" s="348" t="n"/>
      <c r="CV750" s="348" t="n"/>
      <c r="CW750" s="348" t="n"/>
      <c r="CX750" s="348" t="n"/>
      <c r="CY750" s="348">
        <f>IFERROR(ROUND(STDEV(AN750,L750),1),"")</f>
        <v/>
      </c>
      <c r="CZ750" s="232">
        <f>IFERROR(ROUND(AVERAGE(O750:S750,AA750:AE750),0),"")</f>
        <v/>
      </c>
      <c r="DA750" s="232">
        <f>IFERROR(AVERAGE(T750:X750,AF750:AJ750),"")</f>
        <v/>
      </c>
      <c r="DB750" s="308">
        <f>AV750+BK750</f>
        <v/>
      </c>
      <c r="DC750" s="12">
        <f>SUM(BL750:BT750,AW750:BE750)</f>
        <v/>
      </c>
      <c r="DD750" s="437">
        <f>IFERROR(ROUND(DC750/K750,0),"")</f>
        <v/>
      </c>
      <c r="DE750" s="437">
        <f>IFERROR(ROUND(AVERAGE(Y750:Z750,AK750:AL750),0),"")</f>
        <v/>
      </c>
      <c r="DF750" s="217">
        <f>IFERROR(ROUND((3600/DE750*J750),0),"")</f>
        <v/>
      </c>
      <c r="DG750" s="437">
        <f>IFERROR(ROUND(DD750/DF750,1),"")</f>
        <v/>
      </c>
      <c r="DH750" s="308">
        <f>IFERROR(DB750+DD750,"")</f>
        <v/>
      </c>
      <c r="DI750" s="447">
        <f>IFERROR(DD750/DH750,"")</f>
        <v/>
      </c>
      <c r="DJ750" s="239" t="n"/>
      <c r="DK750" s="12">
        <f>IFERROR(DF750-AP750,"")</f>
        <v/>
      </c>
      <c r="DL750" s="239" t="n"/>
      <c r="DM750" s="307">
        <f>IFERROR(DA750-L750,"")</f>
        <v/>
      </c>
      <c r="DN750" s="348">
        <f>IF(DE750&gt;AQ750,0,1)</f>
        <v/>
      </c>
      <c r="DO750" s="348">
        <f>IF(DA750&lt;M750,0,1)</f>
        <v/>
      </c>
      <c r="DP750" s="348">
        <f>IF(DA750&gt;N750,0,1)</f>
        <v/>
      </c>
    </row>
    <row r="751" ht="20.25" customHeight="1" s="417">
      <c r="C751" s="455" t="n"/>
      <c r="G751" s="238" t="n"/>
      <c r="H751" s="437" t="n"/>
      <c r="I751" s="437" t="n"/>
      <c r="J751" s="437" t="n"/>
      <c r="K751" s="437" t="n"/>
      <c r="L751" s="240" t="n"/>
      <c r="M751" s="241" t="n"/>
      <c r="N751" s="242" t="n"/>
      <c r="O751" s="232" t="n"/>
      <c r="P751" s="232" t="n"/>
      <c r="Q751" s="232" t="n"/>
      <c r="R751" s="232" t="n"/>
      <c r="S751" s="232" t="n"/>
      <c r="T751" s="232" t="n"/>
      <c r="U751" s="232" t="n"/>
      <c r="V751" s="232" t="n"/>
      <c r="W751" s="232" t="n"/>
      <c r="X751" s="232" t="n"/>
      <c r="Y751" s="195" t="n"/>
      <c r="Z751" s="195" t="n"/>
      <c r="AA751" s="232" t="n"/>
      <c r="AB751" s="232" t="n"/>
      <c r="AC751" s="232" t="n"/>
      <c r="AD751" s="232" t="n"/>
      <c r="AE751" s="232" t="n"/>
      <c r="AF751" s="232" t="n"/>
      <c r="AG751" s="232" t="n"/>
      <c r="AH751" s="232" t="n"/>
      <c r="AI751" s="232" t="n"/>
      <c r="AJ751" s="232" t="n"/>
      <c r="AK751" s="195" t="n"/>
      <c r="AL751" s="195" t="n"/>
      <c r="AM751" s="232">
        <f>IFERROR(ROUND(AVERAGE(O751:S751,AA751:AE751),0),"")</f>
        <v/>
      </c>
      <c r="AN751" s="232">
        <f>IFERROR(ROUND(AVERAGE(T751:X751,AF751:AJ751),0),"")</f>
        <v/>
      </c>
      <c r="AO751" s="278">
        <f>IFERROR((AM751-L751)/L751,"")</f>
        <v/>
      </c>
      <c r="AP751" s="218" t="n"/>
      <c r="AQ751" s="219" t="n"/>
      <c r="AR751" s="217">
        <f>IFERROR(ROUND((3600/AS751*J751),0),"")</f>
        <v/>
      </c>
      <c r="AS751" s="217">
        <f>IFERROR(ROUND(AVERAGE(Y751:Z751,AK751:AL751),0),"")</f>
        <v/>
      </c>
      <c r="AT751" s="217" t="n"/>
      <c r="AU751" s="217" t="n"/>
      <c r="AV751" s="217" t="n"/>
      <c r="AW751" s="217" t="n"/>
      <c r="AX751" s="217" t="n"/>
      <c r="AY751" s="217" t="n"/>
      <c r="AZ751" s="217" t="n"/>
      <c r="BA751" s="217" t="n"/>
      <c r="BB751" s="217" t="n"/>
      <c r="BC751" s="217" t="n"/>
      <c r="BD751" s="217" t="n"/>
      <c r="BE751" s="217" t="n"/>
      <c r="BF751" s="217" t="n"/>
      <c r="BG751" s="217" t="n"/>
      <c r="BH751" s="217" t="n"/>
      <c r="BI751" s="217" t="n"/>
      <c r="BJ751" s="217" t="n"/>
      <c r="BK751" s="217" t="n"/>
      <c r="BL751" s="217" t="n"/>
      <c r="BM751" s="217" t="n"/>
      <c r="BN751" s="217" t="n"/>
      <c r="BO751" s="217" t="n"/>
      <c r="BP751" s="217" t="n"/>
      <c r="BQ751" s="217" t="n"/>
      <c r="BR751" s="217" t="n"/>
      <c r="BS751" s="217" t="n"/>
      <c r="BT751" s="217" t="n"/>
      <c r="BU751" s="217" t="n"/>
      <c r="BV751" s="217" t="n"/>
      <c r="BW751" s="217" t="n"/>
      <c r="BX751" s="220" t="n"/>
      <c r="BY751" s="220" t="n"/>
      <c r="BZ751" s="220" t="n"/>
      <c r="CA751" s="220" t="n"/>
      <c r="CB751" s="220" t="n"/>
      <c r="CC751" s="220" t="n"/>
      <c r="CD751" s="220" t="n"/>
      <c r="CE751" s="220" t="n"/>
      <c r="CF751" s="220" t="n"/>
      <c r="CG751" s="221">
        <f>IFERROR(ROUND((SUM(BX751:CF751)),0),"")</f>
        <v/>
      </c>
      <c r="CH751" s="216" t="n"/>
      <c r="CI751" s="456" t="n"/>
      <c r="CJ751" s="223" t="n"/>
      <c r="CK751" s="196" t="n"/>
      <c r="CL751" s="196" t="n"/>
      <c r="CM751" s="196" t="n"/>
      <c r="CN751" s="196" t="n"/>
      <c r="CO751" s="196" t="n"/>
      <c r="CP751" s="323" t="n"/>
      <c r="CQ751" s="348" t="n"/>
      <c r="CR751" s="348" t="n"/>
      <c r="CS751" s="348" t="n"/>
      <c r="CT751" s="348" t="n"/>
      <c r="CU751" s="348" t="n"/>
      <c r="CV751" s="348" t="n"/>
      <c r="CW751" s="348" t="n"/>
      <c r="CX751" s="348" t="n"/>
      <c r="CY751" s="348">
        <f>IFERROR(ROUND(STDEV(AN751,L751),1),"")</f>
        <v/>
      </c>
      <c r="CZ751" s="232">
        <f>IFERROR(ROUND(AVERAGE(O751:S751,AA751:AE751),0),"")</f>
        <v/>
      </c>
      <c r="DA751" s="232">
        <f>IFERROR(AVERAGE(T751:X751,AF751:AJ751),"")</f>
        <v/>
      </c>
      <c r="DB751" s="308">
        <f>AV751+BK751</f>
        <v/>
      </c>
      <c r="DC751" s="12">
        <f>SUM(BL751:BT751,AW751:BE751)</f>
        <v/>
      </c>
      <c r="DD751" s="437">
        <f>IFERROR(ROUND(DC751/K751,0),"")</f>
        <v/>
      </c>
      <c r="DE751" s="437">
        <f>IFERROR(ROUND(AVERAGE(Y751:Z751,AK751:AL751),0),"")</f>
        <v/>
      </c>
      <c r="DF751" s="217">
        <f>IFERROR(ROUND((3600/DE751*J751),0),"")</f>
        <v/>
      </c>
      <c r="DG751" s="437">
        <f>IFERROR(ROUND(DD751/DF751,1),"")</f>
        <v/>
      </c>
      <c r="DH751" s="308">
        <f>IFERROR(DB751+DD751,"")</f>
        <v/>
      </c>
      <c r="DI751" s="447">
        <f>IFERROR(DD751/DH751,"")</f>
        <v/>
      </c>
      <c r="DJ751" s="239" t="n"/>
      <c r="DK751" s="12">
        <f>IFERROR(DF751-AP751,"")</f>
        <v/>
      </c>
      <c r="DL751" s="239" t="n"/>
      <c r="DM751" s="307">
        <f>IFERROR(DA751-L751,"")</f>
        <v/>
      </c>
      <c r="DN751" s="348">
        <f>IF(DE751&gt;AQ751,0,1)</f>
        <v/>
      </c>
      <c r="DO751" s="348">
        <f>IF(DA751&lt;M751,0,1)</f>
        <v/>
      </c>
      <c r="DP751" s="348">
        <f>IF(DA751&gt;N751,0,1)</f>
        <v/>
      </c>
    </row>
    <row r="752" ht="20.25" customHeight="1" s="417">
      <c r="C752" s="455" t="n"/>
      <c r="G752" s="238" t="n"/>
      <c r="H752" s="437" t="n"/>
      <c r="I752" s="437" t="n"/>
      <c r="J752" s="437" t="n"/>
      <c r="K752" s="437" t="n"/>
      <c r="L752" s="240" t="n"/>
      <c r="M752" s="241" t="n"/>
      <c r="N752" s="242" t="n"/>
      <c r="O752" s="232" t="n"/>
      <c r="P752" s="232" t="n"/>
      <c r="Q752" s="232" t="n"/>
      <c r="R752" s="232" t="n"/>
      <c r="S752" s="232" t="n"/>
      <c r="T752" s="232" t="n"/>
      <c r="U752" s="232" t="n"/>
      <c r="V752" s="232" t="n"/>
      <c r="W752" s="232" t="n"/>
      <c r="X752" s="232" t="n"/>
      <c r="Y752" s="195" t="n"/>
      <c r="Z752" s="195" t="n"/>
      <c r="AA752" s="232" t="n"/>
      <c r="AB752" s="232" t="n"/>
      <c r="AC752" s="232" t="n"/>
      <c r="AD752" s="232" t="n"/>
      <c r="AE752" s="232" t="n"/>
      <c r="AF752" s="232" t="n"/>
      <c r="AG752" s="232" t="n"/>
      <c r="AH752" s="232" t="n"/>
      <c r="AI752" s="232" t="n"/>
      <c r="AJ752" s="232" t="n"/>
      <c r="AK752" s="195" t="n"/>
      <c r="AL752" s="195" t="n"/>
      <c r="AM752" s="232">
        <f>IFERROR(ROUND(AVERAGE(O752:S752,AA752:AE752),0),"")</f>
        <v/>
      </c>
      <c r="AN752" s="232">
        <f>IFERROR(ROUND(AVERAGE(T752:X752,AF752:AJ752),0),"")</f>
        <v/>
      </c>
      <c r="AO752" s="278">
        <f>IFERROR((AM752-L752)/L752,"")</f>
        <v/>
      </c>
      <c r="AP752" s="218" t="n"/>
      <c r="AQ752" s="219" t="n"/>
      <c r="AR752" s="217">
        <f>IFERROR(ROUND((3600/AS752*J752),0),"")</f>
        <v/>
      </c>
      <c r="AS752" s="217">
        <f>IFERROR(ROUND(AVERAGE(Y752:Z752,AK752:AL752),0),"")</f>
        <v/>
      </c>
      <c r="AT752" s="217" t="n"/>
      <c r="AU752" s="217" t="n"/>
      <c r="AV752" s="217" t="n"/>
      <c r="AW752" s="217" t="n"/>
      <c r="AX752" s="217" t="n"/>
      <c r="AY752" s="217" t="n"/>
      <c r="AZ752" s="217" t="n"/>
      <c r="BA752" s="217" t="n"/>
      <c r="BB752" s="217" t="n"/>
      <c r="BC752" s="217" t="n"/>
      <c r="BD752" s="217" t="n"/>
      <c r="BE752" s="217" t="n"/>
      <c r="BF752" s="217" t="n"/>
      <c r="BG752" s="217" t="n"/>
      <c r="BH752" s="217" t="n"/>
      <c r="BI752" s="217" t="n"/>
      <c r="BJ752" s="217" t="n"/>
      <c r="BK752" s="217" t="n"/>
      <c r="BL752" s="217" t="n"/>
      <c r="BM752" s="217" t="n"/>
      <c r="BN752" s="217" t="n"/>
      <c r="BO752" s="217" t="n"/>
      <c r="BP752" s="217" t="n"/>
      <c r="BQ752" s="217" t="n"/>
      <c r="BR752" s="217" t="n"/>
      <c r="BS752" s="217" t="n"/>
      <c r="BT752" s="217" t="n"/>
      <c r="BU752" s="217" t="n"/>
      <c r="BV752" s="217" t="n"/>
      <c r="BW752" s="217" t="n"/>
      <c r="BX752" s="220" t="n"/>
      <c r="BY752" s="220" t="n"/>
      <c r="BZ752" s="220" t="n"/>
      <c r="CA752" s="220" t="n"/>
      <c r="CB752" s="220" t="n"/>
      <c r="CC752" s="220" t="n"/>
      <c r="CD752" s="220" t="n"/>
      <c r="CE752" s="220" t="n"/>
      <c r="CF752" s="220" t="n"/>
      <c r="CG752" s="221">
        <f>IFERROR(ROUND((SUM(BX752:CF752)),0),"")</f>
        <v/>
      </c>
      <c r="CH752" s="216" t="n"/>
      <c r="CI752" s="456" t="n"/>
      <c r="CJ752" s="223" t="n"/>
      <c r="CK752" s="196" t="n"/>
      <c r="CL752" s="196" t="n"/>
      <c r="CM752" s="196" t="n"/>
      <c r="CN752" s="196" t="n"/>
      <c r="CO752" s="196" t="n"/>
      <c r="CP752" s="323" t="n"/>
      <c r="CQ752" s="348" t="n"/>
      <c r="CR752" s="348" t="n"/>
      <c r="CS752" s="348" t="n"/>
      <c r="CT752" s="348" t="n"/>
      <c r="CU752" s="348" t="n"/>
      <c r="CV752" s="348" t="n"/>
      <c r="CW752" s="348" t="n"/>
      <c r="CX752" s="348" t="n"/>
      <c r="CY752" s="348">
        <f>IFERROR(ROUND(STDEV(AN752,L752),1),"")</f>
        <v/>
      </c>
      <c r="CZ752" s="232">
        <f>IFERROR(ROUND(AVERAGE(O752:S752,AA752:AE752),0),"")</f>
        <v/>
      </c>
      <c r="DA752" s="232">
        <f>IFERROR(AVERAGE(T752:X752,AF752:AJ752),"")</f>
        <v/>
      </c>
      <c r="DB752" s="308">
        <f>AV752+BK752</f>
        <v/>
      </c>
      <c r="DC752" s="12">
        <f>SUM(BL752:BT752,AW752:BE752)</f>
        <v/>
      </c>
      <c r="DD752" s="437">
        <f>IFERROR(ROUND(DC752/K752,0),"")</f>
        <v/>
      </c>
      <c r="DE752" s="437">
        <f>IFERROR(ROUND(AVERAGE(Y752:Z752,AK752:AL752),0),"")</f>
        <v/>
      </c>
      <c r="DF752" s="217">
        <f>IFERROR(ROUND((3600/DE752*J752),0),"")</f>
        <v/>
      </c>
      <c r="DG752" s="437">
        <f>IFERROR(ROUND(DD752/DF752,1),"")</f>
        <v/>
      </c>
      <c r="DH752" s="308">
        <f>IFERROR(DB752+DD752,"")</f>
        <v/>
      </c>
      <c r="DI752" s="447">
        <f>IFERROR(DD752/DH752,"")</f>
        <v/>
      </c>
      <c r="DJ752" s="239" t="n"/>
      <c r="DK752" s="12">
        <f>IFERROR(DF752-AP752,"")</f>
        <v/>
      </c>
      <c r="DL752" s="239" t="n"/>
      <c r="DM752" s="307">
        <f>IFERROR(DA752-L752,"")</f>
        <v/>
      </c>
      <c r="DN752" s="348">
        <f>IF(DE752&gt;AQ752,0,1)</f>
        <v/>
      </c>
      <c r="DO752" s="348">
        <f>IF(DA752&lt;M752,0,1)</f>
        <v/>
      </c>
      <c r="DP752" s="348">
        <f>IF(DA752&gt;N752,0,1)</f>
        <v/>
      </c>
    </row>
    <row r="753" ht="20.25" customHeight="1" s="417">
      <c r="C753" s="455" t="n"/>
      <c r="G753" s="238" t="n"/>
      <c r="H753" s="437" t="n"/>
      <c r="I753" s="437" t="n"/>
      <c r="J753" s="437" t="n"/>
      <c r="K753" s="437" t="n"/>
      <c r="L753" s="240" t="n"/>
      <c r="M753" s="241" t="n"/>
      <c r="N753" s="242" t="n"/>
      <c r="O753" s="232" t="n"/>
      <c r="P753" s="232" t="n"/>
      <c r="Q753" s="232" t="n"/>
      <c r="R753" s="232" t="n"/>
      <c r="S753" s="232" t="n"/>
      <c r="T753" s="232" t="n"/>
      <c r="U753" s="232" t="n"/>
      <c r="V753" s="232" t="n"/>
      <c r="W753" s="232" t="n"/>
      <c r="X753" s="232" t="n"/>
      <c r="Y753" s="195" t="n"/>
      <c r="Z753" s="195" t="n"/>
      <c r="AA753" s="232" t="n"/>
      <c r="AB753" s="232" t="n"/>
      <c r="AC753" s="232" t="n"/>
      <c r="AD753" s="232" t="n"/>
      <c r="AE753" s="232" t="n"/>
      <c r="AF753" s="232" t="n"/>
      <c r="AG753" s="232" t="n"/>
      <c r="AH753" s="232" t="n"/>
      <c r="AI753" s="232" t="n"/>
      <c r="AJ753" s="232" t="n"/>
      <c r="AK753" s="195" t="n"/>
      <c r="AL753" s="195" t="n"/>
      <c r="AM753" s="232">
        <f>IFERROR(ROUND(AVERAGE(O753:S753,AA753:AE753),0),"")</f>
        <v/>
      </c>
      <c r="AN753" s="232">
        <f>IFERROR(ROUND(AVERAGE(T753:X753,AF753:AJ753),0),"")</f>
        <v/>
      </c>
      <c r="AO753" s="278">
        <f>IFERROR((AM753-L753)/L753,"")</f>
        <v/>
      </c>
      <c r="AP753" s="218" t="n"/>
      <c r="AQ753" s="219" t="n"/>
      <c r="AR753" s="217">
        <f>IFERROR(ROUND((3600/AS753*J753),0),"")</f>
        <v/>
      </c>
      <c r="AS753" s="217">
        <f>IFERROR(ROUND(AVERAGE(Y753:Z753,AK753:AL753),0),"")</f>
        <v/>
      </c>
      <c r="AT753" s="217" t="n"/>
      <c r="AU753" s="217" t="n"/>
      <c r="AV753" s="217" t="n"/>
      <c r="AW753" s="217" t="n"/>
      <c r="AX753" s="217" t="n"/>
      <c r="AY753" s="217" t="n"/>
      <c r="AZ753" s="217" t="n"/>
      <c r="BA753" s="217" t="n"/>
      <c r="BB753" s="217" t="n"/>
      <c r="BC753" s="217" t="n"/>
      <c r="BD753" s="217" t="n"/>
      <c r="BE753" s="217" t="n"/>
      <c r="BF753" s="217" t="n"/>
      <c r="BG753" s="217" t="n"/>
      <c r="BH753" s="217" t="n"/>
      <c r="BI753" s="217" t="n"/>
      <c r="BJ753" s="217" t="n"/>
      <c r="BK753" s="217" t="n"/>
      <c r="BL753" s="217" t="n"/>
      <c r="BM753" s="217" t="n"/>
      <c r="BN753" s="217" t="n"/>
      <c r="BO753" s="217" t="n"/>
      <c r="BP753" s="217" t="n"/>
      <c r="BQ753" s="217" t="n"/>
      <c r="BR753" s="217" t="n"/>
      <c r="BS753" s="217" t="n"/>
      <c r="BT753" s="217" t="n"/>
      <c r="BU753" s="217" t="n"/>
      <c r="BV753" s="217" t="n"/>
      <c r="BW753" s="217" t="n"/>
      <c r="BX753" s="220" t="n"/>
      <c r="BY753" s="220" t="n"/>
      <c r="BZ753" s="220" t="n"/>
      <c r="CA753" s="220" t="n"/>
      <c r="CB753" s="220" t="n"/>
      <c r="CC753" s="220" t="n"/>
      <c r="CD753" s="220" t="n"/>
      <c r="CE753" s="220" t="n"/>
      <c r="CF753" s="220" t="n"/>
      <c r="CG753" s="221">
        <f>IFERROR(ROUND((SUM(BX753:CF753)),0),"")</f>
        <v/>
      </c>
      <c r="CH753" s="216" t="n"/>
      <c r="CI753" s="456" t="n"/>
      <c r="CJ753" s="223" t="n"/>
      <c r="CK753" s="196" t="n"/>
      <c r="CL753" s="196" t="n"/>
      <c r="CM753" s="196" t="n"/>
      <c r="CN753" s="196" t="n"/>
      <c r="CO753" s="196" t="n"/>
      <c r="CP753" s="323" t="n"/>
      <c r="CQ753" s="348" t="n"/>
      <c r="CR753" s="348" t="n"/>
      <c r="CS753" s="348" t="n"/>
      <c r="CT753" s="348" t="n"/>
      <c r="CU753" s="348" t="n"/>
      <c r="CV753" s="348" t="n"/>
      <c r="CW753" s="348" t="n"/>
      <c r="CX753" s="348" t="n"/>
      <c r="CY753" s="348">
        <f>IFERROR(ROUND(STDEV(AN753,L753),1),"")</f>
        <v/>
      </c>
      <c r="CZ753" s="232">
        <f>IFERROR(ROUND(AVERAGE(O753:S753,AA753:AE753),0),"")</f>
        <v/>
      </c>
      <c r="DA753" s="232">
        <f>IFERROR(AVERAGE(T753:X753,AF753:AJ753),"")</f>
        <v/>
      </c>
      <c r="DB753" s="308">
        <f>AV753+BK753</f>
        <v/>
      </c>
      <c r="DC753" s="12">
        <f>SUM(BL753:BT753,AW753:BE753)</f>
        <v/>
      </c>
      <c r="DD753" s="437">
        <f>IFERROR(ROUND(DC753/K753,0),"")</f>
        <v/>
      </c>
      <c r="DE753" s="437">
        <f>IFERROR(ROUND(AVERAGE(Y753:Z753,AK753:AL753),0),"")</f>
        <v/>
      </c>
      <c r="DF753" s="217">
        <f>IFERROR(ROUND((3600/DE753*J753),0),"")</f>
        <v/>
      </c>
      <c r="DG753" s="437">
        <f>IFERROR(ROUND(DD753/DF753,1),"")</f>
        <v/>
      </c>
      <c r="DH753" s="308">
        <f>IFERROR(DB753+DD753,"")</f>
        <v/>
      </c>
      <c r="DI753" s="447">
        <f>IFERROR(DD753/DH753,"")</f>
        <v/>
      </c>
      <c r="DJ753" s="239" t="n"/>
      <c r="DK753" s="12">
        <f>IFERROR(DF753-AP753,"")</f>
        <v/>
      </c>
      <c r="DL753" s="239" t="n"/>
      <c r="DM753" s="307">
        <f>IFERROR(DA753-L753,"")</f>
        <v/>
      </c>
      <c r="DN753" s="348">
        <f>IF(DE753&gt;AQ753,0,1)</f>
        <v/>
      </c>
      <c r="DO753" s="348">
        <f>IF(DA753&lt;M753,0,1)</f>
        <v/>
      </c>
      <c r="DP753" s="348">
        <f>IF(DA753&gt;N753,0,1)</f>
        <v/>
      </c>
    </row>
    <row r="754" ht="20.25" customHeight="1" s="417">
      <c r="C754" s="455" t="n"/>
      <c r="G754" s="238" t="n"/>
      <c r="H754" s="437" t="n"/>
      <c r="I754" s="437" t="n"/>
      <c r="J754" s="437" t="n"/>
      <c r="K754" s="437" t="n"/>
      <c r="L754" s="240" t="n"/>
      <c r="M754" s="241" t="n"/>
      <c r="N754" s="242" t="n"/>
      <c r="O754" s="232" t="n"/>
      <c r="P754" s="232" t="n"/>
      <c r="Q754" s="232" t="n"/>
      <c r="R754" s="232" t="n"/>
      <c r="S754" s="232" t="n"/>
      <c r="T754" s="232" t="n"/>
      <c r="U754" s="232" t="n"/>
      <c r="V754" s="232" t="n"/>
      <c r="W754" s="232" t="n"/>
      <c r="X754" s="232" t="n"/>
      <c r="Y754" s="195" t="n"/>
      <c r="Z754" s="195" t="n"/>
      <c r="AA754" s="232" t="n"/>
      <c r="AB754" s="232" t="n"/>
      <c r="AC754" s="232" t="n"/>
      <c r="AD754" s="232" t="n"/>
      <c r="AE754" s="232" t="n"/>
      <c r="AF754" s="232" t="n"/>
      <c r="AG754" s="232" t="n"/>
      <c r="AH754" s="232" t="n"/>
      <c r="AI754" s="232" t="n"/>
      <c r="AJ754" s="232" t="n"/>
      <c r="AK754" s="195" t="n"/>
      <c r="AL754" s="195" t="n"/>
      <c r="AM754" s="232">
        <f>IFERROR(ROUND(AVERAGE(O754:S754,AA754:AE754),0),"")</f>
        <v/>
      </c>
      <c r="AN754" s="232">
        <f>IFERROR(ROUND(AVERAGE(T754:X754,AF754:AJ754),0),"")</f>
        <v/>
      </c>
      <c r="AO754" s="278">
        <f>IFERROR((AM754-L754)/L754,"")</f>
        <v/>
      </c>
      <c r="AP754" s="218" t="n"/>
      <c r="AQ754" s="219" t="n"/>
      <c r="AR754" s="217">
        <f>IFERROR(ROUND((3600/AS754*J754),0),"")</f>
        <v/>
      </c>
      <c r="AS754" s="217">
        <f>IFERROR(ROUND(AVERAGE(Y754:Z754,AK754:AL754),0),"")</f>
        <v/>
      </c>
      <c r="AT754" s="217" t="n"/>
      <c r="AU754" s="217" t="n"/>
      <c r="AV754" s="217" t="n"/>
      <c r="AW754" s="217" t="n"/>
      <c r="AX754" s="217" t="n"/>
      <c r="AY754" s="217" t="n"/>
      <c r="AZ754" s="217" t="n"/>
      <c r="BA754" s="217" t="n"/>
      <c r="BB754" s="217" t="n"/>
      <c r="BC754" s="217" t="n"/>
      <c r="BD754" s="217" t="n"/>
      <c r="BE754" s="217" t="n"/>
      <c r="BF754" s="217" t="n"/>
      <c r="BG754" s="217" t="n"/>
      <c r="BH754" s="217" t="n"/>
      <c r="BI754" s="217" t="n"/>
      <c r="BJ754" s="217" t="n"/>
      <c r="BK754" s="217" t="n"/>
      <c r="BL754" s="217" t="n"/>
      <c r="BM754" s="217" t="n"/>
      <c r="BN754" s="217" t="n"/>
      <c r="BO754" s="217" t="n"/>
      <c r="BP754" s="217" t="n"/>
      <c r="BQ754" s="217" t="n"/>
      <c r="BR754" s="217" t="n"/>
      <c r="BS754" s="217" t="n"/>
      <c r="BT754" s="217" t="n"/>
      <c r="BU754" s="217" t="n"/>
      <c r="BV754" s="217" t="n"/>
      <c r="BW754" s="217" t="n"/>
      <c r="BX754" s="220" t="n"/>
      <c r="BY754" s="220" t="n"/>
      <c r="BZ754" s="220" t="n"/>
      <c r="CA754" s="220" t="n"/>
      <c r="CB754" s="220" t="n"/>
      <c r="CC754" s="220" t="n"/>
      <c r="CD754" s="220" t="n"/>
      <c r="CE754" s="220" t="n"/>
      <c r="CF754" s="220" t="n"/>
      <c r="CG754" s="221">
        <f>IFERROR(ROUND((SUM(BX754:CF754)),0),"")</f>
        <v/>
      </c>
      <c r="CH754" s="216" t="n"/>
      <c r="CI754" s="456" t="n"/>
      <c r="CJ754" s="223" t="n"/>
      <c r="CK754" s="196" t="n"/>
      <c r="CL754" s="196" t="n"/>
      <c r="CM754" s="196" t="n"/>
      <c r="CN754" s="196" t="n"/>
      <c r="CO754" s="196" t="n"/>
      <c r="CP754" s="323" t="n"/>
      <c r="CQ754" s="348" t="n"/>
      <c r="CR754" s="348" t="n"/>
      <c r="CS754" s="348" t="n"/>
      <c r="CT754" s="348" t="n"/>
      <c r="CU754" s="348" t="n"/>
      <c r="CV754" s="348" t="n"/>
      <c r="CW754" s="348" t="n"/>
      <c r="CX754" s="348" t="n"/>
      <c r="CY754" s="348">
        <f>IFERROR(ROUND(STDEV(AN754,L754),1),"")</f>
        <v/>
      </c>
      <c r="CZ754" s="232">
        <f>IFERROR(ROUND(AVERAGE(O754:S754,AA754:AE754),0),"")</f>
        <v/>
      </c>
      <c r="DA754" s="232">
        <f>IFERROR(AVERAGE(T754:X754,AF754:AJ754),"")</f>
        <v/>
      </c>
      <c r="DB754" s="308">
        <f>AV754+BK754</f>
        <v/>
      </c>
      <c r="DC754" s="12">
        <f>SUM(BL754:BT754,AW754:BE754)</f>
        <v/>
      </c>
      <c r="DD754" s="437">
        <f>IFERROR(ROUND(DC754/K754,0),"")</f>
        <v/>
      </c>
      <c r="DE754" s="437">
        <f>IFERROR(ROUND(AVERAGE(Y754:Z754,AK754:AL754),0),"")</f>
        <v/>
      </c>
      <c r="DF754" s="217">
        <f>IFERROR(ROUND((3600/DE754*J754),0),"")</f>
        <v/>
      </c>
      <c r="DG754" s="437">
        <f>IFERROR(ROUND(DD754/DF754,1),"")</f>
        <v/>
      </c>
      <c r="DH754" s="308">
        <f>IFERROR(DB754+DD754,"")</f>
        <v/>
      </c>
      <c r="DI754" s="447">
        <f>IFERROR(DD754/DH754,"")</f>
        <v/>
      </c>
      <c r="DJ754" s="239" t="n"/>
      <c r="DK754" s="12">
        <f>IFERROR(DF754-AP754,"")</f>
        <v/>
      </c>
      <c r="DL754" s="239" t="n"/>
      <c r="DM754" s="307">
        <f>IFERROR(DA754-L754,"")</f>
        <v/>
      </c>
      <c r="DN754" s="348">
        <f>IF(DE754&gt;AQ754,0,1)</f>
        <v/>
      </c>
      <c r="DO754" s="348">
        <f>IF(DA754&lt;M754,0,1)</f>
        <v/>
      </c>
      <c r="DP754" s="348">
        <f>IF(DA754&gt;N754,0,1)</f>
        <v/>
      </c>
    </row>
    <row r="755" ht="20.25" customHeight="1" s="417">
      <c r="C755" s="455" t="n"/>
      <c r="G755" s="238" t="n"/>
      <c r="H755" s="437" t="n"/>
      <c r="I755" s="437" t="n"/>
      <c r="J755" s="437" t="n"/>
      <c r="K755" s="437" t="n"/>
      <c r="L755" s="240" t="n"/>
      <c r="M755" s="241" t="n"/>
      <c r="N755" s="242" t="n"/>
      <c r="O755" s="232" t="n"/>
      <c r="P755" s="232" t="n"/>
      <c r="Q755" s="232" t="n"/>
      <c r="R755" s="232" t="n"/>
      <c r="S755" s="232" t="n"/>
      <c r="T755" s="232" t="n"/>
      <c r="U755" s="232" t="n"/>
      <c r="V755" s="232" t="n"/>
      <c r="W755" s="232" t="n"/>
      <c r="X755" s="232" t="n"/>
      <c r="Y755" s="195" t="n"/>
      <c r="Z755" s="195" t="n"/>
      <c r="AA755" s="232" t="n"/>
      <c r="AB755" s="232" t="n"/>
      <c r="AC755" s="232" t="n"/>
      <c r="AD755" s="232" t="n"/>
      <c r="AE755" s="232" t="n"/>
      <c r="AF755" s="232" t="n"/>
      <c r="AG755" s="232" t="n"/>
      <c r="AH755" s="232" t="n"/>
      <c r="AI755" s="232" t="n"/>
      <c r="AJ755" s="232" t="n"/>
      <c r="AK755" s="195" t="n"/>
      <c r="AL755" s="195" t="n"/>
      <c r="AM755" s="232">
        <f>IFERROR(ROUND(AVERAGE(O755:S755,AA755:AE755),0),"")</f>
        <v/>
      </c>
      <c r="AN755" s="232">
        <f>IFERROR(ROUND(AVERAGE(T755:X755,AF755:AJ755),0),"")</f>
        <v/>
      </c>
      <c r="AO755" s="278">
        <f>IFERROR((AM755-L755)/L755,"")</f>
        <v/>
      </c>
      <c r="AP755" s="218" t="n"/>
      <c r="AQ755" s="219" t="n"/>
      <c r="AR755" s="217">
        <f>IFERROR(ROUND((3600/AS755*J755),0),"")</f>
        <v/>
      </c>
      <c r="AS755" s="217">
        <f>IFERROR(ROUND(AVERAGE(Y755:Z755,AK755:AL755),0),"")</f>
        <v/>
      </c>
      <c r="AT755" s="217" t="n"/>
      <c r="AU755" s="217" t="n"/>
      <c r="AV755" s="217" t="n"/>
      <c r="AW755" s="217" t="n"/>
      <c r="AX755" s="217" t="n"/>
      <c r="AY755" s="217" t="n"/>
      <c r="AZ755" s="217" t="n"/>
      <c r="BA755" s="217" t="n"/>
      <c r="BB755" s="217" t="n"/>
      <c r="BC755" s="217" t="n"/>
      <c r="BD755" s="217" t="n"/>
      <c r="BE755" s="217" t="n"/>
      <c r="BF755" s="217" t="n"/>
      <c r="BG755" s="217" t="n"/>
      <c r="BH755" s="217" t="n"/>
      <c r="BI755" s="217" t="n"/>
      <c r="BJ755" s="217" t="n"/>
      <c r="BK755" s="217" t="n"/>
      <c r="BL755" s="217" t="n"/>
      <c r="BM755" s="217" t="n"/>
      <c r="BN755" s="217" t="n"/>
      <c r="BO755" s="217" t="n"/>
      <c r="BP755" s="217" t="n"/>
      <c r="BQ755" s="217" t="n"/>
      <c r="BR755" s="217" t="n"/>
      <c r="BS755" s="217" t="n"/>
      <c r="BT755" s="217" t="n"/>
      <c r="BU755" s="217" t="n"/>
      <c r="BV755" s="217" t="n"/>
      <c r="BW755" s="217" t="n"/>
      <c r="BX755" s="220" t="n"/>
      <c r="BY755" s="220" t="n"/>
      <c r="BZ755" s="220" t="n"/>
      <c r="CA755" s="220" t="n"/>
      <c r="CB755" s="220" t="n"/>
      <c r="CC755" s="220" t="n"/>
      <c r="CD755" s="220" t="n"/>
      <c r="CE755" s="220" t="n"/>
      <c r="CF755" s="220" t="n"/>
      <c r="CG755" s="221">
        <f>IFERROR(ROUND((SUM(BX755:CF755)),0),"")</f>
        <v/>
      </c>
      <c r="CH755" s="216" t="n"/>
      <c r="CI755" s="456" t="n"/>
      <c r="CJ755" s="223" t="n"/>
      <c r="CK755" s="196" t="n"/>
      <c r="CL755" s="196" t="n"/>
      <c r="CM755" s="196" t="n"/>
      <c r="CN755" s="196" t="n"/>
      <c r="CO755" s="196" t="n"/>
      <c r="CP755" s="323" t="n"/>
      <c r="CQ755" s="348" t="n"/>
      <c r="CR755" s="348" t="n"/>
      <c r="CS755" s="348" t="n"/>
      <c r="CT755" s="348" t="n"/>
      <c r="CU755" s="348" t="n"/>
      <c r="CV755" s="348" t="n"/>
      <c r="CW755" s="348" t="n"/>
      <c r="CX755" s="348" t="n"/>
      <c r="CY755" s="348">
        <f>IFERROR(ROUND(STDEV(AN755,L755),1),"")</f>
        <v/>
      </c>
      <c r="CZ755" s="232">
        <f>IFERROR(ROUND(AVERAGE(O755:S755,AA755:AE755),0),"")</f>
        <v/>
      </c>
      <c r="DA755" s="232">
        <f>IFERROR(AVERAGE(T755:X755,AF755:AJ755),"")</f>
        <v/>
      </c>
      <c r="DB755" s="308">
        <f>AV755+BK755</f>
        <v/>
      </c>
      <c r="DC755" s="12">
        <f>SUM(BL755:BT755,AW755:BE755)</f>
        <v/>
      </c>
      <c r="DD755" s="437">
        <f>IFERROR(ROUND(DC755/K755,0),"")</f>
        <v/>
      </c>
      <c r="DE755" s="437">
        <f>IFERROR(ROUND(AVERAGE(Y755:Z755,AK755:AL755),0),"")</f>
        <v/>
      </c>
      <c r="DF755" s="217">
        <f>IFERROR(ROUND((3600/DE755*J755),0),"")</f>
        <v/>
      </c>
      <c r="DG755" s="437">
        <f>IFERROR(ROUND(DD755/DF755,1),"")</f>
        <v/>
      </c>
      <c r="DH755" s="308">
        <f>IFERROR(DB755+DD755,"")</f>
        <v/>
      </c>
      <c r="DI755" s="447">
        <f>IFERROR(DD755/DH755,"")</f>
        <v/>
      </c>
      <c r="DJ755" s="239" t="n"/>
      <c r="DK755" s="12">
        <f>IFERROR(DF755-AP755,"")</f>
        <v/>
      </c>
      <c r="DL755" s="239" t="n"/>
      <c r="DM755" s="307">
        <f>IFERROR(DA755-L755,"")</f>
        <v/>
      </c>
      <c r="DN755" s="348">
        <f>IF(DE755&gt;AQ755,0,1)</f>
        <v/>
      </c>
      <c r="DO755" s="348">
        <f>IF(DA755&lt;M755,0,1)</f>
        <v/>
      </c>
      <c r="DP755" s="348">
        <f>IF(DA755&gt;N755,0,1)</f>
        <v/>
      </c>
    </row>
    <row r="756" ht="20.25" customHeight="1" s="417">
      <c r="C756" s="455" t="n"/>
      <c r="G756" s="238" t="n"/>
      <c r="H756" s="437" t="n"/>
      <c r="I756" s="437" t="n"/>
      <c r="J756" s="437" t="n"/>
      <c r="K756" s="437" t="n"/>
      <c r="L756" s="240" t="n"/>
      <c r="M756" s="241" t="n"/>
      <c r="N756" s="242" t="n"/>
      <c r="O756" s="232" t="n"/>
      <c r="P756" s="232" t="n"/>
      <c r="Q756" s="232" t="n"/>
      <c r="R756" s="232" t="n"/>
      <c r="S756" s="232" t="n"/>
      <c r="T756" s="232" t="n"/>
      <c r="U756" s="232" t="n"/>
      <c r="V756" s="232" t="n"/>
      <c r="W756" s="232" t="n"/>
      <c r="X756" s="232" t="n"/>
      <c r="Y756" s="195" t="n"/>
      <c r="Z756" s="195" t="n"/>
      <c r="AA756" s="232" t="n"/>
      <c r="AB756" s="232" t="n"/>
      <c r="AC756" s="232" t="n"/>
      <c r="AD756" s="232" t="n"/>
      <c r="AE756" s="232" t="n"/>
      <c r="AF756" s="232" t="n"/>
      <c r="AG756" s="232" t="n"/>
      <c r="AH756" s="232" t="n"/>
      <c r="AI756" s="232" t="n"/>
      <c r="AJ756" s="232" t="n"/>
      <c r="AK756" s="195" t="n"/>
      <c r="AL756" s="195" t="n"/>
      <c r="AM756" s="232">
        <f>IFERROR(ROUND(AVERAGE(O756:S756,AA756:AE756),0),"")</f>
        <v/>
      </c>
      <c r="AN756" s="232">
        <f>IFERROR(ROUND(AVERAGE(T756:X756,AF756:AJ756),0),"")</f>
        <v/>
      </c>
      <c r="AO756" s="278">
        <f>IFERROR((AM756-L756)/L756,"")</f>
        <v/>
      </c>
      <c r="AP756" s="218" t="n"/>
      <c r="AQ756" s="219" t="n"/>
      <c r="AR756" s="217">
        <f>IFERROR(ROUND((3600/AS756*J756),0),"")</f>
        <v/>
      </c>
      <c r="AS756" s="217">
        <f>IFERROR(ROUND(AVERAGE(Y756:Z756,AK756:AL756),0),"")</f>
        <v/>
      </c>
      <c r="AT756" s="217" t="n"/>
      <c r="AU756" s="217" t="n"/>
      <c r="AV756" s="217" t="n"/>
      <c r="AW756" s="217" t="n"/>
      <c r="AX756" s="217" t="n"/>
      <c r="AY756" s="217" t="n"/>
      <c r="AZ756" s="217" t="n"/>
      <c r="BA756" s="217" t="n"/>
      <c r="BB756" s="217" t="n"/>
      <c r="BC756" s="217" t="n"/>
      <c r="BD756" s="217" t="n"/>
      <c r="BE756" s="217" t="n"/>
      <c r="BF756" s="217" t="n"/>
      <c r="BG756" s="217" t="n"/>
      <c r="BH756" s="217" t="n"/>
      <c r="BI756" s="217" t="n"/>
      <c r="BJ756" s="217" t="n"/>
      <c r="BK756" s="217" t="n"/>
      <c r="BL756" s="217" t="n"/>
      <c r="BM756" s="217" t="n"/>
      <c r="BN756" s="217" t="n"/>
      <c r="BO756" s="217" t="n"/>
      <c r="BP756" s="217" t="n"/>
      <c r="BQ756" s="217" t="n"/>
      <c r="BR756" s="217" t="n"/>
      <c r="BS756" s="217" t="n"/>
      <c r="BT756" s="217" t="n"/>
      <c r="BU756" s="217" t="n"/>
      <c r="BV756" s="217" t="n"/>
      <c r="BW756" s="217" t="n"/>
      <c r="BX756" s="220" t="n"/>
      <c r="BY756" s="220" t="n"/>
      <c r="BZ756" s="220" t="n"/>
      <c r="CA756" s="220" t="n"/>
      <c r="CB756" s="220" t="n"/>
      <c r="CC756" s="220" t="n"/>
      <c r="CD756" s="220" t="n"/>
      <c r="CE756" s="220" t="n"/>
      <c r="CF756" s="220" t="n"/>
      <c r="CG756" s="221">
        <f>IFERROR(ROUND((SUM(BX756:CF756)),0),"")</f>
        <v/>
      </c>
      <c r="CH756" s="216" t="n"/>
      <c r="CI756" s="456" t="n"/>
      <c r="CJ756" s="223" t="n"/>
      <c r="CK756" s="196" t="n"/>
      <c r="CL756" s="196" t="n"/>
      <c r="CM756" s="196" t="n"/>
      <c r="CN756" s="196" t="n"/>
      <c r="CO756" s="196" t="n"/>
      <c r="CP756" s="323" t="n"/>
      <c r="CQ756" s="348" t="n"/>
      <c r="CR756" s="348" t="n"/>
      <c r="CS756" s="348" t="n"/>
      <c r="CT756" s="348" t="n"/>
      <c r="CU756" s="348" t="n"/>
      <c r="CV756" s="348" t="n"/>
      <c r="CW756" s="348" t="n"/>
      <c r="CX756" s="348" t="n"/>
      <c r="CY756" s="348">
        <f>IFERROR(ROUND(STDEV(AN756,L756),1),"")</f>
        <v/>
      </c>
      <c r="CZ756" s="232">
        <f>IFERROR(ROUND(AVERAGE(O756:S756,AA756:AE756),0),"")</f>
        <v/>
      </c>
      <c r="DA756" s="232">
        <f>IFERROR(AVERAGE(T756:X756,AF756:AJ756),"")</f>
        <v/>
      </c>
      <c r="DB756" s="308">
        <f>AV756+BK756</f>
        <v/>
      </c>
      <c r="DC756" s="12">
        <f>SUM(BL756:BT756,AW756:BE756)</f>
        <v/>
      </c>
      <c r="DD756" s="437">
        <f>IFERROR(ROUND(DC756/K756,0),"")</f>
        <v/>
      </c>
      <c r="DE756" s="437">
        <f>IFERROR(ROUND(AVERAGE(Y756:Z756,AK756:AL756),0),"")</f>
        <v/>
      </c>
      <c r="DF756" s="217">
        <f>IFERROR(ROUND((3600/DE756*J756),0),"")</f>
        <v/>
      </c>
      <c r="DG756" s="437">
        <f>IFERROR(ROUND(DD756/DF756,1),"")</f>
        <v/>
      </c>
      <c r="DH756" s="308">
        <f>IFERROR(DB756+DD756,"")</f>
        <v/>
      </c>
      <c r="DI756" s="447">
        <f>IFERROR(DD756/DH756,"")</f>
        <v/>
      </c>
      <c r="DJ756" s="239" t="n"/>
      <c r="DK756" s="12">
        <f>IFERROR(DF756-AP756,"")</f>
        <v/>
      </c>
      <c r="DL756" s="239" t="n"/>
      <c r="DM756" s="307">
        <f>IFERROR(DA756-L756,"")</f>
        <v/>
      </c>
      <c r="DN756" s="348">
        <f>IF(DE756&gt;AQ756,0,1)</f>
        <v/>
      </c>
      <c r="DO756" s="348">
        <f>IF(DA756&lt;M756,0,1)</f>
        <v/>
      </c>
      <c r="DP756" s="348">
        <f>IF(DA756&gt;N756,0,1)</f>
        <v/>
      </c>
    </row>
    <row r="757" ht="20.25" customHeight="1" s="417">
      <c r="C757" s="455" t="n"/>
      <c r="G757" s="238" t="n"/>
      <c r="H757" s="437" t="n"/>
      <c r="I757" s="437" t="n"/>
      <c r="J757" s="437" t="n"/>
      <c r="K757" s="437" t="n"/>
      <c r="L757" s="240" t="n"/>
      <c r="M757" s="241" t="n"/>
      <c r="N757" s="242" t="n"/>
      <c r="O757" s="232" t="n"/>
      <c r="P757" s="232" t="n"/>
      <c r="Q757" s="232" t="n"/>
      <c r="R757" s="232" t="n"/>
      <c r="S757" s="232" t="n"/>
      <c r="T757" s="232" t="n"/>
      <c r="U757" s="232" t="n"/>
      <c r="V757" s="232" t="n"/>
      <c r="W757" s="232" t="n"/>
      <c r="X757" s="232" t="n"/>
      <c r="Y757" s="195" t="n"/>
      <c r="Z757" s="195" t="n"/>
      <c r="AA757" s="232" t="n"/>
      <c r="AB757" s="232" t="n"/>
      <c r="AC757" s="232" t="n"/>
      <c r="AD757" s="232" t="n"/>
      <c r="AE757" s="232" t="n"/>
      <c r="AF757" s="232" t="n"/>
      <c r="AG757" s="232" t="n"/>
      <c r="AH757" s="232" t="n"/>
      <c r="AI757" s="232" t="n"/>
      <c r="AJ757" s="232" t="n"/>
      <c r="AK757" s="195" t="n"/>
      <c r="AL757" s="195" t="n"/>
      <c r="AM757" s="232">
        <f>IFERROR(ROUND(AVERAGE(O757:S757,AA757:AE757),0),"")</f>
        <v/>
      </c>
      <c r="AN757" s="232">
        <f>IFERROR(ROUND(AVERAGE(T757:X757,AF757:AJ757),0),"")</f>
        <v/>
      </c>
      <c r="AO757" s="278">
        <f>IFERROR((AM757-L757)/L757,"")</f>
        <v/>
      </c>
      <c r="AP757" s="218" t="n"/>
      <c r="AQ757" s="219" t="n"/>
      <c r="AR757" s="217">
        <f>IFERROR(ROUND((3600/AS757*J757),0),"")</f>
        <v/>
      </c>
      <c r="AS757" s="217">
        <f>IFERROR(ROUND(AVERAGE(Y757:Z757,AK757:AL757),0),"")</f>
        <v/>
      </c>
      <c r="AT757" s="217" t="n"/>
      <c r="AU757" s="217" t="n"/>
      <c r="AV757" s="217" t="n"/>
      <c r="AW757" s="217" t="n"/>
      <c r="AX757" s="217" t="n"/>
      <c r="AY757" s="217" t="n"/>
      <c r="AZ757" s="217" t="n"/>
      <c r="BA757" s="217" t="n"/>
      <c r="BB757" s="217" t="n"/>
      <c r="BC757" s="217" t="n"/>
      <c r="BD757" s="217" t="n"/>
      <c r="BE757" s="217" t="n"/>
      <c r="BF757" s="217" t="n"/>
      <c r="BG757" s="217" t="n"/>
      <c r="BH757" s="217" t="n"/>
      <c r="BI757" s="217" t="n"/>
      <c r="BJ757" s="217" t="n"/>
      <c r="BK757" s="217" t="n"/>
      <c r="BL757" s="217" t="n"/>
      <c r="BM757" s="217" t="n"/>
      <c r="BN757" s="217" t="n"/>
      <c r="BO757" s="217" t="n"/>
      <c r="BP757" s="217" t="n"/>
      <c r="BQ757" s="217" t="n"/>
      <c r="BR757" s="217" t="n"/>
      <c r="BS757" s="217" t="n"/>
      <c r="BT757" s="217" t="n"/>
      <c r="BU757" s="217" t="n"/>
      <c r="BV757" s="217" t="n"/>
      <c r="BW757" s="217" t="n"/>
      <c r="BX757" s="220" t="n"/>
      <c r="BY757" s="220" t="n"/>
      <c r="BZ757" s="220" t="n"/>
      <c r="CA757" s="220" t="n"/>
      <c r="CB757" s="220" t="n"/>
      <c r="CC757" s="220" t="n"/>
      <c r="CD757" s="220" t="n"/>
      <c r="CE757" s="220" t="n"/>
      <c r="CF757" s="220" t="n"/>
      <c r="CG757" s="221">
        <f>IFERROR(ROUND((SUM(BX757:CF757)),0),"")</f>
        <v/>
      </c>
      <c r="CH757" s="216" t="n"/>
      <c r="CI757" s="456" t="n"/>
      <c r="CJ757" s="223" t="n"/>
      <c r="CK757" s="196" t="n"/>
      <c r="CL757" s="196" t="n"/>
      <c r="CM757" s="196" t="n"/>
      <c r="CN757" s="196" t="n"/>
      <c r="CO757" s="196" t="n"/>
      <c r="CP757" s="323" t="n"/>
      <c r="CQ757" s="348" t="n"/>
      <c r="CR757" s="348" t="n"/>
      <c r="CS757" s="348" t="n"/>
      <c r="CT757" s="348" t="n"/>
      <c r="CU757" s="348" t="n"/>
      <c r="CV757" s="348" t="n"/>
      <c r="CW757" s="348" t="n"/>
      <c r="CX757" s="348" t="n"/>
      <c r="CY757" s="348">
        <f>IFERROR(ROUND(STDEV(AN757,L757),1),"")</f>
        <v/>
      </c>
      <c r="CZ757" s="232">
        <f>IFERROR(ROUND(AVERAGE(O757:S757,AA757:AE757),0),"")</f>
        <v/>
      </c>
      <c r="DA757" s="232">
        <f>IFERROR(AVERAGE(T757:X757,AF757:AJ757),"")</f>
        <v/>
      </c>
      <c r="DB757" s="308">
        <f>AV757+BK757</f>
        <v/>
      </c>
      <c r="DC757" s="12">
        <f>SUM(BL757:BT757,AW757:BE757)</f>
        <v/>
      </c>
      <c r="DD757" s="437">
        <f>IFERROR(ROUND(DC757/K757,0),"")</f>
        <v/>
      </c>
      <c r="DE757" s="437">
        <f>IFERROR(ROUND(AVERAGE(Y757:Z757,AK757:AL757),0),"")</f>
        <v/>
      </c>
      <c r="DF757" s="217">
        <f>IFERROR(ROUND((3600/DE757*J757),0),"")</f>
        <v/>
      </c>
      <c r="DG757" s="437">
        <f>IFERROR(ROUND(DD757/DF757,1),"")</f>
        <v/>
      </c>
      <c r="DH757" s="308">
        <f>IFERROR(DB757+DD757,"")</f>
        <v/>
      </c>
      <c r="DI757" s="447">
        <f>IFERROR(DD757/DH757,"")</f>
        <v/>
      </c>
      <c r="DJ757" s="239" t="n"/>
      <c r="DK757" s="12">
        <f>IFERROR(DF757-AP757,"")</f>
        <v/>
      </c>
      <c r="DL757" s="239" t="n"/>
      <c r="DM757" s="307">
        <f>IFERROR(DA757-L757,"")</f>
        <v/>
      </c>
      <c r="DN757" s="348">
        <f>IF(DE757&gt;AQ757,0,1)</f>
        <v/>
      </c>
      <c r="DO757" s="348">
        <f>IF(DA757&lt;M757,0,1)</f>
        <v/>
      </c>
      <c r="DP757" s="348">
        <f>IF(DA757&gt;N757,0,1)</f>
        <v/>
      </c>
    </row>
    <row r="758" ht="20.25" customHeight="1" s="417">
      <c r="C758" s="455" t="n"/>
      <c r="G758" s="238" t="n"/>
      <c r="H758" s="437" t="n"/>
      <c r="I758" s="437" t="n"/>
      <c r="J758" s="437" t="n"/>
      <c r="K758" s="437" t="n"/>
      <c r="L758" s="240" t="n"/>
      <c r="M758" s="241" t="n"/>
      <c r="N758" s="242" t="n"/>
      <c r="O758" s="232" t="n"/>
      <c r="P758" s="232" t="n"/>
      <c r="Q758" s="232" t="n"/>
      <c r="R758" s="232" t="n"/>
      <c r="S758" s="232" t="n"/>
      <c r="T758" s="232" t="n"/>
      <c r="U758" s="232" t="n"/>
      <c r="V758" s="232" t="n"/>
      <c r="W758" s="232" t="n"/>
      <c r="X758" s="232" t="n"/>
      <c r="Y758" s="195" t="n"/>
      <c r="Z758" s="195" t="n"/>
      <c r="AA758" s="232" t="n"/>
      <c r="AB758" s="232" t="n"/>
      <c r="AC758" s="232" t="n"/>
      <c r="AD758" s="232" t="n"/>
      <c r="AE758" s="232" t="n"/>
      <c r="AF758" s="232" t="n"/>
      <c r="AG758" s="232" t="n"/>
      <c r="AH758" s="232" t="n"/>
      <c r="AI758" s="232" t="n"/>
      <c r="AJ758" s="232" t="n"/>
      <c r="AK758" s="195" t="n"/>
      <c r="AL758" s="195" t="n"/>
      <c r="AM758" s="232">
        <f>IFERROR(ROUND(AVERAGE(O758:S758,AA758:AE758),0),"")</f>
        <v/>
      </c>
      <c r="AN758" s="232">
        <f>IFERROR(ROUND(AVERAGE(T758:X758,AF758:AJ758),0),"")</f>
        <v/>
      </c>
      <c r="AO758" s="278">
        <f>IFERROR((AM758-L758)/L758,"")</f>
        <v/>
      </c>
      <c r="AP758" s="218" t="n"/>
      <c r="AQ758" s="219" t="n"/>
      <c r="AR758" s="217">
        <f>IFERROR(ROUND((3600/AS758*J758),0),"")</f>
        <v/>
      </c>
      <c r="AS758" s="217">
        <f>IFERROR(ROUND(AVERAGE(Y758:Z758,AK758:AL758),0),"")</f>
        <v/>
      </c>
      <c r="AT758" s="217" t="n"/>
      <c r="AU758" s="217" t="n"/>
      <c r="AV758" s="217" t="n"/>
      <c r="AW758" s="217" t="n"/>
      <c r="AX758" s="217" t="n"/>
      <c r="AY758" s="217" t="n"/>
      <c r="AZ758" s="217" t="n"/>
      <c r="BA758" s="217" t="n"/>
      <c r="BB758" s="217" t="n"/>
      <c r="BC758" s="217" t="n"/>
      <c r="BD758" s="217" t="n"/>
      <c r="BE758" s="217" t="n"/>
      <c r="BF758" s="217" t="n"/>
      <c r="BG758" s="217" t="n"/>
      <c r="BH758" s="217" t="n"/>
      <c r="BI758" s="217" t="n"/>
      <c r="BJ758" s="217" t="n"/>
      <c r="BK758" s="217" t="n"/>
      <c r="BL758" s="217" t="n"/>
      <c r="BM758" s="217" t="n"/>
      <c r="BN758" s="217" t="n"/>
      <c r="BO758" s="217" t="n"/>
      <c r="BP758" s="217" t="n"/>
      <c r="BQ758" s="217" t="n"/>
      <c r="BR758" s="217" t="n"/>
      <c r="BS758" s="217" t="n"/>
      <c r="BT758" s="217" t="n"/>
      <c r="BU758" s="217" t="n"/>
      <c r="BV758" s="217" t="n"/>
      <c r="BW758" s="217" t="n"/>
      <c r="BX758" s="220" t="n"/>
      <c r="BY758" s="220" t="n"/>
      <c r="BZ758" s="220" t="n"/>
      <c r="CA758" s="220" t="n"/>
      <c r="CB758" s="220" t="n"/>
      <c r="CC758" s="220" t="n"/>
      <c r="CD758" s="220" t="n"/>
      <c r="CE758" s="220" t="n"/>
      <c r="CF758" s="220" t="n"/>
      <c r="CG758" s="221">
        <f>IFERROR(ROUND((SUM(BX758:CF758)),0),"")</f>
        <v/>
      </c>
      <c r="CH758" s="216" t="n"/>
      <c r="CI758" s="456" t="n"/>
      <c r="CJ758" s="223" t="n"/>
      <c r="CK758" s="196" t="n"/>
      <c r="CL758" s="196" t="n"/>
      <c r="CM758" s="196" t="n"/>
      <c r="CN758" s="196" t="n"/>
      <c r="CO758" s="196" t="n"/>
      <c r="CP758" s="323" t="n"/>
      <c r="CQ758" s="348" t="n"/>
      <c r="CR758" s="348" t="n"/>
      <c r="CS758" s="348" t="n"/>
      <c r="CT758" s="348" t="n"/>
      <c r="CU758" s="348" t="n"/>
      <c r="CV758" s="348" t="n"/>
      <c r="CW758" s="348" t="n"/>
      <c r="CX758" s="348" t="n"/>
      <c r="CY758" s="348">
        <f>IFERROR(ROUND(STDEV(AN758,L758),1),"")</f>
        <v/>
      </c>
      <c r="CZ758" s="232">
        <f>IFERROR(ROUND(AVERAGE(O758:S758,AA758:AE758),0),"")</f>
        <v/>
      </c>
      <c r="DA758" s="232">
        <f>IFERROR(AVERAGE(T758:X758,AF758:AJ758),"")</f>
        <v/>
      </c>
      <c r="DB758" s="308">
        <f>AV758+BK758</f>
        <v/>
      </c>
      <c r="DC758" s="12">
        <f>SUM(BL758:BT758,AW758:BE758)</f>
        <v/>
      </c>
      <c r="DD758" s="437">
        <f>IFERROR(ROUND(DC758/K758,0),"")</f>
        <v/>
      </c>
      <c r="DE758" s="437">
        <f>IFERROR(ROUND(AVERAGE(Y758:Z758,AK758:AL758),0),"")</f>
        <v/>
      </c>
      <c r="DF758" s="217">
        <f>IFERROR(ROUND((3600/DE758*J758),0),"")</f>
        <v/>
      </c>
      <c r="DG758" s="437">
        <f>IFERROR(ROUND(DD758/DF758,1),"")</f>
        <v/>
      </c>
      <c r="DH758" s="308">
        <f>IFERROR(DB758+DD758,"")</f>
        <v/>
      </c>
      <c r="DI758" s="447">
        <f>IFERROR(DD758/DH758,"")</f>
        <v/>
      </c>
      <c r="DJ758" s="239" t="n"/>
      <c r="DK758" s="12">
        <f>IFERROR(DF758-AP758,"")</f>
        <v/>
      </c>
      <c r="DL758" s="239" t="n"/>
      <c r="DM758" s="307">
        <f>IFERROR(DA758-L758,"")</f>
        <v/>
      </c>
      <c r="DN758" s="348">
        <f>IF(DE758&gt;AQ758,0,1)</f>
        <v/>
      </c>
      <c r="DO758" s="348">
        <f>IF(DA758&lt;M758,0,1)</f>
        <v/>
      </c>
      <c r="DP758" s="348">
        <f>IF(DA758&gt;N758,0,1)</f>
        <v/>
      </c>
    </row>
    <row r="759" ht="20.25" customHeight="1" s="417">
      <c r="C759" s="455" t="n"/>
      <c r="G759" s="238" t="n"/>
      <c r="H759" s="437" t="n"/>
      <c r="I759" s="437" t="n"/>
      <c r="J759" s="437" t="n"/>
      <c r="K759" s="437" t="n"/>
      <c r="L759" s="240" t="n"/>
      <c r="M759" s="241" t="n"/>
      <c r="N759" s="242" t="n"/>
      <c r="O759" s="232" t="n"/>
      <c r="P759" s="232" t="n"/>
      <c r="Q759" s="232" t="n"/>
      <c r="R759" s="232" t="n"/>
      <c r="S759" s="232" t="n"/>
      <c r="T759" s="232" t="n"/>
      <c r="U759" s="232" t="n"/>
      <c r="V759" s="232" t="n"/>
      <c r="W759" s="232" t="n"/>
      <c r="X759" s="232" t="n"/>
      <c r="Y759" s="195" t="n"/>
      <c r="Z759" s="195" t="n"/>
      <c r="AA759" s="232" t="n"/>
      <c r="AB759" s="232" t="n"/>
      <c r="AC759" s="232" t="n"/>
      <c r="AD759" s="232" t="n"/>
      <c r="AE759" s="232" t="n"/>
      <c r="AF759" s="232" t="n"/>
      <c r="AG759" s="232" t="n"/>
      <c r="AH759" s="232" t="n"/>
      <c r="AI759" s="232" t="n"/>
      <c r="AJ759" s="232" t="n"/>
      <c r="AK759" s="195" t="n"/>
      <c r="AL759" s="195" t="n"/>
      <c r="AM759" s="232">
        <f>IFERROR(ROUND(AVERAGE(O759:S759,AA759:AE759),0),"")</f>
        <v/>
      </c>
      <c r="AN759" s="232">
        <f>IFERROR(ROUND(AVERAGE(T759:X759,AF759:AJ759),0),"")</f>
        <v/>
      </c>
      <c r="AO759" s="278">
        <f>IFERROR((AM759-L759)/L759,"")</f>
        <v/>
      </c>
      <c r="AP759" s="218" t="n"/>
      <c r="AQ759" s="219" t="n"/>
      <c r="AR759" s="217">
        <f>IFERROR(ROUND((3600/AS759*J759),0),"")</f>
        <v/>
      </c>
      <c r="AS759" s="217">
        <f>IFERROR(ROUND(AVERAGE(Y759:Z759,AK759:AL759),0),"")</f>
        <v/>
      </c>
      <c r="AT759" s="217" t="n"/>
      <c r="AU759" s="217" t="n"/>
      <c r="AV759" s="217" t="n"/>
      <c r="AW759" s="217" t="n"/>
      <c r="AX759" s="217" t="n"/>
      <c r="AY759" s="217" t="n"/>
      <c r="AZ759" s="217" t="n"/>
      <c r="BA759" s="217" t="n"/>
      <c r="BB759" s="217" t="n"/>
      <c r="BC759" s="217" t="n"/>
      <c r="BD759" s="217" t="n"/>
      <c r="BE759" s="217" t="n"/>
      <c r="BF759" s="217" t="n"/>
      <c r="BG759" s="217" t="n"/>
      <c r="BH759" s="217" t="n"/>
      <c r="BI759" s="217" t="n"/>
      <c r="BJ759" s="217" t="n"/>
      <c r="BK759" s="217" t="n"/>
      <c r="BL759" s="217" t="n"/>
      <c r="BM759" s="217" t="n"/>
      <c r="BN759" s="217" t="n"/>
      <c r="BO759" s="217" t="n"/>
      <c r="BP759" s="217" t="n"/>
      <c r="BQ759" s="217" t="n"/>
      <c r="BR759" s="217" t="n"/>
      <c r="BS759" s="217" t="n"/>
      <c r="BT759" s="217" t="n"/>
      <c r="BU759" s="217" t="n"/>
      <c r="BV759" s="217" t="n"/>
      <c r="BW759" s="217" t="n"/>
      <c r="BX759" s="220" t="n"/>
      <c r="BY759" s="220" t="n"/>
      <c r="BZ759" s="220" t="n"/>
      <c r="CA759" s="220" t="n"/>
      <c r="CB759" s="220" t="n"/>
      <c r="CC759" s="220" t="n"/>
      <c r="CD759" s="220" t="n"/>
      <c r="CE759" s="220" t="n"/>
      <c r="CF759" s="220" t="n"/>
      <c r="CG759" s="221">
        <f>IFERROR(ROUND((SUM(BX759:CF759)),0),"")</f>
        <v/>
      </c>
      <c r="CH759" s="216" t="n"/>
      <c r="CI759" s="456" t="n"/>
      <c r="CJ759" s="223" t="n"/>
      <c r="CK759" s="196" t="n"/>
      <c r="CL759" s="196" t="n"/>
      <c r="CM759" s="196" t="n"/>
      <c r="CN759" s="196" t="n"/>
      <c r="CO759" s="196" t="n"/>
      <c r="CP759" s="323" t="n"/>
      <c r="CQ759" s="348" t="n"/>
      <c r="CR759" s="348" t="n"/>
      <c r="CS759" s="348" t="n"/>
      <c r="CT759" s="348" t="n"/>
      <c r="CU759" s="348" t="n"/>
      <c r="CV759" s="348" t="n"/>
      <c r="CW759" s="348" t="n"/>
      <c r="CX759" s="348" t="n"/>
      <c r="CY759" s="348">
        <f>IFERROR(ROUND(STDEV(AN759,L759),1),"")</f>
        <v/>
      </c>
      <c r="CZ759" s="232">
        <f>IFERROR(ROUND(AVERAGE(O759:S759,AA759:AE759),0),"")</f>
        <v/>
      </c>
      <c r="DA759" s="232">
        <f>IFERROR(AVERAGE(T759:X759,AF759:AJ759),"")</f>
        <v/>
      </c>
      <c r="DB759" s="308">
        <f>AV759+BK759</f>
        <v/>
      </c>
      <c r="DC759" s="12">
        <f>SUM(BL759:BT759,AW759:BE759)</f>
        <v/>
      </c>
      <c r="DD759" s="437">
        <f>IFERROR(ROUND(DC759/K759,0),"")</f>
        <v/>
      </c>
      <c r="DE759" s="437">
        <f>IFERROR(ROUND(AVERAGE(Y759:Z759,AK759:AL759),0),"")</f>
        <v/>
      </c>
      <c r="DF759" s="217">
        <f>IFERROR(ROUND((3600/DE759*J759),0),"")</f>
        <v/>
      </c>
      <c r="DG759" s="437">
        <f>IFERROR(ROUND(DD759/DF759,1),"")</f>
        <v/>
      </c>
      <c r="DH759" s="308">
        <f>IFERROR(DB759+DD759,"")</f>
        <v/>
      </c>
      <c r="DI759" s="447">
        <f>IFERROR(DD759/DH759,"")</f>
        <v/>
      </c>
      <c r="DJ759" s="239" t="n"/>
      <c r="DK759" s="12">
        <f>IFERROR(DF759-AP759,"")</f>
        <v/>
      </c>
      <c r="DL759" s="239" t="n"/>
      <c r="DM759" s="307">
        <f>IFERROR(DA759-L759,"")</f>
        <v/>
      </c>
      <c r="DN759" s="348">
        <f>IF(DE759&gt;AQ759,0,1)</f>
        <v/>
      </c>
      <c r="DO759" s="348">
        <f>IF(DA759&lt;M759,0,1)</f>
        <v/>
      </c>
      <c r="DP759" s="348">
        <f>IF(DA759&gt;N759,0,1)</f>
        <v/>
      </c>
    </row>
    <row r="760" ht="20.25" customHeight="1" s="417">
      <c r="C760" s="455" t="n"/>
      <c r="G760" s="238" t="n"/>
      <c r="H760" s="437" t="n"/>
      <c r="I760" s="437" t="n"/>
      <c r="J760" s="437" t="n"/>
      <c r="K760" s="437" t="n"/>
      <c r="L760" s="240" t="n"/>
      <c r="M760" s="241" t="n"/>
      <c r="N760" s="242" t="n"/>
      <c r="O760" s="232" t="n"/>
      <c r="P760" s="232" t="n"/>
      <c r="Q760" s="232" t="n"/>
      <c r="R760" s="232" t="n"/>
      <c r="S760" s="232" t="n"/>
      <c r="T760" s="232" t="n"/>
      <c r="U760" s="232" t="n"/>
      <c r="V760" s="232" t="n"/>
      <c r="W760" s="232" t="n"/>
      <c r="X760" s="232" t="n"/>
      <c r="Y760" s="195" t="n"/>
      <c r="Z760" s="195" t="n"/>
      <c r="AA760" s="232" t="n"/>
      <c r="AB760" s="232" t="n"/>
      <c r="AC760" s="232" t="n"/>
      <c r="AD760" s="232" t="n"/>
      <c r="AE760" s="232" t="n"/>
      <c r="AF760" s="232" t="n"/>
      <c r="AG760" s="232" t="n"/>
      <c r="AH760" s="232" t="n"/>
      <c r="AI760" s="232" t="n"/>
      <c r="AJ760" s="232" t="n"/>
      <c r="AK760" s="195" t="n"/>
      <c r="AL760" s="195" t="n"/>
      <c r="AM760" s="232">
        <f>IFERROR(ROUND(AVERAGE(O760:S760,AA760:AE760),0),"")</f>
        <v/>
      </c>
      <c r="AN760" s="232">
        <f>IFERROR(ROUND(AVERAGE(T760:X760,AF760:AJ760),0),"")</f>
        <v/>
      </c>
      <c r="AO760" s="278">
        <f>IFERROR((AM760-L760)/L760,"")</f>
        <v/>
      </c>
      <c r="AP760" s="218" t="n"/>
      <c r="AQ760" s="219" t="n"/>
      <c r="AR760" s="217">
        <f>IFERROR(ROUND((3600/AS760*J760),0),"")</f>
        <v/>
      </c>
      <c r="AS760" s="217">
        <f>IFERROR(ROUND(AVERAGE(Y760:Z760,AK760:AL760),0),"")</f>
        <v/>
      </c>
      <c r="AT760" s="217" t="n"/>
      <c r="AU760" s="217" t="n"/>
      <c r="AV760" s="217" t="n"/>
      <c r="AW760" s="217" t="n"/>
      <c r="AX760" s="217" t="n"/>
      <c r="AY760" s="217" t="n"/>
      <c r="AZ760" s="217" t="n"/>
      <c r="BA760" s="217" t="n"/>
      <c r="BB760" s="217" t="n"/>
      <c r="BC760" s="217" t="n"/>
      <c r="BD760" s="217" t="n"/>
      <c r="BE760" s="217" t="n"/>
      <c r="BF760" s="217" t="n"/>
      <c r="BG760" s="217" t="n"/>
      <c r="BH760" s="217" t="n"/>
      <c r="BI760" s="217" t="n"/>
      <c r="BJ760" s="217" t="n"/>
      <c r="BK760" s="217" t="n"/>
      <c r="BL760" s="217" t="n"/>
      <c r="BM760" s="217" t="n"/>
      <c r="BN760" s="217" t="n"/>
      <c r="BO760" s="217" t="n"/>
      <c r="BP760" s="217" t="n"/>
      <c r="BQ760" s="217" t="n"/>
      <c r="BR760" s="217" t="n"/>
      <c r="BS760" s="217" t="n"/>
      <c r="BT760" s="217" t="n"/>
      <c r="BU760" s="217" t="n"/>
      <c r="BV760" s="217" t="n"/>
      <c r="BW760" s="217" t="n"/>
      <c r="BX760" s="220" t="n"/>
      <c r="BY760" s="220" t="n"/>
      <c r="BZ760" s="220" t="n"/>
      <c r="CA760" s="220" t="n"/>
      <c r="CB760" s="220" t="n"/>
      <c r="CC760" s="220" t="n"/>
      <c r="CD760" s="220" t="n"/>
      <c r="CE760" s="220" t="n"/>
      <c r="CF760" s="220" t="n"/>
      <c r="CG760" s="221">
        <f>IFERROR(ROUND((SUM(BX760:CF760)),0),"")</f>
        <v/>
      </c>
      <c r="CH760" s="216" t="n"/>
      <c r="CI760" s="456" t="n"/>
      <c r="CJ760" s="223" t="n"/>
      <c r="CK760" s="196" t="n"/>
      <c r="CL760" s="196" t="n"/>
      <c r="CM760" s="196" t="n"/>
      <c r="CN760" s="196" t="n"/>
      <c r="CO760" s="196" t="n"/>
      <c r="CP760" s="323" t="n"/>
      <c r="CQ760" s="348" t="n"/>
      <c r="CR760" s="348" t="n"/>
      <c r="CS760" s="348" t="n"/>
      <c r="CT760" s="348" t="n"/>
      <c r="CU760" s="348" t="n"/>
      <c r="CV760" s="348" t="n"/>
      <c r="CW760" s="348" t="n"/>
      <c r="CX760" s="348" t="n"/>
      <c r="CY760" s="348">
        <f>IFERROR(ROUND(STDEV(AN760,L760),1),"")</f>
        <v/>
      </c>
      <c r="CZ760" s="232">
        <f>IFERROR(ROUND(AVERAGE(O760:S760,AA760:AE760),0),"")</f>
        <v/>
      </c>
      <c r="DA760" s="232">
        <f>IFERROR(AVERAGE(T760:X760,AF760:AJ760),"")</f>
        <v/>
      </c>
      <c r="DB760" s="308">
        <f>AV760+BK760</f>
        <v/>
      </c>
      <c r="DC760" s="12">
        <f>SUM(BL760:BT760,AW760:BE760)</f>
        <v/>
      </c>
      <c r="DD760" s="437">
        <f>IFERROR(ROUND(DC760/K760,0),"")</f>
        <v/>
      </c>
      <c r="DE760" s="437">
        <f>IFERROR(ROUND(AVERAGE(Y760:Z760,AK760:AL760),0),"")</f>
        <v/>
      </c>
      <c r="DF760" s="217">
        <f>IFERROR(ROUND((3600/DE760*J760),0),"")</f>
        <v/>
      </c>
      <c r="DG760" s="437">
        <f>IFERROR(ROUND(DD760/DF760,1),"")</f>
        <v/>
      </c>
      <c r="DH760" s="308">
        <f>IFERROR(DB760+DD760,"")</f>
        <v/>
      </c>
      <c r="DI760" s="447">
        <f>IFERROR(DD760/DH760,"")</f>
        <v/>
      </c>
      <c r="DJ760" s="239" t="n"/>
      <c r="DK760" s="12">
        <f>IFERROR(DF760-AP760,"")</f>
        <v/>
      </c>
      <c r="DL760" s="239" t="n"/>
      <c r="DM760" s="307">
        <f>IFERROR(DA760-L760,"")</f>
        <v/>
      </c>
      <c r="DN760" s="348">
        <f>IF(DE760&gt;AQ760,0,1)</f>
        <v/>
      </c>
      <c r="DO760" s="348">
        <f>IF(DA760&lt;M760,0,1)</f>
        <v/>
      </c>
      <c r="DP760" s="348">
        <f>IF(DA760&gt;N760,0,1)</f>
        <v/>
      </c>
    </row>
    <row r="761" ht="20.25" customHeight="1" s="417">
      <c r="C761" s="455" t="n"/>
      <c r="G761" s="238" t="n"/>
      <c r="H761" s="437" t="n"/>
      <c r="I761" s="437" t="n"/>
      <c r="J761" s="437" t="n"/>
      <c r="K761" s="437" t="n"/>
      <c r="L761" s="240" t="n"/>
      <c r="M761" s="241" t="n"/>
      <c r="N761" s="242" t="n"/>
      <c r="O761" s="232" t="n"/>
      <c r="P761" s="232" t="n"/>
      <c r="Q761" s="232" t="n"/>
      <c r="R761" s="232" t="n"/>
      <c r="S761" s="232" t="n"/>
      <c r="T761" s="232" t="n"/>
      <c r="U761" s="232" t="n"/>
      <c r="V761" s="232" t="n"/>
      <c r="W761" s="232" t="n"/>
      <c r="X761" s="232" t="n"/>
      <c r="Y761" s="195" t="n"/>
      <c r="Z761" s="195" t="n"/>
      <c r="AA761" s="232" t="n"/>
      <c r="AB761" s="232" t="n"/>
      <c r="AC761" s="232" t="n"/>
      <c r="AD761" s="232" t="n"/>
      <c r="AE761" s="232" t="n"/>
      <c r="AF761" s="232" t="n"/>
      <c r="AG761" s="232" t="n"/>
      <c r="AH761" s="232" t="n"/>
      <c r="AI761" s="232" t="n"/>
      <c r="AJ761" s="232" t="n"/>
      <c r="AK761" s="195" t="n"/>
      <c r="AL761" s="195" t="n"/>
      <c r="AM761" s="232">
        <f>IFERROR(ROUND(AVERAGE(O761:S761,AA761:AE761),0),"")</f>
        <v/>
      </c>
      <c r="AN761" s="232">
        <f>IFERROR(ROUND(AVERAGE(T761:X761,AF761:AJ761),0),"")</f>
        <v/>
      </c>
      <c r="AO761" s="278">
        <f>IFERROR((AM761-L761)/L761,"")</f>
        <v/>
      </c>
      <c r="AP761" s="218" t="n"/>
      <c r="AQ761" s="219" t="n"/>
      <c r="AR761" s="217">
        <f>IFERROR(ROUND((3600/AS761*J761),0),"")</f>
        <v/>
      </c>
      <c r="AS761" s="217">
        <f>IFERROR(ROUND(AVERAGE(Y761:Z761,AK761:AL761),0),"")</f>
        <v/>
      </c>
      <c r="AT761" s="217" t="n"/>
      <c r="AU761" s="217" t="n"/>
      <c r="AV761" s="217" t="n"/>
      <c r="AW761" s="217" t="n"/>
      <c r="AX761" s="217" t="n"/>
      <c r="AY761" s="217" t="n"/>
      <c r="AZ761" s="217" t="n"/>
      <c r="BA761" s="217" t="n"/>
      <c r="BB761" s="217" t="n"/>
      <c r="BC761" s="217" t="n"/>
      <c r="BD761" s="217" t="n"/>
      <c r="BE761" s="217" t="n"/>
      <c r="BF761" s="217" t="n"/>
      <c r="BG761" s="217" t="n"/>
      <c r="BH761" s="217" t="n"/>
      <c r="BI761" s="217" t="n"/>
      <c r="BJ761" s="217" t="n"/>
      <c r="BK761" s="217" t="n"/>
      <c r="BL761" s="217" t="n"/>
      <c r="BM761" s="217" t="n"/>
      <c r="BN761" s="217" t="n"/>
      <c r="BO761" s="217" t="n"/>
      <c r="BP761" s="217" t="n"/>
      <c r="BQ761" s="217" t="n"/>
      <c r="BR761" s="217" t="n"/>
      <c r="BS761" s="217" t="n"/>
      <c r="BT761" s="217" t="n"/>
      <c r="BU761" s="217" t="n"/>
      <c r="BV761" s="217" t="n"/>
      <c r="BW761" s="217" t="n"/>
      <c r="BX761" s="220" t="n"/>
      <c r="BY761" s="220" t="n"/>
      <c r="BZ761" s="220" t="n"/>
      <c r="CA761" s="220" t="n"/>
      <c r="CB761" s="220" t="n"/>
      <c r="CC761" s="220" t="n"/>
      <c r="CD761" s="220" t="n"/>
      <c r="CE761" s="220" t="n"/>
      <c r="CF761" s="220" t="n"/>
      <c r="CG761" s="221">
        <f>IFERROR(ROUND((SUM(BX761:CF761)),0),"")</f>
        <v/>
      </c>
      <c r="CH761" s="216" t="n"/>
      <c r="CI761" s="456" t="n"/>
      <c r="CJ761" s="223" t="n"/>
      <c r="CK761" s="196" t="n"/>
      <c r="CL761" s="196" t="n"/>
      <c r="CM761" s="196" t="n"/>
      <c r="CN761" s="196" t="n"/>
      <c r="CO761" s="196" t="n"/>
      <c r="CP761" s="323" t="n"/>
      <c r="CQ761" s="348" t="n"/>
      <c r="CR761" s="348" t="n"/>
      <c r="CS761" s="348" t="n"/>
      <c r="CT761" s="348" t="n"/>
      <c r="CU761" s="348" t="n"/>
      <c r="CV761" s="348" t="n"/>
      <c r="CW761" s="348" t="n"/>
      <c r="CX761" s="348" t="n"/>
      <c r="CY761" s="348">
        <f>IFERROR(ROUND(STDEV(AN761,L761),1),"")</f>
        <v/>
      </c>
      <c r="CZ761" s="232">
        <f>IFERROR(ROUND(AVERAGE(O761:S761,AA761:AE761),0),"")</f>
        <v/>
      </c>
      <c r="DA761" s="232">
        <f>IFERROR(AVERAGE(T761:X761,AF761:AJ761),"")</f>
        <v/>
      </c>
      <c r="DB761" s="308">
        <f>AV761+BK761</f>
        <v/>
      </c>
      <c r="DC761" s="12">
        <f>SUM(BL761:BT761,AW761:BE761)</f>
        <v/>
      </c>
      <c r="DD761" s="437">
        <f>IFERROR(ROUND(DC761/K761,0),"")</f>
        <v/>
      </c>
      <c r="DE761" s="437">
        <f>IFERROR(ROUND(AVERAGE(Y761:Z761,AK761:AL761),0),"")</f>
        <v/>
      </c>
      <c r="DF761" s="217">
        <f>IFERROR(ROUND((3600/DE761*J761),0),"")</f>
        <v/>
      </c>
      <c r="DG761" s="437">
        <f>IFERROR(ROUND(DD761/DF761,1),"")</f>
        <v/>
      </c>
      <c r="DH761" s="308">
        <f>IFERROR(DB761+DD761,"")</f>
        <v/>
      </c>
      <c r="DI761" s="447">
        <f>IFERROR(DD761/DH761,"")</f>
        <v/>
      </c>
      <c r="DJ761" s="239" t="n"/>
      <c r="DK761" s="12">
        <f>IFERROR(DF761-AP761,"")</f>
        <v/>
      </c>
      <c r="DL761" s="239" t="n"/>
      <c r="DM761" s="307">
        <f>IFERROR(DA761-L761,"")</f>
        <v/>
      </c>
      <c r="DN761" s="348">
        <f>IF(DE761&gt;AQ761,0,1)</f>
        <v/>
      </c>
      <c r="DO761" s="348">
        <f>IF(DA761&lt;M761,0,1)</f>
        <v/>
      </c>
      <c r="DP761" s="348">
        <f>IF(DA761&gt;N761,0,1)</f>
        <v/>
      </c>
    </row>
    <row r="762" ht="20.25" customHeight="1" s="417">
      <c r="C762" s="455" t="n"/>
      <c r="G762" s="238" t="n"/>
      <c r="H762" s="437" t="n"/>
      <c r="I762" s="437" t="n"/>
      <c r="J762" s="437" t="n"/>
      <c r="K762" s="437" t="n"/>
      <c r="L762" s="240" t="n"/>
      <c r="M762" s="241" t="n"/>
      <c r="N762" s="242" t="n"/>
      <c r="O762" s="232" t="n"/>
      <c r="P762" s="232" t="n"/>
      <c r="Q762" s="232" t="n"/>
      <c r="R762" s="232" t="n"/>
      <c r="S762" s="232" t="n"/>
      <c r="T762" s="232" t="n"/>
      <c r="U762" s="232" t="n"/>
      <c r="V762" s="232" t="n"/>
      <c r="W762" s="232" t="n"/>
      <c r="X762" s="232" t="n"/>
      <c r="Y762" s="195" t="n"/>
      <c r="Z762" s="195" t="n"/>
      <c r="AA762" s="232" t="n"/>
      <c r="AB762" s="232" t="n"/>
      <c r="AC762" s="232" t="n"/>
      <c r="AD762" s="232" t="n"/>
      <c r="AE762" s="232" t="n"/>
      <c r="AF762" s="232" t="n"/>
      <c r="AG762" s="232" t="n"/>
      <c r="AH762" s="232" t="n"/>
      <c r="AI762" s="232" t="n"/>
      <c r="AJ762" s="232" t="n"/>
      <c r="AK762" s="195" t="n"/>
      <c r="AL762" s="195" t="n"/>
      <c r="AM762" s="232">
        <f>IFERROR(ROUND(AVERAGE(O762:S762,AA762:AE762),0),"")</f>
        <v/>
      </c>
      <c r="AN762" s="232">
        <f>IFERROR(ROUND(AVERAGE(T762:X762,AF762:AJ762),0),"")</f>
        <v/>
      </c>
      <c r="AO762" s="278">
        <f>IFERROR((AM762-L762)/L762,"")</f>
        <v/>
      </c>
      <c r="AP762" s="218" t="n"/>
      <c r="AQ762" s="219" t="n"/>
      <c r="AR762" s="217">
        <f>IFERROR(ROUND((3600/AS762*J762),0),"")</f>
        <v/>
      </c>
      <c r="AS762" s="217">
        <f>IFERROR(ROUND(AVERAGE(Y762:Z762,AK762:AL762),0),"")</f>
        <v/>
      </c>
      <c r="AT762" s="217" t="n"/>
      <c r="AU762" s="217" t="n"/>
      <c r="AV762" s="217" t="n"/>
      <c r="AW762" s="217" t="n"/>
      <c r="AX762" s="217" t="n"/>
      <c r="AY762" s="217" t="n"/>
      <c r="AZ762" s="217" t="n"/>
      <c r="BA762" s="217" t="n"/>
      <c r="BB762" s="217" t="n"/>
      <c r="BC762" s="217" t="n"/>
      <c r="BD762" s="217" t="n"/>
      <c r="BE762" s="217" t="n"/>
      <c r="BF762" s="217" t="n"/>
      <c r="BG762" s="217" t="n"/>
      <c r="BH762" s="217" t="n"/>
      <c r="BI762" s="217" t="n"/>
      <c r="BJ762" s="217" t="n"/>
      <c r="BK762" s="217" t="n"/>
      <c r="BL762" s="217" t="n"/>
      <c r="BM762" s="217" t="n"/>
      <c r="BN762" s="217" t="n"/>
      <c r="BO762" s="217" t="n"/>
      <c r="BP762" s="217" t="n"/>
      <c r="BQ762" s="217" t="n"/>
      <c r="BR762" s="217" t="n"/>
      <c r="BS762" s="217" t="n"/>
      <c r="BT762" s="217" t="n"/>
      <c r="BU762" s="217" t="n"/>
      <c r="BV762" s="217" t="n"/>
      <c r="BW762" s="217" t="n"/>
      <c r="BX762" s="220" t="n"/>
      <c r="BY762" s="220" t="n"/>
      <c r="BZ762" s="220" t="n"/>
      <c r="CA762" s="220" t="n"/>
      <c r="CB762" s="220" t="n"/>
      <c r="CC762" s="220" t="n"/>
      <c r="CD762" s="220" t="n"/>
      <c r="CE762" s="220" t="n"/>
      <c r="CF762" s="220" t="n"/>
      <c r="CG762" s="221">
        <f>IFERROR(ROUND((SUM(BX762:CF762)),0),"")</f>
        <v/>
      </c>
      <c r="CH762" s="216" t="n"/>
      <c r="CI762" s="456" t="n"/>
      <c r="CJ762" s="223" t="n"/>
      <c r="CK762" s="196" t="n"/>
      <c r="CL762" s="196" t="n"/>
      <c r="CM762" s="196" t="n"/>
      <c r="CN762" s="196" t="n"/>
      <c r="CO762" s="196" t="n"/>
      <c r="CP762" s="323" t="n"/>
      <c r="CQ762" s="348" t="n"/>
      <c r="CR762" s="348" t="n"/>
      <c r="CS762" s="348" t="n"/>
      <c r="CT762" s="348" t="n"/>
      <c r="CU762" s="348" t="n"/>
      <c r="CV762" s="348" t="n"/>
      <c r="CW762" s="348" t="n"/>
      <c r="CX762" s="348" t="n"/>
      <c r="CY762" s="348">
        <f>IFERROR(ROUND(STDEV(AN762,L762),1),"")</f>
        <v/>
      </c>
      <c r="CZ762" s="232">
        <f>IFERROR(ROUND(AVERAGE(O762:S762,AA762:AE762),0),"")</f>
        <v/>
      </c>
      <c r="DA762" s="232">
        <f>IFERROR(AVERAGE(T762:X762,AF762:AJ762),"")</f>
        <v/>
      </c>
      <c r="DB762" s="308">
        <f>AV762+BK762</f>
        <v/>
      </c>
      <c r="DC762" s="12">
        <f>SUM(BL762:BT762,AW762:BE762)</f>
        <v/>
      </c>
      <c r="DD762" s="437">
        <f>IFERROR(ROUND(DC762/K762,0),"")</f>
        <v/>
      </c>
      <c r="DE762" s="437">
        <f>IFERROR(ROUND(AVERAGE(Y762:Z762,AK762:AL762),0),"")</f>
        <v/>
      </c>
      <c r="DF762" s="217">
        <f>IFERROR(ROUND((3600/DE762*J762),0),"")</f>
        <v/>
      </c>
      <c r="DG762" s="437">
        <f>IFERROR(ROUND(DD762/DF762,1),"")</f>
        <v/>
      </c>
      <c r="DH762" s="308">
        <f>IFERROR(DB762+DD762,"")</f>
        <v/>
      </c>
      <c r="DI762" s="447">
        <f>IFERROR(DD762/DH762,"")</f>
        <v/>
      </c>
      <c r="DJ762" s="239" t="n"/>
      <c r="DK762" s="12">
        <f>IFERROR(DF762-AP762,"")</f>
        <v/>
      </c>
      <c r="DL762" s="239" t="n"/>
      <c r="DM762" s="307">
        <f>IFERROR(DA762-L762,"")</f>
        <v/>
      </c>
      <c r="DN762" s="348">
        <f>IF(DE762&gt;AQ762,0,1)</f>
        <v/>
      </c>
      <c r="DO762" s="348">
        <f>IF(DA762&lt;M762,0,1)</f>
        <v/>
      </c>
      <c r="DP762" s="348">
        <f>IF(DA762&gt;N762,0,1)</f>
        <v/>
      </c>
    </row>
    <row r="763" ht="20.25" customHeight="1" s="417">
      <c r="C763" s="455" t="n"/>
      <c r="G763" s="238" t="n"/>
      <c r="H763" s="437" t="n"/>
      <c r="I763" s="437" t="n"/>
      <c r="J763" s="437" t="n"/>
      <c r="K763" s="437" t="n"/>
      <c r="L763" s="240" t="n"/>
      <c r="M763" s="241" t="n"/>
      <c r="N763" s="242" t="n"/>
      <c r="O763" s="232" t="n"/>
      <c r="P763" s="232" t="n"/>
      <c r="Q763" s="232" t="n"/>
      <c r="R763" s="232" t="n"/>
      <c r="S763" s="232" t="n"/>
      <c r="T763" s="232" t="n"/>
      <c r="U763" s="232" t="n"/>
      <c r="V763" s="232" t="n"/>
      <c r="W763" s="232" t="n"/>
      <c r="X763" s="232" t="n"/>
      <c r="Y763" s="195" t="n"/>
      <c r="Z763" s="195" t="n"/>
      <c r="AA763" s="232" t="n"/>
      <c r="AB763" s="232" t="n"/>
      <c r="AC763" s="232" t="n"/>
      <c r="AD763" s="232" t="n"/>
      <c r="AE763" s="232" t="n"/>
      <c r="AF763" s="232" t="n"/>
      <c r="AG763" s="232" t="n"/>
      <c r="AH763" s="232" t="n"/>
      <c r="AI763" s="232" t="n"/>
      <c r="AJ763" s="232" t="n"/>
      <c r="AK763" s="195" t="n"/>
      <c r="AL763" s="195" t="n"/>
      <c r="AM763" s="232">
        <f>IFERROR(ROUND(AVERAGE(O763:S763,AA763:AE763),0),"")</f>
        <v/>
      </c>
      <c r="AN763" s="232">
        <f>IFERROR(ROUND(AVERAGE(T763:X763,AF763:AJ763),0),"")</f>
        <v/>
      </c>
      <c r="AO763" s="278">
        <f>IFERROR((AM763-L763)/L763,"")</f>
        <v/>
      </c>
      <c r="AP763" s="218" t="n"/>
      <c r="AQ763" s="219" t="n"/>
      <c r="AR763" s="217">
        <f>IFERROR(ROUND((3600/AS763*J763),0),"")</f>
        <v/>
      </c>
      <c r="AS763" s="217">
        <f>IFERROR(ROUND(AVERAGE(Y763:Z763,AK763:AL763),0),"")</f>
        <v/>
      </c>
      <c r="AT763" s="217" t="n"/>
      <c r="AU763" s="217" t="n"/>
      <c r="AV763" s="217" t="n"/>
      <c r="AW763" s="217" t="n"/>
      <c r="AX763" s="217" t="n"/>
      <c r="AY763" s="217" t="n"/>
      <c r="AZ763" s="217" t="n"/>
      <c r="BA763" s="217" t="n"/>
      <c r="BB763" s="217" t="n"/>
      <c r="BC763" s="217" t="n"/>
      <c r="BD763" s="217" t="n"/>
      <c r="BE763" s="217" t="n"/>
      <c r="BF763" s="217" t="n"/>
      <c r="BG763" s="217" t="n"/>
      <c r="BH763" s="217" t="n"/>
      <c r="BI763" s="217" t="n"/>
      <c r="BJ763" s="217" t="n"/>
      <c r="BK763" s="217" t="n"/>
      <c r="BL763" s="217" t="n"/>
      <c r="BM763" s="217" t="n"/>
      <c r="BN763" s="217" t="n"/>
      <c r="BO763" s="217" t="n"/>
      <c r="BP763" s="217" t="n"/>
      <c r="BQ763" s="217" t="n"/>
      <c r="BR763" s="217" t="n"/>
      <c r="BS763" s="217" t="n"/>
      <c r="BT763" s="217" t="n"/>
      <c r="BU763" s="217" t="n"/>
      <c r="BV763" s="217" t="n"/>
      <c r="BW763" s="217" t="n"/>
      <c r="BX763" s="220" t="n"/>
      <c r="BY763" s="220" t="n"/>
      <c r="BZ763" s="220" t="n"/>
      <c r="CA763" s="220" t="n"/>
      <c r="CB763" s="220" t="n"/>
      <c r="CC763" s="220" t="n"/>
      <c r="CD763" s="220" t="n"/>
      <c r="CE763" s="220" t="n"/>
      <c r="CF763" s="220" t="n"/>
      <c r="CG763" s="221">
        <f>IFERROR(ROUND((SUM(BX763:CF763)),0),"")</f>
        <v/>
      </c>
      <c r="CH763" s="216" t="n"/>
      <c r="CI763" s="456" t="n"/>
      <c r="CJ763" s="223" t="n"/>
      <c r="CK763" s="196" t="n"/>
      <c r="CL763" s="196" t="n"/>
      <c r="CM763" s="196" t="n"/>
      <c r="CN763" s="196" t="n"/>
      <c r="CO763" s="196" t="n"/>
      <c r="CP763" s="323" t="n"/>
      <c r="CQ763" s="348" t="n"/>
      <c r="CR763" s="348" t="n"/>
      <c r="CS763" s="348" t="n"/>
      <c r="CT763" s="348" t="n"/>
      <c r="CU763" s="348" t="n"/>
      <c r="CV763" s="348" t="n"/>
      <c r="CW763" s="348" t="n"/>
      <c r="CX763" s="348" t="n"/>
      <c r="CY763" s="348">
        <f>IFERROR(ROUND(STDEV(AN763,L763),1),"")</f>
        <v/>
      </c>
      <c r="CZ763" s="232">
        <f>IFERROR(ROUND(AVERAGE(O763:S763,AA763:AE763),0),"")</f>
        <v/>
      </c>
      <c r="DA763" s="232">
        <f>IFERROR(AVERAGE(T763:X763,AF763:AJ763),"")</f>
        <v/>
      </c>
      <c r="DB763" s="308">
        <f>AV763+BK763</f>
        <v/>
      </c>
      <c r="DC763" s="12">
        <f>SUM(BL763:BT763,AW763:BE763)</f>
        <v/>
      </c>
      <c r="DD763" s="437">
        <f>IFERROR(ROUND(DC763/K763,0),"")</f>
        <v/>
      </c>
      <c r="DE763" s="437">
        <f>IFERROR(ROUND(AVERAGE(Y763:Z763,AK763:AL763),0),"")</f>
        <v/>
      </c>
      <c r="DF763" s="217">
        <f>IFERROR(ROUND((3600/DE763*J763),0),"")</f>
        <v/>
      </c>
      <c r="DG763" s="437">
        <f>IFERROR(ROUND(DD763/DF763,1),"")</f>
        <v/>
      </c>
      <c r="DH763" s="308">
        <f>IFERROR(DB763+DD763,"")</f>
        <v/>
      </c>
      <c r="DI763" s="447">
        <f>IFERROR(DD763/DH763,"")</f>
        <v/>
      </c>
      <c r="DJ763" s="239" t="n"/>
      <c r="DK763" s="12">
        <f>IFERROR(DF763-AP763,"")</f>
        <v/>
      </c>
      <c r="DL763" s="239" t="n"/>
      <c r="DM763" s="307">
        <f>IFERROR(DA763-L763,"")</f>
        <v/>
      </c>
      <c r="DN763" s="348">
        <f>IF(DE763&gt;AQ763,0,1)</f>
        <v/>
      </c>
      <c r="DO763" s="348">
        <f>IF(DA763&lt;M763,0,1)</f>
        <v/>
      </c>
      <c r="DP763" s="348">
        <f>IF(DA763&gt;N763,0,1)</f>
        <v/>
      </c>
    </row>
    <row r="764" ht="20.25" customHeight="1" s="417">
      <c r="C764" s="455" t="n"/>
      <c r="G764" s="238" t="n"/>
      <c r="H764" s="437" t="n"/>
      <c r="I764" s="437" t="n"/>
      <c r="J764" s="437" t="n"/>
      <c r="K764" s="437" t="n"/>
      <c r="L764" s="240" t="n"/>
      <c r="M764" s="241" t="n"/>
      <c r="N764" s="242" t="n"/>
      <c r="O764" s="232" t="n"/>
      <c r="P764" s="232" t="n"/>
      <c r="Q764" s="232" t="n"/>
      <c r="R764" s="232" t="n"/>
      <c r="S764" s="232" t="n"/>
      <c r="T764" s="232" t="n"/>
      <c r="U764" s="232" t="n"/>
      <c r="V764" s="232" t="n"/>
      <c r="W764" s="232" t="n"/>
      <c r="X764" s="232" t="n"/>
      <c r="Y764" s="195" t="n"/>
      <c r="Z764" s="195" t="n"/>
      <c r="AA764" s="232" t="n"/>
      <c r="AB764" s="232" t="n"/>
      <c r="AC764" s="232" t="n"/>
      <c r="AD764" s="232" t="n"/>
      <c r="AE764" s="232" t="n"/>
      <c r="AF764" s="232" t="n"/>
      <c r="AG764" s="232" t="n"/>
      <c r="AH764" s="232" t="n"/>
      <c r="AI764" s="232" t="n"/>
      <c r="AJ764" s="232" t="n"/>
      <c r="AK764" s="195" t="n"/>
      <c r="AL764" s="195" t="n"/>
      <c r="AM764" s="232">
        <f>IFERROR(ROUND(AVERAGE(O764:S764,AA764:AE764),0),"")</f>
        <v/>
      </c>
      <c r="AN764" s="232">
        <f>IFERROR(ROUND(AVERAGE(T764:X764,AF764:AJ764),0),"")</f>
        <v/>
      </c>
      <c r="AO764" s="278">
        <f>IFERROR((AM764-L764)/L764,"")</f>
        <v/>
      </c>
      <c r="AP764" s="218" t="n"/>
      <c r="AQ764" s="219" t="n"/>
      <c r="AR764" s="217">
        <f>IFERROR(ROUND((3600/AS764*J764),0),"")</f>
        <v/>
      </c>
      <c r="AS764" s="217">
        <f>IFERROR(ROUND(AVERAGE(Y764:Z764,AK764:AL764),0),"")</f>
        <v/>
      </c>
      <c r="AT764" s="217" t="n"/>
      <c r="AU764" s="217" t="n"/>
      <c r="AV764" s="217" t="n"/>
      <c r="AW764" s="217" t="n"/>
      <c r="AX764" s="217" t="n"/>
      <c r="AY764" s="217" t="n"/>
      <c r="AZ764" s="217" t="n"/>
      <c r="BA764" s="217" t="n"/>
      <c r="BB764" s="217" t="n"/>
      <c r="BC764" s="217" t="n"/>
      <c r="BD764" s="217" t="n"/>
      <c r="BE764" s="217" t="n"/>
      <c r="BF764" s="217" t="n"/>
      <c r="BG764" s="217" t="n"/>
      <c r="BH764" s="217" t="n"/>
      <c r="BI764" s="217" t="n"/>
      <c r="BJ764" s="217" t="n"/>
      <c r="BK764" s="217" t="n"/>
      <c r="BL764" s="217" t="n"/>
      <c r="BM764" s="217" t="n"/>
      <c r="BN764" s="217" t="n"/>
      <c r="BO764" s="217" t="n"/>
      <c r="BP764" s="217" t="n"/>
      <c r="BQ764" s="217" t="n"/>
      <c r="BR764" s="217" t="n"/>
      <c r="BS764" s="217" t="n"/>
      <c r="BT764" s="217" t="n"/>
      <c r="BU764" s="217" t="n"/>
      <c r="BV764" s="217" t="n"/>
      <c r="BW764" s="217" t="n"/>
      <c r="BX764" s="220" t="n"/>
      <c r="BY764" s="220" t="n"/>
      <c r="BZ764" s="220" t="n"/>
      <c r="CA764" s="220" t="n"/>
      <c r="CB764" s="220" t="n"/>
      <c r="CC764" s="220" t="n"/>
      <c r="CD764" s="220" t="n"/>
      <c r="CE764" s="220" t="n"/>
      <c r="CF764" s="220" t="n"/>
      <c r="CG764" s="221">
        <f>IFERROR(ROUND((SUM(BX764:CF764)),0),"")</f>
        <v/>
      </c>
      <c r="CH764" s="216" t="n"/>
      <c r="CI764" s="456" t="n"/>
      <c r="CJ764" s="223" t="n"/>
      <c r="CK764" s="196" t="n"/>
      <c r="CL764" s="196" t="n"/>
      <c r="CM764" s="196" t="n"/>
      <c r="CN764" s="196" t="n"/>
      <c r="CO764" s="196" t="n"/>
      <c r="CP764" s="323" t="n"/>
      <c r="CQ764" s="348" t="n"/>
      <c r="CR764" s="348" t="n"/>
      <c r="CS764" s="348" t="n"/>
      <c r="CT764" s="348" t="n"/>
      <c r="CU764" s="348" t="n"/>
      <c r="CV764" s="348" t="n"/>
      <c r="CW764" s="348" t="n"/>
      <c r="CX764" s="348" t="n"/>
      <c r="CY764" s="348">
        <f>IFERROR(ROUND(STDEV(AN764,L764),1),"")</f>
        <v/>
      </c>
      <c r="CZ764" s="232">
        <f>IFERROR(ROUND(AVERAGE(O764:S764,AA764:AE764),0),"")</f>
        <v/>
      </c>
      <c r="DA764" s="232">
        <f>IFERROR(AVERAGE(T764:X764,AF764:AJ764),"")</f>
        <v/>
      </c>
      <c r="DB764" s="308">
        <f>AV764+BK764</f>
        <v/>
      </c>
      <c r="DC764" s="12">
        <f>SUM(BL764:BT764,AW764:BE764)</f>
        <v/>
      </c>
      <c r="DD764" s="437">
        <f>IFERROR(ROUND(DC764/K764,0),"")</f>
        <v/>
      </c>
      <c r="DE764" s="437">
        <f>IFERROR(ROUND(AVERAGE(Y764:Z764,AK764:AL764),0),"")</f>
        <v/>
      </c>
      <c r="DF764" s="217">
        <f>IFERROR(ROUND((3600/DE764*J764),0),"")</f>
        <v/>
      </c>
      <c r="DG764" s="437">
        <f>IFERROR(ROUND(DD764/DF764,1),"")</f>
        <v/>
      </c>
      <c r="DH764" s="308">
        <f>IFERROR(DB764+DD764,"")</f>
        <v/>
      </c>
      <c r="DI764" s="447">
        <f>IFERROR(DD764/DH764,"")</f>
        <v/>
      </c>
      <c r="DJ764" s="239" t="n"/>
      <c r="DK764" s="12">
        <f>IFERROR(DF764-AP764,"")</f>
        <v/>
      </c>
      <c r="DL764" s="239" t="n"/>
      <c r="DM764" s="307">
        <f>IFERROR(DA764-L764,"")</f>
        <v/>
      </c>
      <c r="DN764" s="348">
        <f>IF(DE764&gt;AQ764,0,1)</f>
        <v/>
      </c>
      <c r="DO764" s="348">
        <f>IF(DA764&lt;M764,0,1)</f>
        <v/>
      </c>
      <c r="DP764" s="348">
        <f>IF(DA764&gt;N764,0,1)</f>
        <v/>
      </c>
    </row>
    <row r="765" ht="20.25" customHeight="1" s="417">
      <c r="C765" s="455" t="n"/>
      <c r="G765" s="238" t="n"/>
      <c r="H765" s="437" t="n"/>
      <c r="I765" s="437" t="n"/>
      <c r="J765" s="437" t="n"/>
      <c r="K765" s="437" t="n"/>
      <c r="L765" s="240" t="n"/>
      <c r="M765" s="241" t="n"/>
      <c r="N765" s="242" t="n"/>
      <c r="O765" s="232" t="n"/>
      <c r="P765" s="232" t="n"/>
      <c r="Q765" s="232" t="n"/>
      <c r="R765" s="232" t="n"/>
      <c r="S765" s="232" t="n"/>
      <c r="T765" s="232" t="n"/>
      <c r="U765" s="232" t="n"/>
      <c r="V765" s="232" t="n"/>
      <c r="W765" s="232" t="n"/>
      <c r="X765" s="232" t="n"/>
      <c r="Y765" s="195" t="n"/>
      <c r="Z765" s="195" t="n"/>
      <c r="AA765" s="232" t="n"/>
      <c r="AB765" s="232" t="n"/>
      <c r="AC765" s="232" t="n"/>
      <c r="AD765" s="232" t="n"/>
      <c r="AE765" s="232" t="n"/>
      <c r="AF765" s="232" t="n"/>
      <c r="AG765" s="232" t="n"/>
      <c r="AH765" s="232" t="n"/>
      <c r="AI765" s="232" t="n"/>
      <c r="AJ765" s="232" t="n"/>
      <c r="AK765" s="195" t="n"/>
      <c r="AL765" s="195" t="n"/>
      <c r="AM765" s="232">
        <f>IFERROR(ROUND(AVERAGE(O765:S765,AA765:AE765),0),"")</f>
        <v/>
      </c>
      <c r="AN765" s="232">
        <f>IFERROR(ROUND(AVERAGE(T765:X765,AF765:AJ765),0),"")</f>
        <v/>
      </c>
      <c r="AO765" s="278">
        <f>IFERROR((AM765-L765)/L765,"")</f>
        <v/>
      </c>
      <c r="AP765" s="218" t="n"/>
      <c r="AQ765" s="219" t="n"/>
      <c r="AR765" s="217">
        <f>IFERROR(ROUND((3600/AS765*J765),0),"")</f>
        <v/>
      </c>
      <c r="AS765" s="217">
        <f>IFERROR(ROUND(AVERAGE(Y765:Z765,AK765:AL765),0),"")</f>
        <v/>
      </c>
      <c r="AT765" s="217" t="n"/>
      <c r="AU765" s="217" t="n"/>
      <c r="AV765" s="217" t="n"/>
      <c r="AW765" s="217" t="n"/>
      <c r="AX765" s="217" t="n"/>
      <c r="AY765" s="217" t="n"/>
      <c r="AZ765" s="217" t="n"/>
      <c r="BA765" s="217" t="n"/>
      <c r="BB765" s="217" t="n"/>
      <c r="BC765" s="217" t="n"/>
      <c r="BD765" s="217" t="n"/>
      <c r="BE765" s="217" t="n"/>
      <c r="BF765" s="217" t="n"/>
      <c r="BG765" s="217" t="n"/>
      <c r="BH765" s="217" t="n"/>
      <c r="BI765" s="217" t="n"/>
      <c r="BJ765" s="217" t="n"/>
      <c r="BK765" s="217" t="n"/>
      <c r="BL765" s="217" t="n"/>
      <c r="BM765" s="217" t="n"/>
      <c r="BN765" s="217" t="n"/>
      <c r="BO765" s="217" t="n"/>
      <c r="BP765" s="217" t="n"/>
      <c r="BQ765" s="217" t="n"/>
      <c r="BR765" s="217" t="n"/>
      <c r="BS765" s="217" t="n"/>
      <c r="BT765" s="217" t="n"/>
      <c r="BU765" s="217" t="n"/>
      <c r="BV765" s="217" t="n"/>
      <c r="BW765" s="217" t="n"/>
      <c r="BX765" s="220" t="n"/>
      <c r="BY765" s="220" t="n"/>
      <c r="BZ765" s="220" t="n"/>
      <c r="CA765" s="220" t="n"/>
      <c r="CB765" s="220" t="n"/>
      <c r="CC765" s="220" t="n"/>
      <c r="CD765" s="220" t="n"/>
      <c r="CE765" s="220" t="n"/>
      <c r="CF765" s="220" t="n"/>
      <c r="CG765" s="221">
        <f>IFERROR(ROUND((SUM(BX765:CF765)),0),"")</f>
        <v/>
      </c>
      <c r="CH765" s="216" t="n"/>
      <c r="CI765" s="456" t="n"/>
      <c r="CJ765" s="223" t="n"/>
      <c r="CK765" s="196" t="n"/>
      <c r="CL765" s="196" t="n"/>
      <c r="CM765" s="196" t="n"/>
      <c r="CN765" s="196" t="n"/>
      <c r="CO765" s="196" t="n"/>
      <c r="CP765" s="323" t="n"/>
      <c r="CQ765" s="348" t="n"/>
      <c r="CR765" s="348" t="n"/>
      <c r="CS765" s="348" t="n"/>
      <c r="CT765" s="348" t="n"/>
      <c r="CU765" s="348" t="n"/>
      <c r="CV765" s="348" t="n"/>
      <c r="CW765" s="348" t="n"/>
      <c r="CX765" s="348" t="n"/>
      <c r="CY765" s="348">
        <f>IFERROR(ROUND(STDEV(AN765,L765),1),"")</f>
        <v/>
      </c>
      <c r="CZ765" s="232">
        <f>IFERROR(ROUND(AVERAGE(O765:S765,AA765:AE765),0),"")</f>
        <v/>
      </c>
      <c r="DA765" s="232">
        <f>IFERROR(AVERAGE(T765:X765,AF765:AJ765),"")</f>
        <v/>
      </c>
      <c r="DB765" s="308">
        <f>AV765+BK765</f>
        <v/>
      </c>
      <c r="DC765" s="12">
        <f>SUM(BL765:BT765,AW765:BE765)</f>
        <v/>
      </c>
      <c r="DD765" s="437">
        <f>IFERROR(ROUND(DC765/K765,0),"")</f>
        <v/>
      </c>
      <c r="DE765" s="437">
        <f>IFERROR(ROUND(AVERAGE(Y765:Z765,AK765:AL765),0),"")</f>
        <v/>
      </c>
      <c r="DF765" s="217">
        <f>IFERROR(ROUND((3600/DE765*J765),0),"")</f>
        <v/>
      </c>
      <c r="DG765" s="437">
        <f>IFERROR(ROUND(DD765/DF765,1),"")</f>
        <v/>
      </c>
      <c r="DH765" s="308">
        <f>IFERROR(DB765+DD765,"")</f>
        <v/>
      </c>
      <c r="DI765" s="447">
        <f>IFERROR(DD765/DH765,"")</f>
        <v/>
      </c>
      <c r="DJ765" s="239" t="n"/>
      <c r="DK765" s="12">
        <f>IFERROR(DF765-AP765,"")</f>
        <v/>
      </c>
      <c r="DL765" s="239" t="n"/>
      <c r="DM765" s="307">
        <f>IFERROR(DA765-L765,"")</f>
        <v/>
      </c>
      <c r="DN765" s="348">
        <f>IF(DE765&gt;AQ765,0,1)</f>
        <v/>
      </c>
      <c r="DO765" s="348">
        <f>IF(DA765&lt;M765,0,1)</f>
        <v/>
      </c>
      <c r="DP765" s="348">
        <f>IF(DA765&gt;N765,0,1)</f>
        <v/>
      </c>
    </row>
    <row r="766" ht="20.25" customHeight="1" s="417">
      <c r="C766" s="455" t="n"/>
      <c r="G766" s="238" t="n"/>
      <c r="H766" s="437" t="n"/>
      <c r="I766" s="437" t="n"/>
      <c r="J766" s="437" t="n"/>
      <c r="K766" s="437" t="n"/>
      <c r="L766" s="240" t="n"/>
      <c r="M766" s="241" t="n"/>
      <c r="N766" s="242" t="n"/>
      <c r="O766" s="232" t="n"/>
      <c r="P766" s="232" t="n"/>
      <c r="Q766" s="232" t="n"/>
      <c r="R766" s="232" t="n"/>
      <c r="S766" s="232" t="n"/>
      <c r="T766" s="232" t="n"/>
      <c r="U766" s="232" t="n"/>
      <c r="V766" s="232" t="n"/>
      <c r="W766" s="232" t="n"/>
      <c r="X766" s="232" t="n"/>
      <c r="Y766" s="195" t="n"/>
      <c r="Z766" s="195" t="n"/>
      <c r="AA766" s="232" t="n"/>
      <c r="AB766" s="232" t="n"/>
      <c r="AC766" s="232" t="n"/>
      <c r="AD766" s="232" t="n"/>
      <c r="AE766" s="232" t="n"/>
      <c r="AF766" s="232" t="n"/>
      <c r="AG766" s="232" t="n"/>
      <c r="AH766" s="232" t="n"/>
      <c r="AI766" s="232" t="n"/>
      <c r="AJ766" s="232" t="n"/>
      <c r="AK766" s="195" t="n"/>
      <c r="AL766" s="195" t="n"/>
      <c r="AM766" s="232">
        <f>IFERROR(ROUND(AVERAGE(O766:S766,AA766:AE766),0),"")</f>
        <v/>
      </c>
      <c r="AN766" s="232">
        <f>IFERROR(ROUND(AVERAGE(T766:X766,AF766:AJ766),0),"")</f>
        <v/>
      </c>
      <c r="AO766" s="278">
        <f>IFERROR((AM766-L766)/L766,"")</f>
        <v/>
      </c>
      <c r="AP766" s="218" t="n"/>
      <c r="AQ766" s="219" t="n"/>
      <c r="AR766" s="217">
        <f>IFERROR(ROUND((3600/AS766*J766),0),"")</f>
        <v/>
      </c>
      <c r="AS766" s="217">
        <f>IFERROR(ROUND(AVERAGE(Y766:Z766,AK766:AL766),0),"")</f>
        <v/>
      </c>
      <c r="AT766" s="217" t="n"/>
      <c r="AU766" s="217" t="n"/>
      <c r="AV766" s="217" t="n"/>
      <c r="AW766" s="217" t="n"/>
      <c r="AX766" s="217" t="n"/>
      <c r="AY766" s="217" t="n"/>
      <c r="AZ766" s="217" t="n"/>
      <c r="BA766" s="217" t="n"/>
      <c r="BB766" s="217" t="n"/>
      <c r="BC766" s="217" t="n"/>
      <c r="BD766" s="217" t="n"/>
      <c r="BE766" s="217" t="n"/>
      <c r="BF766" s="217" t="n"/>
      <c r="BG766" s="217" t="n"/>
      <c r="BH766" s="217" t="n"/>
      <c r="BI766" s="217" t="n"/>
      <c r="BJ766" s="217" t="n"/>
      <c r="BK766" s="217" t="n"/>
      <c r="BL766" s="217" t="n"/>
      <c r="BM766" s="217" t="n"/>
      <c r="BN766" s="217" t="n"/>
      <c r="BO766" s="217" t="n"/>
      <c r="BP766" s="217" t="n"/>
      <c r="BQ766" s="217" t="n"/>
      <c r="BR766" s="217" t="n"/>
      <c r="BS766" s="217" t="n"/>
      <c r="BT766" s="217" t="n"/>
      <c r="BU766" s="217" t="n"/>
      <c r="BV766" s="217" t="n"/>
      <c r="BW766" s="217" t="n"/>
      <c r="BX766" s="220" t="n"/>
      <c r="BY766" s="220" t="n"/>
      <c r="BZ766" s="220" t="n"/>
      <c r="CA766" s="220" t="n"/>
      <c r="CB766" s="220" t="n"/>
      <c r="CC766" s="220" t="n"/>
      <c r="CD766" s="220" t="n"/>
      <c r="CE766" s="220" t="n"/>
      <c r="CF766" s="220" t="n"/>
      <c r="CG766" s="221">
        <f>IFERROR(ROUND((SUM(BX766:CF766)),0),"")</f>
        <v/>
      </c>
      <c r="CH766" s="216" t="n"/>
      <c r="CI766" s="456" t="n"/>
      <c r="CJ766" s="223" t="n"/>
      <c r="CK766" s="196" t="n"/>
      <c r="CL766" s="196" t="n"/>
      <c r="CM766" s="196" t="n"/>
      <c r="CN766" s="196" t="n"/>
      <c r="CO766" s="196" t="n"/>
      <c r="CP766" s="323" t="n"/>
      <c r="CQ766" s="348" t="n"/>
      <c r="CR766" s="348" t="n"/>
      <c r="CS766" s="348" t="n"/>
      <c r="CT766" s="348" t="n"/>
      <c r="CU766" s="348" t="n"/>
      <c r="CV766" s="348" t="n"/>
      <c r="CW766" s="348" t="n"/>
      <c r="CX766" s="348" t="n"/>
      <c r="CY766" s="348">
        <f>IFERROR(ROUND(STDEV(AN766,L766),1),"")</f>
        <v/>
      </c>
      <c r="CZ766" s="232">
        <f>IFERROR(ROUND(AVERAGE(O766:S766,AA766:AE766),0),"")</f>
        <v/>
      </c>
      <c r="DA766" s="232">
        <f>IFERROR(AVERAGE(T766:X766,AF766:AJ766),"")</f>
        <v/>
      </c>
      <c r="DB766" s="308">
        <f>AV766+BK766</f>
        <v/>
      </c>
      <c r="DC766" s="12">
        <f>SUM(BL766:BT766,AW766:BE766)</f>
        <v/>
      </c>
      <c r="DD766" s="437">
        <f>IFERROR(ROUND(DC766/K766,0),"")</f>
        <v/>
      </c>
      <c r="DE766" s="437">
        <f>IFERROR(ROUND(AVERAGE(Y766:Z766,AK766:AL766),0),"")</f>
        <v/>
      </c>
      <c r="DF766" s="217">
        <f>IFERROR(ROUND((3600/DE766*J766),0),"")</f>
        <v/>
      </c>
      <c r="DG766" s="437">
        <f>IFERROR(ROUND(DD766/DF766,1),"")</f>
        <v/>
      </c>
      <c r="DH766" s="308">
        <f>IFERROR(DB766+DD766,"")</f>
        <v/>
      </c>
      <c r="DI766" s="447">
        <f>IFERROR(DD766/DH766,"")</f>
        <v/>
      </c>
      <c r="DJ766" s="239" t="n"/>
      <c r="DK766" s="12">
        <f>IFERROR(DF766-AP766,"")</f>
        <v/>
      </c>
      <c r="DL766" s="239" t="n"/>
      <c r="DM766" s="307">
        <f>IFERROR(DA766-L766,"")</f>
        <v/>
      </c>
      <c r="DN766" s="348">
        <f>IF(DE766&gt;AQ766,0,1)</f>
        <v/>
      </c>
      <c r="DO766" s="348">
        <f>IF(DA766&lt;M766,0,1)</f>
        <v/>
      </c>
      <c r="DP766" s="348">
        <f>IF(DA766&gt;N766,0,1)</f>
        <v/>
      </c>
    </row>
    <row r="767" ht="20.25" customHeight="1" s="417">
      <c r="C767" s="455" t="n"/>
      <c r="G767" s="238" t="n"/>
      <c r="H767" s="437" t="n"/>
      <c r="I767" s="437" t="n"/>
      <c r="J767" s="437" t="n"/>
      <c r="K767" s="437" t="n"/>
      <c r="L767" s="240" t="n"/>
      <c r="M767" s="241" t="n"/>
      <c r="N767" s="242" t="n"/>
      <c r="O767" s="232" t="n"/>
      <c r="P767" s="232" t="n"/>
      <c r="Q767" s="232" t="n"/>
      <c r="R767" s="232" t="n"/>
      <c r="S767" s="232" t="n"/>
      <c r="T767" s="232" t="n"/>
      <c r="U767" s="232" t="n"/>
      <c r="V767" s="232" t="n"/>
      <c r="W767" s="232" t="n"/>
      <c r="X767" s="232" t="n"/>
      <c r="Y767" s="195" t="n"/>
      <c r="Z767" s="195" t="n"/>
      <c r="AA767" s="232" t="n"/>
      <c r="AB767" s="232" t="n"/>
      <c r="AC767" s="232" t="n"/>
      <c r="AD767" s="232" t="n"/>
      <c r="AE767" s="232" t="n"/>
      <c r="AF767" s="232" t="n"/>
      <c r="AG767" s="232" t="n"/>
      <c r="AH767" s="232" t="n"/>
      <c r="AI767" s="232" t="n"/>
      <c r="AJ767" s="232" t="n"/>
      <c r="AK767" s="195" t="n"/>
      <c r="AL767" s="195" t="n"/>
      <c r="AM767" s="232">
        <f>IFERROR(ROUND(AVERAGE(O767:S767,AA767:AE767),0),"")</f>
        <v/>
      </c>
      <c r="AN767" s="232">
        <f>IFERROR(ROUND(AVERAGE(T767:X767,AF767:AJ767),0),"")</f>
        <v/>
      </c>
      <c r="AO767" s="278">
        <f>IFERROR((AM767-L767)/L767,"")</f>
        <v/>
      </c>
      <c r="AP767" s="218" t="n"/>
      <c r="AQ767" s="219" t="n"/>
      <c r="AR767" s="217">
        <f>IFERROR(ROUND((3600/AS767*J767),0),"")</f>
        <v/>
      </c>
      <c r="AS767" s="217">
        <f>IFERROR(ROUND(AVERAGE(Y767:Z767,AK767:AL767),0),"")</f>
        <v/>
      </c>
      <c r="AT767" s="217" t="n"/>
      <c r="AU767" s="217" t="n"/>
      <c r="AV767" s="217" t="n"/>
      <c r="AW767" s="217" t="n"/>
      <c r="AX767" s="217" t="n"/>
      <c r="AY767" s="217" t="n"/>
      <c r="AZ767" s="217" t="n"/>
      <c r="BA767" s="217" t="n"/>
      <c r="BB767" s="217" t="n"/>
      <c r="BC767" s="217" t="n"/>
      <c r="BD767" s="217" t="n"/>
      <c r="BE767" s="217" t="n"/>
      <c r="BF767" s="217" t="n"/>
      <c r="BG767" s="217" t="n"/>
      <c r="BH767" s="217" t="n"/>
      <c r="BI767" s="217" t="n"/>
      <c r="BJ767" s="217" t="n"/>
      <c r="BK767" s="217" t="n"/>
      <c r="BL767" s="217" t="n"/>
      <c r="BM767" s="217" t="n"/>
      <c r="BN767" s="217" t="n"/>
      <c r="BO767" s="217" t="n"/>
      <c r="BP767" s="217" t="n"/>
      <c r="BQ767" s="217" t="n"/>
      <c r="BR767" s="217" t="n"/>
      <c r="BS767" s="217" t="n"/>
      <c r="BT767" s="217" t="n"/>
      <c r="BU767" s="217" t="n"/>
      <c r="BV767" s="217" t="n"/>
      <c r="BW767" s="217" t="n"/>
      <c r="BX767" s="220" t="n"/>
      <c r="BY767" s="220" t="n"/>
      <c r="BZ767" s="220" t="n"/>
      <c r="CA767" s="220" t="n"/>
      <c r="CB767" s="220" t="n"/>
      <c r="CC767" s="220" t="n"/>
      <c r="CD767" s="220" t="n"/>
      <c r="CE767" s="220" t="n"/>
      <c r="CF767" s="220" t="n"/>
      <c r="CG767" s="221">
        <f>IFERROR(ROUND((SUM(BX767:CF767)),0),"")</f>
        <v/>
      </c>
      <c r="CH767" s="216" t="n"/>
      <c r="CI767" s="456" t="n"/>
      <c r="CJ767" s="223" t="n"/>
      <c r="CK767" s="196" t="n"/>
      <c r="CL767" s="196" t="n"/>
      <c r="CM767" s="196" t="n"/>
      <c r="CN767" s="196" t="n"/>
      <c r="CO767" s="196" t="n"/>
      <c r="CP767" s="323" t="n"/>
      <c r="CQ767" s="348" t="n"/>
      <c r="CR767" s="348" t="n"/>
      <c r="CS767" s="348" t="n"/>
      <c r="CT767" s="348" t="n"/>
      <c r="CU767" s="348" t="n"/>
      <c r="CV767" s="348" t="n"/>
      <c r="CW767" s="348" t="n"/>
      <c r="CX767" s="348" t="n"/>
      <c r="CY767" s="348">
        <f>IFERROR(ROUND(STDEV(AN767,L767),1),"")</f>
        <v/>
      </c>
      <c r="CZ767" s="232">
        <f>IFERROR(ROUND(AVERAGE(O767:S767,AA767:AE767),0),"")</f>
        <v/>
      </c>
      <c r="DA767" s="232">
        <f>IFERROR(AVERAGE(T767:X767,AF767:AJ767),"")</f>
        <v/>
      </c>
      <c r="DB767" s="308">
        <f>AV767+BK767</f>
        <v/>
      </c>
      <c r="DC767" s="12">
        <f>SUM(BL767:BT767,AW767:BE767)</f>
        <v/>
      </c>
      <c r="DD767" s="437">
        <f>IFERROR(ROUND(DC767/K767,0),"")</f>
        <v/>
      </c>
      <c r="DE767" s="437">
        <f>IFERROR(ROUND(AVERAGE(Y767:Z767,AK767:AL767),0),"")</f>
        <v/>
      </c>
      <c r="DF767" s="217">
        <f>IFERROR(ROUND((3600/DE767*J767),0),"")</f>
        <v/>
      </c>
      <c r="DG767" s="437">
        <f>IFERROR(ROUND(DD767/DF767,1),"")</f>
        <v/>
      </c>
      <c r="DH767" s="308">
        <f>IFERROR(DB767+DD767,"")</f>
        <v/>
      </c>
      <c r="DI767" s="447">
        <f>IFERROR(DD767/DH767,"")</f>
        <v/>
      </c>
      <c r="DJ767" s="239" t="n"/>
      <c r="DK767" s="12">
        <f>IFERROR(DF767-AP767,"")</f>
        <v/>
      </c>
      <c r="DL767" s="239" t="n"/>
      <c r="DM767" s="307">
        <f>IFERROR(DA767-L767,"")</f>
        <v/>
      </c>
      <c r="DN767" s="348">
        <f>IF(DE767&gt;AQ767,0,1)</f>
        <v/>
      </c>
      <c r="DO767" s="348">
        <f>IF(DA767&lt;M767,0,1)</f>
        <v/>
      </c>
      <c r="DP767" s="348">
        <f>IF(DA767&gt;N767,0,1)</f>
        <v/>
      </c>
    </row>
    <row r="768" ht="20.25" customHeight="1" s="417">
      <c r="C768" s="455" t="n"/>
      <c r="G768" s="238" t="n"/>
      <c r="H768" s="437" t="n"/>
      <c r="I768" s="437" t="n"/>
      <c r="J768" s="437" t="n"/>
      <c r="K768" s="437" t="n"/>
      <c r="L768" s="240" t="n"/>
      <c r="M768" s="241" t="n"/>
      <c r="N768" s="242" t="n"/>
      <c r="O768" s="232" t="n"/>
      <c r="P768" s="232" t="n"/>
      <c r="Q768" s="232" t="n"/>
      <c r="R768" s="232" t="n"/>
      <c r="S768" s="232" t="n"/>
      <c r="T768" s="232" t="n"/>
      <c r="U768" s="232" t="n"/>
      <c r="V768" s="232" t="n"/>
      <c r="W768" s="232" t="n"/>
      <c r="X768" s="232" t="n"/>
      <c r="Y768" s="195" t="n"/>
      <c r="Z768" s="195" t="n"/>
      <c r="AA768" s="232" t="n"/>
      <c r="AB768" s="232" t="n"/>
      <c r="AC768" s="232" t="n"/>
      <c r="AD768" s="232" t="n"/>
      <c r="AE768" s="232" t="n"/>
      <c r="AF768" s="232" t="n"/>
      <c r="AG768" s="232" t="n"/>
      <c r="AH768" s="232" t="n"/>
      <c r="AI768" s="232" t="n"/>
      <c r="AJ768" s="232" t="n"/>
      <c r="AK768" s="195" t="n"/>
      <c r="AL768" s="195" t="n"/>
      <c r="AM768" s="232">
        <f>IFERROR(ROUND(AVERAGE(O768:S768,AA768:AE768),0),"")</f>
        <v/>
      </c>
      <c r="AN768" s="232">
        <f>IFERROR(ROUND(AVERAGE(T768:X768,AF768:AJ768),0),"")</f>
        <v/>
      </c>
      <c r="AO768" s="278">
        <f>IFERROR((AM768-L768)/L768,"")</f>
        <v/>
      </c>
      <c r="AP768" s="218" t="n"/>
      <c r="AQ768" s="219" t="n"/>
      <c r="AR768" s="217">
        <f>IFERROR(ROUND((3600/AS768*J768),0),"")</f>
        <v/>
      </c>
      <c r="AS768" s="217">
        <f>IFERROR(ROUND(AVERAGE(Y768:Z768,AK768:AL768),0),"")</f>
        <v/>
      </c>
      <c r="AT768" s="217" t="n"/>
      <c r="AU768" s="217" t="n"/>
      <c r="AV768" s="217" t="n"/>
      <c r="AW768" s="217" t="n"/>
      <c r="AX768" s="217" t="n"/>
      <c r="AY768" s="217" t="n"/>
      <c r="AZ768" s="217" t="n"/>
      <c r="BA768" s="217" t="n"/>
      <c r="BB768" s="217" t="n"/>
      <c r="BC768" s="217" t="n"/>
      <c r="BD768" s="217" t="n"/>
      <c r="BE768" s="217" t="n"/>
      <c r="BF768" s="217" t="n"/>
      <c r="BG768" s="217" t="n"/>
      <c r="BH768" s="217" t="n"/>
      <c r="BI768" s="217" t="n"/>
      <c r="BJ768" s="217" t="n"/>
      <c r="BK768" s="217" t="n"/>
      <c r="BL768" s="217" t="n"/>
      <c r="BM768" s="217" t="n"/>
      <c r="BN768" s="217" t="n"/>
      <c r="BO768" s="217" t="n"/>
      <c r="BP768" s="217" t="n"/>
      <c r="BQ768" s="217" t="n"/>
      <c r="BR768" s="217" t="n"/>
      <c r="BS768" s="217" t="n"/>
      <c r="BT768" s="217" t="n"/>
      <c r="BU768" s="217" t="n"/>
      <c r="BV768" s="217" t="n"/>
      <c r="BW768" s="217" t="n"/>
      <c r="BX768" s="220" t="n"/>
      <c r="BY768" s="220" t="n"/>
      <c r="BZ768" s="220" t="n"/>
      <c r="CA768" s="220" t="n"/>
      <c r="CB768" s="220" t="n"/>
      <c r="CC768" s="220" t="n"/>
      <c r="CD768" s="220" t="n"/>
      <c r="CE768" s="220" t="n"/>
      <c r="CF768" s="220" t="n"/>
      <c r="CG768" s="221">
        <f>IFERROR(ROUND((SUM(BX768:CF768)),0),"")</f>
        <v/>
      </c>
      <c r="CH768" s="216" t="n"/>
      <c r="CI768" s="456" t="n"/>
      <c r="CJ768" s="223" t="n"/>
      <c r="CK768" s="196" t="n"/>
      <c r="CL768" s="196" t="n"/>
      <c r="CM768" s="196" t="n"/>
      <c r="CN768" s="196" t="n"/>
      <c r="CO768" s="196" t="n"/>
      <c r="CP768" s="323" t="n"/>
      <c r="CQ768" s="348" t="n"/>
      <c r="CR768" s="348" t="n"/>
      <c r="CS768" s="348" t="n"/>
      <c r="CT768" s="348" t="n"/>
      <c r="CU768" s="348" t="n"/>
      <c r="CV768" s="348" t="n"/>
      <c r="CW768" s="348" t="n"/>
      <c r="CX768" s="348" t="n"/>
      <c r="CY768" s="348">
        <f>IFERROR(ROUND(STDEV(AN768,L768),1),"")</f>
        <v/>
      </c>
      <c r="CZ768" s="232">
        <f>IFERROR(ROUND(AVERAGE(O768:S768,AA768:AE768),0),"")</f>
        <v/>
      </c>
      <c r="DA768" s="232">
        <f>IFERROR(AVERAGE(T768:X768,AF768:AJ768),"")</f>
        <v/>
      </c>
      <c r="DB768" s="308">
        <f>AV768+BK768</f>
        <v/>
      </c>
      <c r="DC768" s="12">
        <f>SUM(BL768:BT768,AW768:BE768)</f>
        <v/>
      </c>
      <c r="DD768" s="437">
        <f>IFERROR(ROUND(DC768/K768,0),"")</f>
        <v/>
      </c>
      <c r="DE768" s="437">
        <f>IFERROR(ROUND(AVERAGE(Y768:Z768,AK768:AL768),0),"")</f>
        <v/>
      </c>
      <c r="DF768" s="217">
        <f>IFERROR(ROUND((3600/DE768*J768),0),"")</f>
        <v/>
      </c>
      <c r="DG768" s="437">
        <f>IFERROR(ROUND(DD768/DF768,1),"")</f>
        <v/>
      </c>
      <c r="DH768" s="308">
        <f>IFERROR(DB768+DD768,"")</f>
        <v/>
      </c>
      <c r="DI768" s="447">
        <f>IFERROR(DD768/DH768,"")</f>
        <v/>
      </c>
      <c r="DJ768" s="239" t="n"/>
      <c r="DK768" s="12">
        <f>IFERROR(DF768-AP768,"")</f>
        <v/>
      </c>
      <c r="DL768" s="239" t="n"/>
      <c r="DM768" s="307">
        <f>IFERROR(DA768-L768,"")</f>
        <v/>
      </c>
      <c r="DN768" s="348">
        <f>IF(DE768&gt;AQ768,0,1)</f>
        <v/>
      </c>
      <c r="DO768" s="348">
        <f>IF(DA768&lt;M768,0,1)</f>
        <v/>
      </c>
      <c r="DP768" s="348">
        <f>IF(DA768&gt;N768,0,1)</f>
        <v/>
      </c>
    </row>
    <row r="769" ht="20.25" customHeight="1" s="417">
      <c r="C769" s="455" t="n"/>
      <c r="G769" s="238" t="n"/>
      <c r="H769" s="437" t="n"/>
      <c r="I769" s="437" t="n"/>
      <c r="J769" s="437" t="n"/>
      <c r="K769" s="437" t="n"/>
      <c r="L769" s="240" t="n"/>
      <c r="M769" s="241" t="n"/>
      <c r="N769" s="242" t="n"/>
      <c r="O769" s="232" t="n"/>
      <c r="P769" s="232" t="n"/>
      <c r="Q769" s="232" t="n"/>
      <c r="R769" s="232" t="n"/>
      <c r="S769" s="232" t="n"/>
      <c r="T769" s="232" t="n"/>
      <c r="U769" s="232" t="n"/>
      <c r="V769" s="232" t="n"/>
      <c r="W769" s="232" t="n"/>
      <c r="X769" s="232" t="n"/>
      <c r="Y769" s="195" t="n"/>
      <c r="Z769" s="195" t="n"/>
      <c r="AA769" s="232" t="n"/>
      <c r="AB769" s="232" t="n"/>
      <c r="AC769" s="232" t="n"/>
      <c r="AD769" s="232" t="n"/>
      <c r="AE769" s="232" t="n"/>
      <c r="AF769" s="232" t="n"/>
      <c r="AG769" s="232" t="n"/>
      <c r="AH769" s="232" t="n"/>
      <c r="AI769" s="232" t="n"/>
      <c r="AJ769" s="232" t="n"/>
      <c r="AK769" s="195" t="n"/>
      <c r="AL769" s="195" t="n"/>
      <c r="AM769" s="232">
        <f>IFERROR(ROUND(AVERAGE(O769:S769,AA769:AE769),0),"")</f>
        <v/>
      </c>
      <c r="AN769" s="232">
        <f>IFERROR(ROUND(AVERAGE(T769:X769,AF769:AJ769),0),"")</f>
        <v/>
      </c>
      <c r="AO769" s="278">
        <f>IFERROR((AM769-L769)/L769,"")</f>
        <v/>
      </c>
      <c r="AP769" s="218" t="n"/>
      <c r="AQ769" s="219" t="n"/>
      <c r="AR769" s="217">
        <f>IFERROR(ROUND((3600/AS769*J769),0),"")</f>
        <v/>
      </c>
      <c r="AS769" s="217">
        <f>IFERROR(ROUND(AVERAGE(Y769:Z769,AK769:AL769),0),"")</f>
        <v/>
      </c>
      <c r="AT769" s="217" t="n"/>
      <c r="AU769" s="217" t="n"/>
      <c r="AV769" s="217" t="n"/>
      <c r="AW769" s="217" t="n"/>
      <c r="AX769" s="217" t="n"/>
      <c r="AY769" s="217" t="n"/>
      <c r="AZ769" s="217" t="n"/>
      <c r="BA769" s="217" t="n"/>
      <c r="BB769" s="217" t="n"/>
      <c r="BC769" s="217" t="n"/>
      <c r="BD769" s="217" t="n"/>
      <c r="BE769" s="217" t="n"/>
      <c r="BF769" s="217" t="n"/>
      <c r="BG769" s="217" t="n"/>
      <c r="BH769" s="217" t="n"/>
      <c r="BI769" s="217" t="n"/>
      <c r="BJ769" s="217" t="n"/>
      <c r="BK769" s="217" t="n"/>
      <c r="BL769" s="217" t="n"/>
      <c r="BM769" s="217" t="n"/>
      <c r="BN769" s="217" t="n"/>
      <c r="BO769" s="217" t="n"/>
      <c r="BP769" s="217" t="n"/>
      <c r="BQ769" s="217" t="n"/>
      <c r="BR769" s="217" t="n"/>
      <c r="BS769" s="217" t="n"/>
      <c r="BT769" s="217" t="n"/>
      <c r="BU769" s="217" t="n"/>
      <c r="BV769" s="217" t="n"/>
      <c r="BW769" s="217" t="n"/>
      <c r="BX769" s="220" t="n"/>
      <c r="BY769" s="220" t="n"/>
      <c r="BZ769" s="220" t="n"/>
      <c r="CA769" s="220" t="n"/>
      <c r="CB769" s="220" t="n"/>
      <c r="CC769" s="220" t="n"/>
      <c r="CD769" s="220" t="n"/>
      <c r="CE769" s="220" t="n"/>
      <c r="CF769" s="220" t="n"/>
      <c r="CG769" s="221">
        <f>IFERROR(ROUND((SUM(BX769:CF769)),0),"")</f>
        <v/>
      </c>
      <c r="CH769" s="216" t="n"/>
      <c r="CI769" s="456" t="n"/>
      <c r="CJ769" s="223" t="n"/>
      <c r="CK769" s="196" t="n"/>
      <c r="CL769" s="196" t="n"/>
      <c r="CM769" s="196" t="n"/>
      <c r="CN769" s="196" t="n"/>
      <c r="CO769" s="196" t="n"/>
      <c r="CP769" s="323" t="n"/>
      <c r="CQ769" s="348" t="n"/>
      <c r="CR769" s="348" t="n"/>
      <c r="CS769" s="348" t="n"/>
      <c r="CT769" s="348" t="n"/>
      <c r="CU769" s="348" t="n"/>
      <c r="CV769" s="348" t="n"/>
      <c r="CW769" s="348" t="n"/>
      <c r="CX769" s="348" t="n"/>
      <c r="CY769" s="348">
        <f>IFERROR(ROUND(STDEV(AN769,L769),1),"")</f>
        <v/>
      </c>
      <c r="CZ769" s="232">
        <f>IFERROR(ROUND(AVERAGE(O769:S769,AA769:AE769),0),"")</f>
        <v/>
      </c>
      <c r="DA769" s="232">
        <f>IFERROR(AVERAGE(T769:X769,AF769:AJ769),"")</f>
        <v/>
      </c>
      <c r="DB769" s="308">
        <f>AV769+BK769</f>
        <v/>
      </c>
      <c r="DC769" s="12">
        <f>SUM(BL769:BT769,AW769:BE769)</f>
        <v/>
      </c>
      <c r="DD769" s="437">
        <f>IFERROR(ROUND(DC769/K769,0),"")</f>
        <v/>
      </c>
      <c r="DE769" s="437">
        <f>IFERROR(ROUND(AVERAGE(Y769:Z769,AK769:AL769),0),"")</f>
        <v/>
      </c>
      <c r="DF769" s="217">
        <f>IFERROR(ROUND((3600/DE769*J769),0),"")</f>
        <v/>
      </c>
      <c r="DG769" s="437">
        <f>IFERROR(ROUND(DD769/DF769,1),"")</f>
        <v/>
      </c>
      <c r="DH769" s="308">
        <f>IFERROR(DB769+DD769,"")</f>
        <v/>
      </c>
      <c r="DI769" s="447">
        <f>IFERROR(DD769/DH769,"")</f>
        <v/>
      </c>
      <c r="DJ769" s="239" t="n"/>
      <c r="DK769" s="12">
        <f>IFERROR(DF769-AP769,"")</f>
        <v/>
      </c>
      <c r="DL769" s="239" t="n"/>
      <c r="DM769" s="307">
        <f>IFERROR(DA769-L769,"")</f>
        <v/>
      </c>
      <c r="DN769" s="348">
        <f>IF(DE769&gt;AQ769,0,1)</f>
        <v/>
      </c>
      <c r="DO769" s="348">
        <f>IF(DA769&lt;M769,0,1)</f>
        <v/>
      </c>
      <c r="DP769" s="348">
        <f>IF(DA769&gt;N769,0,1)</f>
        <v/>
      </c>
    </row>
    <row r="770" ht="20.25" customHeight="1" s="417">
      <c r="C770" s="455" t="n"/>
      <c r="G770" s="238" t="n"/>
      <c r="H770" s="437" t="n"/>
      <c r="I770" s="437" t="n"/>
      <c r="J770" s="437" t="n"/>
      <c r="K770" s="437" t="n"/>
      <c r="L770" s="240" t="n"/>
      <c r="M770" s="241" t="n"/>
      <c r="N770" s="242" t="n"/>
      <c r="O770" s="232" t="n"/>
      <c r="P770" s="232" t="n"/>
      <c r="Q770" s="232" t="n"/>
      <c r="R770" s="232" t="n"/>
      <c r="S770" s="232" t="n"/>
      <c r="T770" s="232" t="n"/>
      <c r="U770" s="232" t="n"/>
      <c r="V770" s="232" t="n"/>
      <c r="W770" s="232" t="n"/>
      <c r="X770" s="232" t="n"/>
      <c r="Y770" s="195" t="n"/>
      <c r="Z770" s="195" t="n"/>
      <c r="AA770" s="232" t="n"/>
      <c r="AB770" s="232" t="n"/>
      <c r="AC770" s="232" t="n"/>
      <c r="AD770" s="232" t="n"/>
      <c r="AE770" s="232" t="n"/>
      <c r="AF770" s="232" t="n"/>
      <c r="AG770" s="232" t="n"/>
      <c r="AH770" s="232" t="n"/>
      <c r="AI770" s="232" t="n"/>
      <c r="AJ770" s="232" t="n"/>
      <c r="AK770" s="195" t="n"/>
      <c r="AL770" s="195" t="n"/>
      <c r="AM770" s="232">
        <f>IFERROR(ROUND(AVERAGE(O770:S770,AA770:AE770),0),"")</f>
        <v/>
      </c>
      <c r="AN770" s="232">
        <f>IFERROR(ROUND(AVERAGE(T770:X770,AF770:AJ770),0),"")</f>
        <v/>
      </c>
      <c r="AO770" s="278">
        <f>IFERROR((AM770-L770)/L770,"")</f>
        <v/>
      </c>
      <c r="AP770" s="218" t="n"/>
      <c r="AQ770" s="219" t="n"/>
      <c r="AR770" s="217">
        <f>IFERROR(ROUND((3600/AS770*J770),0),"")</f>
        <v/>
      </c>
      <c r="AS770" s="217">
        <f>IFERROR(ROUND(AVERAGE(Y770:Z770,AK770:AL770),0),"")</f>
        <v/>
      </c>
      <c r="AT770" s="217" t="n"/>
      <c r="AU770" s="217" t="n"/>
      <c r="AV770" s="217" t="n"/>
      <c r="AW770" s="217" t="n"/>
      <c r="AX770" s="217" t="n"/>
      <c r="AY770" s="217" t="n"/>
      <c r="AZ770" s="217" t="n"/>
      <c r="BA770" s="217" t="n"/>
      <c r="BB770" s="217" t="n"/>
      <c r="BC770" s="217" t="n"/>
      <c r="BD770" s="217" t="n"/>
      <c r="BE770" s="217" t="n"/>
      <c r="BF770" s="217" t="n"/>
      <c r="BG770" s="217" t="n"/>
      <c r="BH770" s="217" t="n"/>
      <c r="BI770" s="217" t="n"/>
      <c r="BJ770" s="217" t="n"/>
      <c r="BK770" s="217" t="n"/>
      <c r="BL770" s="217" t="n"/>
      <c r="BM770" s="217" t="n"/>
      <c r="BN770" s="217" t="n"/>
      <c r="BO770" s="217" t="n"/>
      <c r="BP770" s="217" t="n"/>
      <c r="BQ770" s="217" t="n"/>
      <c r="BR770" s="217" t="n"/>
      <c r="BS770" s="217" t="n"/>
      <c r="BT770" s="217" t="n"/>
      <c r="BU770" s="217" t="n"/>
      <c r="BV770" s="217" t="n"/>
      <c r="BW770" s="217" t="n"/>
      <c r="BX770" s="220" t="n"/>
      <c r="BY770" s="220" t="n"/>
      <c r="BZ770" s="220" t="n"/>
      <c r="CA770" s="220" t="n"/>
      <c r="CB770" s="220" t="n"/>
      <c r="CC770" s="220" t="n"/>
      <c r="CD770" s="220" t="n"/>
      <c r="CE770" s="220" t="n"/>
      <c r="CF770" s="220" t="n"/>
      <c r="CG770" s="221">
        <f>IFERROR(ROUND((SUM(BX770:CF770)),0),"")</f>
        <v/>
      </c>
      <c r="CH770" s="216" t="n"/>
      <c r="CI770" s="456" t="n"/>
      <c r="CJ770" s="223" t="n"/>
      <c r="CK770" s="196" t="n"/>
      <c r="CL770" s="196" t="n"/>
      <c r="CM770" s="196" t="n"/>
      <c r="CN770" s="196" t="n"/>
      <c r="CO770" s="196" t="n"/>
      <c r="CP770" s="323" t="n"/>
      <c r="CQ770" s="348" t="n"/>
      <c r="CR770" s="348" t="n"/>
      <c r="CS770" s="348" t="n"/>
      <c r="CT770" s="348" t="n"/>
      <c r="CU770" s="348" t="n"/>
      <c r="CV770" s="348" t="n"/>
      <c r="CW770" s="348" t="n"/>
      <c r="CX770" s="348" t="n"/>
      <c r="CY770" s="348">
        <f>IFERROR(ROUND(STDEV(AN770,L770),1),"")</f>
        <v/>
      </c>
      <c r="CZ770" s="232">
        <f>IFERROR(ROUND(AVERAGE(O770:S770,AA770:AE770),0),"")</f>
        <v/>
      </c>
      <c r="DA770" s="232">
        <f>IFERROR(AVERAGE(T770:X770,AF770:AJ770),"")</f>
        <v/>
      </c>
      <c r="DB770" s="308">
        <f>AV770+BK770</f>
        <v/>
      </c>
      <c r="DC770" s="12">
        <f>SUM(BL770:BT770,AW770:BE770)</f>
        <v/>
      </c>
      <c r="DD770" s="437">
        <f>IFERROR(ROUND(DC770/K770,0),"")</f>
        <v/>
      </c>
      <c r="DE770" s="437">
        <f>IFERROR(ROUND(AVERAGE(Y770:Z770,AK770:AL770),0),"")</f>
        <v/>
      </c>
      <c r="DF770" s="217">
        <f>IFERROR(ROUND((3600/DE770*J770),0),"")</f>
        <v/>
      </c>
      <c r="DG770" s="437">
        <f>IFERROR(ROUND(DD770/DF770,1),"")</f>
        <v/>
      </c>
      <c r="DH770" s="308">
        <f>IFERROR(DB770+DD770,"")</f>
        <v/>
      </c>
      <c r="DI770" s="447">
        <f>IFERROR(DD770/DH770,"")</f>
        <v/>
      </c>
      <c r="DJ770" s="239" t="n"/>
      <c r="DK770" s="12">
        <f>IFERROR(DF770-AP770,"")</f>
        <v/>
      </c>
      <c r="DL770" s="239" t="n"/>
      <c r="DM770" s="307">
        <f>IFERROR(DA770-L770,"")</f>
        <v/>
      </c>
      <c r="DN770" s="348">
        <f>IF(DE770&gt;AQ770,0,1)</f>
        <v/>
      </c>
      <c r="DO770" s="348">
        <f>IF(DA770&lt;M770,0,1)</f>
        <v/>
      </c>
      <c r="DP770" s="348">
        <f>IF(DA770&gt;N770,0,1)</f>
        <v/>
      </c>
    </row>
    <row r="771" ht="20.25" customHeight="1" s="417">
      <c r="C771" s="455" t="n"/>
      <c r="G771" s="238" t="n"/>
      <c r="H771" s="437" t="n"/>
      <c r="I771" s="437" t="n"/>
      <c r="J771" s="437" t="n"/>
      <c r="K771" s="437" t="n"/>
      <c r="L771" s="240" t="n"/>
      <c r="M771" s="241" t="n"/>
      <c r="N771" s="242" t="n"/>
      <c r="O771" s="232" t="n"/>
      <c r="P771" s="232" t="n"/>
      <c r="Q771" s="232" t="n"/>
      <c r="R771" s="232" t="n"/>
      <c r="S771" s="232" t="n"/>
      <c r="T771" s="232" t="n"/>
      <c r="U771" s="232" t="n"/>
      <c r="V771" s="232" t="n"/>
      <c r="W771" s="232" t="n"/>
      <c r="X771" s="232" t="n"/>
      <c r="Y771" s="195" t="n"/>
      <c r="Z771" s="195" t="n"/>
      <c r="AA771" s="232" t="n"/>
      <c r="AB771" s="232" t="n"/>
      <c r="AC771" s="232" t="n"/>
      <c r="AD771" s="232" t="n"/>
      <c r="AE771" s="232" t="n"/>
      <c r="AF771" s="232" t="n"/>
      <c r="AG771" s="232" t="n"/>
      <c r="AH771" s="232" t="n"/>
      <c r="AI771" s="232" t="n"/>
      <c r="AJ771" s="232" t="n"/>
      <c r="AK771" s="195" t="n"/>
      <c r="AL771" s="195" t="n"/>
      <c r="AM771" s="232">
        <f>IFERROR(ROUND(AVERAGE(O771:S771,AA771:AE771),0),"")</f>
        <v/>
      </c>
      <c r="AN771" s="232">
        <f>IFERROR(ROUND(AVERAGE(T771:X771,AF771:AJ771),0),"")</f>
        <v/>
      </c>
      <c r="AO771" s="278">
        <f>IFERROR((AM771-L771)/L771,"")</f>
        <v/>
      </c>
      <c r="AP771" s="218" t="n"/>
      <c r="AQ771" s="219" t="n"/>
      <c r="AR771" s="217">
        <f>IFERROR(ROUND((3600/AS771*J771),0),"")</f>
        <v/>
      </c>
      <c r="AS771" s="217">
        <f>IFERROR(ROUND(AVERAGE(Y771:Z771,AK771:AL771),0),"")</f>
        <v/>
      </c>
      <c r="AT771" s="217" t="n"/>
      <c r="AU771" s="217" t="n"/>
      <c r="AV771" s="217" t="n"/>
      <c r="AW771" s="217" t="n"/>
      <c r="AX771" s="217" t="n"/>
      <c r="AY771" s="217" t="n"/>
      <c r="AZ771" s="217" t="n"/>
      <c r="BA771" s="217" t="n"/>
      <c r="BB771" s="217" t="n"/>
      <c r="BC771" s="217" t="n"/>
      <c r="BD771" s="217" t="n"/>
      <c r="BE771" s="217" t="n"/>
      <c r="BF771" s="217" t="n"/>
      <c r="BG771" s="217" t="n"/>
      <c r="BH771" s="217" t="n"/>
      <c r="BI771" s="217" t="n"/>
      <c r="BJ771" s="217" t="n"/>
      <c r="BK771" s="217" t="n"/>
      <c r="BL771" s="217" t="n"/>
      <c r="BM771" s="217" t="n"/>
      <c r="BN771" s="217" t="n"/>
      <c r="BO771" s="217" t="n"/>
      <c r="BP771" s="217" t="n"/>
      <c r="BQ771" s="217" t="n"/>
      <c r="BR771" s="217" t="n"/>
      <c r="BS771" s="217" t="n"/>
      <c r="BT771" s="217" t="n"/>
      <c r="BU771" s="217" t="n"/>
      <c r="BV771" s="217" t="n"/>
      <c r="BW771" s="217" t="n"/>
      <c r="BX771" s="220" t="n"/>
      <c r="BY771" s="220" t="n"/>
      <c r="BZ771" s="220" t="n"/>
      <c r="CA771" s="220" t="n"/>
      <c r="CB771" s="220" t="n"/>
      <c r="CC771" s="220" t="n"/>
      <c r="CD771" s="220" t="n"/>
      <c r="CE771" s="220" t="n"/>
      <c r="CF771" s="220" t="n"/>
      <c r="CG771" s="221">
        <f>IFERROR(ROUND((SUM(BX771:CF771)),0),"")</f>
        <v/>
      </c>
      <c r="CH771" s="216" t="n"/>
      <c r="CI771" s="456" t="n"/>
      <c r="CJ771" s="223" t="n"/>
      <c r="CK771" s="196" t="n"/>
      <c r="CL771" s="196" t="n"/>
      <c r="CM771" s="196" t="n"/>
      <c r="CN771" s="196" t="n"/>
      <c r="CO771" s="196" t="n"/>
      <c r="CP771" s="323" t="n"/>
      <c r="CQ771" s="348" t="n"/>
      <c r="CR771" s="348" t="n"/>
      <c r="CS771" s="348" t="n"/>
      <c r="CT771" s="348" t="n"/>
      <c r="CU771" s="348" t="n"/>
      <c r="CV771" s="348" t="n"/>
      <c r="CW771" s="348" t="n"/>
      <c r="CX771" s="348" t="n"/>
      <c r="CY771" s="348">
        <f>IFERROR(ROUND(STDEV(AN771,L771),1),"")</f>
        <v/>
      </c>
      <c r="CZ771" s="232">
        <f>IFERROR(ROUND(AVERAGE(O771:S771,AA771:AE771),0),"")</f>
        <v/>
      </c>
      <c r="DA771" s="232">
        <f>IFERROR(AVERAGE(T771:X771,AF771:AJ771),"")</f>
        <v/>
      </c>
      <c r="DB771" s="308">
        <f>AV771+BK771</f>
        <v/>
      </c>
      <c r="DC771" s="12">
        <f>SUM(BL771:BT771,AW771:BE771)</f>
        <v/>
      </c>
      <c r="DD771" s="437">
        <f>IFERROR(ROUND(DC771/K771,0),"")</f>
        <v/>
      </c>
      <c r="DE771" s="437">
        <f>IFERROR(ROUND(AVERAGE(Y771:Z771,AK771:AL771),0),"")</f>
        <v/>
      </c>
      <c r="DF771" s="217">
        <f>IFERROR(ROUND((3600/DE771*J771),0),"")</f>
        <v/>
      </c>
      <c r="DG771" s="437">
        <f>IFERROR(ROUND(DD771/DF771,1),"")</f>
        <v/>
      </c>
      <c r="DH771" s="308">
        <f>IFERROR(DB771+DD771,"")</f>
        <v/>
      </c>
      <c r="DI771" s="447">
        <f>IFERROR(DD771/DH771,"")</f>
        <v/>
      </c>
      <c r="DJ771" s="239" t="n"/>
      <c r="DK771" s="12">
        <f>IFERROR(DF771-AP771,"")</f>
        <v/>
      </c>
      <c r="DL771" s="239" t="n"/>
      <c r="DM771" s="307">
        <f>IFERROR(DA771-L771,"")</f>
        <v/>
      </c>
      <c r="DN771" s="348">
        <f>IF(DE771&gt;AQ771,0,1)</f>
        <v/>
      </c>
      <c r="DO771" s="348">
        <f>IF(DA771&lt;M771,0,1)</f>
        <v/>
      </c>
      <c r="DP771" s="348">
        <f>IF(DA771&gt;N771,0,1)</f>
        <v/>
      </c>
    </row>
    <row r="772" ht="20.25" customHeight="1" s="417">
      <c r="C772" s="455" t="n"/>
      <c r="G772" s="238" t="n"/>
      <c r="H772" s="437" t="n"/>
      <c r="I772" s="437" t="n"/>
      <c r="J772" s="437" t="n"/>
      <c r="K772" s="437" t="n"/>
      <c r="L772" s="240" t="n"/>
      <c r="M772" s="241" t="n"/>
      <c r="N772" s="242" t="n"/>
      <c r="O772" s="232" t="n"/>
      <c r="P772" s="232" t="n"/>
      <c r="Q772" s="232" t="n"/>
      <c r="R772" s="232" t="n"/>
      <c r="S772" s="232" t="n"/>
      <c r="T772" s="232" t="n"/>
      <c r="U772" s="232" t="n"/>
      <c r="V772" s="232" t="n"/>
      <c r="W772" s="232" t="n"/>
      <c r="X772" s="232" t="n"/>
      <c r="Y772" s="195" t="n"/>
      <c r="Z772" s="195" t="n"/>
      <c r="AA772" s="232" t="n"/>
      <c r="AB772" s="232" t="n"/>
      <c r="AC772" s="232" t="n"/>
      <c r="AD772" s="232" t="n"/>
      <c r="AE772" s="232" t="n"/>
      <c r="AF772" s="232" t="n"/>
      <c r="AG772" s="232" t="n"/>
      <c r="AH772" s="232" t="n"/>
      <c r="AI772" s="232" t="n"/>
      <c r="AJ772" s="232" t="n"/>
      <c r="AK772" s="195" t="n"/>
      <c r="AL772" s="195" t="n"/>
      <c r="AM772" s="232">
        <f>IFERROR(ROUND(AVERAGE(O772:S772,AA772:AE772),0),"")</f>
        <v/>
      </c>
      <c r="AN772" s="232">
        <f>IFERROR(ROUND(AVERAGE(T772:X772,AF772:AJ772),0),"")</f>
        <v/>
      </c>
      <c r="AO772" s="278">
        <f>IFERROR((AM772-L772)/L772,"")</f>
        <v/>
      </c>
      <c r="AP772" s="218" t="n"/>
      <c r="AQ772" s="219" t="n"/>
      <c r="AR772" s="217">
        <f>IFERROR(ROUND((3600/AS772*J772),0),"")</f>
        <v/>
      </c>
      <c r="AS772" s="217">
        <f>IFERROR(ROUND(AVERAGE(Y772:Z772,AK772:AL772),0),"")</f>
        <v/>
      </c>
      <c r="AT772" s="217" t="n"/>
      <c r="AU772" s="217" t="n"/>
      <c r="AV772" s="217" t="n"/>
      <c r="AW772" s="217" t="n"/>
      <c r="AX772" s="217" t="n"/>
      <c r="AY772" s="217" t="n"/>
      <c r="AZ772" s="217" t="n"/>
      <c r="BA772" s="217" t="n"/>
      <c r="BB772" s="217" t="n"/>
      <c r="BC772" s="217" t="n"/>
      <c r="BD772" s="217" t="n"/>
      <c r="BE772" s="217" t="n"/>
      <c r="BF772" s="217" t="n"/>
      <c r="BG772" s="217" t="n"/>
      <c r="BH772" s="217" t="n"/>
      <c r="BI772" s="217" t="n"/>
      <c r="BJ772" s="217" t="n"/>
      <c r="BK772" s="217" t="n"/>
      <c r="BL772" s="217" t="n"/>
      <c r="BM772" s="217" t="n"/>
      <c r="BN772" s="217" t="n"/>
      <c r="BO772" s="217" t="n"/>
      <c r="BP772" s="217" t="n"/>
      <c r="BQ772" s="217" t="n"/>
      <c r="BR772" s="217" t="n"/>
      <c r="BS772" s="217" t="n"/>
      <c r="BT772" s="217" t="n"/>
      <c r="BU772" s="217" t="n"/>
      <c r="BV772" s="217" t="n"/>
      <c r="BW772" s="217" t="n"/>
      <c r="BX772" s="220" t="n"/>
      <c r="BY772" s="220" t="n"/>
      <c r="BZ772" s="220" t="n"/>
      <c r="CA772" s="220" t="n"/>
      <c r="CB772" s="220" t="n"/>
      <c r="CC772" s="220" t="n"/>
      <c r="CD772" s="220" t="n"/>
      <c r="CE772" s="220" t="n"/>
      <c r="CF772" s="220" t="n"/>
      <c r="CG772" s="221">
        <f>IFERROR(ROUND((SUM(BX772:CF772)),0),"")</f>
        <v/>
      </c>
      <c r="CH772" s="216" t="n"/>
      <c r="CI772" s="456" t="n"/>
      <c r="CJ772" s="223" t="n"/>
      <c r="CK772" s="196" t="n"/>
      <c r="CL772" s="196" t="n"/>
      <c r="CM772" s="196" t="n"/>
      <c r="CN772" s="196" t="n"/>
      <c r="CO772" s="196" t="n"/>
      <c r="CP772" s="323" t="n"/>
      <c r="CQ772" s="348" t="n"/>
      <c r="CR772" s="348" t="n"/>
      <c r="CS772" s="348" t="n"/>
      <c r="CT772" s="348" t="n"/>
      <c r="CU772" s="348" t="n"/>
      <c r="CV772" s="348" t="n"/>
      <c r="CW772" s="348" t="n"/>
      <c r="CX772" s="348" t="n"/>
      <c r="CY772" s="348">
        <f>IFERROR(ROUND(STDEV(AN772,L772),1),"")</f>
        <v/>
      </c>
      <c r="CZ772" s="232">
        <f>IFERROR(ROUND(AVERAGE(O772:S772,AA772:AE772),0),"")</f>
        <v/>
      </c>
      <c r="DA772" s="232">
        <f>IFERROR(AVERAGE(T772:X772,AF772:AJ772),"")</f>
        <v/>
      </c>
      <c r="DB772" s="308">
        <f>AV772+BK772</f>
        <v/>
      </c>
      <c r="DC772" s="12">
        <f>SUM(BL772:BT772,AW772:BE772)</f>
        <v/>
      </c>
      <c r="DD772" s="437">
        <f>IFERROR(ROUND(DC772/K772,0),"")</f>
        <v/>
      </c>
      <c r="DE772" s="437">
        <f>IFERROR(ROUND(AVERAGE(Y772:Z772,AK772:AL772),0),"")</f>
        <v/>
      </c>
      <c r="DF772" s="217">
        <f>IFERROR(ROUND((3600/DE772*J772),0),"")</f>
        <v/>
      </c>
      <c r="DG772" s="437">
        <f>IFERROR(ROUND(DD772/DF772,1),"")</f>
        <v/>
      </c>
      <c r="DH772" s="308">
        <f>IFERROR(DB772+DD772,"")</f>
        <v/>
      </c>
      <c r="DI772" s="447">
        <f>IFERROR(DD772/DH772,"")</f>
        <v/>
      </c>
      <c r="DJ772" s="239" t="n"/>
      <c r="DK772" s="12">
        <f>IFERROR(DF772-AP772,"")</f>
        <v/>
      </c>
      <c r="DL772" s="239" t="n"/>
      <c r="DM772" s="307">
        <f>IFERROR(DA772-L772,"")</f>
        <v/>
      </c>
      <c r="DN772" s="348">
        <f>IF(DE772&gt;AQ772,0,1)</f>
        <v/>
      </c>
      <c r="DO772" s="348">
        <f>IF(DA772&lt;M772,0,1)</f>
        <v/>
      </c>
      <c r="DP772" s="348">
        <f>IF(DA772&gt;N772,0,1)</f>
        <v/>
      </c>
    </row>
    <row r="773" ht="20.25" customHeight="1" s="417">
      <c r="C773" s="455" t="n"/>
      <c r="G773" s="238" t="n"/>
      <c r="H773" s="437" t="n"/>
      <c r="I773" s="437" t="n"/>
      <c r="J773" s="437" t="n"/>
      <c r="K773" s="437" t="n"/>
      <c r="L773" s="240" t="n"/>
      <c r="M773" s="241" t="n"/>
      <c r="N773" s="242" t="n"/>
      <c r="O773" s="232" t="n"/>
      <c r="P773" s="232" t="n"/>
      <c r="Q773" s="232" t="n"/>
      <c r="R773" s="232" t="n"/>
      <c r="S773" s="232" t="n"/>
      <c r="T773" s="232" t="n"/>
      <c r="U773" s="232" t="n"/>
      <c r="V773" s="232" t="n"/>
      <c r="W773" s="232" t="n"/>
      <c r="X773" s="232" t="n"/>
      <c r="Y773" s="195" t="n"/>
      <c r="Z773" s="195" t="n"/>
      <c r="AA773" s="232" t="n"/>
      <c r="AB773" s="232" t="n"/>
      <c r="AC773" s="232" t="n"/>
      <c r="AD773" s="232" t="n"/>
      <c r="AE773" s="232" t="n"/>
      <c r="AF773" s="232" t="n"/>
      <c r="AG773" s="232" t="n"/>
      <c r="AH773" s="232" t="n"/>
      <c r="AI773" s="232" t="n"/>
      <c r="AJ773" s="232" t="n"/>
      <c r="AK773" s="195" t="n"/>
      <c r="AL773" s="195" t="n"/>
      <c r="AM773" s="232">
        <f>IFERROR(ROUND(AVERAGE(O773:S773,AA773:AE773),0),"")</f>
        <v/>
      </c>
      <c r="AN773" s="232">
        <f>IFERROR(ROUND(AVERAGE(T773:X773,AF773:AJ773),0),"")</f>
        <v/>
      </c>
      <c r="AO773" s="278">
        <f>IFERROR((AM773-L773)/L773,"")</f>
        <v/>
      </c>
      <c r="AP773" s="218" t="n"/>
      <c r="AQ773" s="219" t="n"/>
      <c r="AR773" s="217">
        <f>IFERROR(ROUND((3600/AS773*J773),0),"")</f>
        <v/>
      </c>
      <c r="AS773" s="217">
        <f>IFERROR(ROUND(AVERAGE(Y773:Z773,AK773:AL773),0),"")</f>
        <v/>
      </c>
      <c r="AT773" s="217" t="n"/>
      <c r="AU773" s="217" t="n"/>
      <c r="AV773" s="217" t="n"/>
      <c r="AW773" s="217" t="n"/>
      <c r="AX773" s="217" t="n"/>
      <c r="AY773" s="217" t="n"/>
      <c r="AZ773" s="217" t="n"/>
      <c r="BA773" s="217" t="n"/>
      <c r="BB773" s="217" t="n"/>
      <c r="BC773" s="217" t="n"/>
      <c r="BD773" s="217" t="n"/>
      <c r="BE773" s="217" t="n"/>
      <c r="BF773" s="217" t="n"/>
      <c r="BG773" s="217" t="n"/>
      <c r="BH773" s="217" t="n"/>
      <c r="BI773" s="217" t="n"/>
      <c r="BJ773" s="217" t="n"/>
      <c r="BK773" s="217" t="n"/>
      <c r="BL773" s="217" t="n"/>
      <c r="BM773" s="217" t="n"/>
      <c r="BN773" s="217" t="n"/>
      <c r="BO773" s="217" t="n"/>
      <c r="BP773" s="217" t="n"/>
      <c r="BQ773" s="217" t="n"/>
      <c r="BR773" s="217" t="n"/>
      <c r="BS773" s="217" t="n"/>
      <c r="BT773" s="217" t="n"/>
      <c r="BU773" s="217" t="n"/>
      <c r="BV773" s="217" t="n"/>
      <c r="BW773" s="217" t="n"/>
      <c r="BX773" s="220" t="n"/>
      <c r="BY773" s="220" t="n"/>
      <c r="BZ773" s="220" t="n"/>
      <c r="CA773" s="220" t="n"/>
      <c r="CB773" s="220" t="n"/>
      <c r="CC773" s="220" t="n"/>
      <c r="CD773" s="220" t="n"/>
      <c r="CE773" s="220" t="n"/>
      <c r="CF773" s="220" t="n"/>
      <c r="CG773" s="221">
        <f>IFERROR(ROUND((SUM(BX773:CF773)),0),"")</f>
        <v/>
      </c>
      <c r="CH773" s="216" t="n"/>
      <c r="CI773" s="456" t="n"/>
      <c r="CJ773" s="223" t="n"/>
      <c r="CK773" s="196" t="n"/>
      <c r="CL773" s="196" t="n"/>
      <c r="CM773" s="196" t="n"/>
      <c r="CN773" s="196" t="n"/>
      <c r="CO773" s="196" t="n"/>
      <c r="CP773" s="323" t="n"/>
      <c r="CQ773" s="348" t="n"/>
      <c r="CR773" s="348" t="n"/>
      <c r="CS773" s="348" t="n"/>
      <c r="CT773" s="348" t="n"/>
      <c r="CU773" s="348" t="n"/>
      <c r="CV773" s="348" t="n"/>
      <c r="CW773" s="348" t="n"/>
      <c r="CX773" s="348" t="n"/>
      <c r="CY773" s="348">
        <f>IFERROR(ROUND(STDEV(AN773,L773),1),"")</f>
        <v/>
      </c>
      <c r="CZ773" s="232">
        <f>IFERROR(ROUND(AVERAGE(O773:S773,AA773:AE773),0),"")</f>
        <v/>
      </c>
      <c r="DA773" s="232">
        <f>IFERROR(AVERAGE(T773:X773,AF773:AJ773),"")</f>
        <v/>
      </c>
      <c r="DB773" s="308">
        <f>AV773+BK773</f>
        <v/>
      </c>
      <c r="DC773" s="12">
        <f>SUM(BL773:BT773,AW773:BE773)</f>
        <v/>
      </c>
      <c r="DD773" s="437">
        <f>IFERROR(ROUND(DC773/K773,0),"")</f>
        <v/>
      </c>
      <c r="DE773" s="437">
        <f>IFERROR(ROUND(AVERAGE(Y773:Z773,AK773:AL773),0),"")</f>
        <v/>
      </c>
      <c r="DF773" s="217">
        <f>IFERROR(ROUND((3600/DE773*J773),0),"")</f>
        <v/>
      </c>
      <c r="DG773" s="437">
        <f>IFERROR(ROUND(DD773/DF773,1),"")</f>
        <v/>
      </c>
      <c r="DH773" s="308">
        <f>IFERROR(DB773+DD773,"")</f>
        <v/>
      </c>
      <c r="DI773" s="447">
        <f>IFERROR(DD773/DH773,"")</f>
        <v/>
      </c>
      <c r="DJ773" s="239" t="n"/>
      <c r="DK773" s="12">
        <f>IFERROR(DF773-AP773,"")</f>
        <v/>
      </c>
      <c r="DL773" s="239" t="n"/>
      <c r="DM773" s="307">
        <f>IFERROR(DA773-L773,"")</f>
        <v/>
      </c>
      <c r="DN773" s="348">
        <f>IF(DE773&gt;AQ773,0,1)</f>
        <v/>
      </c>
      <c r="DO773" s="348">
        <f>IF(DA773&lt;M773,0,1)</f>
        <v/>
      </c>
      <c r="DP773" s="348">
        <f>IF(DA773&gt;N773,0,1)</f>
        <v/>
      </c>
    </row>
    <row r="774" ht="20.25" customHeight="1" s="417">
      <c r="C774" s="455" t="n"/>
      <c r="G774" s="238" t="n"/>
      <c r="H774" s="437" t="n"/>
      <c r="I774" s="437" t="n"/>
      <c r="J774" s="437" t="n"/>
      <c r="K774" s="437" t="n"/>
      <c r="L774" s="240" t="n"/>
      <c r="M774" s="241" t="n"/>
      <c r="N774" s="242" t="n"/>
      <c r="O774" s="232" t="n"/>
      <c r="P774" s="232" t="n"/>
      <c r="Q774" s="232" t="n"/>
      <c r="R774" s="232" t="n"/>
      <c r="S774" s="232" t="n"/>
      <c r="T774" s="232" t="n"/>
      <c r="U774" s="232" t="n"/>
      <c r="V774" s="232" t="n"/>
      <c r="W774" s="232" t="n"/>
      <c r="X774" s="232" t="n"/>
      <c r="Y774" s="195" t="n"/>
      <c r="Z774" s="195" t="n"/>
      <c r="AA774" s="232" t="n"/>
      <c r="AB774" s="232" t="n"/>
      <c r="AC774" s="232" t="n"/>
      <c r="AD774" s="232" t="n"/>
      <c r="AE774" s="232" t="n"/>
      <c r="AF774" s="232" t="n"/>
      <c r="AG774" s="232" t="n"/>
      <c r="AH774" s="232" t="n"/>
      <c r="AI774" s="232" t="n"/>
      <c r="AJ774" s="232" t="n"/>
      <c r="AK774" s="195" t="n"/>
      <c r="AL774" s="195" t="n"/>
      <c r="AM774" s="232">
        <f>IFERROR(ROUND(AVERAGE(O774:S774,AA774:AE774),0),"")</f>
        <v/>
      </c>
      <c r="AN774" s="232">
        <f>IFERROR(ROUND(AVERAGE(T774:X774,AF774:AJ774),0),"")</f>
        <v/>
      </c>
      <c r="AO774" s="278">
        <f>IFERROR((AM774-L774)/L774,"")</f>
        <v/>
      </c>
      <c r="AP774" s="218" t="n"/>
      <c r="AQ774" s="219" t="n"/>
      <c r="AR774" s="217">
        <f>IFERROR(ROUND((3600/AS774*J774),0),"")</f>
        <v/>
      </c>
      <c r="AS774" s="217">
        <f>IFERROR(ROUND(AVERAGE(Y774:Z774,AK774:AL774),0),"")</f>
        <v/>
      </c>
      <c r="AT774" s="217" t="n"/>
      <c r="AU774" s="217" t="n"/>
      <c r="AV774" s="217" t="n"/>
      <c r="AW774" s="217" t="n"/>
      <c r="AX774" s="217" t="n"/>
      <c r="AY774" s="217" t="n"/>
      <c r="AZ774" s="217" t="n"/>
      <c r="BA774" s="217" t="n"/>
      <c r="BB774" s="217" t="n"/>
      <c r="BC774" s="217" t="n"/>
      <c r="BD774" s="217" t="n"/>
      <c r="BE774" s="217" t="n"/>
      <c r="BF774" s="217" t="n"/>
      <c r="BG774" s="217" t="n"/>
      <c r="BH774" s="217" t="n"/>
      <c r="BI774" s="217" t="n"/>
      <c r="BJ774" s="217" t="n"/>
      <c r="BK774" s="217" t="n"/>
      <c r="BL774" s="217" t="n"/>
      <c r="BM774" s="217" t="n"/>
      <c r="BN774" s="217" t="n"/>
      <c r="BO774" s="217" t="n"/>
      <c r="BP774" s="217" t="n"/>
      <c r="BQ774" s="217" t="n"/>
      <c r="BR774" s="217" t="n"/>
      <c r="BS774" s="217" t="n"/>
      <c r="BT774" s="217" t="n"/>
      <c r="BU774" s="217" t="n"/>
      <c r="BV774" s="217" t="n"/>
      <c r="BW774" s="217" t="n"/>
      <c r="BX774" s="220" t="n"/>
      <c r="BY774" s="220" t="n"/>
      <c r="BZ774" s="220" t="n"/>
      <c r="CA774" s="220" t="n"/>
      <c r="CB774" s="220" t="n"/>
      <c r="CC774" s="220" t="n"/>
      <c r="CD774" s="220" t="n"/>
      <c r="CE774" s="220" t="n"/>
      <c r="CF774" s="220" t="n"/>
      <c r="CG774" s="221">
        <f>IFERROR(ROUND((SUM(BX774:CF774)),0),"")</f>
        <v/>
      </c>
      <c r="CH774" s="216" t="n"/>
      <c r="CI774" s="456" t="n"/>
      <c r="CJ774" s="223" t="n"/>
      <c r="CK774" s="196" t="n"/>
      <c r="CL774" s="196" t="n"/>
      <c r="CM774" s="196" t="n"/>
      <c r="CN774" s="196" t="n"/>
      <c r="CO774" s="196" t="n"/>
      <c r="CP774" s="323" t="n"/>
      <c r="CQ774" s="348" t="n"/>
      <c r="CR774" s="348" t="n"/>
      <c r="CS774" s="348" t="n"/>
      <c r="CT774" s="348" t="n"/>
      <c r="CU774" s="348" t="n"/>
      <c r="CV774" s="348" t="n"/>
      <c r="CW774" s="348" t="n"/>
      <c r="CX774" s="348" t="n"/>
      <c r="CY774" s="348">
        <f>IFERROR(ROUND(STDEV(AN774,L774),1),"")</f>
        <v/>
      </c>
      <c r="CZ774" s="232">
        <f>IFERROR(ROUND(AVERAGE(O774:S774,AA774:AE774),0),"")</f>
        <v/>
      </c>
      <c r="DA774" s="232">
        <f>IFERROR(AVERAGE(T774:X774,AF774:AJ774),"")</f>
        <v/>
      </c>
      <c r="DB774" s="308">
        <f>AV774+BK774</f>
        <v/>
      </c>
      <c r="DC774" s="12">
        <f>SUM(BL774:BT774,AW774:BE774)</f>
        <v/>
      </c>
      <c r="DD774" s="437">
        <f>IFERROR(ROUND(DC774/K774,0),"")</f>
        <v/>
      </c>
      <c r="DE774" s="437">
        <f>IFERROR(ROUND(AVERAGE(Y774:Z774,AK774:AL774),0),"")</f>
        <v/>
      </c>
      <c r="DF774" s="217">
        <f>IFERROR(ROUND((3600/DE774*J774),0),"")</f>
        <v/>
      </c>
      <c r="DG774" s="437">
        <f>IFERROR(ROUND(DD774/DF774,1),"")</f>
        <v/>
      </c>
      <c r="DH774" s="308">
        <f>IFERROR(DB774+DD774,"")</f>
        <v/>
      </c>
      <c r="DI774" s="447">
        <f>IFERROR(DD774/DH774,"")</f>
        <v/>
      </c>
      <c r="DJ774" s="239" t="n"/>
      <c r="DK774" s="12">
        <f>IFERROR(DF774-AP774,"")</f>
        <v/>
      </c>
      <c r="DL774" s="239" t="n"/>
      <c r="DM774" s="307">
        <f>IFERROR(DA774-L774,"")</f>
        <v/>
      </c>
      <c r="DN774" s="348">
        <f>IF(DE774&gt;AQ774,0,1)</f>
        <v/>
      </c>
      <c r="DO774" s="348">
        <f>IF(DA774&lt;M774,0,1)</f>
        <v/>
      </c>
      <c r="DP774" s="348">
        <f>IF(DA774&gt;N774,0,1)</f>
        <v/>
      </c>
    </row>
    <row r="775" ht="20.25" customHeight="1" s="417">
      <c r="C775" s="455" t="n"/>
      <c r="G775" s="238" t="n"/>
      <c r="H775" s="437" t="n"/>
      <c r="I775" s="437" t="n"/>
      <c r="J775" s="437" t="n"/>
      <c r="K775" s="437" t="n"/>
      <c r="L775" s="240" t="n"/>
      <c r="M775" s="241" t="n"/>
      <c r="N775" s="242" t="n"/>
      <c r="O775" s="232" t="n"/>
      <c r="P775" s="232" t="n"/>
      <c r="Q775" s="232" t="n"/>
      <c r="R775" s="232" t="n"/>
      <c r="S775" s="232" t="n"/>
      <c r="T775" s="232" t="n"/>
      <c r="U775" s="232" t="n"/>
      <c r="V775" s="232" t="n"/>
      <c r="W775" s="232" t="n"/>
      <c r="X775" s="232" t="n"/>
      <c r="Y775" s="195" t="n"/>
      <c r="Z775" s="195" t="n"/>
      <c r="AA775" s="232" t="n"/>
      <c r="AB775" s="232" t="n"/>
      <c r="AC775" s="232" t="n"/>
      <c r="AD775" s="232" t="n"/>
      <c r="AE775" s="232" t="n"/>
      <c r="AF775" s="232" t="n"/>
      <c r="AG775" s="232" t="n"/>
      <c r="AH775" s="232" t="n"/>
      <c r="AI775" s="232" t="n"/>
      <c r="AJ775" s="232" t="n"/>
      <c r="AK775" s="195" t="n"/>
      <c r="AL775" s="195" t="n"/>
      <c r="AM775" s="232">
        <f>IFERROR(ROUND(AVERAGE(O775:S775,AA775:AE775),0),"")</f>
        <v/>
      </c>
      <c r="AN775" s="232">
        <f>IFERROR(ROUND(AVERAGE(T775:X775,AF775:AJ775),0),"")</f>
        <v/>
      </c>
      <c r="AO775" s="278">
        <f>IFERROR((AM775-L775)/L775,"")</f>
        <v/>
      </c>
      <c r="AP775" s="218" t="n"/>
      <c r="AQ775" s="219" t="n"/>
      <c r="AR775" s="217">
        <f>IFERROR(ROUND((3600/AS775*J775),0),"")</f>
        <v/>
      </c>
      <c r="AS775" s="217">
        <f>IFERROR(ROUND(AVERAGE(Y775:Z775,AK775:AL775),0),"")</f>
        <v/>
      </c>
      <c r="AT775" s="217" t="n"/>
      <c r="AU775" s="217" t="n"/>
      <c r="AV775" s="217" t="n"/>
      <c r="AW775" s="217" t="n"/>
      <c r="AX775" s="217" t="n"/>
      <c r="AY775" s="217" t="n"/>
      <c r="AZ775" s="217" t="n"/>
      <c r="BA775" s="217" t="n"/>
      <c r="BB775" s="217" t="n"/>
      <c r="BC775" s="217" t="n"/>
      <c r="BD775" s="217" t="n"/>
      <c r="BE775" s="217" t="n"/>
      <c r="BF775" s="217" t="n"/>
      <c r="BG775" s="217" t="n"/>
      <c r="BH775" s="217" t="n"/>
      <c r="BI775" s="217" t="n"/>
      <c r="BJ775" s="217" t="n"/>
      <c r="BK775" s="217" t="n"/>
      <c r="BL775" s="217" t="n"/>
      <c r="BM775" s="217" t="n"/>
      <c r="BN775" s="217" t="n"/>
      <c r="BO775" s="217" t="n"/>
      <c r="BP775" s="217" t="n"/>
      <c r="BQ775" s="217" t="n"/>
      <c r="BR775" s="217" t="n"/>
      <c r="BS775" s="217" t="n"/>
      <c r="BT775" s="217" t="n"/>
      <c r="BU775" s="217" t="n"/>
      <c r="BV775" s="217" t="n"/>
      <c r="BW775" s="217" t="n"/>
      <c r="BX775" s="220" t="n"/>
      <c r="BY775" s="220" t="n"/>
      <c r="BZ775" s="220" t="n"/>
      <c r="CA775" s="220" t="n"/>
      <c r="CB775" s="220" t="n"/>
      <c r="CC775" s="220" t="n"/>
      <c r="CD775" s="220" t="n"/>
      <c r="CE775" s="220" t="n"/>
      <c r="CF775" s="220" t="n"/>
      <c r="CG775" s="221">
        <f>IFERROR(ROUND((SUM(BX775:CF775)),0),"")</f>
        <v/>
      </c>
      <c r="CH775" s="216" t="n"/>
      <c r="CI775" s="456" t="n"/>
      <c r="CJ775" s="223" t="n"/>
      <c r="CK775" s="196" t="n"/>
      <c r="CL775" s="196" t="n"/>
      <c r="CM775" s="196" t="n"/>
      <c r="CN775" s="196" t="n"/>
      <c r="CO775" s="196" t="n"/>
      <c r="CP775" s="323" t="n"/>
      <c r="CQ775" s="348" t="n"/>
      <c r="CR775" s="348" t="n"/>
      <c r="CS775" s="348" t="n"/>
      <c r="CT775" s="348" t="n"/>
      <c r="CU775" s="348" t="n"/>
      <c r="CV775" s="348" t="n"/>
      <c r="CW775" s="348" t="n"/>
      <c r="CX775" s="348" t="n"/>
      <c r="CY775" s="348">
        <f>IFERROR(ROUND(STDEV(AN775,L775),1),"")</f>
        <v/>
      </c>
      <c r="CZ775" s="232">
        <f>IFERROR(ROUND(AVERAGE(O775:S775,AA775:AE775),0),"")</f>
        <v/>
      </c>
      <c r="DA775" s="232">
        <f>IFERROR(AVERAGE(T775:X775,AF775:AJ775),"")</f>
        <v/>
      </c>
      <c r="DB775" s="308">
        <f>AV775+BK775</f>
        <v/>
      </c>
      <c r="DC775" s="12">
        <f>SUM(BL775:BT775,AW775:BE775)</f>
        <v/>
      </c>
      <c r="DD775" s="437">
        <f>IFERROR(ROUND(DC775/K775,0),"")</f>
        <v/>
      </c>
      <c r="DE775" s="437">
        <f>IFERROR(ROUND(AVERAGE(Y775:Z775,AK775:AL775),0),"")</f>
        <v/>
      </c>
      <c r="DF775" s="217">
        <f>IFERROR(ROUND((3600/DE775*J775),0),"")</f>
        <v/>
      </c>
      <c r="DG775" s="437">
        <f>IFERROR(ROUND(DD775/DF775,1),"")</f>
        <v/>
      </c>
      <c r="DH775" s="308">
        <f>IFERROR(DB775+DD775,"")</f>
        <v/>
      </c>
      <c r="DI775" s="447">
        <f>IFERROR(DD775/DH775,"")</f>
        <v/>
      </c>
      <c r="DJ775" s="239" t="n"/>
      <c r="DK775" s="12">
        <f>IFERROR(DF775-AP775,"")</f>
        <v/>
      </c>
      <c r="DL775" s="239" t="n"/>
      <c r="DM775" s="307">
        <f>IFERROR(DA775-L775,"")</f>
        <v/>
      </c>
      <c r="DN775" s="348">
        <f>IF(DE775&gt;AQ775,0,1)</f>
        <v/>
      </c>
      <c r="DO775" s="348">
        <f>IF(DA775&lt;M775,0,1)</f>
        <v/>
      </c>
      <c r="DP775" s="348">
        <f>IF(DA775&gt;N775,0,1)</f>
        <v/>
      </c>
    </row>
    <row r="776" ht="20.25" customHeight="1" s="417">
      <c r="C776" s="455" t="n"/>
      <c r="G776" s="238" t="n"/>
      <c r="H776" s="437" t="n"/>
      <c r="I776" s="437" t="n"/>
      <c r="J776" s="437" t="n"/>
      <c r="K776" s="437" t="n"/>
      <c r="L776" s="240" t="n"/>
      <c r="M776" s="241" t="n"/>
      <c r="N776" s="242" t="n"/>
      <c r="O776" s="232" t="n"/>
      <c r="P776" s="232" t="n"/>
      <c r="Q776" s="232" t="n"/>
      <c r="R776" s="232" t="n"/>
      <c r="S776" s="232" t="n"/>
      <c r="T776" s="232" t="n"/>
      <c r="U776" s="232" t="n"/>
      <c r="V776" s="232" t="n"/>
      <c r="W776" s="232" t="n"/>
      <c r="X776" s="232" t="n"/>
      <c r="Y776" s="195" t="n"/>
      <c r="Z776" s="195" t="n"/>
      <c r="AA776" s="232" t="n"/>
      <c r="AB776" s="232" t="n"/>
      <c r="AC776" s="232" t="n"/>
      <c r="AD776" s="232" t="n"/>
      <c r="AE776" s="232" t="n"/>
      <c r="AF776" s="232" t="n"/>
      <c r="AG776" s="232" t="n"/>
      <c r="AH776" s="232" t="n"/>
      <c r="AI776" s="232" t="n"/>
      <c r="AJ776" s="232" t="n"/>
      <c r="AK776" s="195" t="n"/>
      <c r="AL776" s="195" t="n"/>
      <c r="AM776" s="232">
        <f>IFERROR(ROUND(AVERAGE(O776:S776,AA776:AE776),0),"")</f>
        <v/>
      </c>
      <c r="AN776" s="232">
        <f>IFERROR(ROUND(AVERAGE(T776:X776,AF776:AJ776),0),"")</f>
        <v/>
      </c>
      <c r="AO776" s="278">
        <f>IFERROR((AM776-L776)/L776,"")</f>
        <v/>
      </c>
      <c r="AP776" s="218" t="n"/>
      <c r="AQ776" s="219" t="n"/>
      <c r="AR776" s="217">
        <f>IFERROR(ROUND((3600/AS776*J776),0),"")</f>
        <v/>
      </c>
      <c r="AS776" s="217">
        <f>IFERROR(ROUND(AVERAGE(Y776:Z776,AK776:AL776),0),"")</f>
        <v/>
      </c>
      <c r="AT776" s="217" t="n"/>
      <c r="AU776" s="217" t="n"/>
      <c r="AV776" s="217" t="n"/>
      <c r="AW776" s="217" t="n"/>
      <c r="AX776" s="217" t="n"/>
      <c r="AY776" s="217" t="n"/>
      <c r="AZ776" s="217" t="n"/>
      <c r="BA776" s="217" t="n"/>
      <c r="BB776" s="217" t="n"/>
      <c r="BC776" s="217" t="n"/>
      <c r="BD776" s="217" t="n"/>
      <c r="BE776" s="217" t="n"/>
      <c r="BF776" s="217" t="n"/>
      <c r="BG776" s="217" t="n"/>
      <c r="BH776" s="217" t="n"/>
      <c r="BI776" s="217" t="n"/>
      <c r="BJ776" s="217" t="n"/>
      <c r="BK776" s="217" t="n"/>
      <c r="BL776" s="217" t="n"/>
      <c r="BM776" s="217" t="n"/>
      <c r="BN776" s="217" t="n"/>
      <c r="BO776" s="217" t="n"/>
      <c r="BP776" s="217" t="n"/>
      <c r="BQ776" s="217" t="n"/>
      <c r="BR776" s="217" t="n"/>
      <c r="BS776" s="217" t="n"/>
      <c r="BT776" s="217" t="n"/>
      <c r="BU776" s="217" t="n"/>
      <c r="BV776" s="217" t="n"/>
      <c r="BW776" s="217" t="n"/>
      <c r="BX776" s="220" t="n"/>
      <c r="BY776" s="220" t="n"/>
      <c r="BZ776" s="220" t="n"/>
      <c r="CA776" s="220" t="n"/>
      <c r="CB776" s="220" t="n"/>
      <c r="CC776" s="220" t="n"/>
      <c r="CD776" s="220" t="n"/>
      <c r="CE776" s="220" t="n"/>
      <c r="CF776" s="220" t="n"/>
      <c r="CG776" s="221">
        <f>IFERROR(ROUND((SUM(BX776:CF776)),0),"")</f>
        <v/>
      </c>
      <c r="CH776" s="216" t="n"/>
      <c r="CI776" s="456" t="n"/>
      <c r="CJ776" s="223" t="n"/>
      <c r="CK776" s="196" t="n"/>
      <c r="CL776" s="196" t="n"/>
      <c r="CM776" s="196" t="n"/>
      <c r="CN776" s="196" t="n"/>
      <c r="CO776" s="196" t="n"/>
      <c r="CP776" s="323" t="n"/>
      <c r="CQ776" s="348" t="n"/>
      <c r="CR776" s="348" t="n"/>
      <c r="CS776" s="348" t="n"/>
      <c r="CT776" s="348" t="n"/>
      <c r="CU776" s="348" t="n"/>
      <c r="CV776" s="348" t="n"/>
      <c r="CW776" s="348" t="n"/>
      <c r="CX776" s="348" t="n"/>
      <c r="CY776" s="348">
        <f>IFERROR(ROUND(STDEV(AN776,L776),1),"")</f>
        <v/>
      </c>
      <c r="CZ776" s="232">
        <f>IFERROR(ROUND(AVERAGE(O776:S776,AA776:AE776),0),"")</f>
        <v/>
      </c>
      <c r="DA776" s="232">
        <f>IFERROR(AVERAGE(T776:X776,AF776:AJ776),"")</f>
        <v/>
      </c>
      <c r="DB776" s="308">
        <f>AV776+BK776</f>
        <v/>
      </c>
      <c r="DC776" s="12">
        <f>SUM(BL776:BT776,AW776:BE776)</f>
        <v/>
      </c>
      <c r="DD776" s="437">
        <f>IFERROR(ROUND(DC776/K776,0),"")</f>
        <v/>
      </c>
      <c r="DE776" s="437">
        <f>IFERROR(ROUND(AVERAGE(Y776:Z776,AK776:AL776),0),"")</f>
        <v/>
      </c>
      <c r="DF776" s="217">
        <f>IFERROR(ROUND((3600/DE776*J776),0),"")</f>
        <v/>
      </c>
      <c r="DG776" s="437">
        <f>IFERROR(ROUND(DD776/DF776,1),"")</f>
        <v/>
      </c>
      <c r="DH776" s="308">
        <f>IFERROR(DB776+DD776,"")</f>
        <v/>
      </c>
      <c r="DI776" s="447">
        <f>IFERROR(DD776/DH776,"")</f>
        <v/>
      </c>
      <c r="DJ776" s="239" t="n"/>
      <c r="DK776" s="12">
        <f>IFERROR(DF776-AP776,"")</f>
        <v/>
      </c>
      <c r="DL776" s="239" t="n"/>
      <c r="DM776" s="307">
        <f>IFERROR(DA776-L776,"")</f>
        <v/>
      </c>
      <c r="DN776" s="348">
        <f>IF(DE776&gt;AQ776,0,1)</f>
        <v/>
      </c>
      <c r="DO776" s="348">
        <f>IF(DA776&lt;M776,0,1)</f>
        <v/>
      </c>
      <c r="DP776" s="348">
        <f>IF(DA776&gt;N776,0,1)</f>
        <v/>
      </c>
    </row>
    <row r="777" ht="20.25" customHeight="1" s="417">
      <c r="C777" s="455" t="n"/>
      <c r="G777" s="238" t="n"/>
      <c r="H777" s="437" t="n"/>
      <c r="I777" s="437" t="n"/>
      <c r="J777" s="437" t="n"/>
      <c r="K777" s="437" t="n"/>
      <c r="L777" s="240" t="n"/>
      <c r="M777" s="241" t="n"/>
      <c r="N777" s="242" t="n"/>
      <c r="O777" s="232" t="n"/>
      <c r="P777" s="232" t="n"/>
      <c r="Q777" s="232" t="n"/>
      <c r="R777" s="232" t="n"/>
      <c r="S777" s="232" t="n"/>
      <c r="T777" s="232" t="n"/>
      <c r="U777" s="232" t="n"/>
      <c r="V777" s="232" t="n"/>
      <c r="W777" s="232" t="n"/>
      <c r="X777" s="232" t="n"/>
      <c r="Y777" s="195" t="n"/>
      <c r="Z777" s="195" t="n"/>
      <c r="AA777" s="232" t="n"/>
      <c r="AB777" s="232" t="n"/>
      <c r="AC777" s="232" t="n"/>
      <c r="AD777" s="232" t="n"/>
      <c r="AE777" s="232" t="n"/>
      <c r="AF777" s="232" t="n"/>
      <c r="AG777" s="232" t="n"/>
      <c r="AH777" s="232" t="n"/>
      <c r="AI777" s="232" t="n"/>
      <c r="AJ777" s="232" t="n"/>
      <c r="AK777" s="195" t="n"/>
      <c r="AL777" s="195" t="n"/>
      <c r="AM777" s="232">
        <f>IFERROR(ROUND(AVERAGE(O777:S777,AA777:AE777),0),"")</f>
        <v/>
      </c>
      <c r="AN777" s="232">
        <f>IFERROR(ROUND(AVERAGE(T777:X777,AF777:AJ777),0),"")</f>
        <v/>
      </c>
      <c r="AO777" s="278">
        <f>IFERROR((AM777-L777)/L777,"")</f>
        <v/>
      </c>
      <c r="AP777" s="218" t="n"/>
      <c r="AQ777" s="219" t="n"/>
      <c r="AR777" s="217">
        <f>IFERROR(ROUND((3600/AS777*J777),0),"")</f>
        <v/>
      </c>
      <c r="AS777" s="217">
        <f>IFERROR(ROUND(AVERAGE(Y777:Z777,AK777:AL777),0),"")</f>
        <v/>
      </c>
      <c r="AT777" s="217" t="n"/>
      <c r="AU777" s="217" t="n"/>
      <c r="AV777" s="217" t="n"/>
      <c r="AW777" s="217" t="n"/>
      <c r="AX777" s="217" t="n"/>
      <c r="AY777" s="217" t="n"/>
      <c r="AZ777" s="217" t="n"/>
      <c r="BA777" s="217" t="n"/>
      <c r="BB777" s="217" t="n"/>
      <c r="BC777" s="217" t="n"/>
      <c r="BD777" s="217" t="n"/>
      <c r="BE777" s="217" t="n"/>
      <c r="BF777" s="217" t="n"/>
      <c r="BG777" s="217" t="n"/>
      <c r="BH777" s="217" t="n"/>
      <c r="BI777" s="217" t="n"/>
      <c r="BJ777" s="217" t="n"/>
      <c r="BK777" s="217" t="n"/>
      <c r="BL777" s="217" t="n"/>
      <c r="BM777" s="217" t="n"/>
      <c r="BN777" s="217" t="n"/>
      <c r="BO777" s="217" t="n"/>
      <c r="BP777" s="217" t="n"/>
      <c r="BQ777" s="217" t="n"/>
      <c r="BR777" s="217" t="n"/>
      <c r="BS777" s="217" t="n"/>
      <c r="BT777" s="217" t="n"/>
      <c r="BU777" s="217" t="n"/>
      <c r="BV777" s="217" t="n"/>
      <c r="BW777" s="217" t="n"/>
      <c r="BX777" s="220" t="n"/>
      <c r="BY777" s="220" t="n"/>
      <c r="BZ777" s="220" t="n"/>
      <c r="CA777" s="220" t="n"/>
      <c r="CB777" s="220" t="n"/>
      <c r="CC777" s="220" t="n"/>
      <c r="CD777" s="220" t="n"/>
      <c r="CE777" s="220" t="n"/>
      <c r="CF777" s="220" t="n"/>
      <c r="CG777" s="221">
        <f>IFERROR(ROUND((SUM(BX777:CF777)),0),"")</f>
        <v/>
      </c>
      <c r="CH777" s="216" t="n"/>
      <c r="CI777" s="456" t="n"/>
      <c r="CJ777" s="223" t="n"/>
      <c r="CK777" s="196" t="n"/>
      <c r="CL777" s="196" t="n"/>
      <c r="CM777" s="196" t="n"/>
      <c r="CN777" s="196" t="n"/>
      <c r="CO777" s="196" t="n"/>
      <c r="CP777" s="323" t="n"/>
      <c r="CQ777" s="348" t="n"/>
      <c r="CR777" s="348" t="n"/>
      <c r="CS777" s="348" t="n"/>
      <c r="CT777" s="348" t="n"/>
      <c r="CU777" s="348" t="n"/>
      <c r="CV777" s="348" t="n"/>
      <c r="CW777" s="348" t="n"/>
      <c r="CX777" s="348" t="n"/>
      <c r="CY777" s="348">
        <f>IFERROR(ROUND(STDEV(AN777,L777),1),"")</f>
        <v/>
      </c>
      <c r="CZ777" s="232">
        <f>IFERROR(ROUND(AVERAGE(O777:S777,AA777:AE777),0),"")</f>
        <v/>
      </c>
      <c r="DA777" s="232">
        <f>IFERROR(AVERAGE(T777:X777,AF777:AJ777),"")</f>
        <v/>
      </c>
      <c r="DB777" s="308">
        <f>AV777+BK777</f>
        <v/>
      </c>
      <c r="DC777" s="12">
        <f>SUM(BL777:BT777,AW777:BE777)</f>
        <v/>
      </c>
      <c r="DD777" s="437">
        <f>IFERROR(ROUND(DC777/K777,0),"")</f>
        <v/>
      </c>
      <c r="DE777" s="437">
        <f>IFERROR(ROUND(AVERAGE(Y777:Z777,AK777:AL777),0),"")</f>
        <v/>
      </c>
      <c r="DF777" s="217">
        <f>IFERROR(ROUND((3600/DE777*J777),0),"")</f>
        <v/>
      </c>
      <c r="DG777" s="437">
        <f>IFERROR(ROUND(DD777/DF777,1),"")</f>
        <v/>
      </c>
      <c r="DH777" s="308">
        <f>IFERROR(DB777+DD777,"")</f>
        <v/>
      </c>
      <c r="DI777" s="447">
        <f>IFERROR(DD777/DH777,"")</f>
        <v/>
      </c>
      <c r="DJ777" s="239" t="n"/>
      <c r="DK777" s="12">
        <f>IFERROR(DF777-AP777,"")</f>
        <v/>
      </c>
      <c r="DL777" s="239" t="n"/>
      <c r="DM777" s="307">
        <f>IFERROR(DA777-L777,"")</f>
        <v/>
      </c>
      <c r="DN777" s="348">
        <f>IF(DE777&gt;AQ777,0,1)</f>
        <v/>
      </c>
      <c r="DO777" s="348">
        <f>IF(DA777&lt;M777,0,1)</f>
        <v/>
      </c>
      <c r="DP777" s="348">
        <f>IF(DA777&gt;N777,0,1)</f>
        <v/>
      </c>
    </row>
    <row r="778" ht="20.25" customHeight="1" s="417">
      <c r="C778" s="455" t="n"/>
      <c r="G778" s="238" t="n"/>
      <c r="H778" s="437" t="n"/>
      <c r="I778" s="437" t="n"/>
      <c r="J778" s="437" t="n"/>
      <c r="K778" s="437" t="n"/>
      <c r="L778" s="240" t="n"/>
      <c r="M778" s="241" t="n"/>
      <c r="N778" s="242" t="n"/>
      <c r="O778" s="232" t="n"/>
      <c r="P778" s="232" t="n"/>
      <c r="Q778" s="232" t="n"/>
      <c r="R778" s="232" t="n"/>
      <c r="S778" s="232" t="n"/>
      <c r="T778" s="232" t="n"/>
      <c r="U778" s="232" t="n"/>
      <c r="V778" s="232" t="n"/>
      <c r="W778" s="232" t="n"/>
      <c r="X778" s="232" t="n"/>
      <c r="Y778" s="195" t="n"/>
      <c r="Z778" s="195" t="n"/>
      <c r="AA778" s="232" t="n"/>
      <c r="AB778" s="232" t="n"/>
      <c r="AC778" s="232" t="n"/>
      <c r="AD778" s="232" t="n"/>
      <c r="AE778" s="232" t="n"/>
      <c r="AF778" s="232" t="n"/>
      <c r="AG778" s="232" t="n"/>
      <c r="AH778" s="232" t="n"/>
      <c r="AI778" s="232" t="n"/>
      <c r="AJ778" s="232" t="n"/>
      <c r="AK778" s="195" t="n"/>
      <c r="AL778" s="195" t="n"/>
      <c r="AM778" s="232">
        <f>IFERROR(ROUND(AVERAGE(O778:S778,AA778:AE778),0),"")</f>
        <v/>
      </c>
      <c r="AN778" s="232">
        <f>IFERROR(ROUND(AVERAGE(T778:X778,AF778:AJ778),0),"")</f>
        <v/>
      </c>
      <c r="AO778" s="278">
        <f>IFERROR((AM778-L778)/L778,"")</f>
        <v/>
      </c>
      <c r="AP778" s="218" t="n"/>
      <c r="AQ778" s="219" t="n"/>
      <c r="AR778" s="217">
        <f>IFERROR(ROUND((3600/AS778*J778),0),"")</f>
        <v/>
      </c>
      <c r="AS778" s="217">
        <f>IFERROR(ROUND(AVERAGE(Y778:Z778,AK778:AL778),0),"")</f>
        <v/>
      </c>
      <c r="AT778" s="217" t="n"/>
      <c r="AU778" s="217" t="n"/>
      <c r="AV778" s="217" t="n"/>
      <c r="AW778" s="217" t="n"/>
      <c r="AX778" s="217" t="n"/>
      <c r="AY778" s="217" t="n"/>
      <c r="AZ778" s="217" t="n"/>
      <c r="BA778" s="217" t="n"/>
      <c r="BB778" s="217" t="n"/>
      <c r="BC778" s="217" t="n"/>
      <c r="BD778" s="217" t="n"/>
      <c r="BE778" s="217" t="n"/>
      <c r="BF778" s="217" t="n"/>
      <c r="BG778" s="217" t="n"/>
      <c r="BH778" s="217" t="n"/>
      <c r="BI778" s="217" t="n"/>
      <c r="BJ778" s="217" t="n"/>
      <c r="BK778" s="217" t="n"/>
      <c r="BL778" s="217" t="n"/>
      <c r="BM778" s="217" t="n"/>
      <c r="BN778" s="217" t="n"/>
      <c r="BO778" s="217" t="n"/>
      <c r="BP778" s="217" t="n"/>
      <c r="BQ778" s="217" t="n"/>
      <c r="BR778" s="217" t="n"/>
      <c r="BS778" s="217" t="n"/>
      <c r="BT778" s="217" t="n"/>
      <c r="BU778" s="217" t="n"/>
      <c r="BV778" s="217" t="n"/>
      <c r="BW778" s="217" t="n"/>
      <c r="BX778" s="220" t="n"/>
      <c r="BY778" s="220" t="n"/>
      <c r="BZ778" s="220" t="n"/>
      <c r="CA778" s="220" t="n"/>
      <c r="CB778" s="220" t="n"/>
      <c r="CC778" s="220" t="n"/>
      <c r="CD778" s="220" t="n"/>
      <c r="CE778" s="220" t="n"/>
      <c r="CF778" s="220" t="n"/>
      <c r="CG778" s="221">
        <f>IFERROR(ROUND((SUM(BX778:CF778)),0),"")</f>
        <v/>
      </c>
      <c r="CH778" s="216" t="n"/>
      <c r="CI778" s="456" t="n"/>
      <c r="CJ778" s="223" t="n"/>
      <c r="CK778" s="196" t="n"/>
      <c r="CL778" s="196" t="n"/>
      <c r="CM778" s="196" t="n"/>
      <c r="CN778" s="196" t="n"/>
      <c r="CO778" s="196" t="n"/>
      <c r="CP778" s="323" t="n"/>
      <c r="CQ778" s="348" t="n"/>
      <c r="CR778" s="348" t="n"/>
      <c r="CS778" s="348" t="n"/>
      <c r="CT778" s="348" t="n"/>
      <c r="CU778" s="348" t="n"/>
      <c r="CV778" s="348" t="n"/>
      <c r="CW778" s="348" t="n"/>
      <c r="CX778" s="348" t="n"/>
      <c r="CY778" s="348">
        <f>IFERROR(ROUND(STDEV(AN778,L778),1),"")</f>
        <v/>
      </c>
      <c r="CZ778" s="232">
        <f>IFERROR(ROUND(AVERAGE(O778:S778,AA778:AE778),0),"")</f>
        <v/>
      </c>
      <c r="DA778" s="232">
        <f>IFERROR(AVERAGE(T778:X778,AF778:AJ778),"")</f>
        <v/>
      </c>
      <c r="DB778" s="308">
        <f>AV778+BK778</f>
        <v/>
      </c>
      <c r="DC778" s="12">
        <f>SUM(BL778:BT778,AW778:BE778)</f>
        <v/>
      </c>
      <c r="DD778" s="437">
        <f>IFERROR(ROUND(DC778/K778,0),"")</f>
        <v/>
      </c>
      <c r="DE778" s="437">
        <f>IFERROR(ROUND(AVERAGE(Y778:Z778,AK778:AL778),0),"")</f>
        <v/>
      </c>
      <c r="DF778" s="217">
        <f>IFERROR(ROUND((3600/DE778*J778),0),"")</f>
        <v/>
      </c>
      <c r="DG778" s="437">
        <f>IFERROR(ROUND(DD778/DF778,1),"")</f>
        <v/>
      </c>
      <c r="DH778" s="308">
        <f>IFERROR(DB778+DD778,"")</f>
        <v/>
      </c>
      <c r="DI778" s="447">
        <f>IFERROR(DD778/DH778,"")</f>
        <v/>
      </c>
      <c r="DJ778" s="239" t="n"/>
      <c r="DK778" s="12">
        <f>IFERROR(DF778-AP778,"")</f>
        <v/>
      </c>
      <c r="DL778" s="239" t="n"/>
      <c r="DM778" s="307">
        <f>IFERROR(DA778-L778,"")</f>
        <v/>
      </c>
      <c r="DN778" s="348">
        <f>IF(DE778&gt;AQ778,0,1)</f>
        <v/>
      </c>
      <c r="DO778" s="348">
        <f>IF(DA778&lt;M778,0,1)</f>
        <v/>
      </c>
      <c r="DP778" s="348">
        <f>IF(DA778&gt;N778,0,1)</f>
        <v/>
      </c>
    </row>
    <row r="779" ht="20.25" customHeight="1" s="417">
      <c r="C779" s="455" t="n"/>
      <c r="G779" s="238" t="n"/>
      <c r="H779" s="437" t="n"/>
      <c r="I779" s="437" t="n"/>
      <c r="J779" s="437" t="n"/>
      <c r="K779" s="437" t="n"/>
      <c r="L779" s="240" t="n"/>
      <c r="M779" s="241" t="n"/>
      <c r="N779" s="242" t="n"/>
      <c r="O779" s="232" t="n"/>
      <c r="P779" s="232" t="n"/>
      <c r="Q779" s="232" t="n"/>
      <c r="R779" s="232" t="n"/>
      <c r="S779" s="232" t="n"/>
      <c r="T779" s="232" t="n"/>
      <c r="U779" s="232" t="n"/>
      <c r="V779" s="232" t="n"/>
      <c r="W779" s="232" t="n"/>
      <c r="X779" s="232" t="n"/>
      <c r="Y779" s="195" t="n"/>
      <c r="Z779" s="195" t="n"/>
      <c r="AA779" s="232" t="n"/>
      <c r="AB779" s="232" t="n"/>
      <c r="AC779" s="232" t="n"/>
      <c r="AD779" s="232" t="n"/>
      <c r="AE779" s="232" t="n"/>
      <c r="AF779" s="232" t="n"/>
      <c r="AG779" s="232" t="n"/>
      <c r="AH779" s="232" t="n"/>
      <c r="AI779" s="232" t="n"/>
      <c r="AJ779" s="232" t="n"/>
      <c r="AK779" s="195" t="n"/>
      <c r="AL779" s="195" t="n"/>
      <c r="AM779" s="232">
        <f>IFERROR(ROUND(AVERAGE(O779:S779,AA779:AE779),0),"")</f>
        <v/>
      </c>
      <c r="AN779" s="232">
        <f>IFERROR(ROUND(AVERAGE(T779:X779,AF779:AJ779),0),"")</f>
        <v/>
      </c>
      <c r="AO779" s="278">
        <f>IFERROR((AM779-L779)/L779,"")</f>
        <v/>
      </c>
      <c r="AP779" s="218" t="n"/>
      <c r="AQ779" s="219" t="n"/>
      <c r="AR779" s="217">
        <f>IFERROR(ROUND((3600/AS779*J779),0),"")</f>
        <v/>
      </c>
      <c r="AS779" s="217">
        <f>IFERROR(ROUND(AVERAGE(Y779:Z779,AK779:AL779),0),"")</f>
        <v/>
      </c>
      <c r="AT779" s="217" t="n"/>
      <c r="AU779" s="217" t="n"/>
      <c r="AV779" s="217" t="n"/>
      <c r="AW779" s="217" t="n"/>
      <c r="AX779" s="217" t="n"/>
      <c r="AY779" s="217" t="n"/>
      <c r="AZ779" s="217" t="n"/>
      <c r="BA779" s="217" t="n"/>
      <c r="BB779" s="217" t="n"/>
      <c r="BC779" s="217" t="n"/>
      <c r="BD779" s="217" t="n"/>
      <c r="BE779" s="217" t="n"/>
      <c r="BF779" s="217" t="n"/>
      <c r="BG779" s="217" t="n"/>
      <c r="BH779" s="217" t="n"/>
      <c r="BI779" s="217" t="n"/>
      <c r="BJ779" s="217" t="n"/>
      <c r="BK779" s="217" t="n"/>
      <c r="BL779" s="217" t="n"/>
      <c r="BM779" s="217" t="n"/>
      <c r="BN779" s="217" t="n"/>
      <c r="BO779" s="217" t="n"/>
      <c r="BP779" s="217" t="n"/>
      <c r="BQ779" s="217" t="n"/>
      <c r="BR779" s="217" t="n"/>
      <c r="BS779" s="217" t="n"/>
      <c r="BT779" s="217" t="n"/>
      <c r="BU779" s="217" t="n"/>
      <c r="BV779" s="217" t="n"/>
      <c r="BW779" s="217" t="n"/>
      <c r="BX779" s="220" t="n"/>
      <c r="BY779" s="220" t="n"/>
      <c r="BZ779" s="220" t="n"/>
      <c r="CA779" s="220" t="n"/>
      <c r="CB779" s="220" t="n"/>
      <c r="CC779" s="220" t="n"/>
      <c r="CD779" s="220" t="n"/>
      <c r="CE779" s="220" t="n"/>
      <c r="CF779" s="220" t="n"/>
      <c r="CG779" s="221">
        <f>IFERROR(ROUND((SUM(BX779:CF779)),0),"")</f>
        <v/>
      </c>
      <c r="CH779" s="216" t="n"/>
      <c r="CI779" s="456" t="n"/>
      <c r="CJ779" s="223" t="n"/>
      <c r="CK779" s="196" t="n"/>
      <c r="CL779" s="196" t="n"/>
      <c r="CM779" s="196" t="n"/>
      <c r="CN779" s="196" t="n"/>
      <c r="CO779" s="196" t="n"/>
      <c r="CP779" s="323" t="n"/>
      <c r="CQ779" s="348" t="n"/>
      <c r="CR779" s="348" t="n"/>
      <c r="CS779" s="348" t="n"/>
      <c r="CT779" s="348" t="n"/>
      <c r="CU779" s="348" t="n"/>
      <c r="CV779" s="348" t="n"/>
      <c r="CW779" s="348" t="n"/>
      <c r="CX779" s="348" t="n"/>
      <c r="CY779" s="348">
        <f>IFERROR(ROUND(STDEV(AN779,L779),1),"")</f>
        <v/>
      </c>
      <c r="CZ779" s="232">
        <f>IFERROR(ROUND(AVERAGE(O779:S779,AA779:AE779),0),"")</f>
        <v/>
      </c>
      <c r="DA779" s="232">
        <f>IFERROR(AVERAGE(T779:X779,AF779:AJ779),"")</f>
        <v/>
      </c>
      <c r="DB779" s="308">
        <f>AV779+BK779</f>
        <v/>
      </c>
      <c r="DC779" s="12">
        <f>SUM(BL779:BT779,AW779:BE779)</f>
        <v/>
      </c>
      <c r="DD779" s="437">
        <f>IFERROR(ROUND(DC779/K779,0),"")</f>
        <v/>
      </c>
      <c r="DE779" s="437">
        <f>IFERROR(ROUND(AVERAGE(Y779:Z779,AK779:AL779),0),"")</f>
        <v/>
      </c>
      <c r="DF779" s="217">
        <f>IFERROR(ROUND((3600/DE779*J779),0),"")</f>
        <v/>
      </c>
      <c r="DG779" s="437">
        <f>IFERROR(ROUND(DD779/DF779,1),"")</f>
        <v/>
      </c>
      <c r="DH779" s="308">
        <f>IFERROR(DB779+DD779,"")</f>
        <v/>
      </c>
      <c r="DI779" s="447">
        <f>IFERROR(DD779/DH779,"")</f>
        <v/>
      </c>
      <c r="DJ779" s="239" t="n"/>
      <c r="DK779" s="12">
        <f>IFERROR(DF779-AP779,"")</f>
        <v/>
      </c>
      <c r="DL779" s="239" t="n"/>
      <c r="DM779" s="307">
        <f>IFERROR(DA779-L779,"")</f>
        <v/>
      </c>
      <c r="DN779" s="348">
        <f>IF(DE779&gt;AQ779,0,1)</f>
        <v/>
      </c>
      <c r="DO779" s="348">
        <f>IF(DA779&lt;M779,0,1)</f>
        <v/>
      </c>
      <c r="DP779" s="348">
        <f>IF(DA779&gt;N779,0,1)</f>
        <v/>
      </c>
    </row>
    <row r="780" ht="20.25" customHeight="1" s="417">
      <c r="C780" s="455" t="n"/>
      <c r="G780" s="238" t="n"/>
      <c r="H780" s="437" t="n"/>
      <c r="I780" s="437" t="n"/>
      <c r="J780" s="437" t="n"/>
      <c r="K780" s="437" t="n"/>
      <c r="L780" s="240" t="n"/>
      <c r="M780" s="241" t="n"/>
      <c r="N780" s="242" t="n"/>
      <c r="O780" s="232" t="n"/>
      <c r="P780" s="232" t="n"/>
      <c r="Q780" s="232" t="n"/>
      <c r="R780" s="232" t="n"/>
      <c r="S780" s="232" t="n"/>
      <c r="T780" s="232" t="n"/>
      <c r="U780" s="232" t="n"/>
      <c r="V780" s="232" t="n"/>
      <c r="W780" s="232" t="n"/>
      <c r="X780" s="232" t="n"/>
      <c r="Y780" s="195" t="n"/>
      <c r="Z780" s="195" t="n"/>
      <c r="AA780" s="232" t="n"/>
      <c r="AB780" s="232" t="n"/>
      <c r="AC780" s="232" t="n"/>
      <c r="AD780" s="232" t="n"/>
      <c r="AE780" s="232" t="n"/>
      <c r="AF780" s="232" t="n"/>
      <c r="AG780" s="232" t="n"/>
      <c r="AH780" s="232" t="n"/>
      <c r="AI780" s="232" t="n"/>
      <c r="AJ780" s="232" t="n"/>
      <c r="AK780" s="195" t="n"/>
      <c r="AL780" s="195" t="n"/>
      <c r="AM780" s="232">
        <f>IFERROR(ROUND(AVERAGE(O780:S780,AA780:AE780),0),"")</f>
        <v/>
      </c>
      <c r="AN780" s="232">
        <f>IFERROR(ROUND(AVERAGE(T780:X780,AF780:AJ780),0),"")</f>
        <v/>
      </c>
      <c r="AO780" s="278">
        <f>IFERROR((AM780-L780)/L780,"")</f>
        <v/>
      </c>
      <c r="AP780" s="218" t="n"/>
      <c r="AQ780" s="219" t="n"/>
      <c r="AR780" s="217">
        <f>IFERROR(ROUND((3600/AS780*J780),0),"")</f>
        <v/>
      </c>
      <c r="AS780" s="217">
        <f>IFERROR(ROUND(AVERAGE(Y780:Z780,AK780:AL780),0),"")</f>
        <v/>
      </c>
      <c r="AT780" s="217" t="n"/>
      <c r="AU780" s="217" t="n"/>
      <c r="AV780" s="217" t="n"/>
      <c r="AW780" s="217" t="n"/>
      <c r="AX780" s="217" t="n"/>
      <c r="AY780" s="217" t="n"/>
      <c r="AZ780" s="217" t="n"/>
      <c r="BA780" s="217" t="n"/>
      <c r="BB780" s="217" t="n"/>
      <c r="BC780" s="217" t="n"/>
      <c r="BD780" s="217" t="n"/>
      <c r="BE780" s="217" t="n"/>
      <c r="BF780" s="217" t="n"/>
      <c r="BG780" s="217" t="n"/>
      <c r="BH780" s="217" t="n"/>
      <c r="BI780" s="217" t="n"/>
      <c r="BJ780" s="217" t="n"/>
      <c r="BK780" s="217" t="n"/>
      <c r="BL780" s="217" t="n"/>
      <c r="BM780" s="217" t="n"/>
      <c r="BN780" s="217" t="n"/>
      <c r="BO780" s="217" t="n"/>
      <c r="BP780" s="217" t="n"/>
      <c r="BQ780" s="217" t="n"/>
      <c r="BR780" s="217" t="n"/>
      <c r="BS780" s="217" t="n"/>
      <c r="BT780" s="217" t="n"/>
      <c r="BU780" s="217" t="n"/>
      <c r="BV780" s="217" t="n"/>
      <c r="BW780" s="217" t="n"/>
      <c r="BX780" s="220" t="n"/>
      <c r="BY780" s="220" t="n"/>
      <c r="BZ780" s="220" t="n"/>
      <c r="CA780" s="220" t="n"/>
      <c r="CB780" s="220" t="n"/>
      <c r="CC780" s="220" t="n"/>
      <c r="CD780" s="220" t="n"/>
      <c r="CE780" s="220" t="n"/>
      <c r="CF780" s="220" t="n"/>
      <c r="CG780" s="221">
        <f>IFERROR(ROUND((SUM(BX780:CF780)),0),"")</f>
        <v/>
      </c>
      <c r="CH780" s="216" t="n"/>
      <c r="CI780" s="456" t="n"/>
      <c r="CJ780" s="223" t="n"/>
      <c r="CK780" s="196" t="n"/>
      <c r="CL780" s="196" t="n"/>
      <c r="CM780" s="196" t="n"/>
      <c r="CN780" s="196" t="n"/>
      <c r="CO780" s="196" t="n"/>
      <c r="CP780" s="323" t="n"/>
      <c r="CQ780" s="348" t="n"/>
      <c r="CR780" s="348" t="n"/>
      <c r="CS780" s="348" t="n"/>
      <c r="CT780" s="348" t="n"/>
      <c r="CU780" s="348" t="n"/>
      <c r="CV780" s="348" t="n"/>
      <c r="CW780" s="348" t="n"/>
      <c r="CX780" s="348" t="n"/>
      <c r="CY780" s="348">
        <f>IFERROR(ROUND(STDEV(AN780,L780),1),"")</f>
        <v/>
      </c>
      <c r="CZ780" s="232">
        <f>IFERROR(ROUND(AVERAGE(O780:S780,AA780:AE780),0),"")</f>
        <v/>
      </c>
      <c r="DA780" s="232">
        <f>IFERROR(AVERAGE(T780:X780,AF780:AJ780),"")</f>
        <v/>
      </c>
      <c r="DB780" s="308">
        <f>AV780+BK780</f>
        <v/>
      </c>
      <c r="DC780" s="12">
        <f>SUM(BL780:BT780,AW780:BE780)</f>
        <v/>
      </c>
      <c r="DD780" s="437">
        <f>IFERROR(ROUND(DC780/K780,0),"")</f>
        <v/>
      </c>
      <c r="DE780" s="437">
        <f>IFERROR(ROUND(AVERAGE(Y780:Z780,AK780:AL780),0),"")</f>
        <v/>
      </c>
      <c r="DF780" s="217">
        <f>IFERROR(ROUND((3600/DE780*J780),0),"")</f>
        <v/>
      </c>
      <c r="DG780" s="437">
        <f>IFERROR(ROUND(DD780/DF780,1),"")</f>
        <v/>
      </c>
      <c r="DH780" s="308">
        <f>IFERROR(DB780+DD780,"")</f>
        <v/>
      </c>
      <c r="DI780" s="447">
        <f>IFERROR(DD780/DH780,"")</f>
        <v/>
      </c>
      <c r="DJ780" s="239" t="n"/>
      <c r="DK780" s="12">
        <f>IFERROR(DF780-AP780,"")</f>
        <v/>
      </c>
      <c r="DL780" s="239" t="n"/>
      <c r="DM780" s="307">
        <f>IFERROR(DA780-L780,"")</f>
        <v/>
      </c>
      <c r="DN780" s="348">
        <f>IF(DE780&gt;AQ780,0,1)</f>
        <v/>
      </c>
      <c r="DO780" s="348">
        <f>IF(DA780&lt;M780,0,1)</f>
        <v/>
      </c>
      <c r="DP780" s="348">
        <f>IF(DA780&gt;N780,0,1)</f>
        <v/>
      </c>
    </row>
    <row r="781" ht="20.25" customHeight="1" s="417">
      <c r="C781" s="455" t="n"/>
      <c r="G781" s="238" t="n"/>
      <c r="H781" s="437" t="n"/>
      <c r="I781" s="437" t="n"/>
      <c r="J781" s="437" t="n"/>
      <c r="K781" s="437" t="n"/>
      <c r="L781" s="240" t="n"/>
      <c r="M781" s="241" t="n"/>
      <c r="N781" s="242" t="n"/>
      <c r="O781" s="232" t="n"/>
      <c r="P781" s="232" t="n"/>
      <c r="Q781" s="232" t="n"/>
      <c r="R781" s="232" t="n"/>
      <c r="S781" s="232" t="n"/>
      <c r="T781" s="232" t="n"/>
      <c r="U781" s="232" t="n"/>
      <c r="V781" s="232" t="n"/>
      <c r="W781" s="232" t="n"/>
      <c r="X781" s="232" t="n"/>
      <c r="Y781" s="195" t="n"/>
      <c r="Z781" s="195" t="n"/>
      <c r="AA781" s="232" t="n"/>
      <c r="AB781" s="232" t="n"/>
      <c r="AC781" s="232" t="n"/>
      <c r="AD781" s="232" t="n"/>
      <c r="AE781" s="232" t="n"/>
      <c r="AF781" s="232" t="n"/>
      <c r="AG781" s="232" t="n"/>
      <c r="AH781" s="232" t="n"/>
      <c r="AI781" s="232" t="n"/>
      <c r="AJ781" s="232" t="n"/>
      <c r="AK781" s="195" t="n"/>
      <c r="AL781" s="195" t="n"/>
      <c r="AM781" s="232">
        <f>IFERROR(ROUND(AVERAGE(O781:S781,AA781:AE781),0),"")</f>
        <v/>
      </c>
      <c r="AN781" s="232">
        <f>IFERROR(ROUND(AVERAGE(T781:X781,AF781:AJ781),0),"")</f>
        <v/>
      </c>
      <c r="AO781" s="278">
        <f>IFERROR((AM781-L781)/L781,"")</f>
        <v/>
      </c>
      <c r="AP781" s="218" t="n"/>
      <c r="AQ781" s="219" t="n"/>
      <c r="AR781" s="217">
        <f>IFERROR(ROUND((3600/AS781*J781),0),"")</f>
        <v/>
      </c>
      <c r="AS781" s="217">
        <f>IFERROR(ROUND(AVERAGE(Y781:Z781,AK781:AL781),0),"")</f>
        <v/>
      </c>
      <c r="AT781" s="217" t="n"/>
      <c r="AU781" s="217" t="n"/>
      <c r="AV781" s="217" t="n"/>
      <c r="AW781" s="217" t="n"/>
      <c r="AX781" s="217" t="n"/>
      <c r="AY781" s="217" t="n"/>
      <c r="AZ781" s="217" t="n"/>
      <c r="BA781" s="217" t="n"/>
      <c r="BB781" s="217" t="n"/>
      <c r="BC781" s="217" t="n"/>
      <c r="BD781" s="217" t="n"/>
      <c r="BE781" s="217" t="n"/>
      <c r="BF781" s="217" t="n"/>
      <c r="BG781" s="217" t="n"/>
      <c r="BH781" s="217" t="n"/>
      <c r="BI781" s="217" t="n"/>
      <c r="BJ781" s="217" t="n"/>
      <c r="BK781" s="217" t="n"/>
      <c r="BL781" s="217" t="n"/>
      <c r="BM781" s="217" t="n"/>
      <c r="BN781" s="217" t="n"/>
      <c r="BO781" s="217" t="n"/>
      <c r="BP781" s="217" t="n"/>
      <c r="BQ781" s="217" t="n"/>
      <c r="BR781" s="217" t="n"/>
      <c r="BS781" s="217" t="n"/>
      <c r="BT781" s="217" t="n"/>
      <c r="BU781" s="217" t="n"/>
      <c r="BV781" s="217" t="n"/>
      <c r="BW781" s="217" t="n"/>
      <c r="BX781" s="220" t="n"/>
      <c r="BY781" s="220" t="n"/>
      <c r="BZ781" s="220" t="n"/>
      <c r="CA781" s="220" t="n"/>
      <c r="CB781" s="220" t="n"/>
      <c r="CC781" s="220" t="n"/>
      <c r="CD781" s="220" t="n"/>
      <c r="CE781" s="220" t="n"/>
      <c r="CF781" s="220" t="n"/>
      <c r="CG781" s="221">
        <f>IFERROR(ROUND((SUM(BX781:CF781)),0),"")</f>
        <v/>
      </c>
      <c r="CH781" s="216" t="n"/>
      <c r="CI781" s="456" t="n"/>
      <c r="CJ781" s="223" t="n"/>
      <c r="CK781" s="196" t="n"/>
      <c r="CL781" s="196" t="n"/>
      <c r="CM781" s="196" t="n"/>
      <c r="CN781" s="196" t="n"/>
      <c r="CO781" s="196" t="n"/>
      <c r="CP781" s="323" t="n"/>
      <c r="CQ781" s="348" t="n"/>
      <c r="CR781" s="348" t="n"/>
      <c r="CS781" s="348" t="n"/>
      <c r="CT781" s="348" t="n"/>
      <c r="CU781" s="348" t="n"/>
      <c r="CV781" s="348" t="n"/>
      <c r="CW781" s="348" t="n"/>
      <c r="CX781" s="348" t="n"/>
      <c r="CY781" s="348">
        <f>IFERROR(ROUND(STDEV(AN781,L781),1),"")</f>
        <v/>
      </c>
      <c r="CZ781" s="232">
        <f>IFERROR(ROUND(AVERAGE(O781:S781,AA781:AE781),0),"")</f>
        <v/>
      </c>
      <c r="DA781" s="232">
        <f>IFERROR(AVERAGE(T781:X781,AF781:AJ781),"")</f>
        <v/>
      </c>
      <c r="DB781" s="308">
        <f>AV781+BK781</f>
        <v/>
      </c>
      <c r="DC781" s="12">
        <f>SUM(BL781:BT781,AW781:BE781)</f>
        <v/>
      </c>
      <c r="DD781" s="437">
        <f>IFERROR(ROUND(DC781/K781,0),"")</f>
        <v/>
      </c>
      <c r="DE781" s="437">
        <f>IFERROR(ROUND(AVERAGE(Y781:Z781,AK781:AL781),0),"")</f>
        <v/>
      </c>
      <c r="DF781" s="217">
        <f>IFERROR(ROUND((3600/DE781*J781),0),"")</f>
        <v/>
      </c>
      <c r="DG781" s="437">
        <f>IFERROR(ROUND(DD781/DF781,1),"")</f>
        <v/>
      </c>
      <c r="DH781" s="308">
        <f>IFERROR(DB781+DD781,"")</f>
        <v/>
      </c>
      <c r="DI781" s="447">
        <f>IFERROR(DD781/DH781,"")</f>
        <v/>
      </c>
      <c r="DJ781" s="239" t="n"/>
      <c r="DK781" s="12">
        <f>IFERROR(DF781-AP781,"")</f>
        <v/>
      </c>
      <c r="DL781" s="239" t="n"/>
      <c r="DM781" s="307">
        <f>IFERROR(DA781-L781,"")</f>
        <v/>
      </c>
      <c r="DN781" s="348">
        <f>IF(DE781&gt;AQ781,0,1)</f>
        <v/>
      </c>
      <c r="DO781" s="348">
        <f>IF(DA781&lt;M781,0,1)</f>
        <v/>
      </c>
      <c r="DP781" s="348">
        <f>IF(DA781&gt;N781,0,1)</f>
        <v/>
      </c>
    </row>
    <row r="782" ht="20.25" customHeight="1" s="417">
      <c r="C782" s="455" t="n"/>
      <c r="G782" s="238" t="n"/>
      <c r="H782" s="437" t="n"/>
      <c r="I782" s="437" t="n"/>
      <c r="J782" s="437" t="n"/>
      <c r="K782" s="437" t="n"/>
      <c r="L782" s="240" t="n"/>
      <c r="M782" s="241" t="n"/>
      <c r="N782" s="242" t="n"/>
      <c r="O782" s="232" t="n"/>
      <c r="P782" s="232" t="n"/>
      <c r="Q782" s="232" t="n"/>
      <c r="R782" s="232" t="n"/>
      <c r="S782" s="232" t="n"/>
      <c r="T782" s="232" t="n"/>
      <c r="U782" s="232" t="n"/>
      <c r="V782" s="232" t="n"/>
      <c r="W782" s="232" t="n"/>
      <c r="X782" s="232" t="n"/>
      <c r="Y782" s="195" t="n"/>
      <c r="Z782" s="195" t="n"/>
      <c r="AA782" s="232" t="n"/>
      <c r="AB782" s="232" t="n"/>
      <c r="AC782" s="232" t="n"/>
      <c r="AD782" s="232" t="n"/>
      <c r="AE782" s="232" t="n"/>
      <c r="AF782" s="232" t="n"/>
      <c r="AG782" s="232" t="n"/>
      <c r="AH782" s="232" t="n"/>
      <c r="AI782" s="232" t="n"/>
      <c r="AJ782" s="232" t="n"/>
      <c r="AK782" s="195" t="n"/>
      <c r="AL782" s="195" t="n"/>
      <c r="AM782" s="232">
        <f>IFERROR(ROUND(AVERAGE(O782:S782,AA782:AE782),0),"")</f>
        <v/>
      </c>
      <c r="AN782" s="232">
        <f>IFERROR(ROUND(AVERAGE(T782:X782,AF782:AJ782),0),"")</f>
        <v/>
      </c>
      <c r="AO782" s="278">
        <f>IFERROR((AM782-L782)/L782,"")</f>
        <v/>
      </c>
      <c r="AP782" s="218" t="n"/>
      <c r="AQ782" s="219" t="n"/>
      <c r="AR782" s="217">
        <f>IFERROR(ROUND((3600/AS782*J782),0),"")</f>
        <v/>
      </c>
      <c r="AS782" s="217">
        <f>IFERROR(ROUND(AVERAGE(Y782:Z782,AK782:AL782),0),"")</f>
        <v/>
      </c>
      <c r="AT782" s="217" t="n"/>
      <c r="AU782" s="217" t="n"/>
      <c r="AV782" s="217" t="n"/>
      <c r="AW782" s="217" t="n"/>
      <c r="AX782" s="217" t="n"/>
      <c r="AY782" s="217" t="n"/>
      <c r="AZ782" s="217" t="n"/>
      <c r="BA782" s="217" t="n"/>
      <c r="BB782" s="217" t="n"/>
      <c r="BC782" s="217" t="n"/>
      <c r="BD782" s="217" t="n"/>
      <c r="BE782" s="217" t="n"/>
      <c r="BF782" s="217" t="n"/>
      <c r="BG782" s="217" t="n"/>
      <c r="BH782" s="217" t="n"/>
      <c r="BI782" s="217" t="n"/>
      <c r="BJ782" s="217" t="n"/>
      <c r="BK782" s="217" t="n"/>
      <c r="BL782" s="217" t="n"/>
      <c r="BM782" s="217" t="n"/>
      <c r="BN782" s="217" t="n"/>
      <c r="BO782" s="217" t="n"/>
      <c r="BP782" s="217" t="n"/>
      <c r="BQ782" s="217" t="n"/>
      <c r="BR782" s="217" t="n"/>
      <c r="BS782" s="217" t="n"/>
      <c r="BT782" s="217" t="n"/>
      <c r="BU782" s="217" t="n"/>
      <c r="BV782" s="217" t="n"/>
      <c r="BW782" s="217" t="n"/>
      <c r="BX782" s="220" t="n"/>
      <c r="BY782" s="220" t="n"/>
      <c r="BZ782" s="220" t="n"/>
      <c r="CA782" s="220" t="n"/>
      <c r="CB782" s="220" t="n"/>
      <c r="CC782" s="220" t="n"/>
      <c r="CD782" s="220" t="n"/>
      <c r="CE782" s="220" t="n"/>
      <c r="CF782" s="220" t="n"/>
      <c r="CG782" s="221">
        <f>IFERROR(ROUND((SUM(BX782:CF782)),0),"")</f>
        <v/>
      </c>
      <c r="CH782" s="216" t="n"/>
      <c r="CI782" s="456" t="n"/>
      <c r="CJ782" s="223" t="n"/>
      <c r="CK782" s="196" t="n"/>
      <c r="CL782" s="196" t="n"/>
      <c r="CM782" s="196" t="n"/>
      <c r="CN782" s="196" t="n"/>
      <c r="CO782" s="196" t="n"/>
      <c r="CP782" s="323" t="n"/>
      <c r="CQ782" s="348" t="n"/>
      <c r="CR782" s="348" t="n"/>
      <c r="CS782" s="348" t="n"/>
      <c r="CT782" s="348" t="n"/>
      <c r="CU782" s="348" t="n"/>
      <c r="CV782" s="348" t="n"/>
      <c r="CW782" s="348" t="n"/>
      <c r="CX782" s="348" t="n"/>
      <c r="CY782" s="348">
        <f>IFERROR(ROUND(STDEV(AN782,L782),1),"")</f>
        <v/>
      </c>
      <c r="CZ782" s="232">
        <f>IFERROR(ROUND(AVERAGE(O782:S782,AA782:AE782),0),"")</f>
        <v/>
      </c>
      <c r="DA782" s="232">
        <f>IFERROR(AVERAGE(T782:X782,AF782:AJ782),"")</f>
        <v/>
      </c>
      <c r="DB782" s="308">
        <f>AV782+BK782</f>
        <v/>
      </c>
      <c r="DC782" s="12">
        <f>SUM(BL782:BT782,AW782:BE782)</f>
        <v/>
      </c>
      <c r="DD782" s="437">
        <f>IFERROR(ROUND(DC782/K782,0),"")</f>
        <v/>
      </c>
      <c r="DE782" s="437">
        <f>IFERROR(ROUND(AVERAGE(Y782:Z782,AK782:AL782),0),"")</f>
        <v/>
      </c>
      <c r="DF782" s="217">
        <f>IFERROR(ROUND((3600/DE782*J782),0),"")</f>
        <v/>
      </c>
      <c r="DG782" s="437">
        <f>IFERROR(ROUND(DD782/DF782,1),"")</f>
        <v/>
      </c>
      <c r="DH782" s="308">
        <f>IFERROR(DB782+DD782,"")</f>
        <v/>
      </c>
      <c r="DI782" s="447">
        <f>IFERROR(DD782/DH782,"")</f>
        <v/>
      </c>
      <c r="DJ782" s="239" t="n"/>
      <c r="DK782" s="12">
        <f>IFERROR(DF782-AP782,"")</f>
        <v/>
      </c>
      <c r="DL782" s="239" t="n"/>
      <c r="DM782" s="307">
        <f>IFERROR(DA782-L782,"")</f>
        <v/>
      </c>
      <c r="DN782" s="348">
        <f>IF(DE782&gt;AQ782,0,1)</f>
        <v/>
      </c>
      <c r="DO782" s="348">
        <f>IF(DA782&lt;M782,0,1)</f>
        <v/>
      </c>
      <c r="DP782" s="348">
        <f>IF(DA782&gt;N782,0,1)</f>
        <v/>
      </c>
    </row>
    <row r="783" ht="20.25" customHeight="1" s="417">
      <c r="C783" s="455" t="n"/>
      <c r="G783" s="238" t="n"/>
      <c r="H783" s="437" t="n"/>
      <c r="I783" s="437" t="n"/>
      <c r="J783" s="437" t="n"/>
      <c r="K783" s="437" t="n"/>
      <c r="L783" s="240" t="n"/>
      <c r="M783" s="241" t="n"/>
      <c r="N783" s="242" t="n"/>
      <c r="O783" s="232" t="n"/>
      <c r="P783" s="232" t="n"/>
      <c r="Q783" s="232" t="n"/>
      <c r="R783" s="232" t="n"/>
      <c r="S783" s="232" t="n"/>
      <c r="T783" s="232" t="n"/>
      <c r="U783" s="232" t="n"/>
      <c r="V783" s="232" t="n"/>
      <c r="W783" s="232" t="n"/>
      <c r="X783" s="232" t="n"/>
      <c r="Y783" s="195" t="n"/>
      <c r="Z783" s="195" t="n"/>
      <c r="AA783" s="232" t="n"/>
      <c r="AB783" s="232" t="n"/>
      <c r="AC783" s="232" t="n"/>
      <c r="AD783" s="232" t="n"/>
      <c r="AE783" s="232" t="n"/>
      <c r="AF783" s="232" t="n"/>
      <c r="AG783" s="232" t="n"/>
      <c r="AH783" s="232" t="n"/>
      <c r="AI783" s="232" t="n"/>
      <c r="AJ783" s="232" t="n"/>
      <c r="AK783" s="195" t="n"/>
      <c r="AL783" s="195" t="n"/>
      <c r="AM783" s="232">
        <f>IFERROR(ROUND(AVERAGE(O783:S783,AA783:AE783),0),"")</f>
        <v/>
      </c>
      <c r="AN783" s="232">
        <f>IFERROR(ROUND(AVERAGE(T783:X783,AF783:AJ783),0),"")</f>
        <v/>
      </c>
      <c r="AO783" s="278">
        <f>IFERROR((AM783-L783)/L783,"")</f>
        <v/>
      </c>
      <c r="AP783" s="218" t="n"/>
      <c r="AQ783" s="219" t="n"/>
      <c r="AR783" s="217">
        <f>IFERROR(ROUND((3600/AS783*J783),0),"")</f>
        <v/>
      </c>
      <c r="AS783" s="217">
        <f>IFERROR(ROUND(AVERAGE(Y783:Z783,AK783:AL783),0),"")</f>
        <v/>
      </c>
      <c r="AT783" s="217" t="n"/>
      <c r="AU783" s="217" t="n"/>
      <c r="AV783" s="217" t="n"/>
      <c r="AW783" s="217" t="n"/>
      <c r="AX783" s="217" t="n"/>
      <c r="AY783" s="217" t="n"/>
      <c r="AZ783" s="217" t="n"/>
      <c r="BA783" s="217" t="n"/>
      <c r="BB783" s="217" t="n"/>
      <c r="BC783" s="217" t="n"/>
      <c r="BD783" s="217" t="n"/>
      <c r="BE783" s="217" t="n"/>
      <c r="BF783" s="217" t="n"/>
      <c r="BG783" s="217" t="n"/>
      <c r="BH783" s="217" t="n"/>
      <c r="BI783" s="217" t="n"/>
      <c r="BJ783" s="217" t="n"/>
      <c r="BK783" s="217" t="n"/>
      <c r="BL783" s="217" t="n"/>
      <c r="BM783" s="217" t="n"/>
      <c r="BN783" s="217" t="n"/>
      <c r="BO783" s="217" t="n"/>
      <c r="BP783" s="217" t="n"/>
      <c r="BQ783" s="217" t="n"/>
      <c r="BR783" s="217" t="n"/>
      <c r="BS783" s="217" t="n"/>
      <c r="BT783" s="217" t="n"/>
      <c r="BU783" s="217" t="n"/>
      <c r="BV783" s="217" t="n"/>
      <c r="BW783" s="217" t="n"/>
      <c r="BX783" s="220" t="n"/>
      <c r="BY783" s="220" t="n"/>
      <c r="BZ783" s="220" t="n"/>
      <c r="CA783" s="220" t="n"/>
      <c r="CB783" s="220" t="n"/>
      <c r="CC783" s="220" t="n"/>
      <c r="CD783" s="220" t="n"/>
      <c r="CE783" s="220" t="n"/>
      <c r="CF783" s="220" t="n"/>
      <c r="CG783" s="221">
        <f>IFERROR(ROUND((SUM(BX783:CF783)),0),"")</f>
        <v/>
      </c>
      <c r="CH783" s="216" t="n"/>
      <c r="CI783" s="456" t="n"/>
      <c r="CJ783" s="223" t="n"/>
      <c r="CK783" s="196" t="n"/>
      <c r="CL783" s="196" t="n"/>
      <c r="CM783" s="196" t="n"/>
      <c r="CN783" s="196" t="n"/>
      <c r="CO783" s="196" t="n"/>
      <c r="CP783" s="323" t="n"/>
      <c r="CQ783" s="348" t="n"/>
      <c r="CR783" s="348" t="n"/>
      <c r="CS783" s="348" t="n"/>
      <c r="CT783" s="348" t="n"/>
      <c r="CU783" s="348" t="n"/>
      <c r="CV783" s="348" t="n"/>
      <c r="CW783" s="348" t="n"/>
      <c r="CX783" s="348" t="n"/>
      <c r="CY783" s="348">
        <f>IFERROR(ROUND(STDEV(AN783,L783),1),"")</f>
        <v/>
      </c>
      <c r="CZ783" s="232">
        <f>IFERROR(ROUND(AVERAGE(O783:S783,AA783:AE783),0),"")</f>
        <v/>
      </c>
      <c r="DA783" s="232">
        <f>IFERROR(AVERAGE(T783:X783,AF783:AJ783),"")</f>
        <v/>
      </c>
      <c r="DB783" s="308">
        <f>AV783+BK783</f>
        <v/>
      </c>
      <c r="DC783" s="12">
        <f>SUM(BL783:BT783,AW783:BE783)</f>
        <v/>
      </c>
      <c r="DD783" s="437">
        <f>IFERROR(ROUND(DC783/K783,0),"")</f>
        <v/>
      </c>
      <c r="DE783" s="437">
        <f>IFERROR(ROUND(AVERAGE(Y783:Z783,AK783:AL783),0),"")</f>
        <v/>
      </c>
      <c r="DF783" s="217">
        <f>IFERROR(ROUND((3600/DE783*J783),0),"")</f>
        <v/>
      </c>
      <c r="DG783" s="437">
        <f>IFERROR(ROUND(DD783/DF783,1),"")</f>
        <v/>
      </c>
      <c r="DH783" s="308">
        <f>IFERROR(DB783+DD783,"")</f>
        <v/>
      </c>
      <c r="DI783" s="447">
        <f>IFERROR(DD783/DH783,"")</f>
        <v/>
      </c>
      <c r="DJ783" s="239" t="n"/>
      <c r="DK783" s="12">
        <f>IFERROR(DF783-AP783,"")</f>
        <v/>
      </c>
      <c r="DL783" s="239" t="n"/>
      <c r="DM783" s="307">
        <f>IFERROR(DA783-L783,"")</f>
        <v/>
      </c>
      <c r="DN783" s="348">
        <f>IF(DE783&gt;AQ783,0,1)</f>
        <v/>
      </c>
      <c r="DO783" s="348">
        <f>IF(DA783&lt;M783,0,1)</f>
        <v/>
      </c>
      <c r="DP783" s="348">
        <f>IF(DA783&gt;N783,0,1)</f>
        <v/>
      </c>
    </row>
    <row r="784" ht="20.25" customHeight="1" s="417">
      <c r="C784" s="455" t="n"/>
      <c r="G784" s="238" t="n"/>
      <c r="H784" s="437" t="n"/>
      <c r="I784" s="437" t="n"/>
      <c r="J784" s="437" t="n"/>
      <c r="K784" s="437" t="n"/>
      <c r="L784" s="240" t="n"/>
      <c r="M784" s="241" t="n"/>
      <c r="N784" s="242" t="n"/>
      <c r="O784" s="232" t="n"/>
      <c r="P784" s="232" t="n"/>
      <c r="Q784" s="232" t="n"/>
      <c r="R784" s="232" t="n"/>
      <c r="S784" s="232" t="n"/>
      <c r="T784" s="232" t="n"/>
      <c r="U784" s="232" t="n"/>
      <c r="V784" s="232" t="n"/>
      <c r="W784" s="232" t="n"/>
      <c r="X784" s="232" t="n"/>
      <c r="Y784" s="195" t="n"/>
      <c r="Z784" s="195" t="n"/>
      <c r="AA784" s="232" t="n"/>
      <c r="AB784" s="232" t="n"/>
      <c r="AC784" s="232" t="n"/>
      <c r="AD784" s="232" t="n"/>
      <c r="AE784" s="232" t="n"/>
      <c r="AF784" s="232" t="n"/>
      <c r="AG784" s="232" t="n"/>
      <c r="AH784" s="232" t="n"/>
      <c r="AI784" s="232" t="n"/>
      <c r="AJ784" s="232" t="n"/>
      <c r="AK784" s="195" t="n"/>
      <c r="AL784" s="195" t="n"/>
      <c r="AM784" s="232">
        <f>IFERROR(ROUND(AVERAGE(O784:S784,AA784:AE784),0),"")</f>
        <v/>
      </c>
      <c r="AN784" s="232">
        <f>IFERROR(ROUND(AVERAGE(T784:X784,AF784:AJ784),0),"")</f>
        <v/>
      </c>
      <c r="AO784" s="278">
        <f>IFERROR((AM784-L784)/L784,"")</f>
        <v/>
      </c>
      <c r="AP784" s="218" t="n"/>
      <c r="AQ784" s="219" t="n"/>
      <c r="AR784" s="217">
        <f>IFERROR(ROUND((3600/AS784*J784),0),"")</f>
        <v/>
      </c>
      <c r="AS784" s="217">
        <f>IFERROR(ROUND(AVERAGE(Y784:Z784,AK784:AL784),0),"")</f>
        <v/>
      </c>
      <c r="AT784" s="217" t="n"/>
      <c r="AU784" s="217" t="n"/>
      <c r="AV784" s="217" t="n"/>
      <c r="AW784" s="217" t="n"/>
      <c r="AX784" s="217" t="n"/>
      <c r="AY784" s="217" t="n"/>
      <c r="AZ784" s="217" t="n"/>
      <c r="BA784" s="217" t="n"/>
      <c r="BB784" s="217" t="n"/>
      <c r="BC784" s="217" t="n"/>
      <c r="BD784" s="217" t="n"/>
      <c r="BE784" s="217" t="n"/>
      <c r="BF784" s="217" t="n"/>
      <c r="BG784" s="217" t="n"/>
      <c r="BH784" s="217" t="n"/>
      <c r="BI784" s="217" t="n"/>
      <c r="BJ784" s="217" t="n"/>
      <c r="BK784" s="217" t="n"/>
      <c r="BL784" s="217" t="n"/>
      <c r="BM784" s="217" t="n"/>
      <c r="BN784" s="217" t="n"/>
      <c r="BO784" s="217" t="n"/>
      <c r="BP784" s="217" t="n"/>
      <c r="BQ784" s="217" t="n"/>
      <c r="BR784" s="217" t="n"/>
      <c r="BS784" s="217" t="n"/>
      <c r="BT784" s="217" t="n"/>
      <c r="BU784" s="217" t="n"/>
      <c r="BV784" s="217" t="n"/>
      <c r="BW784" s="217" t="n"/>
      <c r="BX784" s="220" t="n"/>
      <c r="BY784" s="220" t="n"/>
      <c r="BZ784" s="220" t="n"/>
      <c r="CA784" s="220" t="n"/>
      <c r="CB784" s="220" t="n"/>
      <c r="CC784" s="220" t="n"/>
      <c r="CD784" s="220" t="n"/>
      <c r="CE784" s="220" t="n"/>
      <c r="CF784" s="220" t="n"/>
      <c r="CG784" s="221">
        <f>IFERROR(ROUND((SUM(BX784:CF784)),0),"")</f>
        <v/>
      </c>
      <c r="CH784" s="216" t="n"/>
      <c r="CI784" s="456" t="n"/>
      <c r="CJ784" s="223" t="n"/>
      <c r="CK784" s="196" t="n"/>
      <c r="CL784" s="196" t="n"/>
      <c r="CM784" s="196" t="n"/>
      <c r="CN784" s="196" t="n"/>
      <c r="CO784" s="196" t="n"/>
      <c r="CP784" s="323" t="n"/>
      <c r="CQ784" s="348" t="n"/>
      <c r="CR784" s="348" t="n"/>
      <c r="CS784" s="348" t="n"/>
      <c r="CT784" s="348" t="n"/>
      <c r="CU784" s="348" t="n"/>
      <c r="CV784" s="348" t="n"/>
      <c r="CW784" s="348" t="n"/>
      <c r="CX784" s="348" t="n"/>
      <c r="CY784" s="348">
        <f>IFERROR(ROUND(STDEV(AN784,L784),1),"")</f>
        <v/>
      </c>
      <c r="CZ784" s="232">
        <f>IFERROR(ROUND(AVERAGE(O784:S784,AA784:AE784),0),"")</f>
        <v/>
      </c>
      <c r="DA784" s="232">
        <f>IFERROR(AVERAGE(T784:X784,AF784:AJ784),"")</f>
        <v/>
      </c>
      <c r="DB784" s="308">
        <f>AV784+BK784</f>
        <v/>
      </c>
      <c r="DC784" s="12">
        <f>SUM(BL784:BT784,AW784:BE784)</f>
        <v/>
      </c>
      <c r="DD784" s="437">
        <f>IFERROR(ROUND(DC784/K784,0),"")</f>
        <v/>
      </c>
      <c r="DE784" s="437">
        <f>IFERROR(ROUND(AVERAGE(Y784:Z784,AK784:AL784),0),"")</f>
        <v/>
      </c>
      <c r="DF784" s="217">
        <f>IFERROR(ROUND((3600/DE784*J784),0),"")</f>
        <v/>
      </c>
      <c r="DG784" s="437">
        <f>IFERROR(ROUND(DD784/DF784,1),"")</f>
        <v/>
      </c>
      <c r="DH784" s="308">
        <f>IFERROR(DB784+DD784,"")</f>
        <v/>
      </c>
      <c r="DI784" s="447">
        <f>IFERROR(DD784/DH784,"")</f>
        <v/>
      </c>
      <c r="DJ784" s="239" t="n"/>
      <c r="DK784" s="12">
        <f>IFERROR(DF784-AP784,"")</f>
        <v/>
      </c>
      <c r="DL784" s="239" t="n"/>
      <c r="DM784" s="307">
        <f>IFERROR(DA784-L784,"")</f>
        <v/>
      </c>
      <c r="DN784" s="348">
        <f>IF(DE784&gt;AQ784,0,1)</f>
        <v/>
      </c>
      <c r="DO784" s="348">
        <f>IF(DA784&lt;M784,0,1)</f>
        <v/>
      </c>
      <c r="DP784" s="348">
        <f>IF(DA784&gt;N784,0,1)</f>
        <v/>
      </c>
    </row>
    <row r="785" ht="20.25" customHeight="1" s="417">
      <c r="C785" s="455" t="n"/>
      <c r="G785" s="238" t="n"/>
      <c r="H785" s="437" t="n"/>
      <c r="I785" s="437" t="n"/>
      <c r="J785" s="437" t="n"/>
      <c r="K785" s="437" t="n"/>
      <c r="L785" s="240" t="n"/>
      <c r="M785" s="241" t="n"/>
      <c r="N785" s="242" t="n"/>
      <c r="O785" s="232" t="n"/>
      <c r="P785" s="232" t="n"/>
      <c r="Q785" s="232" t="n"/>
      <c r="R785" s="232" t="n"/>
      <c r="S785" s="232" t="n"/>
      <c r="T785" s="232" t="n"/>
      <c r="U785" s="232" t="n"/>
      <c r="V785" s="232" t="n"/>
      <c r="W785" s="232" t="n"/>
      <c r="X785" s="232" t="n"/>
      <c r="Y785" s="195" t="n"/>
      <c r="Z785" s="195" t="n"/>
      <c r="AA785" s="232" t="n"/>
      <c r="AB785" s="232" t="n"/>
      <c r="AC785" s="232" t="n"/>
      <c r="AD785" s="232" t="n"/>
      <c r="AE785" s="232" t="n"/>
      <c r="AF785" s="232" t="n"/>
      <c r="AG785" s="232" t="n"/>
      <c r="AH785" s="232" t="n"/>
      <c r="AI785" s="232" t="n"/>
      <c r="AJ785" s="232" t="n"/>
      <c r="AK785" s="195" t="n"/>
      <c r="AL785" s="195" t="n"/>
      <c r="AM785" s="232">
        <f>IFERROR(ROUND(AVERAGE(O785:S785,AA785:AE785),0),"")</f>
        <v/>
      </c>
      <c r="AN785" s="232">
        <f>IFERROR(ROUND(AVERAGE(T785:X785,AF785:AJ785),0),"")</f>
        <v/>
      </c>
      <c r="AO785" s="278">
        <f>IFERROR((AM785-L785)/L785,"")</f>
        <v/>
      </c>
      <c r="AP785" s="218" t="n"/>
      <c r="AQ785" s="219" t="n"/>
      <c r="AR785" s="217">
        <f>IFERROR(ROUND((3600/AS785*J785),0),"")</f>
        <v/>
      </c>
      <c r="AS785" s="217">
        <f>IFERROR(ROUND(AVERAGE(Y785:Z785,AK785:AL785),0),"")</f>
        <v/>
      </c>
      <c r="AT785" s="217" t="n"/>
      <c r="AU785" s="217" t="n"/>
      <c r="AV785" s="217" t="n"/>
      <c r="AW785" s="217" t="n"/>
      <c r="AX785" s="217" t="n"/>
      <c r="AY785" s="217" t="n"/>
      <c r="AZ785" s="217" t="n"/>
      <c r="BA785" s="217" t="n"/>
      <c r="BB785" s="217" t="n"/>
      <c r="BC785" s="217" t="n"/>
      <c r="BD785" s="217" t="n"/>
      <c r="BE785" s="217" t="n"/>
      <c r="BF785" s="217" t="n"/>
      <c r="BG785" s="217" t="n"/>
      <c r="BH785" s="217" t="n"/>
      <c r="BI785" s="217" t="n"/>
      <c r="BJ785" s="217" t="n"/>
      <c r="BK785" s="217" t="n"/>
      <c r="BL785" s="217" t="n"/>
      <c r="BM785" s="217" t="n"/>
      <c r="BN785" s="217" t="n"/>
      <c r="BO785" s="217" t="n"/>
      <c r="BP785" s="217" t="n"/>
      <c r="BQ785" s="217" t="n"/>
      <c r="BR785" s="217" t="n"/>
      <c r="BS785" s="217" t="n"/>
      <c r="BT785" s="217" t="n"/>
      <c r="BU785" s="217" t="n"/>
      <c r="BV785" s="217" t="n"/>
      <c r="BW785" s="217" t="n"/>
      <c r="BX785" s="220" t="n"/>
      <c r="BY785" s="220" t="n"/>
      <c r="BZ785" s="220" t="n"/>
      <c r="CA785" s="220" t="n"/>
      <c r="CB785" s="220" t="n"/>
      <c r="CC785" s="220" t="n"/>
      <c r="CD785" s="220" t="n"/>
      <c r="CE785" s="220" t="n"/>
      <c r="CF785" s="220" t="n"/>
      <c r="CG785" s="221">
        <f>IFERROR(ROUND((SUM(BX785:CF785)),0),"")</f>
        <v/>
      </c>
      <c r="CH785" s="216" t="n"/>
      <c r="CI785" s="456" t="n"/>
      <c r="CJ785" s="223" t="n"/>
      <c r="CK785" s="196" t="n"/>
      <c r="CL785" s="196" t="n"/>
      <c r="CM785" s="196" t="n"/>
      <c r="CN785" s="196" t="n"/>
      <c r="CO785" s="196" t="n"/>
      <c r="CP785" s="323" t="n"/>
      <c r="CQ785" s="348" t="n"/>
      <c r="CR785" s="348" t="n"/>
      <c r="CS785" s="348" t="n"/>
      <c r="CT785" s="348" t="n"/>
      <c r="CU785" s="348" t="n"/>
      <c r="CV785" s="348" t="n"/>
      <c r="CW785" s="348" t="n"/>
      <c r="CX785" s="348" t="n"/>
      <c r="CY785" s="348">
        <f>IFERROR(ROUND(STDEV(AN785,L785),1),"")</f>
        <v/>
      </c>
      <c r="CZ785" s="232">
        <f>IFERROR(ROUND(AVERAGE(O785:S785,AA785:AE785),0),"")</f>
        <v/>
      </c>
      <c r="DA785" s="232">
        <f>IFERROR(AVERAGE(T785:X785,AF785:AJ785),"")</f>
        <v/>
      </c>
      <c r="DB785" s="308">
        <f>AV785+BK785</f>
        <v/>
      </c>
      <c r="DC785" s="12">
        <f>SUM(BL785:BT785,AW785:BE785)</f>
        <v/>
      </c>
      <c r="DD785" s="437">
        <f>IFERROR(ROUND(DC785/K785,0),"")</f>
        <v/>
      </c>
      <c r="DE785" s="437">
        <f>IFERROR(ROUND(AVERAGE(Y785:Z785,AK785:AL785),0),"")</f>
        <v/>
      </c>
      <c r="DF785" s="217">
        <f>IFERROR(ROUND((3600/DE785*J785),0),"")</f>
        <v/>
      </c>
      <c r="DG785" s="437">
        <f>IFERROR(ROUND(DD785/DF785,1),"")</f>
        <v/>
      </c>
      <c r="DH785" s="308">
        <f>IFERROR(DB785+DD785,"")</f>
        <v/>
      </c>
      <c r="DI785" s="447">
        <f>IFERROR(DD785/DH785,"")</f>
        <v/>
      </c>
      <c r="DJ785" s="239" t="n"/>
      <c r="DK785" s="12">
        <f>IFERROR(DF785-AP785,"")</f>
        <v/>
      </c>
      <c r="DL785" s="239" t="n"/>
      <c r="DM785" s="307">
        <f>IFERROR(DA785-L785,"")</f>
        <v/>
      </c>
      <c r="DN785" s="348">
        <f>IF(DE785&gt;AQ785,0,1)</f>
        <v/>
      </c>
      <c r="DO785" s="348">
        <f>IF(DA785&lt;M785,0,1)</f>
        <v/>
      </c>
      <c r="DP785" s="348">
        <f>IF(DA785&gt;N785,0,1)</f>
        <v/>
      </c>
    </row>
    <row r="786" ht="20.25" customHeight="1" s="417">
      <c r="C786" s="455" t="n"/>
      <c r="G786" s="238" t="n"/>
      <c r="H786" s="437" t="n"/>
      <c r="I786" s="437" t="n"/>
      <c r="J786" s="437" t="n"/>
      <c r="K786" s="437" t="n"/>
      <c r="L786" s="240" t="n"/>
      <c r="M786" s="241" t="n"/>
      <c r="N786" s="242" t="n"/>
      <c r="O786" s="232" t="n"/>
      <c r="P786" s="232" t="n"/>
      <c r="Q786" s="232" t="n"/>
      <c r="R786" s="232" t="n"/>
      <c r="S786" s="232" t="n"/>
      <c r="T786" s="232" t="n"/>
      <c r="U786" s="232" t="n"/>
      <c r="V786" s="232" t="n"/>
      <c r="W786" s="232" t="n"/>
      <c r="X786" s="232" t="n"/>
      <c r="Y786" s="195" t="n"/>
      <c r="Z786" s="195" t="n"/>
      <c r="AA786" s="232" t="n"/>
      <c r="AB786" s="232" t="n"/>
      <c r="AC786" s="232" t="n"/>
      <c r="AD786" s="232" t="n"/>
      <c r="AE786" s="232" t="n"/>
      <c r="AF786" s="232" t="n"/>
      <c r="AG786" s="232" t="n"/>
      <c r="AH786" s="232" t="n"/>
      <c r="AI786" s="232" t="n"/>
      <c r="AJ786" s="232" t="n"/>
      <c r="AK786" s="195" t="n"/>
      <c r="AL786" s="195" t="n"/>
      <c r="AM786" s="232">
        <f>IFERROR(ROUND(AVERAGE(O786:S786,AA786:AE786),0),"")</f>
        <v/>
      </c>
      <c r="AN786" s="232">
        <f>IFERROR(ROUND(AVERAGE(T786:X786,AF786:AJ786),0),"")</f>
        <v/>
      </c>
      <c r="AO786" s="278">
        <f>IFERROR((AM786-L786)/L786,"")</f>
        <v/>
      </c>
      <c r="AP786" s="218" t="n"/>
      <c r="AQ786" s="219" t="n"/>
      <c r="AR786" s="217">
        <f>IFERROR(ROUND((3600/AS786*J786),0),"")</f>
        <v/>
      </c>
      <c r="AS786" s="217">
        <f>IFERROR(ROUND(AVERAGE(Y786:Z786,AK786:AL786),0),"")</f>
        <v/>
      </c>
      <c r="AT786" s="217" t="n"/>
      <c r="AU786" s="217" t="n"/>
      <c r="AV786" s="217" t="n"/>
      <c r="AW786" s="217" t="n"/>
      <c r="AX786" s="217" t="n"/>
      <c r="AY786" s="217" t="n"/>
      <c r="AZ786" s="217" t="n"/>
      <c r="BA786" s="217" t="n"/>
      <c r="BB786" s="217" t="n"/>
      <c r="BC786" s="217" t="n"/>
      <c r="BD786" s="217" t="n"/>
      <c r="BE786" s="217" t="n"/>
      <c r="BF786" s="217" t="n"/>
      <c r="BG786" s="217" t="n"/>
      <c r="BH786" s="217" t="n"/>
      <c r="BI786" s="217" t="n"/>
      <c r="BJ786" s="217" t="n"/>
      <c r="BK786" s="217" t="n"/>
      <c r="BL786" s="217" t="n"/>
      <c r="BM786" s="217" t="n"/>
      <c r="BN786" s="217" t="n"/>
      <c r="BO786" s="217" t="n"/>
      <c r="BP786" s="217" t="n"/>
      <c r="BQ786" s="217" t="n"/>
      <c r="BR786" s="217" t="n"/>
      <c r="BS786" s="217" t="n"/>
      <c r="BT786" s="217" t="n"/>
      <c r="BU786" s="217" t="n"/>
      <c r="BV786" s="217" t="n"/>
      <c r="BW786" s="217" t="n"/>
      <c r="BX786" s="220" t="n"/>
      <c r="BY786" s="220" t="n"/>
      <c r="BZ786" s="220" t="n"/>
      <c r="CA786" s="220" t="n"/>
      <c r="CB786" s="220" t="n"/>
      <c r="CC786" s="220" t="n"/>
      <c r="CD786" s="220" t="n"/>
      <c r="CE786" s="220" t="n"/>
      <c r="CF786" s="220" t="n"/>
      <c r="CG786" s="221">
        <f>IFERROR(ROUND((SUM(BX786:CF786)),0),"")</f>
        <v/>
      </c>
      <c r="CH786" s="216" t="n"/>
      <c r="CI786" s="456" t="n"/>
      <c r="CJ786" s="223" t="n"/>
      <c r="CK786" s="196" t="n"/>
      <c r="CL786" s="196" t="n"/>
      <c r="CM786" s="196" t="n"/>
      <c r="CN786" s="196" t="n"/>
      <c r="CO786" s="196" t="n"/>
      <c r="CP786" s="323" t="n"/>
      <c r="CQ786" s="348" t="n"/>
      <c r="CR786" s="348" t="n"/>
      <c r="CS786" s="348" t="n"/>
      <c r="CT786" s="348" t="n"/>
      <c r="CU786" s="348" t="n"/>
      <c r="CV786" s="348" t="n"/>
      <c r="CW786" s="348" t="n"/>
      <c r="CX786" s="348" t="n"/>
      <c r="CY786" s="348">
        <f>IFERROR(ROUND(STDEV(AN786,L786),1),"")</f>
        <v/>
      </c>
      <c r="CZ786" s="232">
        <f>IFERROR(ROUND(AVERAGE(O786:S786,AA786:AE786),0),"")</f>
        <v/>
      </c>
      <c r="DA786" s="232">
        <f>IFERROR(AVERAGE(T786:X786,AF786:AJ786),"")</f>
        <v/>
      </c>
      <c r="DB786" s="308">
        <f>AV786+BK786</f>
        <v/>
      </c>
      <c r="DC786" s="12">
        <f>SUM(BL786:BT786,AW786:BE786)</f>
        <v/>
      </c>
      <c r="DD786" s="437">
        <f>IFERROR(ROUND(DC786/K786,0),"")</f>
        <v/>
      </c>
      <c r="DE786" s="437">
        <f>IFERROR(ROUND(AVERAGE(Y786:Z786,AK786:AL786),0),"")</f>
        <v/>
      </c>
      <c r="DF786" s="217">
        <f>IFERROR(ROUND((3600/DE786*J786),0),"")</f>
        <v/>
      </c>
      <c r="DG786" s="437">
        <f>IFERROR(ROUND(DD786/DF786,1),"")</f>
        <v/>
      </c>
      <c r="DH786" s="308">
        <f>IFERROR(DB786+DD786,"")</f>
        <v/>
      </c>
      <c r="DI786" s="447">
        <f>IFERROR(DD786/DH786,"")</f>
        <v/>
      </c>
      <c r="DJ786" s="239" t="n"/>
      <c r="DK786" s="12">
        <f>IFERROR(DF786-AP786,"")</f>
        <v/>
      </c>
      <c r="DL786" s="239" t="n"/>
      <c r="DM786" s="307">
        <f>IFERROR(DA786-L786,"")</f>
        <v/>
      </c>
      <c r="DN786" s="348">
        <f>IF(DE786&gt;AQ786,0,1)</f>
        <v/>
      </c>
      <c r="DO786" s="348">
        <f>IF(DA786&lt;M786,0,1)</f>
        <v/>
      </c>
      <c r="DP786" s="348">
        <f>IF(DA786&gt;N786,0,1)</f>
        <v/>
      </c>
    </row>
    <row r="787" ht="20.25" customHeight="1" s="417">
      <c r="C787" s="455" t="n"/>
      <c r="G787" s="238" t="n"/>
      <c r="H787" s="437" t="n"/>
      <c r="I787" s="437" t="n"/>
      <c r="J787" s="437" t="n"/>
      <c r="K787" s="437" t="n"/>
      <c r="L787" s="240" t="n"/>
      <c r="M787" s="241" t="n"/>
      <c r="N787" s="242" t="n"/>
      <c r="O787" s="232" t="n"/>
      <c r="P787" s="232" t="n"/>
      <c r="Q787" s="232" t="n"/>
      <c r="R787" s="232" t="n"/>
      <c r="S787" s="232" t="n"/>
      <c r="T787" s="232" t="n"/>
      <c r="U787" s="232" t="n"/>
      <c r="V787" s="232" t="n"/>
      <c r="W787" s="232" t="n"/>
      <c r="X787" s="232" t="n"/>
      <c r="Y787" s="195" t="n"/>
      <c r="Z787" s="195" t="n"/>
      <c r="AA787" s="232" t="n"/>
      <c r="AB787" s="232" t="n"/>
      <c r="AC787" s="232" t="n"/>
      <c r="AD787" s="232" t="n"/>
      <c r="AE787" s="232" t="n"/>
      <c r="AF787" s="232" t="n"/>
      <c r="AG787" s="232" t="n"/>
      <c r="AH787" s="232" t="n"/>
      <c r="AI787" s="232" t="n"/>
      <c r="AJ787" s="232" t="n"/>
      <c r="AK787" s="195" t="n"/>
      <c r="AL787" s="195" t="n"/>
      <c r="AM787" s="232">
        <f>IFERROR(ROUND(AVERAGE(O787:S787,AA787:AE787),0),"")</f>
        <v/>
      </c>
      <c r="AN787" s="232">
        <f>IFERROR(ROUND(AVERAGE(T787:X787,AF787:AJ787),0),"")</f>
        <v/>
      </c>
      <c r="AO787" s="278">
        <f>IFERROR((AM787-L787)/L787,"")</f>
        <v/>
      </c>
      <c r="AP787" s="218" t="n"/>
      <c r="AQ787" s="219" t="n"/>
      <c r="AR787" s="217">
        <f>IFERROR(ROUND((3600/AS787*J787),0),"")</f>
        <v/>
      </c>
      <c r="AS787" s="217">
        <f>IFERROR(ROUND(AVERAGE(Y787:Z787,AK787:AL787),0),"")</f>
        <v/>
      </c>
      <c r="AT787" s="217" t="n"/>
      <c r="AU787" s="217" t="n"/>
      <c r="AV787" s="217" t="n"/>
      <c r="AW787" s="217" t="n"/>
      <c r="AX787" s="217" t="n"/>
      <c r="AY787" s="217" t="n"/>
      <c r="AZ787" s="217" t="n"/>
      <c r="BA787" s="217" t="n"/>
      <c r="BB787" s="217" t="n"/>
      <c r="BC787" s="217" t="n"/>
      <c r="BD787" s="217" t="n"/>
      <c r="BE787" s="217" t="n"/>
      <c r="BF787" s="217" t="n"/>
      <c r="BG787" s="217" t="n"/>
      <c r="BH787" s="217" t="n"/>
      <c r="BI787" s="217" t="n"/>
      <c r="BJ787" s="217" t="n"/>
      <c r="BK787" s="217" t="n"/>
      <c r="BL787" s="217" t="n"/>
      <c r="BM787" s="217" t="n"/>
      <c r="BN787" s="217" t="n"/>
      <c r="BO787" s="217" t="n"/>
      <c r="BP787" s="217" t="n"/>
      <c r="BQ787" s="217" t="n"/>
      <c r="BR787" s="217" t="n"/>
      <c r="BS787" s="217" t="n"/>
      <c r="BT787" s="217" t="n"/>
      <c r="BU787" s="217" t="n"/>
      <c r="BV787" s="217" t="n"/>
      <c r="BW787" s="217" t="n"/>
      <c r="BX787" s="220" t="n"/>
      <c r="BY787" s="220" t="n"/>
      <c r="BZ787" s="220" t="n"/>
      <c r="CA787" s="220" t="n"/>
      <c r="CB787" s="220" t="n"/>
      <c r="CC787" s="220" t="n"/>
      <c r="CD787" s="220" t="n"/>
      <c r="CE787" s="220" t="n"/>
      <c r="CF787" s="220" t="n"/>
      <c r="CG787" s="221">
        <f>IFERROR(ROUND((SUM(BX787:CF787)),0),"")</f>
        <v/>
      </c>
      <c r="CH787" s="216" t="n"/>
      <c r="CI787" s="456" t="n"/>
      <c r="CJ787" s="223" t="n"/>
      <c r="CK787" s="196" t="n"/>
      <c r="CL787" s="196" t="n"/>
      <c r="CM787" s="196" t="n"/>
      <c r="CN787" s="196" t="n"/>
      <c r="CO787" s="196" t="n"/>
      <c r="CP787" s="323" t="n"/>
      <c r="CQ787" s="348" t="n"/>
      <c r="CR787" s="348" t="n"/>
      <c r="CS787" s="348" t="n"/>
      <c r="CT787" s="348" t="n"/>
      <c r="CU787" s="348" t="n"/>
      <c r="CV787" s="348" t="n"/>
      <c r="CW787" s="348" t="n"/>
      <c r="CX787" s="348" t="n"/>
      <c r="CY787" s="348">
        <f>IFERROR(ROUND(STDEV(AN787,L787),1),"")</f>
        <v/>
      </c>
      <c r="CZ787" s="232">
        <f>IFERROR(ROUND(AVERAGE(O787:S787,AA787:AE787),0),"")</f>
        <v/>
      </c>
      <c r="DA787" s="232">
        <f>IFERROR(AVERAGE(T787:X787,AF787:AJ787),"")</f>
        <v/>
      </c>
      <c r="DB787" s="308">
        <f>AV787+BK787</f>
        <v/>
      </c>
      <c r="DC787" s="12">
        <f>SUM(BL787:BT787,AW787:BE787)</f>
        <v/>
      </c>
      <c r="DD787" s="437">
        <f>IFERROR(ROUND(DC787/K787,0),"")</f>
        <v/>
      </c>
      <c r="DE787" s="437">
        <f>IFERROR(ROUND(AVERAGE(Y787:Z787,AK787:AL787),0),"")</f>
        <v/>
      </c>
      <c r="DF787" s="217">
        <f>IFERROR(ROUND((3600/DE787*J787),0),"")</f>
        <v/>
      </c>
      <c r="DG787" s="437">
        <f>IFERROR(ROUND(DD787/DF787,1),"")</f>
        <v/>
      </c>
      <c r="DH787" s="308">
        <f>IFERROR(DB787+DD787,"")</f>
        <v/>
      </c>
      <c r="DI787" s="447">
        <f>IFERROR(DD787/DH787,"")</f>
        <v/>
      </c>
      <c r="DJ787" s="239" t="n"/>
      <c r="DK787" s="12">
        <f>IFERROR(DF787-AP787,"")</f>
        <v/>
      </c>
      <c r="DL787" s="239" t="n"/>
      <c r="DM787" s="307">
        <f>IFERROR(DA787-L787,"")</f>
        <v/>
      </c>
      <c r="DN787" s="348">
        <f>IF(DE787&gt;AQ787,0,1)</f>
        <v/>
      </c>
      <c r="DO787" s="348">
        <f>IF(DA787&lt;M787,0,1)</f>
        <v/>
      </c>
      <c r="DP787" s="348">
        <f>IF(DA787&gt;N787,0,1)</f>
        <v/>
      </c>
    </row>
    <row r="788" ht="20.25" customHeight="1" s="417">
      <c r="C788" s="455" t="n"/>
      <c r="G788" s="238" t="n"/>
      <c r="H788" s="437" t="n"/>
      <c r="I788" s="437" t="n"/>
      <c r="J788" s="437" t="n"/>
      <c r="K788" s="437" t="n"/>
      <c r="L788" s="240" t="n"/>
      <c r="M788" s="241" t="n"/>
      <c r="N788" s="242" t="n"/>
      <c r="O788" s="232" t="n"/>
      <c r="P788" s="232" t="n"/>
      <c r="Q788" s="232" t="n"/>
      <c r="R788" s="232" t="n"/>
      <c r="S788" s="232" t="n"/>
      <c r="T788" s="232" t="n"/>
      <c r="U788" s="232" t="n"/>
      <c r="V788" s="232" t="n"/>
      <c r="W788" s="232" t="n"/>
      <c r="X788" s="232" t="n"/>
      <c r="Y788" s="195" t="n"/>
      <c r="Z788" s="195" t="n"/>
      <c r="AA788" s="232" t="n"/>
      <c r="AB788" s="232" t="n"/>
      <c r="AC788" s="232" t="n"/>
      <c r="AD788" s="232" t="n"/>
      <c r="AE788" s="232" t="n"/>
      <c r="AF788" s="232" t="n"/>
      <c r="AG788" s="232" t="n"/>
      <c r="AH788" s="232" t="n"/>
      <c r="AI788" s="232" t="n"/>
      <c r="AJ788" s="232" t="n"/>
      <c r="AK788" s="195" t="n"/>
      <c r="AL788" s="195" t="n"/>
      <c r="AM788" s="232">
        <f>IFERROR(ROUND(AVERAGE(O788:S788,AA788:AE788),0),"")</f>
        <v/>
      </c>
      <c r="AN788" s="232">
        <f>IFERROR(ROUND(AVERAGE(T788:X788,AF788:AJ788),0),"")</f>
        <v/>
      </c>
      <c r="AO788" s="278">
        <f>IFERROR((AM788-L788)/L788,"")</f>
        <v/>
      </c>
      <c r="AP788" s="218" t="n"/>
      <c r="AQ788" s="219" t="n"/>
      <c r="AR788" s="217">
        <f>IFERROR(ROUND((3600/AS788*J788),0),"")</f>
        <v/>
      </c>
      <c r="AS788" s="217">
        <f>IFERROR(ROUND(AVERAGE(Y788:Z788,AK788:AL788),0),"")</f>
        <v/>
      </c>
      <c r="AT788" s="217" t="n"/>
      <c r="AU788" s="217" t="n"/>
      <c r="AV788" s="217" t="n"/>
      <c r="AW788" s="217" t="n"/>
      <c r="AX788" s="217" t="n"/>
      <c r="AY788" s="217" t="n"/>
      <c r="AZ788" s="217" t="n"/>
      <c r="BA788" s="217" t="n"/>
      <c r="BB788" s="217" t="n"/>
      <c r="BC788" s="217" t="n"/>
      <c r="BD788" s="217" t="n"/>
      <c r="BE788" s="217" t="n"/>
      <c r="BF788" s="217" t="n"/>
      <c r="BG788" s="217" t="n"/>
      <c r="BH788" s="217" t="n"/>
      <c r="BI788" s="217" t="n"/>
      <c r="BJ788" s="217" t="n"/>
      <c r="BK788" s="217" t="n"/>
      <c r="BL788" s="217" t="n"/>
      <c r="BM788" s="217" t="n"/>
      <c r="BN788" s="217" t="n"/>
      <c r="BO788" s="217" t="n"/>
      <c r="BP788" s="217" t="n"/>
      <c r="BQ788" s="217" t="n"/>
      <c r="BR788" s="217" t="n"/>
      <c r="BS788" s="217" t="n"/>
      <c r="BT788" s="217" t="n"/>
      <c r="BU788" s="217" t="n"/>
      <c r="BV788" s="217" t="n"/>
      <c r="BW788" s="217" t="n"/>
      <c r="BX788" s="220" t="n"/>
      <c r="BY788" s="220" t="n"/>
      <c r="BZ788" s="220" t="n"/>
      <c r="CA788" s="220" t="n"/>
      <c r="CB788" s="220" t="n"/>
      <c r="CC788" s="220" t="n"/>
      <c r="CD788" s="220" t="n"/>
      <c r="CE788" s="220" t="n"/>
      <c r="CF788" s="220" t="n"/>
      <c r="CG788" s="221">
        <f>IFERROR(ROUND((SUM(BX788:CF788)),0),"")</f>
        <v/>
      </c>
      <c r="CH788" s="216" t="n"/>
      <c r="CI788" s="456" t="n"/>
      <c r="CJ788" s="223" t="n"/>
      <c r="CK788" s="196" t="n"/>
      <c r="CL788" s="196" t="n"/>
      <c r="CM788" s="196" t="n"/>
      <c r="CN788" s="196" t="n"/>
      <c r="CO788" s="196" t="n"/>
      <c r="CP788" s="323" t="n"/>
      <c r="CQ788" s="348" t="n"/>
      <c r="CR788" s="348" t="n"/>
      <c r="CS788" s="348" t="n"/>
      <c r="CT788" s="348" t="n"/>
      <c r="CU788" s="348" t="n"/>
      <c r="CV788" s="348" t="n"/>
      <c r="CW788" s="348" t="n"/>
      <c r="CX788" s="348" t="n"/>
      <c r="CY788" s="348">
        <f>IFERROR(ROUND(STDEV(AN788,L788),1),"")</f>
        <v/>
      </c>
      <c r="CZ788" s="232">
        <f>IFERROR(ROUND(AVERAGE(O788:S788,AA788:AE788),0),"")</f>
        <v/>
      </c>
      <c r="DA788" s="232">
        <f>IFERROR(AVERAGE(T788:X788,AF788:AJ788),"")</f>
        <v/>
      </c>
      <c r="DB788" s="308">
        <f>AV788+BK788</f>
        <v/>
      </c>
      <c r="DC788" s="12">
        <f>SUM(BL788:BT788,AW788:BE788)</f>
        <v/>
      </c>
      <c r="DD788" s="437">
        <f>IFERROR(ROUND(DC788/K788,0),"")</f>
        <v/>
      </c>
      <c r="DE788" s="437">
        <f>IFERROR(ROUND(AVERAGE(Y788:Z788,AK788:AL788),0),"")</f>
        <v/>
      </c>
      <c r="DF788" s="217">
        <f>IFERROR(ROUND((3600/DE788*J788),0),"")</f>
        <v/>
      </c>
      <c r="DG788" s="437">
        <f>IFERROR(ROUND(DD788/DF788,1),"")</f>
        <v/>
      </c>
      <c r="DH788" s="308">
        <f>IFERROR(DB788+DD788,"")</f>
        <v/>
      </c>
      <c r="DI788" s="447">
        <f>IFERROR(DD788/DH788,"")</f>
        <v/>
      </c>
      <c r="DJ788" s="239" t="n"/>
      <c r="DK788" s="12">
        <f>IFERROR(DF788-AP788,"")</f>
        <v/>
      </c>
      <c r="DL788" s="239" t="n"/>
      <c r="DM788" s="307">
        <f>IFERROR(DA788-L788,"")</f>
        <v/>
      </c>
      <c r="DN788" s="348">
        <f>IF(DE788&gt;AQ788,0,1)</f>
        <v/>
      </c>
      <c r="DO788" s="348">
        <f>IF(DA788&lt;M788,0,1)</f>
        <v/>
      </c>
      <c r="DP788" s="348">
        <f>IF(DA788&gt;N788,0,1)</f>
        <v/>
      </c>
    </row>
    <row r="789" ht="20.25" customHeight="1" s="417">
      <c r="C789" s="455" t="n"/>
      <c r="G789" s="238" t="n"/>
      <c r="H789" s="437" t="n"/>
      <c r="I789" s="437" t="n"/>
      <c r="J789" s="437" t="n"/>
      <c r="K789" s="437" t="n"/>
      <c r="L789" s="240" t="n"/>
      <c r="M789" s="241" t="n"/>
      <c r="N789" s="242" t="n"/>
      <c r="O789" s="232" t="n"/>
      <c r="P789" s="232" t="n"/>
      <c r="Q789" s="232" t="n"/>
      <c r="R789" s="232" t="n"/>
      <c r="S789" s="232" t="n"/>
      <c r="T789" s="232" t="n"/>
      <c r="U789" s="232" t="n"/>
      <c r="V789" s="232" t="n"/>
      <c r="W789" s="232" t="n"/>
      <c r="X789" s="232" t="n"/>
      <c r="Y789" s="195" t="n"/>
      <c r="Z789" s="195" t="n"/>
      <c r="AA789" s="232" t="n"/>
      <c r="AB789" s="232" t="n"/>
      <c r="AC789" s="232" t="n"/>
      <c r="AD789" s="232" t="n"/>
      <c r="AE789" s="232" t="n"/>
      <c r="AF789" s="232" t="n"/>
      <c r="AG789" s="232" t="n"/>
      <c r="AH789" s="232" t="n"/>
      <c r="AI789" s="232" t="n"/>
      <c r="AJ789" s="232" t="n"/>
      <c r="AK789" s="195" t="n"/>
      <c r="AL789" s="195" t="n"/>
      <c r="AM789" s="232">
        <f>IFERROR(ROUND(AVERAGE(O789:S789,AA789:AE789),0),"")</f>
        <v/>
      </c>
      <c r="AN789" s="232">
        <f>IFERROR(ROUND(AVERAGE(T789:X789,AF789:AJ789),0),"")</f>
        <v/>
      </c>
      <c r="AO789" s="278">
        <f>IFERROR((AM789-L789)/L789,"")</f>
        <v/>
      </c>
      <c r="AP789" s="218" t="n"/>
      <c r="AQ789" s="219" t="n"/>
      <c r="AR789" s="217">
        <f>IFERROR(ROUND((3600/AS789*J789),0),"")</f>
        <v/>
      </c>
      <c r="AS789" s="217">
        <f>IFERROR(ROUND(AVERAGE(Y789:Z789,AK789:AL789),0),"")</f>
        <v/>
      </c>
      <c r="AT789" s="217" t="n"/>
      <c r="AU789" s="217" t="n"/>
      <c r="AV789" s="217" t="n"/>
      <c r="AW789" s="217" t="n"/>
      <c r="AX789" s="217" t="n"/>
      <c r="AY789" s="217" t="n"/>
      <c r="AZ789" s="217" t="n"/>
      <c r="BA789" s="217" t="n"/>
      <c r="BB789" s="217" t="n"/>
      <c r="BC789" s="217" t="n"/>
      <c r="BD789" s="217" t="n"/>
      <c r="BE789" s="217" t="n"/>
      <c r="BF789" s="217" t="n"/>
      <c r="BG789" s="217" t="n"/>
      <c r="BH789" s="217" t="n"/>
      <c r="BI789" s="217" t="n"/>
      <c r="BJ789" s="217" t="n"/>
      <c r="BK789" s="217" t="n"/>
      <c r="BL789" s="217" t="n"/>
      <c r="BM789" s="217" t="n"/>
      <c r="BN789" s="217" t="n"/>
      <c r="BO789" s="217" t="n"/>
      <c r="BP789" s="217" t="n"/>
      <c r="BQ789" s="217" t="n"/>
      <c r="BR789" s="217" t="n"/>
      <c r="BS789" s="217" t="n"/>
      <c r="BT789" s="217" t="n"/>
      <c r="BU789" s="217" t="n"/>
      <c r="BV789" s="217" t="n"/>
      <c r="BW789" s="217" t="n"/>
      <c r="BX789" s="220" t="n"/>
      <c r="BY789" s="220" t="n"/>
      <c r="BZ789" s="220" t="n"/>
      <c r="CA789" s="220" t="n"/>
      <c r="CB789" s="220" t="n"/>
      <c r="CC789" s="220" t="n"/>
      <c r="CD789" s="220" t="n"/>
      <c r="CE789" s="220" t="n"/>
      <c r="CF789" s="220" t="n"/>
      <c r="CG789" s="221">
        <f>IFERROR(ROUND((SUM(BX789:CF789)),0),"")</f>
        <v/>
      </c>
      <c r="CH789" s="216" t="n"/>
      <c r="CI789" s="456" t="n"/>
      <c r="CJ789" s="223" t="n"/>
      <c r="CK789" s="196" t="n"/>
      <c r="CL789" s="196" t="n"/>
      <c r="CM789" s="196" t="n"/>
      <c r="CN789" s="196" t="n"/>
      <c r="CO789" s="196" t="n"/>
      <c r="CP789" s="323" t="n"/>
      <c r="CQ789" s="348" t="n"/>
      <c r="CR789" s="348" t="n"/>
      <c r="CS789" s="348" t="n"/>
      <c r="CT789" s="348" t="n"/>
      <c r="CU789" s="348" t="n"/>
      <c r="CV789" s="348" t="n"/>
      <c r="CW789" s="348" t="n"/>
      <c r="CX789" s="348" t="n"/>
      <c r="CY789" s="348">
        <f>IFERROR(ROUND(STDEV(AN789,L789),1),"")</f>
        <v/>
      </c>
      <c r="CZ789" s="232">
        <f>IFERROR(ROUND(AVERAGE(O789:S789,AA789:AE789),0),"")</f>
        <v/>
      </c>
      <c r="DA789" s="232">
        <f>IFERROR(AVERAGE(T789:X789,AF789:AJ789),"")</f>
        <v/>
      </c>
      <c r="DB789" s="308">
        <f>AV789+BK789</f>
        <v/>
      </c>
      <c r="DC789" s="12">
        <f>SUM(BL789:BT789,AW789:BE789)</f>
        <v/>
      </c>
      <c r="DD789" s="437">
        <f>IFERROR(ROUND(DC789/K789,0),"")</f>
        <v/>
      </c>
      <c r="DE789" s="437">
        <f>IFERROR(ROUND(AVERAGE(Y789:Z789,AK789:AL789),0),"")</f>
        <v/>
      </c>
      <c r="DF789" s="217">
        <f>IFERROR(ROUND((3600/DE789*J789),0),"")</f>
        <v/>
      </c>
      <c r="DG789" s="437">
        <f>IFERROR(ROUND(DD789/DF789,1),"")</f>
        <v/>
      </c>
      <c r="DH789" s="308">
        <f>IFERROR(DB789+DD789,"")</f>
        <v/>
      </c>
      <c r="DI789" s="447">
        <f>IFERROR(DD789/DH789,"")</f>
        <v/>
      </c>
      <c r="DJ789" s="239" t="n"/>
      <c r="DK789" s="12">
        <f>IFERROR(DF789-AP789,"")</f>
        <v/>
      </c>
      <c r="DL789" s="239" t="n"/>
      <c r="DM789" s="307">
        <f>IFERROR(DA789-L789,"")</f>
        <v/>
      </c>
      <c r="DN789" s="348">
        <f>IF(DE789&gt;AQ789,0,1)</f>
        <v/>
      </c>
      <c r="DO789" s="348">
        <f>IF(DA789&lt;M789,0,1)</f>
        <v/>
      </c>
      <c r="DP789" s="348">
        <f>IF(DA789&gt;N789,0,1)</f>
        <v/>
      </c>
    </row>
    <row r="790" ht="20.25" customHeight="1" s="417">
      <c r="C790" s="455" t="n"/>
      <c r="G790" s="238" t="n"/>
      <c r="H790" s="437" t="n"/>
      <c r="I790" s="437" t="n"/>
      <c r="J790" s="437" t="n"/>
      <c r="K790" s="437" t="n"/>
      <c r="L790" s="240" t="n"/>
      <c r="M790" s="241" t="n"/>
      <c r="N790" s="242" t="n"/>
      <c r="O790" s="232" t="n"/>
      <c r="P790" s="232" t="n"/>
      <c r="Q790" s="232" t="n"/>
      <c r="R790" s="232" t="n"/>
      <c r="S790" s="232" t="n"/>
      <c r="T790" s="232" t="n"/>
      <c r="U790" s="232" t="n"/>
      <c r="V790" s="232" t="n"/>
      <c r="W790" s="232" t="n"/>
      <c r="X790" s="232" t="n"/>
      <c r="Y790" s="195" t="n"/>
      <c r="Z790" s="195" t="n"/>
      <c r="AA790" s="232" t="n"/>
      <c r="AB790" s="232" t="n"/>
      <c r="AC790" s="232" t="n"/>
      <c r="AD790" s="232" t="n"/>
      <c r="AE790" s="232" t="n"/>
      <c r="AF790" s="232" t="n"/>
      <c r="AG790" s="232" t="n"/>
      <c r="AH790" s="232" t="n"/>
      <c r="AI790" s="232" t="n"/>
      <c r="AJ790" s="232" t="n"/>
      <c r="AK790" s="195" t="n"/>
      <c r="AL790" s="195" t="n"/>
      <c r="AM790" s="232">
        <f>IFERROR(ROUND(AVERAGE(O790:S790,AA790:AE790),0),"")</f>
        <v/>
      </c>
      <c r="AN790" s="232">
        <f>IFERROR(ROUND(AVERAGE(T790:X790,AF790:AJ790),0),"")</f>
        <v/>
      </c>
      <c r="AO790" s="278">
        <f>IFERROR((AM790-L790)/L790,"")</f>
        <v/>
      </c>
      <c r="AP790" s="218" t="n"/>
      <c r="AQ790" s="219" t="n"/>
      <c r="AR790" s="217">
        <f>IFERROR(ROUND((3600/AS790*J790),0),"")</f>
        <v/>
      </c>
      <c r="AS790" s="217">
        <f>IFERROR(ROUND(AVERAGE(Y790:Z790,AK790:AL790),0),"")</f>
        <v/>
      </c>
      <c r="AT790" s="217" t="n"/>
      <c r="AU790" s="217" t="n"/>
      <c r="AV790" s="217" t="n"/>
      <c r="AW790" s="217" t="n"/>
      <c r="AX790" s="217" t="n"/>
      <c r="AY790" s="217" t="n"/>
      <c r="AZ790" s="217" t="n"/>
      <c r="BA790" s="217" t="n"/>
      <c r="BB790" s="217" t="n"/>
      <c r="BC790" s="217" t="n"/>
      <c r="BD790" s="217" t="n"/>
      <c r="BE790" s="217" t="n"/>
      <c r="BF790" s="217" t="n"/>
      <c r="BG790" s="217" t="n"/>
      <c r="BH790" s="217" t="n"/>
      <c r="BI790" s="217" t="n"/>
      <c r="BJ790" s="217" t="n"/>
      <c r="BK790" s="217" t="n"/>
      <c r="BL790" s="217" t="n"/>
      <c r="BM790" s="217" t="n"/>
      <c r="BN790" s="217" t="n"/>
      <c r="BO790" s="217" t="n"/>
      <c r="BP790" s="217" t="n"/>
      <c r="BQ790" s="217" t="n"/>
      <c r="BR790" s="217" t="n"/>
      <c r="BS790" s="217" t="n"/>
      <c r="BT790" s="217" t="n"/>
      <c r="BU790" s="217" t="n"/>
      <c r="BV790" s="217" t="n"/>
      <c r="BW790" s="217" t="n"/>
      <c r="BX790" s="220" t="n"/>
      <c r="BY790" s="220" t="n"/>
      <c r="BZ790" s="220" t="n"/>
      <c r="CA790" s="220" t="n"/>
      <c r="CB790" s="220" t="n"/>
      <c r="CC790" s="220" t="n"/>
      <c r="CD790" s="220" t="n"/>
      <c r="CE790" s="220" t="n"/>
      <c r="CF790" s="220" t="n"/>
      <c r="CG790" s="221">
        <f>IFERROR(ROUND((SUM(BX790:CF790)),0),"")</f>
        <v/>
      </c>
      <c r="CH790" s="216" t="n"/>
      <c r="CI790" s="456" t="n"/>
      <c r="CJ790" s="223" t="n"/>
      <c r="CK790" s="196" t="n"/>
      <c r="CL790" s="196" t="n"/>
      <c r="CM790" s="196" t="n"/>
      <c r="CN790" s="196" t="n"/>
      <c r="CO790" s="196" t="n"/>
      <c r="CP790" s="323" t="n"/>
      <c r="CQ790" s="348" t="n"/>
      <c r="CR790" s="348" t="n"/>
      <c r="CS790" s="348" t="n"/>
      <c r="CT790" s="348" t="n"/>
      <c r="CU790" s="348" t="n"/>
      <c r="CV790" s="348" t="n"/>
      <c r="CW790" s="348" t="n"/>
      <c r="CX790" s="348" t="n"/>
      <c r="CY790" s="348">
        <f>IFERROR(ROUND(STDEV(AN790,L790),1),"")</f>
        <v/>
      </c>
      <c r="CZ790" s="232">
        <f>IFERROR(ROUND(AVERAGE(O790:S790,AA790:AE790),0),"")</f>
        <v/>
      </c>
      <c r="DA790" s="232">
        <f>IFERROR(AVERAGE(T790:X790,AF790:AJ790),"")</f>
        <v/>
      </c>
      <c r="DB790" s="308">
        <f>AV790+BK790</f>
        <v/>
      </c>
      <c r="DC790" s="12">
        <f>SUM(BL790:BT790,AW790:BE790)</f>
        <v/>
      </c>
      <c r="DD790" s="437">
        <f>IFERROR(ROUND(DC790/K790,0),"")</f>
        <v/>
      </c>
      <c r="DE790" s="437">
        <f>IFERROR(ROUND(AVERAGE(Y790:Z790,AK790:AL790),0),"")</f>
        <v/>
      </c>
      <c r="DF790" s="217">
        <f>IFERROR(ROUND((3600/DE790*J790),0),"")</f>
        <v/>
      </c>
      <c r="DG790" s="437">
        <f>IFERROR(ROUND(DD790/DF790,1),"")</f>
        <v/>
      </c>
      <c r="DH790" s="308">
        <f>IFERROR(DB790+DD790,"")</f>
        <v/>
      </c>
      <c r="DI790" s="447">
        <f>IFERROR(DD790/DH790,"")</f>
        <v/>
      </c>
      <c r="DJ790" s="239" t="n"/>
      <c r="DK790" s="12">
        <f>IFERROR(DF790-AP790,"")</f>
        <v/>
      </c>
      <c r="DL790" s="239" t="n"/>
      <c r="DM790" s="307">
        <f>IFERROR(DA790-L790,"")</f>
        <v/>
      </c>
      <c r="DN790" s="348">
        <f>IF(DE790&gt;AQ790,0,1)</f>
        <v/>
      </c>
      <c r="DO790" s="348">
        <f>IF(DA790&lt;M790,0,1)</f>
        <v/>
      </c>
      <c r="DP790" s="348">
        <f>IF(DA790&gt;N790,0,1)</f>
        <v/>
      </c>
    </row>
    <row r="791" ht="20.25" customHeight="1" s="417">
      <c r="C791" s="455" t="n"/>
      <c r="G791" s="238" t="n"/>
      <c r="H791" s="437" t="n"/>
      <c r="I791" s="437" t="n"/>
      <c r="J791" s="437" t="n"/>
      <c r="K791" s="437" t="n"/>
      <c r="L791" s="240" t="n"/>
      <c r="M791" s="241" t="n"/>
      <c r="N791" s="242" t="n"/>
      <c r="O791" s="232" t="n"/>
      <c r="P791" s="232" t="n"/>
      <c r="Q791" s="232" t="n"/>
      <c r="R791" s="232" t="n"/>
      <c r="S791" s="232" t="n"/>
      <c r="T791" s="232" t="n"/>
      <c r="U791" s="232" t="n"/>
      <c r="V791" s="232" t="n"/>
      <c r="W791" s="232" t="n"/>
      <c r="X791" s="232" t="n"/>
      <c r="Y791" s="195" t="n"/>
      <c r="Z791" s="195" t="n"/>
      <c r="AA791" s="232" t="n"/>
      <c r="AB791" s="232" t="n"/>
      <c r="AC791" s="232" t="n"/>
      <c r="AD791" s="232" t="n"/>
      <c r="AE791" s="232" t="n"/>
      <c r="AF791" s="232" t="n"/>
      <c r="AG791" s="232" t="n"/>
      <c r="AH791" s="232" t="n"/>
      <c r="AI791" s="232" t="n"/>
      <c r="AJ791" s="232" t="n"/>
      <c r="AK791" s="195" t="n"/>
      <c r="AL791" s="195" t="n"/>
      <c r="AM791" s="232">
        <f>IFERROR(ROUND(AVERAGE(O791:S791,AA791:AE791),0),"")</f>
        <v/>
      </c>
      <c r="AN791" s="232">
        <f>IFERROR(ROUND(AVERAGE(T791:X791,AF791:AJ791),0),"")</f>
        <v/>
      </c>
      <c r="AO791" s="278">
        <f>IFERROR((AM791-L791)/L791,"")</f>
        <v/>
      </c>
      <c r="AP791" s="218" t="n"/>
      <c r="AQ791" s="219" t="n"/>
      <c r="AR791" s="217">
        <f>IFERROR(ROUND((3600/AS791*J791),0),"")</f>
        <v/>
      </c>
      <c r="AS791" s="217">
        <f>IFERROR(ROUND(AVERAGE(Y791:Z791,AK791:AL791),0),"")</f>
        <v/>
      </c>
      <c r="AT791" s="217" t="n"/>
      <c r="AU791" s="217" t="n"/>
      <c r="AV791" s="217" t="n"/>
      <c r="AW791" s="217" t="n"/>
      <c r="AX791" s="217" t="n"/>
      <c r="AY791" s="217" t="n"/>
      <c r="AZ791" s="217" t="n"/>
      <c r="BA791" s="217" t="n"/>
      <c r="BB791" s="217" t="n"/>
      <c r="BC791" s="217" t="n"/>
      <c r="BD791" s="217" t="n"/>
      <c r="BE791" s="217" t="n"/>
      <c r="BF791" s="217" t="n"/>
      <c r="BG791" s="217" t="n"/>
      <c r="BH791" s="217" t="n"/>
      <c r="BI791" s="217" t="n"/>
      <c r="BJ791" s="217" t="n"/>
      <c r="BK791" s="217" t="n"/>
      <c r="BL791" s="217" t="n"/>
      <c r="BM791" s="217" t="n"/>
      <c r="BN791" s="217" t="n"/>
      <c r="BO791" s="217" t="n"/>
      <c r="BP791" s="217" t="n"/>
      <c r="BQ791" s="217" t="n"/>
      <c r="BR791" s="217" t="n"/>
      <c r="BS791" s="217" t="n"/>
      <c r="BT791" s="217" t="n"/>
      <c r="BU791" s="217" t="n"/>
      <c r="BV791" s="217" t="n"/>
      <c r="BW791" s="217" t="n"/>
      <c r="BX791" s="220" t="n"/>
      <c r="BY791" s="220" t="n"/>
      <c r="BZ791" s="220" t="n"/>
      <c r="CA791" s="220" t="n"/>
      <c r="CB791" s="220" t="n"/>
      <c r="CC791" s="220" t="n"/>
      <c r="CD791" s="220" t="n"/>
      <c r="CE791" s="220" t="n"/>
      <c r="CF791" s="220" t="n"/>
      <c r="CG791" s="221">
        <f>IFERROR(ROUND((SUM(BX791:CF791)),0),"")</f>
        <v/>
      </c>
      <c r="CH791" s="216" t="n"/>
      <c r="CI791" s="456" t="n"/>
      <c r="CJ791" s="223" t="n"/>
      <c r="CK791" s="196" t="n"/>
      <c r="CL791" s="196" t="n"/>
      <c r="CM791" s="196" t="n"/>
      <c r="CN791" s="196" t="n"/>
      <c r="CO791" s="196" t="n"/>
      <c r="CP791" s="323" t="n"/>
      <c r="CQ791" s="348" t="n"/>
      <c r="CR791" s="348" t="n"/>
      <c r="CS791" s="348" t="n"/>
      <c r="CT791" s="348" t="n"/>
      <c r="CU791" s="348" t="n"/>
      <c r="CV791" s="348" t="n"/>
      <c r="CW791" s="348" t="n"/>
      <c r="CX791" s="348" t="n"/>
      <c r="CY791" s="348">
        <f>IFERROR(ROUND(STDEV(AN791,L791),1),"")</f>
        <v/>
      </c>
      <c r="CZ791" s="232">
        <f>IFERROR(ROUND(AVERAGE(O791:S791,AA791:AE791),0),"")</f>
        <v/>
      </c>
      <c r="DA791" s="232">
        <f>IFERROR(AVERAGE(T791:X791,AF791:AJ791),"")</f>
        <v/>
      </c>
      <c r="DB791" s="308">
        <f>AV791+BK791</f>
        <v/>
      </c>
      <c r="DC791" s="12">
        <f>SUM(BL791:BT791,AW791:BE791)</f>
        <v/>
      </c>
      <c r="DD791" s="437">
        <f>IFERROR(ROUND(DC791/K791,0),"")</f>
        <v/>
      </c>
      <c r="DE791" s="437">
        <f>IFERROR(ROUND(AVERAGE(Y791:Z791,AK791:AL791),0),"")</f>
        <v/>
      </c>
      <c r="DF791" s="217">
        <f>IFERROR(ROUND((3600/DE791*J791),0),"")</f>
        <v/>
      </c>
      <c r="DG791" s="437">
        <f>IFERROR(ROUND(DD791/DF791,1),"")</f>
        <v/>
      </c>
      <c r="DH791" s="308">
        <f>IFERROR(DB791+DD791,"")</f>
        <v/>
      </c>
      <c r="DI791" s="447">
        <f>IFERROR(DD791/DH791,"")</f>
        <v/>
      </c>
      <c r="DJ791" s="239" t="n"/>
      <c r="DK791" s="12">
        <f>IFERROR(DF791-AP791,"")</f>
        <v/>
      </c>
      <c r="DL791" s="239" t="n"/>
      <c r="DM791" s="307">
        <f>IFERROR(DA791-L791,"")</f>
        <v/>
      </c>
      <c r="DN791" s="348">
        <f>IF(DE791&gt;AQ791,0,1)</f>
        <v/>
      </c>
      <c r="DO791" s="348">
        <f>IF(DA791&lt;M791,0,1)</f>
        <v/>
      </c>
      <c r="DP791" s="348">
        <f>IF(DA791&gt;N791,0,1)</f>
        <v/>
      </c>
    </row>
    <row r="792" ht="20.25" customHeight="1" s="417">
      <c r="C792" s="455" t="n"/>
      <c r="G792" s="238" t="n"/>
      <c r="H792" s="437" t="n"/>
      <c r="I792" s="437" t="n"/>
      <c r="J792" s="437" t="n"/>
      <c r="K792" s="437" t="n"/>
      <c r="L792" s="240" t="n"/>
      <c r="M792" s="241" t="n"/>
      <c r="N792" s="242" t="n"/>
      <c r="O792" s="232" t="n"/>
      <c r="P792" s="232" t="n"/>
      <c r="Q792" s="232" t="n"/>
      <c r="R792" s="232" t="n"/>
      <c r="S792" s="232" t="n"/>
      <c r="T792" s="232" t="n"/>
      <c r="U792" s="232" t="n"/>
      <c r="V792" s="232" t="n"/>
      <c r="W792" s="232" t="n"/>
      <c r="X792" s="232" t="n"/>
      <c r="Y792" s="195" t="n"/>
      <c r="Z792" s="195" t="n"/>
      <c r="AA792" s="232" t="n"/>
      <c r="AB792" s="232" t="n"/>
      <c r="AC792" s="232" t="n"/>
      <c r="AD792" s="232" t="n"/>
      <c r="AE792" s="232" t="n"/>
      <c r="AF792" s="232" t="n"/>
      <c r="AG792" s="232" t="n"/>
      <c r="AH792" s="232" t="n"/>
      <c r="AI792" s="232" t="n"/>
      <c r="AJ792" s="232" t="n"/>
      <c r="AK792" s="195" t="n"/>
      <c r="AL792" s="195" t="n"/>
      <c r="AM792" s="232">
        <f>IFERROR(ROUND(AVERAGE(O792:S792,AA792:AE792),0),"")</f>
        <v/>
      </c>
      <c r="AN792" s="232">
        <f>IFERROR(ROUND(AVERAGE(T792:X792,AF792:AJ792),0),"")</f>
        <v/>
      </c>
      <c r="AO792" s="278">
        <f>IFERROR((AM792-L792)/L792,"")</f>
        <v/>
      </c>
      <c r="AP792" s="218" t="n"/>
      <c r="AQ792" s="219" t="n"/>
      <c r="AR792" s="217">
        <f>IFERROR(ROUND((3600/AS792*J792),0),"")</f>
        <v/>
      </c>
      <c r="AS792" s="217">
        <f>IFERROR(ROUND(AVERAGE(Y792:Z792,AK792:AL792),0),"")</f>
        <v/>
      </c>
      <c r="AT792" s="217" t="n"/>
      <c r="AU792" s="217" t="n"/>
      <c r="AV792" s="217" t="n"/>
      <c r="AW792" s="217" t="n"/>
      <c r="AX792" s="217" t="n"/>
      <c r="AY792" s="217" t="n"/>
      <c r="AZ792" s="217" t="n"/>
      <c r="BA792" s="217" t="n"/>
      <c r="BB792" s="217" t="n"/>
      <c r="BC792" s="217" t="n"/>
      <c r="BD792" s="217" t="n"/>
      <c r="BE792" s="217" t="n"/>
      <c r="BF792" s="217" t="n"/>
      <c r="BG792" s="217" t="n"/>
      <c r="BH792" s="217" t="n"/>
      <c r="BI792" s="217" t="n"/>
      <c r="BJ792" s="217" t="n"/>
      <c r="BK792" s="217" t="n"/>
      <c r="BL792" s="217" t="n"/>
      <c r="BM792" s="217" t="n"/>
      <c r="BN792" s="217" t="n"/>
      <c r="BO792" s="217" t="n"/>
      <c r="BP792" s="217" t="n"/>
      <c r="BQ792" s="217" t="n"/>
      <c r="BR792" s="217" t="n"/>
      <c r="BS792" s="217" t="n"/>
      <c r="BT792" s="217" t="n"/>
      <c r="BU792" s="217" t="n"/>
      <c r="BV792" s="217" t="n"/>
      <c r="BW792" s="217" t="n"/>
      <c r="BX792" s="220" t="n"/>
      <c r="BY792" s="220" t="n"/>
      <c r="BZ792" s="220" t="n"/>
      <c r="CA792" s="220" t="n"/>
      <c r="CB792" s="220" t="n"/>
      <c r="CC792" s="220" t="n"/>
      <c r="CD792" s="220" t="n"/>
      <c r="CE792" s="220" t="n"/>
      <c r="CF792" s="220" t="n"/>
      <c r="CG792" s="221">
        <f>IFERROR(ROUND((SUM(BX792:CF792)),0),"")</f>
        <v/>
      </c>
      <c r="CH792" s="216" t="n"/>
      <c r="CI792" s="456" t="n"/>
      <c r="CJ792" s="223" t="n"/>
      <c r="CK792" s="196" t="n"/>
      <c r="CL792" s="196" t="n"/>
      <c r="CM792" s="196" t="n"/>
      <c r="CN792" s="196" t="n"/>
      <c r="CO792" s="196" t="n"/>
      <c r="CP792" s="323" t="n"/>
      <c r="CQ792" s="348" t="n"/>
      <c r="CR792" s="348" t="n"/>
      <c r="CS792" s="348" t="n"/>
      <c r="CT792" s="348" t="n"/>
      <c r="CU792" s="348" t="n"/>
      <c r="CV792" s="348" t="n"/>
      <c r="CW792" s="348" t="n"/>
      <c r="CX792" s="348" t="n"/>
      <c r="CY792" s="348">
        <f>IFERROR(ROUND(STDEV(AN792,L792),1),"")</f>
        <v/>
      </c>
      <c r="CZ792" s="232">
        <f>IFERROR(ROUND(AVERAGE(O792:S792,AA792:AE792),0),"")</f>
        <v/>
      </c>
      <c r="DA792" s="232">
        <f>IFERROR(AVERAGE(T792:X792,AF792:AJ792),"")</f>
        <v/>
      </c>
      <c r="DB792" s="308">
        <f>AV792+BK792</f>
        <v/>
      </c>
      <c r="DC792" s="12">
        <f>SUM(BL792:BT792,AW792:BE792)</f>
        <v/>
      </c>
      <c r="DD792" s="437">
        <f>IFERROR(ROUND(DC792/K792,0),"")</f>
        <v/>
      </c>
      <c r="DE792" s="437">
        <f>IFERROR(ROUND(AVERAGE(Y792:Z792,AK792:AL792),0),"")</f>
        <v/>
      </c>
      <c r="DF792" s="217">
        <f>IFERROR(ROUND((3600/DE792*J792),0),"")</f>
        <v/>
      </c>
      <c r="DG792" s="437">
        <f>IFERROR(ROUND(DD792/DF792,1),"")</f>
        <v/>
      </c>
      <c r="DH792" s="308">
        <f>IFERROR(DB792+DD792,"")</f>
        <v/>
      </c>
      <c r="DI792" s="447">
        <f>IFERROR(DD792/DH792,"")</f>
        <v/>
      </c>
      <c r="DJ792" s="239" t="n"/>
      <c r="DK792" s="12">
        <f>IFERROR(DF792-AP792,"")</f>
        <v/>
      </c>
      <c r="DL792" s="239" t="n"/>
      <c r="DM792" s="307">
        <f>IFERROR(DA792-L792,"")</f>
        <v/>
      </c>
      <c r="DN792" s="348">
        <f>IF(DE792&gt;AQ792,0,1)</f>
        <v/>
      </c>
      <c r="DO792" s="348">
        <f>IF(DA792&lt;M792,0,1)</f>
        <v/>
      </c>
      <c r="DP792" s="348">
        <f>IF(DA792&gt;N792,0,1)</f>
        <v/>
      </c>
    </row>
    <row r="793" ht="20.25" customHeight="1" s="417">
      <c r="C793" s="455" t="n"/>
      <c r="G793" s="238" t="n"/>
      <c r="H793" s="437" t="n"/>
      <c r="I793" s="437" t="n"/>
      <c r="J793" s="437" t="n"/>
      <c r="K793" s="437" t="n"/>
      <c r="L793" s="240" t="n"/>
      <c r="M793" s="241" t="n"/>
      <c r="N793" s="242" t="n"/>
      <c r="O793" s="232" t="n"/>
      <c r="P793" s="232" t="n"/>
      <c r="Q793" s="232" t="n"/>
      <c r="R793" s="232" t="n"/>
      <c r="S793" s="232" t="n"/>
      <c r="T793" s="232" t="n"/>
      <c r="U793" s="232" t="n"/>
      <c r="V793" s="232" t="n"/>
      <c r="W793" s="232" t="n"/>
      <c r="X793" s="232" t="n"/>
      <c r="Y793" s="195" t="n"/>
      <c r="Z793" s="195" t="n"/>
      <c r="AA793" s="232" t="n"/>
      <c r="AB793" s="232" t="n"/>
      <c r="AC793" s="232" t="n"/>
      <c r="AD793" s="232" t="n"/>
      <c r="AE793" s="232" t="n"/>
      <c r="AF793" s="232" t="n"/>
      <c r="AG793" s="232" t="n"/>
      <c r="AH793" s="232" t="n"/>
      <c r="AI793" s="232" t="n"/>
      <c r="AJ793" s="232" t="n"/>
      <c r="AK793" s="195" t="n"/>
      <c r="AL793" s="195" t="n"/>
      <c r="AM793" s="232">
        <f>IFERROR(ROUND(AVERAGE(O793:S793,AA793:AE793),0),"")</f>
        <v/>
      </c>
      <c r="AN793" s="232">
        <f>IFERROR(ROUND(AVERAGE(T793:X793,AF793:AJ793),0),"")</f>
        <v/>
      </c>
      <c r="AO793" s="278">
        <f>IFERROR((AM793-L793)/L793,"")</f>
        <v/>
      </c>
      <c r="AP793" s="218" t="n"/>
      <c r="AQ793" s="219" t="n"/>
      <c r="AR793" s="217">
        <f>IFERROR(ROUND((3600/AS793*J793),0),"")</f>
        <v/>
      </c>
      <c r="AS793" s="217">
        <f>IFERROR(ROUND(AVERAGE(Y793:Z793,AK793:AL793),0),"")</f>
        <v/>
      </c>
      <c r="AT793" s="217" t="n"/>
      <c r="AU793" s="217" t="n"/>
      <c r="AV793" s="217" t="n"/>
      <c r="AW793" s="217" t="n"/>
      <c r="AX793" s="217" t="n"/>
      <c r="AY793" s="217" t="n"/>
      <c r="AZ793" s="217" t="n"/>
      <c r="BA793" s="217" t="n"/>
      <c r="BB793" s="217" t="n"/>
      <c r="BC793" s="217" t="n"/>
      <c r="BD793" s="217" t="n"/>
      <c r="BE793" s="217" t="n"/>
      <c r="BF793" s="217" t="n"/>
      <c r="BG793" s="217" t="n"/>
      <c r="BH793" s="217" t="n"/>
      <c r="BI793" s="217" t="n"/>
      <c r="BJ793" s="217" t="n"/>
      <c r="BK793" s="217" t="n"/>
      <c r="BL793" s="217" t="n"/>
      <c r="BM793" s="217" t="n"/>
      <c r="BN793" s="217" t="n"/>
      <c r="BO793" s="217" t="n"/>
      <c r="BP793" s="217" t="n"/>
      <c r="BQ793" s="217" t="n"/>
      <c r="BR793" s="217" t="n"/>
      <c r="BS793" s="217" t="n"/>
      <c r="BT793" s="217" t="n"/>
      <c r="BU793" s="217" t="n"/>
      <c r="BV793" s="217" t="n"/>
      <c r="BW793" s="217" t="n"/>
      <c r="BX793" s="220" t="n"/>
      <c r="BY793" s="220" t="n"/>
      <c r="BZ793" s="220" t="n"/>
      <c r="CA793" s="220" t="n"/>
      <c r="CB793" s="220" t="n"/>
      <c r="CC793" s="220" t="n"/>
      <c r="CD793" s="220" t="n"/>
      <c r="CE793" s="220" t="n"/>
      <c r="CF793" s="220" t="n"/>
      <c r="CG793" s="221">
        <f>IFERROR(ROUND((SUM(BX793:CF793)),0),"")</f>
        <v/>
      </c>
      <c r="CH793" s="216" t="n"/>
      <c r="CI793" s="456" t="n"/>
      <c r="CJ793" s="223" t="n"/>
      <c r="CK793" s="196" t="n"/>
      <c r="CL793" s="196" t="n"/>
      <c r="CM793" s="196" t="n"/>
      <c r="CN793" s="196" t="n"/>
      <c r="CO793" s="196" t="n"/>
      <c r="CP793" s="323" t="n"/>
      <c r="CQ793" s="348" t="n"/>
      <c r="CR793" s="348" t="n"/>
      <c r="CS793" s="348" t="n"/>
      <c r="CT793" s="348" t="n"/>
      <c r="CU793" s="348" t="n"/>
      <c r="CV793" s="348" t="n"/>
      <c r="CW793" s="348" t="n"/>
      <c r="CX793" s="348" t="n"/>
      <c r="CY793" s="348">
        <f>IFERROR(ROUND(STDEV(AN793,L793),1),"")</f>
        <v/>
      </c>
      <c r="CZ793" s="232">
        <f>IFERROR(ROUND(AVERAGE(O793:S793,AA793:AE793),0),"")</f>
        <v/>
      </c>
      <c r="DA793" s="232">
        <f>IFERROR(AVERAGE(T793:X793,AF793:AJ793),"")</f>
        <v/>
      </c>
      <c r="DB793" s="308">
        <f>AV793+BK793</f>
        <v/>
      </c>
      <c r="DC793" s="12">
        <f>SUM(BL793:BT793,AW793:BE793)</f>
        <v/>
      </c>
      <c r="DD793" s="437">
        <f>IFERROR(ROUND(DC793/K793,0),"")</f>
        <v/>
      </c>
      <c r="DE793" s="437">
        <f>IFERROR(ROUND(AVERAGE(Y793:Z793,AK793:AL793),0),"")</f>
        <v/>
      </c>
      <c r="DF793" s="217">
        <f>IFERROR(ROUND((3600/DE793*J793),0),"")</f>
        <v/>
      </c>
      <c r="DG793" s="437">
        <f>IFERROR(ROUND(DD793/DF793,1),"")</f>
        <v/>
      </c>
      <c r="DH793" s="308">
        <f>IFERROR(DB793+DD793,"")</f>
        <v/>
      </c>
      <c r="DI793" s="447">
        <f>IFERROR(DD793/DH793,"")</f>
        <v/>
      </c>
      <c r="DJ793" s="239" t="n"/>
      <c r="DK793" s="12">
        <f>IFERROR(DF793-AP793,"")</f>
        <v/>
      </c>
      <c r="DL793" s="239" t="n"/>
      <c r="DM793" s="307">
        <f>IFERROR(DA793-L793,"")</f>
        <v/>
      </c>
      <c r="DN793" s="348">
        <f>IF(DE793&gt;AQ793,0,1)</f>
        <v/>
      </c>
      <c r="DO793" s="348">
        <f>IF(DA793&lt;M793,0,1)</f>
        <v/>
      </c>
      <c r="DP793" s="348">
        <f>IF(DA793&gt;N793,0,1)</f>
        <v/>
      </c>
    </row>
    <row r="794" ht="20.25" customHeight="1" s="417">
      <c r="C794" s="455" t="n"/>
      <c r="G794" s="238" t="n"/>
      <c r="H794" s="437" t="n"/>
      <c r="I794" s="437" t="n"/>
      <c r="J794" s="437" t="n"/>
      <c r="K794" s="437" t="n"/>
      <c r="L794" s="240" t="n"/>
      <c r="M794" s="241" t="n"/>
      <c r="N794" s="242" t="n"/>
      <c r="O794" s="232" t="n"/>
      <c r="P794" s="232" t="n"/>
      <c r="Q794" s="232" t="n"/>
      <c r="R794" s="232" t="n"/>
      <c r="S794" s="232" t="n"/>
      <c r="T794" s="232" t="n"/>
      <c r="U794" s="232" t="n"/>
      <c r="V794" s="232" t="n"/>
      <c r="W794" s="232" t="n"/>
      <c r="X794" s="232" t="n"/>
      <c r="Y794" s="195" t="n"/>
      <c r="Z794" s="195" t="n"/>
      <c r="AA794" s="232" t="n"/>
      <c r="AB794" s="232" t="n"/>
      <c r="AC794" s="232" t="n"/>
      <c r="AD794" s="232" t="n"/>
      <c r="AE794" s="232" t="n"/>
      <c r="AF794" s="232" t="n"/>
      <c r="AG794" s="232" t="n"/>
      <c r="AH794" s="232" t="n"/>
      <c r="AI794" s="232" t="n"/>
      <c r="AJ794" s="232" t="n"/>
      <c r="AK794" s="195" t="n"/>
      <c r="AL794" s="195" t="n"/>
      <c r="AM794" s="232">
        <f>IFERROR(ROUND(AVERAGE(O794:S794,AA794:AE794),0),"")</f>
        <v/>
      </c>
      <c r="AN794" s="232">
        <f>IFERROR(ROUND(AVERAGE(T794:X794,AF794:AJ794),0),"")</f>
        <v/>
      </c>
      <c r="AO794" s="278">
        <f>IFERROR((AM794-L794)/L794,"")</f>
        <v/>
      </c>
      <c r="AP794" s="218" t="n"/>
      <c r="AQ794" s="219" t="n"/>
      <c r="AR794" s="217">
        <f>IFERROR(ROUND((3600/AS794*J794),0),"")</f>
        <v/>
      </c>
      <c r="AS794" s="217">
        <f>IFERROR(ROUND(AVERAGE(Y794:Z794,AK794:AL794),0),"")</f>
        <v/>
      </c>
      <c r="AT794" s="217" t="n"/>
      <c r="AU794" s="217" t="n"/>
      <c r="AV794" s="217" t="n"/>
      <c r="AW794" s="217" t="n"/>
      <c r="AX794" s="217" t="n"/>
      <c r="AY794" s="217" t="n"/>
      <c r="AZ794" s="217" t="n"/>
      <c r="BA794" s="217" t="n"/>
      <c r="BB794" s="217" t="n"/>
      <c r="BC794" s="217" t="n"/>
      <c r="BD794" s="217" t="n"/>
      <c r="BE794" s="217" t="n"/>
      <c r="BF794" s="217" t="n"/>
      <c r="BG794" s="217" t="n"/>
      <c r="BH794" s="217" t="n"/>
      <c r="BI794" s="217" t="n"/>
      <c r="BJ794" s="217" t="n"/>
      <c r="BK794" s="217" t="n"/>
      <c r="BL794" s="217" t="n"/>
      <c r="BM794" s="217" t="n"/>
      <c r="BN794" s="217" t="n"/>
      <c r="BO794" s="217" t="n"/>
      <c r="BP794" s="217" t="n"/>
      <c r="BQ794" s="217" t="n"/>
      <c r="BR794" s="217" t="n"/>
      <c r="BS794" s="217" t="n"/>
      <c r="BT794" s="217" t="n"/>
      <c r="BU794" s="217" t="n"/>
      <c r="BV794" s="217" t="n"/>
      <c r="BW794" s="217" t="n"/>
      <c r="BX794" s="220" t="n"/>
      <c r="BY794" s="220" t="n"/>
      <c r="BZ794" s="220" t="n"/>
      <c r="CA794" s="220" t="n"/>
      <c r="CB794" s="220" t="n"/>
      <c r="CC794" s="220" t="n"/>
      <c r="CD794" s="220" t="n"/>
      <c r="CE794" s="220" t="n"/>
      <c r="CF794" s="220" t="n"/>
      <c r="CG794" s="221">
        <f>IFERROR(ROUND((SUM(BX794:CF794)),0),"")</f>
        <v/>
      </c>
      <c r="CH794" s="216" t="n"/>
      <c r="CI794" s="456" t="n"/>
      <c r="CJ794" s="223" t="n"/>
      <c r="CK794" s="196" t="n"/>
      <c r="CL794" s="196" t="n"/>
      <c r="CM794" s="196" t="n"/>
      <c r="CN794" s="196" t="n"/>
      <c r="CO794" s="196" t="n"/>
      <c r="CP794" s="323" t="n"/>
      <c r="CQ794" s="348" t="n"/>
      <c r="CR794" s="348" t="n"/>
      <c r="CS794" s="348" t="n"/>
      <c r="CT794" s="348" t="n"/>
      <c r="CU794" s="348" t="n"/>
      <c r="CV794" s="348" t="n"/>
      <c r="CW794" s="348" t="n"/>
      <c r="CX794" s="348" t="n"/>
      <c r="CY794" s="348">
        <f>IFERROR(ROUND(STDEV(AN794,L794),1),"")</f>
        <v/>
      </c>
      <c r="CZ794" s="232">
        <f>IFERROR(ROUND(AVERAGE(O794:S794,AA794:AE794),0),"")</f>
        <v/>
      </c>
      <c r="DA794" s="232">
        <f>IFERROR(AVERAGE(T794:X794,AF794:AJ794),"")</f>
        <v/>
      </c>
      <c r="DB794" s="308">
        <f>AV794+BK794</f>
        <v/>
      </c>
      <c r="DC794" s="12">
        <f>SUM(BL794:BT794,AW794:BE794)</f>
        <v/>
      </c>
      <c r="DD794" s="437">
        <f>IFERROR(ROUND(DC794/K794,0),"")</f>
        <v/>
      </c>
      <c r="DE794" s="437">
        <f>IFERROR(ROUND(AVERAGE(Y794:Z794,AK794:AL794),0),"")</f>
        <v/>
      </c>
      <c r="DF794" s="217">
        <f>IFERROR(ROUND((3600/DE794*J794),0),"")</f>
        <v/>
      </c>
      <c r="DG794" s="437">
        <f>IFERROR(ROUND(DD794/DF794,1),"")</f>
        <v/>
      </c>
      <c r="DH794" s="308">
        <f>IFERROR(DB794+DD794,"")</f>
        <v/>
      </c>
      <c r="DI794" s="447">
        <f>IFERROR(DD794/DH794,"")</f>
        <v/>
      </c>
      <c r="DJ794" s="239" t="n"/>
      <c r="DK794" s="12">
        <f>IFERROR(DF794-AP794,"")</f>
        <v/>
      </c>
      <c r="DL794" s="239" t="n"/>
      <c r="DM794" s="307">
        <f>IFERROR(DA794-L794,"")</f>
        <v/>
      </c>
      <c r="DN794" s="348">
        <f>IF(DE794&gt;AQ794,0,1)</f>
        <v/>
      </c>
      <c r="DO794" s="348">
        <f>IF(DA794&lt;M794,0,1)</f>
        <v/>
      </c>
      <c r="DP794" s="348">
        <f>IF(DA794&gt;N794,0,1)</f>
        <v/>
      </c>
    </row>
    <row r="795" ht="20.25" customHeight="1" s="417">
      <c r="C795" s="455" t="n"/>
      <c r="G795" s="238" t="n"/>
      <c r="H795" s="437" t="n"/>
      <c r="I795" s="437" t="n"/>
      <c r="J795" s="437" t="n"/>
      <c r="K795" s="437" t="n"/>
      <c r="L795" s="240" t="n"/>
      <c r="M795" s="241" t="n"/>
      <c r="N795" s="242" t="n"/>
      <c r="O795" s="232" t="n"/>
      <c r="P795" s="232" t="n"/>
      <c r="Q795" s="232" t="n"/>
      <c r="R795" s="232" t="n"/>
      <c r="S795" s="232" t="n"/>
      <c r="T795" s="232" t="n"/>
      <c r="U795" s="232" t="n"/>
      <c r="V795" s="232" t="n"/>
      <c r="W795" s="232" t="n"/>
      <c r="X795" s="232" t="n"/>
      <c r="Y795" s="195" t="n"/>
      <c r="Z795" s="195" t="n"/>
      <c r="AA795" s="232" t="n"/>
      <c r="AB795" s="232" t="n"/>
      <c r="AC795" s="232" t="n"/>
      <c r="AD795" s="232" t="n"/>
      <c r="AE795" s="232" t="n"/>
      <c r="AF795" s="232" t="n"/>
      <c r="AG795" s="232" t="n"/>
      <c r="AH795" s="232" t="n"/>
      <c r="AI795" s="232" t="n"/>
      <c r="AJ795" s="232" t="n"/>
      <c r="AK795" s="195" t="n"/>
      <c r="AL795" s="195" t="n"/>
      <c r="AM795" s="232">
        <f>IFERROR(ROUND(AVERAGE(O795:S795,AA795:AE795),0),"")</f>
        <v/>
      </c>
      <c r="AN795" s="232">
        <f>IFERROR(ROUND(AVERAGE(T795:X795,AF795:AJ795),0),"")</f>
        <v/>
      </c>
      <c r="AO795" s="278">
        <f>IFERROR((AM795-L795)/L795,"")</f>
        <v/>
      </c>
      <c r="AP795" s="218" t="n"/>
      <c r="AQ795" s="219" t="n"/>
      <c r="AR795" s="217">
        <f>IFERROR(ROUND((3600/AS795*J795),0),"")</f>
        <v/>
      </c>
      <c r="AS795" s="217">
        <f>IFERROR(ROUND(AVERAGE(Y795:Z795,AK795:AL795),0),"")</f>
        <v/>
      </c>
      <c r="AT795" s="217" t="n"/>
      <c r="AU795" s="217" t="n"/>
      <c r="AV795" s="217" t="n"/>
      <c r="AW795" s="217" t="n"/>
      <c r="AX795" s="217" t="n"/>
      <c r="AY795" s="217" t="n"/>
      <c r="AZ795" s="217" t="n"/>
      <c r="BA795" s="217" t="n"/>
      <c r="BB795" s="217" t="n"/>
      <c r="BC795" s="217" t="n"/>
      <c r="BD795" s="217" t="n"/>
      <c r="BE795" s="217" t="n"/>
      <c r="BF795" s="217" t="n"/>
      <c r="BG795" s="217" t="n"/>
      <c r="BH795" s="217" t="n"/>
      <c r="BI795" s="217" t="n"/>
      <c r="BJ795" s="217" t="n"/>
      <c r="BK795" s="217" t="n"/>
      <c r="BL795" s="217" t="n"/>
      <c r="BM795" s="217" t="n"/>
      <c r="BN795" s="217" t="n"/>
      <c r="BO795" s="217" t="n"/>
      <c r="BP795" s="217" t="n"/>
      <c r="BQ795" s="217" t="n"/>
      <c r="BR795" s="217" t="n"/>
      <c r="BS795" s="217" t="n"/>
      <c r="BT795" s="217" t="n"/>
      <c r="BU795" s="217" t="n"/>
      <c r="BV795" s="217" t="n"/>
      <c r="BW795" s="217" t="n"/>
      <c r="BX795" s="220" t="n"/>
      <c r="BY795" s="220" t="n"/>
      <c r="BZ795" s="220" t="n"/>
      <c r="CA795" s="220" t="n"/>
      <c r="CB795" s="220" t="n"/>
      <c r="CC795" s="220" t="n"/>
      <c r="CD795" s="220" t="n"/>
      <c r="CE795" s="220" t="n"/>
      <c r="CF795" s="220" t="n"/>
      <c r="CG795" s="221">
        <f>IFERROR(ROUND((SUM(BX795:CF795)),0),"")</f>
        <v/>
      </c>
      <c r="CH795" s="216" t="n"/>
      <c r="CI795" s="456" t="n"/>
      <c r="CJ795" s="223" t="n"/>
      <c r="CK795" s="196" t="n"/>
      <c r="CL795" s="196" t="n"/>
      <c r="CM795" s="196" t="n"/>
      <c r="CN795" s="196" t="n"/>
      <c r="CO795" s="196" t="n"/>
      <c r="CP795" s="323" t="n"/>
      <c r="CQ795" s="348" t="n"/>
      <c r="CR795" s="348" t="n"/>
      <c r="CS795" s="348" t="n"/>
      <c r="CT795" s="348" t="n"/>
      <c r="CU795" s="348" t="n"/>
      <c r="CV795" s="348" t="n"/>
      <c r="CW795" s="348" t="n"/>
      <c r="CX795" s="348" t="n"/>
      <c r="CY795" s="348">
        <f>IFERROR(ROUND(STDEV(AN795,L795),1),"")</f>
        <v/>
      </c>
      <c r="CZ795" s="232">
        <f>IFERROR(ROUND(AVERAGE(O795:S795,AA795:AE795),0),"")</f>
        <v/>
      </c>
      <c r="DA795" s="232">
        <f>IFERROR(AVERAGE(T795:X795,AF795:AJ795),"")</f>
        <v/>
      </c>
      <c r="DB795" s="308">
        <f>AV795+BK795</f>
        <v/>
      </c>
      <c r="DC795" s="12">
        <f>SUM(BL795:BT795,AW795:BE795)</f>
        <v/>
      </c>
      <c r="DD795" s="437">
        <f>IFERROR(ROUND(DC795/K795,0),"")</f>
        <v/>
      </c>
      <c r="DE795" s="437">
        <f>IFERROR(ROUND(AVERAGE(Y795:Z795,AK795:AL795),0),"")</f>
        <v/>
      </c>
      <c r="DF795" s="217">
        <f>IFERROR(ROUND((3600/DE795*J795),0),"")</f>
        <v/>
      </c>
      <c r="DG795" s="437">
        <f>IFERROR(ROUND(DD795/DF795,1),"")</f>
        <v/>
      </c>
      <c r="DH795" s="308">
        <f>IFERROR(DB795+DD795,"")</f>
        <v/>
      </c>
      <c r="DI795" s="447">
        <f>IFERROR(DD795/DH795,"")</f>
        <v/>
      </c>
      <c r="DJ795" s="239" t="n"/>
      <c r="DK795" s="12">
        <f>IFERROR(DF795-AP795,"")</f>
        <v/>
      </c>
      <c r="DL795" s="239" t="n"/>
      <c r="DM795" s="307">
        <f>IFERROR(DA795-L795,"")</f>
        <v/>
      </c>
      <c r="DN795" s="348">
        <f>IF(DE795&gt;AQ795,0,1)</f>
        <v/>
      </c>
      <c r="DO795" s="348">
        <f>IF(DA795&lt;M795,0,1)</f>
        <v/>
      </c>
      <c r="DP795" s="348">
        <f>IF(DA795&gt;N795,0,1)</f>
        <v/>
      </c>
    </row>
    <row r="796" ht="20.25" customHeight="1" s="417">
      <c r="C796" s="455" t="n"/>
      <c r="G796" s="238" t="n"/>
      <c r="H796" s="437" t="n"/>
      <c r="I796" s="437" t="n"/>
      <c r="J796" s="437" t="n"/>
      <c r="K796" s="437" t="n"/>
      <c r="L796" s="240" t="n"/>
      <c r="M796" s="241" t="n"/>
      <c r="N796" s="242" t="n"/>
      <c r="O796" s="232" t="n"/>
      <c r="P796" s="232" t="n"/>
      <c r="Q796" s="232" t="n"/>
      <c r="R796" s="232" t="n"/>
      <c r="S796" s="232" t="n"/>
      <c r="T796" s="232" t="n"/>
      <c r="U796" s="232" t="n"/>
      <c r="V796" s="232" t="n"/>
      <c r="W796" s="232" t="n"/>
      <c r="X796" s="232" t="n"/>
      <c r="Y796" s="195" t="n"/>
      <c r="Z796" s="195" t="n"/>
      <c r="AA796" s="232" t="n"/>
      <c r="AB796" s="232" t="n"/>
      <c r="AC796" s="232" t="n"/>
      <c r="AD796" s="232" t="n"/>
      <c r="AE796" s="232" t="n"/>
      <c r="AF796" s="232" t="n"/>
      <c r="AG796" s="232" t="n"/>
      <c r="AH796" s="232" t="n"/>
      <c r="AI796" s="232" t="n"/>
      <c r="AJ796" s="232" t="n"/>
      <c r="AK796" s="195" t="n"/>
      <c r="AL796" s="195" t="n"/>
      <c r="AM796" s="232">
        <f>IFERROR(ROUND(AVERAGE(O796:S796,AA796:AE796),0),"")</f>
        <v/>
      </c>
      <c r="AN796" s="232">
        <f>IFERROR(ROUND(AVERAGE(T796:X796,AF796:AJ796),0),"")</f>
        <v/>
      </c>
      <c r="AO796" s="278">
        <f>IFERROR((AM796-L796)/L796,"")</f>
        <v/>
      </c>
      <c r="AP796" s="218" t="n"/>
      <c r="AQ796" s="219" t="n"/>
      <c r="AR796" s="217">
        <f>IFERROR(ROUND((3600/AS796*J796),0),"")</f>
        <v/>
      </c>
      <c r="AS796" s="217">
        <f>IFERROR(ROUND(AVERAGE(Y796:Z796,AK796:AL796),0),"")</f>
        <v/>
      </c>
      <c r="AT796" s="217" t="n"/>
      <c r="AU796" s="217" t="n"/>
      <c r="AV796" s="217" t="n"/>
      <c r="AW796" s="217" t="n"/>
      <c r="AX796" s="217" t="n"/>
      <c r="AY796" s="217" t="n"/>
      <c r="AZ796" s="217" t="n"/>
      <c r="BA796" s="217" t="n"/>
      <c r="BB796" s="217" t="n"/>
      <c r="BC796" s="217" t="n"/>
      <c r="BD796" s="217" t="n"/>
      <c r="BE796" s="217" t="n"/>
      <c r="BF796" s="217" t="n"/>
      <c r="BG796" s="217" t="n"/>
      <c r="BH796" s="217" t="n"/>
      <c r="BI796" s="217" t="n"/>
      <c r="BJ796" s="217" t="n"/>
      <c r="BK796" s="217" t="n"/>
      <c r="BL796" s="217" t="n"/>
      <c r="BM796" s="217" t="n"/>
      <c r="BN796" s="217" t="n"/>
      <c r="BO796" s="217" t="n"/>
      <c r="BP796" s="217" t="n"/>
      <c r="BQ796" s="217" t="n"/>
      <c r="BR796" s="217" t="n"/>
      <c r="BS796" s="217" t="n"/>
      <c r="BT796" s="217" t="n"/>
      <c r="BU796" s="217" t="n"/>
      <c r="BV796" s="217" t="n"/>
      <c r="BW796" s="217" t="n"/>
      <c r="BX796" s="220" t="n"/>
      <c r="BY796" s="220" t="n"/>
      <c r="BZ796" s="220" t="n"/>
      <c r="CA796" s="220" t="n"/>
      <c r="CB796" s="220" t="n"/>
      <c r="CC796" s="220" t="n"/>
      <c r="CD796" s="220" t="n"/>
      <c r="CE796" s="220" t="n"/>
      <c r="CF796" s="220" t="n"/>
      <c r="CG796" s="221">
        <f>IFERROR(ROUND((SUM(BX796:CF796)),0),"")</f>
        <v/>
      </c>
      <c r="CH796" s="216" t="n"/>
      <c r="CI796" s="456" t="n"/>
      <c r="CJ796" s="223" t="n"/>
      <c r="CK796" s="196" t="n"/>
      <c r="CL796" s="196" t="n"/>
      <c r="CM796" s="196" t="n"/>
      <c r="CN796" s="196" t="n"/>
      <c r="CO796" s="196" t="n"/>
      <c r="CP796" s="323" t="n"/>
      <c r="CQ796" s="348" t="n"/>
      <c r="CR796" s="348" t="n"/>
      <c r="CS796" s="348" t="n"/>
      <c r="CT796" s="348" t="n"/>
      <c r="CU796" s="348" t="n"/>
      <c r="CV796" s="348" t="n"/>
      <c r="CW796" s="348" t="n"/>
      <c r="CX796" s="348" t="n"/>
      <c r="CY796" s="348">
        <f>IFERROR(ROUND(STDEV(AN796,L796),1),"")</f>
        <v/>
      </c>
      <c r="CZ796" s="232">
        <f>IFERROR(ROUND(AVERAGE(O796:S796,AA796:AE796),0),"")</f>
        <v/>
      </c>
      <c r="DA796" s="232">
        <f>IFERROR(AVERAGE(T796:X796,AF796:AJ796),"")</f>
        <v/>
      </c>
      <c r="DB796" s="308">
        <f>AV796+BK796</f>
        <v/>
      </c>
      <c r="DC796" s="12">
        <f>SUM(BL796:BT796,AW796:BE796)</f>
        <v/>
      </c>
      <c r="DD796" s="437">
        <f>IFERROR(ROUND(DC796/K796,0),"")</f>
        <v/>
      </c>
      <c r="DE796" s="437">
        <f>IFERROR(ROUND(AVERAGE(Y796:Z796,AK796:AL796),0),"")</f>
        <v/>
      </c>
      <c r="DF796" s="217">
        <f>IFERROR(ROUND((3600/DE796*J796),0),"")</f>
        <v/>
      </c>
      <c r="DG796" s="437">
        <f>IFERROR(ROUND(DD796/DF796,1),"")</f>
        <v/>
      </c>
      <c r="DH796" s="308">
        <f>IFERROR(DB796+DD796,"")</f>
        <v/>
      </c>
      <c r="DI796" s="447">
        <f>IFERROR(DD796/DH796,"")</f>
        <v/>
      </c>
      <c r="DJ796" s="239" t="n"/>
      <c r="DK796" s="12">
        <f>IFERROR(DF796-AP796,"")</f>
        <v/>
      </c>
      <c r="DL796" s="239" t="n"/>
      <c r="DM796" s="307">
        <f>IFERROR(DA796-L796,"")</f>
        <v/>
      </c>
      <c r="DN796" s="348">
        <f>IF(DE796&gt;AQ796,0,1)</f>
        <v/>
      </c>
      <c r="DO796" s="348">
        <f>IF(DA796&lt;M796,0,1)</f>
        <v/>
      </c>
      <c r="DP796" s="348">
        <f>IF(DA796&gt;N796,0,1)</f>
        <v/>
      </c>
    </row>
    <row r="797" ht="20.25" customHeight="1" s="417">
      <c r="C797" s="455" t="n"/>
      <c r="G797" s="238" t="n"/>
      <c r="H797" s="437" t="n"/>
      <c r="I797" s="437" t="n"/>
      <c r="J797" s="437" t="n"/>
      <c r="K797" s="437" t="n"/>
      <c r="L797" s="240" t="n"/>
      <c r="M797" s="241" t="n"/>
      <c r="N797" s="242" t="n"/>
      <c r="O797" s="232" t="n"/>
      <c r="P797" s="232" t="n"/>
      <c r="Q797" s="232" t="n"/>
      <c r="R797" s="232" t="n"/>
      <c r="S797" s="232" t="n"/>
      <c r="T797" s="232" t="n"/>
      <c r="U797" s="232" t="n"/>
      <c r="V797" s="232" t="n"/>
      <c r="W797" s="232" t="n"/>
      <c r="X797" s="232" t="n"/>
      <c r="Y797" s="195" t="n"/>
      <c r="Z797" s="195" t="n"/>
      <c r="AA797" s="232" t="n"/>
      <c r="AB797" s="232" t="n"/>
      <c r="AC797" s="232" t="n"/>
      <c r="AD797" s="232" t="n"/>
      <c r="AE797" s="232" t="n"/>
      <c r="AF797" s="232" t="n"/>
      <c r="AG797" s="232" t="n"/>
      <c r="AH797" s="232" t="n"/>
      <c r="AI797" s="232" t="n"/>
      <c r="AJ797" s="232" t="n"/>
      <c r="AK797" s="195" t="n"/>
      <c r="AL797" s="195" t="n"/>
      <c r="AM797" s="232">
        <f>IFERROR(ROUND(AVERAGE(O797:S797,AA797:AE797),0),"")</f>
        <v/>
      </c>
      <c r="AN797" s="232">
        <f>IFERROR(ROUND(AVERAGE(T797:X797,AF797:AJ797),0),"")</f>
        <v/>
      </c>
      <c r="AO797" s="278">
        <f>IFERROR((AM797-L797)/L797,"")</f>
        <v/>
      </c>
      <c r="AP797" s="218" t="n"/>
      <c r="AQ797" s="219" t="n"/>
      <c r="AR797" s="217">
        <f>IFERROR(ROUND((3600/AS797*J797),0),"")</f>
        <v/>
      </c>
      <c r="AS797" s="217">
        <f>IFERROR(ROUND(AVERAGE(Y797:Z797,AK797:AL797),0),"")</f>
        <v/>
      </c>
      <c r="AT797" s="217" t="n"/>
      <c r="AU797" s="217" t="n"/>
      <c r="AV797" s="217" t="n"/>
      <c r="AW797" s="217" t="n"/>
      <c r="AX797" s="217" t="n"/>
      <c r="AY797" s="217" t="n"/>
      <c r="AZ797" s="217" t="n"/>
      <c r="BA797" s="217" t="n"/>
      <c r="BB797" s="217" t="n"/>
      <c r="BC797" s="217" t="n"/>
      <c r="BD797" s="217" t="n"/>
      <c r="BE797" s="217" t="n"/>
      <c r="BF797" s="217" t="n"/>
      <c r="BG797" s="217" t="n"/>
      <c r="BH797" s="217" t="n"/>
      <c r="BI797" s="217" t="n"/>
      <c r="BJ797" s="217" t="n"/>
      <c r="BK797" s="217" t="n"/>
      <c r="BL797" s="217" t="n"/>
      <c r="BM797" s="217" t="n"/>
      <c r="BN797" s="217" t="n"/>
      <c r="BO797" s="217" t="n"/>
      <c r="BP797" s="217" t="n"/>
      <c r="BQ797" s="217" t="n"/>
      <c r="BR797" s="217" t="n"/>
      <c r="BS797" s="217" t="n"/>
      <c r="BT797" s="217" t="n"/>
      <c r="BU797" s="217" t="n"/>
      <c r="BV797" s="217" t="n"/>
      <c r="BW797" s="217" t="n"/>
      <c r="BX797" s="220" t="n"/>
      <c r="BY797" s="220" t="n"/>
      <c r="BZ797" s="220" t="n"/>
      <c r="CA797" s="220" t="n"/>
      <c r="CB797" s="220" t="n"/>
      <c r="CC797" s="220" t="n"/>
      <c r="CD797" s="220" t="n"/>
      <c r="CE797" s="220" t="n"/>
      <c r="CF797" s="220" t="n"/>
      <c r="CG797" s="221">
        <f>IFERROR(ROUND((SUM(BX797:CF797)),0),"")</f>
        <v/>
      </c>
      <c r="CH797" s="216" t="n"/>
      <c r="CI797" s="456" t="n"/>
      <c r="CJ797" s="223" t="n"/>
      <c r="CK797" s="196" t="n"/>
      <c r="CL797" s="196" t="n"/>
      <c r="CM797" s="196" t="n"/>
      <c r="CN797" s="196" t="n"/>
      <c r="CO797" s="196" t="n"/>
      <c r="CP797" s="323" t="n"/>
      <c r="CQ797" s="348" t="n"/>
      <c r="CR797" s="348" t="n"/>
      <c r="CS797" s="348" t="n"/>
      <c r="CT797" s="348" t="n"/>
      <c r="CU797" s="348" t="n"/>
      <c r="CV797" s="348" t="n"/>
      <c r="CW797" s="348" t="n"/>
      <c r="CX797" s="348" t="n"/>
      <c r="CY797" s="348">
        <f>IFERROR(ROUND(STDEV(AN797,L797),1),"")</f>
        <v/>
      </c>
      <c r="CZ797" s="232">
        <f>IFERROR(ROUND(AVERAGE(O797:S797,AA797:AE797),0),"")</f>
        <v/>
      </c>
      <c r="DA797" s="232">
        <f>IFERROR(AVERAGE(T797:X797,AF797:AJ797),"")</f>
        <v/>
      </c>
      <c r="DB797" s="308">
        <f>AV797+BK797</f>
        <v/>
      </c>
      <c r="DC797" s="12">
        <f>SUM(BL797:BT797,AW797:BE797)</f>
        <v/>
      </c>
      <c r="DD797" s="437">
        <f>IFERROR(ROUND(DC797/K797,0),"")</f>
        <v/>
      </c>
      <c r="DE797" s="437">
        <f>IFERROR(ROUND(AVERAGE(Y797:Z797,AK797:AL797),0),"")</f>
        <v/>
      </c>
      <c r="DF797" s="217">
        <f>IFERROR(ROUND((3600/DE797*J797),0),"")</f>
        <v/>
      </c>
      <c r="DG797" s="437">
        <f>IFERROR(ROUND(DD797/DF797,1),"")</f>
        <v/>
      </c>
      <c r="DH797" s="308">
        <f>IFERROR(DB797+DD797,"")</f>
        <v/>
      </c>
      <c r="DI797" s="447">
        <f>IFERROR(DD797/DH797,"")</f>
        <v/>
      </c>
      <c r="DJ797" s="239" t="n"/>
      <c r="DK797" s="12">
        <f>IFERROR(DF797-AP797,"")</f>
        <v/>
      </c>
      <c r="DL797" s="239" t="n"/>
      <c r="DM797" s="307">
        <f>IFERROR(DA797-L797,"")</f>
        <v/>
      </c>
      <c r="DN797" s="348">
        <f>IF(DE797&gt;AQ797,0,1)</f>
        <v/>
      </c>
      <c r="DO797" s="348">
        <f>IF(DA797&lt;M797,0,1)</f>
        <v/>
      </c>
      <c r="DP797" s="348">
        <f>IF(DA797&gt;N797,0,1)</f>
        <v/>
      </c>
    </row>
    <row r="798" ht="20.25" customHeight="1" s="417">
      <c r="C798" s="455" t="n"/>
      <c r="G798" s="238" t="n"/>
      <c r="H798" s="437" t="n"/>
      <c r="I798" s="437" t="n"/>
      <c r="J798" s="437" t="n"/>
      <c r="K798" s="437" t="n"/>
      <c r="L798" s="240" t="n"/>
      <c r="M798" s="241" t="n"/>
      <c r="N798" s="242" t="n"/>
      <c r="O798" s="232" t="n"/>
      <c r="P798" s="232" t="n"/>
      <c r="Q798" s="232" t="n"/>
      <c r="R798" s="232" t="n"/>
      <c r="S798" s="232" t="n"/>
      <c r="T798" s="232" t="n"/>
      <c r="U798" s="232" t="n"/>
      <c r="V798" s="232" t="n"/>
      <c r="W798" s="232" t="n"/>
      <c r="X798" s="232" t="n"/>
      <c r="Y798" s="195" t="n"/>
      <c r="Z798" s="195" t="n"/>
      <c r="AA798" s="232" t="n"/>
      <c r="AB798" s="232" t="n"/>
      <c r="AC798" s="232" t="n"/>
      <c r="AD798" s="232" t="n"/>
      <c r="AE798" s="232" t="n"/>
      <c r="AF798" s="232" t="n"/>
      <c r="AG798" s="232" t="n"/>
      <c r="AH798" s="232" t="n"/>
      <c r="AI798" s="232" t="n"/>
      <c r="AJ798" s="232" t="n"/>
      <c r="AK798" s="195" t="n"/>
      <c r="AL798" s="195" t="n"/>
      <c r="AM798" s="232">
        <f>IFERROR(ROUND(AVERAGE(O798:S798,AA798:AE798),0),"")</f>
        <v/>
      </c>
      <c r="AN798" s="232">
        <f>IFERROR(ROUND(AVERAGE(T798:X798,AF798:AJ798),0),"")</f>
        <v/>
      </c>
      <c r="AO798" s="278">
        <f>IFERROR((AM798-L798)/L798,"")</f>
        <v/>
      </c>
      <c r="AP798" s="218" t="n"/>
      <c r="AQ798" s="219" t="n"/>
      <c r="AR798" s="217">
        <f>IFERROR(ROUND((3600/AS798*J798),0),"")</f>
        <v/>
      </c>
      <c r="AS798" s="217">
        <f>IFERROR(ROUND(AVERAGE(Y798:Z798,AK798:AL798),0),"")</f>
        <v/>
      </c>
      <c r="AT798" s="217" t="n"/>
      <c r="AU798" s="217" t="n"/>
      <c r="AV798" s="217" t="n"/>
      <c r="AW798" s="217" t="n"/>
      <c r="AX798" s="217" t="n"/>
      <c r="AY798" s="217" t="n"/>
      <c r="AZ798" s="217" t="n"/>
      <c r="BA798" s="217" t="n"/>
      <c r="BB798" s="217" t="n"/>
      <c r="BC798" s="217" t="n"/>
      <c r="BD798" s="217" t="n"/>
      <c r="BE798" s="217" t="n"/>
      <c r="BF798" s="217" t="n"/>
      <c r="BG798" s="217" t="n"/>
      <c r="BH798" s="217" t="n"/>
      <c r="BI798" s="217" t="n"/>
      <c r="BJ798" s="217" t="n"/>
      <c r="BK798" s="217" t="n"/>
      <c r="BL798" s="217" t="n"/>
      <c r="BM798" s="217" t="n"/>
      <c r="BN798" s="217" t="n"/>
      <c r="BO798" s="217" t="n"/>
      <c r="BP798" s="217" t="n"/>
      <c r="BQ798" s="217" t="n"/>
      <c r="BR798" s="217" t="n"/>
      <c r="BS798" s="217" t="n"/>
      <c r="BT798" s="217" t="n"/>
      <c r="BU798" s="217" t="n"/>
      <c r="BV798" s="217" t="n"/>
      <c r="BW798" s="217" t="n"/>
      <c r="BX798" s="220" t="n"/>
      <c r="BY798" s="220" t="n"/>
      <c r="BZ798" s="220" t="n"/>
      <c r="CA798" s="220" t="n"/>
      <c r="CB798" s="220" t="n"/>
      <c r="CC798" s="220" t="n"/>
      <c r="CD798" s="220" t="n"/>
      <c r="CE798" s="220" t="n"/>
      <c r="CF798" s="220" t="n"/>
      <c r="CG798" s="221">
        <f>IFERROR(ROUND((SUM(BX798:CF798)),0),"")</f>
        <v/>
      </c>
      <c r="CH798" s="216" t="n"/>
      <c r="CI798" s="456" t="n"/>
      <c r="CJ798" s="223" t="n"/>
      <c r="CK798" s="196" t="n"/>
      <c r="CL798" s="196" t="n"/>
      <c r="CM798" s="196" t="n"/>
      <c r="CN798" s="196" t="n"/>
      <c r="CO798" s="196" t="n"/>
      <c r="CP798" s="323" t="n"/>
      <c r="CQ798" s="348" t="n"/>
      <c r="CR798" s="348" t="n"/>
      <c r="CS798" s="348" t="n"/>
      <c r="CT798" s="348" t="n"/>
      <c r="CU798" s="348" t="n"/>
      <c r="CV798" s="348" t="n"/>
      <c r="CW798" s="348" t="n"/>
      <c r="CX798" s="348" t="n"/>
      <c r="CY798" s="348">
        <f>IFERROR(ROUND(STDEV(AN798,L798),1),"")</f>
        <v/>
      </c>
      <c r="CZ798" s="232">
        <f>IFERROR(ROUND(AVERAGE(O798:S798,AA798:AE798),0),"")</f>
        <v/>
      </c>
      <c r="DA798" s="232">
        <f>IFERROR(AVERAGE(T798:X798,AF798:AJ798),"")</f>
        <v/>
      </c>
      <c r="DB798" s="308">
        <f>AV798+BK798</f>
        <v/>
      </c>
      <c r="DC798" s="12">
        <f>SUM(BL798:BT798,AW798:BE798)</f>
        <v/>
      </c>
      <c r="DD798" s="437">
        <f>IFERROR(ROUND(DC798/K798,0),"")</f>
        <v/>
      </c>
      <c r="DE798" s="437">
        <f>IFERROR(ROUND(AVERAGE(Y798:Z798,AK798:AL798),0),"")</f>
        <v/>
      </c>
      <c r="DF798" s="217">
        <f>IFERROR(ROUND((3600/DE798*J798),0),"")</f>
        <v/>
      </c>
      <c r="DG798" s="437">
        <f>IFERROR(ROUND(DD798/DF798,1),"")</f>
        <v/>
      </c>
      <c r="DH798" s="308">
        <f>IFERROR(DB798+DD798,"")</f>
        <v/>
      </c>
      <c r="DI798" s="447">
        <f>IFERROR(DD798/DH798,"")</f>
        <v/>
      </c>
      <c r="DJ798" s="239" t="n"/>
      <c r="DK798" s="12">
        <f>IFERROR(DF798-AP798,"")</f>
        <v/>
      </c>
      <c r="DL798" s="239" t="n"/>
      <c r="DM798" s="307">
        <f>IFERROR(DA798-L798,"")</f>
        <v/>
      </c>
      <c r="DN798" s="348">
        <f>IF(DE798&gt;AQ798,0,1)</f>
        <v/>
      </c>
      <c r="DO798" s="348">
        <f>IF(DA798&lt;M798,0,1)</f>
        <v/>
      </c>
      <c r="DP798" s="348">
        <f>IF(DA798&gt;N798,0,1)</f>
        <v/>
      </c>
    </row>
    <row r="799" ht="20.25" customHeight="1" s="417">
      <c r="C799" s="455" t="n"/>
      <c r="G799" s="238" t="n"/>
      <c r="H799" s="437" t="n"/>
      <c r="I799" s="437" t="n"/>
      <c r="J799" s="437" t="n"/>
      <c r="K799" s="437" t="n"/>
      <c r="L799" s="240" t="n"/>
      <c r="M799" s="241" t="n"/>
      <c r="N799" s="242" t="n"/>
      <c r="O799" s="232" t="n"/>
      <c r="P799" s="232" t="n"/>
      <c r="Q799" s="232" t="n"/>
      <c r="R799" s="232" t="n"/>
      <c r="S799" s="232" t="n"/>
      <c r="T799" s="232" t="n"/>
      <c r="U799" s="232" t="n"/>
      <c r="V799" s="232" t="n"/>
      <c r="W799" s="232" t="n"/>
      <c r="X799" s="232" t="n"/>
      <c r="Y799" s="195" t="n"/>
      <c r="Z799" s="195" t="n"/>
      <c r="AA799" s="232" t="n"/>
      <c r="AB799" s="232" t="n"/>
      <c r="AC799" s="232" t="n"/>
      <c r="AD799" s="232" t="n"/>
      <c r="AE799" s="232" t="n"/>
      <c r="AF799" s="232" t="n"/>
      <c r="AG799" s="232" t="n"/>
      <c r="AH799" s="232" t="n"/>
      <c r="AI799" s="232" t="n"/>
      <c r="AJ799" s="232" t="n"/>
      <c r="AK799" s="195" t="n"/>
      <c r="AL799" s="195" t="n"/>
      <c r="AM799" s="232">
        <f>IFERROR(ROUND(AVERAGE(O799:S799,AA799:AE799),0),"")</f>
        <v/>
      </c>
      <c r="AN799" s="232">
        <f>IFERROR(ROUND(AVERAGE(T799:X799,AF799:AJ799),0),"")</f>
        <v/>
      </c>
      <c r="AO799" s="278">
        <f>IFERROR((AM799-L799)/L799,"")</f>
        <v/>
      </c>
      <c r="AP799" s="218" t="n"/>
      <c r="AQ799" s="219" t="n"/>
      <c r="AR799" s="217">
        <f>IFERROR(ROUND((3600/AS799*J799),0),"")</f>
        <v/>
      </c>
      <c r="AS799" s="217">
        <f>IFERROR(ROUND(AVERAGE(Y799:Z799,AK799:AL799),0),"")</f>
        <v/>
      </c>
      <c r="AT799" s="217" t="n"/>
      <c r="AU799" s="217" t="n"/>
      <c r="AV799" s="217" t="n"/>
      <c r="AW799" s="217" t="n"/>
      <c r="AX799" s="217" t="n"/>
      <c r="AY799" s="217" t="n"/>
      <c r="AZ799" s="217" t="n"/>
      <c r="BA799" s="217" t="n"/>
      <c r="BB799" s="217" t="n"/>
      <c r="BC799" s="217" t="n"/>
      <c r="BD799" s="217" t="n"/>
      <c r="BE799" s="217" t="n"/>
      <c r="BF799" s="217" t="n"/>
      <c r="BG799" s="217" t="n"/>
      <c r="BH799" s="217" t="n"/>
      <c r="BI799" s="217" t="n"/>
      <c r="BJ799" s="217" t="n"/>
      <c r="BK799" s="217" t="n"/>
      <c r="BL799" s="217" t="n"/>
      <c r="BM799" s="217" t="n"/>
      <c r="BN799" s="217" t="n"/>
      <c r="BO799" s="217" t="n"/>
      <c r="BP799" s="217" t="n"/>
      <c r="BQ799" s="217" t="n"/>
      <c r="BR799" s="217" t="n"/>
      <c r="BS799" s="217" t="n"/>
      <c r="BT799" s="217" t="n"/>
      <c r="BU799" s="217" t="n"/>
      <c r="BV799" s="217" t="n"/>
      <c r="BW799" s="217" t="n"/>
      <c r="BX799" s="220" t="n"/>
      <c r="BY799" s="220" t="n"/>
      <c r="BZ799" s="220" t="n"/>
      <c r="CA799" s="220" t="n"/>
      <c r="CB799" s="220" t="n"/>
      <c r="CC799" s="220" t="n"/>
      <c r="CD799" s="220" t="n"/>
      <c r="CE799" s="220" t="n"/>
      <c r="CF799" s="220" t="n"/>
      <c r="CG799" s="221">
        <f>IFERROR(ROUND((SUM(BX799:CF799)),0),"")</f>
        <v/>
      </c>
      <c r="CH799" s="216" t="n"/>
      <c r="CI799" s="456" t="n"/>
      <c r="CJ799" s="223" t="n"/>
      <c r="CK799" s="196" t="n"/>
      <c r="CL799" s="196" t="n"/>
      <c r="CM799" s="196" t="n"/>
      <c r="CN799" s="196" t="n"/>
      <c r="CO799" s="196" t="n"/>
      <c r="CP799" s="323" t="n"/>
      <c r="CQ799" s="348" t="n"/>
      <c r="CR799" s="348" t="n"/>
      <c r="CS799" s="348" t="n"/>
      <c r="CT799" s="348" t="n"/>
      <c r="CU799" s="348" t="n"/>
      <c r="CV799" s="348" t="n"/>
      <c r="CW799" s="348" t="n"/>
      <c r="CX799" s="348" t="n"/>
      <c r="CY799" s="348">
        <f>IFERROR(ROUND(STDEV(AN799,L799),1),"")</f>
        <v/>
      </c>
      <c r="CZ799" s="232">
        <f>IFERROR(ROUND(AVERAGE(O799:S799,AA799:AE799),0),"")</f>
        <v/>
      </c>
      <c r="DA799" s="232">
        <f>IFERROR(AVERAGE(T799:X799,AF799:AJ799),"")</f>
        <v/>
      </c>
      <c r="DB799" s="308">
        <f>AV799+BK799</f>
        <v/>
      </c>
      <c r="DC799" s="12">
        <f>SUM(BL799:BT799,AW799:BE799)</f>
        <v/>
      </c>
      <c r="DD799" s="437">
        <f>IFERROR(ROUND(DC799/K799,0),"")</f>
        <v/>
      </c>
      <c r="DE799" s="437">
        <f>IFERROR(ROUND(AVERAGE(Y799:Z799,AK799:AL799),0),"")</f>
        <v/>
      </c>
      <c r="DF799" s="217">
        <f>IFERROR(ROUND((3600/DE799*J799),0),"")</f>
        <v/>
      </c>
      <c r="DG799" s="437">
        <f>IFERROR(ROUND(DD799/DF799,1),"")</f>
        <v/>
      </c>
      <c r="DH799" s="308">
        <f>IFERROR(DB799+DD799,"")</f>
        <v/>
      </c>
      <c r="DI799" s="447">
        <f>IFERROR(DD799/DH799,"")</f>
        <v/>
      </c>
      <c r="DJ799" s="239" t="n"/>
      <c r="DK799" s="12">
        <f>IFERROR(DF799-AP799,"")</f>
        <v/>
      </c>
      <c r="DL799" s="239" t="n"/>
      <c r="DM799" s="307">
        <f>IFERROR(DA799-L799,"")</f>
        <v/>
      </c>
      <c r="DN799" s="348">
        <f>IF(DE799&gt;AQ799,0,1)</f>
        <v/>
      </c>
      <c r="DO799" s="348">
        <f>IF(DA799&lt;M799,0,1)</f>
        <v/>
      </c>
      <c r="DP799" s="348">
        <f>IF(DA799&gt;N799,0,1)</f>
        <v/>
      </c>
    </row>
    <row r="800" ht="20.25" customHeight="1" s="417">
      <c r="C800" s="455" t="n"/>
      <c r="G800" s="238" t="n"/>
      <c r="H800" s="437" t="n"/>
      <c r="I800" s="437" t="n"/>
      <c r="J800" s="437" t="n"/>
      <c r="K800" s="437" t="n"/>
      <c r="L800" s="240" t="n"/>
      <c r="M800" s="241" t="n"/>
      <c r="N800" s="242" t="n"/>
      <c r="O800" s="232" t="n"/>
      <c r="P800" s="232" t="n"/>
      <c r="Q800" s="232" t="n"/>
      <c r="R800" s="232" t="n"/>
      <c r="S800" s="232" t="n"/>
      <c r="T800" s="232" t="n"/>
      <c r="U800" s="232" t="n"/>
      <c r="V800" s="232" t="n"/>
      <c r="W800" s="232" t="n"/>
      <c r="X800" s="232" t="n"/>
      <c r="Y800" s="195" t="n"/>
      <c r="Z800" s="195" t="n"/>
      <c r="AA800" s="232" t="n"/>
      <c r="AB800" s="232" t="n"/>
      <c r="AC800" s="232" t="n"/>
      <c r="AD800" s="232" t="n"/>
      <c r="AE800" s="232" t="n"/>
      <c r="AF800" s="232" t="n"/>
      <c r="AG800" s="232" t="n"/>
      <c r="AH800" s="232" t="n"/>
      <c r="AI800" s="232" t="n"/>
      <c r="AJ800" s="232" t="n"/>
      <c r="AK800" s="195" t="n"/>
      <c r="AL800" s="195" t="n"/>
      <c r="AM800" s="232">
        <f>IFERROR(ROUND(AVERAGE(O800:S800,AA800:AE800),0),"")</f>
        <v/>
      </c>
      <c r="AN800" s="232">
        <f>IFERROR(ROUND(AVERAGE(T800:X800,AF800:AJ800),0),"")</f>
        <v/>
      </c>
      <c r="AO800" s="278">
        <f>IFERROR((AM800-L800)/L800,"")</f>
        <v/>
      </c>
      <c r="AP800" s="218" t="n"/>
      <c r="AQ800" s="219" t="n"/>
      <c r="AR800" s="217">
        <f>IFERROR(ROUND((3600/AS800*J800),0),"")</f>
        <v/>
      </c>
      <c r="AS800" s="217">
        <f>IFERROR(ROUND(AVERAGE(Y800:Z800,AK800:AL800),0),"")</f>
        <v/>
      </c>
      <c r="AT800" s="217" t="n"/>
      <c r="AU800" s="217" t="n"/>
      <c r="AV800" s="217" t="n"/>
      <c r="AW800" s="217" t="n"/>
      <c r="AX800" s="217" t="n"/>
      <c r="AY800" s="217" t="n"/>
      <c r="AZ800" s="217" t="n"/>
      <c r="BA800" s="217" t="n"/>
      <c r="BB800" s="217" t="n"/>
      <c r="BC800" s="217" t="n"/>
      <c r="BD800" s="217" t="n"/>
      <c r="BE800" s="217" t="n"/>
      <c r="BF800" s="217" t="n"/>
      <c r="BG800" s="217" t="n"/>
      <c r="BH800" s="217" t="n"/>
      <c r="BI800" s="217" t="n"/>
      <c r="BJ800" s="217" t="n"/>
      <c r="BK800" s="217" t="n"/>
      <c r="BL800" s="217" t="n"/>
      <c r="BM800" s="217" t="n"/>
      <c r="BN800" s="217" t="n"/>
      <c r="BO800" s="217" t="n"/>
      <c r="BP800" s="217" t="n"/>
      <c r="BQ800" s="217" t="n"/>
      <c r="BR800" s="217" t="n"/>
      <c r="BS800" s="217" t="n"/>
      <c r="BT800" s="217" t="n"/>
      <c r="BU800" s="217" t="n"/>
      <c r="BV800" s="217" t="n"/>
      <c r="BW800" s="217" t="n"/>
      <c r="BX800" s="220" t="n"/>
      <c r="BY800" s="220" t="n"/>
      <c r="BZ800" s="220" t="n"/>
      <c r="CA800" s="220" t="n"/>
      <c r="CB800" s="220" t="n"/>
      <c r="CC800" s="220" t="n"/>
      <c r="CD800" s="220" t="n"/>
      <c r="CE800" s="220" t="n"/>
      <c r="CF800" s="220" t="n"/>
      <c r="CG800" s="221">
        <f>IFERROR(ROUND((SUM(BX800:CF800)),0),"")</f>
        <v/>
      </c>
      <c r="CH800" s="216" t="n"/>
      <c r="CI800" s="456" t="n"/>
      <c r="CJ800" s="223" t="n"/>
      <c r="CK800" s="196" t="n"/>
      <c r="CL800" s="196" t="n"/>
      <c r="CM800" s="196" t="n"/>
      <c r="CN800" s="196" t="n"/>
      <c r="CO800" s="196" t="n"/>
      <c r="CP800" s="323" t="n"/>
      <c r="CQ800" s="348" t="n"/>
      <c r="CR800" s="348" t="n"/>
      <c r="CS800" s="348" t="n"/>
      <c r="CT800" s="348" t="n"/>
      <c r="CU800" s="348" t="n"/>
      <c r="CV800" s="348" t="n"/>
      <c r="CW800" s="348" t="n"/>
      <c r="CX800" s="348" t="n"/>
      <c r="CY800" s="348">
        <f>IFERROR(ROUND(STDEV(AN800,L800),1),"")</f>
        <v/>
      </c>
      <c r="CZ800" s="232">
        <f>IFERROR(ROUND(AVERAGE(O800:S800,AA800:AE800),0),"")</f>
        <v/>
      </c>
      <c r="DA800" s="232">
        <f>IFERROR(AVERAGE(T800:X800,AF800:AJ800),"")</f>
        <v/>
      </c>
      <c r="DB800" s="308">
        <f>AV800+BK800</f>
        <v/>
      </c>
      <c r="DC800" s="12">
        <f>SUM(BL800:BT800,AW800:BE800)</f>
        <v/>
      </c>
      <c r="DD800" s="437">
        <f>IFERROR(ROUND(DC800/K800,0),"")</f>
        <v/>
      </c>
      <c r="DE800" s="437">
        <f>IFERROR(ROUND(AVERAGE(Y800:Z800,AK800:AL800),0),"")</f>
        <v/>
      </c>
      <c r="DF800" s="217">
        <f>IFERROR(ROUND((3600/DE800*J800),0),"")</f>
        <v/>
      </c>
      <c r="DG800" s="437">
        <f>IFERROR(ROUND(DD800/DF800,1),"")</f>
        <v/>
      </c>
      <c r="DH800" s="308">
        <f>IFERROR(DB800+DD800,"")</f>
        <v/>
      </c>
      <c r="DI800" s="447">
        <f>IFERROR(DD800/DH800,"")</f>
        <v/>
      </c>
      <c r="DJ800" s="239" t="n"/>
      <c r="DK800" s="12">
        <f>IFERROR(DF800-AP800,"")</f>
        <v/>
      </c>
      <c r="DL800" s="239" t="n"/>
      <c r="DM800" s="307">
        <f>IFERROR(DA800-L800,"")</f>
        <v/>
      </c>
      <c r="DN800" s="348">
        <f>IF(DE800&gt;AQ800,0,1)</f>
        <v/>
      </c>
      <c r="DO800" s="348">
        <f>IF(DA800&lt;M800,0,1)</f>
        <v/>
      </c>
      <c r="DP800" s="348">
        <f>IF(DA800&gt;N800,0,1)</f>
        <v/>
      </c>
    </row>
    <row r="801" ht="20.25" customHeight="1" s="417">
      <c r="C801" s="455" t="n"/>
      <c r="G801" s="238" t="n"/>
      <c r="H801" s="437" t="n"/>
      <c r="I801" s="437" t="n"/>
      <c r="J801" s="437" t="n"/>
      <c r="K801" s="437" t="n"/>
      <c r="L801" s="240" t="n"/>
      <c r="M801" s="241" t="n"/>
      <c r="N801" s="242" t="n"/>
      <c r="O801" s="232" t="n"/>
      <c r="P801" s="232" t="n"/>
      <c r="Q801" s="232" t="n"/>
      <c r="R801" s="232" t="n"/>
      <c r="S801" s="232" t="n"/>
      <c r="T801" s="232" t="n"/>
      <c r="U801" s="232" t="n"/>
      <c r="V801" s="232" t="n"/>
      <c r="W801" s="232" t="n"/>
      <c r="X801" s="232" t="n"/>
      <c r="Y801" s="195" t="n"/>
      <c r="Z801" s="195" t="n"/>
      <c r="AA801" s="232" t="n"/>
      <c r="AB801" s="232" t="n"/>
      <c r="AC801" s="232" t="n"/>
      <c r="AD801" s="232" t="n"/>
      <c r="AE801" s="232" t="n"/>
      <c r="AF801" s="232" t="n"/>
      <c r="AG801" s="232" t="n"/>
      <c r="AH801" s="232" t="n"/>
      <c r="AI801" s="232" t="n"/>
      <c r="AJ801" s="232" t="n"/>
      <c r="AK801" s="195" t="n"/>
      <c r="AL801" s="195" t="n"/>
      <c r="AM801" s="232">
        <f>IFERROR(ROUND(AVERAGE(O801:S801,AA801:AE801),0),"")</f>
        <v/>
      </c>
      <c r="AN801" s="232">
        <f>IFERROR(ROUND(AVERAGE(T801:X801,AF801:AJ801),0),"")</f>
        <v/>
      </c>
      <c r="AO801" s="278">
        <f>IFERROR((AM801-L801)/L801,"")</f>
        <v/>
      </c>
      <c r="AP801" s="218" t="n"/>
      <c r="AQ801" s="219" t="n"/>
      <c r="AR801" s="217">
        <f>IFERROR(ROUND((3600/AS801*J801),0),"")</f>
        <v/>
      </c>
      <c r="AS801" s="217">
        <f>IFERROR(ROUND(AVERAGE(Y801:Z801,AK801:AL801),0),"")</f>
        <v/>
      </c>
      <c r="AT801" s="217" t="n"/>
      <c r="AU801" s="217" t="n"/>
      <c r="AV801" s="217" t="n"/>
      <c r="AW801" s="217" t="n"/>
      <c r="AX801" s="217" t="n"/>
      <c r="AY801" s="217" t="n"/>
      <c r="AZ801" s="217" t="n"/>
      <c r="BA801" s="217" t="n"/>
      <c r="BB801" s="217" t="n"/>
      <c r="BC801" s="217" t="n"/>
      <c r="BD801" s="217" t="n"/>
      <c r="BE801" s="217" t="n"/>
      <c r="BF801" s="217" t="n"/>
      <c r="BG801" s="217" t="n"/>
      <c r="BH801" s="217" t="n"/>
      <c r="BI801" s="217" t="n"/>
      <c r="BJ801" s="217" t="n"/>
      <c r="BK801" s="217" t="n"/>
      <c r="BL801" s="217" t="n"/>
      <c r="BM801" s="217" t="n"/>
      <c r="BN801" s="217" t="n"/>
      <c r="BO801" s="217" t="n"/>
      <c r="BP801" s="217" t="n"/>
      <c r="BQ801" s="217" t="n"/>
      <c r="BR801" s="217" t="n"/>
      <c r="BS801" s="217" t="n"/>
      <c r="BT801" s="217" t="n"/>
      <c r="BU801" s="217" t="n"/>
      <c r="BV801" s="217" t="n"/>
      <c r="BW801" s="217" t="n"/>
      <c r="BX801" s="220" t="n"/>
      <c r="BY801" s="220" t="n"/>
      <c r="BZ801" s="220" t="n"/>
      <c r="CA801" s="220" t="n"/>
      <c r="CB801" s="220" t="n"/>
      <c r="CC801" s="220" t="n"/>
      <c r="CD801" s="220" t="n"/>
      <c r="CE801" s="220" t="n"/>
      <c r="CF801" s="220" t="n"/>
      <c r="CG801" s="221">
        <f>IFERROR(ROUND((SUM(BX801:CF801)),0),"")</f>
        <v/>
      </c>
      <c r="CH801" s="216" t="n"/>
      <c r="CI801" s="456" t="n"/>
      <c r="CJ801" s="223" t="n"/>
      <c r="CK801" s="196" t="n"/>
      <c r="CL801" s="196" t="n"/>
      <c r="CM801" s="196" t="n"/>
      <c r="CN801" s="196" t="n"/>
      <c r="CO801" s="196" t="n"/>
      <c r="CP801" s="323" t="n"/>
      <c r="CQ801" s="348" t="n"/>
      <c r="CR801" s="348" t="n"/>
      <c r="CS801" s="348" t="n"/>
      <c r="CT801" s="348" t="n"/>
      <c r="CU801" s="348" t="n"/>
      <c r="CV801" s="348" t="n"/>
      <c r="CW801" s="348" t="n"/>
      <c r="CX801" s="348" t="n"/>
      <c r="CY801" s="348">
        <f>IFERROR(ROUND(STDEV(AN801,L801),1),"")</f>
        <v/>
      </c>
      <c r="CZ801" s="232">
        <f>IFERROR(ROUND(AVERAGE(O801:S801,AA801:AE801),0),"")</f>
        <v/>
      </c>
      <c r="DA801" s="232">
        <f>IFERROR(AVERAGE(T801:X801,AF801:AJ801),"")</f>
        <v/>
      </c>
      <c r="DB801" s="308">
        <f>AV801+BK801</f>
        <v/>
      </c>
      <c r="DC801" s="12">
        <f>SUM(BL801:BT801,AW801:BE801)</f>
        <v/>
      </c>
      <c r="DD801" s="437">
        <f>IFERROR(ROUND(DC801/K801,0),"")</f>
        <v/>
      </c>
      <c r="DE801" s="437">
        <f>IFERROR(ROUND(AVERAGE(Y801:Z801,AK801:AL801),0),"")</f>
        <v/>
      </c>
      <c r="DF801" s="217">
        <f>IFERROR(ROUND((3600/DE801*J801),0),"")</f>
        <v/>
      </c>
      <c r="DG801" s="437">
        <f>IFERROR(ROUND(DD801/DF801,1),"")</f>
        <v/>
      </c>
      <c r="DH801" s="308">
        <f>IFERROR(DB801+DD801,"")</f>
        <v/>
      </c>
      <c r="DI801" s="447">
        <f>IFERROR(DD801/DH801,"")</f>
        <v/>
      </c>
      <c r="DJ801" s="239" t="n"/>
      <c r="DK801" s="12">
        <f>IFERROR(DF801-AP801,"")</f>
        <v/>
      </c>
      <c r="DL801" s="239" t="n"/>
      <c r="DM801" s="307">
        <f>IFERROR(DA801-L801,"")</f>
        <v/>
      </c>
      <c r="DN801" s="348">
        <f>IF(DE801&gt;AQ801,0,1)</f>
        <v/>
      </c>
      <c r="DO801" s="348">
        <f>IF(DA801&lt;M801,0,1)</f>
        <v/>
      </c>
      <c r="DP801" s="348">
        <f>IF(DA801&gt;N801,0,1)</f>
        <v/>
      </c>
    </row>
    <row r="802" ht="20.25" customHeight="1" s="417">
      <c r="C802" s="455" t="n"/>
      <c r="G802" s="238" t="n"/>
      <c r="H802" s="437" t="n"/>
      <c r="I802" s="437" t="n"/>
      <c r="J802" s="437" t="n"/>
      <c r="K802" s="437" t="n"/>
      <c r="L802" s="240" t="n"/>
      <c r="M802" s="241" t="n"/>
      <c r="N802" s="242" t="n"/>
      <c r="O802" s="232" t="n"/>
      <c r="P802" s="232" t="n"/>
      <c r="Q802" s="232" t="n"/>
      <c r="R802" s="232" t="n"/>
      <c r="S802" s="232" t="n"/>
      <c r="T802" s="232" t="n"/>
      <c r="U802" s="232" t="n"/>
      <c r="V802" s="232" t="n"/>
      <c r="W802" s="232" t="n"/>
      <c r="X802" s="232" t="n"/>
      <c r="Y802" s="195" t="n"/>
      <c r="Z802" s="195" t="n"/>
      <c r="AA802" s="232" t="n"/>
      <c r="AB802" s="232" t="n"/>
      <c r="AC802" s="232" t="n"/>
      <c r="AD802" s="232" t="n"/>
      <c r="AE802" s="232" t="n"/>
      <c r="AF802" s="232" t="n"/>
      <c r="AG802" s="232" t="n"/>
      <c r="AH802" s="232" t="n"/>
      <c r="AI802" s="232" t="n"/>
      <c r="AJ802" s="232" t="n"/>
      <c r="AK802" s="195" t="n"/>
      <c r="AL802" s="195" t="n"/>
      <c r="AM802" s="232">
        <f>IFERROR(ROUND(AVERAGE(O802:S802,AA802:AE802),0),"")</f>
        <v/>
      </c>
      <c r="AN802" s="232">
        <f>IFERROR(ROUND(AVERAGE(T802:X802,AF802:AJ802),0),"")</f>
        <v/>
      </c>
      <c r="AO802" s="278">
        <f>IFERROR((AM802-L802)/L802,"")</f>
        <v/>
      </c>
      <c r="AP802" s="218" t="n"/>
      <c r="AQ802" s="219" t="n"/>
      <c r="AR802" s="217">
        <f>IFERROR(ROUND((3600/AS802*J802),0),"")</f>
        <v/>
      </c>
      <c r="AS802" s="217">
        <f>IFERROR(ROUND(AVERAGE(Y802:Z802,AK802:AL802),0),"")</f>
        <v/>
      </c>
      <c r="AT802" s="217" t="n"/>
      <c r="AU802" s="217" t="n"/>
      <c r="AV802" s="217" t="n"/>
      <c r="AW802" s="217" t="n"/>
      <c r="AX802" s="217" t="n"/>
      <c r="AY802" s="217" t="n"/>
      <c r="AZ802" s="217" t="n"/>
      <c r="BA802" s="217" t="n"/>
      <c r="BB802" s="217" t="n"/>
      <c r="BC802" s="217" t="n"/>
      <c r="BD802" s="217" t="n"/>
      <c r="BE802" s="217" t="n"/>
      <c r="BF802" s="217" t="n"/>
      <c r="BG802" s="217" t="n"/>
      <c r="BH802" s="217" t="n"/>
      <c r="BI802" s="217" t="n"/>
      <c r="BJ802" s="217" t="n"/>
      <c r="BK802" s="217" t="n"/>
      <c r="BL802" s="217" t="n"/>
      <c r="BM802" s="217" t="n"/>
      <c r="BN802" s="217" t="n"/>
      <c r="BO802" s="217" t="n"/>
      <c r="BP802" s="217" t="n"/>
      <c r="BQ802" s="217" t="n"/>
      <c r="BR802" s="217" t="n"/>
      <c r="BS802" s="217" t="n"/>
      <c r="BT802" s="217" t="n"/>
      <c r="BU802" s="217" t="n"/>
      <c r="BV802" s="217" t="n"/>
      <c r="BW802" s="217" t="n"/>
      <c r="BX802" s="220" t="n"/>
      <c r="BY802" s="220" t="n"/>
      <c r="BZ802" s="220" t="n"/>
      <c r="CA802" s="220" t="n"/>
      <c r="CB802" s="220" t="n"/>
      <c r="CC802" s="220" t="n"/>
      <c r="CD802" s="220" t="n"/>
      <c r="CE802" s="220" t="n"/>
      <c r="CF802" s="220" t="n"/>
      <c r="CG802" s="221">
        <f>IFERROR(ROUND((SUM(BX802:CF802)),0),"")</f>
        <v/>
      </c>
      <c r="CH802" s="216" t="n"/>
      <c r="CI802" s="456" t="n"/>
      <c r="CJ802" s="223" t="n"/>
      <c r="CK802" s="196" t="n"/>
      <c r="CL802" s="196" t="n"/>
      <c r="CM802" s="196" t="n"/>
      <c r="CN802" s="196" t="n"/>
      <c r="CO802" s="196" t="n"/>
      <c r="CP802" s="323" t="n"/>
      <c r="CQ802" s="348" t="n"/>
      <c r="CR802" s="348" t="n"/>
      <c r="CS802" s="348" t="n"/>
      <c r="CT802" s="348" t="n"/>
      <c r="CU802" s="348" t="n"/>
      <c r="CV802" s="348" t="n"/>
      <c r="CW802" s="348" t="n"/>
      <c r="CX802" s="348" t="n"/>
      <c r="CY802" s="348">
        <f>IFERROR(ROUND(STDEV(AN802,L802),1),"")</f>
        <v/>
      </c>
      <c r="CZ802" s="232">
        <f>IFERROR(ROUND(AVERAGE(O802:S802,AA802:AE802),0),"")</f>
        <v/>
      </c>
      <c r="DA802" s="232">
        <f>IFERROR(AVERAGE(T802:X802,AF802:AJ802),"")</f>
        <v/>
      </c>
      <c r="DB802" s="308">
        <f>AV802+BK802</f>
        <v/>
      </c>
      <c r="DC802" s="12">
        <f>SUM(BL802:BT802,AW802:BE802)</f>
        <v/>
      </c>
      <c r="DD802" s="437">
        <f>IFERROR(ROUND(DC802/K802,0),"")</f>
        <v/>
      </c>
      <c r="DE802" s="437">
        <f>IFERROR(ROUND(AVERAGE(Y802:Z802,AK802:AL802),0),"")</f>
        <v/>
      </c>
      <c r="DF802" s="217">
        <f>IFERROR(ROUND((3600/DE802*J802),0),"")</f>
        <v/>
      </c>
      <c r="DG802" s="437">
        <f>IFERROR(ROUND(DD802/DF802,1),"")</f>
        <v/>
      </c>
      <c r="DH802" s="308">
        <f>IFERROR(DB802+DD802,"")</f>
        <v/>
      </c>
      <c r="DI802" s="447">
        <f>IFERROR(DD802/DH802,"")</f>
        <v/>
      </c>
      <c r="DJ802" s="239" t="n"/>
      <c r="DK802" s="12">
        <f>IFERROR(DF802-AP802,"")</f>
        <v/>
      </c>
      <c r="DL802" s="239" t="n"/>
      <c r="DM802" s="307">
        <f>IFERROR(DA802-L802,"")</f>
        <v/>
      </c>
      <c r="DN802" s="348">
        <f>IF(DE802&gt;AQ802,0,1)</f>
        <v/>
      </c>
      <c r="DO802" s="348">
        <f>IF(DA802&lt;M802,0,1)</f>
        <v/>
      </c>
      <c r="DP802" s="348">
        <f>IF(DA802&gt;N802,0,1)</f>
        <v/>
      </c>
    </row>
    <row r="803" ht="20.25" customHeight="1" s="417">
      <c r="C803" s="455" t="n"/>
      <c r="G803" s="238" t="n"/>
      <c r="H803" s="437" t="n"/>
      <c r="I803" s="437" t="n"/>
      <c r="J803" s="437" t="n"/>
      <c r="K803" s="437" t="n"/>
      <c r="L803" s="240" t="n"/>
      <c r="M803" s="241" t="n"/>
      <c r="N803" s="242" t="n"/>
      <c r="O803" s="232" t="n"/>
      <c r="P803" s="232" t="n"/>
      <c r="Q803" s="232" t="n"/>
      <c r="R803" s="232" t="n"/>
      <c r="S803" s="232" t="n"/>
      <c r="T803" s="232" t="n"/>
      <c r="U803" s="232" t="n"/>
      <c r="V803" s="232" t="n"/>
      <c r="W803" s="232" t="n"/>
      <c r="X803" s="232" t="n"/>
      <c r="Y803" s="195" t="n"/>
      <c r="Z803" s="195" t="n"/>
      <c r="AA803" s="232" t="n"/>
      <c r="AB803" s="232" t="n"/>
      <c r="AC803" s="232" t="n"/>
      <c r="AD803" s="232" t="n"/>
      <c r="AE803" s="232" t="n"/>
      <c r="AF803" s="232" t="n"/>
      <c r="AG803" s="232" t="n"/>
      <c r="AH803" s="232" t="n"/>
      <c r="AI803" s="232" t="n"/>
      <c r="AJ803" s="232" t="n"/>
      <c r="AK803" s="195" t="n"/>
      <c r="AL803" s="195" t="n"/>
      <c r="AM803" s="232">
        <f>IFERROR(ROUND(AVERAGE(O803:S803,AA803:AE803),0),"")</f>
        <v/>
      </c>
      <c r="AN803" s="232">
        <f>IFERROR(ROUND(AVERAGE(T803:X803,AF803:AJ803),0),"")</f>
        <v/>
      </c>
      <c r="AO803" s="278">
        <f>IFERROR((AM803-L803)/L803,"")</f>
        <v/>
      </c>
      <c r="AP803" s="218" t="n"/>
      <c r="AQ803" s="219" t="n"/>
      <c r="AR803" s="217">
        <f>IFERROR(ROUND((3600/AS803*J803),0),"")</f>
        <v/>
      </c>
      <c r="AS803" s="217">
        <f>IFERROR(ROUND(AVERAGE(Y803:Z803,AK803:AL803),0),"")</f>
        <v/>
      </c>
      <c r="AT803" s="217" t="n"/>
      <c r="AU803" s="217" t="n"/>
      <c r="AV803" s="217" t="n"/>
      <c r="AW803" s="217" t="n"/>
      <c r="AX803" s="217" t="n"/>
      <c r="AY803" s="217" t="n"/>
      <c r="AZ803" s="217" t="n"/>
      <c r="BA803" s="217" t="n"/>
      <c r="BB803" s="217" t="n"/>
      <c r="BC803" s="217" t="n"/>
      <c r="BD803" s="217" t="n"/>
      <c r="BE803" s="217" t="n"/>
      <c r="BF803" s="217" t="n"/>
      <c r="BG803" s="217" t="n"/>
      <c r="BH803" s="217" t="n"/>
      <c r="BI803" s="217" t="n"/>
      <c r="BJ803" s="217" t="n"/>
      <c r="BK803" s="217" t="n"/>
      <c r="BL803" s="217" t="n"/>
      <c r="BM803" s="217" t="n"/>
      <c r="BN803" s="217" t="n"/>
      <c r="BO803" s="217" t="n"/>
      <c r="BP803" s="217" t="n"/>
      <c r="BQ803" s="217" t="n"/>
      <c r="BR803" s="217" t="n"/>
      <c r="BS803" s="217" t="n"/>
      <c r="BT803" s="217" t="n"/>
      <c r="BU803" s="217" t="n"/>
      <c r="BV803" s="217" t="n"/>
      <c r="BW803" s="217" t="n"/>
      <c r="BX803" s="220" t="n"/>
      <c r="BY803" s="220" t="n"/>
      <c r="BZ803" s="220" t="n"/>
      <c r="CA803" s="220" t="n"/>
      <c r="CB803" s="220" t="n"/>
      <c r="CC803" s="220" t="n"/>
      <c r="CD803" s="220" t="n"/>
      <c r="CE803" s="220" t="n"/>
      <c r="CF803" s="220" t="n"/>
      <c r="CG803" s="221">
        <f>IFERROR(ROUND((SUM(BX803:CF803)),0),"")</f>
        <v/>
      </c>
      <c r="CH803" s="216" t="n"/>
      <c r="CI803" s="456" t="n"/>
      <c r="CJ803" s="223" t="n"/>
      <c r="CK803" s="196" t="n"/>
      <c r="CL803" s="196" t="n"/>
      <c r="CM803" s="196" t="n"/>
      <c r="CN803" s="196" t="n"/>
      <c r="CO803" s="196" t="n"/>
      <c r="CP803" s="323" t="n"/>
      <c r="CQ803" s="348" t="n"/>
      <c r="CR803" s="348" t="n"/>
      <c r="CS803" s="348" t="n"/>
      <c r="CT803" s="348" t="n"/>
      <c r="CU803" s="348" t="n"/>
      <c r="CV803" s="348" t="n"/>
      <c r="CW803" s="348" t="n"/>
      <c r="CX803" s="348" t="n"/>
      <c r="CY803" s="348">
        <f>IFERROR(ROUND(STDEV(AN803,L803),1),"")</f>
        <v/>
      </c>
      <c r="CZ803" s="232">
        <f>IFERROR(ROUND(AVERAGE(O803:S803,AA803:AE803),0),"")</f>
        <v/>
      </c>
      <c r="DA803" s="232">
        <f>IFERROR(AVERAGE(T803:X803,AF803:AJ803),"")</f>
        <v/>
      </c>
      <c r="DB803" s="308">
        <f>AV803+BK803</f>
        <v/>
      </c>
      <c r="DC803" s="12">
        <f>SUM(BL803:BT803,AW803:BE803)</f>
        <v/>
      </c>
      <c r="DD803" s="437">
        <f>IFERROR(ROUND(DC803/K803,0),"")</f>
        <v/>
      </c>
      <c r="DE803" s="437">
        <f>IFERROR(ROUND(AVERAGE(Y803:Z803,AK803:AL803),0),"")</f>
        <v/>
      </c>
      <c r="DF803" s="217">
        <f>IFERROR(ROUND((3600/DE803*J803),0),"")</f>
        <v/>
      </c>
      <c r="DG803" s="437">
        <f>IFERROR(ROUND(DD803/DF803,1),"")</f>
        <v/>
      </c>
      <c r="DH803" s="308">
        <f>IFERROR(DB803+DD803,"")</f>
        <v/>
      </c>
      <c r="DI803" s="447">
        <f>IFERROR(DD803/DH803,"")</f>
        <v/>
      </c>
      <c r="DJ803" s="239" t="n"/>
      <c r="DK803" s="12">
        <f>IFERROR(DF803-AP803,"")</f>
        <v/>
      </c>
      <c r="DL803" s="239" t="n"/>
      <c r="DM803" s="307">
        <f>IFERROR(DA803-L803,"")</f>
        <v/>
      </c>
      <c r="DN803" s="348">
        <f>IF(DE803&gt;AQ803,0,1)</f>
        <v/>
      </c>
      <c r="DO803" s="348">
        <f>IF(DA803&lt;M803,0,1)</f>
        <v/>
      </c>
      <c r="DP803" s="348">
        <f>IF(DA803&gt;N803,0,1)</f>
        <v/>
      </c>
    </row>
    <row r="804" ht="20.25" customHeight="1" s="417">
      <c r="C804" s="455" t="n"/>
      <c r="G804" s="238" t="n"/>
      <c r="H804" s="437" t="n"/>
      <c r="I804" s="437" t="n"/>
      <c r="J804" s="437" t="n"/>
      <c r="K804" s="437" t="n"/>
      <c r="L804" s="240" t="n"/>
      <c r="M804" s="241" t="n"/>
      <c r="N804" s="242" t="n"/>
      <c r="O804" s="232" t="n"/>
      <c r="P804" s="232" t="n"/>
      <c r="Q804" s="232" t="n"/>
      <c r="R804" s="232" t="n"/>
      <c r="S804" s="232" t="n"/>
      <c r="T804" s="232" t="n"/>
      <c r="U804" s="232" t="n"/>
      <c r="V804" s="232" t="n"/>
      <c r="W804" s="232" t="n"/>
      <c r="X804" s="232" t="n"/>
      <c r="Y804" s="195" t="n"/>
      <c r="Z804" s="195" t="n"/>
      <c r="AA804" s="232" t="n"/>
      <c r="AB804" s="232" t="n"/>
      <c r="AC804" s="232" t="n"/>
      <c r="AD804" s="232" t="n"/>
      <c r="AE804" s="232" t="n"/>
      <c r="AF804" s="232" t="n"/>
      <c r="AG804" s="232" t="n"/>
      <c r="AH804" s="232" t="n"/>
      <c r="AI804" s="232" t="n"/>
      <c r="AJ804" s="232" t="n"/>
      <c r="AK804" s="195" t="n"/>
      <c r="AL804" s="195" t="n"/>
      <c r="AM804" s="232">
        <f>IFERROR(ROUND(AVERAGE(O804:S804,AA804:AE804),0),"")</f>
        <v/>
      </c>
      <c r="AN804" s="232">
        <f>IFERROR(ROUND(AVERAGE(T804:X804,AF804:AJ804),0),"")</f>
        <v/>
      </c>
      <c r="AO804" s="278">
        <f>IFERROR((AM804-L804)/L804,"")</f>
        <v/>
      </c>
      <c r="AP804" s="218" t="n"/>
      <c r="AQ804" s="219" t="n"/>
      <c r="AR804" s="217">
        <f>IFERROR(ROUND((3600/AS804*J804),0),"")</f>
        <v/>
      </c>
      <c r="AS804" s="217">
        <f>IFERROR(ROUND(AVERAGE(Y804:Z804,AK804:AL804),0),"")</f>
        <v/>
      </c>
      <c r="AT804" s="217" t="n"/>
      <c r="AU804" s="217" t="n"/>
      <c r="AV804" s="217" t="n"/>
      <c r="AW804" s="217" t="n"/>
      <c r="AX804" s="217" t="n"/>
      <c r="AY804" s="217" t="n"/>
      <c r="AZ804" s="217" t="n"/>
      <c r="BA804" s="217" t="n"/>
      <c r="BB804" s="217" t="n"/>
      <c r="BC804" s="217" t="n"/>
      <c r="BD804" s="217" t="n"/>
      <c r="BE804" s="217" t="n"/>
      <c r="BF804" s="217" t="n"/>
      <c r="BG804" s="217" t="n"/>
      <c r="BH804" s="217" t="n"/>
      <c r="BI804" s="217" t="n"/>
      <c r="BJ804" s="217" t="n"/>
      <c r="BK804" s="217" t="n"/>
      <c r="BL804" s="217" t="n"/>
      <c r="BM804" s="217" t="n"/>
      <c r="BN804" s="217" t="n"/>
      <c r="BO804" s="217" t="n"/>
      <c r="BP804" s="217" t="n"/>
      <c r="BQ804" s="217" t="n"/>
      <c r="BR804" s="217" t="n"/>
      <c r="BS804" s="217" t="n"/>
      <c r="BT804" s="217" t="n"/>
      <c r="BU804" s="217" t="n"/>
      <c r="BV804" s="217" t="n"/>
      <c r="BW804" s="217" t="n"/>
      <c r="BX804" s="220" t="n"/>
      <c r="BY804" s="220" t="n"/>
      <c r="BZ804" s="220" t="n"/>
      <c r="CA804" s="220" t="n"/>
      <c r="CB804" s="220" t="n"/>
      <c r="CC804" s="220" t="n"/>
      <c r="CD804" s="220" t="n"/>
      <c r="CE804" s="220" t="n"/>
      <c r="CF804" s="220" t="n"/>
      <c r="CG804" s="221">
        <f>IFERROR(ROUND((SUM(BX804:CF804)),0),"")</f>
        <v/>
      </c>
      <c r="CH804" s="216" t="n"/>
      <c r="CI804" s="456" t="n"/>
      <c r="CJ804" s="223" t="n"/>
      <c r="CK804" s="196" t="n"/>
      <c r="CL804" s="196" t="n"/>
      <c r="CM804" s="196" t="n"/>
      <c r="CN804" s="196" t="n"/>
      <c r="CO804" s="196" t="n"/>
      <c r="CP804" s="323" t="n"/>
      <c r="CQ804" s="348" t="n"/>
      <c r="CR804" s="348" t="n"/>
      <c r="CS804" s="348" t="n"/>
      <c r="CT804" s="348" t="n"/>
      <c r="CU804" s="348" t="n"/>
      <c r="CV804" s="348" t="n"/>
      <c r="CW804" s="348" t="n"/>
      <c r="CX804" s="348" t="n"/>
      <c r="CY804" s="348">
        <f>IFERROR(ROUND(STDEV(AN804,L804),1),"")</f>
        <v/>
      </c>
      <c r="CZ804" s="232">
        <f>IFERROR(ROUND(AVERAGE(O804:S804,AA804:AE804),0),"")</f>
        <v/>
      </c>
      <c r="DA804" s="232">
        <f>IFERROR(AVERAGE(T804:X804,AF804:AJ804),"")</f>
        <v/>
      </c>
      <c r="DB804" s="308">
        <f>AV804+BK804</f>
        <v/>
      </c>
      <c r="DC804" s="12">
        <f>SUM(BL804:BT804,AW804:BE804)</f>
        <v/>
      </c>
      <c r="DD804" s="437">
        <f>IFERROR(ROUND(DC804/K804,0),"")</f>
        <v/>
      </c>
      <c r="DE804" s="437">
        <f>IFERROR(ROUND(AVERAGE(Y804:Z804,AK804:AL804),0),"")</f>
        <v/>
      </c>
      <c r="DF804" s="217">
        <f>IFERROR(ROUND((3600/DE804*J804),0),"")</f>
        <v/>
      </c>
      <c r="DG804" s="437">
        <f>IFERROR(ROUND(DD804/DF804,1),"")</f>
        <v/>
      </c>
      <c r="DH804" s="308">
        <f>IFERROR(DB804+DD804,"")</f>
        <v/>
      </c>
      <c r="DI804" s="447">
        <f>IFERROR(DD804/DH804,"")</f>
        <v/>
      </c>
      <c r="DJ804" s="239" t="n"/>
      <c r="DK804" s="12">
        <f>IFERROR(DF804-AP804,"")</f>
        <v/>
      </c>
      <c r="DL804" s="239" t="n"/>
      <c r="DM804" s="307">
        <f>IFERROR(DA804-L804,"")</f>
        <v/>
      </c>
      <c r="DN804" s="348">
        <f>IF(DE804&gt;AQ804,0,1)</f>
        <v/>
      </c>
      <c r="DO804" s="348">
        <f>IF(DA804&lt;M804,0,1)</f>
        <v/>
      </c>
      <c r="DP804" s="348">
        <f>IF(DA804&gt;N804,0,1)</f>
        <v/>
      </c>
    </row>
    <row r="805" ht="20.25" customHeight="1" s="417">
      <c r="C805" s="455" t="n"/>
      <c r="G805" s="238" t="n"/>
      <c r="H805" s="437" t="n"/>
      <c r="I805" s="437" t="n"/>
      <c r="J805" s="437" t="n"/>
      <c r="K805" s="437" t="n"/>
      <c r="L805" s="240" t="n"/>
      <c r="M805" s="241" t="n"/>
      <c r="N805" s="242" t="n"/>
      <c r="O805" s="232" t="n"/>
      <c r="P805" s="232" t="n"/>
      <c r="Q805" s="232" t="n"/>
      <c r="R805" s="232" t="n"/>
      <c r="S805" s="232" t="n"/>
      <c r="T805" s="232" t="n"/>
      <c r="U805" s="232" t="n"/>
      <c r="V805" s="232" t="n"/>
      <c r="W805" s="232" t="n"/>
      <c r="X805" s="232" t="n"/>
      <c r="Y805" s="195" t="n"/>
      <c r="Z805" s="195" t="n"/>
      <c r="AA805" s="232" t="n"/>
      <c r="AB805" s="232" t="n"/>
      <c r="AC805" s="232" t="n"/>
      <c r="AD805" s="232" t="n"/>
      <c r="AE805" s="232" t="n"/>
      <c r="AF805" s="232" t="n"/>
      <c r="AG805" s="232" t="n"/>
      <c r="AH805" s="232" t="n"/>
      <c r="AI805" s="232" t="n"/>
      <c r="AJ805" s="232" t="n"/>
      <c r="AK805" s="195" t="n"/>
      <c r="AL805" s="195" t="n"/>
      <c r="AM805" s="232">
        <f>IFERROR(ROUND(AVERAGE(O805:S805,AA805:AE805),0),"")</f>
        <v/>
      </c>
      <c r="AN805" s="232">
        <f>IFERROR(ROUND(AVERAGE(T805:X805,AF805:AJ805),0),"")</f>
        <v/>
      </c>
      <c r="AO805" s="278">
        <f>IFERROR((AM805-L805)/L805,"")</f>
        <v/>
      </c>
      <c r="AP805" s="218" t="n"/>
      <c r="AQ805" s="219" t="n"/>
      <c r="AR805" s="217">
        <f>IFERROR(ROUND((3600/AS805*J805),0),"")</f>
        <v/>
      </c>
      <c r="AS805" s="217">
        <f>IFERROR(ROUND(AVERAGE(Y805:Z805,AK805:AL805),0),"")</f>
        <v/>
      </c>
      <c r="AT805" s="217" t="n"/>
      <c r="AU805" s="217" t="n"/>
      <c r="AV805" s="217" t="n"/>
      <c r="AW805" s="217" t="n"/>
      <c r="AX805" s="217" t="n"/>
      <c r="AY805" s="217" t="n"/>
      <c r="AZ805" s="217" t="n"/>
      <c r="BA805" s="217" t="n"/>
      <c r="BB805" s="217" t="n"/>
      <c r="BC805" s="217" t="n"/>
      <c r="BD805" s="217" t="n"/>
      <c r="BE805" s="217" t="n"/>
      <c r="BF805" s="217" t="n"/>
      <c r="BG805" s="217" t="n"/>
      <c r="BH805" s="217" t="n"/>
      <c r="BI805" s="217" t="n"/>
      <c r="BJ805" s="217" t="n"/>
      <c r="BK805" s="217" t="n"/>
      <c r="BL805" s="217" t="n"/>
      <c r="BM805" s="217" t="n"/>
      <c r="BN805" s="217" t="n"/>
      <c r="BO805" s="217" t="n"/>
      <c r="BP805" s="217" t="n"/>
      <c r="BQ805" s="217" t="n"/>
      <c r="BR805" s="217" t="n"/>
      <c r="BS805" s="217" t="n"/>
      <c r="BT805" s="217" t="n"/>
      <c r="BU805" s="217" t="n"/>
      <c r="BV805" s="217" t="n"/>
      <c r="BW805" s="217" t="n"/>
      <c r="BX805" s="220" t="n"/>
      <c r="BY805" s="220" t="n"/>
      <c r="BZ805" s="220" t="n"/>
      <c r="CA805" s="220" t="n"/>
      <c r="CB805" s="220" t="n"/>
      <c r="CC805" s="220" t="n"/>
      <c r="CD805" s="220" t="n"/>
      <c r="CE805" s="220" t="n"/>
      <c r="CF805" s="220" t="n"/>
      <c r="CG805" s="221">
        <f>IFERROR(ROUND((SUM(BX805:CF805)),0),"")</f>
        <v/>
      </c>
      <c r="CH805" s="216" t="n"/>
      <c r="CI805" s="456" t="n"/>
      <c r="CJ805" s="223" t="n"/>
      <c r="CK805" s="196" t="n"/>
      <c r="CL805" s="196" t="n"/>
      <c r="CM805" s="196" t="n"/>
      <c r="CN805" s="196" t="n"/>
      <c r="CO805" s="196" t="n"/>
      <c r="CP805" s="323" t="n"/>
      <c r="CQ805" s="348" t="n"/>
      <c r="CR805" s="348" t="n"/>
      <c r="CS805" s="348" t="n"/>
      <c r="CT805" s="348" t="n"/>
      <c r="CU805" s="348" t="n"/>
      <c r="CV805" s="348" t="n"/>
      <c r="CW805" s="348" t="n"/>
      <c r="CX805" s="348" t="n"/>
      <c r="CY805" s="348">
        <f>IFERROR(ROUND(STDEV(AN805,L805),1),"")</f>
        <v/>
      </c>
      <c r="CZ805" s="232">
        <f>IFERROR(ROUND(AVERAGE(O805:S805,AA805:AE805),0),"")</f>
        <v/>
      </c>
      <c r="DA805" s="232">
        <f>IFERROR(AVERAGE(T805:X805,AF805:AJ805),"")</f>
        <v/>
      </c>
      <c r="DB805" s="308">
        <f>AV805+BK805</f>
        <v/>
      </c>
      <c r="DC805" s="12">
        <f>SUM(BL805:BT805,AW805:BE805)</f>
        <v/>
      </c>
      <c r="DD805" s="437">
        <f>IFERROR(ROUND(DC805/K805,0),"")</f>
        <v/>
      </c>
      <c r="DE805" s="437">
        <f>IFERROR(ROUND(AVERAGE(Y805:Z805,AK805:AL805),0),"")</f>
        <v/>
      </c>
      <c r="DF805" s="217">
        <f>IFERROR(ROUND((3600/DE805*J805),0),"")</f>
        <v/>
      </c>
      <c r="DG805" s="437">
        <f>IFERROR(ROUND(DD805/DF805,1),"")</f>
        <v/>
      </c>
      <c r="DH805" s="308">
        <f>IFERROR(DB805+DD805,"")</f>
        <v/>
      </c>
      <c r="DI805" s="447">
        <f>IFERROR(DD805/DH805,"")</f>
        <v/>
      </c>
      <c r="DJ805" s="239" t="n"/>
      <c r="DK805" s="12">
        <f>IFERROR(DF805-AP805,"")</f>
        <v/>
      </c>
      <c r="DL805" s="239" t="n"/>
      <c r="DM805" s="307">
        <f>IFERROR(DA805-L805,"")</f>
        <v/>
      </c>
      <c r="DN805" s="348">
        <f>IF(DE805&gt;AQ805,0,1)</f>
        <v/>
      </c>
      <c r="DO805" s="348">
        <f>IF(DA805&lt;M805,0,1)</f>
        <v/>
      </c>
      <c r="DP805" s="348">
        <f>IF(DA805&gt;N805,0,1)</f>
        <v/>
      </c>
    </row>
    <row r="806" ht="20.25" customHeight="1" s="417">
      <c r="C806" s="455" t="n"/>
      <c r="G806" s="238" t="n"/>
      <c r="H806" s="437" t="n"/>
      <c r="I806" s="437" t="n"/>
      <c r="J806" s="437" t="n"/>
      <c r="K806" s="437" t="n"/>
      <c r="L806" s="240" t="n"/>
      <c r="M806" s="241" t="n"/>
      <c r="N806" s="242" t="n"/>
      <c r="O806" s="232" t="n"/>
      <c r="P806" s="232" t="n"/>
      <c r="Q806" s="232" t="n"/>
      <c r="R806" s="232" t="n"/>
      <c r="S806" s="232" t="n"/>
      <c r="T806" s="232" t="n"/>
      <c r="U806" s="232" t="n"/>
      <c r="V806" s="232" t="n"/>
      <c r="W806" s="232" t="n"/>
      <c r="X806" s="232" t="n"/>
      <c r="Y806" s="195" t="n"/>
      <c r="Z806" s="195" t="n"/>
      <c r="AA806" s="232" t="n"/>
      <c r="AB806" s="232" t="n"/>
      <c r="AC806" s="232" t="n"/>
      <c r="AD806" s="232" t="n"/>
      <c r="AE806" s="232" t="n"/>
      <c r="AF806" s="232" t="n"/>
      <c r="AG806" s="232" t="n"/>
      <c r="AH806" s="232" t="n"/>
      <c r="AI806" s="232" t="n"/>
      <c r="AJ806" s="232" t="n"/>
      <c r="AK806" s="195" t="n"/>
      <c r="AL806" s="195" t="n"/>
      <c r="AM806" s="232">
        <f>IFERROR(ROUND(AVERAGE(O806:S806,AA806:AE806),0),"")</f>
        <v/>
      </c>
      <c r="AN806" s="232">
        <f>IFERROR(ROUND(AVERAGE(T806:X806,AF806:AJ806),0),"")</f>
        <v/>
      </c>
      <c r="AO806" s="278">
        <f>IFERROR((AM806-L806)/L806,"")</f>
        <v/>
      </c>
      <c r="AP806" s="218" t="n"/>
      <c r="AQ806" s="219" t="n"/>
      <c r="AR806" s="217">
        <f>IFERROR(ROUND((3600/AS806*J806),0),"")</f>
        <v/>
      </c>
      <c r="AS806" s="217">
        <f>IFERROR(ROUND(AVERAGE(Y806:Z806,AK806:AL806),0),"")</f>
        <v/>
      </c>
      <c r="AT806" s="217" t="n"/>
      <c r="AU806" s="217" t="n"/>
      <c r="AV806" s="217" t="n"/>
      <c r="AW806" s="217" t="n"/>
      <c r="AX806" s="217" t="n"/>
      <c r="AY806" s="217" t="n"/>
      <c r="AZ806" s="217" t="n"/>
      <c r="BA806" s="217" t="n"/>
      <c r="BB806" s="217" t="n"/>
      <c r="BC806" s="217" t="n"/>
      <c r="BD806" s="217" t="n"/>
      <c r="BE806" s="217" t="n"/>
      <c r="BF806" s="217" t="n"/>
      <c r="BG806" s="217" t="n"/>
      <c r="BH806" s="217" t="n"/>
      <c r="BI806" s="217" t="n"/>
      <c r="BJ806" s="217" t="n"/>
      <c r="BK806" s="217" t="n"/>
      <c r="BL806" s="217" t="n"/>
      <c r="BM806" s="217" t="n"/>
      <c r="BN806" s="217" t="n"/>
      <c r="BO806" s="217" t="n"/>
      <c r="BP806" s="217" t="n"/>
      <c r="BQ806" s="217" t="n"/>
      <c r="BR806" s="217" t="n"/>
      <c r="BS806" s="217" t="n"/>
      <c r="BT806" s="217" t="n"/>
      <c r="BU806" s="217" t="n"/>
      <c r="BV806" s="217" t="n"/>
      <c r="BW806" s="217" t="n"/>
      <c r="BX806" s="220" t="n"/>
      <c r="BY806" s="220" t="n"/>
      <c r="BZ806" s="220" t="n"/>
      <c r="CA806" s="220" t="n"/>
      <c r="CB806" s="220" t="n"/>
      <c r="CC806" s="220" t="n"/>
      <c r="CD806" s="220" t="n"/>
      <c r="CE806" s="220" t="n"/>
      <c r="CF806" s="220" t="n"/>
      <c r="CG806" s="221">
        <f>IFERROR(ROUND((SUM(BX806:CF806)),0),"")</f>
        <v/>
      </c>
      <c r="CH806" s="216" t="n"/>
      <c r="CI806" s="456" t="n"/>
      <c r="CJ806" s="223" t="n"/>
      <c r="CK806" s="196" t="n"/>
      <c r="CL806" s="196" t="n"/>
      <c r="CM806" s="196" t="n"/>
      <c r="CN806" s="196" t="n"/>
      <c r="CO806" s="196" t="n"/>
      <c r="CP806" s="323" t="n"/>
      <c r="CQ806" s="348" t="n"/>
      <c r="CR806" s="348" t="n"/>
      <c r="CS806" s="348" t="n"/>
      <c r="CT806" s="348" t="n"/>
      <c r="CU806" s="348" t="n"/>
      <c r="CV806" s="348" t="n"/>
      <c r="CW806" s="348" t="n"/>
      <c r="CX806" s="348" t="n"/>
      <c r="CY806" s="348">
        <f>IFERROR(ROUND(STDEV(AN806,L806),1),"")</f>
        <v/>
      </c>
      <c r="CZ806" s="232">
        <f>IFERROR(ROUND(AVERAGE(O806:S806,AA806:AE806),0),"")</f>
        <v/>
      </c>
      <c r="DA806" s="232">
        <f>IFERROR(AVERAGE(T806:X806,AF806:AJ806),"")</f>
        <v/>
      </c>
      <c r="DB806" s="308">
        <f>AV806+BK806</f>
        <v/>
      </c>
      <c r="DC806" s="12">
        <f>SUM(BL806:BT806,AW806:BE806)</f>
        <v/>
      </c>
      <c r="DD806" s="437">
        <f>IFERROR(ROUND(DC806/K806,0),"")</f>
        <v/>
      </c>
      <c r="DE806" s="437">
        <f>IFERROR(ROUND(AVERAGE(Y806:Z806,AK806:AL806),0),"")</f>
        <v/>
      </c>
      <c r="DF806" s="217">
        <f>IFERROR(ROUND((3600/DE806*J806),0),"")</f>
        <v/>
      </c>
      <c r="DG806" s="437">
        <f>IFERROR(ROUND(DD806/DF806,1),"")</f>
        <v/>
      </c>
      <c r="DH806" s="308">
        <f>IFERROR(DB806+DD806,"")</f>
        <v/>
      </c>
      <c r="DI806" s="447">
        <f>IFERROR(DD806/DH806,"")</f>
        <v/>
      </c>
      <c r="DJ806" s="239" t="n"/>
      <c r="DK806" s="12">
        <f>IFERROR(DF806-AP806,"")</f>
        <v/>
      </c>
      <c r="DL806" s="239" t="n"/>
      <c r="DM806" s="307">
        <f>IFERROR(DA806-L806,"")</f>
        <v/>
      </c>
      <c r="DN806" s="348">
        <f>IF(DE806&gt;AQ806,0,1)</f>
        <v/>
      </c>
      <c r="DO806" s="348">
        <f>IF(DA806&lt;M806,0,1)</f>
        <v/>
      </c>
      <c r="DP806" s="348">
        <f>IF(DA806&gt;N806,0,1)</f>
        <v/>
      </c>
    </row>
    <row r="807" ht="20.25" customHeight="1" s="417">
      <c r="C807" s="455" t="n"/>
      <c r="G807" s="238" t="n"/>
      <c r="H807" s="437" t="n"/>
      <c r="I807" s="437" t="n"/>
      <c r="J807" s="437" t="n"/>
      <c r="K807" s="437" t="n"/>
      <c r="L807" s="240" t="n"/>
      <c r="M807" s="241" t="n"/>
      <c r="N807" s="242" t="n"/>
      <c r="O807" s="232" t="n"/>
      <c r="P807" s="232" t="n"/>
      <c r="Q807" s="232" t="n"/>
      <c r="R807" s="232" t="n"/>
      <c r="S807" s="232" t="n"/>
      <c r="T807" s="232" t="n"/>
      <c r="U807" s="232" t="n"/>
      <c r="V807" s="232" t="n"/>
      <c r="W807" s="232" t="n"/>
      <c r="X807" s="232" t="n"/>
      <c r="Y807" s="195" t="n"/>
      <c r="Z807" s="195" t="n"/>
      <c r="AA807" s="232" t="n"/>
      <c r="AB807" s="232" t="n"/>
      <c r="AC807" s="232" t="n"/>
      <c r="AD807" s="232" t="n"/>
      <c r="AE807" s="232" t="n"/>
      <c r="AF807" s="232" t="n"/>
      <c r="AG807" s="232" t="n"/>
      <c r="AH807" s="232" t="n"/>
      <c r="AI807" s="232" t="n"/>
      <c r="AJ807" s="232" t="n"/>
      <c r="AK807" s="195" t="n"/>
      <c r="AL807" s="195" t="n"/>
      <c r="AM807" s="232">
        <f>IFERROR(ROUND(AVERAGE(O807:S807,AA807:AE807),0),"")</f>
        <v/>
      </c>
      <c r="AN807" s="232">
        <f>IFERROR(ROUND(AVERAGE(T807:X807,AF807:AJ807),0),"")</f>
        <v/>
      </c>
      <c r="AO807" s="278">
        <f>IFERROR((AM807-L807)/L807,"")</f>
        <v/>
      </c>
      <c r="AP807" s="218" t="n"/>
      <c r="AQ807" s="219" t="n"/>
      <c r="AR807" s="217">
        <f>IFERROR(ROUND((3600/AS807*J807),0),"")</f>
        <v/>
      </c>
      <c r="AS807" s="217">
        <f>IFERROR(ROUND(AVERAGE(Y807:Z807,AK807:AL807),0),"")</f>
        <v/>
      </c>
      <c r="AT807" s="217" t="n"/>
      <c r="AU807" s="217" t="n"/>
      <c r="AV807" s="217" t="n"/>
      <c r="AW807" s="217" t="n"/>
      <c r="AX807" s="217" t="n"/>
      <c r="AY807" s="217" t="n"/>
      <c r="AZ807" s="217" t="n"/>
      <c r="BA807" s="217" t="n"/>
      <c r="BB807" s="217" t="n"/>
      <c r="BC807" s="217" t="n"/>
      <c r="BD807" s="217" t="n"/>
      <c r="BE807" s="217" t="n"/>
      <c r="BF807" s="217" t="n"/>
      <c r="BG807" s="217" t="n"/>
      <c r="BH807" s="217" t="n"/>
      <c r="BI807" s="217" t="n"/>
      <c r="BJ807" s="217" t="n"/>
      <c r="BK807" s="217" t="n"/>
      <c r="BL807" s="217" t="n"/>
      <c r="BM807" s="217" t="n"/>
      <c r="BN807" s="217" t="n"/>
      <c r="BO807" s="217" t="n"/>
      <c r="BP807" s="217" t="n"/>
      <c r="BQ807" s="217" t="n"/>
      <c r="BR807" s="217" t="n"/>
      <c r="BS807" s="217" t="n"/>
      <c r="BT807" s="217" t="n"/>
      <c r="BU807" s="217" t="n"/>
      <c r="BV807" s="217" t="n"/>
      <c r="BW807" s="217" t="n"/>
      <c r="BX807" s="220" t="n"/>
      <c r="BY807" s="220" t="n"/>
      <c r="BZ807" s="220" t="n"/>
      <c r="CA807" s="220" t="n"/>
      <c r="CB807" s="220" t="n"/>
      <c r="CC807" s="220" t="n"/>
      <c r="CD807" s="220" t="n"/>
      <c r="CE807" s="220" t="n"/>
      <c r="CF807" s="220" t="n"/>
      <c r="CG807" s="221">
        <f>IFERROR(ROUND((SUM(BX807:CF807)),0),"")</f>
        <v/>
      </c>
      <c r="CH807" s="216" t="n"/>
      <c r="CI807" s="456" t="n"/>
      <c r="CJ807" s="223" t="n"/>
      <c r="CK807" s="196" t="n"/>
      <c r="CL807" s="196" t="n"/>
      <c r="CM807" s="196" t="n"/>
      <c r="CN807" s="196" t="n"/>
      <c r="CO807" s="196" t="n"/>
      <c r="CP807" s="323" t="n"/>
      <c r="CQ807" s="348" t="n"/>
      <c r="CR807" s="348" t="n"/>
      <c r="CS807" s="348" t="n"/>
      <c r="CT807" s="348" t="n"/>
      <c r="CU807" s="348" t="n"/>
      <c r="CV807" s="348" t="n"/>
      <c r="CW807" s="348" t="n"/>
      <c r="CX807" s="348" t="n"/>
      <c r="CY807" s="348">
        <f>IFERROR(ROUND(STDEV(AN807,L807),1),"")</f>
        <v/>
      </c>
      <c r="CZ807" s="232">
        <f>IFERROR(ROUND(AVERAGE(O807:S807,AA807:AE807),0),"")</f>
        <v/>
      </c>
      <c r="DA807" s="232">
        <f>IFERROR(AVERAGE(T807:X807,AF807:AJ807),"")</f>
        <v/>
      </c>
      <c r="DB807" s="308">
        <f>AV807+BK807</f>
        <v/>
      </c>
      <c r="DC807" s="12">
        <f>SUM(BL807:BT807,AW807:BE807)</f>
        <v/>
      </c>
      <c r="DD807" s="437">
        <f>IFERROR(ROUND(DC807/K807,0),"")</f>
        <v/>
      </c>
      <c r="DE807" s="437">
        <f>IFERROR(ROUND(AVERAGE(Y807:Z807,AK807:AL807),0),"")</f>
        <v/>
      </c>
      <c r="DF807" s="217">
        <f>IFERROR(ROUND((3600/DE807*J807),0),"")</f>
        <v/>
      </c>
      <c r="DG807" s="437">
        <f>IFERROR(ROUND(DD807/DF807,1),"")</f>
        <v/>
      </c>
      <c r="DH807" s="308">
        <f>IFERROR(DB807+DD807,"")</f>
        <v/>
      </c>
      <c r="DI807" s="447">
        <f>IFERROR(DD807/DH807,"")</f>
        <v/>
      </c>
      <c r="DJ807" s="239" t="n"/>
      <c r="DK807" s="12">
        <f>IFERROR(DF807-AP807,"")</f>
        <v/>
      </c>
      <c r="DL807" s="239" t="n"/>
      <c r="DM807" s="307">
        <f>IFERROR(DA807-L807,"")</f>
        <v/>
      </c>
      <c r="DN807" s="348">
        <f>IF(DE807&gt;AQ807,0,1)</f>
        <v/>
      </c>
      <c r="DO807" s="348">
        <f>IF(DA807&lt;M807,0,1)</f>
        <v/>
      </c>
      <c r="DP807" s="348">
        <f>IF(DA807&gt;N807,0,1)</f>
        <v/>
      </c>
    </row>
    <row r="808" ht="20.25" customHeight="1" s="417">
      <c r="C808" s="455" t="n"/>
      <c r="G808" s="238" t="n"/>
      <c r="H808" s="437" t="n"/>
      <c r="I808" s="437" t="n"/>
      <c r="J808" s="437" t="n"/>
      <c r="K808" s="437" t="n"/>
      <c r="L808" s="240" t="n"/>
      <c r="M808" s="241" t="n"/>
      <c r="N808" s="242" t="n"/>
      <c r="O808" s="232" t="n"/>
      <c r="P808" s="232" t="n"/>
      <c r="Q808" s="232" t="n"/>
      <c r="R808" s="232" t="n"/>
      <c r="S808" s="232" t="n"/>
      <c r="T808" s="232" t="n"/>
      <c r="U808" s="232" t="n"/>
      <c r="V808" s="232" t="n"/>
      <c r="W808" s="232" t="n"/>
      <c r="X808" s="232" t="n"/>
      <c r="Y808" s="195" t="n"/>
      <c r="Z808" s="195" t="n"/>
      <c r="AA808" s="232" t="n"/>
      <c r="AB808" s="232" t="n"/>
      <c r="AC808" s="232" t="n"/>
      <c r="AD808" s="232" t="n"/>
      <c r="AE808" s="232" t="n"/>
      <c r="AF808" s="232" t="n"/>
      <c r="AG808" s="232" t="n"/>
      <c r="AH808" s="232" t="n"/>
      <c r="AI808" s="232" t="n"/>
      <c r="AJ808" s="232" t="n"/>
      <c r="AK808" s="195" t="n"/>
      <c r="AL808" s="195" t="n"/>
      <c r="AM808" s="232">
        <f>IFERROR(ROUND(AVERAGE(O808:S808,AA808:AE808),0),"")</f>
        <v/>
      </c>
      <c r="AN808" s="232">
        <f>IFERROR(ROUND(AVERAGE(T808:X808,AF808:AJ808),0),"")</f>
        <v/>
      </c>
      <c r="AO808" s="278">
        <f>IFERROR((AM808-L808)/L808,"")</f>
        <v/>
      </c>
      <c r="AP808" s="218" t="n"/>
      <c r="AQ808" s="219" t="n"/>
      <c r="AR808" s="217">
        <f>IFERROR(ROUND((3600/AS808*J808),0),"")</f>
        <v/>
      </c>
      <c r="AS808" s="217">
        <f>IFERROR(ROUND(AVERAGE(Y808:Z808,AK808:AL808),0),"")</f>
        <v/>
      </c>
      <c r="AT808" s="217" t="n"/>
      <c r="AU808" s="217" t="n"/>
      <c r="AV808" s="217" t="n"/>
      <c r="AW808" s="217" t="n"/>
      <c r="AX808" s="217" t="n"/>
      <c r="AY808" s="217" t="n"/>
      <c r="AZ808" s="217" t="n"/>
      <c r="BA808" s="217" t="n"/>
      <c r="BB808" s="217" t="n"/>
      <c r="BC808" s="217" t="n"/>
      <c r="BD808" s="217" t="n"/>
      <c r="BE808" s="217" t="n"/>
      <c r="BF808" s="217" t="n"/>
      <c r="BG808" s="217" t="n"/>
      <c r="BH808" s="217" t="n"/>
      <c r="BI808" s="217" t="n"/>
      <c r="BJ808" s="217" t="n"/>
      <c r="BK808" s="217" t="n"/>
      <c r="BL808" s="217" t="n"/>
      <c r="BM808" s="217" t="n"/>
      <c r="BN808" s="217" t="n"/>
      <c r="BO808" s="217" t="n"/>
      <c r="BP808" s="217" t="n"/>
      <c r="BQ808" s="217" t="n"/>
      <c r="BR808" s="217" t="n"/>
      <c r="BS808" s="217" t="n"/>
      <c r="BT808" s="217" t="n"/>
      <c r="BU808" s="217" t="n"/>
      <c r="BV808" s="217" t="n"/>
      <c r="BW808" s="217" t="n"/>
      <c r="BX808" s="220" t="n"/>
      <c r="BY808" s="220" t="n"/>
      <c r="BZ808" s="220" t="n"/>
      <c r="CA808" s="220" t="n"/>
      <c r="CB808" s="220" t="n"/>
      <c r="CC808" s="220" t="n"/>
      <c r="CD808" s="220" t="n"/>
      <c r="CE808" s="220" t="n"/>
      <c r="CF808" s="220" t="n"/>
      <c r="CG808" s="221">
        <f>IFERROR(ROUND((SUM(BX808:CF808)),0),"")</f>
        <v/>
      </c>
      <c r="CH808" s="216" t="n"/>
      <c r="CI808" s="456" t="n"/>
      <c r="CJ808" s="223" t="n"/>
      <c r="CK808" s="196" t="n"/>
      <c r="CL808" s="196" t="n"/>
      <c r="CM808" s="196" t="n"/>
      <c r="CN808" s="196" t="n"/>
      <c r="CO808" s="196" t="n"/>
      <c r="CP808" s="323" t="n"/>
      <c r="CQ808" s="348" t="n"/>
      <c r="CR808" s="348" t="n"/>
      <c r="CS808" s="348" t="n"/>
      <c r="CT808" s="348" t="n"/>
      <c r="CU808" s="348" t="n"/>
      <c r="CV808" s="348" t="n"/>
      <c r="CW808" s="348" t="n"/>
      <c r="CX808" s="348" t="n"/>
      <c r="CY808" s="348">
        <f>IFERROR(ROUND(STDEV(AN808,L808),1),"")</f>
        <v/>
      </c>
      <c r="CZ808" s="232">
        <f>IFERROR(ROUND(AVERAGE(O808:S808,AA808:AE808),0),"")</f>
        <v/>
      </c>
      <c r="DA808" s="232">
        <f>IFERROR(AVERAGE(T808:X808,AF808:AJ808),"")</f>
        <v/>
      </c>
      <c r="DB808" s="308">
        <f>AV808+BK808</f>
        <v/>
      </c>
      <c r="DC808" s="12">
        <f>SUM(BL808:BT808,AW808:BE808)</f>
        <v/>
      </c>
      <c r="DD808" s="437">
        <f>IFERROR(ROUND(DC808/K808,0),"")</f>
        <v/>
      </c>
      <c r="DE808" s="437">
        <f>IFERROR(ROUND(AVERAGE(Y808:Z808,AK808:AL808),0),"")</f>
        <v/>
      </c>
      <c r="DF808" s="217">
        <f>IFERROR(ROUND((3600/DE808*J808),0),"")</f>
        <v/>
      </c>
      <c r="DG808" s="437">
        <f>IFERROR(ROUND(DD808/DF808,1),"")</f>
        <v/>
      </c>
      <c r="DH808" s="308">
        <f>IFERROR(DB808+DD808,"")</f>
        <v/>
      </c>
      <c r="DI808" s="447">
        <f>IFERROR(DD808/DH808,"")</f>
        <v/>
      </c>
      <c r="DJ808" s="239" t="n"/>
      <c r="DK808" s="12">
        <f>IFERROR(DF808-AP808,"")</f>
        <v/>
      </c>
      <c r="DL808" s="239" t="n"/>
      <c r="DM808" s="307">
        <f>IFERROR(DA808-L808,"")</f>
        <v/>
      </c>
      <c r="DN808" s="348">
        <f>IF(DE808&gt;AQ808,0,1)</f>
        <v/>
      </c>
      <c r="DO808" s="348">
        <f>IF(DA808&lt;M808,0,1)</f>
        <v/>
      </c>
      <c r="DP808" s="348">
        <f>IF(DA808&gt;N808,0,1)</f>
        <v/>
      </c>
    </row>
    <row r="809" ht="20.25" customHeight="1" s="417">
      <c r="C809" s="455" t="n"/>
      <c r="G809" s="238" t="n"/>
      <c r="H809" s="437" t="n"/>
      <c r="I809" s="437" t="n"/>
      <c r="J809" s="437" t="n"/>
      <c r="K809" s="437" t="n"/>
      <c r="L809" s="240" t="n"/>
      <c r="M809" s="241" t="n"/>
      <c r="N809" s="242" t="n"/>
      <c r="O809" s="232" t="n"/>
      <c r="P809" s="232" t="n"/>
      <c r="Q809" s="232" t="n"/>
      <c r="R809" s="232" t="n"/>
      <c r="S809" s="232" t="n"/>
      <c r="T809" s="232" t="n"/>
      <c r="U809" s="232" t="n"/>
      <c r="V809" s="232" t="n"/>
      <c r="W809" s="232" t="n"/>
      <c r="X809" s="232" t="n"/>
      <c r="Y809" s="195" t="n"/>
      <c r="Z809" s="195" t="n"/>
      <c r="AA809" s="232" t="n"/>
      <c r="AB809" s="232" t="n"/>
      <c r="AC809" s="232" t="n"/>
      <c r="AD809" s="232" t="n"/>
      <c r="AE809" s="232" t="n"/>
      <c r="AF809" s="232" t="n"/>
      <c r="AG809" s="232" t="n"/>
      <c r="AH809" s="232" t="n"/>
      <c r="AI809" s="232" t="n"/>
      <c r="AJ809" s="232" t="n"/>
      <c r="AK809" s="195" t="n"/>
      <c r="AL809" s="195" t="n"/>
      <c r="AM809" s="232">
        <f>IFERROR(ROUND(AVERAGE(O809:S809,AA809:AE809),0),"")</f>
        <v/>
      </c>
      <c r="AN809" s="232">
        <f>IFERROR(ROUND(AVERAGE(T809:X809,AF809:AJ809),0),"")</f>
        <v/>
      </c>
      <c r="AO809" s="278">
        <f>IFERROR((AM809-L809)/L809,"")</f>
        <v/>
      </c>
      <c r="AP809" s="218" t="n"/>
      <c r="AQ809" s="219" t="n"/>
      <c r="AR809" s="217">
        <f>IFERROR(ROUND((3600/AS809*J809),0),"")</f>
        <v/>
      </c>
      <c r="AS809" s="217">
        <f>IFERROR(ROUND(AVERAGE(Y809:Z809,AK809:AL809),0),"")</f>
        <v/>
      </c>
      <c r="AT809" s="217" t="n"/>
      <c r="AU809" s="217" t="n"/>
      <c r="AV809" s="217" t="n"/>
      <c r="AW809" s="217" t="n"/>
      <c r="AX809" s="217" t="n"/>
      <c r="AY809" s="217" t="n"/>
      <c r="AZ809" s="217" t="n"/>
      <c r="BA809" s="217" t="n"/>
      <c r="BB809" s="217" t="n"/>
      <c r="BC809" s="217" t="n"/>
      <c r="BD809" s="217" t="n"/>
      <c r="BE809" s="217" t="n"/>
      <c r="BF809" s="217" t="n"/>
      <c r="BG809" s="217" t="n"/>
      <c r="BH809" s="217" t="n"/>
      <c r="BI809" s="217" t="n"/>
      <c r="BJ809" s="217" t="n"/>
      <c r="BK809" s="217" t="n"/>
      <c r="BL809" s="217" t="n"/>
      <c r="BM809" s="217" t="n"/>
      <c r="BN809" s="217" t="n"/>
      <c r="BO809" s="217" t="n"/>
      <c r="BP809" s="217" t="n"/>
      <c r="BQ809" s="217" t="n"/>
      <c r="BR809" s="217" t="n"/>
      <c r="BS809" s="217" t="n"/>
      <c r="BT809" s="217" t="n"/>
      <c r="BU809" s="217" t="n"/>
      <c r="BV809" s="217" t="n"/>
      <c r="BW809" s="217" t="n"/>
      <c r="BX809" s="220" t="n"/>
      <c r="BY809" s="220" t="n"/>
      <c r="BZ809" s="220" t="n"/>
      <c r="CA809" s="220" t="n"/>
      <c r="CB809" s="220" t="n"/>
      <c r="CC809" s="220" t="n"/>
      <c r="CD809" s="220" t="n"/>
      <c r="CE809" s="220" t="n"/>
      <c r="CF809" s="220" t="n"/>
      <c r="CG809" s="221">
        <f>IFERROR(ROUND((SUM(BX809:CF809)),0),"")</f>
        <v/>
      </c>
      <c r="CH809" s="216" t="n"/>
      <c r="CI809" s="456" t="n"/>
      <c r="CJ809" s="223" t="n"/>
      <c r="CK809" s="196" t="n"/>
      <c r="CL809" s="196" t="n"/>
      <c r="CM809" s="196" t="n"/>
      <c r="CN809" s="196" t="n"/>
      <c r="CO809" s="196" t="n"/>
      <c r="CP809" s="323" t="n"/>
      <c r="CQ809" s="348" t="n"/>
      <c r="CR809" s="348" t="n"/>
      <c r="CS809" s="348" t="n"/>
      <c r="CT809" s="348" t="n"/>
      <c r="CU809" s="348" t="n"/>
      <c r="CV809" s="348" t="n"/>
      <c r="CW809" s="348" t="n"/>
      <c r="CX809" s="348" t="n"/>
      <c r="CY809" s="348">
        <f>IFERROR(ROUND(STDEV(AN809,L809),1),"")</f>
        <v/>
      </c>
      <c r="CZ809" s="232">
        <f>IFERROR(ROUND(AVERAGE(O809:S809,AA809:AE809),0),"")</f>
        <v/>
      </c>
      <c r="DA809" s="232">
        <f>IFERROR(AVERAGE(T809:X809,AF809:AJ809),"")</f>
        <v/>
      </c>
      <c r="DB809" s="308">
        <f>AV809+BK809</f>
        <v/>
      </c>
      <c r="DC809" s="12">
        <f>SUM(BL809:BT809,AW809:BE809)</f>
        <v/>
      </c>
      <c r="DD809" s="437">
        <f>IFERROR(ROUND(DC809/K809,0),"")</f>
        <v/>
      </c>
      <c r="DE809" s="437">
        <f>IFERROR(ROUND(AVERAGE(Y809:Z809,AK809:AL809),0),"")</f>
        <v/>
      </c>
      <c r="DF809" s="217">
        <f>IFERROR(ROUND((3600/DE809*J809),0),"")</f>
        <v/>
      </c>
      <c r="DG809" s="437">
        <f>IFERROR(ROUND(DD809/DF809,1),"")</f>
        <v/>
      </c>
      <c r="DH809" s="308">
        <f>IFERROR(DB809+DD809,"")</f>
        <v/>
      </c>
      <c r="DI809" s="447">
        <f>IFERROR(DD809/DH809,"")</f>
        <v/>
      </c>
      <c r="DJ809" s="239" t="n"/>
      <c r="DK809" s="12">
        <f>IFERROR(DF809-AP809,"")</f>
        <v/>
      </c>
      <c r="DL809" s="239" t="n"/>
      <c r="DM809" s="307">
        <f>IFERROR(DA809-L809,"")</f>
        <v/>
      </c>
      <c r="DN809" s="348">
        <f>IF(DE809&gt;AQ809,0,1)</f>
        <v/>
      </c>
      <c r="DO809" s="348">
        <f>IF(DA809&lt;M809,0,1)</f>
        <v/>
      </c>
      <c r="DP809" s="348">
        <f>IF(DA809&gt;N809,0,1)</f>
        <v/>
      </c>
    </row>
    <row r="810" ht="20.25" customHeight="1" s="417">
      <c r="C810" s="455" t="n"/>
      <c r="G810" s="238" t="n"/>
      <c r="H810" s="437" t="n"/>
      <c r="I810" s="437" t="n"/>
      <c r="J810" s="437" t="n"/>
      <c r="K810" s="437" t="n"/>
      <c r="L810" s="240" t="n"/>
      <c r="M810" s="241" t="n"/>
      <c r="N810" s="242" t="n"/>
      <c r="O810" s="232" t="n"/>
      <c r="P810" s="232" t="n"/>
      <c r="Q810" s="232" t="n"/>
      <c r="R810" s="232" t="n"/>
      <c r="S810" s="232" t="n"/>
      <c r="T810" s="232" t="n"/>
      <c r="U810" s="232" t="n"/>
      <c r="V810" s="232" t="n"/>
      <c r="W810" s="232" t="n"/>
      <c r="X810" s="232" t="n"/>
      <c r="Y810" s="195" t="n"/>
      <c r="Z810" s="195" t="n"/>
      <c r="AA810" s="232" t="n"/>
      <c r="AB810" s="232" t="n"/>
      <c r="AC810" s="232" t="n"/>
      <c r="AD810" s="232" t="n"/>
      <c r="AE810" s="232" t="n"/>
      <c r="AF810" s="232" t="n"/>
      <c r="AG810" s="232" t="n"/>
      <c r="AH810" s="232" t="n"/>
      <c r="AI810" s="232" t="n"/>
      <c r="AJ810" s="232" t="n"/>
      <c r="AK810" s="195" t="n"/>
      <c r="AL810" s="195" t="n"/>
      <c r="AM810" s="232">
        <f>IFERROR(ROUND(AVERAGE(O810:S810,AA810:AE810),0),"")</f>
        <v/>
      </c>
      <c r="AN810" s="232">
        <f>IFERROR(ROUND(AVERAGE(T810:X810,AF810:AJ810),0),"")</f>
        <v/>
      </c>
      <c r="AO810" s="278">
        <f>IFERROR((AM810-L810)/L810,"")</f>
        <v/>
      </c>
      <c r="AP810" s="218" t="n"/>
      <c r="AQ810" s="219" t="n"/>
      <c r="AR810" s="217">
        <f>IFERROR(ROUND((3600/AS810*J810),0),"")</f>
        <v/>
      </c>
      <c r="AS810" s="217">
        <f>IFERROR(ROUND(AVERAGE(Y810:Z810,AK810:AL810),0),"")</f>
        <v/>
      </c>
      <c r="AT810" s="217" t="n"/>
      <c r="AU810" s="217" t="n"/>
      <c r="AV810" s="217" t="n"/>
      <c r="AW810" s="217" t="n"/>
      <c r="AX810" s="217" t="n"/>
      <c r="AY810" s="217" t="n"/>
      <c r="AZ810" s="217" t="n"/>
      <c r="BA810" s="217" t="n"/>
      <c r="BB810" s="217" t="n"/>
      <c r="BC810" s="217" t="n"/>
      <c r="BD810" s="217" t="n"/>
      <c r="BE810" s="217" t="n"/>
      <c r="BF810" s="217" t="n"/>
      <c r="BG810" s="217" t="n"/>
      <c r="BH810" s="217" t="n"/>
      <c r="BI810" s="217" t="n"/>
      <c r="BJ810" s="217" t="n"/>
      <c r="BK810" s="217" t="n"/>
      <c r="BL810" s="217" t="n"/>
      <c r="BM810" s="217" t="n"/>
      <c r="BN810" s="217" t="n"/>
      <c r="BO810" s="217" t="n"/>
      <c r="BP810" s="217" t="n"/>
      <c r="BQ810" s="217" t="n"/>
      <c r="BR810" s="217" t="n"/>
      <c r="BS810" s="217" t="n"/>
      <c r="BT810" s="217" t="n"/>
      <c r="BU810" s="217" t="n"/>
      <c r="BV810" s="217" t="n"/>
      <c r="BW810" s="217" t="n"/>
      <c r="BX810" s="220" t="n"/>
      <c r="BY810" s="220" t="n"/>
      <c r="BZ810" s="220" t="n"/>
      <c r="CA810" s="220" t="n"/>
      <c r="CB810" s="220" t="n"/>
      <c r="CC810" s="220" t="n"/>
      <c r="CD810" s="220" t="n"/>
      <c r="CE810" s="220" t="n"/>
      <c r="CF810" s="220" t="n"/>
      <c r="CG810" s="221">
        <f>IFERROR(ROUND((SUM(BX810:CF810)),0),"")</f>
        <v/>
      </c>
      <c r="CH810" s="216" t="n"/>
      <c r="CI810" s="456" t="n"/>
      <c r="CJ810" s="223" t="n"/>
      <c r="CK810" s="196" t="n"/>
      <c r="CL810" s="196" t="n"/>
      <c r="CM810" s="196" t="n"/>
      <c r="CN810" s="196" t="n"/>
      <c r="CO810" s="196" t="n"/>
      <c r="CP810" s="323" t="n"/>
      <c r="CQ810" s="348" t="n"/>
      <c r="CR810" s="348" t="n"/>
      <c r="CS810" s="348" t="n"/>
      <c r="CT810" s="348" t="n"/>
      <c r="CU810" s="348" t="n"/>
      <c r="CV810" s="348" t="n"/>
      <c r="CW810" s="348" t="n"/>
      <c r="CX810" s="348" t="n"/>
      <c r="CY810" s="348">
        <f>IFERROR(ROUND(STDEV(AN810,L810),1),"")</f>
        <v/>
      </c>
      <c r="CZ810" s="232">
        <f>IFERROR(ROUND(AVERAGE(O810:S810,AA810:AE810),0),"")</f>
        <v/>
      </c>
      <c r="DA810" s="232">
        <f>IFERROR(AVERAGE(T810:X810,AF810:AJ810),"")</f>
        <v/>
      </c>
      <c r="DB810" s="308">
        <f>AV810+BK810</f>
        <v/>
      </c>
      <c r="DC810" s="12">
        <f>SUM(BL810:BT810,AW810:BE810)</f>
        <v/>
      </c>
      <c r="DD810" s="437">
        <f>IFERROR(ROUND(DC810/K810,0),"")</f>
        <v/>
      </c>
      <c r="DE810" s="437">
        <f>IFERROR(ROUND(AVERAGE(Y810:Z810,AK810:AL810),0),"")</f>
        <v/>
      </c>
      <c r="DF810" s="217">
        <f>IFERROR(ROUND((3600/DE810*J810),0),"")</f>
        <v/>
      </c>
      <c r="DG810" s="437">
        <f>IFERROR(ROUND(DD810/DF810,1),"")</f>
        <v/>
      </c>
      <c r="DH810" s="308">
        <f>IFERROR(DB810+DD810,"")</f>
        <v/>
      </c>
      <c r="DI810" s="447">
        <f>IFERROR(DD810/DH810,"")</f>
        <v/>
      </c>
      <c r="DJ810" s="239" t="n"/>
      <c r="DK810" s="12">
        <f>IFERROR(DF810-AP810,"")</f>
        <v/>
      </c>
      <c r="DL810" s="239" t="n"/>
      <c r="DM810" s="307">
        <f>IFERROR(DA810-L810,"")</f>
        <v/>
      </c>
      <c r="DN810" s="348">
        <f>IF(DE810&gt;AQ810,0,1)</f>
        <v/>
      </c>
      <c r="DO810" s="348">
        <f>IF(DA810&lt;M810,0,1)</f>
        <v/>
      </c>
      <c r="DP810" s="348">
        <f>IF(DA810&gt;N810,0,1)</f>
        <v/>
      </c>
    </row>
    <row r="811" ht="20.25" customHeight="1" s="417">
      <c r="C811" s="455" t="n"/>
      <c r="G811" s="238" t="n"/>
      <c r="H811" s="437" t="n"/>
      <c r="I811" s="437" t="n"/>
      <c r="J811" s="437" t="n"/>
      <c r="K811" s="437" t="n"/>
      <c r="L811" s="240" t="n"/>
      <c r="M811" s="241" t="n"/>
      <c r="N811" s="242" t="n"/>
      <c r="O811" s="232" t="n"/>
      <c r="P811" s="232" t="n"/>
      <c r="Q811" s="232" t="n"/>
      <c r="R811" s="232" t="n"/>
      <c r="S811" s="232" t="n"/>
      <c r="T811" s="232" t="n"/>
      <c r="U811" s="232" t="n"/>
      <c r="V811" s="232" t="n"/>
      <c r="W811" s="232" t="n"/>
      <c r="X811" s="232" t="n"/>
      <c r="Y811" s="195" t="n"/>
      <c r="Z811" s="195" t="n"/>
      <c r="AA811" s="232" t="n"/>
      <c r="AB811" s="232" t="n"/>
      <c r="AC811" s="232" t="n"/>
      <c r="AD811" s="232" t="n"/>
      <c r="AE811" s="232" t="n"/>
      <c r="AF811" s="232" t="n"/>
      <c r="AG811" s="232" t="n"/>
      <c r="AH811" s="232" t="n"/>
      <c r="AI811" s="232" t="n"/>
      <c r="AJ811" s="232" t="n"/>
      <c r="AK811" s="195" t="n"/>
      <c r="AL811" s="195" t="n"/>
      <c r="AM811" s="232">
        <f>IFERROR(ROUND(AVERAGE(O811:S811,AA811:AE811),0),"")</f>
        <v/>
      </c>
      <c r="AN811" s="232">
        <f>IFERROR(ROUND(AVERAGE(T811:X811,AF811:AJ811),0),"")</f>
        <v/>
      </c>
      <c r="AO811" s="278">
        <f>IFERROR((AM811-L811)/L811,"")</f>
        <v/>
      </c>
      <c r="AP811" s="218" t="n"/>
      <c r="AQ811" s="219" t="n"/>
      <c r="AR811" s="217">
        <f>IFERROR(ROUND((3600/AS811*J811),0),"")</f>
        <v/>
      </c>
      <c r="AS811" s="217">
        <f>IFERROR(ROUND(AVERAGE(Y811:Z811,AK811:AL811),0),"")</f>
        <v/>
      </c>
      <c r="AT811" s="217" t="n"/>
      <c r="AU811" s="217" t="n"/>
      <c r="AV811" s="217" t="n"/>
      <c r="AW811" s="217" t="n"/>
      <c r="AX811" s="217" t="n"/>
      <c r="AY811" s="217" t="n"/>
      <c r="AZ811" s="217" t="n"/>
      <c r="BA811" s="217" t="n"/>
      <c r="BB811" s="217" t="n"/>
      <c r="BC811" s="217" t="n"/>
      <c r="BD811" s="217" t="n"/>
      <c r="BE811" s="217" t="n"/>
      <c r="BF811" s="217" t="n"/>
      <c r="BG811" s="217" t="n"/>
      <c r="BH811" s="217" t="n"/>
      <c r="BI811" s="217" t="n"/>
      <c r="BJ811" s="217" t="n"/>
      <c r="BK811" s="217" t="n"/>
      <c r="BL811" s="217" t="n"/>
      <c r="BM811" s="217" t="n"/>
      <c r="BN811" s="217" t="n"/>
      <c r="BO811" s="217" t="n"/>
      <c r="BP811" s="217" t="n"/>
      <c r="BQ811" s="217" t="n"/>
      <c r="BR811" s="217" t="n"/>
      <c r="BS811" s="217" t="n"/>
      <c r="BT811" s="217" t="n"/>
      <c r="BU811" s="217" t="n"/>
      <c r="BV811" s="217" t="n"/>
      <c r="BW811" s="217" t="n"/>
      <c r="BX811" s="220" t="n"/>
      <c r="BY811" s="220" t="n"/>
      <c r="BZ811" s="220" t="n"/>
      <c r="CA811" s="220" t="n"/>
      <c r="CB811" s="220" t="n"/>
      <c r="CC811" s="220" t="n"/>
      <c r="CD811" s="220" t="n"/>
      <c r="CE811" s="220" t="n"/>
      <c r="CF811" s="220" t="n"/>
      <c r="CG811" s="221">
        <f>IFERROR(ROUND((SUM(BX811:CF811)),0),"")</f>
        <v/>
      </c>
      <c r="CH811" s="216" t="n"/>
      <c r="CI811" s="456" t="n"/>
      <c r="CJ811" s="223" t="n"/>
      <c r="CK811" s="196" t="n"/>
      <c r="CL811" s="196" t="n"/>
      <c r="CM811" s="196" t="n"/>
      <c r="CN811" s="196" t="n"/>
      <c r="CO811" s="196" t="n"/>
      <c r="CP811" s="323" t="n"/>
      <c r="CQ811" s="348" t="n"/>
      <c r="CR811" s="348" t="n"/>
      <c r="CS811" s="348" t="n"/>
      <c r="CT811" s="348" t="n"/>
      <c r="CU811" s="348" t="n"/>
      <c r="CV811" s="348" t="n"/>
      <c r="CW811" s="348" t="n"/>
      <c r="CX811" s="348" t="n"/>
      <c r="CY811" s="348">
        <f>IFERROR(ROUND(STDEV(AN811,L811),1),"")</f>
        <v/>
      </c>
      <c r="CZ811" s="232">
        <f>IFERROR(ROUND(AVERAGE(O811:S811,AA811:AE811),0),"")</f>
        <v/>
      </c>
      <c r="DA811" s="232">
        <f>IFERROR(AVERAGE(T811:X811,AF811:AJ811),"")</f>
        <v/>
      </c>
      <c r="DB811" s="308">
        <f>AV811+BK811</f>
        <v/>
      </c>
      <c r="DC811" s="12">
        <f>SUM(BL811:BT811,AW811:BE811)</f>
        <v/>
      </c>
      <c r="DD811" s="437">
        <f>IFERROR(ROUND(DC811/K811,0),"")</f>
        <v/>
      </c>
      <c r="DE811" s="437">
        <f>IFERROR(ROUND(AVERAGE(Y811:Z811,AK811:AL811),0),"")</f>
        <v/>
      </c>
      <c r="DF811" s="217">
        <f>IFERROR(ROUND((3600/DE811*J811),0),"")</f>
        <v/>
      </c>
      <c r="DG811" s="437">
        <f>IFERROR(ROUND(DD811/DF811,1),"")</f>
        <v/>
      </c>
      <c r="DH811" s="308">
        <f>IFERROR(DB811+DD811,"")</f>
        <v/>
      </c>
      <c r="DI811" s="447">
        <f>IFERROR(DD811/DH811,"")</f>
        <v/>
      </c>
      <c r="DJ811" s="239" t="n"/>
      <c r="DK811" s="12">
        <f>IFERROR(DF811-AP811,"")</f>
        <v/>
      </c>
      <c r="DL811" s="239" t="n"/>
      <c r="DM811" s="307">
        <f>IFERROR(DA811-L811,"")</f>
        <v/>
      </c>
      <c r="DN811" s="348">
        <f>IF(DE811&gt;AQ811,0,1)</f>
        <v/>
      </c>
      <c r="DO811" s="348">
        <f>IF(DA811&lt;M811,0,1)</f>
        <v/>
      </c>
      <c r="DP811" s="348">
        <f>IF(DA811&gt;N811,0,1)</f>
        <v/>
      </c>
    </row>
    <row r="812" ht="20.25" customHeight="1" s="417">
      <c r="C812" s="455" t="n"/>
      <c r="G812" s="238" t="n"/>
      <c r="H812" s="437" t="n"/>
      <c r="I812" s="437" t="n"/>
      <c r="J812" s="437" t="n"/>
      <c r="K812" s="437" t="n"/>
      <c r="L812" s="240" t="n"/>
      <c r="M812" s="241" t="n"/>
      <c r="N812" s="242" t="n"/>
      <c r="O812" s="232" t="n"/>
      <c r="P812" s="232" t="n"/>
      <c r="Q812" s="232" t="n"/>
      <c r="R812" s="232" t="n"/>
      <c r="S812" s="232" t="n"/>
      <c r="T812" s="232" t="n"/>
      <c r="U812" s="232" t="n"/>
      <c r="V812" s="232" t="n"/>
      <c r="W812" s="232" t="n"/>
      <c r="X812" s="232" t="n"/>
      <c r="Y812" s="195" t="n"/>
      <c r="Z812" s="195" t="n"/>
      <c r="AA812" s="232" t="n"/>
      <c r="AB812" s="232" t="n"/>
      <c r="AC812" s="232" t="n"/>
      <c r="AD812" s="232" t="n"/>
      <c r="AE812" s="232" t="n"/>
      <c r="AF812" s="232" t="n"/>
      <c r="AG812" s="232" t="n"/>
      <c r="AH812" s="232" t="n"/>
      <c r="AI812" s="232" t="n"/>
      <c r="AJ812" s="232" t="n"/>
      <c r="AK812" s="195" t="n"/>
      <c r="AL812" s="195" t="n"/>
      <c r="AM812" s="232">
        <f>IFERROR(ROUND(AVERAGE(O812:S812,AA812:AE812),0),"")</f>
        <v/>
      </c>
      <c r="AN812" s="232">
        <f>IFERROR(ROUND(AVERAGE(T812:X812,AF812:AJ812),0),"")</f>
        <v/>
      </c>
      <c r="AO812" s="278">
        <f>IFERROR((AM812-L812)/L812,"")</f>
        <v/>
      </c>
      <c r="AP812" s="218" t="n"/>
      <c r="AQ812" s="219" t="n"/>
      <c r="AR812" s="217">
        <f>IFERROR(ROUND((3600/AS812*J812),0),"")</f>
        <v/>
      </c>
      <c r="AS812" s="217">
        <f>IFERROR(ROUND(AVERAGE(Y812:Z812,AK812:AL812),0),"")</f>
        <v/>
      </c>
      <c r="AT812" s="217" t="n"/>
      <c r="AU812" s="217" t="n"/>
      <c r="AV812" s="217" t="n"/>
      <c r="AW812" s="217" t="n"/>
      <c r="AX812" s="217" t="n"/>
      <c r="AY812" s="217" t="n"/>
      <c r="AZ812" s="217" t="n"/>
      <c r="BA812" s="217" t="n"/>
      <c r="BB812" s="217" t="n"/>
      <c r="BC812" s="217" t="n"/>
      <c r="BD812" s="217" t="n"/>
      <c r="BE812" s="217" t="n"/>
      <c r="BF812" s="217" t="n"/>
      <c r="BG812" s="217" t="n"/>
      <c r="BH812" s="217" t="n"/>
      <c r="BI812" s="217" t="n"/>
      <c r="BJ812" s="217" t="n"/>
      <c r="BK812" s="217" t="n"/>
      <c r="BL812" s="217" t="n"/>
      <c r="BM812" s="217" t="n"/>
      <c r="BN812" s="217" t="n"/>
      <c r="BO812" s="217" t="n"/>
      <c r="BP812" s="217" t="n"/>
      <c r="BQ812" s="217" t="n"/>
      <c r="BR812" s="217" t="n"/>
      <c r="BS812" s="217" t="n"/>
      <c r="BT812" s="217" t="n"/>
      <c r="BU812" s="217" t="n"/>
      <c r="BV812" s="217" t="n"/>
      <c r="BW812" s="217" t="n"/>
      <c r="BX812" s="220" t="n"/>
      <c r="BY812" s="220" t="n"/>
      <c r="BZ812" s="220" t="n"/>
      <c r="CA812" s="220" t="n"/>
      <c r="CB812" s="220" t="n"/>
      <c r="CC812" s="220" t="n"/>
      <c r="CD812" s="220" t="n"/>
      <c r="CE812" s="220" t="n"/>
      <c r="CF812" s="220" t="n"/>
      <c r="CG812" s="221">
        <f>IFERROR(ROUND((SUM(BX812:CF812)),0),"")</f>
        <v/>
      </c>
      <c r="CH812" s="216" t="n"/>
      <c r="CI812" s="456" t="n"/>
      <c r="CJ812" s="223" t="n"/>
      <c r="CK812" s="196" t="n"/>
      <c r="CL812" s="196" t="n"/>
      <c r="CM812" s="196" t="n"/>
      <c r="CN812" s="196" t="n"/>
      <c r="CO812" s="196" t="n"/>
      <c r="CP812" s="323" t="n"/>
      <c r="CQ812" s="348" t="n"/>
      <c r="CR812" s="348" t="n"/>
      <c r="CS812" s="348" t="n"/>
      <c r="CT812" s="348" t="n"/>
      <c r="CU812" s="348" t="n"/>
      <c r="CV812" s="348" t="n"/>
      <c r="CW812" s="348" t="n"/>
      <c r="CX812" s="348" t="n"/>
      <c r="CY812" s="348">
        <f>IFERROR(ROUND(STDEV(AN812,L812),1),"")</f>
        <v/>
      </c>
      <c r="CZ812" s="232">
        <f>IFERROR(ROUND(AVERAGE(O812:S812,AA812:AE812),0),"")</f>
        <v/>
      </c>
      <c r="DA812" s="232">
        <f>IFERROR(AVERAGE(T812:X812,AF812:AJ812),"")</f>
        <v/>
      </c>
      <c r="DB812" s="308">
        <f>AV812+BK812</f>
        <v/>
      </c>
      <c r="DC812" s="12">
        <f>SUM(BL812:BT812,AW812:BE812)</f>
        <v/>
      </c>
      <c r="DD812" s="437">
        <f>IFERROR(ROUND(DC812/K812,0),"")</f>
        <v/>
      </c>
      <c r="DE812" s="437">
        <f>IFERROR(ROUND(AVERAGE(Y812:Z812,AK812:AL812),0),"")</f>
        <v/>
      </c>
      <c r="DF812" s="217">
        <f>IFERROR(ROUND((3600/DE812*J812),0),"")</f>
        <v/>
      </c>
      <c r="DG812" s="437">
        <f>IFERROR(ROUND(DD812/DF812,1),"")</f>
        <v/>
      </c>
      <c r="DH812" s="308">
        <f>IFERROR(DB812+DD812,"")</f>
        <v/>
      </c>
      <c r="DI812" s="447">
        <f>IFERROR(DD812/DH812,"")</f>
        <v/>
      </c>
      <c r="DJ812" s="239" t="n"/>
      <c r="DK812" s="12">
        <f>IFERROR(DF812-AP812,"")</f>
        <v/>
      </c>
      <c r="DL812" s="239" t="n"/>
      <c r="DM812" s="307">
        <f>IFERROR(DA812-L812,"")</f>
        <v/>
      </c>
      <c r="DN812" s="348">
        <f>IF(DE812&gt;AQ812,0,1)</f>
        <v/>
      </c>
      <c r="DO812" s="348">
        <f>IF(DA812&lt;M812,0,1)</f>
        <v/>
      </c>
      <c r="DP812" s="348">
        <f>IF(DA812&gt;N812,0,1)</f>
        <v/>
      </c>
    </row>
    <row r="813" ht="20.25" customHeight="1" s="417">
      <c r="C813" s="455" t="n"/>
      <c r="G813" s="238" t="n"/>
      <c r="H813" s="437" t="n"/>
      <c r="I813" s="437" t="n"/>
      <c r="J813" s="437" t="n"/>
      <c r="K813" s="437" t="n"/>
      <c r="L813" s="240" t="n"/>
      <c r="M813" s="241" t="n"/>
      <c r="N813" s="242" t="n"/>
      <c r="O813" s="232" t="n"/>
      <c r="P813" s="232" t="n"/>
      <c r="Q813" s="232" t="n"/>
      <c r="R813" s="232" t="n"/>
      <c r="S813" s="232" t="n"/>
      <c r="T813" s="232" t="n"/>
      <c r="U813" s="232" t="n"/>
      <c r="V813" s="232" t="n"/>
      <c r="W813" s="232" t="n"/>
      <c r="X813" s="232" t="n"/>
      <c r="Y813" s="195" t="n"/>
      <c r="Z813" s="195" t="n"/>
      <c r="AA813" s="232" t="n"/>
      <c r="AB813" s="232" t="n"/>
      <c r="AC813" s="232" t="n"/>
      <c r="AD813" s="232" t="n"/>
      <c r="AE813" s="232" t="n"/>
      <c r="AF813" s="232" t="n"/>
      <c r="AG813" s="232" t="n"/>
      <c r="AH813" s="232" t="n"/>
      <c r="AI813" s="232" t="n"/>
      <c r="AJ813" s="232" t="n"/>
      <c r="AK813" s="195" t="n"/>
      <c r="AL813" s="195" t="n"/>
      <c r="AM813" s="232">
        <f>IFERROR(ROUND(AVERAGE(O813:S813,AA813:AE813),0),"")</f>
        <v/>
      </c>
      <c r="AN813" s="232">
        <f>IFERROR(ROUND(AVERAGE(T813:X813,AF813:AJ813),0),"")</f>
        <v/>
      </c>
      <c r="AO813" s="278">
        <f>IFERROR((AM813-L813)/L813,"")</f>
        <v/>
      </c>
      <c r="AP813" s="218" t="n"/>
      <c r="AQ813" s="219" t="n"/>
      <c r="AR813" s="217">
        <f>IFERROR(ROUND((3600/AS813*J813),0),"")</f>
        <v/>
      </c>
      <c r="AS813" s="217">
        <f>IFERROR(ROUND(AVERAGE(Y813:Z813,AK813:AL813),0),"")</f>
        <v/>
      </c>
      <c r="AT813" s="217" t="n"/>
      <c r="AU813" s="217" t="n"/>
      <c r="AV813" s="217" t="n"/>
      <c r="AW813" s="217" t="n"/>
      <c r="AX813" s="217" t="n"/>
      <c r="AY813" s="217" t="n"/>
      <c r="AZ813" s="217" t="n"/>
      <c r="BA813" s="217" t="n"/>
      <c r="BB813" s="217" t="n"/>
      <c r="BC813" s="217" t="n"/>
      <c r="BD813" s="217" t="n"/>
      <c r="BE813" s="217" t="n"/>
      <c r="BF813" s="217" t="n"/>
      <c r="BG813" s="217" t="n"/>
      <c r="BH813" s="217" t="n"/>
      <c r="BI813" s="217" t="n"/>
      <c r="BJ813" s="217" t="n"/>
      <c r="BK813" s="217" t="n"/>
      <c r="BL813" s="217" t="n"/>
      <c r="BM813" s="217" t="n"/>
      <c r="BN813" s="217" t="n"/>
      <c r="BO813" s="217" t="n"/>
      <c r="BP813" s="217" t="n"/>
      <c r="BQ813" s="217" t="n"/>
      <c r="BR813" s="217" t="n"/>
      <c r="BS813" s="217" t="n"/>
      <c r="BT813" s="217" t="n"/>
      <c r="BU813" s="217" t="n"/>
      <c r="BV813" s="217" t="n"/>
      <c r="BW813" s="217" t="n"/>
      <c r="BX813" s="220" t="n"/>
      <c r="BY813" s="220" t="n"/>
      <c r="BZ813" s="220" t="n"/>
      <c r="CA813" s="220" t="n"/>
      <c r="CB813" s="220" t="n"/>
      <c r="CC813" s="220" t="n"/>
      <c r="CD813" s="220" t="n"/>
      <c r="CE813" s="220" t="n"/>
      <c r="CF813" s="220" t="n"/>
      <c r="CG813" s="221">
        <f>IFERROR(ROUND((SUM(BX813:CF813)),0),"")</f>
        <v/>
      </c>
      <c r="CH813" s="216" t="n"/>
      <c r="CI813" s="456" t="n"/>
      <c r="CJ813" s="223" t="n"/>
      <c r="CK813" s="196" t="n"/>
      <c r="CL813" s="196" t="n"/>
      <c r="CM813" s="196" t="n"/>
      <c r="CN813" s="196" t="n"/>
      <c r="CO813" s="196" t="n"/>
      <c r="CP813" s="323" t="n"/>
      <c r="CQ813" s="348" t="n"/>
      <c r="CR813" s="348" t="n"/>
      <c r="CS813" s="348" t="n"/>
      <c r="CT813" s="348" t="n"/>
      <c r="CU813" s="348" t="n"/>
      <c r="CV813" s="348" t="n"/>
      <c r="CW813" s="348" t="n"/>
      <c r="CX813" s="348" t="n"/>
      <c r="CY813" s="348">
        <f>IFERROR(ROUND(STDEV(AN813,L813),1),"")</f>
        <v/>
      </c>
      <c r="CZ813" s="232">
        <f>IFERROR(ROUND(AVERAGE(O813:S813,AA813:AE813),0),"")</f>
        <v/>
      </c>
      <c r="DA813" s="232">
        <f>IFERROR(AVERAGE(T813:X813,AF813:AJ813),"")</f>
        <v/>
      </c>
      <c r="DB813" s="308">
        <f>AV813+BK813</f>
        <v/>
      </c>
      <c r="DC813" s="12">
        <f>SUM(BL813:BT813,AW813:BE813)</f>
        <v/>
      </c>
      <c r="DD813" s="437">
        <f>IFERROR(ROUND(DC813/K813,0),"")</f>
        <v/>
      </c>
      <c r="DE813" s="437">
        <f>IFERROR(ROUND(AVERAGE(Y813:Z813,AK813:AL813),0),"")</f>
        <v/>
      </c>
      <c r="DF813" s="217">
        <f>IFERROR(ROUND((3600/DE813*J813),0),"")</f>
        <v/>
      </c>
      <c r="DG813" s="437">
        <f>IFERROR(ROUND(DD813/DF813,1),"")</f>
        <v/>
      </c>
      <c r="DH813" s="308">
        <f>IFERROR(DB813+DD813,"")</f>
        <v/>
      </c>
      <c r="DI813" s="447">
        <f>IFERROR(DD813/DH813,"")</f>
        <v/>
      </c>
      <c r="DJ813" s="239" t="n"/>
      <c r="DK813" s="12">
        <f>IFERROR(DF813-AP813,"")</f>
        <v/>
      </c>
      <c r="DL813" s="239" t="n"/>
      <c r="DM813" s="307">
        <f>IFERROR(DA813-L813,"")</f>
        <v/>
      </c>
      <c r="DN813" s="348">
        <f>IF(DE813&gt;AQ813,0,1)</f>
        <v/>
      </c>
      <c r="DO813" s="348">
        <f>IF(DA813&lt;M813,0,1)</f>
        <v/>
      </c>
      <c r="DP813" s="348">
        <f>IF(DA813&gt;N813,0,1)</f>
        <v/>
      </c>
    </row>
    <row r="814" ht="20.25" customHeight="1" s="417">
      <c r="C814" s="455" t="n"/>
      <c r="G814" s="238" t="n"/>
      <c r="H814" s="437" t="n"/>
      <c r="I814" s="437" t="n"/>
      <c r="J814" s="437" t="n"/>
      <c r="K814" s="437" t="n"/>
      <c r="L814" s="240" t="n"/>
      <c r="M814" s="241" t="n"/>
      <c r="N814" s="242" t="n"/>
      <c r="O814" s="232" t="n"/>
      <c r="P814" s="232" t="n"/>
      <c r="Q814" s="232" t="n"/>
      <c r="R814" s="232" t="n"/>
      <c r="S814" s="232" t="n"/>
      <c r="T814" s="232" t="n"/>
      <c r="U814" s="232" t="n"/>
      <c r="V814" s="232" t="n"/>
      <c r="W814" s="232" t="n"/>
      <c r="X814" s="232" t="n"/>
      <c r="Y814" s="195" t="n"/>
      <c r="Z814" s="195" t="n"/>
      <c r="AA814" s="232" t="n"/>
      <c r="AB814" s="232" t="n"/>
      <c r="AC814" s="232" t="n"/>
      <c r="AD814" s="232" t="n"/>
      <c r="AE814" s="232" t="n"/>
      <c r="AF814" s="232" t="n"/>
      <c r="AG814" s="232" t="n"/>
      <c r="AH814" s="232" t="n"/>
      <c r="AI814" s="232" t="n"/>
      <c r="AJ814" s="232" t="n"/>
      <c r="AK814" s="195" t="n"/>
      <c r="AL814" s="195" t="n"/>
      <c r="AM814" s="232">
        <f>IFERROR(ROUND(AVERAGE(O814:S814,AA814:AE814),0),"")</f>
        <v/>
      </c>
      <c r="AN814" s="232">
        <f>IFERROR(ROUND(AVERAGE(T814:X814,AF814:AJ814),0),"")</f>
        <v/>
      </c>
      <c r="AO814" s="278">
        <f>IFERROR((AM814-L814)/L814,"")</f>
        <v/>
      </c>
      <c r="AP814" s="218" t="n"/>
      <c r="AQ814" s="219" t="n"/>
      <c r="AR814" s="217">
        <f>IFERROR(ROUND((3600/AS814*J814),0),"")</f>
        <v/>
      </c>
      <c r="AS814" s="217">
        <f>IFERROR(ROUND(AVERAGE(Y814:Z814,AK814:AL814),0),"")</f>
        <v/>
      </c>
      <c r="AT814" s="217" t="n"/>
      <c r="AU814" s="217" t="n"/>
      <c r="AV814" s="217" t="n"/>
      <c r="AW814" s="217" t="n"/>
      <c r="AX814" s="217" t="n"/>
      <c r="AY814" s="217" t="n"/>
      <c r="AZ814" s="217" t="n"/>
      <c r="BA814" s="217" t="n"/>
      <c r="BB814" s="217" t="n"/>
      <c r="BC814" s="217" t="n"/>
      <c r="BD814" s="217" t="n"/>
      <c r="BE814" s="217" t="n"/>
      <c r="BF814" s="217" t="n"/>
      <c r="BG814" s="217" t="n"/>
      <c r="BH814" s="217" t="n"/>
      <c r="BI814" s="217" t="n"/>
      <c r="BJ814" s="217" t="n"/>
      <c r="BK814" s="217" t="n"/>
      <c r="BL814" s="217" t="n"/>
      <c r="BM814" s="217" t="n"/>
      <c r="BN814" s="217" t="n"/>
      <c r="BO814" s="217" t="n"/>
      <c r="BP814" s="217" t="n"/>
      <c r="BQ814" s="217" t="n"/>
      <c r="BR814" s="217" t="n"/>
      <c r="BS814" s="217" t="n"/>
      <c r="BT814" s="217" t="n"/>
      <c r="BU814" s="217" t="n"/>
      <c r="BV814" s="217" t="n"/>
      <c r="BW814" s="217" t="n"/>
      <c r="BX814" s="220" t="n"/>
      <c r="BY814" s="220" t="n"/>
      <c r="BZ814" s="220" t="n"/>
      <c r="CA814" s="220" t="n"/>
      <c r="CB814" s="220" t="n"/>
      <c r="CC814" s="220" t="n"/>
      <c r="CD814" s="220" t="n"/>
      <c r="CE814" s="220" t="n"/>
      <c r="CF814" s="220" t="n"/>
      <c r="CG814" s="221">
        <f>IFERROR(ROUND((SUM(BX814:CF814)),0),"")</f>
        <v/>
      </c>
      <c r="CH814" s="216" t="n"/>
      <c r="CI814" s="456" t="n"/>
      <c r="CJ814" s="223" t="n"/>
      <c r="CK814" s="196" t="n"/>
      <c r="CL814" s="196" t="n"/>
      <c r="CM814" s="196" t="n"/>
      <c r="CN814" s="196" t="n"/>
      <c r="CO814" s="196" t="n"/>
      <c r="CP814" s="323" t="n"/>
      <c r="CQ814" s="348" t="n"/>
      <c r="CR814" s="348" t="n"/>
      <c r="CS814" s="348" t="n"/>
      <c r="CT814" s="348" t="n"/>
      <c r="CU814" s="348" t="n"/>
      <c r="CV814" s="348" t="n"/>
      <c r="CW814" s="348" t="n"/>
      <c r="CX814" s="348" t="n"/>
      <c r="CY814" s="348">
        <f>IFERROR(ROUND(STDEV(AN814,L814),1),"")</f>
        <v/>
      </c>
      <c r="CZ814" s="232">
        <f>IFERROR(ROUND(AVERAGE(O814:S814,AA814:AE814),0),"")</f>
        <v/>
      </c>
      <c r="DA814" s="232">
        <f>IFERROR(AVERAGE(T814:X814,AF814:AJ814),"")</f>
        <v/>
      </c>
      <c r="DB814" s="308">
        <f>AV814+BK814</f>
        <v/>
      </c>
      <c r="DC814" s="12">
        <f>SUM(BL814:BT814,AW814:BE814)</f>
        <v/>
      </c>
      <c r="DD814" s="437">
        <f>IFERROR(ROUND(DC814/K814,0),"")</f>
        <v/>
      </c>
      <c r="DE814" s="437">
        <f>IFERROR(ROUND(AVERAGE(Y814:Z814,AK814:AL814),0),"")</f>
        <v/>
      </c>
      <c r="DF814" s="217">
        <f>IFERROR(ROUND((3600/DE814*J814),0),"")</f>
        <v/>
      </c>
      <c r="DG814" s="437">
        <f>IFERROR(ROUND(DD814/DF814,1),"")</f>
        <v/>
      </c>
      <c r="DH814" s="308">
        <f>IFERROR(DB814+DD814,"")</f>
        <v/>
      </c>
      <c r="DI814" s="447">
        <f>IFERROR(DD814/DH814,"")</f>
        <v/>
      </c>
      <c r="DJ814" s="239" t="n"/>
      <c r="DK814" s="12">
        <f>IFERROR(DF814-AP814,"")</f>
        <v/>
      </c>
      <c r="DL814" s="239" t="n"/>
      <c r="DM814" s="307">
        <f>IFERROR(DA814-L814,"")</f>
        <v/>
      </c>
      <c r="DN814" s="348">
        <f>IF(DE814&gt;AQ814,0,1)</f>
        <v/>
      </c>
      <c r="DO814" s="348">
        <f>IF(DA814&lt;M814,0,1)</f>
        <v/>
      </c>
      <c r="DP814" s="348">
        <f>IF(DA814&gt;N814,0,1)</f>
        <v/>
      </c>
    </row>
    <row r="815" ht="20.25" customHeight="1" s="417">
      <c r="C815" s="455" t="n"/>
      <c r="G815" s="238" t="n"/>
      <c r="H815" s="437" t="n"/>
      <c r="I815" s="437" t="n"/>
      <c r="J815" s="437" t="n"/>
      <c r="K815" s="437" t="n"/>
      <c r="L815" s="240" t="n"/>
      <c r="M815" s="241" t="n"/>
      <c r="N815" s="242" t="n"/>
      <c r="O815" s="232" t="n"/>
      <c r="P815" s="232" t="n"/>
      <c r="Q815" s="232" t="n"/>
      <c r="R815" s="232" t="n"/>
      <c r="S815" s="232" t="n"/>
      <c r="T815" s="232" t="n"/>
      <c r="U815" s="232" t="n"/>
      <c r="V815" s="232" t="n"/>
      <c r="W815" s="232" t="n"/>
      <c r="X815" s="232" t="n"/>
      <c r="Y815" s="195" t="n"/>
      <c r="Z815" s="195" t="n"/>
      <c r="AA815" s="232" t="n"/>
      <c r="AB815" s="232" t="n"/>
      <c r="AC815" s="232" t="n"/>
      <c r="AD815" s="232" t="n"/>
      <c r="AE815" s="232" t="n"/>
      <c r="AF815" s="232" t="n"/>
      <c r="AG815" s="232" t="n"/>
      <c r="AH815" s="232" t="n"/>
      <c r="AI815" s="232" t="n"/>
      <c r="AJ815" s="232" t="n"/>
      <c r="AK815" s="195" t="n"/>
      <c r="AL815" s="195" t="n"/>
      <c r="AM815" s="232">
        <f>IFERROR(ROUND(AVERAGE(O815:S815,AA815:AE815),0),"")</f>
        <v/>
      </c>
      <c r="AN815" s="232">
        <f>IFERROR(ROUND(AVERAGE(T815:X815,AF815:AJ815),0),"")</f>
        <v/>
      </c>
      <c r="AO815" s="278">
        <f>IFERROR((AM815-L815)/L815,"")</f>
        <v/>
      </c>
      <c r="AP815" s="218" t="n"/>
      <c r="AQ815" s="219" t="n"/>
      <c r="AR815" s="217">
        <f>IFERROR(ROUND((3600/AS815*J815),0),"")</f>
        <v/>
      </c>
      <c r="AS815" s="217">
        <f>IFERROR(ROUND(AVERAGE(Y815:Z815,AK815:AL815),0),"")</f>
        <v/>
      </c>
      <c r="AT815" s="217" t="n"/>
      <c r="AU815" s="217" t="n"/>
      <c r="AV815" s="217" t="n"/>
      <c r="AW815" s="217" t="n"/>
      <c r="AX815" s="217" t="n"/>
      <c r="AY815" s="217" t="n"/>
      <c r="AZ815" s="217" t="n"/>
      <c r="BA815" s="217" t="n"/>
      <c r="BB815" s="217" t="n"/>
      <c r="BC815" s="217" t="n"/>
      <c r="BD815" s="217" t="n"/>
      <c r="BE815" s="217" t="n"/>
      <c r="BF815" s="217" t="n"/>
      <c r="BG815" s="217" t="n"/>
      <c r="BH815" s="217" t="n"/>
      <c r="BI815" s="217" t="n"/>
      <c r="BJ815" s="217" t="n"/>
      <c r="BK815" s="217" t="n"/>
      <c r="BL815" s="217" t="n"/>
      <c r="BM815" s="217" t="n"/>
      <c r="BN815" s="217" t="n"/>
      <c r="BO815" s="217" t="n"/>
      <c r="BP815" s="217" t="n"/>
      <c r="BQ815" s="217" t="n"/>
      <c r="BR815" s="217" t="n"/>
      <c r="BS815" s="217" t="n"/>
      <c r="BT815" s="217" t="n"/>
      <c r="BU815" s="217" t="n"/>
      <c r="BV815" s="217" t="n"/>
      <c r="BW815" s="217" t="n"/>
      <c r="BX815" s="220" t="n"/>
      <c r="BY815" s="220" t="n"/>
      <c r="BZ815" s="220" t="n"/>
      <c r="CA815" s="220" t="n"/>
      <c r="CB815" s="220" t="n"/>
      <c r="CC815" s="220" t="n"/>
      <c r="CD815" s="220" t="n"/>
      <c r="CE815" s="220" t="n"/>
      <c r="CF815" s="220" t="n"/>
      <c r="CG815" s="221">
        <f>IFERROR(ROUND((SUM(BX815:CF815)),0),"")</f>
        <v/>
      </c>
      <c r="CH815" s="216" t="n"/>
      <c r="CI815" s="456" t="n"/>
      <c r="CJ815" s="223" t="n"/>
      <c r="CK815" s="196" t="n"/>
      <c r="CL815" s="196" t="n"/>
      <c r="CM815" s="196" t="n"/>
      <c r="CN815" s="196" t="n"/>
      <c r="CO815" s="196" t="n"/>
      <c r="CP815" s="323" t="n"/>
      <c r="CQ815" s="348" t="n"/>
      <c r="CR815" s="348" t="n"/>
      <c r="CS815" s="348" t="n"/>
      <c r="CT815" s="348" t="n"/>
      <c r="CU815" s="348" t="n"/>
      <c r="CV815" s="348" t="n"/>
      <c r="CW815" s="348" t="n"/>
      <c r="CX815" s="348" t="n"/>
      <c r="CY815" s="348">
        <f>IFERROR(ROUND(STDEV(AN815,L815),1),"")</f>
        <v/>
      </c>
      <c r="CZ815" s="232">
        <f>IFERROR(ROUND(AVERAGE(O815:S815,AA815:AE815),0),"")</f>
        <v/>
      </c>
      <c r="DA815" s="232">
        <f>IFERROR(AVERAGE(T815:X815,AF815:AJ815),"")</f>
        <v/>
      </c>
      <c r="DB815" s="308">
        <f>AV815+BK815</f>
        <v/>
      </c>
      <c r="DC815" s="12">
        <f>SUM(BL815:BT815,AW815:BE815)</f>
        <v/>
      </c>
      <c r="DD815" s="437">
        <f>IFERROR(ROUND(DC815/K815,0),"")</f>
        <v/>
      </c>
      <c r="DE815" s="437">
        <f>IFERROR(ROUND(AVERAGE(Y815:Z815,AK815:AL815),0),"")</f>
        <v/>
      </c>
      <c r="DF815" s="217">
        <f>IFERROR(ROUND((3600/DE815*J815),0),"")</f>
        <v/>
      </c>
      <c r="DG815" s="437">
        <f>IFERROR(ROUND(DD815/DF815,1),"")</f>
        <v/>
      </c>
      <c r="DH815" s="308">
        <f>IFERROR(DB815+DD815,"")</f>
        <v/>
      </c>
      <c r="DI815" s="447">
        <f>IFERROR(DD815/DH815,"")</f>
        <v/>
      </c>
      <c r="DJ815" s="239" t="n"/>
      <c r="DK815" s="12">
        <f>IFERROR(DF815-AP815,"")</f>
        <v/>
      </c>
      <c r="DL815" s="239" t="n"/>
      <c r="DM815" s="307">
        <f>IFERROR(DA815-L815,"")</f>
        <v/>
      </c>
      <c r="DN815" s="348">
        <f>IF(DE815&gt;AQ815,0,1)</f>
        <v/>
      </c>
      <c r="DO815" s="348">
        <f>IF(DA815&lt;M815,0,1)</f>
        <v/>
      </c>
      <c r="DP815" s="348">
        <f>IF(DA815&gt;N815,0,1)</f>
        <v/>
      </c>
    </row>
    <row r="816" ht="20.25" customHeight="1" s="417">
      <c r="C816" s="455" t="n"/>
      <c r="G816" s="238" t="n"/>
      <c r="H816" s="437" t="n"/>
      <c r="I816" s="437" t="n"/>
      <c r="J816" s="437" t="n"/>
      <c r="K816" s="437" t="n"/>
      <c r="L816" s="240" t="n"/>
      <c r="M816" s="241" t="n"/>
      <c r="N816" s="242" t="n"/>
      <c r="O816" s="232" t="n"/>
      <c r="P816" s="232" t="n"/>
      <c r="Q816" s="232" t="n"/>
      <c r="R816" s="232" t="n"/>
      <c r="S816" s="232" t="n"/>
      <c r="T816" s="232" t="n"/>
      <c r="U816" s="232" t="n"/>
      <c r="V816" s="232" t="n"/>
      <c r="W816" s="232" t="n"/>
      <c r="X816" s="232" t="n"/>
      <c r="Y816" s="195" t="n"/>
      <c r="Z816" s="195" t="n"/>
      <c r="AA816" s="232" t="n"/>
      <c r="AB816" s="232" t="n"/>
      <c r="AC816" s="232" t="n"/>
      <c r="AD816" s="232" t="n"/>
      <c r="AE816" s="232" t="n"/>
      <c r="AF816" s="232" t="n"/>
      <c r="AG816" s="232" t="n"/>
      <c r="AH816" s="232" t="n"/>
      <c r="AI816" s="232" t="n"/>
      <c r="AJ816" s="232" t="n"/>
      <c r="AK816" s="195" t="n"/>
      <c r="AL816" s="195" t="n"/>
      <c r="AM816" s="232">
        <f>IFERROR(ROUND(AVERAGE(O816:S816,AA816:AE816),0),"")</f>
        <v/>
      </c>
      <c r="AN816" s="232">
        <f>IFERROR(ROUND(AVERAGE(T816:X816,AF816:AJ816),0),"")</f>
        <v/>
      </c>
      <c r="AO816" s="278">
        <f>IFERROR((AM816-L816)/L816,"")</f>
        <v/>
      </c>
      <c r="AP816" s="218" t="n"/>
      <c r="AQ816" s="219" t="n"/>
      <c r="AR816" s="217">
        <f>IFERROR(ROUND((3600/AS816*J816),0),"")</f>
        <v/>
      </c>
      <c r="AS816" s="217">
        <f>IFERROR(ROUND(AVERAGE(Y816:Z816,AK816:AL816),0),"")</f>
        <v/>
      </c>
      <c r="AT816" s="217" t="n"/>
      <c r="AU816" s="217" t="n"/>
      <c r="AV816" s="217" t="n"/>
      <c r="AW816" s="217" t="n"/>
      <c r="AX816" s="217" t="n"/>
      <c r="AY816" s="217" t="n"/>
      <c r="AZ816" s="217" t="n"/>
      <c r="BA816" s="217" t="n"/>
      <c r="BB816" s="217" t="n"/>
      <c r="BC816" s="217" t="n"/>
      <c r="BD816" s="217" t="n"/>
      <c r="BE816" s="217" t="n"/>
      <c r="BF816" s="217" t="n"/>
      <c r="BG816" s="217" t="n"/>
      <c r="BH816" s="217" t="n"/>
      <c r="BI816" s="217" t="n"/>
      <c r="BJ816" s="217" t="n"/>
      <c r="BK816" s="217" t="n"/>
      <c r="BL816" s="217" t="n"/>
      <c r="BM816" s="217" t="n"/>
      <c r="BN816" s="217" t="n"/>
      <c r="BO816" s="217" t="n"/>
      <c r="BP816" s="217" t="n"/>
      <c r="BQ816" s="217" t="n"/>
      <c r="BR816" s="217" t="n"/>
      <c r="BS816" s="217" t="n"/>
      <c r="BT816" s="217" t="n"/>
      <c r="BU816" s="217" t="n"/>
      <c r="BV816" s="217" t="n"/>
      <c r="BW816" s="217" t="n"/>
      <c r="BX816" s="220" t="n"/>
      <c r="BY816" s="220" t="n"/>
      <c r="BZ816" s="220" t="n"/>
      <c r="CA816" s="220" t="n"/>
      <c r="CB816" s="220" t="n"/>
      <c r="CC816" s="220" t="n"/>
      <c r="CD816" s="220" t="n"/>
      <c r="CE816" s="220" t="n"/>
      <c r="CF816" s="220" t="n"/>
      <c r="CG816" s="221">
        <f>IFERROR(ROUND((SUM(BX816:CF816)),0),"")</f>
        <v/>
      </c>
      <c r="CH816" s="216" t="n"/>
      <c r="CI816" s="456" t="n"/>
      <c r="CJ816" s="223" t="n"/>
      <c r="CK816" s="196" t="n"/>
      <c r="CL816" s="196" t="n"/>
      <c r="CM816" s="196" t="n"/>
      <c r="CN816" s="196" t="n"/>
      <c r="CO816" s="196" t="n"/>
      <c r="CP816" s="323" t="n"/>
      <c r="CQ816" s="348" t="n"/>
      <c r="CR816" s="348" t="n"/>
      <c r="CS816" s="348" t="n"/>
      <c r="CT816" s="348" t="n"/>
      <c r="CU816" s="348" t="n"/>
      <c r="CV816" s="348" t="n"/>
      <c r="CW816" s="348" t="n"/>
      <c r="CX816" s="348" t="n"/>
      <c r="CY816" s="348">
        <f>IFERROR(ROUND(STDEV(AN816,L816),1),"")</f>
        <v/>
      </c>
      <c r="CZ816" s="232">
        <f>IFERROR(ROUND(AVERAGE(O816:S816,AA816:AE816),0),"")</f>
        <v/>
      </c>
      <c r="DA816" s="232">
        <f>IFERROR(AVERAGE(T816:X816,AF816:AJ816),"")</f>
        <v/>
      </c>
      <c r="DB816" s="308">
        <f>AV816+BK816</f>
        <v/>
      </c>
      <c r="DC816" s="12">
        <f>SUM(BL816:BT816,AW816:BE816)</f>
        <v/>
      </c>
      <c r="DD816" s="437">
        <f>IFERROR(ROUND(DC816/K816,0),"")</f>
        <v/>
      </c>
      <c r="DE816" s="437">
        <f>IFERROR(ROUND(AVERAGE(Y816:Z816,AK816:AL816),0),"")</f>
        <v/>
      </c>
      <c r="DF816" s="217">
        <f>IFERROR(ROUND((3600/DE816*J816),0),"")</f>
        <v/>
      </c>
      <c r="DG816" s="437">
        <f>IFERROR(ROUND(DD816/DF816,1),"")</f>
        <v/>
      </c>
      <c r="DH816" s="308">
        <f>IFERROR(DB816+DD816,"")</f>
        <v/>
      </c>
      <c r="DI816" s="447">
        <f>IFERROR(DD816/DH816,"")</f>
        <v/>
      </c>
      <c r="DJ816" s="239" t="n"/>
      <c r="DK816" s="12">
        <f>IFERROR(DF816-AP816,"")</f>
        <v/>
      </c>
      <c r="DL816" s="239" t="n"/>
      <c r="DM816" s="307">
        <f>IFERROR(DA816-L816,"")</f>
        <v/>
      </c>
      <c r="DN816" s="348">
        <f>IF(DE816&gt;AQ816,0,1)</f>
        <v/>
      </c>
      <c r="DO816" s="348">
        <f>IF(DA816&lt;M816,0,1)</f>
        <v/>
      </c>
      <c r="DP816" s="348">
        <f>IF(DA816&gt;N816,0,1)</f>
        <v/>
      </c>
    </row>
    <row r="817" ht="20.25" customHeight="1" s="417">
      <c r="C817" s="455" t="n"/>
      <c r="G817" s="238" t="n"/>
      <c r="H817" s="437" t="n"/>
      <c r="I817" s="437" t="n"/>
      <c r="J817" s="437" t="n"/>
      <c r="K817" s="437" t="n"/>
      <c r="L817" s="240" t="n"/>
      <c r="M817" s="241" t="n"/>
      <c r="N817" s="242" t="n"/>
      <c r="O817" s="232" t="n"/>
      <c r="P817" s="232" t="n"/>
      <c r="Q817" s="232" t="n"/>
      <c r="R817" s="232" t="n"/>
      <c r="S817" s="232" t="n"/>
      <c r="T817" s="232" t="n"/>
      <c r="U817" s="232" t="n"/>
      <c r="V817" s="232" t="n"/>
      <c r="W817" s="232" t="n"/>
      <c r="X817" s="232" t="n"/>
      <c r="Y817" s="195" t="n"/>
      <c r="Z817" s="195" t="n"/>
      <c r="AA817" s="232" t="n"/>
      <c r="AB817" s="232" t="n"/>
      <c r="AC817" s="232" t="n"/>
      <c r="AD817" s="232" t="n"/>
      <c r="AE817" s="232" t="n"/>
      <c r="AF817" s="232" t="n"/>
      <c r="AG817" s="232" t="n"/>
      <c r="AH817" s="232" t="n"/>
      <c r="AI817" s="232" t="n"/>
      <c r="AJ817" s="232" t="n"/>
      <c r="AK817" s="195" t="n"/>
      <c r="AL817" s="195" t="n"/>
      <c r="AM817" s="232">
        <f>IFERROR(ROUND(AVERAGE(O817:S817,AA817:AE817),0),"")</f>
        <v/>
      </c>
      <c r="AN817" s="232">
        <f>IFERROR(ROUND(AVERAGE(T817:X817,AF817:AJ817),0),"")</f>
        <v/>
      </c>
      <c r="AO817" s="278">
        <f>IFERROR((AM817-L817)/L817,"")</f>
        <v/>
      </c>
      <c r="AP817" s="218" t="n"/>
      <c r="AQ817" s="219" t="n"/>
      <c r="AR817" s="217">
        <f>IFERROR(ROUND((3600/AS817*J817),0),"")</f>
        <v/>
      </c>
      <c r="AS817" s="217">
        <f>IFERROR(ROUND(AVERAGE(Y817:Z817,AK817:AL817),0),"")</f>
        <v/>
      </c>
      <c r="AT817" s="217" t="n"/>
      <c r="AU817" s="217" t="n"/>
      <c r="AV817" s="217" t="n"/>
      <c r="AW817" s="217" t="n"/>
      <c r="AX817" s="217" t="n"/>
      <c r="AY817" s="217" t="n"/>
      <c r="AZ817" s="217" t="n"/>
      <c r="BA817" s="217" t="n"/>
      <c r="BB817" s="217" t="n"/>
      <c r="BC817" s="217" t="n"/>
      <c r="BD817" s="217" t="n"/>
      <c r="BE817" s="217" t="n"/>
      <c r="BF817" s="217" t="n"/>
      <c r="BG817" s="217" t="n"/>
      <c r="BH817" s="217" t="n"/>
      <c r="BI817" s="217" t="n"/>
      <c r="BJ817" s="217" t="n"/>
      <c r="BK817" s="217" t="n"/>
      <c r="BL817" s="217" t="n"/>
      <c r="BM817" s="217" t="n"/>
      <c r="BN817" s="217" t="n"/>
      <c r="BO817" s="217" t="n"/>
      <c r="BP817" s="217" t="n"/>
      <c r="BQ817" s="217" t="n"/>
      <c r="BR817" s="217" t="n"/>
      <c r="BS817" s="217" t="n"/>
      <c r="BT817" s="217" t="n"/>
      <c r="BU817" s="217" t="n"/>
      <c r="BV817" s="217" t="n"/>
      <c r="BW817" s="217" t="n"/>
      <c r="BX817" s="220" t="n"/>
      <c r="BY817" s="220" t="n"/>
      <c r="BZ817" s="220" t="n"/>
      <c r="CA817" s="220" t="n"/>
      <c r="CB817" s="220" t="n"/>
      <c r="CC817" s="220" t="n"/>
      <c r="CD817" s="220" t="n"/>
      <c r="CE817" s="220" t="n"/>
      <c r="CF817" s="220" t="n"/>
      <c r="CG817" s="221">
        <f>IFERROR(ROUND((SUM(BX817:CF817)),0),"")</f>
        <v/>
      </c>
      <c r="CH817" s="216" t="n"/>
      <c r="CI817" s="456" t="n"/>
      <c r="CJ817" s="223" t="n"/>
      <c r="CK817" s="196" t="n"/>
      <c r="CL817" s="196" t="n"/>
      <c r="CM817" s="196" t="n"/>
      <c r="CN817" s="196" t="n"/>
      <c r="CO817" s="196" t="n"/>
      <c r="CP817" s="323" t="n"/>
      <c r="CQ817" s="348" t="n"/>
      <c r="CR817" s="348" t="n"/>
      <c r="CS817" s="348" t="n"/>
      <c r="CT817" s="348" t="n"/>
      <c r="CU817" s="348" t="n"/>
      <c r="CV817" s="348" t="n"/>
      <c r="CW817" s="348" t="n"/>
      <c r="CX817" s="348" t="n"/>
      <c r="CY817" s="348">
        <f>IFERROR(ROUND(STDEV(AN817,L817),1),"")</f>
        <v/>
      </c>
      <c r="CZ817" s="232">
        <f>IFERROR(ROUND(AVERAGE(O817:S817,AA817:AE817),0),"")</f>
        <v/>
      </c>
      <c r="DA817" s="232">
        <f>IFERROR(AVERAGE(T817:X817,AF817:AJ817),"")</f>
        <v/>
      </c>
      <c r="DB817" s="308">
        <f>AV817+BK817</f>
        <v/>
      </c>
      <c r="DC817" s="12">
        <f>SUM(BL817:BT817,AW817:BE817)</f>
        <v/>
      </c>
      <c r="DD817" s="437">
        <f>IFERROR(ROUND(DC817/K817,0),"")</f>
        <v/>
      </c>
      <c r="DE817" s="437">
        <f>IFERROR(ROUND(AVERAGE(Y817:Z817,AK817:AL817),0),"")</f>
        <v/>
      </c>
      <c r="DF817" s="217">
        <f>IFERROR(ROUND((3600/DE817*J817),0),"")</f>
        <v/>
      </c>
      <c r="DG817" s="437">
        <f>IFERROR(ROUND(DD817/DF817,1),"")</f>
        <v/>
      </c>
      <c r="DH817" s="308">
        <f>IFERROR(DB817+DD817,"")</f>
        <v/>
      </c>
      <c r="DI817" s="447">
        <f>IFERROR(DD817/DH817,"")</f>
        <v/>
      </c>
      <c r="DJ817" s="239" t="n"/>
      <c r="DK817" s="12">
        <f>IFERROR(DF817-AP817,"")</f>
        <v/>
      </c>
      <c r="DL817" s="239" t="n"/>
      <c r="DM817" s="307">
        <f>IFERROR(DA817-L817,"")</f>
        <v/>
      </c>
      <c r="DN817" s="348">
        <f>IF(DE817&gt;AQ817,0,1)</f>
        <v/>
      </c>
      <c r="DO817" s="348">
        <f>IF(DA817&lt;M817,0,1)</f>
        <v/>
      </c>
      <c r="DP817" s="348">
        <f>IF(DA817&gt;N817,0,1)</f>
        <v/>
      </c>
    </row>
    <row r="818" ht="20.25" customHeight="1" s="417">
      <c r="C818" s="455" t="n"/>
      <c r="G818" s="238" t="n"/>
      <c r="H818" s="437" t="n"/>
      <c r="I818" s="437" t="n"/>
      <c r="J818" s="437" t="n"/>
      <c r="K818" s="437" t="n"/>
      <c r="L818" s="240" t="n"/>
      <c r="M818" s="241" t="n"/>
      <c r="N818" s="242" t="n"/>
      <c r="O818" s="232" t="n"/>
      <c r="P818" s="232" t="n"/>
      <c r="Q818" s="232" t="n"/>
      <c r="R818" s="232" t="n"/>
      <c r="S818" s="232" t="n"/>
      <c r="T818" s="232" t="n"/>
      <c r="U818" s="232" t="n"/>
      <c r="V818" s="232" t="n"/>
      <c r="W818" s="232" t="n"/>
      <c r="X818" s="232" t="n"/>
      <c r="Y818" s="195" t="n"/>
      <c r="Z818" s="195" t="n"/>
      <c r="AA818" s="232" t="n"/>
      <c r="AB818" s="232" t="n"/>
      <c r="AC818" s="232" t="n"/>
      <c r="AD818" s="232" t="n"/>
      <c r="AE818" s="232" t="n"/>
      <c r="AF818" s="232" t="n"/>
      <c r="AG818" s="232" t="n"/>
      <c r="AH818" s="232" t="n"/>
      <c r="AI818" s="232" t="n"/>
      <c r="AJ818" s="232" t="n"/>
      <c r="AK818" s="195" t="n"/>
      <c r="AL818" s="195" t="n"/>
      <c r="AM818" s="232">
        <f>IFERROR(ROUND(AVERAGE(O818:S818,AA818:AE818),0),"")</f>
        <v/>
      </c>
      <c r="AN818" s="232">
        <f>IFERROR(ROUND(AVERAGE(T818:X818,AF818:AJ818),0),"")</f>
        <v/>
      </c>
      <c r="AO818" s="278">
        <f>IFERROR((AM818-L818)/L818,"")</f>
        <v/>
      </c>
      <c r="AP818" s="218" t="n"/>
      <c r="AQ818" s="219" t="n"/>
      <c r="AR818" s="217">
        <f>IFERROR(ROUND((3600/AS818*J818),0),"")</f>
        <v/>
      </c>
      <c r="AS818" s="217">
        <f>IFERROR(ROUND(AVERAGE(Y818:Z818,AK818:AL818),0),"")</f>
        <v/>
      </c>
      <c r="AT818" s="217" t="n"/>
      <c r="AU818" s="217" t="n"/>
      <c r="AV818" s="217" t="n"/>
      <c r="AW818" s="217" t="n"/>
      <c r="AX818" s="217" t="n"/>
      <c r="AY818" s="217" t="n"/>
      <c r="AZ818" s="217" t="n"/>
      <c r="BA818" s="217" t="n"/>
      <c r="BB818" s="217" t="n"/>
      <c r="BC818" s="217" t="n"/>
      <c r="BD818" s="217" t="n"/>
      <c r="BE818" s="217" t="n"/>
      <c r="BF818" s="217" t="n"/>
      <c r="BG818" s="217" t="n"/>
      <c r="BH818" s="217" t="n"/>
      <c r="BI818" s="217" t="n"/>
      <c r="BJ818" s="217" t="n"/>
      <c r="BK818" s="217" t="n"/>
      <c r="BL818" s="217" t="n"/>
      <c r="BM818" s="217" t="n"/>
      <c r="BN818" s="217" t="n"/>
      <c r="BO818" s="217" t="n"/>
      <c r="BP818" s="217" t="n"/>
      <c r="BQ818" s="217" t="n"/>
      <c r="BR818" s="217" t="n"/>
      <c r="BS818" s="217" t="n"/>
      <c r="BT818" s="217" t="n"/>
      <c r="BU818" s="217" t="n"/>
      <c r="BV818" s="217" t="n"/>
      <c r="BW818" s="217" t="n"/>
      <c r="BX818" s="220" t="n"/>
      <c r="BY818" s="220" t="n"/>
      <c r="BZ818" s="220" t="n"/>
      <c r="CA818" s="220" t="n"/>
      <c r="CB818" s="220" t="n"/>
      <c r="CC818" s="220" t="n"/>
      <c r="CD818" s="220" t="n"/>
      <c r="CE818" s="220" t="n"/>
      <c r="CF818" s="220" t="n"/>
      <c r="CG818" s="221">
        <f>IFERROR(ROUND((SUM(BX818:CF818)),0),"")</f>
        <v/>
      </c>
      <c r="CH818" s="216" t="n"/>
      <c r="CI818" s="456" t="n"/>
      <c r="CJ818" s="223" t="n"/>
      <c r="CK818" s="196" t="n"/>
      <c r="CL818" s="196" t="n"/>
      <c r="CM818" s="196" t="n"/>
      <c r="CN818" s="196" t="n"/>
      <c r="CO818" s="196" t="n"/>
      <c r="CP818" s="323" t="n"/>
      <c r="CQ818" s="348" t="n"/>
      <c r="CR818" s="348" t="n"/>
      <c r="CS818" s="348" t="n"/>
      <c r="CT818" s="348" t="n"/>
      <c r="CU818" s="348" t="n"/>
      <c r="CV818" s="348" t="n"/>
      <c r="CW818" s="348" t="n"/>
      <c r="CX818" s="348" t="n"/>
      <c r="CY818" s="348">
        <f>IFERROR(ROUND(STDEV(AN818,L818),1),"")</f>
        <v/>
      </c>
      <c r="CZ818" s="232">
        <f>IFERROR(ROUND(AVERAGE(O818:S818,AA818:AE818),0),"")</f>
        <v/>
      </c>
      <c r="DA818" s="232">
        <f>IFERROR(AVERAGE(T818:X818,AF818:AJ818),"")</f>
        <v/>
      </c>
      <c r="DB818" s="308">
        <f>AV818+BK818</f>
        <v/>
      </c>
      <c r="DC818" s="12">
        <f>SUM(BL818:BT818,AW818:BE818)</f>
        <v/>
      </c>
      <c r="DD818" s="437">
        <f>IFERROR(ROUND(DC818/K818,0),"")</f>
        <v/>
      </c>
      <c r="DE818" s="437">
        <f>IFERROR(ROUND(AVERAGE(Y818:Z818,AK818:AL818),0),"")</f>
        <v/>
      </c>
      <c r="DF818" s="217">
        <f>IFERROR(ROUND((3600/DE818*J818),0),"")</f>
        <v/>
      </c>
      <c r="DG818" s="437">
        <f>IFERROR(ROUND(DD818/DF818,1),"")</f>
        <v/>
      </c>
      <c r="DH818" s="308">
        <f>IFERROR(DB818+DD818,"")</f>
        <v/>
      </c>
      <c r="DI818" s="447">
        <f>IFERROR(DD818/DH818,"")</f>
        <v/>
      </c>
      <c r="DJ818" s="239" t="n"/>
      <c r="DK818" s="12">
        <f>IFERROR(DF818-AP818,"")</f>
        <v/>
      </c>
      <c r="DL818" s="239" t="n"/>
      <c r="DM818" s="307">
        <f>IFERROR(DA818-L818,"")</f>
        <v/>
      </c>
      <c r="DN818" s="348">
        <f>IF(DE818&gt;AQ818,0,1)</f>
        <v/>
      </c>
      <c r="DO818" s="348">
        <f>IF(DA818&lt;M818,0,1)</f>
        <v/>
      </c>
      <c r="DP818" s="348">
        <f>IF(DA818&gt;N818,0,1)</f>
        <v/>
      </c>
    </row>
    <row r="819" ht="20.25" customHeight="1" s="417">
      <c r="C819" s="455" t="n"/>
      <c r="G819" s="238" t="n"/>
      <c r="H819" s="437" t="n"/>
      <c r="I819" s="437" t="n"/>
      <c r="J819" s="437" t="n"/>
      <c r="K819" s="437" t="n"/>
      <c r="L819" s="240" t="n"/>
      <c r="M819" s="241" t="n"/>
      <c r="N819" s="242" t="n"/>
      <c r="O819" s="232" t="n"/>
      <c r="P819" s="232" t="n"/>
      <c r="Q819" s="232" t="n"/>
      <c r="R819" s="232" t="n"/>
      <c r="S819" s="232" t="n"/>
      <c r="T819" s="232" t="n"/>
      <c r="U819" s="232" t="n"/>
      <c r="V819" s="232" t="n"/>
      <c r="W819" s="232" t="n"/>
      <c r="X819" s="232" t="n"/>
      <c r="Y819" s="195" t="n"/>
      <c r="Z819" s="195" t="n"/>
      <c r="AA819" s="232" t="n"/>
      <c r="AB819" s="232" t="n"/>
      <c r="AC819" s="232" t="n"/>
      <c r="AD819" s="232" t="n"/>
      <c r="AE819" s="232" t="n"/>
      <c r="AF819" s="232" t="n"/>
      <c r="AG819" s="232" t="n"/>
      <c r="AH819" s="232" t="n"/>
      <c r="AI819" s="232" t="n"/>
      <c r="AJ819" s="232" t="n"/>
      <c r="AK819" s="195" t="n"/>
      <c r="AL819" s="195" t="n"/>
      <c r="AM819" s="232">
        <f>IFERROR(ROUND(AVERAGE(O819:S819,AA819:AE819),0),"")</f>
        <v/>
      </c>
      <c r="AN819" s="232">
        <f>IFERROR(ROUND(AVERAGE(T819:X819,AF819:AJ819),0),"")</f>
        <v/>
      </c>
      <c r="AO819" s="278">
        <f>IFERROR((AM819-L819)/L819,"")</f>
        <v/>
      </c>
      <c r="AP819" s="218" t="n"/>
      <c r="AQ819" s="219" t="n"/>
      <c r="AR819" s="217">
        <f>IFERROR(ROUND((3600/AS819*J819),0),"")</f>
        <v/>
      </c>
      <c r="AS819" s="217">
        <f>IFERROR(ROUND(AVERAGE(Y819:Z819,AK819:AL819),0),"")</f>
        <v/>
      </c>
      <c r="AT819" s="217" t="n"/>
      <c r="AU819" s="217" t="n"/>
      <c r="AV819" s="217" t="n"/>
      <c r="AW819" s="217" t="n"/>
      <c r="AX819" s="217" t="n"/>
      <c r="AY819" s="217" t="n"/>
      <c r="AZ819" s="217" t="n"/>
      <c r="BA819" s="217" t="n"/>
      <c r="BB819" s="217" t="n"/>
      <c r="BC819" s="217" t="n"/>
      <c r="BD819" s="217" t="n"/>
      <c r="BE819" s="217" t="n"/>
      <c r="BF819" s="217" t="n"/>
      <c r="BG819" s="217" t="n"/>
      <c r="BH819" s="217" t="n"/>
      <c r="BI819" s="217" t="n"/>
      <c r="BJ819" s="217" t="n"/>
      <c r="BK819" s="217" t="n"/>
      <c r="BL819" s="217" t="n"/>
      <c r="BM819" s="217" t="n"/>
      <c r="BN819" s="217" t="n"/>
      <c r="BO819" s="217" t="n"/>
      <c r="BP819" s="217" t="n"/>
      <c r="BQ819" s="217" t="n"/>
      <c r="BR819" s="217" t="n"/>
      <c r="BS819" s="217" t="n"/>
      <c r="BT819" s="217" t="n"/>
      <c r="BU819" s="217" t="n"/>
      <c r="BV819" s="217" t="n"/>
      <c r="BW819" s="217" t="n"/>
      <c r="BX819" s="220" t="n"/>
      <c r="BY819" s="220" t="n"/>
      <c r="BZ819" s="220" t="n"/>
      <c r="CA819" s="220" t="n"/>
      <c r="CB819" s="220" t="n"/>
      <c r="CC819" s="220" t="n"/>
      <c r="CD819" s="220" t="n"/>
      <c r="CE819" s="220" t="n"/>
      <c r="CF819" s="220" t="n"/>
      <c r="CG819" s="221">
        <f>IFERROR(ROUND((SUM(BX819:CF819)),0),"")</f>
        <v/>
      </c>
      <c r="CH819" s="216" t="n"/>
      <c r="CI819" s="456" t="n"/>
      <c r="CJ819" s="223" t="n"/>
      <c r="CK819" s="196" t="n"/>
      <c r="CL819" s="196" t="n"/>
      <c r="CM819" s="196" t="n"/>
      <c r="CN819" s="196" t="n"/>
      <c r="CO819" s="196" t="n"/>
      <c r="CP819" s="323" t="n"/>
      <c r="CQ819" s="348" t="n"/>
      <c r="CR819" s="348" t="n"/>
      <c r="CS819" s="348" t="n"/>
      <c r="CT819" s="348" t="n"/>
      <c r="CU819" s="348" t="n"/>
      <c r="CV819" s="348" t="n"/>
      <c r="CW819" s="348" t="n"/>
      <c r="CX819" s="348" t="n"/>
      <c r="CY819" s="348">
        <f>IFERROR(ROUND(STDEV(AN819,L819),1),"")</f>
        <v/>
      </c>
      <c r="CZ819" s="232">
        <f>IFERROR(ROUND(AVERAGE(O819:S819,AA819:AE819),0),"")</f>
        <v/>
      </c>
      <c r="DA819" s="232">
        <f>IFERROR(AVERAGE(T819:X819,AF819:AJ819),"")</f>
        <v/>
      </c>
      <c r="DB819" s="308">
        <f>AV819+BK819</f>
        <v/>
      </c>
      <c r="DC819" s="12">
        <f>SUM(BL819:BT819,AW819:BE819)</f>
        <v/>
      </c>
      <c r="DD819" s="437">
        <f>IFERROR(ROUND(DC819/K819,0),"")</f>
        <v/>
      </c>
      <c r="DE819" s="437">
        <f>IFERROR(ROUND(AVERAGE(Y819:Z819,AK819:AL819),0),"")</f>
        <v/>
      </c>
      <c r="DF819" s="217">
        <f>IFERROR(ROUND((3600/DE819*J819),0),"")</f>
        <v/>
      </c>
      <c r="DG819" s="437">
        <f>IFERROR(ROUND(DD819/DF819,1),"")</f>
        <v/>
      </c>
      <c r="DH819" s="308">
        <f>IFERROR(DB819+DD819,"")</f>
        <v/>
      </c>
      <c r="DI819" s="447">
        <f>IFERROR(DD819/DH819,"")</f>
        <v/>
      </c>
      <c r="DJ819" s="239" t="n"/>
      <c r="DK819" s="12">
        <f>IFERROR(DF819-AP819,"")</f>
        <v/>
      </c>
      <c r="DL819" s="239" t="n"/>
      <c r="DM819" s="307">
        <f>IFERROR(DA819-L819,"")</f>
        <v/>
      </c>
      <c r="DN819" s="348">
        <f>IF(DE819&gt;AQ819,0,1)</f>
        <v/>
      </c>
      <c r="DO819" s="348">
        <f>IF(DA819&lt;M819,0,1)</f>
        <v/>
      </c>
      <c r="DP819" s="348">
        <f>IF(DA819&gt;N819,0,1)</f>
        <v/>
      </c>
    </row>
    <row r="820" ht="20.25" customHeight="1" s="417">
      <c r="C820" s="455" t="n"/>
      <c r="G820" s="238" t="n"/>
      <c r="H820" s="437" t="n"/>
      <c r="I820" s="437" t="n"/>
      <c r="J820" s="437" t="n"/>
      <c r="K820" s="437" t="n"/>
      <c r="L820" s="240" t="n"/>
      <c r="M820" s="241" t="n"/>
      <c r="N820" s="242" t="n"/>
      <c r="O820" s="232" t="n"/>
      <c r="P820" s="232" t="n"/>
      <c r="Q820" s="232" t="n"/>
      <c r="R820" s="232" t="n"/>
      <c r="S820" s="232" t="n"/>
      <c r="T820" s="232" t="n"/>
      <c r="U820" s="232" t="n"/>
      <c r="V820" s="232" t="n"/>
      <c r="W820" s="232" t="n"/>
      <c r="X820" s="232" t="n"/>
      <c r="Y820" s="195" t="n"/>
      <c r="Z820" s="195" t="n"/>
      <c r="AA820" s="232" t="n"/>
      <c r="AB820" s="232" t="n"/>
      <c r="AC820" s="232" t="n"/>
      <c r="AD820" s="232" t="n"/>
      <c r="AE820" s="232" t="n"/>
      <c r="AF820" s="232" t="n"/>
      <c r="AG820" s="232" t="n"/>
      <c r="AH820" s="232" t="n"/>
      <c r="AI820" s="232" t="n"/>
      <c r="AJ820" s="232" t="n"/>
      <c r="AK820" s="195" t="n"/>
      <c r="AL820" s="195" t="n"/>
      <c r="AM820" s="232">
        <f>IFERROR(ROUND(AVERAGE(O820:S820,AA820:AE820),0),"")</f>
        <v/>
      </c>
      <c r="AN820" s="232">
        <f>IFERROR(ROUND(AVERAGE(T820:X820,AF820:AJ820),0),"")</f>
        <v/>
      </c>
      <c r="AO820" s="278">
        <f>IFERROR((AM820-L820)/L820,"")</f>
        <v/>
      </c>
      <c r="AP820" s="218" t="n"/>
      <c r="AQ820" s="219" t="n"/>
      <c r="AR820" s="217">
        <f>IFERROR(ROUND((3600/AS820*J820),0),"")</f>
        <v/>
      </c>
      <c r="AS820" s="217">
        <f>IFERROR(ROUND(AVERAGE(Y820:Z820,AK820:AL820),0),"")</f>
        <v/>
      </c>
      <c r="AT820" s="217" t="n"/>
      <c r="AU820" s="217" t="n"/>
      <c r="AV820" s="217" t="n"/>
      <c r="AW820" s="217" t="n"/>
      <c r="AX820" s="217" t="n"/>
      <c r="AY820" s="217" t="n"/>
      <c r="AZ820" s="217" t="n"/>
      <c r="BA820" s="217" t="n"/>
      <c r="BB820" s="217" t="n"/>
      <c r="BC820" s="217" t="n"/>
      <c r="BD820" s="217" t="n"/>
      <c r="BE820" s="217" t="n"/>
      <c r="BF820" s="217" t="n"/>
      <c r="BG820" s="217" t="n"/>
      <c r="BH820" s="217" t="n"/>
      <c r="BI820" s="217" t="n"/>
      <c r="BJ820" s="217" t="n"/>
      <c r="BK820" s="217" t="n"/>
      <c r="BL820" s="217" t="n"/>
      <c r="BM820" s="217" t="n"/>
      <c r="BN820" s="217" t="n"/>
      <c r="BO820" s="217" t="n"/>
      <c r="BP820" s="217" t="n"/>
      <c r="BQ820" s="217" t="n"/>
      <c r="BR820" s="217" t="n"/>
      <c r="BS820" s="217" t="n"/>
      <c r="BT820" s="217" t="n"/>
      <c r="BU820" s="217" t="n"/>
      <c r="BV820" s="217" t="n"/>
      <c r="BW820" s="217" t="n"/>
      <c r="BX820" s="220" t="n"/>
      <c r="BY820" s="220" t="n"/>
      <c r="BZ820" s="220" t="n"/>
      <c r="CA820" s="220" t="n"/>
      <c r="CB820" s="220" t="n"/>
      <c r="CC820" s="220" t="n"/>
      <c r="CD820" s="220" t="n"/>
      <c r="CE820" s="220" t="n"/>
      <c r="CF820" s="220" t="n"/>
      <c r="CG820" s="221">
        <f>IFERROR(ROUND((SUM(BX820:CF820)),0),"")</f>
        <v/>
      </c>
      <c r="CH820" s="216" t="n"/>
      <c r="CI820" s="456" t="n"/>
      <c r="CJ820" s="223" t="n"/>
      <c r="CK820" s="196" t="n"/>
      <c r="CL820" s="196" t="n"/>
      <c r="CM820" s="196" t="n"/>
      <c r="CN820" s="196" t="n"/>
      <c r="CO820" s="196" t="n"/>
      <c r="CP820" s="323" t="n"/>
      <c r="CQ820" s="348" t="n"/>
      <c r="CR820" s="348" t="n"/>
      <c r="CS820" s="348" t="n"/>
      <c r="CT820" s="348" t="n"/>
      <c r="CU820" s="348" t="n"/>
      <c r="CV820" s="348" t="n"/>
      <c r="CW820" s="348" t="n"/>
      <c r="CX820" s="348" t="n"/>
      <c r="CY820" s="348">
        <f>IFERROR(ROUND(STDEV(AN820,L820),1),"")</f>
        <v/>
      </c>
      <c r="CZ820" s="232">
        <f>IFERROR(ROUND(AVERAGE(O820:S820,AA820:AE820),0),"")</f>
        <v/>
      </c>
      <c r="DA820" s="232">
        <f>IFERROR(AVERAGE(T820:X820,AF820:AJ820),"")</f>
        <v/>
      </c>
      <c r="DB820" s="308">
        <f>AV820+BK820</f>
        <v/>
      </c>
      <c r="DC820" s="12">
        <f>SUM(BL820:BT820,AW820:BE820)</f>
        <v/>
      </c>
      <c r="DD820" s="437">
        <f>IFERROR(ROUND(DC820/K820,0),"")</f>
        <v/>
      </c>
      <c r="DE820" s="437">
        <f>IFERROR(ROUND(AVERAGE(Y820:Z820,AK820:AL820),0),"")</f>
        <v/>
      </c>
      <c r="DF820" s="217">
        <f>IFERROR(ROUND((3600/DE820*J820),0),"")</f>
        <v/>
      </c>
      <c r="DG820" s="437">
        <f>IFERROR(ROUND(DD820/DF820,1),"")</f>
        <v/>
      </c>
      <c r="DH820" s="308">
        <f>IFERROR(DB820+DD820,"")</f>
        <v/>
      </c>
      <c r="DI820" s="447">
        <f>IFERROR(DD820/DH820,"")</f>
        <v/>
      </c>
      <c r="DJ820" s="239" t="n"/>
      <c r="DK820" s="12">
        <f>IFERROR(DF820-AP820,"")</f>
        <v/>
      </c>
      <c r="DL820" s="239" t="n"/>
      <c r="DM820" s="307">
        <f>IFERROR(DA820-L820,"")</f>
        <v/>
      </c>
      <c r="DN820" s="348">
        <f>IF(DE820&gt;AQ820,0,1)</f>
        <v/>
      </c>
      <c r="DO820" s="348">
        <f>IF(DA820&lt;M820,0,1)</f>
        <v/>
      </c>
      <c r="DP820" s="348">
        <f>IF(DA820&gt;N820,0,1)</f>
        <v/>
      </c>
    </row>
    <row r="821" ht="20.25" customHeight="1" s="417">
      <c r="C821" s="455" t="n"/>
      <c r="G821" s="238" t="n"/>
      <c r="H821" s="437" t="n"/>
      <c r="I821" s="437" t="n"/>
      <c r="J821" s="437" t="n"/>
      <c r="K821" s="437" t="n"/>
      <c r="L821" s="240" t="n"/>
      <c r="M821" s="241" t="n"/>
      <c r="N821" s="242" t="n"/>
      <c r="O821" s="232" t="n"/>
      <c r="P821" s="232" t="n"/>
      <c r="Q821" s="232" t="n"/>
      <c r="R821" s="232" t="n"/>
      <c r="S821" s="232" t="n"/>
      <c r="T821" s="232" t="n"/>
      <c r="U821" s="232" t="n"/>
      <c r="V821" s="232" t="n"/>
      <c r="W821" s="232" t="n"/>
      <c r="X821" s="232" t="n"/>
      <c r="Y821" s="195" t="n"/>
      <c r="Z821" s="195" t="n"/>
      <c r="AA821" s="232" t="n"/>
      <c r="AB821" s="232" t="n"/>
      <c r="AC821" s="232" t="n"/>
      <c r="AD821" s="232" t="n"/>
      <c r="AE821" s="232" t="n"/>
      <c r="AF821" s="232" t="n"/>
      <c r="AG821" s="232" t="n"/>
      <c r="AH821" s="232" t="n"/>
      <c r="AI821" s="232" t="n"/>
      <c r="AJ821" s="232" t="n"/>
      <c r="AK821" s="195" t="n"/>
      <c r="AL821" s="195" t="n"/>
      <c r="AM821" s="232">
        <f>IFERROR(ROUND(AVERAGE(O821:S821,AA821:AE821),0),"")</f>
        <v/>
      </c>
      <c r="AN821" s="232">
        <f>IFERROR(ROUND(AVERAGE(T821:X821,AF821:AJ821),0),"")</f>
        <v/>
      </c>
      <c r="AO821" s="278">
        <f>IFERROR((AM821-L821)/L821,"")</f>
        <v/>
      </c>
      <c r="AP821" s="218" t="n"/>
      <c r="AQ821" s="219" t="n"/>
      <c r="AR821" s="217">
        <f>IFERROR(ROUND((3600/AS821*J821),0),"")</f>
        <v/>
      </c>
      <c r="AS821" s="217">
        <f>IFERROR(ROUND(AVERAGE(Y821:Z821,AK821:AL821),0),"")</f>
        <v/>
      </c>
      <c r="AT821" s="217" t="n"/>
      <c r="AU821" s="217" t="n"/>
      <c r="AV821" s="217" t="n"/>
      <c r="AW821" s="217" t="n"/>
      <c r="AX821" s="217" t="n"/>
      <c r="AY821" s="217" t="n"/>
      <c r="AZ821" s="217" t="n"/>
      <c r="BA821" s="217" t="n"/>
      <c r="BB821" s="217" t="n"/>
      <c r="BC821" s="217" t="n"/>
      <c r="BD821" s="217" t="n"/>
      <c r="BE821" s="217" t="n"/>
      <c r="BF821" s="217" t="n"/>
      <c r="BG821" s="217" t="n"/>
      <c r="BH821" s="217" t="n"/>
      <c r="BI821" s="217" t="n"/>
      <c r="BJ821" s="217" t="n"/>
      <c r="BK821" s="217" t="n"/>
      <c r="BL821" s="217" t="n"/>
      <c r="BM821" s="217" t="n"/>
      <c r="BN821" s="217" t="n"/>
      <c r="BO821" s="217" t="n"/>
      <c r="BP821" s="217" t="n"/>
      <c r="BQ821" s="217" t="n"/>
      <c r="BR821" s="217" t="n"/>
      <c r="BS821" s="217" t="n"/>
      <c r="BT821" s="217" t="n"/>
      <c r="BU821" s="217" t="n"/>
      <c r="BV821" s="217" t="n"/>
      <c r="BW821" s="217" t="n"/>
      <c r="BX821" s="220" t="n"/>
      <c r="BY821" s="220" t="n"/>
      <c r="BZ821" s="220" t="n"/>
      <c r="CA821" s="220" t="n"/>
      <c r="CB821" s="220" t="n"/>
      <c r="CC821" s="220" t="n"/>
      <c r="CD821" s="220" t="n"/>
      <c r="CE821" s="220" t="n"/>
      <c r="CF821" s="220" t="n"/>
      <c r="CG821" s="221">
        <f>IFERROR(ROUND((SUM(BX821:CF821)),0),"")</f>
        <v/>
      </c>
      <c r="CH821" s="216" t="n"/>
      <c r="CI821" s="456" t="n"/>
      <c r="CJ821" s="223" t="n"/>
      <c r="CK821" s="196" t="n"/>
      <c r="CL821" s="196" t="n"/>
      <c r="CM821" s="196" t="n"/>
      <c r="CN821" s="196" t="n"/>
      <c r="CO821" s="196" t="n"/>
      <c r="CP821" s="323" t="n"/>
      <c r="CQ821" s="348" t="n"/>
      <c r="CR821" s="348" t="n"/>
      <c r="CS821" s="348" t="n"/>
      <c r="CT821" s="348" t="n"/>
      <c r="CU821" s="348" t="n"/>
      <c r="CV821" s="348" t="n"/>
      <c r="CW821" s="348" t="n"/>
      <c r="CX821" s="348" t="n"/>
      <c r="CY821" s="348">
        <f>IFERROR(ROUND(STDEV(AN821,L821),1),"")</f>
        <v/>
      </c>
      <c r="CZ821" s="232">
        <f>IFERROR(ROUND(AVERAGE(O821:S821,AA821:AE821),0),"")</f>
        <v/>
      </c>
      <c r="DA821" s="232">
        <f>IFERROR(AVERAGE(T821:X821,AF821:AJ821),"")</f>
        <v/>
      </c>
      <c r="DB821" s="308">
        <f>AV821+BK821</f>
        <v/>
      </c>
      <c r="DC821" s="12">
        <f>SUM(BL821:BT821,AW821:BE821)</f>
        <v/>
      </c>
      <c r="DD821" s="437">
        <f>IFERROR(ROUND(DC821/K821,0),"")</f>
        <v/>
      </c>
      <c r="DE821" s="437">
        <f>IFERROR(ROUND(AVERAGE(Y821:Z821,AK821:AL821),0),"")</f>
        <v/>
      </c>
      <c r="DF821" s="217">
        <f>IFERROR(ROUND((3600/DE821*J821),0),"")</f>
        <v/>
      </c>
      <c r="DG821" s="437">
        <f>IFERROR(ROUND(DD821/DF821,1),"")</f>
        <v/>
      </c>
      <c r="DH821" s="308">
        <f>IFERROR(DB821+DD821,"")</f>
        <v/>
      </c>
      <c r="DI821" s="447">
        <f>IFERROR(DD821/DH821,"")</f>
        <v/>
      </c>
      <c r="DJ821" s="239" t="n"/>
      <c r="DK821" s="12">
        <f>IFERROR(DF821-AP821,"")</f>
        <v/>
      </c>
      <c r="DL821" s="239" t="n"/>
      <c r="DM821" s="307">
        <f>IFERROR(DA821-L821,"")</f>
        <v/>
      </c>
      <c r="DN821" s="348">
        <f>IF(DE821&gt;AQ821,0,1)</f>
        <v/>
      </c>
      <c r="DO821" s="348">
        <f>IF(DA821&lt;M821,0,1)</f>
        <v/>
      </c>
      <c r="DP821" s="348">
        <f>IF(DA821&gt;N821,0,1)</f>
        <v/>
      </c>
    </row>
    <row r="822" ht="20.25" customHeight="1" s="417">
      <c r="C822" s="455" t="n"/>
      <c r="G822" s="238" t="n"/>
      <c r="H822" s="437" t="n"/>
      <c r="I822" s="437" t="n"/>
      <c r="J822" s="437" t="n"/>
      <c r="K822" s="437" t="n"/>
      <c r="L822" s="240" t="n"/>
      <c r="M822" s="241" t="n"/>
      <c r="N822" s="242" t="n"/>
      <c r="O822" s="232" t="n"/>
      <c r="P822" s="232" t="n"/>
      <c r="Q822" s="232" t="n"/>
      <c r="R822" s="232" t="n"/>
      <c r="S822" s="232" t="n"/>
      <c r="T822" s="232" t="n"/>
      <c r="U822" s="232" t="n"/>
      <c r="V822" s="232" t="n"/>
      <c r="W822" s="232" t="n"/>
      <c r="X822" s="232" t="n"/>
      <c r="Y822" s="195" t="n"/>
      <c r="Z822" s="195" t="n"/>
      <c r="AA822" s="232" t="n"/>
      <c r="AB822" s="232" t="n"/>
      <c r="AC822" s="232" t="n"/>
      <c r="AD822" s="232" t="n"/>
      <c r="AE822" s="232" t="n"/>
      <c r="AF822" s="232" t="n"/>
      <c r="AG822" s="232" t="n"/>
      <c r="AH822" s="232" t="n"/>
      <c r="AI822" s="232" t="n"/>
      <c r="AJ822" s="232" t="n"/>
      <c r="AK822" s="195" t="n"/>
      <c r="AL822" s="195" t="n"/>
      <c r="AM822" s="232">
        <f>IFERROR(ROUND(AVERAGE(O822:S822,AA822:AE822),0),"")</f>
        <v/>
      </c>
      <c r="AN822" s="232">
        <f>IFERROR(ROUND(AVERAGE(T822:X822,AF822:AJ822),0),"")</f>
        <v/>
      </c>
      <c r="AO822" s="278">
        <f>IFERROR((AM822-L822)/L822,"")</f>
        <v/>
      </c>
      <c r="AP822" s="218" t="n"/>
      <c r="AQ822" s="219" t="n"/>
      <c r="AR822" s="217">
        <f>IFERROR(ROUND((3600/AS822*J822),0),"")</f>
        <v/>
      </c>
      <c r="AS822" s="217">
        <f>IFERROR(ROUND(AVERAGE(Y822:Z822,AK822:AL822),0),"")</f>
        <v/>
      </c>
      <c r="AT822" s="217" t="n"/>
      <c r="AU822" s="217" t="n"/>
      <c r="AV822" s="217" t="n"/>
      <c r="AW822" s="217" t="n"/>
      <c r="AX822" s="217" t="n"/>
      <c r="AY822" s="217" t="n"/>
      <c r="AZ822" s="217" t="n"/>
      <c r="BA822" s="217" t="n"/>
      <c r="BB822" s="217" t="n"/>
      <c r="BC822" s="217" t="n"/>
      <c r="BD822" s="217" t="n"/>
      <c r="BE822" s="217" t="n"/>
      <c r="BF822" s="217" t="n"/>
      <c r="BG822" s="217" t="n"/>
      <c r="BH822" s="217" t="n"/>
      <c r="BI822" s="217" t="n"/>
      <c r="BJ822" s="217" t="n"/>
      <c r="BK822" s="217" t="n"/>
      <c r="BL822" s="217" t="n"/>
      <c r="BM822" s="217" t="n"/>
      <c r="BN822" s="217" t="n"/>
      <c r="BO822" s="217" t="n"/>
      <c r="BP822" s="217" t="n"/>
      <c r="BQ822" s="217" t="n"/>
      <c r="BR822" s="217" t="n"/>
      <c r="BS822" s="217" t="n"/>
      <c r="BT822" s="217" t="n"/>
      <c r="BU822" s="217" t="n"/>
      <c r="BV822" s="217" t="n"/>
      <c r="BW822" s="217" t="n"/>
      <c r="BX822" s="220" t="n"/>
      <c r="BY822" s="220" t="n"/>
      <c r="BZ822" s="220" t="n"/>
      <c r="CA822" s="220" t="n"/>
      <c r="CB822" s="220" t="n"/>
      <c r="CC822" s="220" t="n"/>
      <c r="CD822" s="220" t="n"/>
      <c r="CE822" s="220" t="n"/>
      <c r="CF822" s="220" t="n"/>
      <c r="CG822" s="221">
        <f>IFERROR(ROUND((SUM(BX822:CF822)),0),"")</f>
        <v/>
      </c>
      <c r="CH822" s="216" t="n"/>
      <c r="CI822" s="456" t="n"/>
      <c r="CJ822" s="223" t="n"/>
      <c r="CK822" s="196" t="n"/>
      <c r="CL822" s="196" t="n"/>
      <c r="CM822" s="196" t="n"/>
      <c r="CN822" s="196" t="n"/>
      <c r="CO822" s="196" t="n"/>
      <c r="CP822" s="323" t="n"/>
      <c r="CQ822" s="348" t="n"/>
      <c r="CR822" s="348" t="n"/>
      <c r="CS822" s="348" t="n"/>
      <c r="CT822" s="348" t="n"/>
      <c r="CU822" s="348" t="n"/>
      <c r="CV822" s="348" t="n"/>
      <c r="CW822" s="348" t="n"/>
      <c r="CX822" s="348" t="n"/>
      <c r="CY822" s="348">
        <f>IFERROR(ROUND(STDEV(AN822,L822),1),"")</f>
        <v/>
      </c>
      <c r="CZ822" s="232">
        <f>IFERROR(ROUND(AVERAGE(O822:S822,AA822:AE822),0),"")</f>
        <v/>
      </c>
      <c r="DA822" s="232">
        <f>IFERROR(AVERAGE(T822:X822,AF822:AJ822),"")</f>
        <v/>
      </c>
      <c r="DB822" s="308">
        <f>AV822+BK822</f>
        <v/>
      </c>
      <c r="DC822" s="12">
        <f>SUM(BL822:BT822,AW822:BE822)</f>
        <v/>
      </c>
      <c r="DD822" s="437">
        <f>IFERROR(ROUND(DC822/K822,0),"")</f>
        <v/>
      </c>
      <c r="DE822" s="437">
        <f>IFERROR(ROUND(AVERAGE(Y822:Z822,AK822:AL822),0),"")</f>
        <v/>
      </c>
      <c r="DF822" s="217">
        <f>IFERROR(ROUND((3600/DE822*J822),0),"")</f>
        <v/>
      </c>
      <c r="DG822" s="437">
        <f>IFERROR(ROUND(DD822/DF822,1),"")</f>
        <v/>
      </c>
      <c r="DH822" s="308">
        <f>IFERROR(DB822+DD822,"")</f>
        <v/>
      </c>
      <c r="DI822" s="447">
        <f>IFERROR(DD822/DH822,"")</f>
        <v/>
      </c>
      <c r="DJ822" s="239" t="n"/>
      <c r="DK822" s="12">
        <f>IFERROR(DF822-AP822,"")</f>
        <v/>
      </c>
      <c r="DL822" s="239" t="n"/>
      <c r="DM822" s="307">
        <f>IFERROR(DA822-L822,"")</f>
        <v/>
      </c>
      <c r="DN822" s="348">
        <f>IF(DE822&gt;AQ822,0,1)</f>
        <v/>
      </c>
      <c r="DO822" s="348">
        <f>IF(DA822&lt;M822,0,1)</f>
        <v/>
      </c>
      <c r="DP822" s="348">
        <f>IF(DA822&gt;N822,0,1)</f>
        <v/>
      </c>
    </row>
    <row r="823" ht="20.25" customHeight="1" s="417">
      <c r="C823" s="455" t="n"/>
      <c r="G823" s="238" t="n"/>
      <c r="H823" s="437" t="n"/>
      <c r="I823" s="437" t="n"/>
      <c r="J823" s="437" t="n"/>
      <c r="K823" s="437" t="n"/>
      <c r="L823" s="240" t="n"/>
      <c r="M823" s="241" t="n"/>
      <c r="N823" s="242" t="n"/>
      <c r="O823" s="232" t="n"/>
      <c r="P823" s="232" t="n"/>
      <c r="Q823" s="232" t="n"/>
      <c r="R823" s="232" t="n"/>
      <c r="S823" s="232" t="n"/>
      <c r="T823" s="232" t="n"/>
      <c r="U823" s="232" t="n"/>
      <c r="V823" s="232" t="n"/>
      <c r="W823" s="232" t="n"/>
      <c r="X823" s="232" t="n"/>
      <c r="Y823" s="195" t="n"/>
      <c r="Z823" s="195" t="n"/>
      <c r="AA823" s="232" t="n"/>
      <c r="AB823" s="232" t="n"/>
      <c r="AC823" s="232" t="n"/>
      <c r="AD823" s="232" t="n"/>
      <c r="AE823" s="232" t="n"/>
      <c r="AF823" s="232" t="n"/>
      <c r="AG823" s="232" t="n"/>
      <c r="AH823" s="232" t="n"/>
      <c r="AI823" s="232" t="n"/>
      <c r="AJ823" s="232" t="n"/>
      <c r="AK823" s="195" t="n"/>
      <c r="AL823" s="195" t="n"/>
      <c r="AM823" s="232">
        <f>IFERROR(ROUND(AVERAGE(O823:S823,AA823:AE823),0),"")</f>
        <v/>
      </c>
      <c r="AN823" s="232">
        <f>IFERROR(ROUND(AVERAGE(T823:X823,AF823:AJ823),0),"")</f>
        <v/>
      </c>
      <c r="AO823" s="278">
        <f>IFERROR((AM823-L823)/L823,"")</f>
        <v/>
      </c>
      <c r="AP823" s="218" t="n"/>
      <c r="AQ823" s="219" t="n"/>
      <c r="AR823" s="217">
        <f>IFERROR(ROUND((3600/AS823*J823),0),"")</f>
        <v/>
      </c>
      <c r="AS823" s="217">
        <f>IFERROR(ROUND(AVERAGE(Y823:Z823,AK823:AL823),0),"")</f>
        <v/>
      </c>
      <c r="AT823" s="217" t="n"/>
      <c r="AU823" s="217" t="n"/>
      <c r="AV823" s="217" t="n"/>
      <c r="AW823" s="217" t="n"/>
      <c r="AX823" s="217" t="n"/>
      <c r="AY823" s="217" t="n"/>
      <c r="AZ823" s="217" t="n"/>
      <c r="BA823" s="217" t="n"/>
      <c r="BB823" s="217" t="n"/>
      <c r="BC823" s="217" t="n"/>
      <c r="BD823" s="217" t="n"/>
      <c r="BE823" s="217" t="n"/>
      <c r="BF823" s="217" t="n"/>
      <c r="BG823" s="217" t="n"/>
      <c r="BH823" s="217" t="n"/>
      <c r="BI823" s="217" t="n"/>
      <c r="BJ823" s="217" t="n"/>
      <c r="BK823" s="217" t="n"/>
      <c r="BL823" s="217" t="n"/>
      <c r="BM823" s="217" t="n"/>
      <c r="BN823" s="217" t="n"/>
      <c r="BO823" s="217" t="n"/>
      <c r="BP823" s="217" t="n"/>
      <c r="BQ823" s="217" t="n"/>
      <c r="BR823" s="217" t="n"/>
      <c r="BS823" s="217" t="n"/>
      <c r="BT823" s="217" t="n"/>
      <c r="BU823" s="217" t="n"/>
      <c r="BV823" s="217" t="n"/>
      <c r="BW823" s="217" t="n"/>
      <c r="BX823" s="220" t="n"/>
      <c r="BY823" s="220" t="n"/>
      <c r="BZ823" s="220" t="n"/>
      <c r="CA823" s="220" t="n"/>
      <c r="CB823" s="220" t="n"/>
      <c r="CC823" s="220" t="n"/>
      <c r="CD823" s="220" t="n"/>
      <c r="CE823" s="220" t="n"/>
      <c r="CF823" s="220" t="n"/>
      <c r="CG823" s="221">
        <f>IFERROR(ROUND((SUM(BX823:CF823)),0),"")</f>
        <v/>
      </c>
      <c r="CH823" s="216" t="n"/>
      <c r="CI823" s="456" t="n"/>
      <c r="CJ823" s="223" t="n"/>
      <c r="CK823" s="196" t="n"/>
      <c r="CL823" s="196" t="n"/>
      <c r="CM823" s="196" t="n"/>
      <c r="CN823" s="196" t="n"/>
      <c r="CO823" s="196" t="n"/>
      <c r="CP823" s="323" t="n"/>
      <c r="CQ823" s="348" t="n"/>
      <c r="CR823" s="348" t="n"/>
      <c r="CS823" s="348" t="n"/>
      <c r="CT823" s="348" t="n"/>
      <c r="CU823" s="348" t="n"/>
      <c r="CV823" s="348" t="n"/>
      <c r="CW823" s="348" t="n"/>
      <c r="CX823" s="348" t="n"/>
      <c r="CY823" s="348">
        <f>IFERROR(ROUND(STDEV(AN823,L823),1),"")</f>
        <v/>
      </c>
      <c r="CZ823" s="232">
        <f>IFERROR(ROUND(AVERAGE(O823:S823,AA823:AE823),0),"")</f>
        <v/>
      </c>
      <c r="DA823" s="232">
        <f>IFERROR(AVERAGE(T823:X823,AF823:AJ823),"")</f>
        <v/>
      </c>
      <c r="DB823" s="308">
        <f>AV823+BK823</f>
        <v/>
      </c>
      <c r="DC823" s="12">
        <f>SUM(BL823:BT823,AW823:BE823)</f>
        <v/>
      </c>
      <c r="DD823" s="437">
        <f>IFERROR(ROUND(DC823/K823,0),"")</f>
        <v/>
      </c>
      <c r="DE823" s="437">
        <f>IFERROR(ROUND(AVERAGE(Y823:Z823,AK823:AL823),0),"")</f>
        <v/>
      </c>
      <c r="DF823" s="217">
        <f>IFERROR(ROUND((3600/DE823*J823),0),"")</f>
        <v/>
      </c>
      <c r="DG823" s="437">
        <f>IFERROR(ROUND(DD823/DF823,1),"")</f>
        <v/>
      </c>
      <c r="DH823" s="308">
        <f>IFERROR(DB823+DD823,"")</f>
        <v/>
      </c>
      <c r="DI823" s="447">
        <f>IFERROR(DD823/DH823,"")</f>
        <v/>
      </c>
      <c r="DJ823" s="239" t="n"/>
      <c r="DK823" s="12">
        <f>IFERROR(DF823-AP823,"")</f>
        <v/>
      </c>
      <c r="DL823" s="239" t="n"/>
      <c r="DM823" s="307">
        <f>IFERROR(DA823-L823,"")</f>
        <v/>
      </c>
      <c r="DN823" s="348">
        <f>IF(DE823&gt;AQ823,0,1)</f>
        <v/>
      </c>
      <c r="DO823" s="348">
        <f>IF(DA823&lt;M823,0,1)</f>
        <v/>
      </c>
      <c r="DP823" s="348">
        <f>IF(DA823&gt;N823,0,1)</f>
        <v/>
      </c>
    </row>
    <row r="824" ht="20.25" customHeight="1" s="417">
      <c r="C824" s="455" t="n"/>
      <c r="G824" s="238" t="n"/>
      <c r="H824" s="437" t="n"/>
      <c r="I824" s="437" t="n"/>
      <c r="J824" s="437" t="n"/>
      <c r="K824" s="437" t="n"/>
      <c r="L824" s="240" t="n"/>
      <c r="M824" s="241" t="n"/>
      <c r="N824" s="242" t="n"/>
      <c r="O824" s="232" t="n"/>
      <c r="P824" s="232" t="n"/>
      <c r="Q824" s="232" t="n"/>
      <c r="R824" s="232" t="n"/>
      <c r="S824" s="232" t="n"/>
      <c r="T824" s="232" t="n"/>
      <c r="U824" s="232" t="n"/>
      <c r="V824" s="232" t="n"/>
      <c r="W824" s="232" t="n"/>
      <c r="X824" s="232" t="n"/>
      <c r="Y824" s="195" t="n"/>
      <c r="Z824" s="195" t="n"/>
      <c r="AA824" s="232" t="n"/>
      <c r="AB824" s="232" t="n"/>
      <c r="AC824" s="232" t="n"/>
      <c r="AD824" s="232" t="n"/>
      <c r="AE824" s="232" t="n"/>
      <c r="AF824" s="232" t="n"/>
      <c r="AG824" s="232" t="n"/>
      <c r="AH824" s="232" t="n"/>
      <c r="AI824" s="232" t="n"/>
      <c r="AJ824" s="232" t="n"/>
      <c r="AK824" s="195" t="n"/>
      <c r="AL824" s="195" t="n"/>
      <c r="AM824" s="232">
        <f>IFERROR(ROUND(AVERAGE(O824:S824,AA824:AE824),0),"")</f>
        <v/>
      </c>
      <c r="AN824" s="232">
        <f>IFERROR(ROUND(AVERAGE(T824:X824,AF824:AJ824),0),"")</f>
        <v/>
      </c>
      <c r="AO824" s="278">
        <f>IFERROR((AM824-L824)/L824,"")</f>
        <v/>
      </c>
      <c r="AP824" s="218" t="n"/>
      <c r="AQ824" s="219" t="n"/>
      <c r="AR824" s="217">
        <f>IFERROR(ROUND((3600/AS824*J824),0),"")</f>
        <v/>
      </c>
      <c r="AS824" s="217">
        <f>IFERROR(ROUND(AVERAGE(Y824:Z824,AK824:AL824),0),"")</f>
        <v/>
      </c>
      <c r="AT824" s="217" t="n"/>
      <c r="AU824" s="217" t="n"/>
      <c r="AV824" s="217" t="n"/>
      <c r="AW824" s="217" t="n"/>
      <c r="AX824" s="217" t="n"/>
      <c r="AY824" s="217" t="n"/>
      <c r="AZ824" s="217" t="n"/>
      <c r="BA824" s="217" t="n"/>
      <c r="BB824" s="217" t="n"/>
      <c r="BC824" s="217" t="n"/>
      <c r="BD824" s="217" t="n"/>
      <c r="BE824" s="217" t="n"/>
      <c r="BF824" s="217" t="n"/>
      <c r="BG824" s="217" t="n"/>
      <c r="BH824" s="217" t="n"/>
      <c r="BI824" s="217" t="n"/>
      <c r="BJ824" s="217" t="n"/>
      <c r="BK824" s="217" t="n"/>
      <c r="BL824" s="217" t="n"/>
      <c r="BM824" s="217" t="n"/>
      <c r="BN824" s="217" t="n"/>
      <c r="BO824" s="217" t="n"/>
      <c r="BP824" s="217" t="n"/>
      <c r="BQ824" s="217" t="n"/>
      <c r="BR824" s="217" t="n"/>
      <c r="BS824" s="217" t="n"/>
      <c r="BT824" s="217" t="n"/>
      <c r="BU824" s="217" t="n"/>
      <c r="BV824" s="217" t="n"/>
      <c r="BW824" s="217" t="n"/>
      <c r="BX824" s="220" t="n"/>
      <c r="BY824" s="220" t="n"/>
      <c r="BZ824" s="220" t="n"/>
      <c r="CA824" s="220" t="n"/>
      <c r="CB824" s="220" t="n"/>
      <c r="CC824" s="220" t="n"/>
      <c r="CD824" s="220" t="n"/>
      <c r="CE824" s="220" t="n"/>
      <c r="CF824" s="220" t="n"/>
      <c r="CG824" s="221">
        <f>IFERROR(ROUND((SUM(BX824:CF824)),0),"")</f>
        <v/>
      </c>
      <c r="CH824" s="216" t="n"/>
      <c r="CI824" s="456" t="n"/>
      <c r="CJ824" s="223" t="n"/>
      <c r="CK824" s="196" t="n"/>
      <c r="CL824" s="196" t="n"/>
      <c r="CM824" s="196" t="n"/>
      <c r="CN824" s="196" t="n"/>
      <c r="CO824" s="196" t="n"/>
      <c r="CP824" s="323" t="n"/>
      <c r="CQ824" s="348" t="n"/>
      <c r="CR824" s="348" t="n"/>
      <c r="CS824" s="348" t="n"/>
      <c r="CT824" s="348" t="n"/>
      <c r="CU824" s="348" t="n"/>
      <c r="CV824" s="348" t="n"/>
      <c r="CW824" s="348" t="n"/>
      <c r="CX824" s="348" t="n"/>
      <c r="CY824" s="348">
        <f>IFERROR(ROUND(STDEV(AN824,L824),1),"")</f>
        <v/>
      </c>
      <c r="CZ824" s="232">
        <f>IFERROR(ROUND(AVERAGE(O824:S824,AA824:AE824),0),"")</f>
        <v/>
      </c>
      <c r="DA824" s="232">
        <f>IFERROR(AVERAGE(T824:X824,AF824:AJ824),"")</f>
        <v/>
      </c>
      <c r="DB824" s="308">
        <f>AV824+BK824</f>
        <v/>
      </c>
      <c r="DC824" s="12">
        <f>SUM(BL824:BT824,AW824:BE824)</f>
        <v/>
      </c>
      <c r="DD824" s="437">
        <f>IFERROR(ROUND(DC824/K824,0),"")</f>
        <v/>
      </c>
      <c r="DE824" s="437">
        <f>IFERROR(ROUND(AVERAGE(Y824:Z824,AK824:AL824),0),"")</f>
        <v/>
      </c>
      <c r="DF824" s="217">
        <f>IFERROR(ROUND((3600/DE824*J824),0),"")</f>
        <v/>
      </c>
      <c r="DG824" s="437">
        <f>IFERROR(ROUND(DD824/DF824,1),"")</f>
        <v/>
      </c>
      <c r="DH824" s="308">
        <f>IFERROR(DB824+DD824,"")</f>
        <v/>
      </c>
      <c r="DI824" s="447">
        <f>IFERROR(DD824/DH824,"")</f>
        <v/>
      </c>
      <c r="DJ824" s="239" t="n"/>
      <c r="DK824" s="12">
        <f>IFERROR(DF824-AP824,"")</f>
        <v/>
      </c>
      <c r="DL824" s="239" t="n"/>
      <c r="DM824" s="307">
        <f>IFERROR(DA824-L824,"")</f>
        <v/>
      </c>
      <c r="DN824" s="348">
        <f>IF(DE824&gt;AQ824,0,1)</f>
        <v/>
      </c>
      <c r="DO824" s="348">
        <f>IF(DA824&lt;M824,0,1)</f>
        <v/>
      </c>
      <c r="DP824" s="348">
        <f>IF(DA824&gt;N824,0,1)</f>
        <v/>
      </c>
    </row>
    <row r="825" ht="20.25" customHeight="1" s="417">
      <c r="C825" s="455" t="n"/>
      <c r="G825" s="238" t="n"/>
      <c r="H825" s="437" t="n"/>
      <c r="I825" s="437" t="n"/>
      <c r="J825" s="437" t="n"/>
      <c r="K825" s="437" t="n"/>
      <c r="L825" s="240" t="n"/>
      <c r="M825" s="241" t="n"/>
      <c r="N825" s="242" t="n"/>
      <c r="O825" s="232" t="n"/>
      <c r="P825" s="232" t="n"/>
      <c r="Q825" s="232" t="n"/>
      <c r="R825" s="232" t="n"/>
      <c r="S825" s="232" t="n"/>
      <c r="T825" s="232" t="n"/>
      <c r="U825" s="232" t="n"/>
      <c r="V825" s="232" t="n"/>
      <c r="W825" s="232" t="n"/>
      <c r="X825" s="232" t="n"/>
      <c r="Y825" s="195" t="n"/>
      <c r="Z825" s="195" t="n"/>
      <c r="AA825" s="232" t="n"/>
      <c r="AB825" s="232" t="n"/>
      <c r="AC825" s="232" t="n"/>
      <c r="AD825" s="232" t="n"/>
      <c r="AE825" s="232" t="n"/>
      <c r="AF825" s="232" t="n"/>
      <c r="AG825" s="232" t="n"/>
      <c r="AH825" s="232" t="n"/>
      <c r="AI825" s="232" t="n"/>
      <c r="AJ825" s="232" t="n"/>
      <c r="AK825" s="195" t="n"/>
      <c r="AL825" s="195" t="n"/>
      <c r="AM825" s="232">
        <f>IFERROR(ROUND(AVERAGE(O825:S825,AA825:AE825),0),"")</f>
        <v/>
      </c>
      <c r="AN825" s="232">
        <f>IFERROR(ROUND(AVERAGE(T825:X825,AF825:AJ825),0),"")</f>
        <v/>
      </c>
      <c r="AO825" s="278">
        <f>IFERROR((AM825-L825)/L825,"")</f>
        <v/>
      </c>
      <c r="AP825" s="218" t="n"/>
      <c r="AQ825" s="219" t="n"/>
      <c r="AR825" s="217">
        <f>IFERROR(ROUND((3600/AS825*J825),0),"")</f>
        <v/>
      </c>
      <c r="AS825" s="217">
        <f>IFERROR(ROUND(AVERAGE(Y825:Z825,AK825:AL825),0),"")</f>
        <v/>
      </c>
      <c r="AT825" s="217" t="n"/>
      <c r="AU825" s="217" t="n"/>
      <c r="AV825" s="217" t="n"/>
      <c r="AW825" s="217" t="n"/>
      <c r="AX825" s="217" t="n"/>
      <c r="AY825" s="217" t="n"/>
      <c r="AZ825" s="217" t="n"/>
      <c r="BA825" s="217" t="n"/>
      <c r="BB825" s="217" t="n"/>
      <c r="BC825" s="217" t="n"/>
      <c r="BD825" s="217" t="n"/>
      <c r="BE825" s="217" t="n"/>
      <c r="BF825" s="217" t="n"/>
      <c r="BG825" s="217" t="n"/>
      <c r="BH825" s="217" t="n"/>
      <c r="BI825" s="217" t="n"/>
      <c r="BJ825" s="217" t="n"/>
      <c r="BK825" s="217" t="n"/>
      <c r="BL825" s="217" t="n"/>
      <c r="BM825" s="217" t="n"/>
      <c r="BN825" s="217" t="n"/>
      <c r="BO825" s="217" t="n"/>
      <c r="BP825" s="217" t="n"/>
      <c r="BQ825" s="217" t="n"/>
      <c r="BR825" s="217" t="n"/>
      <c r="BS825" s="217" t="n"/>
      <c r="BT825" s="217" t="n"/>
      <c r="BU825" s="217" t="n"/>
      <c r="BV825" s="217" t="n"/>
      <c r="BW825" s="217" t="n"/>
      <c r="BX825" s="220" t="n"/>
      <c r="BY825" s="220" t="n"/>
      <c r="BZ825" s="220" t="n"/>
      <c r="CA825" s="220" t="n"/>
      <c r="CB825" s="220" t="n"/>
      <c r="CC825" s="220" t="n"/>
      <c r="CD825" s="220" t="n"/>
      <c r="CE825" s="220" t="n"/>
      <c r="CF825" s="220" t="n"/>
      <c r="CG825" s="221">
        <f>IFERROR(ROUND((SUM(BX825:CF825)),0),"")</f>
        <v/>
      </c>
      <c r="CH825" s="216" t="n"/>
      <c r="CI825" s="456" t="n"/>
      <c r="CJ825" s="223" t="n"/>
      <c r="CK825" s="196" t="n"/>
      <c r="CL825" s="196" t="n"/>
      <c r="CM825" s="196" t="n"/>
      <c r="CN825" s="196" t="n"/>
      <c r="CO825" s="196" t="n"/>
      <c r="CP825" s="323" t="n"/>
      <c r="CQ825" s="348" t="n"/>
      <c r="CR825" s="348" t="n"/>
      <c r="CS825" s="348" t="n"/>
      <c r="CT825" s="348" t="n"/>
      <c r="CU825" s="348" t="n"/>
      <c r="CV825" s="348" t="n"/>
      <c r="CW825" s="348" t="n"/>
      <c r="CX825" s="348" t="n"/>
      <c r="CY825" s="348">
        <f>IFERROR(ROUND(STDEV(AN825,L825),1),"")</f>
        <v/>
      </c>
      <c r="CZ825" s="232">
        <f>IFERROR(ROUND(AVERAGE(O825:S825,AA825:AE825),0),"")</f>
        <v/>
      </c>
      <c r="DA825" s="232">
        <f>IFERROR(AVERAGE(T825:X825,AF825:AJ825),"")</f>
        <v/>
      </c>
      <c r="DB825" s="308">
        <f>AV825+BK825</f>
        <v/>
      </c>
      <c r="DC825" s="12">
        <f>SUM(BL825:BT825,AW825:BE825)</f>
        <v/>
      </c>
      <c r="DD825" s="437">
        <f>IFERROR(ROUND(DC825/K825,0),"")</f>
        <v/>
      </c>
      <c r="DE825" s="437">
        <f>IFERROR(ROUND(AVERAGE(Y825:Z825,AK825:AL825),0),"")</f>
        <v/>
      </c>
      <c r="DF825" s="217">
        <f>IFERROR(ROUND((3600/DE825*J825),0),"")</f>
        <v/>
      </c>
      <c r="DG825" s="437">
        <f>IFERROR(ROUND(DD825/DF825,1),"")</f>
        <v/>
      </c>
      <c r="DH825" s="308">
        <f>IFERROR(DB825+DD825,"")</f>
        <v/>
      </c>
      <c r="DI825" s="447">
        <f>IFERROR(DD825/DH825,"")</f>
        <v/>
      </c>
      <c r="DJ825" s="239" t="n"/>
      <c r="DK825" s="12">
        <f>IFERROR(DF825-AP825,"")</f>
        <v/>
      </c>
      <c r="DL825" s="239" t="n"/>
      <c r="DM825" s="307">
        <f>IFERROR(DA825-L825,"")</f>
        <v/>
      </c>
      <c r="DN825" s="348">
        <f>IF(DE825&gt;AQ825,0,1)</f>
        <v/>
      </c>
      <c r="DO825" s="348">
        <f>IF(DA825&lt;M825,0,1)</f>
        <v/>
      </c>
      <c r="DP825" s="348">
        <f>IF(DA825&gt;N825,0,1)</f>
        <v/>
      </c>
    </row>
    <row r="826" ht="20.25" customHeight="1" s="417">
      <c r="C826" s="455" t="n"/>
      <c r="G826" s="238" t="n"/>
      <c r="H826" s="437" t="n"/>
      <c r="I826" s="437" t="n"/>
      <c r="J826" s="437" t="n"/>
      <c r="K826" s="437" t="n"/>
      <c r="L826" s="240" t="n"/>
      <c r="M826" s="241" t="n"/>
      <c r="N826" s="242" t="n"/>
      <c r="O826" s="232" t="n"/>
      <c r="P826" s="232" t="n"/>
      <c r="Q826" s="232" t="n"/>
      <c r="R826" s="232" t="n"/>
      <c r="S826" s="232" t="n"/>
      <c r="T826" s="232" t="n"/>
      <c r="U826" s="232" t="n"/>
      <c r="V826" s="232" t="n"/>
      <c r="W826" s="232" t="n"/>
      <c r="X826" s="232" t="n"/>
      <c r="Y826" s="195" t="n"/>
      <c r="Z826" s="195" t="n"/>
      <c r="AA826" s="232" t="n"/>
      <c r="AB826" s="232" t="n"/>
      <c r="AC826" s="232" t="n"/>
      <c r="AD826" s="232" t="n"/>
      <c r="AE826" s="232" t="n"/>
      <c r="AF826" s="232" t="n"/>
      <c r="AG826" s="232" t="n"/>
      <c r="AH826" s="232" t="n"/>
      <c r="AI826" s="232" t="n"/>
      <c r="AJ826" s="232" t="n"/>
      <c r="AK826" s="195" t="n"/>
      <c r="AL826" s="195" t="n"/>
      <c r="AM826" s="232">
        <f>IFERROR(ROUND(AVERAGE(O826:S826,AA826:AE826),0),"")</f>
        <v/>
      </c>
      <c r="AN826" s="232">
        <f>IFERROR(ROUND(AVERAGE(T826:X826,AF826:AJ826),0),"")</f>
        <v/>
      </c>
      <c r="AO826" s="278">
        <f>IFERROR((AM826-L826)/L826,"")</f>
        <v/>
      </c>
      <c r="AP826" s="218" t="n"/>
      <c r="AQ826" s="219" t="n"/>
      <c r="AR826" s="217">
        <f>IFERROR(ROUND((3600/AS826*J826),0),"")</f>
        <v/>
      </c>
      <c r="AS826" s="217">
        <f>IFERROR(ROUND(AVERAGE(Y826:Z826,AK826:AL826),0),"")</f>
        <v/>
      </c>
      <c r="AT826" s="217" t="n"/>
      <c r="AU826" s="217" t="n"/>
      <c r="AV826" s="217" t="n"/>
      <c r="AW826" s="217" t="n"/>
      <c r="AX826" s="217" t="n"/>
      <c r="AY826" s="217" t="n"/>
      <c r="AZ826" s="217" t="n"/>
      <c r="BA826" s="217" t="n"/>
      <c r="BB826" s="217" t="n"/>
      <c r="BC826" s="217" t="n"/>
      <c r="BD826" s="217" t="n"/>
      <c r="BE826" s="217" t="n"/>
      <c r="BF826" s="217" t="n"/>
      <c r="BG826" s="217" t="n"/>
      <c r="BH826" s="217" t="n"/>
      <c r="BI826" s="217" t="n"/>
      <c r="BJ826" s="217" t="n"/>
      <c r="BK826" s="217" t="n"/>
      <c r="BL826" s="217" t="n"/>
      <c r="BM826" s="217" t="n"/>
      <c r="BN826" s="217" t="n"/>
      <c r="BO826" s="217" t="n"/>
      <c r="BP826" s="217" t="n"/>
      <c r="BQ826" s="217" t="n"/>
      <c r="BR826" s="217" t="n"/>
      <c r="BS826" s="217" t="n"/>
      <c r="BT826" s="217" t="n"/>
      <c r="BU826" s="217" t="n"/>
      <c r="BV826" s="217" t="n"/>
      <c r="BW826" s="217" t="n"/>
      <c r="BX826" s="220" t="n"/>
      <c r="BY826" s="220" t="n"/>
      <c r="BZ826" s="220" t="n"/>
      <c r="CA826" s="220" t="n"/>
      <c r="CB826" s="220" t="n"/>
      <c r="CC826" s="220" t="n"/>
      <c r="CD826" s="220" t="n"/>
      <c r="CE826" s="220" t="n"/>
      <c r="CF826" s="220" t="n"/>
      <c r="CG826" s="221">
        <f>IFERROR(ROUND((SUM(BX826:CF826)),0),"")</f>
        <v/>
      </c>
      <c r="CH826" s="216" t="n"/>
      <c r="CI826" s="456" t="n"/>
      <c r="CJ826" s="223" t="n"/>
      <c r="CK826" s="196" t="n"/>
      <c r="CL826" s="196" t="n"/>
      <c r="CM826" s="196" t="n"/>
      <c r="CN826" s="196" t="n"/>
      <c r="CO826" s="196" t="n"/>
      <c r="CP826" s="323" t="n"/>
      <c r="CQ826" s="348" t="n"/>
      <c r="CR826" s="348" t="n"/>
      <c r="CS826" s="348" t="n"/>
      <c r="CT826" s="348" t="n"/>
      <c r="CU826" s="348" t="n"/>
      <c r="CV826" s="348" t="n"/>
      <c r="CW826" s="348" t="n"/>
      <c r="CX826" s="348" t="n"/>
      <c r="CY826" s="348">
        <f>IFERROR(ROUND(STDEV(AN826,L826),1),"")</f>
        <v/>
      </c>
      <c r="CZ826" s="232">
        <f>IFERROR(ROUND(AVERAGE(O826:S826,AA826:AE826),0),"")</f>
        <v/>
      </c>
      <c r="DA826" s="232">
        <f>IFERROR(AVERAGE(T826:X826,AF826:AJ826),"")</f>
        <v/>
      </c>
      <c r="DB826" s="308">
        <f>AV826+BK826</f>
        <v/>
      </c>
      <c r="DC826" s="12">
        <f>SUM(BL826:BT826,AW826:BE826)</f>
        <v/>
      </c>
      <c r="DD826" s="437">
        <f>IFERROR(ROUND(DC826/K826,0),"")</f>
        <v/>
      </c>
      <c r="DE826" s="437">
        <f>IFERROR(ROUND(AVERAGE(Y826:Z826,AK826:AL826),0),"")</f>
        <v/>
      </c>
      <c r="DF826" s="217">
        <f>IFERROR(ROUND((3600/DE826*J826),0),"")</f>
        <v/>
      </c>
      <c r="DG826" s="437">
        <f>IFERROR(ROUND(DD826/DF826,1),"")</f>
        <v/>
      </c>
      <c r="DH826" s="308">
        <f>IFERROR(DB826+DD826,"")</f>
        <v/>
      </c>
      <c r="DI826" s="447">
        <f>IFERROR(DD826/DH826,"")</f>
        <v/>
      </c>
      <c r="DJ826" s="239" t="n"/>
      <c r="DK826" s="12">
        <f>IFERROR(DF826-AP826,"")</f>
        <v/>
      </c>
      <c r="DL826" s="239" t="n"/>
      <c r="DM826" s="307">
        <f>IFERROR(DA826-L826,"")</f>
        <v/>
      </c>
      <c r="DN826" s="348">
        <f>IF(DE826&gt;AQ826,0,1)</f>
        <v/>
      </c>
      <c r="DO826" s="348">
        <f>IF(DA826&lt;M826,0,1)</f>
        <v/>
      </c>
      <c r="DP826" s="348">
        <f>IF(DA826&gt;N826,0,1)</f>
        <v/>
      </c>
    </row>
    <row r="827" ht="20.25" customHeight="1" s="417">
      <c r="C827" s="455" t="n"/>
      <c r="G827" s="238" t="n"/>
      <c r="H827" s="437" t="n"/>
      <c r="I827" s="437" t="n"/>
      <c r="J827" s="437" t="n"/>
      <c r="K827" s="437" t="n"/>
      <c r="L827" s="240" t="n"/>
      <c r="M827" s="241" t="n"/>
      <c r="N827" s="242" t="n"/>
      <c r="O827" s="232" t="n"/>
      <c r="P827" s="232" t="n"/>
      <c r="Q827" s="232" t="n"/>
      <c r="R827" s="232" t="n"/>
      <c r="S827" s="232" t="n"/>
      <c r="T827" s="232" t="n"/>
      <c r="U827" s="232" t="n"/>
      <c r="V827" s="232" t="n"/>
      <c r="W827" s="232" t="n"/>
      <c r="X827" s="232" t="n"/>
      <c r="Y827" s="195" t="n"/>
      <c r="Z827" s="195" t="n"/>
      <c r="AA827" s="232" t="n"/>
      <c r="AB827" s="232" t="n"/>
      <c r="AC827" s="232" t="n"/>
      <c r="AD827" s="232" t="n"/>
      <c r="AE827" s="232" t="n"/>
      <c r="AF827" s="232" t="n"/>
      <c r="AG827" s="232" t="n"/>
      <c r="AH827" s="232" t="n"/>
      <c r="AI827" s="232" t="n"/>
      <c r="AJ827" s="232" t="n"/>
      <c r="AK827" s="195" t="n"/>
      <c r="AL827" s="195" t="n"/>
      <c r="AM827" s="232">
        <f>IFERROR(ROUND(AVERAGE(O827:S827,AA827:AE827),0),"")</f>
        <v/>
      </c>
      <c r="AN827" s="232">
        <f>IFERROR(ROUND(AVERAGE(T827:X827,AF827:AJ827),0),"")</f>
        <v/>
      </c>
      <c r="AO827" s="278">
        <f>IFERROR((AM827-L827)/L827,"")</f>
        <v/>
      </c>
      <c r="AP827" s="218" t="n"/>
      <c r="AQ827" s="219" t="n"/>
      <c r="AR827" s="217">
        <f>IFERROR(ROUND((3600/AS827*J827),0),"")</f>
        <v/>
      </c>
      <c r="AS827" s="217">
        <f>IFERROR(ROUND(AVERAGE(Y827:Z827,AK827:AL827),0),"")</f>
        <v/>
      </c>
      <c r="AT827" s="217" t="n"/>
      <c r="AU827" s="217" t="n"/>
      <c r="AV827" s="217" t="n"/>
      <c r="AW827" s="217" t="n"/>
      <c r="AX827" s="217" t="n"/>
      <c r="AY827" s="217" t="n"/>
      <c r="AZ827" s="217" t="n"/>
      <c r="BA827" s="217" t="n"/>
      <c r="BB827" s="217" t="n"/>
      <c r="BC827" s="217" t="n"/>
      <c r="BD827" s="217" t="n"/>
      <c r="BE827" s="217" t="n"/>
      <c r="BF827" s="217" t="n"/>
      <c r="BG827" s="217" t="n"/>
      <c r="BH827" s="217" t="n"/>
      <c r="BI827" s="217" t="n"/>
      <c r="BJ827" s="217" t="n"/>
      <c r="BK827" s="217" t="n"/>
      <c r="BL827" s="217" t="n"/>
      <c r="BM827" s="217" t="n"/>
      <c r="BN827" s="217" t="n"/>
      <c r="BO827" s="217" t="n"/>
      <c r="BP827" s="217" t="n"/>
      <c r="BQ827" s="217" t="n"/>
      <c r="BR827" s="217" t="n"/>
      <c r="BS827" s="217" t="n"/>
      <c r="BT827" s="217" t="n"/>
      <c r="BU827" s="217" t="n"/>
      <c r="BV827" s="217" t="n"/>
      <c r="BW827" s="217" t="n"/>
      <c r="BX827" s="220" t="n"/>
      <c r="BY827" s="220" t="n"/>
      <c r="BZ827" s="220" t="n"/>
      <c r="CA827" s="220" t="n"/>
      <c r="CB827" s="220" t="n"/>
      <c r="CC827" s="220" t="n"/>
      <c r="CD827" s="220" t="n"/>
      <c r="CE827" s="220" t="n"/>
      <c r="CF827" s="220" t="n"/>
      <c r="CG827" s="221">
        <f>IFERROR(ROUND((SUM(BX827:CF827)),0),"")</f>
        <v/>
      </c>
      <c r="CH827" s="216" t="n"/>
      <c r="CI827" s="456" t="n"/>
      <c r="CJ827" s="223" t="n"/>
      <c r="CK827" s="196" t="n"/>
      <c r="CL827" s="196" t="n"/>
      <c r="CM827" s="196" t="n"/>
      <c r="CN827" s="196" t="n"/>
      <c r="CO827" s="196" t="n"/>
      <c r="CP827" s="323" t="n"/>
      <c r="CQ827" s="348" t="n"/>
      <c r="CR827" s="348" t="n"/>
      <c r="CS827" s="348" t="n"/>
      <c r="CT827" s="348" t="n"/>
      <c r="CU827" s="348" t="n"/>
      <c r="CV827" s="348" t="n"/>
      <c r="CW827" s="348" t="n"/>
      <c r="CX827" s="348" t="n"/>
      <c r="CY827" s="348">
        <f>IFERROR(ROUND(STDEV(AN827,L827),1),"")</f>
        <v/>
      </c>
      <c r="CZ827" s="232">
        <f>IFERROR(ROUND(AVERAGE(O827:S827,AA827:AE827),0),"")</f>
        <v/>
      </c>
      <c r="DA827" s="232">
        <f>IFERROR(AVERAGE(T827:X827,AF827:AJ827),"")</f>
        <v/>
      </c>
      <c r="DB827" s="308">
        <f>AV827+BK827</f>
        <v/>
      </c>
      <c r="DC827" s="12">
        <f>SUM(BL827:BT827,AW827:BE827)</f>
        <v/>
      </c>
      <c r="DD827" s="437">
        <f>IFERROR(ROUND(DC827/K827,0),"")</f>
        <v/>
      </c>
      <c r="DE827" s="437">
        <f>IFERROR(ROUND(AVERAGE(Y827:Z827,AK827:AL827),0),"")</f>
        <v/>
      </c>
      <c r="DF827" s="217">
        <f>IFERROR(ROUND((3600/DE827*J827),0),"")</f>
        <v/>
      </c>
      <c r="DG827" s="437">
        <f>IFERROR(ROUND(DD827/DF827,1),"")</f>
        <v/>
      </c>
      <c r="DH827" s="308">
        <f>IFERROR(DB827+DD827,"")</f>
        <v/>
      </c>
      <c r="DI827" s="447">
        <f>IFERROR(DD827/DH827,"")</f>
        <v/>
      </c>
      <c r="DJ827" s="239" t="n"/>
      <c r="DK827" s="12">
        <f>IFERROR(DF827-AP827,"")</f>
        <v/>
      </c>
      <c r="DL827" s="239" t="n"/>
      <c r="DM827" s="307">
        <f>IFERROR(DA827-L827,"")</f>
        <v/>
      </c>
      <c r="DN827" s="348">
        <f>IF(DE827&gt;AQ827,0,1)</f>
        <v/>
      </c>
      <c r="DO827" s="348">
        <f>IF(DA827&lt;M827,0,1)</f>
        <v/>
      </c>
      <c r="DP827" s="348">
        <f>IF(DA827&gt;N827,0,1)</f>
        <v/>
      </c>
    </row>
    <row r="828" ht="20.25" customHeight="1" s="417">
      <c r="C828" s="455" t="n"/>
      <c r="G828" s="238" t="n"/>
      <c r="H828" s="437" t="n"/>
      <c r="I828" s="437" t="n"/>
      <c r="J828" s="437" t="n"/>
      <c r="K828" s="437" t="n"/>
      <c r="L828" s="240" t="n"/>
      <c r="M828" s="241" t="n"/>
      <c r="N828" s="242" t="n"/>
      <c r="O828" s="232" t="n"/>
      <c r="P828" s="232" t="n"/>
      <c r="Q828" s="232" t="n"/>
      <c r="R828" s="232" t="n"/>
      <c r="S828" s="232" t="n"/>
      <c r="T828" s="232" t="n"/>
      <c r="U828" s="232" t="n"/>
      <c r="V828" s="232" t="n"/>
      <c r="W828" s="232" t="n"/>
      <c r="X828" s="232" t="n"/>
      <c r="Y828" s="195" t="n"/>
      <c r="Z828" s="195" t="n"/>
      <c r="AA828" s="232" t="n"/>
      <c r="AB828" s="232" t="n"/>
      <c r="AC828" s="232" t="n"/>
      <c r="AD828" s="232" t="n"/>
      <c r="AE828" s="232" t="n"/>
      <c r="AF828" s="232" t="n"/>
      <c r="AG828" s="232" t="n"/>
      <c r="AH828" s="232" t="n"/>
      <c r="AI828" s="232" t="n"/>
      <c r="AJ828" s="232" t="n"/>
      <c r="AK828" s="195" t="n"/>
      <c r="AL828" s="195" t="n"/>
      <c r="AM828" s="232">
        <f>IFERROR(ROUND(AVERAGE(O828:S828,AA828:AE828),0),"")</f>
        <v/>
      </c>
      <c r="AN828" s="232">
        <f>IFERROR(ROUND(AVERAGE(T828:X828,AF828:AJ828),0),"")</f>
        <v/>
      </c>
      <c r="AO828" s="278">
        <f>IFERROR((AM828-L828)/L828,"")</f>
        <v/>
      </c>
      <c r="AP828" s="218" t="n"/>
      <c r="AQ828" s="219" t="n"/>
      <c r="AR828" s="217">
        <f>IFERROR(ROUND((3600/AS828*J828),0),"")</f>
        <v/>
      </c>
      <c r="AS828" s="217">
        <f>IFERROR(ROUND(AVERAGE(Y828:Z828,AK828:AL828),0),"")</f>
        <v/>
      </c>
      <c r="AT828" s="217" t="n"/>
      <c r="AU828" s="217" t="n"/>
      <c r="AV828" s="217" t="n"/>
      <c r="AW828" s="217" t="n"/>
      <c r="AX828" s="217" t="n"/>
      <c r="AY828" s="217" t="n"/>
      <c r="AZ828" s="217" t="n"/>
      <c r="BA828" s="217" t="n"/>
      <c r="BB828" s="217" t="n"/>
      <c r="BC828" s="217" t="n"/>
      <c r="BD828" s="217" t="n"/>
      <c r="BE828" s="217" t="n"/>
      <c r="BF828" s="217" t="n"/>
      <c r="BG828" s="217" t="n"/>
      <c r="BH828" s="217" t="n"/>
      <c r="BI828" s="217" t="n"/>
      <c r="BJ828" s="217" t="n"/>
      <c r="BK828" s="217" t="n"/>
      <c r="BL828" s="217" t="n"/>
      <c r="BM828" s="217" t="n"/>
      <c r="BN828" s="217" t="n"/>
      <c r="BO828" s="217" t="n"/>
      <c r="BP828" s="217" t="n"/>
      <c r="BQ828" s="217" t="n"/>
      <c r="BR828" s="217" t="n"/>
      <c r="BS828" s="217" t="n"/>
      <c r="BT828" s="217" t="n"/>
      <c r="BU828" s="217" t="n"/>
      <c r="BV828" s="217" t="n"/>
      <c r="BW828" s="217" t="n"/>
      <c r="BX828" s="220" t="n"/>
      <c r="BY828" s="220" t="n"/>
      <c r="BZ828" s="220" t="n"/>
      <c r="CA828" s="220" t="n"/>
      <c r="CB828" s="220" t="n"/>
      <c r="CC828" s="220" t="n"/>
      <c r="CD828" s="220" t="n"/>
      <c r="CE828" s="220" t="n"/>
      <c r="CF828" s="220" t="n"/>
      <c r="CG828" s="221">
        <f>IFERROR(ROUND((SUM(BX828:CF828)),0),"")</f>
        <v/>
      </c>
      <c r="CH828" s="216" t="n"/>
      <c r="CI828" s="456" t="n"/>
      <c r="CJ828" s="223" t="n"/>
      <c r="CK828" s="196" t="n"/>
      <c r="CL828" s="196" t="n"/>
      <c r="CM828" s="196" t="n"/>
      <c r="CN828" s="196" t="n"/>
      <c r="CO828" s="196" t="n"/>
      <c r="CP828" s="323" t="n"/>
      <c r="CQ828" s="348" t="n"/>
      <c r="CR828" s="348" t="n"/>
      <c r="CS828" s="348" t="n"/>
      <c r="CT828" s="348" t="n"/>
      <c r="CU828" s="348" t="n"/>
      <c r="CV828" s="348" t="n"/>
      <c r="CW828" s="348" t="n"/>
      <c r="CX828" s="348" t="n"/>
      <c r="CY828" s="348">
        <f>IFERROR(ROUND(STDEV(AN828,L828),1),"")</f>
        <v/>
      </c>
      <c r="CZ828" s="232">
        <f>IFERROR(ROUND(AVERAGE(O828:S828,AA828:AE828),0),"")</f>
        <v/>
      </c>
      <c r="DA828" s="232">
        <f>IFERROR(AVERAGE(T828:X828,AF828:AJ828),"")</f>
        <v/>
      </c>
      <c r="DB828" s="308">
        <f>AV828+BK828</f>
        <v/>
      </c>
      <c r="DC828" s="12">
        <f>SUM(BL828:BT828,AW828:BE828)</f>
        <v/>
      </c>
      <c r="DD828" s="437">
        <f>IFERROR(ROUND(DC828/K828,0),"")</f>
        <v/>
      </c>
      <c r="DE828" s="437">
        <f>IFERROR(ROUND(AVERAGE(Y828:Z828,AK828:AL828),0),"")</f>
        <v/>
      </c>
      <c r="DF828" s="217">
        <f>IFERROR(ROUND((3600/DE828*J828),0),"")</f>
        <v/>
      </c>
      <c r="DG828" s="437">
        <f>IFERROR(ROUND(DD828/DF828,1),"")</f>
        <v/>
      </c>
      <c r="DH828" s="308">
        <f>IFERROR(DB828+DD828,"")</f>
        <v/>
      </c>
      <c r="DI828" s="447">
        <f>IFERROR(DD828/DH828,"")</f>
        <v/>
      </c>
      <c r="DJ828" s="239" t="n"/>
      <c r="DK828" s="12">
        <f>IFERROR(DF828-AP828,"")</f>
        <v/>
      </c>
      <c r="DL828" s="239" t="n"/>
      <c r="DM828" s="307">
        <f>IFERROR(DA828-L828,"")</f>
        <v/>
      </c>
      <c r="DN828" s="348">
        <f>IF(DE828&gt;AQ828,0,1)</f>
        <v/>
      </c>
      <c r="DO828" s="348">
        <f>IF(DA828&lt;M828,0,1)</f>
        <v/>
      </c>
      <c r="DP828" s="348">
        <f>IF(DA828&gt;N828,0,1)</f>
        <v/>
      </c>
    </row>
    <row r="829" ht="20.25" customHeight="1" s="417">
      <c r="C829" s="455" t="n"/>
      <c r="G829" s="238" t="n"/>
      <c r="H829" s="437" t="n"/>
      <c r="I829" s="437" t="n"/>
      <c r="J829" s="437" t="n"/>
      <c r="K829" s="437" t="n"/>
      <c r="L829" s="240" t="n"/>
      <c r="M829" s="241" t="n"/>
      <c r="N829" s="242" t="n"/>
      <c r="O829" s="232" t="n"/>
      <c r="P829" s="232" t="n"/>
      <c r="Q829" s="232" t="n"/>
      <c r="R829" s="232" t="n"/>
      <c r="S829" s="232" t="n"/>
      <c r="T829" s="232" t="n"/>
      <c r="U829" s="232" t="n"/>
      <c r="V829" s="232" t="n"/>
      <c r="W829" s="232" t="n"/>
      <c r="X829" s="232" t="n"/>
      <c r="Y829" s="195" t="n"/>
      <c r="Z829" s="195" t="n"/>
      <c r="AA829" s="232" t="n"/>
      <c r="AB829" s="232" t="n"/>
      <c r="AC829" s="232" t="n"/>
      <c r="AD829" s="232" t="n"/>
      <c r="AE829" s="232" t="n"/>
      <c r="AF829" s="232" t="n"/>
      <c r="AG829" s="232" t="n"/>
      <c r="AH829" s="232" t="n"/>
      <c r="AI829" s="232" t="n"/>
      <c r="AJ829" s="232" t="n"/>
      <c r="AK829" s="195" t="n"/>
      <c r="AL829" s="195" t="n"/>
      <c r="AM829" s="232">
        <f>IFERROR(ROUND(AVERAGE(O829:S829,AA829:AE829),0),"")</f>
        <v/>
      </c>
      <c r="AN829" s="232">
        <f>IFERROR(ROUND(AVERAGE(T829:X829,AF829:AJ829),0),"")</f>
        <v/>
      </c>
      <c r="AO829" s="278">
        <f>IFERROR((AM829-L829)/L829,"")</f>
        <v/>
      </c>
      <c r="AP829" s="218" t="n"/>
      <c r="AQ829" s="219" t="n"/>
      <c r="AR829" s="217">
        <f>IFERROR(ROUND((3600/AS829*J829),0),"")</f>
        <v/>
      </c>
      <c r="AS829" s="217">
        <f>IFERROR(ROUND(AVERAGE(Y829:Z829,AK829:AL829),0),"")</f>
        <v/>
      </c>
      <c r="AT829" s="217" t="n"/>
      <c r="AU829" s="217" t="n"/>
      <c r="AV829" s="217" t="n"/>
      <c r="AW829" s="217" t="n"/>
      <c r="AX829" s="217" t="n"/>
      <c r="AY829" s="217" t="n"/>
      <c r="AZ829" s="217" t="n"/>
      <c r="BA829" s="217" t="n"/>
      <c r="BB829" s="217" t="n"/>
      <c r="BC829" s="217" t="n"/>
      <c r="BD829" s="217" t="n"/>
      <c r="BE829" s="217" t="n"/>
      <c r="BF829" s="217" t="n"/>
      <c r="BG829" s="217" t="n"/>
      <c r="BH829" s="217" t="n"/>
      <c r="BI829" s="217" t="n"/>
      <c r="BJ829" s="217" t="n"/>
      <c r="BK829" s="217" t="n"/>
      <c r="BL829" s="217" t="n"/>
      <c r="BM829" s="217" t="n"/>
      <c r="BN829" s="217" t="n"/>
      <c r="BO829" s="217" t="n"/>
      <c r="BP829" s="217" t="n"/>
      <c r="BQ829" s="217" t="n"/>
      <c r="BR829" s="217" t="n"/>
      <c r="BS829" s="217" t="n"/>
      <c r="BT829" s="217" t="n"/>
      <c r="BU829" s="217" t="n"/>
      <c r="BV829" s="217" t="n"/>
      <c r="BW829" s="217" t="n"/>
      <c r="BX829" s="220" t="n"/>
      <c r="BY829" s="220" t="n"/>
      <c r="BZ829" s="220" t="n"/>
      <c r="CA829" s="220" t="n"/>
      <c r="CB829" s="220" t="n"/>
      <c r="CC829" s="220" t="n"/>
      <c r="CD829" s="220" t="n"/>
      <c r="CE829" s="220" t="n"/>
      <c r="CF829" s="220" t="n"/>
      <c r="CG829" s="221">
        <f>IFERROR(ROUND((SUM(BX829:CF829)),0),"")</f>
        <v/>
      </c>
      <c r="CH829" s="216" t="n"/>
      <c r="CI829" s="456" t="n"/>
      <c r="CJ829" s="223" t="n"/>
      <c r="CK829" s="196" t="n"/>
      <c r="CL829" s="196" t="n"/>
      <c r="CM829" s="196" t="n"/>
      <c r="CN829" s="196" t="n"/>
      <c r="CO829" s="196" t="n"/>
      <c r="CP829" s="323" t="n"/>
      <c r="CQ829" s="348" t="n"/>
      <c r="CR829" s="348" t="n"/>
      <c r="CS829" s="348" t="n"/>
      <c r="CT829" s="348" t="n"/>
      <c r="CU829" s="348" t="n"/>
      <c r="CV829" s="348" t="n"/>
      <c r="CW829" s="348" t="n"/>
      <c r="CX829" s="348" t="n"/>
      <c r="CY829" s="348">
        <f>IFERROR(ROUND(STDEV(AN829,L829),1),"")</f>
        <v/>
      </c>
      <c r="CZ829" s="232">
        <f>IFERROR(ROUND(AVERAGE(O829:S829,AA829:AE829),0),"")</f>
        <v/>
      </c>
      <c r="DA829" s="232">
        <f>IFERROR(AVERAGE(T829:X829,AF829:AJ829),"")</f>
        <v/>
      </c>
      <c r="DB829" s="308">
        <f>AV829+BK829</f>
        <v/>
      </c>
      <c r="DC829" s="12">
        <f>SUM(BL829:BT829,AW829:BE829)</f>
        <v/>
      </c>
      <c r="DD829" s="437">
        <f>IFERROR(ROUND(DC829/K829,0),"")</f>
        <v/>
      </c>
      <c r="DE829" s="437">
        <f>IFERROR(ROUND(AVERAGE(Y829:Z829,AK829:AL829),0),"")</f>
        <v/>
      </c>
      <c r="DF829" s="217">
        <f>IFERROR(ROUND((3600/DE829*J829),0),"")</f>
        <v/>
      </c>
      <c r="DG829" s="437">
        <f>IFERROR(ROUND(DD829/DF829,1),"")</f>
        <v/>
      </c>
      <c r="DH829" s="308">
        <f>IFERROR(DB829+DD829,"")</f>
        <v/>
      </c>
      <c r="DI829" s="447">
        <f>IFERROR(DD829/DH829,"")</f>
        <v/>
      </c>
      <c r="DJ829" s="239" t="n"/>
      <c r="DK829" s="12">
        <f>IFERROR(DF829-AP829,"")</f>
        <v/>
      </c>
      <c r="DL829" s="239" t="n"/>
      <c r="DM829" s="307">
        <f>IFERROR(DA829-L829,"")</f>
        <v/>
      </c>
      <c r="DN829" s="348">
        <f>IF(DE829&gt;AQ829,0,1)</f>
        <v/>
      </c>
      <c r="DO829" s="348">
        <f>IF(DA829&lt;M829,0,1)</f>
        <v/>
      </c>
      <c r="DP829" s="348">
        <f>IF(DA829&gt;N829,0,1)</f>
        <v/>
      </c>
    </row>
    <row r="830" ht="20.25" customHeight="1" s="417">
      <c r="C830" s="455" t="n"/>
      <c r="G830" s="238" t="n"/>
      <c r="H830" s="437" t="n"/>
      <c r="I830" s="437" t="n"/>
      <c r="J830" s="437" t="n"/>
      <c r="K830" s="437" t="n"/>
      <c r="L830" s="240" t="n"/>
      <c r="M830" s="241" t="n"/>
      <c r="N830" s="242" t="n"/>
      <c r="O830" s="232" t="n"/>
      <c r="P830" s="232" t="n"/>
      <c r="Q830" s="232" t="n"/>
      <c r="R830" s="232" t="n"/>
      <c r="S830" s="232" t="n"/>
      <c r="T830" s="232" t="n"/>
      <c r="U830" s="232" t="n"/>
      <c r="V830" s="232" t="n"/>
      <c r="W830" s="232" t="n"/>
      <c r="X830" s="232" t="n"/>
      <c r="Y830" s="195" t="n"/>
      <c r="Z830" s="195" t="n"/>
      <c r="AA830" s="232" t="n"/>
      <c r="AB830" s="232" t="n"/>
      <c r="AC830" s="232" t="n"/>
      <c r="AD830" s="232" t="n"/>
      <c r="AE830" s="232" t="n"/>
      <c r="AF830" s="232" t="n"/>
      <c r="AG830" s="232" t="n"/>
      <c r="AH830" s="232" t="n"/>
      <c r="AI830" s="232" t="n"/>
      <c r="AJ830" s="232" t="n"/>
      <c r="AK830" s="195" t="n"/>
      <c r="AL830" s="195" t="n"/>
      <c r="AM830" s="232">
        <f>IFERROR(ROUND(AVERAGE(O830:S830,AA830:AE830),0),"")</f>
        <v/>
      </c>
      <c r="AN830" s="232">
        <f>IFERROR(ROUND(AVERAGE(T830:X830,AF830:AJ830),0),"")</f>
        <v/>
      </c>
      <c r="AO830" s="278">
        <f>IFERROR((AM830-L830)/L830,"")</f>
        <v/>
      </c>
      <c r="AP830" s="218" t="n"/>
      <c r="AQ830" s="219" t="n"/>
      <c r="AR830" s="217">
        <f>IFERROR(ROUND((3600/AS830*J830),0),"")</f>
        <v/>
      </c>
      <c r="AS830" s="217">
        <f>IFERROR(ROUND(AVERAGE(Y830:Z830,AK830:AL830),0),"")</f>
        <v/>
      </c>
      <c r="AT830" s="217" t="n"/>
      <c r="AU830" s="217" t="n"/>
      <c r="AV830" s="217" t="n"/>
      <c r="AW830" s="217" t="n"/>
      <c r="AX830" s="217" t="n"/>
      <c r="AY830" s="217" t="n"/>
      <c r="AZ830" s="217" t="n"/>
      <c r="BA830" s="217" t="n"/>
      <c r="BB830" s="217" t="n"/>
      <c r="BC830" s="217" t="n"/>
      <c r="BD830" s="217" t="n"/>
      <c r="BE830" s="217" t="n"/>
      <c r="BF830" s="217" t="n"/>
      <c r="BG830" s="217" t="n"/>
      <c r="BH830" s="217" t="n"/>
      <c r="BI830" s="217" t="n"/>
      <c r="BJ830" s="217" t="n"/>
      <c r="BK830" s="217" t="n"/>
      <c r="BL830" s="217" t="n"/>
      <c r="BM830" s="217" t="n"/>
      <c r="BN830" s="217" t="n"/>
      <c r="BO830" s="217" t="n"/>
      <c r="BP830" s="217" t="n"/>
      <c r="BQ830" s="217" t="n"/>
      <c r="BR830" s="217" t="n"/>
      <c r="BS830" s="217" t="n"/>
      <c r="BT830" s="217" t="n"/>
      <c r="BU830" s="217" t="n"/>
      <c r="BV830" s="217" t="n"/>
      <c r="BW830" s="217" t="n"/>
      <c r="BX830" s="220" t="n"/>
      <c r="BY830" s="220" t="n"/>
      <c r="BZ830" s="220" t="n"/>
      <c r="CA830" s="220" t="n"/>
      <c r="CB830" s="220" t="n"/>
      <c r="CC830" s="220" t="n"/>
      <c r="CD830" s="220" t="n"/>
      <c r="CE830" s="220" t="n"/>
      <c r="CF830" s="220" t="n"/>
      <c r="CG830" s="221">
        <f>IFERROR(ROUND((SUM(BX830:CF830)),0),"")</f>
        <v/>
      </c>
      <c r="CH830" s="216" t="n"/>
      <c r="CI830" s="456" t="n"/>
      <c r="CJ830" s="223" t="n"/>
      <c r="CK830" s="196" t="n"/>
      <c r="CL830" s="196" t="n"/>
      <c r="CM830" s="196" t="n"/>
      <c r="CN830" s="196" t="n"/>
      <c r="CO830" s="196" t="n"/>
      <c r="CP830" s="323" t="n"/>
      <c r="CQ830" s="348" t="n"/>
      <c r="CR830" s="348" t="n"/>
      <c r="CS830" s="348" t="n"/>
      <c r="CT830" s="348" t="n"/>
      <c r="CU830" s="348" t="n"/>
      <c r="CV830" s="348" t="n"/>
      <c r="CW830" s="348" t="n"/>
      <c r="CX830" s="348" t="n"/>
      <c r="CY830" s="348">
        <f>IFERROR(ROUND(STDEV(AN830,L830),1),"")</f>
        <v/>
      </c>
      <c r="CZ830" s="232">
        <f>IFERROR(ROUND(AVERAGE(O830:S830,AA830:AE830),0),"")</f>
        <v/>
      </c>
      <c r="DA830" s="232">
        <f>IFERROR(AVERAGE(T830:X830,AF830:AJ830),"")</f>
        <v/>
      </c>
      <c r="DB830" s="308">
        <f>AV830+BK830</f>
        <v/>
      </c>
      <c r="DC830" s="12">
        <f>SUM(BL830:BT830,AW830:BE830)</f>
        <v/>
      </c>
      <c r="DD830" s="437">
        <f>IFERROR(ROUND(DC830/K830,0),"")</f>
        <v/>
      </c>
      <c r="DE830" s="437">
        <f>IFERROR(ROUND(AVERAGE(Y830:Z830,AK830:AL830),0),"")</f>
        <v/>
      </c>
      <c r="DF830" s="217">
        <f>IFERROR(ROUND((3600/DE830*J830),0),"")</f>
        <v/>
      </c>
      <c r="DG830" s="437">
        <f>IFERROR(ROUND(DD830/DF830,1),"")</f>
        <v/>
      </c>
      <c r="DH830" s="308">
        <f>IFERROR(DB830+DD830,"")</f>
        <v/>
      </c>
      <c r="DI830" s="447">
        <f>IFERROR(DD830/DH830,"")</f>
        <v/>
      </c>
      <c r="DJ830" s="239" t="n"/>
      <c r="DK830" s="12">
        <f>IFERROR(DF830-AP830,"")</f>
        <v/>
      </c>
      <c r="DL830" s="239" t="n"/>
      <c r="DM830" s="307">
        <f>IFERROR(DA830-L830,"")</f>
        <v/>
      </c>
      <c r="DN830" s="348">
        <f>IF(DE830&gt;AQ830,0,1)</f>
        <v/>
      </c>
      <c r="DO830" s="348">
        <f>IF(DA830&lt;M830,0,1)</f>
        <v/>
      </c>
      <c r="DP830" s="348">
        <f>IF(DA830&gt;N830,0,1)</f>
        <v/>
      </c>
    </row>
    <row r="831" ht="20.25" customHeight="1" s="417">
      <c r="C831" s="455" t="n"/>
      <c r="G831" s="238" t="n"/>
      <c r="H831" s="437" t="n"/>
      <c r="I831" s="437" t="n"/>
      <c r="J831" s="437" t="n"/>
      <c r="K831" s="437" t="n"/>
      <c r="L831" s="240" t="n"/>
      <c r="M831" s="241" t="n"/>
      <c r="N831" s="242" t="n"/>
      <c r="O831" s="232" t="n"/>
      <c r="P831" s="232" t="n"/>
      <c r="Q831" s="232" t="n"/>
      <c r="R831" s="232" t="n"/>
      <c r="S831" s="232" t="n"/>
      <c r="T831" s="232" t="n"/>
      <c r="U831" s="232" t="n"/>
      <c r="V831" s="232" t="n"/>
      <c r="W831" s="232" t="n"/>
      <c r="X831" s="232" t="n"/>
      <c r="Y831" s="195" t="n"/>
      <c r="Z831" s="195" t="n"/>
      <c r="AA831" s="232" t="n"/>
      <c r="AB831" s="232" t="n"/>
      <c r="AC831" s="232" t="n"/>
      <c r="AD831" s="232" t="n"/>
      <c r="AE831" s="232" t="n"/>
      <c r="AF831" s="232" t="n"/>
      <c r="AG831" s="232" t="n"/>
      <c r="AH831" s="232" t="n"/>
      <c r="AI831" s="232" t="n"/>
      <c r="AJ831" s="232" t="n"/>
      <c r="AK831" s="195" t="n"/>
      <c r="AL831" s="195" t="n"/>
      <c r="AM831" s="232">
        <f>IFERROR(ROUND(AVERAGE(O831:S831,AA831:AE831),0),"")</f>
        <v/>
      </c>
      <c r="AN831" s="232">
        <f>IFERROR(ROUND(AVERAGE(T831:X831,AF831:AJ831),0),"")</f>
        <v/>
      </c>
      <c r="AO831" s="278">
        <f>IFERROR((AM831-L831)/L831,"")</f>
        <v/>
      </c>
      <c r="AP831" s="218" t="n"/>
      <c r="AQ831" s="219" t="n"/>
      <c r="AR831" s="217">
        <f>IFERROR(ROUND((3600/AS831*J831),0),"")</f>
        <v/>
      </c>
      <c r="AS831" s="217">
        <f>IFERROR(ROUND(AVERAGE(Y831:Z831,AK831:AL831),0),"")</f>
        <v/>
      </c>
      <c r="AT831" s="217" t="n"/>
      <c r="AU831" s="217" t="n"/>
      <c r="AV831" s="217" t="n"/>
      <c r="AW831" s="217" t="n"/>
      <c r="AX831" s="217" t="n"/>
      <c r="AY831" s="217" t="n"/>
      <c r="AZ831" s="217" t="n"/>
      <c r="BA831" s="217" t="n"/>
      <c r="BB831" s="217" t="n"/>
      <c r="BC831" s="217" t="n"/>
      <c r="BD831" s="217" t="n"/>
      <c r="BE831" s="217" t="n"/>
      <c r="BF831" s="217" t="n"/>
      <c r="BG831" s="217" t="n"/>
      <c r="BH831" s="217" t="n"/>
      <c r="BI831" s="217" t="n"/>
      <c r="BJ831" s="217" t="n"/>
      <c r="BK831" s="217" t="n"/>
      <c r="BL831" s="217" t="n"/>
      <c r="BM831" s="217" t="n"/>
      <c r="BN831" s="217" t="n"/>
      <c r="BO831" s="217" t="n"/>
      <c r="BP831" s="217" t="n"/>
      <c r="BQ831" s="217" t="n"/>
      <c r="BR831" s="217" t="n"/>
      <c r="BS831" s="217" t="n"/>
      <c r="BT831" s="217" t="n"/>
      <c r="BU831" s="217" t="n"/>
      <c r="BV831" s="217" t="n"/>
      <c r="BW831" s="217" t="n"/>
      <c r="BX831" s="220" t="n"/>
      <c r="BY831" s="220" t="n"/>
      <c r="BZ831" s="220" t="n"/>
      <c r="CA831" s="220" t="n"/>
      <c r="CB831" s="220" t="n"/>
      <c r="CC831" s="220" t="n"/>
      <c r="CD831" s="220" t="n"/>
      <c r="CE831" s="220" t="n"/>
      <c r="CF831" s="220" t="n"/>
      <c r="CG831" s="221">
        <f>IFERROR(ROUND((SUM(BX831:CF831)),0),"")</f>
        <v/>
      </c>
      <c r="CH831" s="216" t="n"/>
      <c r="CI831" s="456" t="n"/>
      <c r="CJ831" s="223" t="n"/>
      <c r="CK831" s="196" t="n"/>
      <c r="CL831" s="196" t="n"/>
      <c r="CM831" s="196" t="n"/>
      <c r="CN831" s="196" t="n"/>
      <c r="CO831" s="196" t="n"/>
      <c r="CP831" s="323" t="n"/>
      <c r="CQ831" s="348" t="n"/>
      <c r="CR831" s="348" t="n"/>
      <c r="CS831" s="348" t="n"/>
      <c r="CT831" s="348" t="n"/>
      <c r="CU831" s="348" t="n"/>
      <c r="CV831" s="348" t="n"/>
      <c r="CW831" s="348" t="n"/>
      <c r="CX831" s="348" t="n"/>
      <c r="CY831" s="348">
        <f>IFERROR(ROUND(STDEV(AN831,L831),1),"")</f>
        <v/>
      </c>
      <c r="CZ831" s="232">
        <f>IFERROR(ROUND(AVERAGE(O831:S831,AA831:AE831),0),"")</f>
        <v/>
      </c>
      <c r="DA831" s="232">
        <f>IFERROR(AVERAGE(T831:X831,AF831:AJ831),"")</f>
        <v/>
      </c>
      <c r="DB831" s="308">
        <f>AV831+BK831</f>
        <v/>
      </c>
      <c r="DC831" s="12">
        <f>SUM(BL831:BT831,AW831:BE831)</f>
        <v/>
      </c>
      <c r="DD831" s="437">
        <f>IFERROR(ROUND(DC831/K831,0),"")</f>
        <v/>
      </c>
      <c r="DE831" s="437">
        <f>IFERROR(ROUND(AVERAGE(Y831:Z831,AK831:AL831),0),"")</f>
        <v/>
      </c>
      <c r="DF831" s="217">
        <f>IFERROR(ROUND((3600/DE831*J831),0),"")</f>
        <v/>
      </c>
      <c r="DG831" s="437">
        <f>IFERROR(ROUND(DD831/DF831,1),"")</f>
        <v/>
      </c>
      <c r="DH831" s="308">
        <f>IFERROR(DB831+DD831,"")</f>
        <v/>
      </c>
      <c r="DI831" s="447">
        <f>IFERROR(DD831/DH831,"")</f>
        <v/>
      </c>
      <c r="DJ831" s="239" t="n"/>
      <c r="DK831" s="12">
        <f>IFERROR(DF831-AP831,"")</f>
        <v/>
      </c>
      <c r="DL831" s="239" t="n"/>
      <c r="DM831" s="307">
        <f>IFERROR(DA831-L831,"")</f>
        <v/>
      </c>
      <c r="DN831" s="348">
        <f>IF(DE831&gt;AQ831,0,1)</f>
        <v/>
      </c>
      <c r="DO831" s="348">
        <f>IF(DA831&lt;M831,0,1)</f>
        <v/>
      </c>
      <c r="DP831" s="348">
        <f>IF(DA831&gt;N831,0,1)</f>
        <v/>
      </c>
    </row>
    <row r="832" ht="20.25" customHeight="1" s="417">
      <c r="C832" s="455" t="n"/>
      <c r="G832" s="238" t="n"/>
      <c r="H832" s="437" t="n"/>
      <c r="I832" s="437" t="n"/>
      <c r="J832" s="437" t="n"/>
      <c r="K832" s="437" t="n"/>
      <c r="L832" s="240" t="n"/>
      <c r="M832" s="241" t="n"/>
      <c r="N832" s="242" t="n"/>
      <c r="O832" s="232" t="n"/>
      <c r="P832" s="232" t="n"/>
      <c r="Q832" s="232" t="n"/>
      <c r="R832" s="232" t="n"/>
      <c r="S832" s="232" t="n"/>
      <c r="T832" s="232" t="n"/>
      <c r="U832" s="232" t="n"/>
      <c r="V832" s="232" t="n"/>
      <c r="W832" s="232" t="n"/>
      <c r="X832" s="232" t="n"/>
      <c r="Y832" s="195" t="n"/>
      <c r="Z832" s="195" t="n"/>
      <c r="AA832" s="232" t="n"/>
      <c r="AB832" s="232" t="n"/>
      <c r="AC832" s="232" t="n"/>
      <c r="AD832" s="232" t="n"/>
      <c r="AE832" s="232" t="n"/>
      <c r="AF832" s="232" t="n"/>
      <c r="AG832" s="232" t="n"/>
      <c r="AH832" s="232" t="n"/>
      <c r="AI832" s="232" t="n"/>
      <c r="AJ832" s="232" t="n"/>
      <c r="AK832" s="195" t="n"/>
      <c r="AL832" s="195" t="n"/>
      <c r="AM832" s="232">
        <f>IFERROR(ROUND(AVERAGE(O832:S832,AA832:AE832),0),"")</f>
        <v/>
      </c>
      <c r="AN832" s="232">
        <f>IFERROR(ROUND(AVERAGE(T832:X832,AF832:AJ832),0),"")</f>
        <v/>
      </c>
      <c r="AO832" s="278">
        <f>IFERROR((AM832-L832)/L832,"")</f>
        <v/>
      </c>
      <c r="AP832" s="218" t="n"/>
      <c r="AQ832" s="219" t="n"/>
      <c r="AR832" s="217">
        <f>IFERROR(ROUND((3600/AS832*J832),0),"")</f>
        <v/>
      </c>
      <c r="AS832" s="217">
        <f>IFERROR(ROUND(AVERAGE(Y832:Z832,AK832:AL832),0),"")</f>
        <v/>
      </c>
      <c r="AT832" s="217" t="n"/>
      <c r="AU832" s="217" t="n"/>
      <c r="AV832" s="217" t="n"/>
      <c r="AW832" s="217" t="n"/>
      <c r="AX832" s="217" t="n"/>
      <c r="AY832" s="217" t="n"/>
      <c r="AZ832" s="217" t="n"/>
      <c r="BA832" s="217" t="n"/>
      <c r="BB832" s="217" t="n"/>
      <c r="BC832" s="217" t="n"/>
      <c r="BD832" s="217" t="n"/>
      <c r="BE832" s="217" t="n"/>
      <c r="BF832" s="217" t="n"/>
      <c r="BG832" s="217" t="n"/>
      <c r="BH832" s="217" t="n"/>
      <c r="BI832" s="217" t="n"/>
      <c r="BJ832" s="217" t="n"/>
      <c r="BK832" s="217" t="n"/>
      <c r="BL832" s="217" t="n"/>
      <c r="BM832" s="217" t="n"/>
      <c r="BN832" s="217" t="n"/>
      <c r="BO832" s="217" t="n"/>
      <c r="BP832" s="217" t="n"/>
      <c r="BQ832" s="217" t="n"/>
      <c r="BR832" s="217" t="n"/>
      <c r="BS832" s="217" t="n"/>
      <c r="BT832" s="217" t="n"/>
      <c r="BU832" s="217" t="n"/>
      <c r="BV832" s="217" t="n"/>
      <c r="BW832" s="217" t="n"/>
      <c r="BX832" s="220" t="n"/>
      <c r="BY832" s="220" t="n"/>
      <c r="BZ832" s="220" t="n"/>
      <c r="CA832" s="220" t="n"/>
      <c r="CB832" s="220" t="n"/>
      <c r="CC832" s="220" t="n"/>
      <c r="CD832" s="220" t="n"/>
      <c r="CE832" s="220" t="n"/>
      <c r="CF832" s="220" t="n"/>
      <c r="CG832" s="221">
        <f>IFERROR(ROUND((SUM(BX832:CF832)),0),"")</f>
        <v/>
      </c>
      <c r="CH832" s="216" t="n"/>
      <c r="CI832" s="456" t="n"/>
      <c r="CJ832" s="223" t="n"/>
      <c r="CK832" s="196" t="n"/>
      <c r="CL832" s="196" t="n"/>
      <c r="CM832" s="196" t="n"/>
      <c r="CN832" s="196" t="n"/>
      <c r="CO832" s="196" t="n"/>
      <c r="CP832" s="323" t="n"/>
      <c r="CQ832" s="348" t="n"/>
      <c r="CR832" s="348" t="n"/>
      <c r="CS832" s="348" t="n"/>
      <c r="CT832" s="348" t="n"/>
      <c r="CU832" s="348" t="n"/>
      <c r="CV832" s="348" t="n"/>
      <c r="CW832" s="348" t="n"/>
      <c r="CX832" s="348" t="n"/>
      <c r="CY832" s="348">
        <f>IFERROR(ROUND(STDEV(AN832,L832),1),"")</f>
        <v/>
      </c>
      <c r="CZ832" s="232">
        <f>IFERROR(ROUND(AVERAGE(O832:S832,AA832:AE832),0),"")</f>
        <v/>
      </c>
      <c r="DA832" s="232">
        <f>IFERROR(AVERAGE(T832:X832,AF832:AJ832),"")</f>
        <v/>
      </c>
      <c r="DB832" s="308">
        <f>AV832+BK832</f>
        <v/>
      </c>
      <c r="DC832" s="12">
        <f>SUM(BL832:BT832,AW832:BE832)</f>
        <v/>
      </c>
      <c r="DD832" s="437">
        <f>IFERROR(ROUND(DC832/K832,0),"")</f>
        <v/>
      </c>
      <c r="DE832" s="437">
        <f>IFERROR(ROUND(AVERAGE(Y832:Z832,AK832:AL832),0),"")</f>
        <v/>
      </c>
      <c r="DF832" s="217">
        <f>IFERROR(ROUND((3600/DE832*J832),0),"")</f>
        <v/>
      </c>
      <c r="DG832" s="437">
        <f>IFERROR(ROUND(DD832/DF832,1),"")</f>
        <v/>
      </c>
      <c r="DH832" s="308">
        <f>IFERROR(DB832+DD832,"")</f>
        <v/>
      </c>
      <c r="DI832" s="447">
        <f>IFERROR(DD832/DH832,"")</f>
        <v/>
      </c>
      <c r="DJ832" s="239" t="n"/>
      <c r="DK832" s="12">
        <f>IFERROR(DF832-AP832,"")</f>
        <v/>
      </c>
      <c r="DL832" s="239" t="n"/>
      <c r="DM832" s="307">
        <f>IFERROR(DA832-L832,"")</f>
        <v/>
      </c>
      <c r="DN832" s="348">
        <f>IF(DE832&gt;AQ832,0,1)</f>
        <v/>
      </c>
      <c r="DO832" s="348">
        <f>IF(DA832&lt;M832,0,1)</f>
        <v/>
      </c>
      <c r="DP832" s="348">
        <f>IF(DA832&gt;N832,0,1)</f>
        <v/>
      </c>
    </row>
    <row r="833" ht="20.25" customHeight="1" s="417">
      <c r="C833" s="455" t="n"/>
      <c r="G833" s="238" t="n"/>
      <c r="H833" s="437" t="n"/>
      <c r="I833" s="437" t="n"/>
      <c r="J833" s="437" t="n"/>
      <c r="K833" s="437" t="n"/>
      <c r="L833" s="240" t="n"/>
      <c r="M833" s="241" t="n"/>
      <c r="N833" s="242" t="n"/>
      <c r="O833" s="232" t="n"/>
      <c r="P833" s="232" t="n"/>
      <c r="Q833" s="232" t="n"/>
      <c r="R833" s="232" t="n"/>
      <c r="S833" s="232" t="n"/>
      <c r="T833" s="232" t="n"/>
      <c r="U833" s="232" t="n"/>
      <c r="V833" s="232" t="n"/>
      <c r="W833" s="232" t="n"/>
      <c r="X833" s="232" t="n"/>
      <c r="Y833" s="195" t="n"/>
      <c r="Z833" s="195" t="n"/>
      <c r="AA833" s="232" t="n"/>
      <c r="AB833" s="232" t="n"/>
      <c r="AC833" s="232" t="n"/>
      <c r="AD833" s="232" t="n"/>
      <c r="AE833" s="232" t="n"/>
      <c r="AF833" s="232" t="n"/>
      <c r="AG833" s="232" t="n"/>
      <c r="AH833" s="232" t="n"/>
      <c r="AI833" s="232" t="n"/>
      <c r="AJ833" s="232" t="n"/>
      <c r="AK833" s="195" t="n"/>
      <c r="AL833" s="195" t="n"/>
      <c r="AM833" s="232">
        <f>IFERROR(ROUND(AVERAGE(O833:S833,AA833:AE833),0),"")</f>
        <v/>
      </c>
      <c r="AN833" s="232">
        <f>IFERROR(ROUND(AVERAGE(T833:X833,AF833:AJ833),0),"")</f>
        <v/>
      </c>
      <c r="AO833" s="278">
        <f>IFERROR((AM833-L833)/L833,"")</f>
        <v/>
      </c>
      <c r="AP833" s="218" t="n"/>
      <c r="AQ833" s="219" t="n"/>
      <c r="AR833" s="217">
        <f>IFERROR(ROUND((3600/AS833*J833),0),"")</f>
        <v/>
      </c>
      <c r="AS833" s="217">
        <f>IFERROR(ROUND(AVERAGE(Y833:Z833,AK833:AL833),0),"")</f>
        <v/>
      </c>
      <c r="AT833" s="217" t="n"/>
      <c r="AU833" s="217" t="n"/>
      <c r="AV833" s="217" t="n"/>
      <c r="AW833" s="217" t="n"/>
      <c r="AX833" s="217" t="n"/>
      <c r="AY833" s="217" t="n"/>
      <c r="AZ833" s="217" t="n"/>
      <c r="BA833" s="217" t="n"/>
      <c r="BB833" s="217" t="n"/>
      <c r="BC833" s="217" t="n"/>
      <c r="BD833" s="217" t="n"/>
      <c r="BE833" s="217" t="n"/>
      <c r="BF833" s="217" t="n"/>
      <c r="BG833" s="217" t="n"/>
      <c r="BH833" s="217" t="n"/>
      <c r="BI833" s="217" t="n"/>
      <c r="BJ833" s="217" t="n"/>
      <c r="BK833" s="217" t="n"/>
      <c r="BL833" s="217" t="n"/>
      <c r="BM833" s="217" t="n"/>
      <c r="BN833" s="217" t="n"/>
      <c r="BO833" s="217" t="n"/>
      <c r="BP833" s="217" t="n"/>
      <c r="BQ833" s="217" t="n"/>
      <c r="BR833" s="217" t="n"/>
      <c r="BS833" s="217" t="n"/>
      <c r="BT833" s="217" t="n"/>
      <c r="BU833" s="217" t="n"/>
      <c r="BV833" s="217" t="n"/>
      <c r="BW833" s="217" t="n"/>
      <c r="BX833" s="220" t="n"/>
      <c r="BY833" s="220" t="n"/>
      <c r="BZ833" s="220" t="n"/>
      <c r="CA833" s="220" t="n"/>
      <c r="CB833" s="220" t="n"/>
      <c r="CC833" s="220" t="n"/>
      <c r="CD833" s="220" t="n"/>
      <c r="CE833" s="220" t="n"/>
      <c r="CF833" s="220" t="n"/>
      <c r="CG833" s="221">
        <f>IFERROR(ROUND((SUM(BX833:CF833)),0),"")</f>
        <v/>
      </c>
      <c r="CH833" s="216" t="n"/>
      <c r="CI833" s="456" t="n"/>
      <c r="CJ833" s="223" t="n"/>
      <c r="CK833" s="196" t="n"/>
      <c r="CL833" s="196" t="n"/>
      <c r="CM833" s="196" t="n"/>
      <c r="CN833" s="196" t="n"/>
      <c r="CO833" s="196" t="n"/>
      <c r="CP833" s="323" t="n"/>
      <c r="CQ833" s="348" t="n"/>
      <c r="CR833" s="348" t="n"/>
      <c r="CS833" s="348" t="n"/>
      <c r="CT833" s="348" t="n"/>
      <c r="CU833" s="348" t="n"/>
      <c r="CV833" s="348" t="n"/>
      <c r="CW833" s="348" t="n"/>
      <c r="CX833" s="348" t="n"/>
      <c r="CY833" s="348">
        <f>IFERROR(ROUND(STDEV(AN833,L833),1),"")</f>
        <v/>
      </c>
      <c r="CZ833" s="232">
        <f>IFERROR(ROUND(AVERAGE(O833:S833,AA833:AE833),0),"")</f>
        <v/>
      </c>
      <c r="DA833" s="232">
        <f>IFERROR(AVERAGE(T833:X833,AF833:AJ833),"")</f>
        <v/>
      </c>
      <c r="DB833" s="308">
        <f>AV833+BK833</f>
        <v/>
      </c>
      <c r="DC833" s="12">
        <f>SUM(BL833:BT833,AW833:BE833)</f>
        <v/>
      </c>
      <c r="DD833" s="437">
        <f>IFERROR(ROUND(DC833/K833,0),"")</f>
        <v/>
      </c>
      <c r="DE833" s="437">
        <f>IFERROR(ROUND(AVERAGE(Y833:Z833,AK833:AL833),0),"")</f>
        <v/>
      </c>
      <c r="DF833" s="217">
        <f>IFERROR(ROUND((3600/DE833*J833),0),"")</f>
        <v/>
      </c>
      <c r="DG833" s="437">
        <f>IFERROR(ROUND(DD833/DF833,1),"")</f>
        <v/>
      </c>
      <c r="DH833" s="308">
        <f>IFERROR(DB833+DD833,"")</f>
        <v/>
      </c>
      <c r="DI833" s="447">
        <f>IFERROR(DD833/DH833,"")</f>
        <v/>
      </c>
      <c r="DJ833" s="239" t="n"/>
      <c r="DK833" s="12">
        <f>IFERROR(DF833-AP833,"")</f>
        <v/>
      </c>
      <c r="DL833" s="239" t="n"/>
      <c r="DM833" s="307">
        <f>IFERROR(DA833-L833,"")</f>
        <v/>
      </c>
      <c r="DN833" s="348">
        <f>IF(DE833&gt;AQ833,0,1)</f>
        <v/>
      </c>
      <c r="DO833" s="348">
        <f>IF(DA833&lt;M833,0,1)</f>
        <v/>
      </c>
      <c r="DP833" s="348">
        <f>IF(DA833&gt;N833,0,1)</f>
        <v/>
      </c>
    </row>
    <row r="834" ht="20.25" customHeight="1" s="417">
      <c r="C834" s="455" t="n"/>
      <c r="G834" s="238" t="n"/>
      <c r="H834" s="437" t="n"/>
      <c r="I834" s="437" t="n"/>
      <c r="J834" s="437" t="n"/>
      <c r="K834" s="437" t="n"/>
      <c r="L834" s="240" t="n"/>
      <c r="M834" s="241" t="n"/>
      <c r="N834" s="242" t="n"/>
      <c r="O834" s="232" t="n"/>
      <c r="P834" s="232" t="n"/>
      <c r="Q834" s="232" t="n"/>
      <c r="R834" s="232" t="n"/>
      <c r="S834" s="232" t="n"/>
      <c r="T834" s="232" t="n"/>
      <c r="U834" s="232" t="n"/>
      <c r="V834" s="232" t="n"/>
      <c r="W834" s="232" t="n"/>
      <c r="X834" s="232" t="n"/>
      <c r="Y834" s="195" t="n"/>
      <c r="Z834" s="195" t="n"/>
      <c r="AA834" s="232" t="n"/>
      <c r="AB834" s="232" t="n"/>
      <c r="AC834" s="232" t="n"/>
      <c r="AD834" s="232" t="n"/>
      <c r="AE834" s="232" t="n"/>
      <c r="AF834" s="232" t="n"/>
      <c r="AG834" s="232" t="n"/>
      <c r="AH834" s="232" t="n"/>
      <c r="AI834" s="232" t="n"/>
      <c r="AJ834" s="232" t="n"/>
      <c r="AK834" s="195" t="n"/>
      <c r="AL834" s="195" t="n"/>
      <c r="AM834" s="232">
        <f>IFERROR(ROUND(AVERAGE(O834:S834,AA834:AE834),0),"")</f>
        <v/>
      </c>
      <c r="AN834" s="232">
        <f>IFERROR(ROUND(AVERAGE(T834:X834,AF834:AJ834),0),"")</f>
        <v/>
      </c>
      <c r="AO834" s="278">
        <f>IFERROR((AM834-L834)/L834,"")</f>
        <v/>
      </c>
      <c r="AP834" s="218" t="n"/>
      <c r="AQ834" s="219" t="n"/>
      <c r="AR834" s="217">
        <f>IFERROR(ROUND((3600/AS834*J834),0),"")</f>
        <v/>
      </c>
      <c r="AS834" s="217">
        <f>IFERROR(ROUND(AVERAGE(Y834:Z834,AK834:AL834),0),"")</f>
        <v/>
      </c>
      <c r="AT834" s="217" t="n"/>
      <c r="AU834" s="217" t="n"/>
      <c r="AV834" s="217" t="n"/>
      <c r="AW834" s="217" t="n"/>
      <c r="AX834" s="217" t="n"/>
      <c r="AY834" s="217" t="n"/>
      <c r="AZ834" s="217" t="n"/>
      <c r="BA834" s="217" t="n"/>
      <c r="BB834" s="217" t="n"/>
      <c r="BC834" s="217" t="n"/>
      <c r="BD834" s="217" t="n"/>
      <c r="BE834" s="217" t="n"/>
      <c r="BF834" s="217" t="n"/>
      <c r="BG834" s="217" t="n"/>
      <c r="BH834" s="217" t="n"/>
      <c r="BI834" s="217" t="n"/>
      <c r="BJ834" s="217" t="n"/>
      <c r="BK834" s="217" t="n"/>
      <c r="BL834" s="217" t="n"/>
      <c r="BM834" s="217" t="n"/>
      <c r="BN834" s="217" t="n"/>
      <c r="BO834" s="217" t="n"/>
      <c r="BP834" s="217" t="n"/>
      <c r="BQ834" s="217" t="n"/>
      <c r="BR834" s="217" t="n"/>
      <c r="BS834" s="217" t="n"/>
      <c r="BT834" s="217" t="n"/>
      <c r="BU834" s="217" t="n"/>
      <c r="BV834" s="217" t="n"/>
      <c r="BW834" s="217" t="n"/>
      <c r="BX834" s="220" t="n"/>
      <c r="BY834" s="220" t="n"/>
      <c r="BZ834" s="220" t="n"/>
      <c r="CA834" s="220" t="n"/>
      <c r="CB834" s="220" t="n"/>
      <c r="CC834" s="220" t="n"/>
      <c r="CD834" s="220" t="n"/>
      <c r="CE834" s="220" t="n"/>
      <c r="CF834" s="220" t="n"/>
      <c r="CG834" s="221">
        <f>IFERROR(ROUND((SUM(BX834:CF834)),0),"")</f>
        <v/>
      </c>
      <c r="CH834" s="216" t="n"/>
      <c r="CI834" s="456" t="n"/>
      <c r="CJ834" s="223" t="n"/>
      <c r="CK834" s="196" t="n"/>
      <c r="CL834" s="196" t="n"/>
      <c r="CM834" s="196" t="n"/>
      <c r="CN834" s="196" t="n"/>
      <c r="CO834" s="196" t="n"/>
      <c r="CP834" s="323" t="n"/>
      <c r="CQ834" s="348" t="n"/>
      <c r="CR834" s="348" t="n"/>
      <c r="CS834" s="348" t="n"/>
      <c r="CT834" s="348" t="n"/>
      <c r="CU834" s="348" t="n"/>
      <c r="CV834" s="348" t="n"/>
      <c r="CW834" s="348" t="n"/>
      <c r="CX834" s="348" t="n"/>
      <c r="CY834" s="348">
        <f>IFERROR(ROUND(STDEV(AN834,L834),1),"")</f>
        <v/>
      </c>
      <c r="CZ834" s="232">
        <f>IFERROR(ROUND(AVERAGE(O834:S834,AA834:AE834),0),"")</f>
        <v/>
      </c>
      <c r="DA834" s="232">
        <f>IFERROR(AVERAGE(T834:X834,AF834:AJ834),"")</f>
        <v/>
      </c>
      <c r="DB834" s="308">
        <f>AV834+BK834</f>
        <v/>
      </c>
      <c r="DC834" s="12">
        <f>SUM(BL834:BT834,AW834:BE834)</f>
        <v/>
      </c>
      <c r="DD834" s="437">
        <f>IFERROR(ROUND(DC834/K834,0),"")</f>
        <v/>
      </c>
      <c r="DE834" s="437">
        <f>IFERROR(ROUND(AVERAGE(Y834:Z834,AK834:AL834),0),"")</f>
        <v/>
      </c>
      <c r="DF834" s="217">
        <f>IFERROR(ROUND((3600/DE834*J834),0),"")</f>
        <v/>
      </c>
      <c r="DG834" s="437">
        <f>IFERROR(ROUND(DD834/DF834,1),"")</f>
        <v/>
      </c>
      <c r="DH834" s="308">
        <f>IFERROR(DB834+DD834,"")</f>
        <v/>
      </c>
      <c r="DI834" s="447">
        <f>IFERROR(DD834/DH834,"")</f>
        <v/>
      </c>
      <c r="DJ834" s="239" t="n"/>
      <c r="DK834" s="12">
        <f>IFERROR(DF834-AP834,"")</f>
        <v/>
      </c>
      <c r="DL834" s="239" t="n"/>
      <c r="DM834" s="307">
        <f>IFERROR(DA834-L834,"")</f>
        <v/>
      </c>
      <c r="DN834" s="348">
        <f>IF(DE834&gt;AQ834,0,1)</f>
        <v/>
      </c>
      <c r="DO834" s="348">
        <f>IF(DA834&lt;M834,0,1)</f>
        <v/>
      </c>
      <c r="DP834" s="348">
        <f>IF(DA834&gt;N834,0,1)</f>
        <v/>
      </c>
    </row>
    <row r="835" ht="20.25" customHeight="1" s="417">
      <c r="C835" s="455" t="n"/>
      <c r="G835" s="238" t="n"/>
      <c r="H835" s="437" t="n"/>
      <c r="I835" s="437" t="n"/>
      <c r="J835" s="437" t="n"/>
      <c r="K835" s="437" t="n"/>
      <c r="L835" s="240" t="n"/>
      <c r="M835" s="241" t="n"/>
      <c r="N835" s="242" t="n"/>
      <c r="O835" s="232" t="n"/>
      <c r="P835" s="232" t="n"/>
      <c r="Q835" s="232" t="n"/>
      <c r="R835" s="232" t="n"/>
      <c r="S835" s="232" t="n"/>
      <c r="T835" s="232" t="n"/>
      <c r="U835" s="232" t="n"/>
      <c r="V835" s="232" t="n"/>
      <c r="W835" s="232" t="n"/>
      <c r="X835" s="232" t="n"/>
      <c r="Y835" s="195" t="n"/>
      <c r="Z835" s="195" t="n"/>
      <c r="AA835" s="232" t="n"/>
      <c r="AB835" s="232" t="n"/>
      <c r="AC835" s="232" t="n"/>
      <c r="AD835" s="232" t="n"/>
      <c r="AE835" s="232" t="n"/>
      <c r="AF835" s="232" t="n"/>
      <c r="AG835" s="232" t="n"/>
      <c r="AH835" s="232" t="n"/>
      <c r="AI835" s="232" t="n"/>
      <c r="AJ835" s="232" t="n"/>
      <c r="AK835" s="195" t="n"/>
      <c r="AL835" s="195" t="n"/>
      <c r="AM835" s="232">
        <f>IFERROR(ROUND(AVERAGE(O835:S835,AA835:AE835),0),"")</f>
        <v/>
      </c>
      <c r="AN835" s="232">
        <f>IFERROR(ROUND(AVERAGE(T835:X835,AF835:AJ835),0),"")</f>
        <v/>
      </c>
      <c r="AO835" s="278">
        <f>IFERROR((AM835-L835)/L835,"")</f>
        <v/>
      </c>
      <c r="AP835" s="218" t="n"/>
      <c r="AQ835" s="219" t="n"/>
      <c r="AR835" s="217">
        <f>IFERROR(ROUND((3600/AS835*J835),0),"")</f>
        <v/>
      </c>
      <c r="AS835" s="217">
        <f>IFERROR(ROUND(AVERAGE(Y835:Z835,AK835:AL835),0),"")</f>
        <v/>
      </c>
      <c r="AT835" s="217" t="n"/>
      <c r="AU835" s="217" t="n"/>
      <c r="AV835" s="217" t="n"/>
      <c r="AW835" s="217" t="n"/>
      <c r="AX835" s="217" t="n"/>
      <c r="AY835" s="217" t="n"/>
      <c r="AZ835" s="217" t="n"/>
      <c r="BA835" s="217" t="n"/>
      <c r="BB835" s="217" t="n"/>
      <c r="BC835" s="217" t="n"/>
      <c r="BD835" s="217" t="n"/>
      <c r="BE835" s="217" t="n"/>
      <c r="BF835" s="217" t="n"/>
      <c r="BG835" s="217" t="n"/>
      <c r="BH835" s="217" t="n"/>
      <c r="BI835" s="217" t="n"/>
      <c r="BJ835" s="217" t="n"/>
      <c r="BK835" s="217" t="n"/>
      <c r="BL835" s="217" t="n"/>
      <c r="BM835" s="217" t="n"/>
      <c r="BN835" s="217" t="n"/>
      <c r="BO835" s="217" t="n"/>
      <c r="BP835" s="217" t="n"/>
      <c r="BQ835" s="217" t="n"/>
      <c r="BR835" s="217" t="n"/>
      <c r="BS835" s="217" t="n"/>
      <c r="BT835" s="217" t="n"/>
      <c r="BU835" s="217" t="n"/>
      <c r="BV835" s="217" t="n"/>
      <c r="BW835" s="217" t="n"/>
      <c r="BX835" s="220" t="n"/>
      <c r="BY835" s="220" t="n"/>
      <c r="BZ835" s="220" t="n"/>
      <c r="CA835" s="220" t="n"/>
      <c r="CB835" s="220" t="n"/>
      <c r="CC835" s="220" t="n"/>
      <c r="CD835" s="220" t="n"/>
      <c r="CE835" s="220" t="n"/>
      <c r="CF835" s="220" t="n"/>
      <c r="CG835" s="221">
        <f>IFERROR(ROUND((SUM(BX835:CF835)),0),"")</f>
        <v/>
      </c>
      <c r="CH835" s="216" t="n"/>
      <c r="CI835" s="456" t="n"/>
      <c r="CJ835" s="223" t="n"/>
      <c r="CK835" s="196" t="n"/>
      <c r="CL835" s="196" t="n"/>
      <c r="CM835" s="196" t="n"/>
      <c r="CN835" s="196" t="n"/>
      <c r="CO835" s="196" t="n"/>
      <c r="CP835" s="323" t="n"/>
      <c r="CQ835" s="348" t="n"/>
      <c r="CR835" s="348" t="n"/>
      <c r="CS835" s="348" t="n"/>
      <c r="CT835" s="348" t="n"/>
      <c r="CU835" s="348" t="n"/>
      <c r="CV835" s="348" t="n"/>
      <c r="CW835" s="348" t="n"/>
      <c r="CX835" s="348" t="n"/>
      <c r="CY835" s="348">
        <f>IFERROR(ROUND(STDEV(AN835,L835),1),"")</f>
        <v/>
      </c>
      <c r="CZ835" s="232">
        <f>IFERROR(ROUND(AVERAGE(O835:S835,AA835:AE835),0),"")</f>
        <v/>
      </c>
      <c r="DA835" s="232">
        <f>IFERROR(AVERAGE(T835:X835,AF835:AJ835),"")</f>
        <v/>
      </c>
      <c r="DB835" s="308">
        <f>AV835+BK835</f>
        <v/>
      </c>
      <c r="DC835" s="12">
        <f>SUM(BL835:BT835,AW835:BE835)</f>
        <v/>
      </c>
      <c r="DD835" s="437">
        <f>IFERROR(ROUND(DC835/K835,0),"")</f>
        <v/>
      </c>
      <c r="DE835" s="437">
        <f>IFERROR(ROUND(AVERAGE(Y835:Z835,AK835:AL835),0),"")</f>
        <v/>
      </c>
      <c r="DF835" s="217">
        <f>IFERROR(ROUND((3600/DE835*J835),0),"")</f>
        <v/>
      </c>
      <c r="DG835" s="437">
        <f>IFERROR(ROUND(DD835/DF835,1),"")</f>
        <v/>
      </c>
      <c r="DH835" s="308">
        <f>IFERROR(DB835+DD835,"")</f>
        <v/>
      </c>
      <c r="DI835" s="447">
        <f>IFERROR(DD835/DH835,"")</f>
        <v/>
      </c>
      <c r="DJ835" s="239" t="n"/>
      <c r="DK835" s="12">
        <f>IFERROR(DF835-AP835,"")</f>
        <v/>
      </c>
      <c r="DL835" s="239" t="n"/>
      <c r="DM835" s="307">
        <f>IFERROR(DA835-L835,"")</f>
        <v/>
      </c>
      <c r="DN835" s="348">
        <f>IF(DE835&gt;AQ835,0,1)</f>
        <v/>
      </c>
      <c r="DO835" s="348">
        <f>IF(DA835&lt;M835,0,1)</f>
        <v/>
      </c>
      <c r="DP835" s="348">
        <f>IF(DA835&gt;N835,0,1)</f>
        <v/>
      </c>
    </row>
    <row r="836" ht="20.25" customHeight="1" s="417">
      <c r="C836" s="455" t="n"/>
      <c r="G836" s="238" t="n"/>
      <c r="H836" s="437" t="n"/>
      <c r="I836" s="437" t="n"/>
      <c r="J836" s="437" t="n"/>
      <c r="K836" s="437" t="n"/>
      <c r="L836" s="240" t="n"/>
      <c r="M836" s="241" t="n"/>
      <c r="N836" s="242" t="n"/>
      <c r="O836" s="232" t="n"/>
      <c r="P836" s="232" t="n"/>
      <c r="Q836" s="232" t="n"/>
      <c r="R836" s="232" t="n"/>
      <c r="S836" s="232" t="n"/>
      <c r="T836" s="232" t="n"/>
      <c r="U836" s="232" t="n"/>
      <c r="V836" s="232" t="n"/>
      <c r="W836" s="232" t="n"/>
      <c r="X836" s="232" t="n"/>
      <c r="Y836" s="195" t="n"/>
      <c r="Z836" s="195" t="n"/>
      <c r="AA836" s="232" t="n"/>
      <c r="AB836" s="232" t="n"/>
      <c r="AC836" s="232" t="n"/>
      <c r="AD836" s="232" t="n"/>
      <c r="AE836" s="232" t="n"/>
      <c r="AF836" s="232" t="n"/>
      <c r="AG836" s="232" t="n"/>
      <c r="AH836" s="232" t="n"/>
      <c r="AI836" s="232" t="n"/>
      <c r="AJ836" s="232" t="n"/>
      <c r="AK836" s="195" t="n"/>
      <c r="AL836" s="195" t="n"/>
      <c r="AM836" s="232">
        <f>IFERROR(ROUND(AVERAGE(O836:S836,AA836:AE836),0),"")</f>
        <v/>
      </c>
      <c r="AN836" s="232">
        <f>IFERROR(ROUND(AVERAGE(T836:X836,AF836:AJ836),0),"")</f>
        <v/>
      </c>
      <c r="AO836" s="278">
        <f>IFERROR((AM836-L836)/L836,"")</f>
        <v/>
      </c>
      <c r="AP836" s="218" t="n"/>
      <c r="AQ836" s="219" t="n"/>
      <c r="AR836" s="217">
        <f>IFERROR(ROUND((3600/AS836*J836),0),"")</f>
        <v/>
      </c>
      <c r="AS836" s="217">
        <f>IFERROR(ROUND(AVERAGE(Y836:Z836,AK836:AL836),0),"")</f>
        <v/>
      </c>
      <c r="AT836" s="217" t="n"/>
      <c r="AU836" s="217" t="n"/>
      <c r="AV836" s="217" t="n"/>
      <c r="AW836" s="217" t="n"/>
      <c r="AX836" s="217" t="n"/>
      <c r="AY836" s="217" t="n"/>
      <c r="AZ836" s="217" t="n"/>
      <c r="BA836" s="217" t="n"/>
      <c r="BB836" s="217" t="n"/>
      <c r="BC836" s="217" t="n"/>
      <c r="BD836" s="217" t="n"/>
      <c r="BE836" s="217" t="n"/>
      <c r="BF836" s="217" t="n"/>
      <c r="BG836" s="217" t="n"/>
      <c r="BH836" s="217" t="n"/>
      <c r="BI836" s="217" t="n"/>
      <c r="BJ836" s="217" t="n"/>
      <c r="BK836" s="217" t="n"/>
      <c r="BL836" s="217" t="n"/>
      <c r="BM836" s="217" t="n"/>
      <c r="BN836" s="217" t="n"/>
      <c r="BO836" s="217" t="n"/>
      <c r="BP836" s="217" t="n"/>
      <c r="BQ836" s="217" t="n"/>
      <c r="BR836" s="217" t="n"/>
      <c r="BS836" s="217" t="n"/>
      <c r="BT836" s="217" t="n"/>
      <c r="BU836" s="217" t="n"/>
      <c r="BV836" s="217" t="n"/>
      <c r="BW836" s="217" t="n"/>
      <c r="BX836" s="220" t="n"/>
      <c r="BY836" s="220" t="n"/>
      <c r="BZ836" s="220" t="n"/>
      <c r="CA836" s="220" t="n"/>
      <c r="CB836" s="220" t="n"/>
      <c r="CC836" s="220" t="n"/>
      <c r="CD836" s="220" t="n"/>
      <c r="CE836" s="220" t="n"/>
      <c r="CF836" s="220" t="n"/>
      <c r="CG836" s="221">
        <f>IFERROR(ROUND((SUM(BX836:CF836)),0),"")</f>
        <v/>
      </c>
      <c r="CH836" s="216" t="n"/>
      <c r="CI836" s="456" t="n"/>
      <c r="CJ836" s="223" t="n"/>
      <c r="CK836" s="196" t="n"/>
      <c r="CL836" s="196" t="n"/>
      <c r="CM836" s="196" t="n"/>
      <c r="CN836" s="196" t="n"/>
      <c r="CO836" s="196" t="n"/>
      <c r="CP836" s="323" t="n"/>
      <c r="CQ836" s="348" t="n"/>
      <c r="CR836" s="348" t="n"/>
      <c r="CS836" s="348" t="n"/>
      <c r="CT836" s="348" t="n"/>
      <c r="CU836" s="348" t="n"/>
      <c r="CV836" s="348" t="n"/>
      <c r="CW836" s="348" t="n"/>
      <c r="CX836" s="348" t="n"/>
      <c r="CY836" s="348">
        <f>IFERROR(ROUND(STDEV(AN836,L836),1),"")</f>
        <v/>
      </c>
      <c r="CZ836" s="232">
        <f>IFERROR(ROUND(AVERAGE(O836:S836,AA836:AE836),0),"")</f>
        <v/>
      </c>
      <c r="DA836" s="232">
        <f>IFERROR(AVERAGE(T836:X836,AF836:AJ836),"")</f>
        <v/>
      </c>
      <c r="DB836" s="308">
        <f>AV836+BK836</f>
        <v/>
      </c>
      <c r="DC836" s="12">
        <f>SUM(BL836:BT836,AW836:BE836)</f>
        <v/>
      </c>
      <c r="DD836" s="437">
        <f>IFERROR(ROUND(DC836/K836,0),"")</f>
        <v/>
      </c>
      <c r="DE836" s="437">
        <f>IFERROR(ROUND(AVERAGE(Y836:Z836,AK836:AL836),0),"")</f>
        <v/>
      </c>
      <c r="DF836" s="217">
        <f>IFERROR(ROUND((3600/DE836*J836),0),"")</f>
        <v/>
      </c>
      <c r="DG836" s="437">
        <f>IFERROR(ROUND(DD836/DF836,1),"")</f>
        <v/>
      </c>
      <c r="DH836" s="308">
        <f>IFERROR(DB836+DD836,"")</f>
        <v/>
      </c>
      <c r="DI836" s="447">
        <f>IFERROR(DD836/DH836,"")</f>
        <v/>
      </c>
      <c r="DJ836" s="239" t="n"/>
      <c r="DK836" s="12">
        <f>IFERROR(DF836-AP836,"")</f>
        <v/>
      </c>
      <c r="DL836" s="239" t="n"/>
      <c r="DM836" s="307">
        <f>IFERROR(DA836-L836,"")</f>
        <v/>
      </c>
      <c r="DN836" s="348">
        <f>IF(DE836&gt;AQ836,0,1)</f>
        <v/>
      </c>
      <c r="DO836" s="348">
        <f>IF(DA836&lt;M836,0,1)</f>
        <v/>
      </c>
      <c r="DP836" s="348">
        <f>IF(DA836&gt;N836,0,1)</f>
        <v/>
      </c>
    </row>
    <row r="837" ht="20.25" customHeight="1" s="417">
      <c r="C837" s="455" t="n"/>
      <c r="G837" s="238" t="n"/>
      <c r="H837" s="437" t="n"/>
      <c r="I837" s="437" t="n"/>
      <c r="J837" s="437" t="n"/>
      <c r="K837" s="437" t="n"/>
      <c r="L837" s="240" t="n"/>
      <c r="M837" s="241" t="n"/>
      <c r="N837" s="242" t="n"/>
      <c r="O837" s="232" t="n"/>
      <c r="P837" s="232" t="n"/>
      <c r="Q837" s="232" t="n"/>
      <c r="R837" s="232" t="n"/>
      <c r="S837" s="232" t="n"/>
      <c r="T837" s="232" t="n"/>
      <c r="U837" s="232" t="n"/>
      <c r="V837" s="232" t="n"/>
      <c r="W837" s="232" t="n"/>
      <c r="X837" s="232" t="n"/>
      <c r="Y837" s="195" t="n"/>
      <c r="Z837" s="195" t="n"/>
      <c r="AA837" s="232" t="n"/>
      <c r="AB837" s="232" t="n"/>
      <c r="AC837" s="232" t="n"/>
      <c r="AD837" s="232" t="n"/>
      <c r="AE837" s="232" t="n"/>
      <c r="AF837" s="232" t="n"/>
      <c r="AG837" s="232" t="n"/>
      <c r="AH837" s="232" t="n"/>
      <c r="AI837" s="232" t="n"/>
      <c r="AJ837" s="232" t="n"/>
      <c r="AK837" s="195" t="n"/>
      <c r="AL837" s="195" t="n"/>
      <c r="AM837" s="232">
        <f>IFERROR(ROUND(AVERAGE(O837:S837,AA837:AE837),0),"")</f>
        <v/>
      </c>
      <c r="AN837" s="232">
        <f>IFERROR(ROUND(AVERAGE(T837:X837,AF837:AJ837),0),"")</f>
        <v/>
      </c>
      <c r="AO837" s="278">
        <f>IFERROR((AM837-L837)/L837,"")</f>
        <v/>
      </c>
      <c r="AP837" s="218" t="n"/>
      <c r="AQ837" s="219" t="n"/>
      <c r="AR837" s="217">
        <f>IFERROR(ROUND((3600/AS837*J837),0),"")</f>
        <v/>
      </c>
      <c r="AS837" s="217">
        <f>IFERROR(ROUND(AVERAGE(Y837:Z837,AK837:AL837),0),"")</f>
        <v/>
      </c>
      <c r="AT837" s="217" t="n"/>
      <c r="AU837" s="217" t="n"/>
      <c r="AV837" s="217" t="n"/>
      <c r="AW837" s="217" t="n"/>
      <c r="AX837" s="217" t="n"/>
      <c r="AY837" s="217" t="n"/>
      <c r="AZ837" s="217" t="n"/>
      <c r="BA837" s="217" t="n"/>
      <c r="BB837" s="217" t="n"/>
      <c r="BC837" s="217" t="n"/>
      <c r="BD837" s="217" t="n"/>
      <c r="BE837" s="217" t="n"/>
      <c r="BF837" s="217" t="n"/>
      <c r="BG837" s="217" t="n"/>
      <c r="BH837" s="217" t="n"/>
      <c r="BI837" s="217" t="n"/>
      <c r="BJ837" s="217" t="n"/>
      <c r="BK837" s="217" t="n"/>
      <c r="BL837" s="217" t="n"/>
      <c r="BM837" s="217" t="n"/>
      <c r="BN837" s="217" t="n"/>
      <c r="BO837" s="217" t="n"/>
      <c r="BP837" s="217" t="n"/>
      <c r="BQ837" s="217" t="n"/>
      <c r="BR837" s="217" t="n"/>
      <c r="BS837" s="217" t="n"/>
      <c r="BT837" s="217" t="n"/>
      <c r="BU837" s="217" t="n"/>
      <c r="BV837" s="217" t="n"/>
      <c r="BW837" s="217" t="n"/>
      <c r="BX837" s="220" t="n"/>
      <c r="BY837" s="220" t="n"/>
      <c r="BZ837" s="220" t="n"/>
      <c r="CA837" s="220" t="n"/>
      <c r="CB837" s="220" t="n"/>
      <c r="CC837" s="220" t="n"/>
      <c r="CD837" s="220" t="n"/>
      <c r="CE837" s="220" t="n"/>
      <c r="CF837" s="220" t="n"/>
      <c r="CG837" s="221">
        <f>IFERROR(ROUND((SUM(BX837:CF837)),0),"")</f>
        <v/>
      </c>
      <c r="CH837" s="216" t="n"/>
      <c r="CI837" s="456" t="n"/>
      <c r="CJ837" s="223" t="n"/>
      <c r="CK837" s="196" t="n"/>
      <c r="CL837" s="196" t="n"/>
      <c r="CM837" s="196" t="n"/>
      <c r="CN837" s="196" t="n"/>
      <c r="CO837" s="196" t="n"/>
      <c r="CP837" s="323" t="n"/>
      <c r="CQ837" s="348" t="n"/>
      <c r="CR837" s="348" t="n"/>
      <c r="CS837" s="348" t="n"/>
      <c r="CT837" s="348" t="n"/>
      <c r="CU837" s="348" t="n"/>
      <c r="CV837" s="348" t="n"/>
      <c r="CW837" s="348" t="n"/>
      <c r="CX837" s="348" t="n"/>
      <c r="CY837" s="348">
        <f>IFERROR(ROUND(STDEV(AN837,L837),1),"")</f>
        <v/>
      </c>
      <c r="CZ837" s="232">
        <f>IFERROR(ROUND(AVERAGE(O837:S837,AA837:AE837),0),"")</f>
        <v/>
      </c>
      <c r="DA837" s="232">
        <f>IFERROR(AVERAGE(T837:X837,AF837:AJ837),"")</f>
        <v/>
      </c>
      <c r="DB837" s="308">
        <f>AV837+BK837</f>
        <v/>
      </c>
      <c r="DC837" s="12">
        <f>SUM(BL837:BT837,AW837:BE837)</f>
        <v/>
      </c>
      <c r="DD837" s="437">
        <f>IFERROR(ROUND(DC837/K837,0),"")</f>
        <v/>
      </c>
      <c r="DE837" s="437">
        <f>IFERROR(ROUND(AVERAGE(Y837:Z837,AK837:AL837),0),"")</f>
        <v/>
      </c>
      <c r="DF837" s="217">
        <f>IFERROR(ROUND((3600/DE837*J837),0),"")</f>
        <v/>
      </c>
      <c r="DG837" s="437">
        <f>IFERROR(ROUND(DD837/DF837,1),"")</f>
        <v/>
      </c>
      <c r="DH837" s="308">
        <f>IFERROR(DB837+DD837,"")</f>
        <v/>
      </c>
      <c r="DI837" s="447">
        <f>IFERROR(DD837/DH837,"")</f>
        <v/>
      </c>
      <c r="DJ837" s="239" t="n"/>
      <c r="DK837" s="12">
        <f>IFERROR(DF837-AP837,"")</f>
        <v/>
      </c>
      <c r="DL837" s="239" t="n"/>
      <c r="DM837" s="307">
        <f>IFERROR(DA837-L837,"")</f>
        <v/>
      </c>
      <c r="DN837" s="348">
        <f>IF(DE837&gt;AQ837,0,1)</f>
        <v/>
      </c>
      <c r="DO837" s="348">
        <f>IF(DA837&lt;M837,0,1)</f>
        <v/>
      </c>
      <c r="DP837" s="348">
        <f>IF(DA837&gt;N837,0,1)</f>
        <v/>
      </c>
    </row>
    <row r="838" ht="20.25" customHeight="1" s="417">
      <c r="C838" s="455" t="n"/>
      <c r="G838" s="238" t="n"/>
      <c r="H838" s="437" t="n"/>
      <c r="I838" s="437" t="n"/>
      <c r="J838" s="437" t="n"/>
      <c r="K838" s="437" t="n"/>
      <c r="L838" s="240" t="n"/>
      <c r="M838" s="241" t="n"/>
      <c r="N838" s="242" t="n"/>
      <c r="O838" s="232" t="n"/>
      <c r="P838" s="232" t="n"/>
      <c r="Q838" s="232" t="n"/>
      <c r="R838" s="232" t="n"/>
      <c r="S838" s="232" t="n"/>
      <c r="T838" s="232" t="n"/>
      <c r="U838" s="232" t="n"/>
      <c r="V838" s="232" t="n"/>
      <c r="W838" s="232" t="n"/>
      <c r="X838" s="232" t="n"/>
      <c r="Y838" s="195" t="n"/>
      <c r="Z838" s="195" t="n"/>
      <c r="AA838" s="232" t="n"/>
      <c r="AB838" s="232" t="n"/>
      <c r="AC838" s="232" t="n"/>
      <c r="AD838" s="232" t="n"/>
      <c r="AE838" s="232" t="n"/>
      <c r="AF838" s="232" t="n"/>
      <c r="AG838" s="232" t="n"/>
      <c r="AH838" s="232" t="n"/>
      <c r="AI838" s="232" t="n"/>
      <c r="AJ838" s="232" t="n"/>
      <c r="AK838" s="195" t="n"/>
      <c r="AL838" s="195" t="n"/>
      <c r="AM838" s="232">
        <f>IFERROR(ROUND(AVERAGE(O838:S838,AA838:AE838),0),"")</f>
        <v/>
      </c>
      <c r="AN838" s="232">
        <f>IFERROR(ROUND(AVERAGE(T838:X838,AF838:AJ838),0),"")</f>
        <v/>
      </c>
      <c r="AO838" s="278">
        <f>IFERROR((AM838-L838)/L838,"")</f>
        <v/>
      </c>
      <c r="AP838" s="218" t="n"/>
      <c r="AQ838" s="219" t="n"/>
      <c r="AR838" s="217">
        <f>IFERROR(ROUND((3600/AS838*J838),0),"")</f>
        <v/>
      </c>
      <c r="AS838" s="217">
        <f>IFERROR(ROUND(AVERAGE(Y838:Z838,AK838:AL838),0),"")</f>
        <v/>
      </c>
      <c r="AT838" s="217" t="n"/>
      <c r="AU838" s="217" t="n"/>
      <c r="AV838" s="217" t="n"/>
      <c r="AW838" s="217" t="n"/>
      <c r="AX838" s="217" t="n"/>
      <c r="AY838" s="217" t="n"/>
      <c r="AZ838" s="217" t="n"/>
      <c r="BA838" s="217" t="n"/>
      <c r="BB838" s="217" t="n"/>
      <c r="BC838" s="217" t="n"/>
      <c r="BD838" s="217" t="n"/>
      <c r="BE838" s="217" t="n"/>
      <c r="BF838" s="217" t="n"/>
      <c r="BG838" s="217" t="n"/>
      <c r="BH838" s="217" t="n"/>
      <c r="BI838" s="217" t="n"/>
      <c r="BJ838" s="217" t="n"/>
      <c r="BK838" s="217" t="n"/>
      <c r="BL838" s="217" t="n"/>
      <c r="BM838" s="217" t="n"/>
      <c r="BN838" s="217" t="n"/>
      <c r="BO838" s="217" t="n"/>
      <c r="BP838" s="217" t="n"/>
      <c r="BQ838" s="217" t="n"/>
      <c r="BR838" s="217" t="n"/>
      <c r="BS838" s="217" t="n"/>
      <c r="BT838" s="217" t="n"/>
      <c r="BU838" s="217" t="n"/>
      <c r="BV838" s="217" t="n"/>
      <c r="BW838" s="217" t="n"/>
      <c r="BX838" s="220" t="n"/>
      <c r="BY838" s="220" t="n"/>
      <c r="BZ838" s="220" t="n"/>
      <c r="CA838" s="220" t="n"/>
      <c r="CB838" s="220" t="n"/>
      <c r="CC838" s="220" t="n"/>
      <c r="CD838" s="220" t="n"/>
      <c r="CE838" s="220" t="n"/>
      <c r="CF838" s="220" t="n"/>
      <c r="CG838" s="221">
        <f>IFERROR(ROUND((SUM(BX838:CF838)),0),"")</f>
        <v/>
      </c>
      <c r="CH838" s="216" t="n"/>
      <c r="CI838" s="456" t="n"/>
      <c r="CJ838" s="223" t="n"/>
      <c r="CK838" s="196" t="n"/>
      <c r="CL838" s="196" t="n"/>
      <c r="CM838" s="196" t="n"/>
      <c r="CN838" s="196" t="n"/>
      <c r="CO838" s="196" t="n"/>
      <c r="CP838" s="323" t="n"/>
      <c r="CQ838" s="348" t="n"/>
      <c r="CR838" s="348" t="n"/>
      <c r="CS838" s="348" t="n"/>
      <c r="CT838" s="348" t="n"/>
      <c r="CU838" s="348" t="n"/>
      <c r="CV838" s="348" t="n"/>
      <c r="CW838" s="348" t="n"/>
      <c r="CX838" s="348" t="n"/>
      <c r="CY838" s="348">
        <f>IFERROR(ROUND(STDEV(AN838,L838),1),"")</f>
        <v/>
      </c>
      <c r="CZ838" s="232">
        <f>IFERROR(ROUND(AVERAGE(O838:S838,AA838:AE838),0),"")</f>
        <v/>
      </c>
      <c r="DA838" s="232">
        <f>IFERROR(AVERAGE(T838:X838,AF838:AJ838),"")</f>
        <v/>
      </c>
      <c r="DB838" s="308">
        <f>AV838+BK838</f>
        <v/>
      </c>
      <c r="DC838" s="12">
        <f>SUM(BL838:BT838,AW838:BE838)</f>
        <v/>
      </c>
      <c r="DD838" s="437">
        <f>IFERROR(ROUND(DC838/K838,0),"")</f>
        <v/>
      </c>
      <c r="DE838" s="437">
        <f>IFERROR(ROUND(AVERAGE(Y838:Z838,AK838:AL838),0),"")</f>
        <v/>
      </c>
      <c r="DF838" s="217">
        <f>IFERROR(ROUND((3600/DE838*J838),0),"")</f>
        <v/>
      </c>
      <c r="DG838" s="437">
        <f>IFERROR(ROUND(DD838/DF838,1),"")</f>
        <v/>
      </c>
      <c r="DH838" s="308">
        <f>IFERROR(DB838+DD838,"")</f>
        <v/>
      </c>
      <c r="DI838" s="447">
        <f>IFERROR(DD838/DH838,"")</f>
        <v/>
      </c>
      <c r="DJ838" s="239" t="n"/>
      <c r="DK838" s="12">
        <f>IFERROR(DF838-AP838,"")</f>
        <v/>
      </c>
      <c r="DL838" s="239" t="n"/>
      <c r="DM838" s="307">
        <f>IFERROR(DA838-L838,"")</f>
        <v/>
      </c>
      <c r="DN838" s="348">
        <f>IF(DE838&gt;AQ838,0,1)</f>
        <v/>
      </c>
      <c r="DO838" s="348">
        <f>IF(DA838&lt;M838,0,1)</f>
        <v/>
      </c>
      <c r="DP838" s="348">
        <f>IF(DA838&gt;N838,0,1)</f>
        <v/>
      </c>
    </row>
    <row r="839" ht="20.25" customHeight="1" s="417">
      <c r="C839" s="455" t="n"/>
      <c r="G839" s="238" t="n"/>
      <c r="H839" s="437" t="n"/>
      <c r="I839" s="437" t="n"/>
      <c r="J839" s="437" t="n"/>
      <c r="K839" s="437" t="n"/>
      <c r="L839" s="240" t="n"/>
      <c r="M839" s="241" t="n"/>
      <c r="N839" s="242" t="n"/>
      <c r="O839" s="232" t="n"/>
      <c r="P839" s="232" t="n"/>
      <c r="Q839" s="232" t="n"/>
      <c r="R839" s="232" t="n"/>
      <c r="S839" s="232" t="n"/>
      <c r="T839" s="232" t="n"/>
      <c r="U839" s="232" t="n"/>
      <c r="V839" s="232" t="n"/>
      <c r="W839" s="232" t="n"/>
      <c r="X839" s="232" t="n"/>
      <c r="Y839" s="195" t="n"/>
      <c r="Z839" s="195" t="n"/>
      <c r="AA839" s="232" t="n"/>
      <c r="AB839" s="232" t="n"/>
      <c r="AC839" s="232" t="n"/>
      <c r="AD839" s="232" t="n"/>
      <c r="AE839" s="232" t="n"/>
      <c r="AF839" s="232" t="n"/>
      <c r="AG839" s="232" t="n"/>
      <c r="AH839" s="232" t="n"/>
      <c r="AI839" s="232" t="n"/>
      <c r="AJ839" s="232" t="n"/>
      <c r="AK839" s="195" t="n"/>
      <c r="AL839" s="195" t="n"/>
      <c r="AM839" s="232">
        <f>IFERROR(ROUND(AVERAGE(O839:S839,AA839:AE839),0),"")</f>
        <v/>
      </c>
      <c r="AN839" s="232">
        <f>IFERROR(ROUND(AVERAGE(T839:X839,AF839:AJ839),0),"")</f>
        <v/>
      </c>
      <c r="AO839" s="278">
        <f>IFERROR((AM839-L839)/L839,"")</f>
        <v/>
      </c>
      <c r="AP839" s="218" t="n"/>
      <c r="AQ839" s="219" t="n"/>
      <c r="AR839" s="217">
        <f>IFERROR(ROUND((3600/AS839*J839),0),"")</f>
        <v/>
      </c>
      <c r="AS839" s="217">
        <f>IFERROR(ROUND(AVERAGE(Y839:Z839,AK839:AL839),0),"")</f>
        <v/>
      </c>
      <c r="AT839" s="217" t="n"/>
      <c r="AU839" s="217" t="n"/>
      <c r="AV839" s="217" t="n"/>
      <c r="AW839" s="217" t="n"/>
      <c r="AX839" s="217" t="n"/>
      <c r="AY839" s="217" t="n"/>
      <c r="AZ839" s="217" t="n"/>
      <c r="BA839" s="217" t="n"/>
      <c r="BB839" s="217" t="n"/>
      <c r="BC839" s="217" t="n"/>
      <c r="BD839" s="217" t="n"/>
      <c r="BE839" s="217" t="n"/>
      <c r="BF839" s="217" t="n"/>
      <c r="BG839" s="217" t="n"/>
      <c r="BH839" s="217" t="n"/>
      <c r="BI839" s="217" t="n"/>
      <c r="BJ839" s="217" t="n"/>
      <c r="BK839" s="217" t="n"/>
      <c r="BL839" s="217" t="n"/>
      <c r="BM839" s="217" t="n"/>
      <c r="BN839" s="217" t="n"/>
      <c r="BO839" s="217" t="n"/>
      <c r="BP839" s="217" t="n"/>
      <c r="BQ839" s="217" t="n"/>
      <c r="BR839" s="217" t="n"/>
      <c r="BS839" s="217" t="n"/>
      <c r="BT839" s="217" t="n"/>
      <c r="BU839" s="217" t="n"/>
      <c r="BV839" s="217" t="n"/>
      <c r="BW839" s="217" t="n"/>
      <c r="BX839" s="220" t="n"/>
      <c r="BY839" s="220" t="n"/>
      <c r="BZ839" s="220" t="n"/>
      <c r="CA839" s="220" t="n"/>
      <c r="CB839" s="220" t="n"/>
      <c r="CC839" s="220" t="n"/>
      <c r="CD839" s="220" t="n"/>
      <c r="CE839" s="220" t="n"/>
      <c r="CF839" s="220" t="n"/>
      <c r="CG839" s="221">
        <f>IFERROR(ROUND((SUM(BX839:CF839)),0),"")</f>
        <v/>
      </c>
      <c r="CH839" s="216" t="n"/>
      <c r="CI839" s="456" t="n"/>
      <c r="CJ839" s="223" t="n"/>
      <c r="CK839" s="196" t="n"/>
      <c r="CL839" s="196" t="n"/>
      <c r="CM839" s="196" t="n"/>
      <c r="CN839" s="196" t="n"/>
      <c r="CO839" s="196" t="n"/>
      <c r="CP839" s="323" t="n"/>
      <c r="CQ839" s="348" t="n"/>
      <c r="CR839" s="348" t="n"/>
      <c r="CS839" s="348" t="n"/>
      <c r="CT839" s="348" t="n"/>
      <c r="CU839" s="348" t="n"/>
      <c r="CV839" s="348" t="n"/>
      <c r="CW839" s="348" t="n"/>
      <c r="CX839" s="348" t="n"/>
      <c r="CY839" s="348">
        <f>IFERROR(ROUND(STDEV(AN839,L839),1),"")</f>
        <v/>
      </c>
      <c r="CZ839" s="232">
        <f>IFERROR(ROUND(AVERAGE(O839:S839,AA839:AE839),0),"")</f>
        <v/>
      </c>
      <c r="DA839" s="232">
        <f>IFERROR(AVERAGE(T839:X839,AF839:AJ839),"")</f>
        <v/>
      </c>
      <c r="DB839" s="308">
        <f>AV839+BK839</f>
        <v/>
      </c>
      <c r="DC839" s="12">
        <f>SUM(BL839:BT839,AW839:BE839)</f>
        <v/>
      </c>
      <c r="DD839" s="437">
        <f>IFERROR(ROUND(DC839/K839,0),"")</f>
        <v/>
      </c>
      <c r="DE839" s="437">
        <f>IFERROR(ROUND(AVERAGE(Y839:Z839,AK839:AL839),0),"")</f>
        <v/>
      </c>
      <c r="DF839" s="217">
        <f>IFERROR(ROUND((3600/DE839*J839),0),"")</f>
        <v/>
      </c>
      <c r="DG839" s="437">
        <f>IFERROR(ROUND(DD839/DF839,1),"")</f>
        <v/>
      </c>
      <c r="DH839" s="308">
        <f>IFERROR(DB839+DD839,"")</f>
        <v/>
      </c>
      <c r="DI839" s="447">
        <f>IFERROR(DD839/DH839,"")</f>
        <v/>
      </c>
      <c r="DJ839" s="239" t="n"/>
      <c r="DK839" s="12">
        <f>IFERROR(DF839-AP839,"")</f>
        <v/>
      </c>
      <c r="DL839" s="239" t="n"/>
      <c r="DM839" s="307">
        <f>IFERROR(DA839-L839,"")</f>
        <v/>
      </c>
      <c r="DN839" s="348">
        <f>IF(DE839&gt;AQ839,0,1)</f>
        <v/>
      </c>
      <c r="DO839" s="348">
        <f>IF(DA839&lt;M839,0,1)</f>
        <v/>
      </c>
      <c r="DP839" s="348">
        <f>IF(DA839&gt;N839,0,1)</f>
        <v/>
      </c>
    </row>
    <row r="840" ht="20.25" customHeight="1" s="417">
      <c r="C840" s="455" t="n"/>
      <c r="G840" s="238" t="n"/>
      <c r="H840" s="437" t="n"/>
      <c r="I840" s="437" t="n"/>
      <c r="J840" s="437" t="n"/>
      <c r="K840" s="437" t="n"/>
      <c r="L840" s="240" t="n"/>
      <c r="M840" s="241" t="n"/>
      <c r="N840" s="242" t="n"/>
      <c r="O840" s="232" t="n"/>
      <c r="P840" s="232" t="n"/>
      <c r="Q840" s="232" t="n"/>
      <c r="R840" s="232" t="n"/>
      <c r="S840" s="232" t="n"/>
      <c r="T840" s="232" t="n"/>
      <c r="U840" s="232" t="n"/>
      <c r="V840" s="232" t="n"/>
      <c r="W840" s="232" t="n"/>
      <c r="X840" s="232" t="n"/>
      <c r="Y840" s="195" t="n"/>
      <c r="Z840" s="195" t="n"/>
      <c r="AA840" s="232" t="n"/>
      <c r="AB840" s="232" t="n"/>
      <c r="AC840" s="232" t="n"/>
      <c r="AD840" s="232" t="n"/>
      <c r="AE840" s="232" t="n"/>
      <c r="AF840" s="232" t="n"/>
      <c r="AG840" s="232" t="n"/>
      <c r="AH840" s="232" t="n"/>
      <c r="AI840" s="232" t="n"/>
      <c r="AJ840" s="232" t="n"/>
      <c r="AK840" s="195" t="n"/>
      <c r="AL840" s="195" t="n"/>
      <c r="AM840" s="232">
        <f>IFERROR(ROUND(AVERAGE(O840:S840,AA840:AE840),0),"")</f>
        <v/>
      </c>
      <c r="AN840" s="232">
        <f>IFERROR(ROUND(AVERAGE(T840:X840,AF840:AJ840),0),"")</f>
        <v/>
      </c>
      <c r="AO840" s="278">
        <f>IFERROR((AM840-L840)/L840,"")</f>
        <v/>
      </c>
      <c r="AP840" s="218" t="n"/>
      <c r="AQ840" s="219" t="n"/>
      <c r="AR840" s="217">
        <f>IFERROR(ROUND((3600/AS840*J840),0),"")</f>
        <v/>
      </c>
      <c r="AS840" s="217">
        <f>IFERROR(ROUND(AVERAGE(Y840:Z840,AK840:AL840),0),"")</f>
        <v/>
      </c>
      <c r="AT840" s="217" t="n"/>
      <c r="AU840" s="217" t="n"/>
      <c r="AV840" s="217" t="n"/>
      <c r="AW840" s="217" t="n"/>
      <c r="AX840" s="217" t="n"/>
      <c r="AY840" s="217" t="n"/>
      <c r="AZ840" s="217" t="n"/>
      <c r="BA840" s="217" t="n"/>
      <c r="BB840" s="217" t="n"/>
      <c r="BC840" s="217" t="n"/>
      <c r="BD840" s="217" t="n"/>
      <c r="BE840" s="217" t="n"/>
      <c r="BF840" s="217" t="n"/>
      <c r="BG840" s="217" t="n"/>
      <c r="BH840" s="217" t="n"/>
      <c r="BI840" s="217" t="n"/>
      <c r="BJ840" s="217" t="n"/>
      <c r="BK840" s="217" t="n"/>
      <c r="BL840" s="217" t="n"/>
      <c r="BM840" s="217" t="n"/>
      <c r="BN840" s="217" t="n"/>
      <c r="BO840" s="217" t="n"/>
      <c r="BP840" s="217" t="n"/>
      <c r="BQ840" s="217" t="n"/>
      <c r="BR840" s="217" t="n"/>
      <c r="BS840" s="217" t="n"/>
      <c r="BT840" s="217" t="n"/>
      <c r="BU840" s="217" t="n"/>
      <c r="BV840" s="217" t="n"/>
      <c r="BW840" s="217" t="n"/>
      <c r="BX840" s="220" t="n"/>
      <c r="BY840" s="220" t="n"/>
      <c r="BZ840" s="220" t="n"/>
      <c r="CA840" s="220" t="n"/>
      <c r="CB840" s="220" t="n"/>
      <c r="CC840" s="220" t="n"/>
      <c r="CD840" s="220" t="n"/>
      <c r="CE840" s="220" t="n"/>
      <c r="CF840" s="220" t="n"/>
      <c r="CG840" s="221">
        <f>IFERROR(ROUND((SUM(BX840:CF840)),0),"")</f>
        <v/>
      </c>
      <c r="CH840" s="216" t="n"/>
      <c r="CI840" s="456" t="n"/>
      <c r="CJ840" s="223" t="n"/>
      <c r="CK840" s="196" t="n"/>
      <c r="CL840" s="196" t="n"/>
      <c r="CM840" s="196" t="n"/>
      <c r="CN840" s="196" t="n"/>
      <c r="CO840" s="196" t="n"/>
      <c r="CP840" s="323" t="n"/>
      <c r="CQ840" s="348" t="n"/>
      <c r="CR840" s="348" t="n"/>
      <c r="CS840" s="348" t="n"/>
      <c r="CT840" s="348" t="n"/>
      <c r="CU840" s="348" t="n"/>
      <c r="CV840" s="348" t="n"/>
      <c r="CW840" s="348" t="n"/>
      <c r="CX840" s="348" t="n"/>
      <c r="CY840" s="348">
        <f>IFERROR(ROUND(STDEV(AN840,L840),1),"")</f>
        <v/>
      </c>
      <c r="CZ840" s="232">
        <f>IFERROR(ROUND(AVERAGE(O840:S840,AA840:AE840),0),"")</f>
        <v/>
      </c>
      <c r="DA840" s="232">
        <f>IFERROR(AVERAGE(T840:X840,AF840:AJ840),"")</f>
        <v/>
      </c>
      <c r="DB840" s="308">
        <f>AV840+BK840</f>
        <v/>
      </c>
      <c r="DC840" s="12">
        <f>SUM(BL840:BT840,AW840:BE840)</f>
        <v/>
      </c>
      <c r="DD840" s="437">
        <f>IFERROR(ROUND(DC840/K840,0),"")</f>
        <v/>
      </c>
      <c r="DE840" s="437">
        <f>IFERROR(ROUND(AVERAGE(Y840:Z840,AK840:AL840),0),"")</f>
        <v/>
      </c>
      <c r="DF840" s="217">
        <f>IFERROR(ROUND((3600/DE840*J840),0),"")</f>
        <v/>
      </c>
      <c r="DG840" s="437">
        <f>IFERROR(ROUND(DD840/DF840,1),"")</f>
        <v/>
      </c>
      <c r="DH840" s="308">
        <f>IFERROR(DB840+DD840,"")</f>
        <v/>
      </c>
      <c r="DI840" s="447">
        <f>IFERROR(DD840/DH840,"")</f>
        <v/>
      </c>
      <c r="DJ840" s="239" t="n"/>
      <c r="DK840" s="12">
        <f>IFERROR(DF840-AP840,"")</f>
        <v/>
      </c>
      <c r="DL840" s="239" t="n"/>
      <c r="DM840" s="307">
        <f>IFERROR(DA840-L840,"")</f>
        <v/>
      </c>
      <c r="DN840" s="348">
        <f>IF(DE840&gt;AQ840,0,1)</f>
        <v/>
      </c>
      <c r="DO840" s="348">
        <f>IF(DA840&lt;M840,0,1)</f>
        <v/>
      </c>
      <c r="DP840" s="348">
        <f>IF(DA840&gt;N840,0,1)</f>
        <v/>
      </c>
    </row>
    <row r="841" ht="20.25" customHeight="1" s="417">
      <c r="C841" s="455" t="n"/>
      <c r="G841" s="238" t="n"/>
      <c r="H841" s="437" t="n"/>
      <c r="I841" s="437" t="n"/>
      <c r="J841" s="437" t="n"/>
      <c r="K841" s="437" t="n"/>
      <c r="L841" s="240" t="n"/>
      <c r="M841" s="241" t="n"/>
      <c r="N841" s="242" t="n"/>
      <c r="O841" s="232" t="n"/>
      <c r="P841" s="232" t="n"/>
      <c r="Q841" s="232" t="n"/>
      <c r="R841" s="232" t="n"/>
      <c r="S841" s="232" t="n"/>
      <c r="T841" s="232" t="n"/>
      <c r="U841" s="232" t="n"/>
      <c r="V841" s="232" t="n"/>
      <c r="W841" s="232" t="n"/>
      <c r="X841" s="232" t="n"/>
      <c r="Y841" s="195" t="n"/>
      <c r="Z841" s="195" t="n"/>
      <c r="AA841" s="232" t="n"/>
      <c r="AB841" s="232" t="n"/>
      <c r="AC841" s="232" t="n"/>
      <c r="AD841" s="232" t="n"/>
      <c r="AE841" s="232" t="n"/>
      <c r="AF841" s="232" t="n"/>
      <c r="AG841" s="232" t="n"/>
      <c r="AH841" s="232" t="n"/>
      <c r="AI841" s="232" t="n"/>
      <c r="AJ841" s="232" t="n"/>
      <c r="AK841" s="195" t="n"/>
      <c r="AL841" s="195" t="n"/>
      <c r="AM841" s="232">
        <f>IFERROR(ROUND(AVERAGE(O841:S841,AA841:AE841),0),"")</f>
        <v/>
      </c>
      <c r="AN841" s="232">
        <f>IFERROR(ROUND(AVERAGE(T841:X841,AF841:AJ841),0),"")</f>
        <v/>
      </c>
      <c r="AO841" s="278">
        <f>IFERROR((AM841-L841)/L841,"")</f>
        <v/>
      </c>
      <c r="AP841" s="218" t="n"/>
      <c r="AQ841" s="219" t="n"/>
      <c r="AR841" s="217">
        <f>IFERROR(ROUND((3600/AS841*J841),0),"")</f>
        <v/>
      </c>
      <c r="AS841" s="217">
        <f>IFERROR(ROUND(AVERAGE(Y841:Z841,AK841:AL841),0),"")</f>
        <v/>
      </c>
      <c r="AT841" s="217" t="n"/>
      <c r="AU841" s="217" t="n"/>
      <c r="AV841" s="217" t="n"/>
      <c r="AW841" s="217" t="n"/>
      <c r="AX841" s="217" t="n"/>
      <c r="AY841" s="217" t="n"/>
      <c r="AZ841" s="217" t="n"/>
      <c r="BA841" s="217" t="n"/>
      <c r="BB841" s="217" t="n"/>
      <c r="BC841" s="217" t="n"/>
      <c r="BD841" s="217" t="n"/>
      <c r="BE841" s="217" t="n"/>
      <c r="BF841" s="217" t="n"/>
      <c r="BG841" s="217" t="n"/>
      <c r="BH841" s="217" t="n"/>
      <c r="BI841" s="217" t="n"/>
      <c r="BJ841" s="217" t="n"/>
      <c r="BK841" s="217" t="n"/>
      <c r="BL841" s="217" t="n"/>
      <c r="BM841" s="217" t="n"/>
      <c r="BN841" s="217" t="n"/>
      <c r="BO841" s="217" t="n"/>
      <c r="BP841" s="217" t="n"/>
      <c r="BQ841" s="217" t="n"/>
      <c r="BR841" s="217" t="n"/>
      <c r="BS841" s="217" t="n"/>
      <c r="BT841" s="217" t="n"/>
      <c r="BU841" s="217" t="n"/>
      <c r="BV841" s="217" t="n"/>
      <c r="BW841" s="217" t="n"/>
      <c r="BX841" s="220" t="n"/>
      <c r="BY841" s="220" t="n"/>
      <c r="BZ841" s="220" t="n"/>
      <c r="CA841" s="220" t="n"/>
      <c r="CB841" s="220" t="n"/>
      <c r="CC841" s="220" t="n"/>
      <c r="CD841" s="220" t="n"/>
      <c r="CE841" s="220" t="n"/>
      <c r="CF841" s="220" t="n"/>
      <c r="CG841" s="221">
        <f>IFERROR(ROUND((SUM(BX841:CF841)),0),"")</f>
        <v/>
      </c>
      <c r="CH841" s="216" t="n"/>
      <c r="CI841" s="456" t="n"/>
      <c r="CJ841" s="223" t="n"/>
      <c r="CK841" s="196" t="n"/>
      <c r="CL841" s="196" t="n"/>
      <c r="CM841" s="196" t="n"/>
      <c r="CN841" s="196" t="n"/>
      <c r="CO841" s="196" t="n"/>
      <c r="CP841" s="323" t="n"/>
      <c r="CQ841" s="348" t="n"/>
      <c r="CR841" s="348" t="n"/>
      <c r="CS841" s="348" t="n"/>
      <c r="CT841" s="348" t="n"/>
      <c r="CU841" s="348" t="n"/>
      <c r="CV841" s="348" t="n"/>
      <c r="CW841" s="348" t="n"/>
      <c r="CX841" s="348" t="n"/>
      <c r="CY841" s="348">
        <f>IFERROR(ROUND(STDEV(AN841,L841),1),"")</f>
        <v/>
      </c>
      <c r="CZ841" s="232">
        <f>IFERROR(ROUND(AVERAGE(O841:S841,AA841:AE841),0),"")</f>
        <v/>
      </c>
      <c r="DA841" s="232">
        <f>IFERROR(AVERAGE(T841:X841,AF841:AJ841),"")</f>
        <v/>
      </c>
      <c r="DB841" s="308">
        <f>AV841+BK841</f>
        <v/>
      </c>
      <c r="DC841" s="12">
        <f>SUM(BL841:BT841,AW841:BE841)</f>
        <v/>
      </c>
      <c r="DD841" s="437">
        <f>IFERROR(ROUND(DC841/K841,0),"")</f>
        <v/>
      </c>
      <c r="DE841" s="437">
        <f>IFERROR(ROUND(AVERAGE(Y841:Z841,AK841:AL841),0),"")</f>
        <v/>
      </c>
      <c r="DF841" s="217">
        <f>IFERROR(ROUND((3600/DE841*J841),0),"")</f>
        <v/>
      </c>
      <c r="DG841" s="437">
        <f>IFERROR(ROUND(DD841/DF841,1),"")</f>
        <v/>
      </c>
      <c r="DH841" s="308">
        <f>IFERROR(DB841+DD841,"")</f>
        <v/>
      </c>
      <c r="DI841" s="447">
        <f>IFERROR(DD841/DH841,"")</f>
        <v/>
      </c>
      <c r="DJ841" s="239" t="n"/>
      <c r="DK841" s="12">
        <f>IFERROR(DF841-AP841,"")</f>
        <v/>
      </c>
      <c r="DL841" s="239" t="n"/>
      <c r="DM841" s="307">
        <f>IFERROR(DA841-L841,"")</f>
        <v/>
      </c>
      <c r="DN841" s="348">
        <f>IF(DE841&gt;AQ841,0,1)</f>
        <v/>
      </c>
      <c r="DO841" s="348">
        <f>IF(DA841&lt;M841,0,1)</f>
        <v/>
      </c>
      <c r="DP841" s="348">
        <f>IF(DA841&gt;N841,0,1)</f>
        <v/>
      </c>
    </row>
    <row r="842" ht="20.25" customHeight="1" s="417">
      <c r="C842" s="455" t="n"/>
      <c r="G842" s="238" t="n"/>
      <c r="H842" s="437" t="n"/>
      <c r="I842" s="437" t="n"/>
      <c r="J842" s="437" t="n"/>
      <c r="K842" s="437" t="n"/>
      <c r="L842" s="240" t="n"/>
      <c r="M842" s="241" t="n"/>
      <c r="N842" s="242" t="n"/>
      <c r="O842" s="232" t="n"/>
      <c r="P842" s="232" t="n"/>
      <c r="Q842" s="232" t="n"/>
      <c r="R842" s="232" t="n"/>
      <c r="S842" s="232" t="n"/>
      <c r="T842" s="232" t="n"/>
      <c r="U842" s="232" t="n"/>
      <c r="V842" s="232" t="n"/>
      <c r="W842" s="232" t="n"/>
      <c r="X842" s="232" t="n"/>
      <c r="Y842" s="195" t="n"/>
      <c r="Z842" s="195" t="n"/>
      <c r="AA842" s="232" t="n"/>
      <c r="AB842" s="232" t="n"/>
      <c r="AC842" s="232" t="n"/>
      <c r="AD842" s="232" t="n"/>
      <c r="AE842" s="232" t="n"/>
      <c r="AF842" s="232" t="n"/>
      <c r="AG842" s="232" t="n"/>
      <c r="AH842" s="232" t="n"/>
      <c r="AI842" s="232" t="n"/>
      <c r="AJ842" s="232" t="n"/>
      <c r="AK842" s="195" t="n"/>
      <c r="AL842" s="195" t="n"/>
      <c r="AM842" s="232">
        <f>IFERROR(ROUND(AVERAGE(O842:S842,AA842:AE842),0),"")</f>
        <v/>
      </c>
      <c r="AN842" s="232">
        <f>IFERROR(ROUND(AVERAGE(T842:X842,AF842:AJ842),0),"")</f>
        <v/>
      </c>
      <c r="AO842" s="278">
        <f>IFERROR((AM842-L842)/L842,"")</f>
        <v/>
      </c>
      <c r="AP842" s="218" t="n"/>
      <c r="AQ842" s="219" t="n"/>
      <c r="AR842" s="217">
        <f>IFERROR(ROUND((3600/AS842*J842),0),"")</f>
        <v/>
      </c>
      <c r="AS842" s="217">
        <f>IFERROR(ROUND(AVERAGE(Y842:Z842,AK842:AL842),0),"")</f>
        <v/>
      </c>
      <c r="AT842" s="217" t="n"/>
      <c r="AU842" s="217" t="n"/>
      <c r="AV842" s="217" t="n"/>
      <c r="AW842" s="217" t="n"/>
      <c r="AX842" s="217" t="n"/>
      <c r="AY842" s="217" t="n"/>
      <c r="AZ842" s="217" t="n"/>
      <c r="BA842" s="217" t="n"/>
      <c r="BB842" s="217" t="n"/>
      <c r="BC842" s="217" t="n"/>
      <c r="BD842" s="217" t="n"/>
      <c r="BE842" s="217" t="n"/>
      <c r="BF842" s="217" t="n"/>
      <c r="BG842" s="217" t="n"/>
      <c r="BH842" s="217" t="n"/>
      <c r="BI842" s="217" t="n"/>
      <c r="BJ842" s="217" t="n"/>
      <c r="BK842" s="217" t="n"/>
      <c r="BL842" s="217" t="n"/>
      <c r="BM842" s="217" t="n"/>
      <c r="BN842" s="217" t="n"/>
      <c r="BO842" s="217" t="n"/>
      <c r="BP842" s="217" t="n"/>
      <c r="BQ842" s="217" t="n"/>
      <c r="BR842" s="217" t="n"/>
      <c r="BS842" s="217" t="n"/>
      <c r="BT842" s="217" t="n"/>
      <c r="BU842" s="217" t="n"/>
      <c r="BV842" s="217" t="n"/>
      <c r="BW842" s="217" t="n"/>
      <c r="BX842" s="220" t="n"/>
      <c r="BY842" s="220" t="n"/>
      <c r="BZ842" s="220" t="n"/>
      <c r="CA842" s="220" t="n"/>
      <c r="CB842" s="220" t="n"/>
      <c r="CC842" s="220" t="n"/>
      <c r="CD842" s="220" t="n"/>
      <c r="CE842" s="220" t="n"/>
      <c r="CF842" s="220" t="n"/>
      <c r="CG842" s="221">
        <f>IFERROR(ROUND((SUM(BX842:CF842)),0),"")</f>
        <v/>
      </c>
      <c r="CH842" s="216" t="n"/>
      <c r="CI842" s="456" t="n"/>
      <c r="CJ842" s="223" t="n"/>
      <c r="CK842" s="196" t="n"/>
      <c r="CL842" s="196" t="n"/>
      <c r="CM842" s="196" t="n"/>
      <c r="CN842" s="196" t="n"/>
      <c r="CO842" s="196" t="n"/>
      <c r="CP842" s="323" t="n"/>
      <c r="CQ842" s="348" t="n"/>
      <c r="CR842" s="348" t="n"/>
      <c r="CS842" s="348" t="n"/>
      <c r="CT842" s="348" t="n"/>
      <c r="CU842" s="348" t="n"/>
      <c r="CV842" s="348" t="n"/>
      <c r="CW842" s="348" t="n"/>
      <c r="CX842" s="348" t="n"/>
      <c r="CY842" s="348">
        <f>IFERROR(ROUND(STDEV(AN842,L842),1),"")</f>
        <v/>
      </c>
      <c r="CZ842" s="232">
        <f>IFERROR(ROUND(AVERAGE(O842:S842,AA842:AE842),0),"")</f>
        <v/>
      </c>
      <c r="DA842" s="232">
        <f>IFERROR(AVERAGE(T842:X842,AF842:AJ842),"")</f>
        <v/>
      </c>
      <c r="DB842" s="308">
        <f>AV842+BK842</f>
        <v/>
      </c>
      <c r="DC842" s="12">
        <f>SUM(BL842:BT842,AW842:BE842)</f>
        <v/>
      </c>
      <c r="DD842" s="437">
        <f>IFERROR(ROUND(DC842/K842,0),"")</f>
        <v/>
      </c>
      <c r="DE842" s="437">
        <f>IFERROR(ROUND(AVERAGE(Y842:Z842,AK842:AL842),0),"")</f>
        <v/>
      </c>
      <c r="DF842" s="217">
        <f>IFERROR(ROUND((3600/DE842*J842),0),"")</f>
        <v/>
      </c>
      <c r="DG842" s="437">
        <f>IFERROR(ROUND(DD842/DF842,1),"")</f>
        <v/>
      </c>
      <c r="DH842" s="308">
        <f>IFERROR(DB842+DD842,"")</f>
        <v/>
      </c>
      <c r="DI842" s="447">
        <f>IFERROR(DD842/DH842,"")</f>
        <v/>
      </c>
      <c r="DJ842" s="239" t="n"/>
      <c r="DK842" s="12">
        <f>IFERROR(DF842-AP842,"")</f>
        <v/>
      </c>
      <c r="DL842" s="239" t="n"/>
      <c r="DM842" s="307">
        <f>IFERROR(DA842-L842,"")</f>
        <v/>
      </c>
      <c r="DN842" s="348">
        <f>IF(DE842&gt;AQ842,0,1)</f>
        <v/>
      </c>
      <c r="DO842" s="348">
        <f>IF(DA842&lt;M842,0,1)</f>
        <v/>
      </c>
      <c r="DP842" s="348">
        <f>IF(DA842&gt;N842,0,1)</f>
        <v/>
      </c>
    </row>
    <row r="843" ht="20.25" customHeight="1" s="417">
      <c r="C843" s="455" t="n"/>
      <c r="G843" s="238" t="n"/>
      <c r="H843" s="437" t="n"/>
      <c r="I843" s="437" t="n"/>
      <c r="J843" s="437" t="n"/>
      <c r="K843" s="437" t="n"/>
      <c r="L843" s="240" t="n"/>
      <c r="M843" s="241" t="n"/>
      <c r="N843" s="242" t="n"/>
      <c r="O843" s="232" t="n"/>
      <c r="P843" s="232" t="n"/>
      <c r="Q843" s="232" t="n"/>
      <c r="R843" s="232" t="n"/>
      <c r="S843" s="232" t="n"/>
      <c r="T843" s="232" t="n"/>
      <c r="U843" s="232" t="n"/>
      <c r="V843" s="232" t="n"/>
      <c r="W843" s="232" t="n"/>
      <c r="X843" s="232" t="n"/>
      <c r="Y843" s="195" t="n"/>
      <c r="Z843" s="195" t="n"/>
      <c r="AA843" s="232" t="n"/>
      <c r="AB843" s="232" t="n"/>
      <c r="AC843" s="232" t="n"/>
      <c r="AD843" s="232" t="n"/>
      <c r="AE843" s="232" t="n"/>
      <c r="AF843" s="232" t="n"/>
      <c r="AG843" s="232" t="n"/>
      <c r="AH843" s="232" t="n"/>
      <c r="AI843" s="232" t="n"/>
      <c r="AJ843" s="232" t="n"/>
      <c r="AK843" s="195" t="n"/>
      <c r="AL843" s="195" t="n"/>
      <c r="AM843" s="232">
        <f>IFERROR(ROUND(AVERAGE(O843:S843,AA843:AE843),0),"")</f>
        <v/>
      </c>
      <c r="AN843" s="232">
        <f>IFERROR(ROUND(AVERAGE(T843:X843,AF843:AJ843),0),"")</f>
        <v/>
      </c>
      <c r="AO843" s="278">
        <f>IFERROR((AM843-L843)/L843,"")</f>
        <v/>
      </c>
      <c r="AP843" s="218" t="n"/>
      <c r="AQ843" s="219" t="n"/>
      <c r="AR843" s="217">
        <f>IFERROR(ROUND((3600/AS843*J843),0),"")</f>
        <v/>
      </c>
      <c r="AS843" s="217">
        <f>IFERROR(ROUND(AVERAGE(Y843:Z843,AK843:AL843),0),"")</f>
        <v/>
      </c>
      <c r="AT843" s="217" t="n"/>
      <c r="AU843" s="217" t="n"/>
      <c r="AV843" s="217" t="n"/>
      <c r="AW843" s="217" t="n"/>
      <c r="AX843" s="217" t="n"/>
      <c r="AY843" s="217" t="n"/>
      <c r="AZ843" s="217" t="n"/>
      <c r="BA843" s="217" t="n"/>
      <c r="BB843" s="217" t="n"/>
      <c r="BC843" s="217" t="n"/>
      <c r="BD843" s="217" t="n"/>
      <c r="BE843" s="217" t="n"/>
      <c r="BF843" s="217" t="n"/>
      <c r="BG843" s="217" t="n"/>
      <c r="BH843" s="217" t="n"/>
      <c r="BI843" s="217" t="n"/>
      <c r="BJ843" s="217" t="n"/>
      <c r="BK843" s="217" t="n"/>
      <c r="BL843" s="217" t="n"/>
      <c r="BM843" s="217" t="n"/>
      <c r="BN843" s="217" t="n"/>
      <c r="BO843" s="217" t="n"/>
      <c r="BP843" s="217" t="n"/>
      <c r="BQ843" s="217" t="n"/>
      <c r="BR843" s="217" t="n"/>
      <c r="BS843" s="217" t="n"/>
      <c r="BT843" s="217" t="n"/>
      <c r="BU843" s="217" t="n"/>
      <c r="BV843" s="217" t="n"/>
      <c r="BW843" s="217" t="n"/>
      <c r="BX843" s="220" t="n"/>
      <c r="BY843" s="220" t="n"/>
      <c r="BZ843" s="220" t="n"/>
      <c r="CA843" s="220" t="n"/>
      <c r="CB843" s="220" t="n"/>
      <c r="CC843" s="220" t="n"/>
      <c r="CD843" s="220" t="n"/>
      <c r="CE843" s="220" t="n"/>
      <c r="CF843" s="220" t="n"/>
      <c r="CG843" s="221">
        <f>IFERROR(ROUND((SUM(BX843:CF843)),0),"")</f>
        <v/>
      </c>
      <c r="CH843" s="216" t="n"/>
      <c r="CI843" s="456" t="n"/>
      <c r="CJ843" s="223" t="n"/>
      <c r="CK843" s="196" t="n"/>
      <c r="CL843" s="196" t="n"/>
      <c r="CM843" s="196" t="n"/>
      <c r="CN843" s="196" t="n"/>
      <c r="CO843" s="196" t="n"/>
      <c r="CP843" s="323" t="n"/>
      <c r="CQ843" s="348" t="n"/>
      <c r="CR843" s="348" t="n"/>
      <c r="CS843" s="348" t="n"/>
      <c r="CT843" s="348" t="n"/>
      <c r="CU843" s="348" t="n"/>
      <c r="CV843" s="348" t="n"/>
      <c r="CW843" s="348" t="n"/>
      <c r="CX843" s="348" t="n"/>
      <c r="CY843" s="348">
        <f>IFERROR(ROUND(STDEV(AN843,L843),1),"")</f>
        <v/>
      </c>
      <c r="CZ843" s="232">
        <f>IFERROR(ROUND(AVERAGE(O843:S843,AA843:AE843),0),"")</f>
        <v/>
      </c>
      <c r="DA843" s="232">
        <f>IFERROR(AVERAGE(T843:X843,AF843:AJ843),"")</f>
        <v/>
      </c>
      <c r="DB843" s="308">
        <f>AV843+BK843</f>
        <v/>
      </c>
      <c r="DC843" s="12">
        <f>SUM(BL843:BT843,AW843:BE843)</f>
        <v/>
      </c>
      <c r="DD843" s="437">
        <f>IFERROR(ROUND(DC843/K843,0),"")</f>
        <v/>
      </c>
      <c r="DE843" s="437">
        <f>IFERROR(ROUND(AVERAGE(Y843:Z843,AK843:AL843),0),"")</f>
        <v/>
      </c>
      <c r="DF843" s="217">
        <f>IFERROR(ROUND((3600/DE843*J843),0),"")</f>
        <v/>
      </c>
      <c r="DG843" s="437">
        <f>IFERROR(ROUND(DD843/DF843,1),"")</f>
        <v/>
      </c>
      <c r="DH843" s="308">
        <f>IFERROR(DB843+DD843,"")</f>
        <v/>
      </c>
      <c r="DI843" s="447">
        <f>IFERROR(DD843/DH843,"")</f>
        <v/>
      </c>
      <c r="DJ843" s="239" t="n"/>
      <c r="DK843" s="12">
        <f>IFERROR(DF843-AP843,"")</f>
        <v/>
      </c>
      <c r="DL843" s="239" t="n"/>
      <c r="DM843" s="307">
        <f>IFERROR(DA843-L843,"")</f>
        <v/>
      </c>
      <c r="DN843" s="348">
        <f>IF(DE843&gt;AQ843,0,1)</f>
        <v/>
      </c>
      <c r="DO843" s="348">
        <f>IF(DA843&lt;M843,0,1)</f>
        <v/>
      </c>
      <c r="DP843" s="348">
        <f>IF(DA843&gt;N843,0,1)</f>
        <v/>
      </c>
    </row>
    <row r="844" ht="20.25" customHeight="1" s="417">
      <c r="C844" s="455" t="n"/>
      <c r="G844" s="238" t="n"/>
      <c r="H844" s="437" t="n"/>
      <c r="I844" s="437" t="n"/>
      <c r="J844" s="437" t="n"/>
      <c r="K844" s="437" t="n"/>
      <c r="L844" s="240" t="n"/>
      <c r="M844" s="241" t="n"/>
      <c r="N844" s="242" t="n"/>
      <c r="O844" s="232" t="n"/>
      <c r="P844" s="232" t="n"/>
      <c r="Q844" s="232" t="n"/>
      <c r="R844" s="232" t="n"/>
      <c r="S844" s="232" t="n"/>
      <c r="T844" s="232" t="n"/>
      <c r="U844" s="232" t="n"/>
      <c r="V844" s="232" t="n"/>
      <c r="W844" s="232" t="n"/>
      <c r="X844" s="232" t="n"/>
      <c r="Y844" s="195" t="n"/>
      <c r="Z844" s="195" t="n"/>
      <c r="AA844" s="232" t="n"/>
      <c r="AB844" s="232" t="n"/>
      <c r="AC844" s="232" t="n"/>
      <c r="AD844" s="232" t="n"/>
      <c r="AE844" s="232" t="n"/>
      <c r="AF844" s="232" t="n"/>
      <c r="AG844" s="232" t="n"/>
      <c r="AH844" s="232" t="n"/>
      <c r="AI844" s="232" t="n"/>
      <c r="AJ844" s="232" t="n"/>
      <c r="AK844" s="195" t="n"/>
      <c r="AL844" s="195" t="n"/>
      <c r="AM844" s="232">
        <f>IFERROR(ROUND(AVERAGE(O844:S844,AA844:AE844),0),"")</f>
        <v/>
      </c>
      <c r="AN844" s="232">
        <f>IFERROR(ROUND(AVERAGE(T844:X844,AF844:AJ844),0),"")</f>
        <v/>
      </c>
      <c r="AO844" s="278">
        <f>IFERROR((AM844-L844)/L844,"")</f>
        <v/>
      </c>
      <c r="AP844" s="218" t="n"/>
      <c r="AQ844" s="219" t="n"/>
      <c r="AR844" s="217">
        <f>IFERROR(ROUND((3600/AS844*J844),0),"")</f>
        <v/>
      </c>
      <c r="AS844" s="217">
        <f>IFERROR(ROUND(AVERAGE(Y844:Z844,AK844:AL844),0),"")</f>
        <v/>
      </c>
      <c r="AT844" s="217" t="n"/>
      <c r="AU844" s="217" t="n"/>
      <c r="AV844" s="217" t="n"/>
      <c r="AW844" s="217" t="n"/>
      <c r="AX844" s="217" t="n"/>
      <c r="AY844" s="217" t="n"/>
      <c r="AZ844" s="217" t="n"/>
      <c r="BA844" s="217" t="n"/>
      <c r="BB844" s="217" t="n"/>
      <c r="BC844" s="217" t="n"/>
      <c r="BD844" s="217" t="n"/>
      <c r="BE844" s="217" t="n"/>
      <c r="BF844" s="217" t="n"/>
      <c r="BG844" s="217" t="n"/>
      <c r="BH844" s="217" t="n"/>
      <c r="BI844" s="217" t="n"/>
      <c r="BJ844" s="217" t="n"/>
      <c r="BK844" s="217" t="n"/>
      <c r="BL844" s="217" t="n"/>
      <c r="BM844" s="217" t="n"/>
      <c r="BN844" s="217" t="n"/>
      <c r="BO844" s="217" t="n"/>
      <c r="BP844" s="217" t="n"/>
      <c r="BQ844" s="217" t="n"/>
      <c r="BR844" s="217" t="n"/>
      <c r="BS844" s="217" t="n"/>
      <c r="BT844" s="217" t="n"/>
      <c r="BU844" s="217" t="n"/>
      <c r="BV844" s="217" t="n"/>
      <c r="BW844" s="217" t="n"/>
      <c r="BX844" s="220" t="n"/>
      <c r="BY844" s="220" t="n"/>
      <c r="BZ844" s="220" t="n"/>
      <c r="CA844" s="220" t="n"/>
      <c r="CB844" s="220" t="n"/>
      <c r="CC844" s="220" t="n"/>
      <c r="CD844" s="220" t="n"/>
      <c r="CE844" s="220" t="n"/>
      <c r="CF844" s="220" t="n"/>
      <c r="CG844" s="221">
        <f>IFERROR(ROUND((SUM(BX844:CF844)),0),"")</f>
        <v/>
      </c>
      <c r="CH844" s="216" t="n"/>
      <c r="CI844" s="456" t="n"/>
      <c r="CJ844" s="223" t="n"/>
      <c r="CK844" s="196" t="n"/>
      <c r="CL844" s="196" t="n"/>
      <c r="CM844" s="196" t="n"/>
      <c r="CN844" s="196" t="n"/>
      <c r="CO844" s="196" t="n"/>
      <c r="CP844" s="323" t="n"/>
      <c r="CQ844" s="348" t="n"/>
      <c r="CR844" s="348" t="n"/>
      <c r="CS844" s="348" t="n"/>
      <c r="CT844" s="348" t="n"/>
      <c r="CU844" s="348" t="n"/>
      <c r="CV844" s="348" t="n"/>
      <c r="CW844" s="348" t="n"/>
      <c r="CX844" s="348" t="n"/>
      <c r="CY844" s="348">
        <f>IFERROR(ROUND(STDEV(AN844,L844),1),"")</f>
        <v/>
      </c>
      <c r="CZ844" s="232">
        <f>IFERROR(ROUND(AVERAGE(O844:S844,AA844:AE844),0),"")</f>
        <v/>
      </c>
      <c r="DA844" s="232">
        <f>IFERROR(AVERAGE(T844:X844,AF844:AJ844),"")</f>
        <v/>
      </c>
      <c r="DB844" s="308">
        <f>AV844+BK844</f>
        <v/>
      </c>
      <c r="DC844" s="12">
        <f>SUM(BL844:BT844,AW844:BE844)</f>
        <v/>
      </c>
      <c r="DD844" s="437">
        <f>IFERROR(ROUND(DC844/K844,0),"")</f>
        <v/>
      </c>
      <c r="DE844" s="437">
        <f>IFERROR(ROUND(AVERAGE(Y844:Z844,AK844:AL844),0),"")</f>
        <v/>
      </c>
      <c r="DF844" s="217">
        <f>IFERROR(ROUND((3600/DE844*J844),0),"")</f>
        <v/>
      </c>
      <c r="DG844" s="437">
        <f>IFERROR(ROUND(DD844/DF844,1),"")</f>
        <v/>
      </c>
      <c r="DH844" s="308">
        <f>IFERROR(DB844+DD844,"")</f>
        <v/>
      </c>
      <c r="DI844" s="447">
        <f>IFERROR(DD844/DH844,"")</f>
        <v/>
      </c>
      <c r="DJ844" s="239" t="n"/>
      <c r="DK844" s="12">
        <f>IFERROR(DF844-AP844,"")</f>
        <v/>
      </c>
      <c r="DL844" s="239" t="n"/>
      <c r="DM844" s="307">
        <f>IFERROR(DA844-L844,"")</f>
        <v/>
      </c>
      <c r="DN844" s="348">
        <f>IF(DE844&gt;AQ844,0,1)</f>
        <v/>
      </c>
      <c r="DO844" s="348">
        <f>IF(DA844&lt;M844,0,1)</f>
        <v/>
      </c>
      <c r="DP844" s="348">
        <f>IF(DA844&gt;N844,0,1)</f>
        <v/>
      </c>
    </row>
    <row r="845" ht="20.25" customHeight="1" s="417">
      <c r="C845" s="455" t="n"/>
      <c r="G845" s="238" t="n"/>
      <c r="H845" s="437" t="n"/>
      <c r="I845" s="437" t="n"/>
      <c r="J845" s="437" t="n"/>
      <c r="K845" s="437" t="n"/>
      <c r="L845" s="240" t="n"/>
      <c r="M845" s="241" t="n"/>
      <c r="N845" s="242" t="n"/>
      <c r="O845" s="232" t="n"/>
      <c r="P845" s="232" t="n"/>
      <c r="Q845" s="232" t="n"/>
      <c r="R845" s="232" t="n"/>
      <c r="S845" s="232" t="n"/>
      <c r="T845" s="232" t="n"/>
      <c r="U845" s="232" t="n"/>
      <c r="V845" s="232" t="n"/>
      <c r="W845" s="232" t="n"/>
      <c r="X845" s="232" t="n"/>
      <c r="Y845" s="195" t="n"/>
      <c r="Z845" s="195" t="n"/>
      <c r="AA845" s="232" t="n"/>
      <c r="AB845" s="232" t="n"/>
      <c r="AC845" s="232" t="n"/>
      <c r="AD845" s="232" t="n"/>
      <c r="AE845" s="232" t="n"/>
      <c r="AF845" s="232" t="n"/>
      <c r="AG845" s="232" t="n"/>
      <c r="AH845" s="232" t="n"/>
      <c r="AI845" s="232" t="n"/>
      <c r="AJ845" s="232" t="n"/>
      <c r="AK845" s="195" t="n"/>
      <c r="AL845" s="195" t="n"/>
      <c r="AM845" s="232">
        <f>IFERROR(ROUND(AVERAGE(O845:S845,AA845:AE845),0),"")</f>
        <v/>
      </c>
      <c r="AN845" s="232">
        <f>IFERROR(ROUND(AVERAGE(T845:X845,AF845:AJ845),0),"")</f>
        <v/>
      </c>
      <c r="AO845" s="278">
        <f>IFERROR((AM845-L845)/L845,"")</f>
        <v/>
      </c>
      <c r="AP845" s="218" t="n"/>
      <c r="AQ845" s="219" t="n"/>
      <c r="AR845" s="217">
        <f>IFERROR(ROUND((3600/AS845*J845),0),"")</f>
        <v/>
      </c>
      <c r="AS845" s="217">
        <f>IFERROR(ROUND(AVERAGE(Y845:Z845,AK845:AL845),0),"")</f>
        <v/>
      </c>
      <c r="AT845" s="217" t="n"/>
      <c r="AU845" s="217" t="n"/>
      <c r="AV845" s="217" t="n"/>
      <c r="AW845" s="217" t="n"/>
      <c r="AX845" s="217" t="n"/>
      <c r="AY845" s="217" t="n"/>
      <c r="AZ845" s="217" t="n"/>
      <c r="BA845" s="217" t="n"/>
      <c r="BB845" s="217" t="n"/>
      <c r="BC845" s="217" t="n"/>
      <c r="BD845" s="217" t="n"/>
      <c r="BE845" s="217" t="n"/>
      <c r="BF845" s="217" t="n"/>
      <c r="BG845" s="217" t="n"/>
      <c r="BH845" s="217" t="n"/>
      <c r="BI845" s="217" t="n"/>
      <c r="BJ845" s="217" t="n"/>
      <c r="BK845" s="217" t="n"/>
      <c r="BL845" s="217" t="n"/>
      <c r="BM845" s="217" t="n"/>
      <c r="BN845" s="217" t="n"/>
      <c r="BO845" s="217" t="n"/>
      <c r="BP845" s="217" t="n"/>
      <c r="BQ845" s="217" t="n"/>
      <c r="BR845" s="217" t="n"/>
      <c r="BS845" s="217" t="n"/>
      <c r="BT845" s="217" t="n"/>
      <c r="BU845" s="217" t="n"/>
      <c r="BV845" s="217" t="n"/>
      <c r="BW845" s="217" t="n"/>
      <c r="BX845" s="220" t="n"/>
      <c r="BY845" s="220" t="n"/>
      <c r="BZ845" s="220" t="n"/>
      <c r="CA845" s="220" t="n"/>
      <c r="CB845" s="220" t="n"/>
      <c r="CC845" s="220" t="n"/>
      <c r="CD845" s="220" t="n"/>
      <c r="CE845" s="220" t="n"/>
      <c r="CF845" s="220" t="n"/>
      <c r="CG845" s="221">
        <f>IFERROR(ROUND((SUM(BX845:CF845)),0),"")</f>
        <v/>
      </c>
      <c r="CH845" s="216" t="n"/>
      <c r="CI845" s="456" t="n"/>
      <c r="CJ845" s="223" t="n"/>
      <c r="CK845" s="196" t="n"/>
      <c r="CL845" s="196" t="n"/>
      <c r="CM845" s="196" t="n"/>
      <c r="CN845" s="196" t="n"/>
      <c r="CO845" s="196" t="n"/>
      <c r="CP845" s="323" t="n"/>
      <c r="CQ845" s="348" t="n"/>
      <c r="CR845" s="348" t="n"/>
      <c r="CS845" s="348" t="n"/>
      <c r="CT845" s="348" t="n"/>
      <c r="CU845" s="348" t="n"/>
      <c r="CV845" s="348" t="n"/>
      <c r="CW845" s="348" t="n"/>
      <c r="CX845" s="348" t="n"/>
      <c r="CY845" s="348">
        <f>IFERROR(ROUND(STDEV(AN845,L845),1),"")</f>
        <v/>
      </c>
      <c r="CZ845" s="232">
        <f>IFERROR(ROUND(AVERAGE(O845:S845,AA845:AE845),0),"")</f>
        <v/>
      </c>
      <c r="DA845" s="232">
        <f>IFERROR(AVERAGE(T845:X845,AF845:AJ845),"")</f>
        <v/>
      </c>
      <c r="DB845" s="308">
        <f>AV845+BK845</f>
        <v/>
      </c>
      <c r="DC845" s="12">
        <f>SUM(BL845:BT845,AW845:BE845)</f>
        <v/>
      </c>
      <c r="DD845" s="437">
        <f>IFERROR(ROUND(DC845/K845,0),"")</f>
        <v/>
      </c>
      <c r="DE845" s="437">
        <f>IFERROR(ROUND(AVERAGE(Y845:Z845,AK845:AL845),0),"")</f>
        <v/>
      </c>
      <c r="DF845" s="217">
        <f>IFERROR(ROUND((3600/DE845*J845),0),"")</f>
        <v/>
      </c>
      <c r="DG845" s="437">
        <f>IFERROR(ROUND(DD845/DF845,1),"")</f>
        <v/>
      </c>
      <c r="DH845" s="308">
        <f>IFERROR(DB845+DD845,"")</f>
        <v/>
      </c>
      <c r="DI845" s="447">
        <f>IFERROR(DD845/DH845,"")</f>
        <v/>
      </c>
      <c r="DJ845" s="239" t="n"/>
      <c r="DK845" s="12">
        <f>IFERROR(DF845-AP845,"")</f>
        <v/>
      </c>
      <c r="DL845" s="239" t="n"/>
      <c r="DM845" s="307">
        <f>IFERROR(DA845-L845,"")</f>
        <v/>
      </c>
      <c r="DN845" s="348">
        <f>IF(DE845&gt;AQ845,0,1)</f>
        <v/>
      </c>
      <c r="DO845" s="348">
        <f>IF(DA845&lt;M845,0,1)</f>
        <v/>
      </c>
      <c r="DP845" s="348">
        <f>IF(DA845&gt;N845,0,1)</f>
        <v/>
      </c>
    </row>
    <row r="846" ht="20.25" customHeight="1" s="417">
      <c r="C846" s="455" t="n"/>
      <c r="G846" s="238" t="n"/>
      <c r="H846" s="437" t="n"/>
      <c r="I846" s="437" t="n"/>
      <c r="J846" s="437" t="n"/>
      <c r="K846" s="437" t="n"/>
      <c r="L846" s="240" t="n"/>
      <c r="M846" s="241" t="n"/>
      <c r="N846" s="242" t="n"/>
      <c r="O846" s="232" t="n"/>
      <c r="P846" s="232" t="n"/>
      <c r="Q846" s="232" t="n"/>
      <c r="R846" s="232" t="n"/>
      <c r="S846" s="232" t="n"/>
      <c r="T846" s="232" t="n"/>
      <c r="U846" s="232" t="n"/>
      <c r="V846" s="232" t="n"/>
      <c r="W846" s="232" t="n"/>
      <c r="X846" s="232" t="n"/>
      <c r="Y846" s="195" t="n"/>
      <c r="Z846" s="195" t="n"/>
      <c r="AA846" s="232" t="n"/>
      <c r="AB846" s="232" t="n"/>
      <c r="AC846" s="232" t="n"/>
      <c r="AD846" s="232" t="n"/>
      <c r="AE846" s="232" t="n"/>
      <c r="AF846" s="232" t="n"/>
      <c r="AG846" s="232" t="n"/>
      <c r="AH846" s="232" t="n"/>
      <c r="AI846" s="232" t="n"/>
      <c r="AJ846" s="232" t="n"/>
      <c r="AK846" s="195" t="n"/>
      <c r="AL846" s="195" t="n"/>
      <c r="AM846" s="232">
        <f>IFERROR(ROUND(AVERAGE(O846:S846,AA846:AE846),0),"")</f>
        <v/>
      </c>
      <c r="AN846" s="232">
        <f>IFERROR(ROUND(AVERAGE(T846:X846,AF846:AJ846),0),"")</f>
        <v/>
      </c>
      <c r="AO846" s="278">
        <f>IFERROR((AM846-L846)/L846,"")</f>
        <v/>
      </c>
      <c r="AP846" s="218" t="n"/>
      <c r="AQ846" s="219" t="n"/>
      <c r="AR846" s="217">
        <f>IFERROR(ROUND((3600/AS846*J846),0),"")</f>
        <v/>
      </c>
      <c r="AS846" s="217">
        <f>IFERROR(ROUND(AVERAGE(Y846:Z846,AK846:AL846),0),"")</f>
        <v/>
      </c>
      <c r="AT846" s="217" t="n"/>
      <c r="AU846" s="217" t="n"/>
      <c r="AV846" s="217" t="n"/>
      <c r="AW846" s="217" t="n"/>
      <c r="AX846" s="217" t="n"/>
      <c r="AY846" s="217" t="n"/>
      <c r="AZ846" s="217" t="n"/>
      <c r="BA846" s="217" t="n"/>
      <c r="BB846" s="217" t="n"/>
      <c r="BC846" s="217" t="n"/>
      <c r="BD846" s="217" t="n"/>
      <c r="BE846" s="217" t="n"/>
      <c r="BF846" s="217" t="n"/>
      <c r="BG846" s="217" t="n"/>
      <c r="BH846" s="217" t="n"/>
      <c r="BI846" s="217" t="n"/>
      <c r="BJ846" s="217" t="n"/>
      <c r="BK846" s="217" t="n"/>
      <c r="BL846" s="217" t="n"/>
      <c r="BM846" s="217" t="n"/>
      <c r="BN846" s="217" t="n"/>
      <c r="BO846" s="217" t="n"/>
      <c r="BP846" s="217" t="n"/>
      <c r="BQ846" s="217" t="n"/>
      <c r="BR846" s="217" t="n"/>
      <c r="BS846" s="217" t="n"/>
      <c r="BT846" s="217" t="n"/>
      <c r="BU846" s="217" t="n"/>
      <c r="BV846" s="217" t="n"/>
      <c r="BW846" s="217" t="n"/>
      <c r="BX846" s="220" t="n"/>
      <c r="BY846" s="220" t="n"/>
      <c r="BZ846" s="220" t="n"/>
      <c r="CA846" s="220" t="n"/>
      <c r="CB846" s="220" t="n"/>
      <c r="CC846" s="220" t="n"/>
      <c r="CD846" s="220" t="n"/>
      <c r="CE846" s="220" t="n"/>
      <c r="CF846" s="220" t="n"/>
      <c r="CG846" s="221">
        <f>IFERROR(ROUND((SUM(BX846:CF846)),0),"")</f>
        <v/>
      </c>
      <c r="CH846" s="216" t="n"/>
      <c r="CI846" s="456" t="n"/>
      <c r="CJ846" s="223" t="n"/>
      <c r="CK846" s="196" t="n"/>
      <c r="CL846" s="196" t="n"/>
      <c r="CM846" s="196" t="n"/>
      <c r="CN846" s="196" t="n"/>
      <c r="CO846" s="196" t="n"/>
      <c r="CP846" s="323" t="n"/>
      <c r="CQ846" s="348" t="n"/>
      <c r="CR846" s="348" t="n"/>
      <c r="CS846" s="348" t="n"/>
      <c r="CT846" s="348" t="n"/>
      <c r="CU846" s="348" t="n"/>
      <c r="CV846" s="348" t="n"/>
      <c r="CW846" s="348" t="n"/>
      <c r="CX846" s="348" t="n"/>
      <c r="CY846" s="348">
        <f>IFERROR(ROUND(STDEV(AN846,L846),1),"")</f>
        <v/>
      </c>
      <c r="CZ846" s="232">
        <f>IFERROR(ROUND(AVERAGE(O846:S846,AA846:AE846),0),"")</f>
        <v/>
      </c>
      <c r="DA846" s="232">
        <f>IFERROR(AVERAGE(T846:X846,AF846:AJ846),"")</f>
        <v/>
      </c>
      <c r="DB846" s="308">
        <f>AV846+BK846</f>
        <v/>
      </c>
      <c r="DC846" s="12">
        <f>SUM(BL846:BT846,AW846:BE846)</f>
        <v/>
      </c>
      <c r="DD846" s="437">
        <f>IFERROR(ROUND(DC846/K846,0),"")</f>
        <v/>
      </c>
      <c r="DE846" s="437">
        <f>IFERROR(ROUND(AVERAGE(Y846:Z846,AK846:AL846),0),"")</f>
        <v/>
      </c>
      <c r="DF846" s="217">
        <f>IFERROR(ROUND((3600/DE846*J846),0),"")</f>
        <v/>
      </c>
      <c r="DG846" s="437">
        <f>IFERROR(ROUND(DD846/DF846,1),"")</f>
        <v/>
      </c>
      <c r="DH846" s="308">
        <f>IFERROR(DB846+DD846,"")</f>
        <v/>
      </c>
      <c r="DI846" s="447">
        <f>IFERROR(DD846/DH846,"")</f>
        <v/>
      </c>
      <c r="DJ846" s="239" t="n"/>
      <c r="DK846" s="12">
        <f>IFERROR(DF846-AP846,"")</f>
        <v/>
      </c>
      <c r="DL846" s="239" t="n"/>
      <c r="DM846" s="307">
        <f>IFERROR(DA846-L846,"")</f>
        <v/>
      </c>
      <c r="DN846" s="348">
        <f>IF(DE846&gt;AQ846,0,1)</f>
        <v/>
      </c>
      <c r="DO846" s="348">
        <f>IF(DA846&lt;M846,0,1)</f>
        <v/>
      </c>
      <c r="DP846" s="348">
        <f>IF(DA846&gt;N846,0,1)</f>
        <v/>
      </c>
    </row>
    <row r="847" ht="20.25" customHeight="1" s="417">
      <c r="C847" s="455" t="n"/>
      <c r="G847" s="238" t="n"/>
      <c r="H847" s="437" t="n"/>
      <c r="I847" s="437" t="n"/>
      <c r="J847" s="437" t="n"/>
      <c r="K847" s="437" t="n"/>
      <c r="L847" s="240" t="n"/>
      <c r="M847" s="241" t="n"/>
      <c r="N847" s="242" t="n"/>
      <c r="O847" s="232" t="n"/>
      <c r="P847" s="232" t="n"/>
      <c r="Q847" s="232" t="n"/>
      <c r="R847" s="232" t="n"/>
      <c r="S847" s="232" t="n"/>
      <c r="T847" s="232" t="n"/>
      <c r="U847" s="232" t="n"/>
      <c r="V847" s="232" t="n"/>
      <c r="W847" s="232" t="n"/>
      <c r="X847" s="232" t="n"/>
      <c r="Y847" s="195" t="n"/>
      <c r="Z847" s="195" t="n"/>
      <c r="AA847" s="232" t="n"/>
      <c r="AB847" s="232" t="n"/>
      <c r="AC847" s="232" t="n"/>
      <c r="AD847" s="232" t="n"/>
      <c r="AE847" s="232" t="n"/>
      <c r="AF847" s="232" t="n"/>
      <c r="AG847" s="232" t="n"/>
      <c r="AH847" s="232" t="n"/>
      <c r="AI847" s="232" t="n"/>
      <c r="AJ847" s="232" t="n"/>
      <c r="AK847" s="195" t="n"/>
      <c r="AL847" s="195" t="n"/>
      <c r="AM847" s="232">
        <f>IFERROR(ROUND(AVERAGE(O847:S847,AA847:AE847),0),"")</f>
        <v/>
      </c>
      <c r="AN847" s="232">
        <f>IFERROR(ROUND(AVERAGE(T847:X847,AF847:AJ847),0),"")</f>
        <v/>
      </c>
      <c r="AO847" s="278">
        <f>IFERROR((AM847-L847)/L847,"")</f>
        <v/>
      </c>
      <c r="AP847" s="218" t="n"/>
      <c r="AQ847" s="219" t="n"/>
      <c r="AR847" s="217">
        <f>IFERROR(ROUND((3600/AS847*J847),0),"")</f>
        <v/>
      </c>
      <c r="AS847" s="217">
        <f>IFERROR(ROUND(AVERAGE(Y847:Z847,AK847:AL847),0),"")</f>
        <v/>
      </c>
      <c r="AT847" s="217" t="n"/>
      <c r="AU847" s="217" t="n"/>
      <c r="AV847" s="217" t="n"/>
      <c r="AW847" s="217" t="n"/>
      <c r="AX847" s="217" t="n"/>
      <c r="AY847" s="217" t="n"/>
      <c r="AZ847" s="217" t="n"/>
      <c r="BA847" s="217" t="n"/>
      <c r="BB847" s="217" t="n"/>
      <c r="BC847" s="217" t="n"/>
      <c r="BD847" s="217" t="n"/>
      <c r="BE847" s="217" t="n"/>
      <c r="BF847" s="217" t="n"/>
      <c r="BG847" s="217" t="n"/>
      <c r="BH847" s="217" t="n"/>
      <c r="BI847" s="217" t="n"/>
      <c r="BJ847" s="217" t="n"/>
      <c r="BK847" s="217" t="n"/>
      <c r="BL847" s="217" t="n"/>
      <c r="BM847" s="217" t="n"/>
      <c r="BN847" s="217" t="n"/>
      <c r="BO847" s="217" t="n"/>
      <c r="BP847" s="217" t="n"/>
      <c r="BQ847" s="217" t="n"/>
      <c r="BR847" s="217" t="n"/>
      <c r="BS847" s="217" t="n"/>
      <c r="BT847" s="217" t="n"/>
      <c r="BU847" s="217" t="n"/>
      <c r="BV847" s="217" t="n"/>
      <c r="BW847" s="217" t="n"/>
      <c r="BX847" s="220" t="n"/>
      <c r="BY847" s="220" t="n"/>
      <c r="BZ847" s="220" t="n"/>
      <c r="CA847" s="220" t="n"/>
      <c r="CB847" s="220" t="n"/>
      <c r="CC847" s="220" t="n"/>
      <c r="CD847" s="220" t="n"/>
      <c r="CE847" s="220" t="n"/>
      <c r="CF847" s="220" t="n"/>
      <c r="CG847" s="221">
        <f>IFERROR(ROUND((SUM(BX847:CF847)),0),"")</f>
        <v/>
      </c>
      <c r="CH847" s="216" t="n"/>
      <c r="CI847" s="456" t="n"/>
      <c r="CJ847" s="223" t="n"/>
      <c r="CK847" s="196" t="n"/>
      <c r="CL847" s="196" t="n"/>
      <c r="CM847" s="196" t="n"/>
      <c r="CN847" s="196" t="n"/>
      <c r="CO847" s="196" t="n"/>
      <c r="CP847" s="323" t="n"/>
      <c r="CQ847" s="348" t="n"/>
      <c r="CR847" s="348" t="n"/>
      <c r="CS847" s="348" t="n"/>
      <c r="CT847" s="348" t="n"/>
      <c r="CU847" s="348" t="n"/>
      <c r="CV847" s="348" t="n"/>
      <c r="CW847" s="348" t="n"/>
      <c r="CX847" s="348" t="n"/>
      <c r="CY847" s="348">
        <f>IFERROR(ROUND(STDEV(AN847,L847),1),"")</f>
        <v/>
      </c>
      <c r="CZ847" s="232">
        <f>IFERROR(ROUND(AVERAGE(O847:S847,AA847:AE847),0),"")</f>
        <v/>
      </c>
      <c r="DA847" s="232">
        <f>IFERROR(AVERAGE(T847:X847,AF847:AJ847),"")</f>
        <v/>
      </c>
      <c r="DB847" s="308">
        <f>AV847+BK847</f>
        <v/>
      </c>
      <c r="DC847" s="12">
        <f>SUM(BL847:BT847,AW847:BE847)</f>
        <v/>
      </c>
      <c r="DD847" s="437">
        <f>IFERROR(ROUND(DC847/K847,0),"")</f>
        <v/>
      </c>
      <c r="DE847" s="437">
        <f>IFERROR(ROUND(AVERAGE(Y847:Z847,AK847:AL847),0),"")</f>
        <v/>
      </c>
      <c r="DF847" s="217">
        <f>IFERROR(ROUND((3600/DE847*J847),0),"")</f>
        <v/>
      </c>
      <c r="DG847" s="437">
        <f>IFERROR(ROUND(DD847/DF847,1),"")</f>
        <v/>
      </c>
      <c r="DH847" s="308">
        <f>IFERROR(DB847+DD847,"")</f>
        <v/>
      </c>
      <c r="DI847" s="447">
        <f>IFERROR(DD847/DH847,"")</f>
        <v/>
      </c>
      <c r="DJ847" s="239" t="n"/>
      <c r="DK847" s="12">
        <f>IFERROR(DF847-AP847,"")</f>
        <v/>
      </c>
      <c r="DL847" s="239" t="n"/>
      <c r="DM847" s="307">
        <f>IFERROR(DA847-L847,"")</f>
        <v/>
      </c>
      <c r="DN847" s="348">
        <f>IF(DE847&gt;AQ847,0,1)</f>
        <v/>
      </c>
      <c r="DO847" s="348">
        <f>IF(DA847&lt;M847,0,1)</f>
        <v/>
      </c>
      <c r="DP847" s="348">
        <f>IF(DA847&gt;N847,0,1)</f>
        <v/>
      </c>
    </row>
    <row r="848" ht="20.25" customHeight="1" s="417">
      <c r="C848" s="455" t="n"/>
      <c r="G848" s="238" t="n"/>
      <c r="H848" s="437" t="n"/>
      <c r="I848" s="437" t="n"/>
      <c r="J848" s="437" t="n"/>
      <c r="K848" s="437" t="n"/>
      <c r="L848" s="240" t="n"/>
      <c r="M848" s="241" t="n"/>
      <c r="N848" s="242" t="n"/>
      <c r="O848" s="232" t="n"/>
      <c r="P848" s="232" t="n"/>
      <c r="Q848" s="232" t="n"/>
      <c r="R848" s="232" t="n"/>
      <c r="S848" s="232" t="n"/>
      <c r="T848" s="232" t="n"/>
      <c r="U848" s="232" t="n"/>
      <c r="V848" s="232" t="n"/>
      <c r="W848" s="232" t="n"/>
      <c r="X848" s="232" t="n"/>
      <c r="Y848" s="195" t="n"/>
      <c r="Z848" s="195" t="n"/>
      <c r="AA848" s="232" t="n"/>
      <c r="AB848" s="232" t="n"/>
      <c r="AC848" s="232" t="n"/>
      <c r="AD848" s="232" t="n"/>
      <c r="AE848" s="232" t="n"/>
      <c r="AF848" s="232" t="n"/>
      <c r="AG848" s="232" t="n"/>
      <c r="AH848" s="232" t="n"/>
      <c r="AI848" s="232" t="n"/>
      <c r="AJ848" s="232" t="n"/>
      <c r="AK848" s="195" t="n"/>
      <c r="AL848" s="195" t="n"/>
      <c r="AM848" s="232">
        <f>IFERROR(ROUND(AVERAGE(O848:S848,AA848:AE848),0),"")</f>
        <v/>
      </c>
      <c r="AN848" s="232">
        <f>IFERROR(ROUND(AVERAGE(T848:X848,AF848:AJ848),0),"")</f>
        <v/>
      </c>
      <c r="AO848" s="278">
        <f>IFERROR((AM848-L848)/L848,"")</f>
        <v/>
      </c>
      <c r="AP848" s="218" t="n"/>
      <c r="AQ848" s="219" t="n"/>
      <c r="AR848" s="217">
        <f>IFERROR(ROUND((3600/AS848*J848),0),"")</f>
        <v/>
      </c>
      <c r="AS848" s="217">
        <f>IFERROR(ROUND(AVERAGE(Y848:Z848,AK848:AL848),0),"")</f>
        <v/>
      </c>
      <c r="AT848" s="217" t="n"/>
      <c r="AU848" s="217" t="n"/>
      <c r="AV848" s="217" t="n"/>
      <c r="AW848" s="217" t="n"/>
      <c r="AX848" s="217" t="n"/>
      <c r="AY848" s="217" t="n"/>
      <c r="AZ848" s="217" t="n"/>
      <c r="BA848" s="217" t="n"/>
      <c r="BB848" s="217" t="n"/>
      <c r="BC848" s="217" t="n"/>
      <c r="BD848" s="217" t="n"/>
      <c r="BE848" s="217" t="n"/>
      <c r="BF848" s="217" t="n"/>
      <c r="BG848" s="217" t="n"/>
      <c r="BH848" s="217" t="n"/>
      <c r="BI848" s="217" t="n"/>
      <c r="BJ848" s="217" t="n"/>
      <c r="BK848" s="217" t="n"/>
      <c r="BL848" s="217" t="n"/>
      <c r="BM848" s="217" t="n"/>
      <c r="BN848" s="217" t="n"/>
      <c r="BO848" s="217" t="n"/>
      <c r="BP848" s="217" t="n"/>
      <c r="BQ848" s="217" t="n"/>
      <c r="BR848" s="217" t="n"/>
      <c r="BS848" s="217" t="n"/>
      <c r="BT848" s="217" t="n"/>
      <c r="BU848" s="217" t="n"/>
      <c r="BV848" s="217" t="n"/>
      <c r="BW848" s="217" t="n"/>
      <c r="BX848" s="220" t="n"/>
      <c r="BY848" s="220" t="n"/>
      <c r="BZ848" s="220" t="n"/>
      <c r="CA848" s="220" t="n"/>
      <c r="CB848" s="220" t="n"/>
      <c r="CC848" s="220" t="n"/>
      <c r="CD848" s="220" t="n"/>
      <c r="CE848" s="220" t="n"/>
      <c r="CF848" s="220" t="n"/>
      <c r="CG848" s="221">
        <f>IFERROR(ROUND((SUM(BX848:CF848)),0),"")</f>
        <v/>
      </c>
      <c r="CH848" s="216" t="n"/>
      <c r="CI848" s="456" t="n"/>
      <c r="CJ848" s="223" t="n"/>
      <c r="CK848" s="196" t="n"/>
      <c r="CL848" s="196" t="n"/>
      <c r="CM848" s="196" t="n"/>
      <c r="CN848" s="196" t="n"/>
      <c r="CO848" s="196" t="n"/>
      <c r="CP848" s="323" t="n"/>
      <c r="CQ848" s="348" t="n"/>
      <c r="CR848" s="348" t="n"/>
      <c r="CS848" s="348" t="n"/>
      <c r="CT848" s="348" t="n"/>
      <c r="CU848" s="348" t="n"/>
      <c r="CV848" s="348" t="n"/>
      <c r="CW848" s="348" t="n"/>
      <c r="CX848" s="348" t="n"/>
      <c r="CY848" s="348">
        <f>IFERROR(ROUND(STDEV(AN848,L848),1),"")</f>
        <v/>
      </c>
      <c r="CZ848" s="232">
        <f>IFERROR(ROUND(AVERAGE(O848:S848,AA848:AE848),0),"")</f>
        <v/>
      </c>
      <c r="DA848" s="232">
        <f>IFERROR(AVERAGE(T848:X848,AF848:AJ848),"")</f>
        <v/>
      </c>
      <c r="DB848" s="308">
        <f>AV848+BK848</f>
        <v/>
      </c>
      <c r="DC848" s="12">
        <f>SUM(BL848:BT848,AW848:BE848)</f>
        <v/>
      </c>
      <c r="DD848" s="437">
        <f>IFERROR(ROUND(DC848/K848,0),"")</f>
        <v/>
      </c>
      <c r="DE848" s="437">
        <f>IFERROR(ROUND(AVERAGE(Y848:Z848,AK848:AL848),0),"")</f>
        <v/>
      </c>
      <c r="DF848" s="217">
        <f>IFERROR(ROUND((3600/DE848*J848),0),"")</f>
        <v/>
      </c>
      <c r="DG848" s="437">
        <f>IFERROR(ROUND(DD848/DF848,1),"")</f>
        <v/>
      </c>
      <c r="DH848" s="308">
        <f>IFERROR(DB848+DD848,"")</f>
        <v/>
      </c>
      <c r="DI848" s="447">
        <f>IFERROR(DD848/DH848,"")</f>
        <v/>
      </c>
      <c r="DJ848" s="239" t="n"/>
      <c r="DK848" s="12">
        <f>IFERROR(DF848-AP848,"")</f>
        <v/>
      </c>
      <c r="DL848" s="239" t="n"/>
      <c r="DM848" s="307">
        <f>IFERROR(DA848-L848,"")</f>
        <v/>
      </c>
      <c r="DN848" s="348">
        <f>IF(DE848&gt;AQ848,0,1)</f>
        <v/>
      </c>
      <c r="DO848" s="348">
        <f>IF(DA848&lt;M848,0,1)</f>
        <v/>
      </c>
      <c r="DP848" s="348">
        <f>IF(DA848&gt;N848,0,1)</f>
        <v/>
      </c>
    </row>
    <row r="849" ht="20.25" customHeight="1" s="417">
      <c r="C849" s="455" t="n"/>
      <c r="G849" s="238" t="n"/>
      <c r="H849" s="437" t="n"/>
      <c r="I849" s="437" t="n"/>
      <c r="J849" s="437" t="n"/>
      <c r="K849" s="437" t="n"/>
      <c r="L849" s="240" t="n"/>
      <c r="M849" s="241" t="n"/>
      <c r="N849" s="242" t="n"/>
      <c r="O849" s="232" t="n"/>
      <c r="P849" s="232" t="n"/>
      <c r="Q849" s="232" t="n"/>
      <c r="R849" s="232" t="n"/>
      <c r="S849" s="232" t="n"/>
      <c r="T849" s="232" t="n"/>
      <c r="U849" s="232" t="n"/>
      <c r="V849" s="232" t="n"/>
      <c r="W849" s="232" t="n"/>
      <c r="X849" s="232" t="n"/>
      <c r="Y849" s="195" t="n"/>
      <c r="Z849" s="195" t="n"/>
      <c r="AA849" s="232" t="n"/>
      <c r="AB849" s="232" t="n"/>
      <c r="AC849" s="232" t="n"/>
      <c r="AD849" s="232" t="n"/>
      <c r="AE849" s="232" t="n"/>
      <c r="AF849" s="232" t="n"/>
      <c r="AG849" s="232" t="n"/>
      <c r="AH849" s="232" t="n"/>
      <c r="AI849" s="232" t="n"/>
      <c r="AJ849" s="232" t="n"/>
      <c r="AK849" s="195" t="n"/>
      <c r="AL849" s="195" t="n"/>
      <c r="AM849" s="232">
        <f>IFERROR(ROUND(AVERAGE(O849:S849,AA849:AE849),0),"")</f>
        <v/>
      </c>
      <c r="AN849" s="232">
        <f>IFERROR(ROUND(AVERAGE(T849:X849,AF849:AJ849),0),"")</f>
        <v/>
      </c>
      <c r="AO849" s="278">
        <f>IFERROR((AM849-L849)/L849,"")</f>
        <v/>
      </c>
      <c r="AP849" s="218" t="n"/>
      <c r="AQ849" s="219" t="n"/>
      <c r="AR849" s="217">
        <f>IFERROR(ROUND((3600/AS849*J849),0),"")</f>
        <v/>
      </c>
      <c r="AS849" s="217">
        <f>IFERROR(ROUND(AVERAGE(Y849:Z849,AK849:AL849),0),"")</f>
        <v/>
      </c>
      <c r="AT849" s="217" t="n"/>
      <c r="AU849" s="217" t="n"/>
      <c r="AV849" s="217" t="n"/>
      <c r="AW849" s="217" t="n"/>
      <c r="AX849" s="217" t="n"/>
      <c r="AY849" s="217" t="n"/>
      <c r="AZ849" s="217" t="n"/>
      <c r="BA849" s="217" t="n"/>
      <c r="BB849" s="217" t="n"/>
      <c r="BC849" s="217" t="n"/>
      <c r="BD849" s="217" t="n"/>
      <c r="BE849" s="217" t="n"/>
      <c r="BF849" s="217" t="n"/>
      <c r="BG849" s="217" t="n"/>
      <c r="BH849" s="217" t="n"/>
      <c r="BI849" s="217" t="n"/>
      <c r="BJ849" s="217" t="n"/>
      <c r="BK849" s="217" t="n"/>
      <c r="BL849" s="217" t="n"/>
      <c r="BM849" s="217" t="n"/>
      <c r="BN849" s="217" t="n"/>
      <c r="BO849" s="217" t="n"/>
      <c r="BP849" s="217" t="n"/>
      <c r="BQ849" s="217" t="n"/>
      <c r="BR849" s="217" t="n"/>
      <c r="BS849" s="217" t="n"/>
      <c r="BT849" s="217" t="n"/>
      <c r="BU849" s="217" t="n"/>
      <c r="BV849" s="217" t="n"/>
      <c r="BW849" s="217" t="n"/>
      <c r="BX849" s="220" t="n"/>
      <c r="BY849" s="220" t="n"/>
      <c r="BZ849" s="220" t="n"/>
      <c r="CA849" s="220" t="n"/>
      <c r="CB849" s="220" t="n"/>
      <c r="CC849" s="220" t="n"/>
      <c r="CD849" s="220" t="n"/>
      <c r="CE849" s="220" t="n"/>
      <c r="CF849" s="220" t="n"/>
      <c r="CG849" s="221">
        <f>IFERROR(ROUND((SUM(BX849:CF849)),0),"")</f>
        <v/>
      </c>
      <c r="CH849" s="216" t="n"/>
      <c r="CI849" s="456" t="n"/>
      <c r="CJ849" s="223" t="n"/>
      <c r="CK849" s="196" t="n"/>
      <c r="CL849" s="196" t="n"/>
      <c r="CM849" s="196" t="n"/>
      <c r="CN849" s="196" t="n"/>
      <c r="CO849" s="196" t="n"/>
      <c r="CP849" s="323" t="n"/>
      <c r="CQ849" s="348" t="n"/>
      <c r="CR849" s="348" t="n"/>
      <c r="CS849" s="348" t="n"/>
      <c r="CT849" s="348" t="n"/>
      <c r="CU849" s="348" t="n"/>
      <c r="CV849" s="348" t="n"/>
      <c r="CW849" s="348" t="n"/>
      <c r="CX849" s="348" t="n"/>
      <c r="CY849" s="348">
        <f>IFERROR(ROUND(STDEV(AN849,L849),1),"")</f>
        <v/>
      </c>
      <c r="CZ849" s="232">
        <f>IFERROR(ROUND(AVERAGE(O849:S849,AA849:AE849),0),"")</f>
        <v/>
      </c>
      <c r="DA849" s="232">
        <f>IFERROR(AVERAGE(T849:X849,AF849:AJ849),"")</f>
        <v/>
      </c>
      <c r="DB849" s="308">
        <f>AV849+BK849</f>
        <v/>
      </c>
      <c r="DC849" s="12">
        <f>SUM(BL849:BT849,AW849:BE849)</f>
        <v/>
      </c>
      <c r="DD849" s="437">
        <f>IFERROR(ROUND(DC849/K849,0),"")</f>
        <v/>
      </c>
      <c r="DE849" s="437">
        <f>IFERROR(ROUND(AVERAGE(Y849:Z849,AK849:AL849),0),"")</f>
        <v/>
      </c>
      <c r="DF849" s="217">
        <f>IFERROR(ROUND((3600/DE849*J849),0),"")</f>
        <v/>
      </c>
      <c r="DG849" s="437">
        <f>IFERROR(ROUND(DD849/DF849,1),"")</f>
        <v/>
      </c>
      <c r="DH849" s="308">
        <f>IFERROR(DB849+DD849,"")</f>
        <v/>
      </c>
      <c r="DI849" s="447">
        <f>IFERROR(DD849/DH849,"")</f>
        <v/>
      </c>
      <c r="DJ849" s="239" t="n"/>
      <c r="DK849" s="12">
        <f>IFERROR(DF849-AP849,"")</f>
        <v/>
      </c>
      <c r="DL849" s="239" t="n"/>
      <c r="DM849" s="307">
        <f>IFERROR(DA849-L849,"")</f>
        <v/>
      </c>
      <c r="DN849" s="348">
        <f>IF(DE849&gt;AQ849,0,1)</f>
        <v/>
      </c>
      <c r="DO849" s="348">
        <f>IF(DA849&lt;M849,0,1)</f>
        <v/>
      </c>
      <c r="DP849" s="348">
        <f>IF(DA849&gt;N849,0,1)</f>
        <v/>
      </c>
    </row>
    <row r="850" ht="20.25" customHeight="1" s="417">
      <c r="C850" s="455" t="n"/>
      <c r="G850" s="238" t="n"/>
      <c r="H850" s="437" t="n"/>
      <c r="I850" s="437" t="n"/>
      <c r="J850" s="437" t="n"/>
      <c r="K850" s="437" t="n"/>
      <c r="L850" s="240" t="n"/>
      <c r="M850" s="241" t="n"/>
      <c r="N850" s="242" t="n"/>
      <c r="O850" s="232" t="n"/>
      <c r="P850" s="232" t="n"/>
      <c r="Q850" s="232" t="n"/>
      <c r="R850" s="232" t="n"/>
      <c r="S850" s="232" t="n"/>
      <c r="T850" s="232" t="n"/>
      <c r="U850" s="232" t="n"/>
      <c r="V850" s="232" t="n"/>
      <c r="W850" s="232" t="n"/>
      <c r="X850" s="232" t="n"/>
      <c r="Y850" s="195" t="n"/>
      <c r="Z850" s="195" t="n"/>
      <c r="AA850" s="232" t="n"/>
      <c r="AB850" s="232" t="n"/>
      <c r="AC850" s="232" t="n"/>
      <c r="AD850" s="232" t="n"/>
      <c r="AE850" s="232" t="n"/>
      <c r="AF850" s="232" t="n"/>
      <c r="AG850" s="232" t="n"/>
      <c r="AH850" s="232" t="n"/>
      <c r="AI850" s="232" t="n"/>
      <c r="AJ850" s="232" t="n"/>
      <c r="AK850" s="195" t="n"/>
      <c r="AL850" s="195" t="n"/>
      <c r="AM850" s="232">
        <f>IFERROR(ROUND(AVERAGE(O850:S850,AA850:AE850),0),"")</f>
        <v/>
      </c>
      <c r="AN850" s="232">
        <f>IFERROR(ROUND(AVERAGE(T850:X850,AF850:AJ850),0),"")</f>
        <v/>
      </c>
      <c r="AO850" s="278">
        <f>IFERROR((AM850-L850)/L850,"")</f>
        <v/>
      </c>
      <c r="AP850" s="218" t="n"/>
      <c r="AQ850" s="219" t="n"/>
      <c r="AR850" s="217">
        <f>IFERROR(ROUND((3600/AS850*J850),0),"")</f>
        <v/>
      </c>
      <c r="AS850" s="217">
        <f>IFERROR(ROUND(AVERAGE(Y850:Z850,AK850:AL850),0),"")</f>
        <v/>
      </c>
      <c r="AT850" s="217" t="n"/>
      <c r="AU850" s="217" t="n"/>
      <c r="AV850" s="217" t="n"/>
      <c r="AW850" s="217" t="n"/>
      <c r="AX850" s="217" t="n"/>
      <c r="AY850" s="217" t="n"/>
      <c r="AZ850" s="217" t="n"/>
      <c r="BA850" s="217" t="n"/>
      <c r="BB850" s="217" t="n"/>
      <c r="BC850" s="217" t="n"/>
      <c r="BD850" s="217" t="n"/>
      <c r="BE850" s="217" t="n"/>
      <c r="BF850" s="217" t="n"/>
      <c r="BG850" s="217" t="n"/>
      <c r="BH850" s="217" t="n"/>
      <c r="BI850" s="217" t="n"/>
      <c r="BJ850" s="217" t="n"/>
      <c r="BK850" s="217" t="n"/>
      <c r="BL850" s="217" t="n"/>
      <c r="BM850" s="217" t="n"/>
      <c r="BN850" s="217" t="n"/>
      <c r="BO850" s="217" t="n"/>
      <c r="BP850" s="217" t="n"/>
      <c r="BQ850" s="217" t="n"/>
      <c r="BR850" s="217" t="n"/>
      <c r="BS850" s="217" t="n"/>
      <c r="BT850" s="217" t="n"/>
      <c r="BU850" s="217" t="n"/>
      <c r="BV850" s="217" t="n"/>
      <c r="BW850" s="217" t="n"/>
      <c r="BX850" s="220" t="n"/>
      <c r="BY850" s="220" t="n"/>
      <c r="BZ850" s="220" t="n"/>
      <c r="CA850" s="220" t="n"/>
      <c r="CB850" s="220" t="n"/>
      <c r="CC850" s="220" t="n"/>
      <c r="CD850" s="220" t="n"/>
      <c r="CE850" s="220" t="n"/>
      <c r="CF850" s="220" t="n"/>
      <c r="CG850" s="221">
        <f>IFERROR(ROUND((SUM(BX850:CF850)),0),"")</f>
        <v/>
      </c>
      <c r="CH850" s="216" t="n"/>
      <c r="CI850" s="456" t="n"/>
      <c r="CJ850" s="223" t="n"/>
      <c r="CK850" s="196" t="n"/>
      <c r="CL850" s="196" t="n"/>
      <c r="CM850" s="196" t="n"/>
      <c r="CN850" s="196" t="n"/>
      <c r="CO850" s="196" t="n"/>
      <c r="CP850" s="323" t="n"/>
      <c r="CQ850" s="348" t="n"/>
      <c r="CR850" s="348" t="n"/>
      <c r="CS850" s="348" t="n"/>
      <c r="CT850" s="348" t="n"/>
      <c r="CU850" s="348" t="n"/>
      <c r="CV850" s="348" t="n"/>
      <c r="CW850" s="348" t="n"/>
      <c r="CX850" s="348" t="n"/>
      <c r="CY850" s="348">
        <f>IFERROR(ROUND(STDEV(AN850,L850),1),"")</f>
        <v/>
      </c>
      <c r="CZ850" s="232">
        <f>IFERROR(ROUND(AVERAGE(O850:S850,AA850:AE850),0),"")</f>
        <v/>
      </c>
      <c r="DA850" s="232">
        <f>IFERROR(AVERAGE(T850:X850,AF850:AJ850),"")</f>
        <v/>
      </c>
      <c r="DB850" s="308">
        <f>AV850+BK850</f>
        <v/>
      </c>
      <c r="DC850" s="12">
        <f>SUM(BL850:BT850,AW850:BE850)</f>
        <v/>
      </c>
      <c r="DD850" s="437">
        <f>IFERROR(ROUND(DC850/K850,0),"")</f>
        <v/>
      </c>
      <c r="DE850" s="437">
        <f>IFERROR(ROUND(AVERAGE(Y850:Z850,AK850:AL850),0),"")</f>
        <v/>
      </c>
      <c r="DF850" s="217">
        <f>IFERROR(ROUND((3600/DE850*J850),0),"")</f>
        <v/>
      </c>
      <c r="DG850" s="437">
        <f>IFERROR(ROUND(DD850/DF850,1),"")</f>
        <v/>
      </c>
      <c r="DH850" s="308">
        <f>IFERROR(DB850+DD850,"")</f>
        <v/>
      </c>
      <c r="DI850" s="447">
        <f>IFERROR(DD850/DH850,"")</f>
        <v/>
      </c>
      <c r="DJ850" s="239" t="n"/>
      <c r="DK850" s="12">
        <f>IFERROR(DF850-AP850,"")</f>
        <v/>
      </c>
      <c r="DL850" s="239" t="n"/>
      <c r="DM850" s="307">
        <f>IFERROR(DA850-L850,"")</f>
        <v/>
      </c>
      <c r="DN850" s="348">
        <f>IF(DE850&gt;AQ850,0,1)</f>
        <v/>
      </c>
      <c r="DO850" s="348">
        <f>IF(DA850&lt;M850,0,1)</f>
        <v/>
      </c>
      <c r="DP850" s="348">
        <f>IF(DA850&gt;N850,0,1)</f>
        <v/>
      </c>
    </row>
    <row r="851" ht="20.25" customHeight="1" s="417">
      <c r="C851" s="455" t="n"/>
      <c r="G851" s="238" t="n"/>
      <c r="H851" s="437" t="n"/>
      <c r="I851" s="437" t="n"/>
      <c r="J851" s="437" t="n"/>
      <c r="K851" s="437" t="n"/>
      <c r="L851" s="240" t="n"/>
      <c r="M851" s="241" t="n"/>
      <c r="N851" s="242" t="n"/>
      <c r="O851" s="232" t="n"/>
      <c r="P851" s="232" t="n"/>
      <c r="Q851" s="232" t="n"/>
      <c r="R851" s="232" t="n"/>
      <c r="S851" s="232" t="n"/>
      <c r="T851" s="232" t="n"/>
      <c r="U851" s="232" t="n"/>
      <c r="V851" s="232" t="n"/>
      <c r="W851" s="232" t="n"/>
      <c r="X851" s="232" t="n"/>
      <c r="Y851" s="195" t="n"/>
      <c r="Z851" s="195" t="n"/>
      <c r="AA851" s="232" t="n"/>
      <c r="AB851" s="232" t="n"/>
      <c r="AC851" s="232" t="n"/>
      <c r="AD851" s="232" t="n"/>
      <c r="AE851" s="232" t="n"/>
      <c r="AF851" s="232" t="n"/>
      <c r="AG851" s="232" t="n"/>
      <c r="AH851" s="232" t="n"/>
      <c r="AI851" s="232" t="n"/>
      <c r="AJ851" s="232" t="n"/>
      <c r="AK851" s="195" t="n"/>
      <c r="AL851" s="195" t="n"/>
      <c r="AM851" s="232">
        <f>IFERROR(ROUND(AVERAGE(O851:S851,AA851:AE851),0),"")</f>
        <v/>
      </c>
      <c r="AN851" s="232">
        <f>IFERROR(ROUND(AVERAGE(T851:X851,AF851:AJ851),0),"")</f>
        <v/>
      </c>
      <c r="AO851" s="278">
        <f>IFERROR((AM851-L851)/L851,"")</f>
        <v/>
      </c>
      <c r="AP851" s="218" t="n"/>
      <c r="AQ851" s="219" t="n"/>
      <c r="AR851" s="217">
        <f>IFERROR(ROUND((3600/AS851*J851),0),"")</f>
        <v/>
      </c>
      <c r="AS851" s="217">
        <f>IFERROR(ROUND(AVERAGE(Y851:Z851,AK851:AL851),0),"")</f>
        <v/>
      </c>
      <c r="AT851" s="217" t="n"/>
      <c r="AU851" s="217" t="n"/>
      <c r="AV851" s="217" t="n"/>
      <c r="AW851" s="217" t="n"/>
      <c r="AX851" s="217" t="n"/>
      <c r="AY851" s="217" t="n"/>
      <c r="AZ851" s="217" t="n"/>
      <c r="BA851" s="217" t="n"/>
      <c r="BB851" s="217" t="n"/>
      <c r="BC851" s="217" t="n"/>
      <c r="BD851" s="217" t="n"/>
      <c r="BE851" s="217" t="n"/>
      <c r="BF851" s="217" t="n"/>
      <c r="BG851" s="217" t="n"/>
      <c r="BH851" s="217" t="n"/>
      <c r="BI851" s="217" t="n"/>
      <c r="BJ851" s="217" t="n"/>
      <c r="BK851" s="217" t="n"/>
      <c r="BL851" s="217" t="n"/>
      <c r="BM851" s="217" t="n"/>
      <c r="BN851" s="217" t="n"/>
      <c r="BO851" s="217" t="n"/>
      <c r="BP851" s="217" t="n"/>
      <c r="BQ851" s="217" t="n"/>
      <c r="BR851" s="217" t="n"/>
      <c r="BS851" s="217" t="n"/>
      <c r="BT851" s="217" t="n"/>
      <c r="BU851" s="217" t="n"/>
      <c r="BV851" s="217" t="n"/>
      <c r="BW851" s="217" t="n"/>
      <c r="BX851" s="220" t="n"/>
      <c r="BY851" s="220" t="n"/>
      <c r="BZ851" s="220" t="n"/>
      <c r="CA851" s="220" t="n"/>
      <c r="CB851" s="220" t="n"/>
      <c r="CC851" s="220" t="n"/>
      <c r="CD851" s="220" t="n"/>
      <c r="CE851" s="220" t="n"/>
      <c r="CF851" s="220" t="n"/>
      <c r="CG851" s="221">
        <f>IFERROR(ROUND((SUM(BX851:CF851)),0),"")</f>
        <v/>
      </c>
      <c r="CH851" s="216" t="n"/>
      <c r="CI851" s="456" t="n"/>
      <c r="CJ851" s="223" t="n"/>
      <c r="CK851" s="196" t="n"/>
      <c r="CL851" s="196" t="n"/>
      <c r="CM851" s="196" t="n"/>
      <c r="CN851" s="196" t="n"/>
      <c r="CO851" s="196" t="n"/>
      <c r="CP851" s="323" t="n"/>
      <c r="CQ851" s="348" t="n"/>
      <c r="CR851" s="348" t="n"/>
      <c r="CS851" s="348" t="n"/>
      <c r="CT851" s="348" t="n"/>
      <c r="CU851" s="348" t="n"/>
      <c r="CV851" s="348" t="n"/>
      <c r="CW851" s="348" t="n"/>
      <c r="CX851" s="348" t="n"/>
      <c r="CY851" s="348">
        <f>IFERROR(ROUND(STDEV(AN851,L851),1),"")</f>
        <v/>
      </c>
      <c r="CZ851" s="232">
        <f>IFERROR(ROUND(AVERAGE(O851:S851,AA851:AE851),0),"")</f>
        <v/>
      </c>
      <c r="DA851" s="232">
        <f>IFERROR(AVERAGE(T851:X851,AF851:AJ851),"")</f>
        <v/>
      </c>
      <c r="DB851" s="308">
        <f>AV851+BK851</f>
        <v/>
      </c>
      <c r="DC851" s="12">
        <f>SUM(BL851:BT851,AW851:BE851)</f>
        <v/>
      </c>
      <c r="DD851" s="437">
        <f>IFERROR(ROUND(DC851/K851,0),"")</f>
        <v/>
      </c>
      <c r="DE851" s="437">
        <f>IFERROR(ROUND(AVERAGE(Y851:Z851,AK851:AL851),0),"")</f>
        <v/>
      </c>
      <c r="DF851" s="217">
        <f>IFERROR(ROUND((3600/DE851*J851),0),"")</f>
        <v/>
      </c>
      <c r="DG851" s="437">
        <f>IFERROR(ROUND(DD851/DF851,1),"")</f>
        <v/>
      </c>
      <c r="DH851" s="308">
        <f>IFERROR(DB851+DD851,"")</f>
        <v/>
      </c>
      <c r="DI851" s="447">
        <f>IFERROR(DD851/DH851,"")</f>
        <v/>
      </c>
      <c r="DJ851" s="239" t="n"/>
      <c r="DK851" s="12">
        <f>IFERROR(DF851-AP851,"")</f>
        <v/>
      </c>
      <c r="DL851" s="239" t="n"/>
      <c r="DM851" s="307">
        <f>IFERROR(DA851-L851,"")</f>
        <v/>
      </c>
      <c r="DN851" s="348">
        <f>IF(DE851&gt;AQ851,0,1)</f>
        <v/>
      </c>
      <c r="DO851" s="348">
        <f>IF(DA851&lt;M851,0,1)</f>
        <v/>
      </c>
      <c r="DP851" s="348">
        <f>IF(DA851&gt;N851,0,1)</f>
        <v/>
      </c>
    </row>
    <row r="852" ht="20.25" customHeight="1" s="417">
      <c r="C852" s="455" t="n"/>
      <c r="G852" s="238" t="n"/>
      <c r="H852" s="437" t="n"/>
      <c r="I852" s="437" t="n"/>
      <c r="J852" s="437" t="n"/>
      <c r="K852" s="437" t="n"/>
      <c r="L852" s="240" t="n"/>
      <c r="M852" s="241" t="n"/>
      <c r="N852" s="242" t="n"/>
      <c r="O852" s="232" t="n"/>
      <c r="P852" s="232" t="n"/>
      <c r="Q852" s="232" t="n"/>
      <c r="R852" s="232" t="n"/>
      <c r="S852" s="232" t="n"/>
      <c r="T852" s="232" t="n"/>
      <c r="U852" s="232" t="n"/>
      <c r="V852" s="232" t="n"/>
      <c r="W852" s="232" t="n"/>
      <c r="X852" s="232" t="n"/>
      <c r="Y852" s="195" t="n"/>
      <c r="Z852" s="195" t="n"/>
      <c r="AA852" s="232" t="n"/>
      <c r="AB852" s="232" t="n"/>
      <c r="AC852" s="232" t="n"/>
      <c r="AD852" s="232" t="n"/>
      <c r="AE852" s="232" t="n"/>
      <c r="AF852" s="232" t="n"/>
      <c r="AG852" s="232" t="n"/>
      <c r="AH852" s="232" t="n"/>
      <c r="AI852" s="232" t="n"/>
      <c r="AJ852" s="232" t="n"/>
      <c r="AK852" s="195" t="n"/>
      <c r="AL852" s="195" t="n"/>
      <c r="AM852" s="232">
        <f>IFERROR(ROUND(AVERAGE(O852:S852,AA852:AE852),0),"")</f>
        <v/>
      </c>
      <c r="AN852" s="232">
        <f>IFERROR(ROUND(AVERAGE(T852:X852,AF852:AJ852),0),"")</f>
        <v/>
      </c>
      <c r="AO852" s="278">
        <f>IFERROR((AM852-L852)/L852,"")</f>
        <v/>
      </c>
      <c r="AP852" s="218" t="n"/>
      <c r="AQ852" s="219" t="n"/>
      <c r="AR852" s="217">
        <f>IFERROR(ROUND((3600/AS852*J852),0),"")</f>
        <v/>
      </c>
      <c r="AS852" s="217">
        <f>IFERROR(ROUND(AVERAGE(Y852:Z852,AK852:AL852),0),"")</f>
        <v/>
      </c>
      <c r="AT852" s="217" t="n"/>
      <c r="AU852" s="217" t="n"/>
      <c r="AV852" s="217" t="n"/>
      <c r="AW852" s="217" t="n"/>
      <c r="AX852" s="217" t="n"/>
      <c r="AY852" s="217" t="n"/>
      <c r="AZ852" s="217" t="n"/>
      <c r="BA852" s="217" t="n"/>
      <c r="BB852" s="217" t="n"/>
      <c r="BC852" s="217" t="n"/>
      <c r="BD852" s="217" t="n"/>
      <c r="BE852" s="217" t="n"/>
      <c r="BF852" s="217" t="n"/>
      <c r="BG852" s="217" t="n"/>
      <c r="BH852" s="217" t="n"/>
      <c r="BI852" s="217" t="n"/>
      <c r="BJ852" s="217" t="n"/>
      <c r="BK852" s="217" t="n"/>
      <c r="BL852" s="217" t="n"/>
      <c r="BM852" s="217" t="n"/>
      <c r="BN852" s="217" t="n"/>
      <c r="BO852" s="217" t="n"/>
      <c r="BP852" s="217" t="n"/>
      <c r="BQ852" s="217" t="n"/>
      <c r="BR852" s="217" t="n"/>
      <c r="BS852" s="217" t="n"/>
      <c r="BT852" s="217" t="n"/>
      <c r="BU852" s="217" t="n"/>
      <c r="BV852" s="217" t="n"/>
      <c r="BW852" s="217" t="n"/>
      <c r="BX852" s="220" t="n"/>
      <c r="BY852" s="220" t="n"/>
      <c r="BZ852" s="220" t="n"/>
      <c r="CA852" s="220" t="n"/>
      <c r="CB852" s="220" t="n"/>
      <c r="CC852" s="220" t="n"/>
      <c r="CD852" s="220" t="n"/>
      <c r="CE852" s="220" t="n"/>
      <c r="CF852" s="220" t="n"/>
      <c r="CG852" s="221">
        <f>IFERROR(ROUND((SUM(BX852:CF852)),0),"")</f>
        <v/>
      </c>
      <c r="CH852" s="216" t="n"/>
      <c r="CI852" s="456" t="n"/>
      <c r="CJ852" s="223" t="n"/>
      <c r="CK852" s="196" t="n"/>
      <c r="CL852" s="196" t="n"/>
      <c r="CM852" s="196" t="n"/>
      <c r="CN852" s="196" t="n"/>
      <c r="CO852" s="196" t="n"/>
      <c r="CP852" s="323" t="n"/>
      <c r="CQ852" s="348" t="n"/>
      <c r="CR852" s="348" t="n"/>
      <c r="CS852" s="348" t="n"/>
      <c r="CT852" s="348" t="n"/>
      <c r="CU852" s="348" t="n"/>
      <c r="CV852" s="348" t="n"/>
      <c r="CW852" s="348" t="n"/>
      <c r="CX852" s="348" t="n"/>
      <c r="CY852" s="348">
        <f>IFERROR(ROUND(STDEV(AN852,L852),1),"")</f>
        <v/>
      </c>
      <c r="CZ852" s="232">
        <f>IFERROR(ROUND(AVERAGE(O852:S852,AA852:AE852),0),"")</f>
        <v/>
      </c>
      <c r="DA852" s="232">
        <f>IFERROR(AVERAGE(T852:X852,AF852:AJ852),"")</f>
        <v/>
      </c>
      <c r="DB852" s="308">
        <f>AV852+BK852</f>
        <v/>
      </c>
      <c r="DC852" s="12">
        <f>SUM(BL852:BT852,AW852:BE852)</f>
        <v/>
      </c>
      <c r="DD852" s="437">
        <f>IFERROR(ROUND(DC852/K852,0),"")</f>
        <v/>
      </c>
      <c r="DE852" s="437">
        <f>IFERROR(ROUND(AVERAGE(Y852:Z852,AK852:AL852),0),"")</f>
        <v/>
      </c>
      <c r="DF852" s="217">
        <f>IFERROR(ROUND((3600/DE852*J852),0),"")</f>
        <v/>
      </c>
      <c r="DG852" s="437">
        <f>IFERROR(ROUND(DD852/DF852,1),"")</f>
        <v/>
      </c>
      <c r="DH852" s="308">
        <f>IFERROR(DB852+DD852,"")</f>
        <v/>
      </c>
      <c r="DI852" s="447">
        <f>IFERROR(DD852/DH852,"")</f>
        <v/>
      </c>
      <c r="DJ852" s="239" t="n"/>
      <c r="DK852" s="12">
        <f>IFERROR(DF852-AP852,"")</f>
        <v/>
      </c>
      <c r="DL852" s="239" t="n"/>
      <c r="DM852" s="307">
        <f>IFERROR(DA852-L852,"")</f>
        <v/>
      </c>
      <c r="DN852" s="348">
        <f>IF(DE852&gt;AQ852,0,1)</f>
        <v/>
      </c>
      <c r="DO852" s="348">
        <f>IF(DA852&lt;M852,0,1)</f>
        <v/>
      </c>
      <c r="DP852" s="348">
        <f>IF(DA852&gt;N852,0,1)</f>
        <v/>
      </c>
    </row>
    <row r="853" ht="20.25" customHeight="1" s="417">
      <c r="C853" s="455" t="n"/>
      <c r="G853" s="238" t="n"/>
      <c r="H853" s="437" t="n"/>
      <c r="I853" s="437" t="n"/>
      <c r="J853" s="437" t="n"/>
      <c r="K853" s="437" t="n"/>
      <c r="L853" s="240" t="n"/>
      <c r="M853" s="241" t="n"/>
      <c r="N853" s="242" t="n"/>
      <c r="O853" s="232" t="n"/>
      <c r="P853" s="232" t="n"/>
      <c r="Q853" s="232" t="n"/>
      <c r="R853" s="232" t="n"/>
      <c r="S853" s="232" t="n"/>
      <c r="T853" s="232" t="n"/>
      <c r="U853" s="232" t="n"/>
      <c r="V853" s="232" t="n"/>
      <c r="W853" s="232" t="n"/>
      <c r="X853" s="232" t="n"/>
      <c r="Y853" s="195" t="n"/>
      <c r="Z853" s="195" t="n"/>
      <c r="AA853" s="232" t="n"/>
      <c r="AB853" s="232" t="n"/>
      <c r="AC853" s="232" t="n"/>
      <c r="AD853" s="232" t="n"/>
      <c r="AE853" s="232" t="n"/>
      <c r="AF853" s="232" t="n"/>
      <c r="AG853" s="232" t="n"/>
      <c r="AH853" s="232" t="n"/>
      <c r="AI853" s="232" t="n"/>
      <c r="AJ853" s="232" t="n"/>
      <c r="AK853" s="195" t="n"/>
      <c r="AL853" s="195" t="n"/>
      <c r="AM853" s="232">
        <f>IFERROR(ROUND(AVERAGE(O853:S853,AA853:AE853),0),"")</f>
        <v/>
      </c>
      <c r="AN853" s="232">
        <f>IFERROR(ROUND(AVERAGE(T853:X853,AF853:AJ853),0),"")</f>
        <v/>
      </c>
      <c r="AO853" s="278">
        <f>IFERROR((AM853-L853)/L853,"")</f>
        <v/>
      </c>
      <c r="AP853" s="218" t="n"/>
      <c r="AQ853" s="219" t="n"/>
      <c r="AR853" s="217">
        <f>IFERROR(ROUND((3600/AS853*J853),0),"")</f>
        <v/>
      </c>
      <c r="AS853" s="217">
        <f>IFERROR(ROUND(AVERAGE(Y853:Z853,AK853:AL853),0),"")</f>
        <v/>
      </c>
      <c r="AT853" s="217" t="n"/>
      <c r="AU853" s="217" t="n"/>
      <c r="AV853" s="217" t="n"/>
      <c r="AW853" s="217" t="n"/>
      <c r="AX853" s="217" t="n"/>
      <c r="AY853" s="217" t="n"/>
      <c r="AZ853" s="217" t="n"/>
      <c r="BA853" s="217" t="n"/>
      <c r="BB853" s="217" t="n"/>
      <c r="BC853" s="217" t="n"/>
      <c r="BD853" s="217" t="n"/>
      <c r="BE853" s="217" t="n"/>
      <c r="BF853" s="217" t="n"/>
      <c r="BG853" s="217" t="n"/>
      <c r="BH853" s="217" t="n"/>
      <c r="BI853" s="217" t="n"/>
      <c r="BJ853" s="217" t="n"/>
      <c r="BK853" s="217" t="n"/>
      <c r="BL853" s="217" t="n"/>
      <c r="BM853" s="217" t="n"/>
      <c r="BN853" s="217" t="n"/>
      <c r="BO853" s="217" t="n"/>
      <c r="BP853" s="217" t="n"/>
      <c r="BQ853" s="217" t="n"/>
      <c r="BR853" s="217" t="n"/>
      <c r="BS853" s="217" t="n"/>
      <c r="BT853" s="217" t="n"/>
      <c r="BU853" s="217" t="n"/>
      <c r="BV853" s="217" t="n"/>
      <c r="BW853" s="217" t="n"/>
      <c r="BX853" s="220" t="n"/>
      <c r="BY853" s="220" t="n"/>
      <c r="BZ853" s="220" t="n"/>
      <c r="CA853" s="220" t="n"/>
      <c r="CB853" s="220" t="n"/>
      <c r="CC853" s="220" t="n"/>
      <c r="CD853" s="220" t="n"/>
      <c r="CE853" s="220" t="n"/>
      <c r="CF853" s="220" t="n"/>
      <c r="CG853" s="221">
        <f>IFERROR(ROUND((SUM(BX853:CF853)),0),"")</f>
        <v/>
      </c>
      <c r="CH853" s="216" t="n"/>
      <c r="CI853" s="456" t="n"/>
      <c r="CJ853" s="223" t="n"/>
      <c r="CK853" s="196" t="n"/>
      <c r="CL853" s="196" t="n"/>
      <c r="CM853" s="196" t="n"/>
      <c r="CN853" s="196" t="n"/>
      <c r="CO853" s="196" t="n"/>
      <c r="CP853" s="323" t="n"/>
      <c r="CQ853" s="348" t="n"/>
      <c r="CR853" s="348" t="n"/>
      <c r="CS853" s="348" t="n"/>
      <c r="CT853" s="348" t="n"/>
      <c r="CU853" s="348" t="n"/>
      <c r="CV853" s="348" t="n"/>
      <c r="CW853" s="348" t="n"/>
      <c r="CX853" s="348" t="n"/>
      <c r="CY853" s="348">
        <f>IFERROR(ROUND(STDEV(AN853,L853),1),"")</f>
        <v/>
      </c>
      <c r="CZ853" s="232">
        <f>IFERROR(ROUND(AVERAGE(O853:S853,AA853:AE853),0),"")</f>
        <v/>
      </c>
      <c r="DA853" s="232">
        <f>IFERROR(AVERAGE(T853:X853,AF853:AJ853),"")</f>
        <v/>
      </c>
      <c r="DB853" s="308">
        <f>AV853+BK853</f>
        <v/>
      </c>
      <c r="DC853" s="12">
        <f>SUM(BL853:BT853,AW853:BE853)</f>
        <v/>
      </c>
      <c r="DD853" s="437">
        <f>IFERROR(ROUND(DC853/K853,0),"")</f>
        <v/>
      </c>
      <c r="DE853" s="437">
        <f>IFERROR(ROUND(AVERAGE(Y853:Z853,AK853:AL853),0),"")</f>
        <v/>
      </c>
      <c r="DF853" s="217">
        <f>IFERROR(ROUND((3600/DE853*J853),0),"")</f>
        <v/>
      </c>
      <c r="DG853" s="437">
        <f>IFERROR(ROUND(DD853/DF853,1),"")</f>
        <v/>
      </c>
      <c r="DH853" s="308">
        <f>IFERROR(DB853+DD853,"")</f>
        <v/>
      </c>
      <c r="DI853" s="447">
        <f>IFERROR(DD853/DH853,"")</f>
        <v/>
      </c>
      <c r="DJ853" s="239" t="n"/>
      <c r="DK853" s="12">
        <f>IFERROR(DF853-AP853,"")</f>
        <v/>
      </c>
      <c r="DL853" s="239" t="n"/>
      <c r="DM853" s="307">
        <f>IFERROR(DA853-L853,"")</f>
        <v/>
      </c>
      <c r="DN853" s="348">
        <f>IF(DE853&gt;AQ853,0,1)</f>
        <v/>
      </c>
      <c r="DO853" s="348">
        <f>IF(DA853&lt;M853,0,1)</f>
        <v/>
      </c>
      <c r="DP853" s="348">
        <f>IF(DA853&gt;N853,0,1)</f>
        <v/>
      </c>
    </row>
    <row r="854" ht="20.25" customHeight="1" s="417">
      <c r="C854" s="455" t="n"/>
      <c r="G854" s="238" t="n"/>
      <c r="H854" s="437" t="n"/>
      <c r="I854" s="437" t="n"/>
      <c r="J854" s="437" t="n"/>
      <c r="K854" s="437" t="n"/>
      <c r="L854" s="240" t="n"/>
      <c r="M854" s="241" t="n"/>
      <c r="N854" s="242" t="n"/>
      <c r="O854" s="232" t="n"/>
      <c r="P854" s="232" t="n"/>
      <c r="Q854" s="232" t="n"/>
      <c r="R854" s="232" t="n"/>
      <c r="S854" s="232" t="n"/>
      <c r="T854" s="232" t="n"/>
      <c r="U854" s="232" t="n"/>
      <c r="V854" s="232" t="n"/>
      <c r="W854" s="232" t="n"/>
      <c r="X854" s="232" t="n"/>
      <c r="Y854" s="195" t="n"/>
      <c r="Z854" s="195" t="n"/>
      <c r="AA854" s="232" t="n"/>
      <c r="AB854" s="232" t="n"/>
      <c r="AC854" s="232" t="n"/>
      <c r="AD854" s="232" t="n"/>
      <c r="AE854" s="232" t="n"/>
      <c r="AF854" s="232" t="n"/>
      <c r="AG854" s="232" t="n"/>
      <c r="AH854" s="232" t="n"/>
      <c r="AI854" s="232" t="n"/>
      <c r="AJ854" s="232" t="n"/>
      <c r="AK854" s="195" t="n"/>
      <c r="AL854" s="195" t="n"/>
      <c r="AM854" s="232">
        <f>IFERROR(ROUND(AVERAGE(O854:S854,AA854:AE854),0),"")</f>
        <v/>
      </c>
      <c r="AN854" s="232">
        <f>IFERROR(ROUND(AVERAGE(T854:X854,AF854:AJ854),0),"")</f>
        <v/>
      </c>
      <c r="AO854" s="278">
        <f>IFERROR((AM854-L854)/L854,"")</f>
        <v/>
      </c>
      <c r="AP854" s="218" t="n"/>
      <c r="AQ854" s="219" t="n"/>
      <c r="AR854" s="217">
        <f>IFERROR(ROUND((3600/AS854*J854),0),"")</f>
        <v/>
      </c>
      <c r="AS854" s="217">
        <f>IFERROR(ROUND(AVERAGE(Y854:Z854,AK854:AL854),0),"")</f>
        <v/>
      </c>
      <c r="AT854" s="217" t="n"/>
      <c r="AU854" s="217" t="n"/>
      <c r="AV854" s="217" t="n"/>
      <c r="AW854" s="217" t="n"/>
      <c r="AX854" s="217" t="n"/>
      <c r="AY854" s="217" t="n"/>
      <c r="AZ854" s="217" t="n"/>
      <c r="BA854" s="217" t="n"/>
      <c r="BB854" s="217" t="n"/>
      <c r="BC854" s="217" t="n"/>
      <c r="BD854" s="217" t="n"/>
      <c r="BE854" s="217" t="n"/>
      <c r="BF854" s="217" t="n"/>
      <c r="BG854" s="217" t="n"/>
      <c r="BH854" s="217" t="n"/>
      <c r="BI854" s="217" t="n"/>
      <c r="BJ854" s="217" t="n"/>
      <c r="BK854" s="217" t="n"/>
      <c r="BL854" s="217" t="n"/>
      <c r="BM854" s="217" t="n"/>
      <c r="BN854" s="217" t="n"/>
      <c r="BO854" s="217" t="n"/>
      <c r="BP854" s="217" t="n"/>
      <c r="BQ854" s="217" t="n"/>
      <c r="BR854" s="217" t="n"/>
      <c r="BS854" s="217" t="n"/>
      <c r="BT854" s="217" t="n"/>
      <c r="BU854" s="217" t="n"/>
      <c r="BV854" s="217" t="n"/>
      <c r="BW854" s="217" t="n"/>
      <c r="BX854" s="220" t="n"/>
      <c r="BY854" s="220" t="n"/>
      <c r="BZ854" s="220" t="n"/>
      <c r="CA854" s="220" t="n"/>
      <c r="CB854" s="220" t="n"/>
      <c r="CC854" s="220" t="n"/>
      <c r="CD854" s="220" t="n"/>
      <c r="CE854" s="220" t="n"/>
      <c r="CF854" s="220" t="n"/>
      <c r="CG854" s="221">
        <f>IFERROR(ROUND((SUM(BX854:CF854)),0),"")</f>
        <v/>
      </c>
      <c r="CH854" s="216" t="n"/>
      <c r="CI854" s="456" t="n"/>
      <c r="CJ854" s="223" t="n"/>
      <c r="CK854" s="196" t="n"/>
      <c r="CL854" s="196" t="n"/>
      <c r="CM854" s="196" t="n"/>
      <c r="CN854" s="196" t="n"/>
      <c r="CO854" s="196" t="n"/>
      <c r="CP854" s="323" t="n"/>
      <c r="CQ854" s="348" t="n"/>
      <c r="CR854" s="348" t="n"/>
      <c r="CS854" s="348" t="n"/>
      <c r="CT854" s="348" t="n"/>
      <c r="CU854" s="348" t="n"/>
      <c r="CV854" s="348" t="n"/>
      <c r="CW854" s="348" t="n"/>
      <c r="CX854" s="348" t="n"/>
      <c r="CY854" s="348">
        <f>IFERROR(ROUND(STDEV(AN854,L854),1),"")</f>
        <v/>
      </c>
      <c r="CZ854" s="232">
        <f>IFERROR(ROUND(AVERAGE(O854:S854,AA854:AE854),0),"")</f>
        <v/>
      </c>
      <c r="DA854" s="232">
        <f>IFERROR(AVERAGE(T854:X854,AF854:AJ854),"")</f>
        <v/>
      </c>
      <c r="DB854" s="308">
        <f>AV854+BK854</f>
        <v/>
      </c>
      <c r="DC854" s="12">
        <f>SUM(BL854:BT854,AW854:BE854)</f>
        <v/>
      </c>
      <c r="DD854" s="437">
        <f>IFERROR(ROUND(DC854/K854,0),"")</f>
        <v/>
      </c>
      <c r="DE854" s="437">
        <f>IFERROR(ROUND(AVERAGE(Y854:Z854,AK854:AL854),0),"")</f>
        <v/>
      </c>
      <c r="DF854" s="217">
        <f>IFERROR(ROUND((3600/DE854*J854),0),"")</f>
        <v/>
      </c>
      <c r="DG854" s="437">
        <f>IFERROR(ROUND(DD854/DF854,1),"")</f>
        <v/>
      </c>
      <c r="DH854" s="308">
        <f>IFERROR(DB854+DD854,"")</f>
        <v/>
      </c>
      <c r="DI854" s="447">
        <f>IFERROR(DD854/DH854,"")</f>
        <v/>
      </c>
      <c r="DJ854" s="239" t="n"/>
      <c r="DK854" s="12">
        <f>IFERROR(DF854-AP854,"")</f>
        <v/>
      </c>
      <c r="DL854" s="239" t="n"/>
      <c r="DM854" s="307">
        <f>IFERROR(DA854-L854,"")</f>
        <v/>
      </c>
      <c r="DN854" s="348">
        <f>IF(DE854&gt;AQ854,0,1)</f>
        <v/>
      </c>
      <c r="DO854" s="348">
        <f>IF(DA854&lt;M854,0,1)</f>
        <v/>
      </c>
      <c r="DP854" s="348">
        <f>IF(DA854&gt;N854,0,1)</f>
        <v/>
      </c>
    </row>
    <row r="855" ht="20.25" customHeight="1" s="417">
      <c r="C855" s="455" t="n"/>
      <c r="G855" s="238" t="n"/>
      <c r="H855" s="437" t="n"/>
      <c r="I855" s="437" t="n"/>
      <c r="J855" s="437" t="n"/>
      <c r="K855" s="437" t="n"/>
      <c r="L855" s="240" t="n"/>
      <c r="M855" s="241" t="n"/>
      <c r="N855" s="242" t="n"/>
      <c r="O855" s="232" t="n"/>
      <c r="P855" s="232" t="n"/>
      <c r="Q855" s="232" t="n"/>
      <c r="R855" s="232" t="n"/>
      <c r="S855" s="232" t="n"/>
      <c r="T855" s="232" t="n"/>
      <c r="U855" s="232" t="n"/>
      <c r="V855" s="232" t="n"/>
      <c r="W855" s="232" t="n"/>
      <c r="X855" s="232" t="n"/>
      <c r="Y855" s="195" t="n"/>
      <c r="Z855" s="195" t="n"/>
      <c r="AA855" s="232" t="n"/>
      <c r="AB855" s="232" t="n"/>
      <c r="AC855" s="232" t="n"/>
      <c r="AD855" s="232" t="n"/>
      <c r="AE855" s="232" t="n"/>
      <c r="AF855" s="232" t="n"/>
      <c r="AG855" s="232" t="n"/>
      <c r="AH855" s="232" t="n"/>
      <c r="AI855" s="232" t="n"/>
      <c r="AJ855" s="232" t="n"/>
      <c r="AK855" s="195" t="n"/>
      <c r="AL855" s="195" t="n"/>
      <c r="AM855" s="232">
        <f>IFERROR(ROUND(AVERAGE(O855:S855,AA855:AE855),0),"")</f>
        <v/>
      </c>
      <c r="AN855" s="232">
        <f>IFERROR(ROUND(AVERAGE(T855:X855,AF855:AJ855),0),"")</f>
        <v/>
      </c>
      <c r="AO855" s="278">
        <f>IFERROR((AM855-L855)/L855,"")</f>
        <v/>
      </c>
      <c r="AP855" s="218" t="n"/>
      <c r="AQ855" s="219" t="n"/>
      <c r="AR855" s="217">
        <f>IFERROR(ROUND((3600/AS855*J855),0),"")</f>
        <v/>
      </c>
      <c r="AS855" s="217">
        <f>IFERROR(ROUND(AVERAGE(Y855:Z855,AK855:AL855),0),"")</f>
        <v/>
      </c>
      <c r="AT855" s="217" t="n"/>
      <c r="AU855" s="217" t="n"/>
      <c r="AV855" s="217" t="n"/>
      <c r="AW855" s="217" t="n"/>
      <c r="AX855" s="217" t="n"/>
      <c r="AY855" s="217" t="n"/>
      <c r="AZ855" s="217" t="n"/>
      <c r="BA855" s="217" t="n"/>
      <c r="BB855" s="217" t="n"/>
      <c r="BC855" s="217" t="n"/>
      <c r="BD855" s="217" t="n"/>
      <c r="BE855" s="217" t="n"/>
      <c r="BF855" s="217" t="n"/>
      <c r="BG855" s="217" t="n"/>
      <c r="BH855" s="217" t="n"/>
      <c r="BI855" s="217" t="n"/>
      <c r="BJ855" s="217" t="n"/>
      <c r="BK855" s="217" t="n"/>
      <c r="BL855" s="217" t="n"/>
      <c r="BM855" s="217" t="n"/>
      <c r="BN855" s="217" t="n"/>
      <c r="BO855" s="217" t="n"/>
      <c r="BP855" s="217" t="n"/>
      <c r="BQ855" s="217" t="n"/>
      <c r="BR855" s="217" t="n"/>
      <c r="BS855" s="217" t="n"/>
      <c r="BT855" s="217" t="n"/>
      <c r="BU855" s="217" t="n"/>
      <c r="BV855" s="217" t="n"/>
      <c r="BW855" s="217" t="n"/>
      <c r="BX855" s="220" t="n"/>
      <c r="BY855" s="220" t="n"/>
      <c r="BZ855" s="220" t="n"/>
      <c r="CA855" s="220" t="n"/>
      <c r="CB855" s="220" t="n"/>
      <c r="CC855" s="220" t="n"/>
      <c r="CD855" s="220" t="n"/>
      <c r="CE855" s="220" t="n"/>
      <c r="CF855" s="220" t="n"/>
      <c r="CG855" s="221">
        <f>IFERROR(ROUND((SUM(BX855:CF855)),0),"")</f>
        <v/>
      </c>
      <c r="CH855" s="216" t="n"/>
      <c r="CI855" s="456" t="n"/>
      <c r="CJ855" s="223" t="n"/>
      <c r="CK855" s="196" t="n"/>
      <c r="CL855" s="196" t="n"/>
      <c r="CM855" s="196" t="n"/>
      <c r="CN855" s="196" t="n"/>
      <c r="CO855" s="196" t="n"/>
      <c r="CP855" s="323" t="n"/>
      <c r="CQ855" s="348" t="n"/>
      <c r="CR855" s="348" t="n"/>
      <c r="CS855" s="348" t="n"/>
      <c r="CT855" s="348" t="n"/>
      <c r="CU855" s="348" t="n"/>
      <c r="CV855" s="348" t="n"/>
      <c r="CW855" s="348" t="n"/>
      <c r="CX855" s="348" t="n"/>
      <c r="CY855" s="348">
        <f>IFERROR(ROUND(STDEV(AN855,L855),1),"")</f>
        <v/>
      </c>
      <c r="CZ855" s="232">
        <f>IFERROR(ROUND(AVERAGE(O855:S855,AA855:AE855),0),"")</f>
        <v/>
      </c>
      <c r="DA855" s="232">
        <f>IFERROR(AVERAGE(T855:X855,AF855:AJ855),"")</f>
        <v/>
      </c>
      <c r="DB855" s="308">
        <f>AV855+BK855</f>
        <v/>
      </c>
      <c r="DC855" s="12">
        <f>SUM(BL855:BT855,AW855:BE855)</f>
        <v/>
      </c>
      <c r="DD855" s="437">
        <f>IFERROR(ROUND(DC855/K855,0),"")</f>
        <v/>
      </c>
      <c r="DE855" s="437">
        <f>IFERROR(ROUND(AVERAGE(Y855:Z855,AK855:AL855),0),"")</f>
        <v/>
      </c>
      <c r="DF855" s="217">
        <f>IFERROR(ROUND((3600/DE855*J855),0),"")</f>
        <v/>
      </c>
      <c r="DG855" s="437">
        <f>IFERROR(ROUND(DD855/DF855,1),"")</f>
        <v/>
      </c>
      <c r="DH855" s="308">
        <f>IFERROR(DB855+DD855,"")</f>
        <v/>
      </c>
      <c r="DI855" s="447">
        <f>IFERROR(DD855/DH855,"")</f>
        <v/>
      </c>
      <c r="DJ855" s="239" t="n"/>
      <c r="DK855" s="12">
        <f>IFERROR(DF855-AP855,"")</f>
        <v/>
      </c>
      <c r="DL855" s="239" t="n"/>
      <c r="DM855" s="307">
        <f>IFERROR(DA855-L855,"")</f>
        <v/>
      </c>
      <c r="DN855" s="348">
        <f>IF(DE855&gt;AQ855,0,1)</f>
        <v/>
      </c>
      <c r="DO855" s="348">
        <f>IF(DA855&lt;M855,0,1)</f>
        <v/>
      </c>
      <c r="DP855" s="348">
        <f>IF(DA855&gt;N855,0,1)</f>
        <v/>
      </c>
    </row>
    <row r="856" ht="20.25" customHeight="1" s="417">
      <c r="C856" s="455" t="n"/>
      <c r="G856" s="238" t="n"/>
      <c r="H856" s="437" t="n"/>
      <c r="I856" s="437" t="n"/>
      <c r="J856" s="437" t="n"/>
      <c r="K856" s="437" t="n"/>
      <c r="L856" s="240" t="n"/>
      <c r="M856" s="241" t="n"/>
      <c r="N856" s="242" t="n"/>
      <c r="O856" s="232" t="n"/>
      <c r="P856" s="232" t="n"/>
      <c r="Q856" s="232" t="n"/>
      <c r="R856" s="232" t="n"/>
      <c r="S856" s="232" t="n"/>
      <c r="T856" s="232" t="n"/>
      <c r="U856" s="232" t="n"/>
      <c r="V856" s="232" t="n"/>
      <c r="W856" s="232" t="n"/>
      <c r="X856" s="232" t="n"/>
      <c r="Y856" s="195" t="n"/>
      <c r="Z856" s="195" t="n"/>
      <c r="AA856" s="232" t="n"/>
      <c r="AB856" s="232" t="n"/>
      <c r="AC856" s="232" t="n"/>
      <c r="AD856" s="232" t="n"/>
      <c r="AE856" s="232" t="n"/>
      <c r="AF856" s="232" t="n"/>
      <c r="AG856" s="232" t="n"/>
      <c r="AH856" s="232" t="n"/>
      <c r="AI856" s="232" t="n"/>
      <c r="AJ856" s="232" t="n"/>
      <c r="AK856" s="195" t="n"/>
      <c r="AL856" s="195" t="n"/>
      <c r="AM856" s="232">
        <f>IFERROR(ROUND(AVERAGE(O856:S856,AA856:AE856),0),"")</f>
        <v/>
      </c>
      <c r="AN856" s="232">
        <f>IFERROR(ROUND(AVERAGE(T856:X856,AF856:AJ856),0),"")</f>
        <v/>
      </c>
      <c r="AO856" s="278">
        <f>IFERROR((AM856-L856)/L856,"")</f>
        <v/>
      </c>
      <c r="AP856" s="218" t="n"/>
      <c r="AQ856" s="219" t="n"/>
      <c r="AR856" s="217">
        <f>IFERROR(ROUND((3600/AS856*J856),0),"")</f>
        <v/>
      </c>
      <c r="AS856" s="217">
        <f>IFERROR(ROUND(AVERAGE(Y856:Z856,AK856:AL856),0),"")</f>
        <v/>
      </c>
      <c r="AT856" s="217" t="n"/>
      <c r="AU856" s="217" t="n"/>
      <c r="AV856" s="217" t="n"/>
      <c r="AW856" s="217" t="n"/>
      <c r="AX856" s="217" t="n"/>
      <c r="AY856" s="217" t="n"/>
      <c r="AZ856" s="217" t="n"/>
      <c r="BA856" s="217" t="n"/>
      <c r="BB856" s="217" t="n"/>
      <c r="BC856" s="217" t="n"/>
      <c r="BD856" s="217" t="n"/>
      <c r="BE856" s="217" t="n"/>
      <c r="BF856" s="217" t="n"/>
      <c r="BG856" s="217" t="n"/>
      <c r="BH856" s="217" t="n"/>
      <c r="BI856" s="217" t="n"/>
      <c r="BJ856" s="217" t="n"/>
      <c r="BK856" s="217" t="n"/>
      <c r="BL856" s="217" t="n"/>
      <c r="BM856" s="217" t="n"/>
      <c r="BN856" s="217" t="n"/>
      <c r="BO856" s="217" t="n"/>
      <c r="BP856" s="217" t="n"/>
      <c r="BQ856" s="217" t="n"/>
      <c r="BR856" s="217" t="n"/>
      <c r="BS856" s="217" t="n"/>
      <c r="BT856" s="217" t="n"/>
      <c r="BU856" s="217" t="n"/>
      <c r="BV856" s="217" t="n"/>
      <c r="BW856" s="217" t="n"/>
      <c r="BX856" s="220" t="n"/>
      <c r="BY856" s="220" t="n"/>
      <c r="BZ856" s="220" t="n"/>
      <c r="CA856" s="220" t="n"/>
      <c r="CB856" s="220" t="n"/>
      <c r="CC856" s="220" t="n"/>
      <c r="CD856" s="220" t="n"/>
      <c r="CE856" s="220" t="n"/>
      <c r="CF856" s="220" t="n"/>
      <c r="CG856" s="221">
        <f>IFERROR(ROUND((SUM(BX856:CF856)),0),"")</f>
        <v/>
      </c>
      <c r="CH856" s="216" t="n"/>
      <c r="CI856" s="456" t="n"/>
      <c r="CJ856" s="223" t="n"/>
      <c r="CK856" s="196" t="n"/>
      <c r="CL856" s="196" t="n"/>
      <c r="CM856" s="196" t="n"/>
      <c r="CN856" s="196" t="n"/>
      <c r="CO856" s="196" t="n"/>
      <c r="CP856" s="323" t="n"/>
      <c r="CQ856" s="348" t="n"/>
      <c r="CR856" s="348" t="n"/>
      <c r="CS856" s="348" t="n"/>
      <c r="CT856" s="348" t="n"/>
      <c r="CU856" s="348" t="n"/>
      <c r="CV856" s="348" t="n"/>
      <c r="CW856" s="348" t="n"/>
      <c r="CX856" s="348" t="n"/>
      <c r="CY856" s="348">
        <f>IFERROR(ROUND(STDEV(AN856,L856),1),"")</f>
        <v/>
      </c>
      <c r="CZ856" s="232">
        <f>IFERROR(ROUND(AVERAGE(O856:S856,AA856:AE856),0),"")</f>
        <v/>
      </c>
      <c r="DA856" s="232">
        <f>IFERROR(AVERAGE(T856:X856,AF856:AJ856),"")</f>
        <v/>
      </c>
      <c r="DB856" s="308">
        <f>AV856+BK856</f>
        <v/>
      </c>
      <c r="DC856" s="12">
        <f>SUM(BL856:BT856,AW856:BE856)</f>
        <v/>
      </c>
      <c r="DD856" s="437">
        <f>IFERROR(ROUND(DC856/K856,0),"")</f>
        <v/>
      </c>
      <c r="DE856" s="437">
        <f>IFERROR(ROUND(AVERAGE(Y856:Z856,AK856:AL856),0),"")</f>
        <v/>
      </c>
      <c r="DF856" s="217">
        <f>IFERROR(ROUND((3600/DE856*J856),0),"")</f>
        <v/>
      </c>
      <c r="DG856" s="437">
        <f>IFERROR(ROUND(DD856/DF856,1),"")</f>
        <v/>
      </c>
      <c r="DH856" s="308">
        <f>IFERROR(DB856+DD856,"")</f>
        <v/>
      </c>
      <c r="DI856" s="447">
        <f>IFERROR(DD856/DH856,"")</f>
        <v/>
      </c>
      <c r="DJ856" s="239" t="n"/>
      <c r="DK856" s="12">
        <f>IFERROR(DF856-AP856,"")</f>
        <v/>
      </c>
      <c r="DL856" s="239" t="n"/>
      <c r="DM856" s="307">
        <f>IFERROR(DA856-L856,"")</f>
        <v/>
      </c>
      <c r="DN856" s="348">
        <f>IF(DE856&gt;AQ856,0,1)</f>
        <v/>
      </c>
      <c r="DO856" s="348">
        <f>IF(DA856&lt;M856,0,1)</f>
        <v/>
      </c>
      <c r="DP856" s="348">
        <f>IF(DA856&gt;N856,0,1)</f>
        <v/>
      </c>
    </row>
    <row r="857" ht="20.25" customHeight="1" s="417">
      <c r="C857" s="455" t="n"/>
      <c r="G857" s="238" t="n"/>
      <c r="H857" s="437" t="n"/>
      <c r="I857" s="437" t="n"/>
      <c r="J857" s="437" t="n"/>
      <c r="K857" s="437" t="n"/>
      <c r="L857" s="240" t="n"/>
      <c r="M857" s="241" t="n"/>
      <c r="N857" s="242" t="n"/>
      <c r="O857" s="232" t="n"/>
      <c r="P857" s="232" t="n"/>
      <c r="Q857" s="232" t="n"/>
      <c r="R857" s="232" t="n"/>
      <c r="S857" s="232" t="n"/>
      <c r="T857" s="232" t="n"/>
      <c r="U857" s="232" t="n"/>
      <c r="V857" s="232" t="n"/>
      <c r="W857" s="232" t="n"/>
      <c r="X857" s="232" t="n"/>
      <c r="Y857" s="195" t="n"/>
      <c r="Z857" s="195" t="n"/>
      <c r="AA857" s="232" t="n"/>
      <c r="AB857" s="232" t="n"/>
      <c r="AC857" s="232" t="n"/>
      <c r="AD857" s="232" t="n"/>
      <c r="AE857" s="232" t="n"/>
      <c r="AF857" s="232" t="n"/>
      <c r="AG857" s="232" t="n"/>
      <c r="AH857" s="232" t="n"/>
      <c r="AI857" s="232" t="n"/>
      <c r="AJ857" s="232" t="n"/>
      <c r="AK857" s="195" t="n"/>
      <c r="AL857" s="195" t="n"/>
      <c r="AM857" s="232">
        <f>IFERROR(ROUND(AVERAGE(O857:S857,AA857:AE857),0),"")</f>
        <v/>
      </c>
      <c r="AN857" s="232">
        <f>IFERROR(ROUND(AVERAGE(T857:X857,AF857:AJ857),0),"")</f>
        <v/>
      </c>
      <c r="AO857" s="278">
        <f>IFERROR((AM857-L857)/L857,"")</f>
        <v/>
      </c>
      <c r="AP857" s="218" t="n"/>
      <c r="AQ857" s="219" t="n"/>
      <c r="AR857" s="217">
        <f>IFERROR(ROUND((3600/AS857*J857),0),"")</f>
        <v/>
      </c>
      <c r="AS857" s="217">
        <f>IFERROR(ROUND(AVERAGE(Y857:Z857,AK857:AL857),0),"")</f>
        <v/>
      </c>
      <c r="AT857" s="217" t="n"/>
      <c r="AU857" s="217" t="n"/>
      <c r="AV857" s="217" t="n"/>
      <c r="AW857" s="217" t="n"/>
      <c r="AX857" s="217" t="n"/>
      <c r="AY857" s="217" t="n"/>
      <c r="AZ857" s="217" t="n"/>
      <c r="BA857" s="217" t="n"/>
      <c r="BB857" s="217" t="n"/>
      <c r="BC857" s="217" t="n"/>
      <c r="BD857" s="217" t="n"/>
      <c r="BE857" s="217" t="n"/>
      <c r="BF857" s="217" t="n"/>
      <c r="BG857" s="217" t="n"/>
      <c r="BH857" s="217" t="n"/>
      <c r="BI857" s="217" t="n"/>
      <c r="BJ857" s="217" t="n"/>
      <c r="BK857" s="217" t="n"/>
      <c r="BL857" s="217" t="n"/>
      <c r="BM857" s="217" t="n"/>
      <c r="BN857" s="217" t="n"/>
      <c r="BO857" s="217" t="n"/>
      <c r="BP857" s="217" t="n"/>
      <c r="BQ857" s="217" t="n"/>
      <c r="BR857" s="217" t="n"/>
      <c r="BS857" s="217" t="n"/>
      <c r="BT857" s="217" t="n"/>
      <c r="BU857" s="217" t="n"/>
      <c r="BV857" s="217" t="n"/>
      <c r="BW857" s="217" t="n"/>
      <c r="BX857" s="220" t="n"/>
      <c r="BY857" s="220" t="n"/>
      <c r="BZ857" s="220" t="n"/>
      <c r="CA857" s="220" t="n"/>
      <c r="CB857" s="220" t="n"/>
      <c r="CC857" s="220" t="n"/>
      <c r="CD857" s="220" t="n"/>
      <c r="CE857" s="220" t="n"/>
      <c r="CF857" s="220" t="n"/>
      <c r="CG857" s="221">
        <f>IFERROR(ROUND((SUM(BX857:CF857)),0),"")</f>
        <v/>
      </c>
      <c r="CH857" s="216" t="n"/>
      <c r="CI857" s="456" t="n"/>
      <c r="CJ857" s="223" t="n"/>
      <c r="CK857" s="196" t="n"/>
      <c r="CL857" s="196" t="n"/>
      <c r="CM857" s="196" t="n"/>
      <c r="CN857" s="196" t="n"/>
      <c r="CO857" s="196" t="n"/>
      <c r="CP857" s="323" t="n"/>
      <c r="CQ857" s="348" t="n"/>
      <c r="CR857" s="348" t="n"/>
      <c r="CS857" s="348" t="n"/>
      <c r="CT857" s="348" t="n"/>
      <c r="CU857" s="348" t="n"/>
      <c r="CV857" s="348" t="n"/>
      <c r="CW857" s="348" t="n"/>
      <c r="CX857" s="348" t="n"/>
      <c r="CY857" s="348">
        <f>IFERROR(ROUND(STDEV(AN857,L857),1),"")</f>
        <v/>
      </c>
      <c r="CZ857" s="232">
        <f>IFERROR(ROUND(AVERAGE(O857:S857,AA857:AE857),0),"")</f>
        <v/>
      </c>
      <c r="DA857" s="232">
        <f>IFERROR(AVERAGE(T857:X857,AF857:AJ857),"")</f>
        <v/>
      </c>
      <c r="DB857" s="308">
        <f>AV857+BK857</f>
        <v/>
      </c>
      <c r="DC857" s="12">
        <f>SUM(BL857:BT857,AW857:BE857)</f>
        <v/>
      </c>
      <c r="DD857" s="437">
        <f>IFERROR(ROUND(DC857/K857,0),"")</f>
        <v/>
      </c>
      <c r="DE857" s="437">
        <f>IFERROR(ROUND(AVERAGE(Y857:Z857,AK857:AL857),0),"")</f>
        <v/>
      </c>
      <c r="DF857" s="217">
        <f>IFERROR(ROUND((3600/DE857*J857),0),"")</f>
        <v/>
      </c>
      <c r="DG857" s="437">
        <f>IFERROR(ROUND(DD857/DF857,1),"")</f>
        <v/>
      </c>
      <c r="DH857" s="308">
        <f>IFERROR(DB857+DD857,"")</f>
        <v/>
      </c>
      <c r="DI857" s="447">
        <f>IFERROR(DD857/DH857,"")</f>
        <v/>
      </c>
      <c r="DJ857" s="239" t="n"/>
      <c r="DK857" s="12">
        <f>IFERROR(DF857-AP857,"")</f>
        <v/>
      </c>
      <c r="DL857" s="239" t="n"/>
      <c r="DM857" s="307">
        <f>IFERROR(DA857-L857,"")</f>
        <v/>
      </c>
      <c r="DN857" s="348">
        <f>IF(DE857&gt;AQ857,0,1)</f>
        <v/>
      </c>
      <c r="DO857" s="348">
        <f>IF(DA857&lt;M857,0,1)</f>
        <v/>
      </c>
      <c r="DP857" s="348">
        <f>IF(DA857&gt;N857,0,1)</f>
        <v/>
      </c>
    </row>
    <row r="858" ht="20.25" customHeight="1" s="417">
      <c r="C858" s="455" t="n"/>
      <c r="G858" s="238" t="n"/>
      <c r="H858" s="437" t="n"/>
      <c r="I858" s="437" t="n"/>
      <c r="J858" s="437" t="n"/>
      <c r="K858" s="437" t="n"/>
      <c r="L858" s="240" t="n"/>
      <c r="M858" s="241" t="n"/>
      <c r="N858" s="242" t="n"/>
      <c r="O858" s="232" t="n"/>
      <c r="P858" s="232" t="n"/>
      <c r="Q858" s="232" t="n"/>
      <c r="R858" s="232" t="n"/>
      <c r="S858" s="232" t="n"/>
      <c r="T858" s="232" t="n"/>
      <c r="U858" s="232" t="n"/>
      <c r="V858" s="232" t="n"/>
      <c r="W858" s="232" t="n"/>
      <c r="X858" s="232" t="n"/>
      <c r="Y858" s="195" t="n"/>
      <c r="Z858" s="195" t="n"/>
      <c r="AA858" s="232" t="n"/>
      <c r="AB858" s="232" t="n"/>
      <c r="AC858" s="232" t="n"/>
      <c r="AD858" s="232" t="n"/>
      <c r="AE858" s="232" t="n"/>
      <c r="AF858" s="232" t="n"/>
      <c r="AG858" s="232" t="n"/>
      <c r="AH858" s="232" t="n"/>
      <c r="AI858" s="232" t="n"/>
      <c r="AJ858" s="232" t="n"/>
      <c r="AK858" s="195" t="n"/>
      <c r="AL858" s="195" t="n"/>
      <c r="AM858" s="232">
        <f>IFERROR(ROUND(AVERAGE(O858:S858,AA858:AE858),0),"")</f>
        <v/>
      </c>
      <c r="AN858" s="232">
        <f>IFERROR(ROUND(AVERAGE(T858:X858,AF858:AJ858),0),"")</f>
        <v/>
      </c>
      <c r="AO858" s="278">
        <f>IFERROR((AM858-L858)/L858,"")</f>
        <v/>
      </c>
      <c r="AP858" s="218" t="n"/>
      <c r="AQ858" s="219" t="n"/>
      <c r="AR858" s="217">
        <f>IFERROR(ROUND((3600/AS858*J858),0),"")</f>
        <v/>
      </c>
      <c r="AS858" s="217">
        <f>IFERROR(ROUND(AVERAGE(Y858:Z858,AK858:AL858),0),"")</f>
        <v/>
      </c>
      <c r="AT858" s="217" t="n"/>
      <c r="AU858" s="217" t="n"/>
      <c r="AV858" s="217" t="n"/>
      <c r="AW858" s="217" t="n"/>
      <c r="AX858" s="217" t="n"/>
      <c r="AY858" s="217" t="n"/>
      <c r="AZ858" s="217" t="n"/>
      <c r="BA858" s="217" t="n"/>
      <c r="BB858" s="217" t="n"/>
      <c r="BC858" s="217" t="n"/>
      <c r="BD858" s="217" t="n"/>
      <c r="BE858" s="217" t="n"/>
      <c r="BF858" s="217" t="n"/>
      <c r="BG858" s="217" t="n"/>
      <c r="BH858" s="217" t="n"/>
      <c r="BI858" s="217" t="n"/>
      <c r="BJ858" s="217" t="n"/>
      <c r="BK858" s="217" t="n"/>
      <c r="BL858" s="217" t="n"/>
      <c r="BM858" s="217" t="n"/>
      <c r="BN858" s="217" t="n"/>
      <c r="BO858" s="217" t="n"/>
      <c r="BP858" s="217" t="n"/>
      <c r="BQ858" s="217" t="n"/>
      <c r="BR858" s="217" t="n"/>
      <c r="BS858" s="217" t="n"/>
      <c r="BT858" s="217" t="n"/>
      <c r="BU858" s="217" t="n"/>
      <c r="BV858" s="217" t="n"/>
      <c r="BW858" s="217" t="n"/>
      <c r="BX858" s="220" t="n"/>
      <c r="BY858" s="220" t="n"/>
      <c r="BZ858" s="220" t="n"/>
      <c r="CA858" s="220" t="n"/>
      <c r="CB858" s="220" t="n"/>
      <c r="CC858" s="220" t="n"/>
      <c r="CD858" s="220" t="n"/>
      <c r="CE858" s="220" t="n"/>
      <c r="CF858" s="220" t="n"/>
      <c r="CG858" s="221">
        <f>IFERROR(ROUND((SUM(BX858:CF858)),0),"")</f>
        <v/>
      </c>
      <c r="CH858" s="216" t="n"/>
      <c r="CI858" s="456" t="n"/>
      <c r="CJ858" s="223" t="n"/>
      <c r="CK858" s="196" t="n"/>
      <c r="CL858" s="196" t="n"/>
      <c r="CM858" s="196" t="n"/>
      <c r="CN858" s="196" t="n"/>
      <c r="CO858" s="196" t="n"/>
      <c r="CP858" s="323" t="n"/>
      <c r="CQ858" s="348" t="n"/>
      <c r="CR858" s="348" t="n"/>
      <c r="CS858" s="348" t="n"/>
      <c r="CT858" s="348" t="n"/>
      <c r="CU858" s="348" t="n"/>
      <c r="CV858" s="348" t="n"/>
      <c r="CW858" s="348" t="n"/>
      <c r="CX858" s="348" t="n"/>
      <c r="CY858" s="348">
        <f>IFERROR(ROUND(STDEV(AN858,L858),1),"")</f>
        <v/>
      </c>
      <c r="CZ858" s="232">
        <f>IFERROR(ROUND(AVERAGE(O858:S858,AA858:AE858),0),"")</f>
        <v/>
      </c>
      <c r="DA858" s="232">
        <f>IFERROR(AVERAGE(T858:X858,AF858:AJ858),"")</f>
        <v/>
      </c>
      <c r="DB858" s="308">
        <f>AV858+BK858</f>
        <v/>
      </c>
      <c r="DC858" s="12">
        <f>SUM(BL858:BT858,AW858:BE858)</f>
        <v/>
      </c>
      <c r="DD858" s="437">
        <f>IFERROR(ROUND(DC858/K858,0),"")</f>
        <v/>
      </c>
      <c r="DE858" s="437">
        <f>IFERROR(ROUND(AVERAGE(Y858:Z858,AK858:AL858),0),"")</f>
        <v/>
      </c>
      <c r="DF858" s="217">
        <f>IFERROR(ROUND((3600/DE858*J858),0),"")</f>
        <v/>
      </c>
      <c r="DG858" s="437">
        <f>IFERROR(ROUND(DD858/DF858,1),"")</f>
        <v/>
      </c>
      <c r="DH858" s="308">
        <f>IFERROR(DB858+DD858,"")</f>
        <v/>
      </c>
      <c r="DI858" s="447">
        <f>IFERROR(DD858/DH858,"")</f>
        <v/>
      </c>
      <c r="DJ858" s="239" t="n"/>
      <c r="DK858" s="12">
        <f>IFERROR(DF858-AP858,"")</f>
        <v/>
      </c>
      <c r="DL858" s="239" t="n"/>
      <c r="DM858" s="307">
        <f>IFERROR(DA858-L858,"")</f>
        <v/>
      </c>
      <c r="DN858" s="348">
        <f>IF(DE858&gt;AQ858,0,1)</f>
        <v/>
      </c>
      <c r="DO858" s="348">
        <f>IF(DA858&lt;M858,0,1)</f>
        <v/>
      </c>
      <c r="DP858" s="348">
        <f>IF(DA858&gt;N858,0,1)</f>
        <v/>
      </c>
    </row>
    <row r="859" ht="20.25" customHeight="1" s="417">
      <c r="C859" s="455" t="n"/>
      <c r="G859" s="238" t="n"/>
      <c r="H859" s="437" t="n"/>
      <c r="I859" s="437" t="n"/>
      <c r="J859" s="437" t="n"/>
      <c r="K859" s="437" t="n"/>
      <c r="L859" s="240" t="n"/>
      <c r="M859" s="241" t="n"/>
      <c r="N859" s="242" t="n"/>
      <c r="O859" s="232" t="n"/>
      <c r="P859" s="232" t="n"/>
      <c r="Q859" s="232" t="n"/>
      <c r="R859" s="232" t="n"/>
      <c r="S859" s="232" t="n"/>
      <c r="T859" s="232" t="n"/>
      <c r="U859" s="232" t="n"/>
      <c r="V859" s="232" t="n"/>
      <c r="W859" s="232" t="n"/>
      <c r="X859" s="232" t="n"/>
      <c r="Y859" s="195" t="n"/>
      <c r="Z859" s="195" t="n"/>
      <c r="AA859" s="232" t="n"/>
      <c r="AB859" s="232" t="n"/>
      <c r="AC859" s="232" t="n"/>
      <c r="AD859" s="232" t="n"/>
      <c r="AE859" s="232" t="n"/>
      <c r="AF859" s="232" t="n"/>
      <c r="AG859" s="232" t="n"/>
      <c r="AH859" s="232" t="n"/>
      <c r="AI859" s="232" t="n"/>
      <c r="AJ859" s="232" t="n"/>
      <c r="AK859" s="195" t="n"/>
      <c r="AL859" s="195" t="n"/>
      <c r="AM859" s="232">
        <f>IFERROR(ROUND(AVERAGE(O859:S859,AA859:AE859),0),"")</f>
        <v/>
      </c>
      <c r="AN859" s="232">
        <f>IFERROR(ROUND(AVERAGE(T859:X859,AF859:AJ859),0),"")</f>
        <v/>
      </c>
      <c r="AO859" s="278">
        <f>IFERROR((AM859-L859)/L859,"")</f>
        <v/>
      </c>
      <c r="AP859" s="218" t="n"/>
      <c r="AQ859" s="219" t="n"/>
      <c r="AR859" s="217">
        <f>IFERROR(ROUND((3600/AS859*J859),0),"")</f>
        <v/>
      </c>
      <c r="AS859" s="217">
        <f>IFERROR(ROUND(AVERAGE(Y859:Z859,AK859:AL859),0),"")</f>
        <v/>
      </c>
      <c r="AT859" s="217" t="n"/>
      <c r="AU859" s="217" t="n"/>
      <c r="AV859" s="217" t="n"/>
      <c r="AW859" s="217" t="n"/>
      <c r="AX859" s="217" t="n"/>
      <c r="AY859" s="217" t="n"/>
      <c r="AZ859" s="217" t="n"/>
      <c r="BA859" s="217" t="n"/>
      <c r="BB859" s="217" t="n"/>
      <c r="BC859" s="217" t="n"/>
      <c r="BD859" s="217" t="n"/>
      <c r="BE859" s="217" t="n"/>
      <c r="BF859" s="217" t="n"/>
      <c r="BG859" s="217" t="n"/>
      <c r="BH859" s="217" t="n"/>
      <c r="BI859" s="217" t="n"/>
      <c r="BJ859" s="217" t="n"/>
      <c r="BK859" s="217" t="n"/>
      <c r="BL859" s="217" t="n"/>
      <c r="BM859" s="217" t="n"/>
      <c r="BN859" s="217" t="n"/>
      <c r="BO859" s="217" t="n"/>
      <c r="BP859" s="217" t="n"/>
      <c r="BQ859" s="217" t="n"/>
      <c r="BR859" s="217" t="n"/>
      <c r="BS859" s="217" t="n"/>
      <c r="BT859" s="217" t="n"/>
      <c r="BU859" s="217" t="n"/>
      <c r="BV859" s="217" t="n"/>
      <c r="BW859" s="217" t="n"/>
      <c r="BX859" s="220" t="n"/>
      <c r="BY859" s="220" t="n"/>
      <c r="BZ859" s="220" t="n"/>
      <c r="CA859" s="220" t="n"/>
      <c r="CB859" s="220" t="n"/>
      <c r="CC859" s="220" t="n"/>
      <c r="CD859" s="220" t="n"/>
      <c r="CE859" s="220" t="n"/>
      <c r="CF859" s="220" t="n"/>
      <c r="CG859" s="221">
        <f>IFERROR(ROUND((SUM(BX859:CF859)),0),"")</f>
        <v/>
      </c>
      <c r="CH859" s="216" t="n"/>
      <c r="CI859" s="456" t="n"/>
      <c r="CJ859" s="223" t="n"/>
      <c r="CK859" s="196" t="n"/>
      <c r="CL859" s="196" t="n"/>
      <c r="CM859" s="196" t="n"/>
      <c r="CN859" s="196" t="n"/>
      <c r="CO859" s="196" t="n"/>
      <c r="CP859" s="323" t="n"/>
      <c r="CQ859" s="348" t="n"/>
      <c r="CR859" s="348" t="n"/>
      <c r="CS859" s="348" t="n"/>
      <c r="CT859" s="348" t="n"/>
      <c r="CU859" s="348" t="n"/>
      <c r="CV859" s="348" t="n"/>
      <c r="CW859" s="348" t="n"/>
      <c r="CX859" s="348" t="n"/>
      <c r="CY859" s="348">
        <f>IFERROR(ROUND(STDEV(AN859,L859),1),"")</f>
        <v/>
      </c>
      <c r="CZ859" s="232">
        <f>IFERROR(ROUND(AVERAGE(O859:S859,AA859:AE859),0),"")</f>
        <v/>
      </c>
      <c r="DA859" s="232">
        <f>IFERROR(AVERAGE(T859:X859,AF859:AJ859),"")</f>
        <v/>
      </c>
      <c r="DB859" s="308">
        <f>AV859+BK859</f>
        <v/>
      </c>
      <c r="DC859" s="12">
        <f>SUM(BL859:BT859,AW859:BE859)</f>
        <v/>
      </c>
      <c r="DD859" s="437">
        <f>IFERROR(ROUND(DC859/K859,0),"")</f>
        <v/>
      </c>
      <c r="DE859" s="437">
        <f>IFERROR(ROUND(AVERAGE(Y859:Z859,AK859:AL859),0),"")</f>
        <v/>
      </c>
      <c r="DF859" s="217">
        <f>IFERROR(ROUND((3600/DE859*J859),0),"")</f>
        <v/>
      </c>
      <c r="DG859" s="437">
        <f>IFERROR(ROUND(DD859/DF859,1),"")</f>
        <v/>
      </c>
      <c r="DH859" s="308">
        <f>IFERROR(DB859+DD859,"")</f>
        <v/>
      </c>
      <c r="DI859" s="447">
        <f>IFERROR(DD859/DH859,"")</f>
        <v/>
      </c>
      <c r="DJ859" s="239" t="n"/>
      <c r="DK859" s="12">
        <f>IFERROR(DF859-AP859,"")</f>
        <v/>
      </c>
      <c r="DL859" s="239" t="n"/>
      <c r="DM859" s="307">
        <f>IFERROR(DA859-L859,"")</f>
        <v/>
      </c>
      <c r="DN859" s="348">
        <f>IF(DE859&gt;AQ859,0,1)</f>
        <v/>
      </c>
      <c r="DO859" s="348">
        <f>IF(DA859&lt;M859,0,1)</f>
        <v/>
      </c>
      <c r="DP859" s="348">
        <f>IF(DA859&gt;N859,0,1)</f>
        <v/>
      </c>
    </row>
    <row r="860" ht="20.25" customHeight="1" s="417">
      <c r="C860" s="455" t="n"/>
      <c r="G860" s="238" t="n"/>
      <c r="H860" s="437" t="n"/>
      <c r="I860" s="437" t="n"/>
      <c r="J860" s="437" t="n"/>
      <c r="K860" s="437" t="n"/>
      <c r="L860" s="240" t="n"/>
      <c r="M860" s="241" t="n"/>
      <c r="N860" s="242" t="n"/>
      <c r="O860" s="232" t="n"/>
      <c r="P860" s="232" t="n"/>
      <c r="Q860" s="232" t="n"/>
      <c r="R860" s="232" t="n"/>
      <c r="S860" s="232" t="n"/>
      <c r="T860" s="232" t="n"/>
      <c r="U860" s="232" t="n"/>
      <c r="V860" s="232" t="n"/>
      <c r="W860" s="232" t="n"/>
      <c r="X860" s="232" t="n"/>
      <c r="Y860" s="195" t="n"/>
      <c r="Z860" s="195" t="n"/>
      <c r="AA860" s="232" t="n"/>
      <c r="AB860" s="232" t="n"/>
      <c r="AC860" s="232" t="n"/>
      <c r="AD860" s="232" t="n"/>
      <c r="AE860" s="232" t="n"/>
      <c r="AF860" s="232" t="n"/>
      <c r="AG860" s="232" t="n"/>
      <c r="AH860" s="232" t="n"/>
      <c r="AI860" s="232" t="n"/>
      <c r="AJ860" s="232" t="n"/>
      <c r="AK860" s="195" t="n"/>
      <c r="AL860" s="195" t="n"/>
      <c r="AM860" s="232">
        <f>IFERROR(ROUND(AVERAGE(O860:S860,AA860:AE860),0),"")</f>
        <v/>
      </c>
      <c r="AN860" s="232">
        <f>IFERROR(ROUND(AVERAGE(T860:X860,AF860:AJ860),0),"")</f>
        <v/>
      </c>
      <c r="AO860" s="278">
        <f>IFERROR((AM860-L860)/L860,"")</f>
        <v/>
      </c>
      <c r="AP860" s="218" t="n"/>
      <c r="AQ860" s="219" t="n"/>
      <c r="AR860" s="217">
        <f>IFERROR(ROUND((3600/AS860*J860),0),"")</f>
        <v/>
      </c>
      <c r="AS860" s="217">
        <f>IFERROR(ROUND(AVERAGE(Y860:Z860,AK860:AL860),0),"")</f>
        <v/>
      </c>
      <c r="AT860" s="217" t="n"/>
      <c r="AU860" s="217" t="n"/>
      <c r="AV860" s="217" t="n"/>
      <c r="AW860" s="217" t="n"/>
      <c r="AX860" s="217" t="n"/>
      <c r="AY860" s="217" t="n"/>
      <c r="AZ860" s="217" t="n"/>
      <c r="BA860" s="217" t="n"/>
      <c r="BB860" s="217" t="n"/>
      <c r="BC860" s="217" t="n"/>
      <c r="BD860" s="217" t="n"/>
      <c r="BE860" s="217" t="n"/>
      <c r="BF860" s="217" t="n"/>
      <c r="BG860" s="217" t="n"/>
      <c r="BH860" s="217" t="n"/>
      <c r="BI860" s="217" t="n"/>
      <c r="BJ860" s="217" t="n"/>
      <c r="BK860" s="217" t="n"/>
      <c r="BL860" s="217" t="n"/>
      <c r="BM860" s="217" t="n"/>
      <c r="BN860" s="217" t="n"/>
      <c r="BO860" s="217" t="n"/>
      <c r="BP860" s="217" t="n"/>
      <c r="BQ860" s="217" t="n"/>
      <c r="BR860" s="217" t="n"/>
      <c r="BS860" s="217" t="n"/>
      <c r="BT860" s="217" t="n"/>
      <c r="BU860" s="217" t="n"/>
      <c r="BV860" s="217" t="n"/>
      <c r="BW860" s="217" t="n"/>
      <c r="BX860" s="220" t="n"/>
      <c r="BY860" s="220" t="n"/>
      <c r="BZ860" s="220" t="n"/>
      <c r="CA860" s="220" t="n"/>
      <c r="CB860" s="220" t="n"/>
      <c r="CC860" s="220" t="n"/>
      <c r="CD860" s="220" t="n"/>
      <c r="CE860" s="220" t="n"/>
      <c r="CF860" s="220" t="n"/>
      <c r="CG860" s="221">
        <f>IFERROR(ROUND((SUM(BX860:CF860)),0),"")</f>
        <v/>
      </c>
      <c r="CH860" s="216" t="n"/>
      <c r="CI860" s="456" t="n"/>
      <c r="CJ860" s="223" t="n"/>
      <c r="CK860" s="196" t="n"/>
      <c r="CL860" s="196" t="n"/>
      <c r="CM860" s="196" t="n"/>
      <c r="CN860" s="196" t="n"/>
      <c r="CO860" s="196" t="n"/>
      <c r="CP860" s="323" t="n"/>
      <c r="CQ860" s="348" t="n"/>
      <c r="CR860" s="348" t="n"/>
      <c r="CS860" s="348" t="n"/>
      <c r="CT860" s="348" t="n"/>
      <c r="CU860" s="348" t="n"/>
      <c r="CV860" s="348" t="n"/>
      <c r="CW860" s="348" t="n"/>
      <c r="CX860" s="348" t="n"/>
      <c r="CY860" s="348">
        <f>IFERROR(ROUND(STDEV(AN860,L860),1),"")</f>
        <v/>
      </c>
      <c r="CZ860" s="232">
        <f>IFERROR(ROUND(AVERAGE(O860:S860,AA860:AE860),0),"")</f>
        <v/>
      </c>
      <c r="DA860" s="232">
        <f>IFERROR(AVERAGE(T860:X860,AF860:AJ860),"")</f>
        <v/>
      </c>
      <c r="DB860" s="308">
        <f>AV860+BK860</f>
        <v/>
      </c>
      <c r="DC860" s="12">
        <f>SUM(BL860:BT860,AW860:BE860)</f>
        <v/>
      </c>
      <c r="DD860" s="437">
        <f>IFERROR(ROUND(DC860/K860,0),"")</f>
        <v/>
      </c>
      <c r="DE860" s="437">
        <f>IFERROR(ROUND(AVERAGE(Y860:Z860,AK860:AL860),0),"")</f>
        <v/>
      </c>
      <c r="DF860" s="217">
        <f>IFERROR(ROUND((3600/DE860*J860),0),"")</f>
        <v/>
      </c>
      <c r="DG860" s="437">
        <f>IFERROR(ROUND(DD860/DF860,1),"")</f>
        <v/>
      </c>
      <c r="DH860" s="308">
        <f>IFERROR(DB860+DD860,"")</f>
        <v/>
      </c>
      <c r="DI860" s="447">
        <f>IFERROR(DD860/DH860,"")</f>
        <v/>
      </c>
      <c r="DJ860" s="239" t="n"/>
      <c r="DK860" s="12">
        <f>IFERROR(DF860-AP860,"")</f>
        <v/>
      </c>
      <c r="DL860" s="239" t="n"/>
      <c r="DM860" s="307">
        <f>IFERROR(DA860-L860,"")</f>
        <v/>
      </c>
      <c r="DN860" s="348">
        <f>IF(DE860&gt;AQ860,0,1)</f>
        <v/>
      </c>
      <c r="DO860" s="348">
        <f>IF(DA860&lt;M860,0,1)</f>
        <v/>
      </c>
      <c r="DP860" s="348">
        <f>IF(DA860&gt;N860,0,1)</f>
        <v/>
      </c>
    </row>
    <row r="861" ht="20.25" customHeight="1" s="417">
      <c r="C861" s="455" t="n"/>
      <c r="G861" s="238" t="n"/>
      <c r="H861" s="437" t="n"/>
      <c r="I861" s="437" t="n"/>
      <c r="J861" s="437" t="n"/>
      <c r="K861" s="437" t="n"/>
      <c r="L861" s="240" t="n"/>
      <c r="M861" s="241" t="n"/>
      <c r="N861" s="242" t="n"/>
      <c r="O861" s="232" t="n"/>
      <c r="P861" s="232" t="n"/>
      <c r="Q861" s="232" t="n"/>
      <c r="R861" s="232" t="n"/>
      <c r="S861" s="232" t="n"/>
      <c r="T861" s="232" t="n"/>
      <c r="U861" s="232" t="n"/>
      <c r="V861" s="232" t="n"/>
      <c r="W861" s="232" t="n"/>
      <c r="X861" s="232" t="n"/>
      <c r="Y861" s="195" t="n"/>
      <c r="Z861" s="195" t="n"/>
      <c r="AA861" s="232" t="n"/>
      <c r="AB861" s="232" t="n"/>
      <c r="AC861" s="232" t="n"/>
      <c r="AD861" s="232" t="n"/>
      <c r="AE861" s="232" t="n"/>
      <c r="AF861" s="232" t="n"/>
      <c r="AG861" s="232" t="n"/>
      <c r="AH861" s="232" t="n"/>
      <c r="AI861" s="232" t="n"/>
      <c r="AJ861" s="232" t="n"/>
      <c r="AK861" s="195" t="n"/>
      <c r="AL861" s="195" t="n"/>
      <c r="AM861" s="232">
        <f>IFERROR(ROUND(AVERAGE(O861:S861,AA861:AE861),0),"")</f>
        <v/>
      </c>
      <c r="AN861" s="232">
        <f>IFERROR(ROUND(AVERAGE(T861:X861,AF861:AJ861),0),"")</f>
        <v/>
      </c>
      <c r="AO861" s="278">
        <f>IFERROR((AM861-L861)/L861,"")</f>
        <v/>
      </c>
      <c r="AP861" s="218" t="n"/>
      <c r="AQ861" s="219" t="n"/>
      <c r="AR861" s="217">
        <f>IFERROR(ROUND((3600/AS861*J861),0),"")</f>
        <v/>
      </c>
      <c r="AS861" s="217">
        <f>IFERROR(ROUND(AVERAGE(Y861:Z861,AK861:AL861),0),"")</f>
        <v/>
      </c>
      <c r="AT861" s="217" t="n"/>
      <c r="AU861" s="217" t="n"/>
      <c r="AV861" s="217" t="n"/>
      <c r="AW861" s="217" t="n"/>
      <c r="AX861" s="217" t="n"/>
      <c r="AY861" s="217" t="n"/>
      <c r="AZ861" s="217" t="n"/>
      <c r="BA861" s="217" t="n"/>
      <c r="BB861" s="217" t="n"/>
      <c r="BC861" s="217" t="n"/>
      <c r="BD861" s="217" t="n"/>
      <c r="BE861" s="217" t="n"/>
      <c r="BF861" s="217" t="n"/>
      <c r="BG861" s="217" t="n"/>
      <c r="BH861" s="217" t="n"/>
      <c r="BI861" s="217" t="n"/>
      <c r="BJ861" s="217" t="n"/>
      <c r="BK861" s="217" t="n"/>
      <c r="BL861" s="217" t="n"/>
      <c r="BM861" s="217" t="n"/>
      <c r="BN861" s="217" t="n"/>
      <c r="BO861" s="217" t="n"/>
      <c r="BP861" s="217" t="n"/>
      <c r="BQ861" s="217" t="n"/>
      <c r="BR861" s="217" t="n"/>
      <c r="BS861" s="217" t="n"/>
      <c r="BT861" s="217" t="n"/>
      <c r="BU861" s="217" t="n"/>
      <c r="BV861" s="217" t="n"/>
      <c r="BW861" s="217" t="n"/>
      <c r="BX861" s="220" t="n"/>
      <c r="BY861" s="220" t="n"/>
      <c r="BZ861" s="220" t="n"/>
      <c r="CA861" s="220" t="n"/>
      <c r="CB861" s="220" t="n"/>
      <c r="CC861" s="220" t="n"/>
      <c r="CD861" s="220" t="n"/>
      <c r="CE861" s="220" t="n"/>
      <c r="CF861" s="220" t="n"/>
      <c r="CG861" s="221">
        <f>IFERROR(ROUND((SUM(BX861:CF861)),0),"")</f>
        <v/>
      </c>
      <c r="CH861" s="216" t="n"/>
      <c r="CI861" s="456" t="n"/>
      <c r="CJ861" s="223" t="n"/>
      <c r="CK861" s="196" t="n"/>
      <c r="CL861" s="196" t="n"/>
      <c r="CM861" s="196" t="n"/>
      <c r="CN861" s="196" t="n"/>
      <c r="CO861" s="196" t="n"/>
      <c r="CP861" s="323" t="n"/>
      <c r="CQ861" s="348" t="n"/>
      <c r="CR861" s="348" t="n"/>
      <c r="CS861" s="348" t="n"/>
      <c r="CT861" s="348" t="n"/>
      <c r="CU861" s="348" t="n"/>
      <c r="CV861" s="348" t="n"/>
      <c r="CW861" s="348" t="n"/>
      <c r="CX861" s="348" t="n"/>
      <c r="CY861" s="348">
        <f>IFERROR(ROUND(STDEV(AN861,L861),1),"")</f>
        <v/>
      </c>
      <c r="CZ861" s="232">
        <f>IFERROR(ROUND(AVERAGE(O861:S861,AA861:AE861),0),"")</f>
        <v/>
      </c>
      <c r="DA861" s="232">
        <f>IFERROR(AVERAGE(T861:X861,AF861:AJ861),"")</f>
        <v/>
      </c>
      <c r="DB861" s="308">
        <f>AV861+BK861</f>
        <v/>
      </c>
      <c r="DC861" s="12">
        <f>SUM(BL861:BT861,AW861:BE861)</f>
        <v/>
      </c>
      <c r="DD861" s="437">
        <f>IFERROR(ROUND(DC861/K861,0),"")</f>
        <v/>
      </c>
      <c r="DE861" s="437">
        <f>IFERROR(ROUND(AVERAGE(Y861:Z861,AK861:AL861),0),"")</f>
        <v/>
      </c>
      <c r="DF861" s="217">
        <f>IFERROR(ROUND((3600/DE861*J861),0),"")</f>
        <v/>
      </c>
      <c r="DG861" s="437">
        <f>IFERROR(ROUND(DD861/DF861,1),"")</f>
        <v/>
      </c>
      <c r="DH861" s="308">
        <f>IFERROR(DB861+DD861,"")</f>
        <v/>
      </c>
      <c r="DI861" s="447">
        <f>IFERROR(DD861/DH861,"")</f>
        <v/>
      </c>
      <c r="DJ861" s="239" t="n"/>
      <c r="DK861" s="12">
        <f>IFERROR(DF861-AP861,"")</f>
        <v/>
      </c>
      <c r="DL861" s="239" t="n"/>
      <c r="DM861" s="307">
        <f>IFERROR(DA861-L861,"")</f>
        <v/>
      </c>
      <c r="DN861" s="348">
        <f>IF(DE861&gt;AQ861,0,1)</f>
        <v/>
      </c>
      <c r="DO861" s="348">
        <f>IF(DA861&lt;M861,0,1)</f>
        <v/>
      </c>
      <c r="DP861" s="348">
        <f>IF(DA861&gt;N861,0,1)</f>
        <v/>
      </c>
    </row>
    <row r="862" ht="20.25" customHeight="1" s="417">
      <c r="C862" s="455" t="n"/>
      <c r="G862" s="238" t="n"/>
      <c r="H862" s="437" t="n"/>
      <c r="I862" s="437" t="n"/>
      <c r="J862" s="437" t="n"/>
      <c r="K862" s="437" t="n"/>
      <c r="L862" s="240" t="n"/>
      <c r="M862" s="241" t="n"/>
      <c r="N862" s="242" t="n"/>
      <c r="O862" s="232" t="n"/>
      <c r="P862" s="232" t="n"/>
      <c r="Q862" s="232" t="n"/>
      <c r="R862" s="232" t="n"/>
      <c r="S862" s="232" t="n"/>
      <c r="T862" s="232" t="n"/>
      <c r="U862" s="232" t="n"/>
      <c r="V862" s="232" t="n"/>
      <c r="W862" s="232" t="n"/>
      <c r="X862" s="232" t="n"/>
      <c r="Y862" s="195" t="n"/>
      <c r="Z862" s="195" t="n"/>
      <c r="AA862" s="232" t="n"/>
      <c r="AB862" s="232" t="n"/>
      <c r="AC862" s="232" t="n"/>
      <c r="AD862" s="232" t="n"/>
      <c r="AE862" s="232" t="n"/>
      <c r="AF862" s="232" t="n"/>
      <c r="AG862" s="232" t="n"/>
      <c r="AH862" s="232" t="n"/>
      <c r="AI862" s="232" t="n"/>
      <c r="AJ862" s="232" t="n"/>
      <c r="AK862" s="195" t="n"/>
      <c r="AL862" s="195" t="n"/>
      <c r="AM862" s="232">
        <f>IFERROR(ROUND(AVERAGE(O862:S862,AA862:AE862),0),"")</f>
        <v/>
      </c>
      <c r="AN862" s="232">
        <f>IFERROR(ROUND(AVERAGE(T862:X862,AF862:AJ862),0),"")</f>
        <v/>
      </c>
      <c r="AO862" s="278">
        <f>IFERROR((AM862-L862)/L862,"")</f>
        <v/>
      </c>
      <c r="AP862" s="218" t="n"/>
      <c r="AQ862" s="219" t="n"/>
      <c r="AR862" s="217">
        <f>IFERROR(ROUND((3600/AS862*J862),0),"")</f>
        <v/>
      </c>
      <c r="AS862" s="217">
        <f>IFERROR(ROUND(AVERAGE(Y862:Z862,AK862:AL862),0),"")</f>
        <v/>
      </c>
      <c r="AT862" s="217" t="n"/>
      <c r="AU862" s="217" t="n"/>
      <c r="AV862" s="217" t="n"/>
      <c r="AW862" s="217" t="n"/>
      <c r="AX862" s="217" t="n"/>
      <c r="AY862" s="217" t="n"/>
      <c r="AZ862" s="217" t="n"/>
      <c r="BA862" s="217" t="n"/>
      <c r="BB862" s="217" t="n"/>
      <c r="BC862" s="217" t="n"/>
      <c r="BD862" s="217" t="n"/>
      <c r="BE862" s="217" t="n"/>
      <c r="BF862" s="217" t="n"/>
      <c r="BG862" s="217" t="n"/>
      <c r="BH862" s="217" t="n"/>
      <c r="BI862" s="217" t="n"/>
      <c r="BJ862" s="217" t="n"/>
      <c r="BK862" s="217" t="n"/>
      <c r="BL862" s="217" t="n"/>
      <c r="BM862" s="217" t="n"/>
      <c r="BN862" s="217" t="n"/>
      <c r="BO862" s="217" t="n"/>
      <c r="BP862" s="217" t="n"/>
      <c r="BQ862" s="217" t="n"/>
      <c r="BR862" s="217" t="n"/>
      <c r="BS862" s="217" t="n"/>
      <c r="BT862" s="217" t="n"/>
      <c r="BU862" s="217" t="n"/>
      <c r="BV862" s="217" t="n"/>
      <c r="BW862" s="217" t="n"/>
      <c r="BX862" s="220" t="n"/>
      <c r="BY862" s="220" t="n"/>
      <c r="BZ862" s="220" t="n"/>
      <c r="CA862" s="220" t="n"/>
      <c r="CB862" s="220" t="n"/>
      <c r="CC862" s="220" t="n"/>
      <c r="CD862" s="220" t="n"/>
      <c r="CE862" s="220" t="n"/>
      <c r="CF862" s="220" t="n"/>
      <c r="CG862" s="221">
        <f>IFERROR(ROUND((SUM(BX862:CF862)),0),"")</f>
        <v/>
      </c>
      <c r="CH862" s="216" t="n"/>
      <c r="CI862" s="456" t="n"/>
      <c r="CJ862" s="223" t="n"/>
      <c r="CK862" s="196" t="n"/>
      <c r="CL862" s="196" t="n"/>
      <c r="CM862" s="196" t="n"/>
      <c r="CN862" s="196" t="n"/>
      <c r="CO862" s="196" t="n"/>
      <c r="CP862" s="323" t="n"/>
      <c r="CQ862" s="348" t="n"/>
      <c r="CR862" s="348" t="n"/>
      <c r="CS862" s="348" t="n"/>
      <c r="CT862" s="348" t="n"/>
      <c r="CU862" s="348" t="n"/>
      <c r="CV862" s="348" t="n"/>
      <c r="CW862" s="348" t="n"/>
      <c r="CX862" s="348" t="n"/>
      <c r="CY862" s="348">
        <f>IFERROR(ROUND(STDEV(AN862,L862),1),"")</f>
        <v/>
      </c>
      <c r="CZ862" s="232">
        <f>IFERROR(ROUND(AVERAGE(O862:S862,AA862:AE862),0),"")</f>
        <v/>
      </c>
      <c r="DA862" s="232">
        <f>IFERROR(AVERAGE(T862:X862,AF862:AJ862),"")</f>
        <v/>
      </c>
      <c r="DB862" s="308">
        <f>AV862+BK862</f>
        <v/>
      </c>
      <c r="DC862" s="12">
        <f>SUM(BL862:BT862,AW862:BE862)</f>
        <v/>
      </c>
      <c r="DD862" s="437">
        <f>IFERROR(ROUND(DC862/K862,0),"")</f>
        <v/>
      </c>
      <c r="DE862" s="437">
        <f>IFERROR(ROUND(AVERAGE(Y862:Z862,AK862:AL862),0),"")</f>
        <v/>
      </c>
      <c r="DF862" s="217">
        <f>IFERROR(ROUND((3600/DE862*J862),0),"")</f>
        <v/>
      </c>
      <c r="DG862" s="437">
        <f>IFERROR(ROUND(DD862/DF862,1),"")</f>
        <v/>
      </c>
      <c r="DH862" s="308">
        <f>IFERROR(DB862+DD862,"")</f>
        <v/>
      </c>
      <c r="DI862" s="447">
        <f>IFERROR(DD862/DH862,"")</f>
        <v/>
      </c>
      <c r="DJ862" s="239" t="n"/>
      <c r="DK862" s="12">
        <f>IFERROR(DF862-AP862,"")</f>
        <v/>
      </c>
      <c r="DL862" s="239" t="n"/>
      <c r="DM862" s="307">
        <f>IFERROR(DA862-L862,"")</f>
        <v/>
      </c>
      <c r="DN862" s="348">
        <f>IF(DE862&gt;AQ862,0,1)</f>
        <v/>
      </c>
      <c r="DO862" s="348">
        <f>IF(DA862&lt;M862,0,1)</f>
        <v/>
      </c>
      <c r="DP862" s="348">
        <f>IF(DA862&gt;N862,0,1)</f>
        <v/>
      </c>
    </row>
    <row r="863" ht="20.25" customHeight="1" s="417">
      <c r="C863" s="455" t="n"/>
      <c r="G863" s="238" t="n"/>
      <c r="H863" s="437" t="n"/>
      <c r="I863" s="437" t="n"/>
      <c r="J863" s="437" t="n"/>
      <c r="K863" s="437" t="n"/>
      <c r="L863" s="240" t="n"/>
      <c r="M863" s="241" t="n"/>
      <c r="N863" s="242" t="n"/>
      <c r="O863" s="232" t="n"/>
      <c r="P863" s="232" t="n"/>
      <c r="Q863" s="232" t="n"/>
      <c r="R863" s="232" t="n"/>
      <c r="S863" s="232" t="n"/>
      <c r="T863" s="232" t="n"/>
      <c r="U863" s="232" t="n"/>
      <c r="V863" s="232" t="n"/>
      <c r="W863" s="232" t="n"/>
      <c r="X863" s="232" t="n"/>
      <c r="Y863" s="195" t="n"/>
      <c r="Z863" s="195" t="n"/>
      <c r="AA863" s="232" t="n"/>
      <c r="AB863" s="232" t="n"/>
      <c r="AC863" s="232" t="n"/>
      <c r="AD863" s="232" t="n"/>
      <c r="AE863" s="232" t="n"/>
      <c r="AF863" s="232" t="n"/>
      <c r="AG863" s="232" t="n"/>
      <c r="AH863" s="232" t="n"/>
      <c r="AI863" s="232" t="n"/>
      <c r="AJ863" s="232" t="n"/>
      <c r="AK863" s="195" t="n"/>
      <c r="AL863" s="195" t="n"/>
      <c r="AM863" s="232">
        <f>IFERROR(ROUND(AVERAGE(O863:S863,AA863:AE863),0),"")</f>
        <v/>
      </c>
      <c r="AN863" s="232">
        <f>IFERROR(ROUND(AVERAGE(T863:X863,AF863:AJ863),0),"")</f>
        <v/>
      </c>
      <c r="AO863" s="278">
        <f>IFERROR((AM863-L863)/L863,"")</f>
        <v/>
      </c>
      <c r="AP863" s="218" t="n"/>
      <c r="AQ863" s="219" t="n"/>
      <c r="AR863" s="217">
        <f>IFERROR(ROUND((3600/AS863*J863),0),"")</f>
        <v/>
      </c>
      <c r="AS863" s="217">
        <f>IFERROR(ROUND(AVERAGE(Y863:Z863,AK863:AL863),0),"")</f>
        <v/>
      </c>
      <c r="AT863" s="217" t="n"/>
      <c r="AU863" s="217" t="n"/>
      <c r="AV863" s="217" t="n"/>
      <c r="AW863" s="217" t="n"/>
      <c r="AX863" s="217" t="n"/>
      <c r="AY863" s="217" t="n"/>
      <c r="AZ863" s="217" t="n"/>
      <c r="BA863" s="217" t="n"/>
      <c r="BB863" s="217" t="n"/>
      <c r="BC863" s="217" t="n"/>
      <c r="BD863" s="217" t="n"/>
      <c r="BE863" s="217" t="n"/>
      <c r="BF863" s="217" t="n"/>
      <c r="BG863" s="217" t="n"/>
      <c r="BH863" s="217" t="n"/>
      <c r="BI863" s="217" t="n"/>
      <c r="BJ863" s="217" t="n"/>
      <c r="BK863" s="217" t="n"/>
      <c r="BL863" s="217" t="n"/>
      <c r="BM863" s="217" t="n"/>
      <c r="BN863" s="217" t="n"/>
      <c r="BO863" s="217" t="n"/>
      <c r="BP863" s="217" t="n"/>
      <c r="BQ863" s="217" t="n"/>
      <c r="BR863" s="217" t="n"/>
      <c r="BS863" s="217" t="n"/>
      <c r="BT863" s="217" t="n"/>
      <c r="BU863" s="217" t="n"/>
      <c r="BV863" s="217" t="n"/>
      <c r="BW863" s="217" t="n"/>
      <c r="BX863" s="220" t="n"/>
      <c r="BY863" s="220" t="n"/>
      <c r="BZ863" s="220" t="n"/>
      <c r="CA863" s="220" t="n"/>
      <c r="CB863" s="220" t="n"/>
      <c r="CC863" s="220" t="n"/>
      <c r="CD863" s="220" t="n"/>
      <c r="CE863" s="220" t="n"/>
      <c r="CF863" s="220" t="n"/>
      <c r="CG863" s="221">
        <f>IFERROR(ROUND((SUM(BX863:CF863)),0),"")</f>
        <v/>
      </c>
      <c r="CH863" s="216" t="n"/>
      <c r="CI863" s="456" t="n"/>
      <c r="CJ863" s="223" t="n"/>
      <c r="CK863" s="196" t="n"/>
      <c r="CL863" s="196" t="n"/>
      <c r="CM863" s="196" t="n"/>
      <c r="CN863" s="196" t="n"/>
      <c r="CO863" s="196" t="n"/>
      <c r="CP863" s="323" t="n"/>
      <c r="CQ863" s="348" t="n"/>
      <c r="CR863" s="348" t="n"/>
      <c r="CS863" s="348" t="n"/>
      <c r="CT863" s="348" t="n"/>
      <c r="CU863" s="348" t="n"/>
      <c r="CV863" s="348" t="n"/>
      <c r="CW863" s="348" t="n"/>
      <c r="CX863" s="348" t="n"/>
      <c r="CY863" s="348">
        <f>IFERROR(ROUND(STDEV(AN863,L863),1),"")</f>
        <v/>
      </c>
      <c r="CZ863" s="232">
        <f>IFERROR(ROUND(AVERAGE(O863:S863,AA863:AE863),0),"")</f>
        <v/>
      </c>
      <c r="DA863" s="232">
        <f>IFERROR(AVERAGE(T863:X863,AF863:AJ863),"")</f>
        <v/>
      </c>
      <c r="DB863" s="308">
        <f>AV863+BK863</f>
        <v/>
      </c>
      <c r="DC863" s="12">
        <f>SUM(BL863:BT863,AW863:BE863)</f>
        <v/>
      </c>
      <c r="DD863" s="437">
        <f>IFERROR(ROUND(DC863/K863,0),"")</f>
        <v/>
      </c>
      <c r="DE863" s="437">
        <f>IFERROR(ROUND(AVERAGE(Y863:Z863,AK863:AL863),0),"")</f>
        <v/>
      </c>
      <c r="DF863" s="217">
        <f>IFERROR(ROUND((3600/DE863*J863),0),"")</f>
        <v/>
      </c>
      <c r="DG863" s="437">
        <f>IFERROR(ROUND(DD863/DF863,1),"")</f>
        <v/>
      </c>
      <c r="DH863" s="308">
        <f>IFERROR(DB863+DD863,"")</f>
        <v/>
      </c>
      <c r="DI863" s="447">
        <f>IFERROR(DD863/DH863,"")</f>
        <v/>
      </c>
      <c r="DJ863" s="239" t="n"/>
      <c r="DK863" s="12">
        <f>IFERROR(DF863-AP863,"")</f>
        <v/>
      </c>
      <c r="DL863" s="239" t="n"/>
      <c r="DM863" s="307">
        <f>IFERROR(DA863-L863,"")</f>
        <v/>
      </c>
      <c r="DN863" s="348">
        <f>IF(DE863&gt;AQ863,0,1)</f>
        <v/>
      </c>
      <c r="DO863" s="348">
        <f>IF(DA863&lt;M863,0,1)</f>
        <v/>
      </c>
      <c r="DP863" s="348">
        <f>IF(DA863&gt;N863,0,1)</f>
        <v/>
      </c>
    </row>
    <row r="864" ht="20.25" customHeight="1" s="417">
      <c r="C864" s="455" t="n"/>
      <c r="G864" s="238" t="n"/>
      <c r="H864" s="437" t="n"/>
      <c r="I864" s="437" t="n"/>
      <c r="J864" s="437" t="n"/>
      <c r="K864" s="437" t="n"/>
      <c r="L864" s="240" t="n"/>
      <c r="M864" s="241" t="n"/>
      <c r="N864" s="242" t="n"/>
      <c r="O864" s="232" t="n"/>
      <c r="P864" s="232" t="n"/>
      <c r="Q864" s="232" t="n"/>
      <c r="R864" s="232" t="n"/>
      <c r="S864" s="232" t="n"/>
      <c r="T864" s="232" t="n"/>
      <c r="U864" s="232" t="n"/>
      <c r="V864" s="232" t="n"/>
      <c r="W864" s="232" t="n"/>
      <c r="X864" s="232" t="n"/>
      <c r="Y864" s="195" t="n"/>
      <c r="Z864" s="195" t="n"/>
      <c r="AA864" s="232" t="n"/>
      <c r="AB864" s="232" t="n"/>
      <c r="AC864" s="232" t="n"/>
      <c r="AD864" s="232" t="n"/>
      <c r="AE864" s="232" t="n"/>
      <c r="AF864" s="232" t="n"/>
      <c r="AG864" s="232" t="n"/>
      <c r="AH864" s="232" t="n"/>
      <c r="AI864" s="232" t="n"/>
      <c r="AJ864" s="232" t="n"/>
      <c r="AK864" s="195" t="n"/>
      <c r="AL864" s="195" t="n"/>
      <c r="AM864" s="232">
        <f>IFERROR(ROUND(AVERAGE(O864:S864,AA864:AE864),0),"")</f>
        <v/>
      </c>
      <c r="AN864" s="232">
        <f>IFERROR(ROUND(AVERAGE(T864:X864,AF864:AJ864),0),"")</f>
        <v/>
      </c>
      <c r="AO864" s="278">
        <f>IFERROR((AM864-L864)/L864,"")</f>
        <v/>
      </c>
      <c r="AP864" s="218" t="n"/>
      <c r="AQ864" s="219" t="n"/>
      <c r="AR864" s="217">
        <f>IFERROR(ROUND((3600/AS864*J864),0),"")</f>
        <v/>
      </c>
      <c r="AS864" s="217">
        <f>IFERROR(ROUND(AVERAGE(Y864:Z864,AK864:AL864),0),"")</f>
        <v/>
      </c>
      <c r="AT864" s="217" t="n"/>
      <c r="AU864" s="217" t="n"/>
      <c r="AV864" s="217" t="n"/>
      <c r="AW864" s="217" t="n"/>
      <c r="AX864" s="217" t="n"/>
      <c r="AY864" s="217" t="n"/>
      <c r="AZ864" s="217" t="n"/>
      <c r="BA864" s="217" t="n"/>
      <c r="BB864" s="217" t="n"/>
      <c r="BC864" s="217" t="n"/>
      <c r="BD864" s="217" t="n"/>
      <c r="BE864" s="217" t="n"/>
      <c r="BF864" s="217" t="n"/>
      <c r="BG864" s="217" t="n"/>
      <c r="BH864" s="217" t="n"/>
      <c r="BI864" s="217" t="n"/>
      <c r="BJ864" s="217" t="n"/>
      <c r="BK864" s="217" t="n"/>
      <c r="BL864" s="217" t="n"/>
      <c r="BM864" s="217" t="n"/>
      <c r="BN864" s="217" t="n"/>
      <c r="BO864" s="217" t="n"/>
      <c r="BP864" s="217" t="n"/>
      <c r="BQ864" s="217" t="n"/>
      <c r="BR864" s="217" t="n"/>
      <c r="BS864" s="217" t="n"/>
      <c r="BT864" s="217" t="n"/>
      <c r="BU864" s="217" t="n"/>
      <c r="BV864" s="217" t="n"/>
      <c r="BW864" s="217" t="n"/>
      <c r="BX864" s="220" t="n"/>
      <c r="BY864" s="220" t="n"/>
      <c r="BZ864" s="220" t="n"/>
      <c r="CA864" s="220" t="n"/>
      <c r="CB864" s="220" t="n"/>
      <c r="CC864" s="220" t="n"/>
      <c r="CD864" s="220" t="n"/>
      <c r="CE864" s="220" t="n"/>
      <c r="CF864" s="220" t="n"/>
      <c r="CG864" s="221">
        <f>IFERROR(ROUND((SUM(BX864:CF864)),0),"")</f>
        <v/>
      </c>
      <c r="CH864" s="216" t="n"/>
      <c r="CI864" s="456" t="n"/>
      <c r="CJ864" s="223" t="n"/>
      <c r="CK864" s="196" t="n"/>
      <c r="CL864" s="196" t="n"/>
      <c r="CM864" s="196" t="n"/>
      <c r="CN864" s="196" t="n"/>
      <c r="CO864" s="196" t="n"/>
      <c r="CP864" s="323" t="n"/>
      <c r="CQ864" s="348" t="n"/>
      <c r="CR864" s="348" t="n"/>
      <c r="CS864" s="348" t="n"/>
      <c r="CT864" s="348" t="n"/>
      <c r="CU864" s="348" t="n"/>
      <c r="CV864" s="348" t="n"/>
      <c r="CW864" s="348" t="n"/>
      <c r="CX864" s="348" t="n"/>
      <c r="CY864" s="348">
        <f>IFERROR(ROUND(STDEV(AN864,L864),1),"")</f>
        <v/>
      </c>
      <c r="CZ864" s="232">
        <f>IFERROR(ROUND(AVERAGE(O864:S864,AA864:AE864),0),"")</f>
        <v/>
      </c>
      <c r="DA864" s="232">
        <f>IFERROR(AVERAGE(T864:X864,AF864:AJ864),"")</f>
        <v/>
      </c>
      <c r="DB864" s="308">
        <f>AV864+BK864</f>
        <v/>
      </c>
      <c r="DC864" s="12">
        <f>SUM(BL864:BT864,AW864:BE864)</f>
        <v/>
      </c>
      <c r="DD864" s="437">
        <f>IFERROR(ROUND(DC864/K864,0),"")</f>
        <v/>
      </c>
      <c r="DE864" s="437">
        <f>IFERROR(ROUND(AVERAGE(Y864:Z864,AK864:AL864),0),"")</f>
        <v/>
      </c>
      <c r="DF864" s="217">
        <f>IFERROR(ROUND((3600/DE864*J864),0),"")</f>
        <v/>
      </c>
      <c r="DG864" s="437">
        <f>IFERROR(ROUND(DD864/DF864,1),"")</f>
        <v/>
      </c>
      <c r="DH864" s="308">
        <f>IFERROR(DB864+DD864,"")</f>
        <v/>
      </c>
      <c r="DI864" s="447">
        <f>IFERROR(DD864/DH864,"")</f>
        <v/>
      </c>
      <c r="DJ864" s="239" t="n"/>
      <c r="DK864" s="12">
        <f>IFERROR(DF864-AP864,"")</f>
        <v/>
      </c>
      <c r="DL864" s="239" t="n"/>
      <c r="DM864" s="307">
        <f>IFERROR(DA864-L864,"")</f>
        <v/>
      </c>
      <c r="DN864" s="348">
        <f>IF(DE864&gt;AQ864,0,1)</f>
        <v/>
      </c>
      <c r="DO864" s="348">
        <f>IF(DA864&lt;M864,0,1)</f>
        <v/>
      </c>
      <c r="DP864" s="348">
        <f>IF(DA864&gt;N864,0,1)</f>
        <v/>
      </c>
    </row>
    <row r="865" ht="20.25" customHeight="1" s="417">
      <c r="C865" s="455" t="n"/>
      <c r="G865" s="238" t="n"/>
      <c r="H865" s="437" t="n"/>
      <c r="I865" s="437" t="n"/>
      <c r="J865" s="437" t="n"/>
      <c r="K865" s="437" t="n"/>
      <c r="L865" s="240" t="n"/>
      <c r="M865" s="241" t="n"/>
      <c r="N865" s="242" t="n"/>
      <c r="O865" s="232" t="n"/>
      <c r="P865" s="232" t="n"/>
      <c r="Q865" s="232" t="n"/>
      <c r="R865" s="232" t="n"/>
      <c r="S865" s="232" t="n"/>
      <c r="T865" s="232" t="n"/>
      <c r="U865" s="232" t="n"/>
      <c r="V865" s="232" t="n"/>
      <c r="W865" s="232" t="n"/>
      <c r="X865" s="232" t="n"/>
      <c r="Y865" s="195" t="n"/>
      <c r="Z865" s="195" t="n"/>
      <c r="AA865" s="232" t="n"/>
      <c r="AB865" s="232" t="n"/>
      <c r="AC865" s="232" t="n"/>
      <c r="AD865" s="232" t="n"/>
      <c r="AE865" s="232" t="n"/>
      <c r="AF865" s="232" t="n"/>
      <c r="AG865" s="232" t="n"/>
      <c r="AH865" s="232" t="n"/>
      <c r="AI865" s="232" t="n"/>
      <c r="AJ865" s="232" t="n"/>
      <c r="AK865" s="195" t="n"/>
      <c r="AL865" s="195" t="n"/>
      <c r="AM865" s="232">
        <f>IFERROR(ROUND(AVERAGE(O865:S865,AA865:AE865),0),"")</f>
        <v/>
      </c>
      <c r="AN865" s="232">
        <f>IFERROR(ROUND(AVERAGE(T865:X865,AF865:AJ865),0),"")</f>
        <v/>
      </c>
      <c r="AO865" s="278">
        <f>IFERROR((AM865-L865)/L865,"")</f>
        <v/>
      </c>
      <c r="AP865" s="218" t="n"/>
      <c r="AQ865" s="219" t="n"/>
      <c r="AR865" s="217">
        <f>IFERROR(ROUND((3600/AS865*J865),0),"")</f>
        <v/>
      </c>
      <c r="AS865" s="217">
        <f>IFERROR(ROUND(AVERAGE(Y865:Z865,AK865:AL865),0),"")</f>
        <v/>
      </c>
      <c r="AT865" s="217" t="n"/>
      <c r="AU865" s="217" t="n"/>
      <c r="AV865" s="217" t="n"/>
      <c r="AW865" s="217" t="n"/>
      <c r="AX865" s="217" t="n"/>
      <c r="AY865" s="217" t="n"/>
      <c r="AZ865" s="217" t="n"/>
      <c r="BA865" s="217" t="n"/>
      <c r="BB865" s="217" t="n"/>
      <c r="BC865" s="217" t="n"/>
      <c r="BD865" s="217" t="n"/>
      <c r="BE865" s="217" t="n"/>
      <c r="BF865" s="217" t="n"/>
      <c r="BG865" s="217" t="n"/>
      <c r="BH865" s="217" t="n"/>
      <c r="BI865" s="217" t="n"/>
      <c r="BJ865" s="217" t="n"/>
      <c r="BK865" s="217" t="n"/>
      <c r="BL865" s="217" t="n"/>
      <c r="BM865" s="217" t="n"/>
      <c r="BN865" s="217" t="n"/>
      <c r="BO865" s="217" t="n"/>
      <c r="BP865" s="217" t="n"/>
      <c r="BQ865" s="217" t="n"/>
      <c r="BR865" s="217" t="n"/>
      <c r="BS865" s="217" t="n"/>
      <c r="BT865" s="217" t="n"/>
      <c r="BU865" s="217" t="n"/>
      <c r="BV865" s="217" t="n"/>
      <c r="BW865" s="217" t="n"/>
      <c r="BX865" s="220" t="n"/>
      <c r="BY865" s="220" t="n"/>
      <c r="BZ865" s="220" t="n"/>
      <c r="CA865" s="220" t="n"/>
      <c r="CB865" s="220" t="n"/>
      <c r="CC865" s="220" t="n"/>
      <c r="CD865" s="220" t="n"/>
      <c r="CE865" s="220" t="n"/>
      <c r="CF865" s="220" t="n"/>
      <c r="CG865" s="221">
        <f>IFERROR(ROUND((SUM(BX865:CF865)),0),"")</f>
        <v/>
      </c>
      <c r="CH865" s="216" t="n"/>
      <c r="CI865" s="456" t="n"/>
      <c r="CJ865" s="223" t="n"/>
      <c r="CK865" s="196" t="n"/>
      <c r="CL865" s="196" t="n"/>
      <c r="CM865" s="196" t="n"/>
      <c r="CN865" s="196" t="n"/>
      <c r="CO865" s="196" t="n"/>
      <c r="CP865" s="323" t="n"/>
      <c r="CQ865" s="348" t="n"/>
      <c r="CR865" s="348" t="n"/>
      <c r="CS865" s="348" t="n"/>
      <c r="CT865" s="348" t="n"/>
      <c r="CU865" s="348" t="n"/>
      <c r="CV865" s="348" t="n"/>
      <c r="CW865" s="348" t="n"/>
      <c r="CX865" s="348" t="n"/>
      <c r="CY865" s="348">
        <f>IFERROR(ROUND(STDEV(AN865,L865),1),"")</f>
        <v/>
      </c>
      <c r="CZ865" s="232">
        <f>IFERROR(ROUND(AVERAGE(O865:S865,AA865:AE865),0),"")</f>
        <v/>
      </c>
      <c r="DA865" s="232">
        <f>IFERROR(AVERAGE(T865:X865,AF865:AJ865),"")</f>
        <v/>
      </c>
      <c r="DB865" s="308">
        <f>AV865+BK865</f>
        <v/>
      </c>
      <c r="DC865" s="12">
        <f>SUM(BL865:BT865,AW865:BE865)</f>
        <v/>
      </c>
      <c r="DD865" s="437">
        <f>IFERROR(ROUND(DC865/K865,0),"")</f>
        <v/>
      </c>
      <c r="DE865" s="437">
        <f>IFERROR(ROUND(AVERAGE(Y865:Z865,AK865:AL865),0),"")</f>
        <v/>
      </c>
      <c r="DF865" s="217">
        <f>IFERROR(ROUND((3600/DE865*J865),0),"")</f>
        <v/>
      </c>
      <c r="DG865" s="437">
        <f>IFERROR(ROUND(DD865/DF865,1),"")</f>
        <v/>
      </c>
      <c r="DH865" s="308">
        <f>IFERROR(DB865+DD865,"")</f>
        <v/>
      </c>
      <c r="DI865" s="447">
        <f>IFERROR(DD865/DH865,"")</f>
        <v/>
      </c>
      <c r="DJ865" s="239" t="n"/>
      <c r="DK865" s="12">
        <f>IFERROR(DF865-AP865,"")</f>
        <v/>
      </c>
      <c r="DL865" s="239" t="n"/>
      <c r="DM865" s="307">
        <f>IFERROR(DA865-L865,"")</f>
        <v/>
      </c>
      <c r="DN865" s="348">
        <f>IF(DE865&gt;AQ865,0,1)</f>
        <v/>
      </c>
      <c r="DO865" s="348">
        <f>IF(DA865&lt;M865,0,1)</f>
        <v/>
      </c>
      <c r="DP865" s="348">
        <f>IF(DA865&gt;N865,0,1)</f>
        <v/>
      </c>
    </row>
    <row r="866" ht="20.25" customHeight="1" s="417">
      <c r="C866" s="455" t="n"/>
      <c r="G866" s="238" t="n"/>
      <c r="H866" s="437" t="n"/>
      <c r="I866" s="437" t="n"/>
      <c r="J866" s="437" t="n"/>
      <c r="K866" s="437" t="n"/>
      <c r="L866" s="240" t="n"/>
      <c r="M866" s="241" t="n"/>
      <c r="N866" s="242" t="n"/>
      <c r="O866" s="232" t="n"/>
      <c r="P866" s="232" t="n"/>
      <c r="Q866" s="232" t="n"/>
      <c r="R866" s="232" t="n"/>
      <c r="S866" s="232" t="n"/>
      <c r="T866" s="232" t="n"/>
      <c r="U866" s="232" t="n"/>
      <c r="V866" s="232" t="n"/>
      <c r="W866" s="232" t="n"/>
      <c r="X866" s="232" t="n"/>
      <c r="Y866" s="195" t="n"/>
      <c r="Z866" s="195" t="n"/>
      <c r="AA866" s="232" t="n"/>
      <c r="AB866" s="232" t="n"/>
      <c r="AC866" s="232" t="n"/>
      <c r="AD866" s="232" t="n"/>
      <c r="AE866" s="232" t="n"/>
      <c r="AF866" s="232" t="n"/>
      <c r="AG866" s="232" t="n"/>
      <c r="AH866" s="232" t="n"/>
      <c r="AI866" s="232" t="n"/>
      <c r="AJ866" s="232" t="n"/>
      <c r="AK866" s="195" t="n"/>
      <c r="AL866" s="195" t="n"/>
      <c r="AM866" s="232">
        <f>IFERROR(ROUND(AVERAGE(O866:S866,AA866:AE866),0),"")</f>
        <v/>
      </c>
      <c r="AN866" s="232">
        <f>IFERROR(ROUND(AVERAGE(T866:X866,AF866:AJ866),0),"")</f>
        <v/>
      </c>
      <c r="AO866" s="278">
        <f>IFERROR((AM866-L866)/L866,"")</f>
        <v/>
      </c>
      <c r="AP866" s="218" t="n"/>
      <c r="AQ866" s="219" t="n"/>
      <c r="AR866" s="217">
        <f>IFERROR(ROUND((3600/AS866*J866),0),"")</f>
        <v/>
      </c>
      <c r="AS866" s="217">
        <f>IFERROR(ROUND(AVERAGE(Y866:Z866,AK866:AL866),0),"")</f>
        <v/>
      </c>
      <c r="AT866" s="217" t="n"/>
      <c r="AU866" s="217" t="n"/>
      <c r="AV866" s="217" t="n"/>
      <c r="AW866" s="217" t="n"/>
      <c r="AX866" s="217" t="n"/>
      <c r="AY866" s="217" t="n"/>
      <c r="AZ866" s="217" t="n"/>
      <c r="BA866" s="217" t="n"/>
      <c r="BB866" s="217" t="n"/>
      <c r="BC866" s="217" t="n"/>
      <c r="BD866" s="217" t="n"/>
      <c r="BE866" s="217" t="n"/>
      <c r="BF866" s="217" t="n"/>
      <c r="BG866" s="217" t="n"/>
      <c r="BH866" s="217" t="n"/>
      <c r="BI866" s="217" t="n"/>
      <c r="BJ866" s="217" t="n"/>
      <c r="BK866" s="217" t="n"/>
      <c r="BL866" s="217" t="n"/>
      <c r="BM866" s="217" t="n"/>
      <c r="BN866" s="217" t="n"/>
      <c r="BO866" s="217" t="n"/>
      <c r="BP866" s="217" t="n"/>
      <c r="BQ866" s="217" t="n"/>
      <c r="BR866" s="217" t="n"/>
      <c r="BS866" s="217" t="n"/>
      <c r="BT866" s="217" t="n"/>
      <c r="BU866" s="217" t="n"/>
      <c r="BV866" s="217" t="n"/>
      <c r="BW866" s="217" t="n"/>
      <c r="BX866" s="220" t="n"/>
      <c r="BY866" s="220" t="n"/>
      <c r="BZ866" s="220" t="n"/>
      <c r="CA866" s="220" t="n"/>
      <c r="CB866" s="220" t="n"/>
      <c r="CC866" s="220" t="n"/>
      <c r="CD866" s="220" t="n"/>
      <c r="CE866" s="220" t="n"/>
      <c r="CF866" s="220" t="n"/>
      <c r="CG866" s="221">
        <f>IFERROR(ROUND((SUM(BX866:CF866)),0),"")</f>
        <v/>
      </c>
      <c r="CH866" s="216" t="n"/>
      <c r="CI866" s="456" t="n"/>
      <c r="CJ866" s="223" t="n"/>
      <c r="CK866" s="196" t="n"/>
      <c r="CL866" s="196" t="n"/>
      <c r="CM866" s="196" t="n"/>
      <c r="CN866" s="196" t="n"/>
      <c r="CO866" s="196" t="n"/>
      <c r="CP866" s="323" t="n"/>
      <c r="CQ866" s="348" t="n"/>
      <c r="CR866" s="348" t="n"/>
      <c r="CS866" s="348" t="n"/>
      <c r="CT866" s="348" t="n"/>
      <c r="CU866" s="348" t="n"/>
      <c r="CV866" s="348" t="n"/>
      <c r="CW866" s="348" t="n"/>
      <c r="CX866" s="348" t="n"/>
      <c r="CY866" s="348">
        <f>IFERROR(ROUND(STDEV(AN866,L866),1),"")</f>
        <v/>
      </c>
      <c r="CZ866" s="232">
        <f>IFERROR(ROUND(AVERAGE(O866:S866,AA866:AE866),0),"")</f>
        <v/>
      </c>
      <c r="DA866" s="232">
        <f>IFERROR(AVERAGE(T866:X866,AF866:AJ866),"")</f>
        <v/>
      </c>
      <c r="DB866" s="308">
        <f>AV866+BK866</f>
        <v/>
      </c>
      <c r="DC866" s="12">
        <f>SUM(BL866:BT866,AW866:BE866)</f>
        <v/>
      </c>
      <c r="DD866" s="437">
        <f>IFERROR(ROUND(DC866/K866,0),"")</f>
        <v/>
      </c>
      <c r="DE866" s="437">
        <f>IFERROR(ROUND(AVERAGE(Y866:Z866,AK866:AL866),0),"")</f>
        <v/>
      </c>
      <c r="DF866" s="217">
        <f>IFERROR(ROUND((3600/DE866*J866),0),"")</f>
        <v/>
      </c>
      <c r="DG866" s="437">
        <f>IFERROR(ROUND(DD866/DF866,1),"")</f>
        <v/>
      </c>
      <c r="DH866" s="308">
        <f>IFERROR(DB866+DD866,"")</f>
        <v/>
      </c>
      <c r="DI866" s="447">
        <f>IFERROR(DD866/DH866,"")</f>
        <v/>
      </c>
      <c r="DJ866" s="239" t="n"/>
      <c r="DK866" s="12">
        <f>IFERROR(DF866-AP866,"")</f>
        <v/>
      </c>
      <c r="DL866" s="239" t="n"/>
      <c r="DM866" s="307">
        <f>IFERROR(DA866-L866,"")</f>
        <v/>
      </c>
      <c r="DN866" s="348">
        <f>IF(DE866&gt;AQ866,0,1)</f>
        <v/>
      </c>
      <c r="DO866" s="348">
        <f>IF(DA866&lt;M866,0,1)</f>
        <v/>
      </c>
      <c r="DP866" s="348">
        <f>IF(DA866&gt;N866,0,1)</f>
        <v/>
      </c>
    </row>
    <row r="867" ht="20.25" customHeight="1" s="417">
      <c r="C867" s="455" t="n"/>
      <c r="G867" s="238" t="n"/>
      <c r="H867" s="437" t="n"/>
      <c r="I867" s="437" t="n"/>
      <c r="J867" s="437" t="n"/>
      <c r="K867" s="437" t="n"/>
      <c r="L867" s="240" t="n"/>
      <c r="M867" s="241" t="n"/>
      <c r="N867" s="242" t="n"/>
      <c r="O867" s="232" t="n"/>
      <c r="P867" s="232" t="n"/>
      <c r="Q867" s="232" t="n"/>
      <c r="R867" s="232" t="n"/>
      <c r="S867" s="232" t="n"/>
      <c r="T867" s="232" t="n"/>
      <c r="U867" s="232" t="n"/>
      <c r="V867" s="232" t="n"/>
      <c r="W867" s="232" t="n"/>
      <c r="X867" s="232" t="n"/>
      <c r="Y867" s="195" t="n"/>
      <c r="Z867" s="195" t="n"/>
      <c r="AA867" s="232" t="n"/>
      <c r="AB867" s="232" t="n"/>
      <c r="AC867" s="232" t="n"/>
      <c r="AD867" s="232" t="n"/>
      <c r="AE867" s="232" t="n"/>
      <c r="AF867" s="232" t="n"/>
      <c r="AG867" s="232" t="n"/>
      <c r="AH867" s="232" t="n"/>
      <c r="AI867" s="232" t="n"/>
      <c r="AJ867" s="232" t="n"/>
      <c r="AK867" s="195" t="n"/>
      <c r="AL867" s="195" t="n"/>
      <c r="AM867" s="232">
        <f>IFERROR(ROUND(AVERAGE(O867:S867,AA867:AE867),0),"")</f>
        <v/>
      </c>
      <c r="AN867" s="232">
        <f>IFERROR(ROUND(AVERAGE(T867:X867,AF867:AJ867),0),"")</f>
        <v/>
      </c>
      <c r="AO867" s="278">
        <f>IFERROR((AM867-L867)/L867,"")</f>
        <v/>
      </c>
      <c r="AP867" s="218" t="n"/>
      <c r="AQ867" s="219" t="n"/>
      <c r="AR867" s="217">
        <f>IFERROR(ROUND((3600/AS867*J867),0),"")</f>
        <v/>
      </c>
      <c r="AS867" s="217">
        <f>IFERROR(ROUND(AVERAGE(Y867:Z867,AK867:AL867),0),"")</f>
        <v/>
      </c>
      <c r="AT867" s="217" t="n"/>
      <c r="AU867" s="217" t="n"/>
      <c r="AV867" s="217" t="n"/>
      <c r="AW867" s="217" t="n"/>
      <c r="AX867" s="217" t="n"/>
      <c r="AY867" s="217" t="n"/>
      <c r="AZ867" s="217" t="n"/>
      <c r="BA867" s="217" t="n"/>
      <c r="BB867" s="217" t="n"/>
      <c r="BC867" s="217" t="n"/>
      <c r="BD867" s="217" t="n"/>
      <c r="BE867" s="217" t="n"/>
      <c r="BF867" s="217" t="n"/>
      <c r="BG867" s="217" t="n"/>
      <c r="BH867" s="217" t="n"/>
      <c r="BI867" s="217" t="n"/>
      <c r="BJ867" s="217" t="n"/>
      <c r="BK867" s="217" t="n"/>
      <c r="BL867" s="217" t="n"/>
      <c r="BM867" s="217" t="n"/>
      <c r="BN867" s="217" t="n"/>
      <c r="BO867" s="217" t="n"/>
      <c r="BP867" s="217" t="n"/>
      <c r="BQ867" s="217" t="n"/>
      <c r="BR867" s="217" t="n"/>
      <c r="BS867" s="217" t="n"/>
      <c r="BT867" s="217" t="n"/>
      <c r="BU867" s="217" t="n"/>
      <c r="BV867" s="217" t="n"/>
      <c r="BW867" s="217" t="n"/>
      <c r="BX867" s="220" t="n"/>
      <c r="BY867" s="220" t="n"/>
      <c r="BZ867" s="220" t="n"/>
      <c r="CA867" s="220" t="n"/>
      <c r="CB867" s="220" t="n"/>
      <c r="CC867" s="220" t="n"/>
      <c r="CD867" s="220" t="n"/>
      <c r="CE867" s="220" t="n"/>
      <c r="CF867" s="220" t="n"/>
      <c r="CG867" s="221">
        <f>IFERROR(ROUND((SUM(BX867:CF867)),0),"")</f>
        <v/>
      </c>
      <c r="CH867" s="216" t="n"/>
      <c r="CI867" s="456" t="n"/>
      <c r="CJ867" s="223" t="n"/>
      <c r="CK867" s="196" t="n"/>
      <c r="CL867" s="196" t="n"/>
      <c r="CM867" s="196" t="n"/>
      <c r="CN867" s="196" t="n"/>
      <c r="CO867" s="196" t="n"/>
      <c r="CP867" s="323" t="n"/>
      <c r="CQ867" s="348" t="n"/>
      <c r="CR867" s="348" t="n"/>
      <c r="CS867" s="348" t="n"/>
      <c r="CT867" s="348" t="n"/>
      <c r="CU867" s="348" t="n"/>
      <c r="CV867" s="348" t="n"/>
      <c r="CW867" s="348" t="n"/>
      <c r="CX867" s="348" t="n"/>
      <c r="CY867" s="348">
        <f>IFERROR(ROUND(STDEV(AN867,L867),1),"")</f>
        <v/>
      </c>
      <c r="CZ867" s="232">
        <f>IFERROR(ROUND(AVERAGE(O867:S867,AA867:AE867),0),"")</f>
        <v/>
      </c>
      <c r="DA867" s="232">
        <f>IFERROR(AVERAGE(T867:X867,AF867:AJ867),"")</f>
        <v/>
      </c>
      <c r="DB867" s="308">
        <f>AV867+BK867</f>
        <v/>
      </c>
      <c r="DC867" s="12">
        <f>SUM(BL867:BT867,AW867:BE867)</f>
        <v/>
      </c>
      <c r="DD867" s="437">
        <f>IFERROR(ROUND(DC867/K867,0),"")</f>
        <v/>
      </c>
      <c r="DE867" s="437">
        <f>IFERROR(ROUND(AVERAGE(Y867:Z867,AK867:AL867),0),"")</f>
        <v/>
      </c>
      <c r="DF867" s="217">
        <f>IFERROR(ROUND((3600/DE867*J867),0),"")</f>
        <v/>
      </c>
      <c r="DG867" s="437">
        <f>IFERROR(ROUND(DD867/DF867,1),"")</f>
        <v/>
      </c>
      <c r="DH867" s="308">
        <f>IFERROR(DB867+DD867,"")</f>
        <v/>
      </c>
      <c r="DI867" s="447">
        <f>IFERROR(DD867/DH867,"")</f>
        <v/>
      </c>
      <c r="DJ867" s="239" t="n"/>
      <c r="DK867" s="12">
        <f>IFERROR(DF867-AP867,"")</f>
        <v/>
      </c>
      <c r="DL867" s="239" t="n"/>
      <c r="DM867" s="307">
        <f>IFERROR(DA867-L867,"")</f>
        <v/>
      </c>
      <c r="DN867" s="348">
        <f>IF(DE867&gt;AQ867,0,1)</f>
        <v/>
      </c>
      <c r="DO867" s="348">
        <f>IF(DA867&lt;M867,0,1)</f>
        <v/>
      </c>
      <c r="DP867" s="348">
        <f>IF(DA867&gt;N867,0,1)</f>
        <v/>
      </c>
    </row>
    <row r="868" ht="20.25" customHeight="1" s="417">
      <c r="C868" s="455" t="n"/>
      <c r="G868" s="238" t="n"/>
      <c r="H868" s="437" t="n"/>
      <c r="I868" s="437" t="n"/>
      <c r="J868" s="437" t="n"/>
      <c r="K868" s="437" t="n"/>
      <c r="L868" s="240" t="n"/>
      <c r="M868" s="241" t="n"/>
      <c r="N868" s="242" t="n"/>
      <c r="O868" s="232" t="n"/>
      <c r="P868" s="232" t="n"/>
      <c r="Q868" s="232" t="n"/>
      <c r="R868" s="232" t="n"/>
      <c r="S868" s="232" t="n"/>
      <c r="T868" s="232" t="n"/>
      <c r="U868" s="232" t="n"/>
      <c r="V868" s="232" t="n"/>
      <c r="W868" s="232" t="n"/>
      <c r="X868" s="232" t="n"/>
      <c r="Y868" s="195" t="n"/>
      <c r="Z868" s="195" t="n"/>
      <c r="AA868" s="232" t="n"/>
      <c r="AB868" s="232" t="n"/>
      <c r="AC868" s="232" t="n"/>
      <c r="AD868" s="232" t="n"/>
      <c r="AE868" s="232" t="n"/>
      <c r="AF868" s="232" t="n"/>
      <c r="AG868" s="232" t="n"/>
      <c r="AH868" s="232" t="n"/>
      <c r="AI868" s="232" t="n"/>
      <c r="AJ868" s="232" t="n"/>
      <c r="AK868" s="195" t="n"/>
      <c r="AL868" s="195" t="n"/>
      <c r="AM868" s="232">
        <f>IFERROR(ROUND(AVERAGE(O868:S868,AA868:AE868),0),"")</f>
        <v/>
      </c>
      <c r="AN868" s="232">
        <f>IFERROR(ROUND(AVERAGE(T868:X868,AF868:AJ868),0),"")</f>
        <v/>
      </c>
      <c r="AO868" s="278">
        <f>IFERROR((AM868-L868)/L868,"")</f>
        <v/>
      </c>
      <c r="AP868" s="218" t="n"/>
      <c r="AQ868" s="219" t="n"/>
      <c r="AR868" s="217">
        <f>IFERROR(ROUND((3600/AS868*J868),0),"")</f>
        <v/>
      </c>
      <c r="AS868" s="217">
        <f>IFERROR(ROUND(AVERAGE(Y868:Z868,AK868:AL868),0),"")</f>
        <v/>
      </c>
      <c r="AT868" s="217" t="n"/>
      <c r="AU868" s="217" t="n"/>
      <c r="AV868" s="217" t="n"/>
      <c r="AW868" s="217" t="n"/>
      <c r="AX868" s="217" t="n"/>
      <c r="AY868" s="217" t="n"/>
      <c r="AZ868" s="217" t="n"/>
      <c r="BA868" s="217" t="n"/>
      <c r="BB868" s="217" t="n"/>
      <c r="BC868" s="217" t="n"/>
      <c r="BD868" s="217" t="n"/>
      <c r="BE868" s="217" t="n"/>
      <c r="BF868" s="217" t="n"/>
      <c r="BG868" s="217" t="n"/>
      <c r="BH868" s="217" t="n"/>
      <c r="BI868" s="217" t="n"/>
      <c r="BJ868" s="217" t="n"/>
      <c r="BK868" s="217" t="n"/>
      <c r="BL868" s="217" t="n"/>
      <c r="BM868" s="217" t="n"/>
      <c r="BN868" s="217" t="n"/>
      <c r="BO868" s="217" t="n"/>
      <c r="BP868" s="217" t="n"/>
      <c r="BQ868" s="217" t="n"/>
      <c r="BR868" s="217" t="n"/>
      <c r="BS868" s="217" t="n"/>
      <c r="BT868" s="217" t="n"/>
      <c r="BU868" s="217" t="n"/>
      <c r="BV868" s="217" t="n"/>
      <c r="BW868" s="217" t="n"/>
      <c r="BX868" s="220" t="n"/>
      <c r="BY868" s="220" t="n"/>
      <c r="BZ868" s="220" t="n"/>
      <c r="CA868" s="220" t="n"/>
      <c r="CB868" s="220" t="n"/>
      <c r="CC868" s="220" t="n"/>
      <c r="CD868" s="220" t="n"/>
      <c r="CE868" s="220" t="n"/>
      <c r="CF868" s="220" t="n"/>
      <c r="CG868" s="221">
        <f>IFERROR(ROUND((SUM(BX868:CF868)),0),"")</f>
        <v/>
      </c>
      <c r="CH868" s="216" t="n"/>
      <c r="CI868" s="456" t="n"/>
      <c r="CJ868" s="223" t="n"/>
      <c r="CK868" s="196" t="n"/>
      <c r="CL868" s="196" t="n"/>
      <c r="CM868" s="196" t="n"/>
      <c r="CN868" s="196" t="n"/>
      <c r="CO868" s="196" t="n"/>
      <c r="CP868" s="323" t="n"/>
      <c r="CQ868" s="348" t="n"/>
      <c r="CR868" s="348" t="n"/>
      <c r="CS868" s="348" t="n"/>
      <c r="CT868" s="348" t="n"/>
      <c r="CU868" s="348" t="n"/>
      <c r="CV868" s="348" t="n"/>
      <c r="CW868" s="348" t="n"/>
      <c r="CX868" s="348" t="n"/>
      <c r="CY868" s="348">
        <f>IFERROR(ROUND(STDEV(AN868,L868),1),"")</f>
        <v/>
      </c>
      <c r="CZ868" s="232">
        <f>IFERROR(ROUND(AVERAGE(O868:S868,AA868:AE868),0),"")</f>
        <v/>
      </c>
      <c r="DA868" s="232">
        <f>IFERROR(AVERAGE(T868:X868,AF868:AJ868),"")</f>
        <v/>
      </c>
      <c r="DB868" s="308">
        <f>AV868+BK868</f>
        <v/>
      </c>
      <c r="DC868" s="12">
        <f>SUM(BL868:BT868,AW868:BE868)</f>
        <v/>
      </c>
      <c r="DD868" s="437">
        <f>IFERROR(ROUND(DC868/K868,0),"")</f>
        <v/>
      </c>
      <c r="DE868" s="437">
        <f>IFERROR(ROUND(AVERAGE(Y868:Z868,AK868:AL868),0),"")</f>
        <v/>
      </c>
      <c r="DF868" s="217">
        <f>IFERROR(ROUND((3600/DE868*J868),0),"")</f>
        <v/>
      </c>
      <c r="DG868" s="437">
        <f>IFERROR(ROUND(DD868/DF868,1),"")</f>
        <v/>
      </c>
      <c r="DH868" s="308">
        <f>IFERROR(DB868+DD868,"")</f>
        <v/>
      </c>
      <c r="DI868" s="447">
        <f>IFERROR(DD868/DH868,"")</f>
        <v/>
      </c>
      <c r="DJ868" s="239" t="n"/>
      <c r="DK868" s="12">
        <f>IFERROR(DF868-AP868,"")</f>
        <v/>
      </c>
      <c r="DL868" s="239" t="n"/>
      <c r="DM868" s="307">
        <f>IFERROR(DA868-L868,"")</f>
        <v/>
      </c>
      <c r="DN868" s="348">
        <f>IF(DE868&gt;AQ868,0,1)</f>
        <v/>
      </c>
      <c r="DO868" s="348">
        <f>IF(DA868&lt;M868,0,1)</f>
        <v/>
      </c>
      <c r="DP868" s="348">
        <f>IF(DA868&gt;N868,0,1)</f>
        <v/>
      </c>
    </row>
    <row r="869" ht="20.25" customHeight="1" s="417">
      <c r="C869" s="455" t="n"/>
      <c r="G869" s="238" t="n"/>
      <c r="H869" s="437" t="n"/>
      <c r="I869" s="437" t="n"/>
      <c r="J869" s="437" t="n"/>
      <c r="K869" s="437" t="n"/>
      <c r="L869" s="240" t="n"/>
      <c r="M869" s="241" t="n"/>
      <c r="N869" s="242" t="n"/>
      <c r="O869" s="232" t="n"/>
      <c r="P869" s="232" t="n"/>
      <c r="Q869" s="232" t="n"/>
      <c r="R869" s="232" t="n"/>
      <c r="S869" s="232" t="n"/>
      <c r="T869" s="232" t="n"/>
      <c r="U869" s="232" t="n"/>
      <c r="V869" s="232" t="n"/>
      <c r="W869" s="232" t="n"/>
      <c r="X869" s="232" t="n"/>
      <c r="Y869" s="195" t="n"/>
      <c r="Z869" s="195" t="n"/>
      <c r="AA869" s="232" t="n"/>
      <c r="AB869" s="232" t="n"/>
      <c r="AC869" s="232" t="n"/>
      <c r="AD869" s="232" t="n"/>
      <c r="AE869" s="232" t="n"/>
      <c r="AF869" s="232" t="n"/>
      <c r="AG869" s="232" t="n"/>
      <c r="AH869" s="232" t="n"/>
      <c r="AI869" s="232" t="n"/>
      <c r="AJ869" s="232" t="n"/>
      <c r="AK869" s="195" t="n"/>
      <c r="AL869" s="195" t="n"/>
      <c r="AM869" s="232">
        <f>IFERROR(ROUND(AVERAGE(O869:S869,AA869:AE869),0),"")</f>
        <v/>
      </c>
      <c r="AN869" s="232">
        <f>IFERROR(ROUND(AVERAGE(T869:X869,AF869:AJ869),0),"")</f>
        <v/>
      </c>
      <c r="AO869" s="278">
        <f>IFERROR((AM869-L869)/L869,"")</f>
        <v/>
      </c>
      <c r="AP869" s="218" t="n"/>
      <c r="AQ869" s="219" t="n"/>
      <c r="AR869" s="217">
        <f>IFERROR(ROUND((3600/AS869*J869),0),"")</f>
        <v/>
      </c>
      <c r="AS869" s="217">
        <f>IFERROR(ROUND(AVERAGE(Y869:Z869,AK869:AL869),0),"")</f>
        <v/>
      </c>
      <c r="AT869" s="217" t="n"/>
      <c r="AU869" s="217" t="n"/>
      <c r="AV869" s="217" t="n"/>
      <c r="AW869" s="217" t="n"/>
      <c r="AX869" s="217" t="n"/>
      <c r="AY869" s="217" t="n"/>
      <c r="AZ869" s="217" t="n"/>
      <c r="BA869" s="217" t="n"/>
      <c r="BB869" s="217" t="n"/>
      <c r="BC869" s="217" t="n"/>
      <c r="BD869" s="217" t="n"/>
      <c r="BE869" s="217" t="n"/>
      <c r="BF869" s="217" t="n"/>
      <c r="BG869" s="217" t="n"/>
      <c r="BH869" s="217" t="n"/>
      <c r="BI869" s="217" t="n"/>
      <c r="BJ869" s="217" t="n"/>
      <c r="BK869" s="217" t="n"/>
      <c r="BL869" s="217" t="n"/>
      <c r="BM869" s="217" t="n"/>
      <c r="BN869" s="217" t="n"/>
      <c r="BO869" s="217" t="n"/>
      <c r="BP869" s="217" t="n"/>
      <c r="BQ869" s="217" t="n"/>
      <c r="BR869" s="217" t="n"/>
      <c r="BS869" s="217" t="n"/>
      <c r="BT869" s="217" t="n"/>
      <c r="BU869" s="217" t="n"/>
      <c r="BV869" s="217" t="n"/>
      <c r="BW869" s="217" t="n"/>
      <c r="BX869" s="220" t="n"/>
      <c r="BY869" s="220" t="n"/>
      <c r="BZ869" s="220" t="n"/>
      <c r="CA869" s="220" t="n"/>
      <c r="CB869" s="220" t="n"/>
      <c r="CC869" s="220" t="n"/>
      <c r="CD869" s="220" t="n"/>
      <c r="CE869" s="220" t="n"/>
      <c r="CF869" s="220" t="n"/>
      <c r="CG869" s="221">
        <f>IFERROR(ROUND((SUM(BX869:CF869)),0),"")</f>
        <v/>
      </c>
      <c r="CH869" s="216" t="n"/>
      <c r="CI869" s="456" t="n"/>
      <c r="CJ869" s="223" t="n"/>
      <c r="CK869" s="196" t="n"/>
      <c r="CL869" s="196" t="n"/>
      <c r="CM869" s="196" t="n"/>
      <c r="CN869" s="196" t="n"/>
      <c r="CO869" s="196" t="n"/>
      <c r="CP869" s="323" t="n"/>
      <c r="CQ869" s="348" t="n"/>
      <c r="CR869" s="348" t="n"/>
      <c r="CS869" s="348" t="n"/>
      <c r="CT869" s="348" t="n"/>
      <c r="CU869" s="348" t="n"/>
      <c r="CV869" s="348" t="n"/>
      <c r="CW869" s="348" t="n"/>
      <c r="CX869" s="348" t="n"/>
      <c r="CY869" s="348">
        <f>IFERROR(ROUND(STDEV(AN869,L869),1),"")</f>
        <v/>
      </c>
      <c r="CZ869" s="232">
        <f>IFERROR(ROUND(AVERAGE(O869:S869,AA869:AE869),0),"")</f>
        <v/>
      </c>
      <c r="DA869" s="232">
        <f>IFERROR(AVERAGE(T869:X869,AF869:AJ869),"")</f>
        <v/>
      </c>
      <c r="DB869" s="308">
        <f>AV869+BK869</f>
        <v/>
      </c>
      <c r="DC869" s="12">
        <f>SUM(BL869:BT869,AW869:BE869)</f>
        <v/>
      </c>
      <c r="DD869" s="437">
        <f>IFERROR(ROUND(DC869/K869,0),"")</f>
        <v/>
      </c>
      <c r="DE869" s="437">
        <f>IFERROR(ROUND(AVERAGE(Y869:Z869,AK869:AL869),0),"")</f>
        <v/>
      </c>
      <c r="DF869" s="217">
        <f>IFERROR(ROUND((3600/DE869*J869),0),"")</f>
        <v/>
      </c>
      <c r="DG869" s="437">
        <f>IFERROR(ROUND(DD869/DF869,1),"")</f>
        <v/>
      </c>
      <c r="DH869" s="308">
        <f>IFERROR(DB869+DD869,"")</f>
        <v/>
      </c>
      <c r="DI869" s="447">
        <f>IFERROR(DD869/DH869,"")</f>
        <v/>
      </c>
      <c r="DJ869" s="239" t="n"/>
      <c r="DK869" s="12">
        <f>IFERROR(DF869-AP869,"")</f>
        <v/>
      </c>
      <c r="DL869" s="239" t="n"/>
      <c r="DM869" s="307">
        <f>IFERROR(DA869-L869,"")</f>
        <v/>
      </c>
      <c r="DN869" s="348">
        <f>IF(DE869&gt;AQ869,0,1)</f>
        <v/>
      </c>
      <c r="DO869" s="348">
        <f>IF(DA869&lt;M869,0,1)</f>
        <v/>
      </c>
      <c r="DP869" s="348">
        <f>IF(DA869&gt;N869,0,1)</f>
        <v/>
      </c>
    </row>
    <row r="870" ht="20.25" customHeight="1" s="417">
      <c r="C870" s="455" t="n"/>
      <c r="G870" s="238" t="n"/>
      <c r="H870" s="437" t="n"/>
      <c r="I870" s="437" t="n"/>
      <c r="J870" s="437" t="n"/>
      <c r="K870" s="437" t="n"/>
      <c r="L870" s="240" t="n"/>
      <c r="M870" s="241" t="n"/>
      <c r="N870" s="242" t="n"/>
      <c r="O870" s="232" t="n"/>
      <c r="P870" s="232" t="n"/>
      <c r="Q870" s="232" t="n"/>
      <c r="R870" s="232" t="n"/>
      <c r="S870" s="232" t="n"/>
      <c r="T870" s="232" t="n"/>
      <c r="U870" s="232" t="n"/>
      <c r="V870" s="232" t="n"/>
      <c r="W870" s="232" t="n"/>
      <c r="X870" s="232" t="n"/>
      <c r="Y870" s="195" t="n"/>
      <c r="Z870" s="195" t="n"/>
      <c r="AA870" s="232" t="n"/>
      <c r="AB870" s="232" t="n"/>
      <c r="AC870" s="232" t="n"/>
      <c r="AD870" s="232" t="n"/>
      <c r="AE870" s="232" t="n"/>
      <c r="AF870" s="232" t="n"/>
      <c r="AG870" s="232" t="n"/>
      <c r="AH870" s="232" t="n"/>
      <c r="AI870" s="232" t="n"/>
      <c r="AJ870" s="232" t="n"/>
      <c r="AK870" s="195" t="n"/>
      <c r="AL870" s="195" t="n"/>
      <c r="AM870" s="232">
        <f>IFERROR(ROUND(AVERAGE(O870:S870,AA870:AE870),0),"")</f>
        <v/>
      </c>
      <c r="AN870" s="232">
        <f>IFERROR(ROUND(AVERAGE(T870:X870,AF870:AJ870),0),"")</f>
        <v/>
      </c>
      <c r="AO870" s="278">
        <f>IFERROR((AM870-L870)/L870,"")</f>
        <v/>
      </c>
      <c r="AP870" s="218" t="n"/>
      <c r="AQ870" s="219" t="n"/>
      <c r="AR870" s="217">
        <f>IFERROR(ROUND((3600/AS870*J870),0),"")</f>
        <v/>
      </c>
      <c r="AS870" s="217">
        <f>IFERROR(ROUND(AVERAGE(Y870:Z870,AK870:AL870),0),"")</f>
        <v/>
      </c>
      <c r="AT870" s="217" t="n"/>
      <c r="AU870" s="217" t="n"/>
      <c r="AV870" s="217" t="n"/>
      <c r="AW870" s="217" t="n"/>
      <c r="AX870" s="217" t="n"/>
      <c r="AY870" s="217" t="n"/>
      <c r="AZ870" s="217" t="n"/>
      <c r="BA870" s="217" t="n"/>
      <c r="BB870" s="217" t="n"/>
      <c r="BC870" s="217" t="n"/>
      <c r="BD870" s="217" t="n"/>
      <c r="BE870" s="217" t="n"/>
      <c r="BF870" s="217" t="n"/>
      <c r="BG870" s="217" t="n"/>
      <c r="BH870" s="217" t="n"/>
      <c r="BI870" s="217" t="n"/>
      <c r="BJ870" s="217" t="n"/>
      <c r="BK870" s="217" t="n"/>
      <c r="BL870" s="217" t="n"/>
      <c r="BM870" s="217" t="n"/>
      <c r="BN870" s="217" t="n"/>
      <c r="BO870" s="217" t="n"/>
      <c r="BP870" s="217" t="n"/>
      <c r="BQ870" s="217" t="n"/>
      <c r="BR870" s="217" t="n"/>
      <c r="BS870" s="217" t="n"/>
      <c r="BT870" s="217" t="n"/>
      <c r="BU870" s="217" t="n"/>
      <c r="BV870" s="217" t="n"/>
      <c r="BW870" s="217" t="n"/>
      <c r="BX870" s="220" t="n"/>
      <c r="BY870" s="220" t="n"/>
      <c r="BZ870" s="220" t="n"/>
      <c r="CA870" s="220" t="n"/>
      <c r="CB870" s="220" t="n"/>
      <c r="CC870" s="220" t="n"/>
      <c r="CD870" s="220" t="n"/>
      <c r="CE870" s="220" t="n"/>
      <c r="CF870" s="220" t="n"/>
      <c r="CG870" s="221">
        <f>IFERROR(ROUND((SUM(BX870:CF870)),0),"")</f>
        <v/>
      </c>
      <c r="CH870" s="216" t="n"/>
      <c r="CI870" s="456" t="n"/>
      <c r="CJ870" s="223" t="n"/>
      <c r="CK870" s="196" t="n"/>
      <c r="CL870" s="196" t="n"/>
      <c r="CM870" s="196" t="n"/>
      <c r="CN870" s="196" t="n"/>
      <c r="CO870" s="196" t="n"/>
      <c r="CP870" s="323" t="n"/>
      <c r="CQ870" s="348" t="n"/>
      <c r="CR870" s="348" t="n"/>
      <c r="CS870" s="348" t="n"/>
      <c r="CT870" s="348" t="n"/>
      <c r="CU870" s="348" t="n"/>
      <c r="CV870" s="348" t="n"/>
      <c r="CW870" s="348" t="n"/>
      <c r="CX870" s="348" t="n"/>
      <c r="CY870" s="348">
        <f>IFERROR(ROUND(STDEV(AN870,L870),1),"")</f>
        <v/>
      </c>
      <c r="CZ870" s="232">
        <f>IFERROR(ROUND(AVERAGE(O870:S870,AA870:AE870),0),"")</f>
        <v/>
      </c>
      <c r="DA870" s="232">
        <f>IFERROR(AVERAGE(T870:X870,AF870:AJ870),"")</f>
        <v/>
      </c>
      <c r="DB870" s="308">
        <f>AV870+BK870</f>
        <v/>
      </c>
      <c r="DC870" s="12">
        <f>SUM(BL870:BT870,AW870:BE870)</f>
        <v/>
      </c>
      <c r="DD870" s="437">
        <f>IFERROR(ROUND(DC870/K870,0),"")</f>
        <v/>
      </c>
      <c r="DE870" s="437">
        <f>IFERROR(ROUND(AVERAGE(Y870:Z870,AK870:AL870),0),"")</f>
        <v/>
      </c>
      <c r="DF870" s="217">
        <f>IFERROR(ROUND((3600/DE870*J870),0),"")</f>
        <v/>
      </c>
      <c r="DG870" s="437">
        <f>IFERROR(ROUND(DD870/DF870,1),"")</f>
        <v/>
      </c>
      <c r="DH870" s="308">
        <f>IFERROR(DB870+DD870,"")</f>
        <v/>
      </c>
      <c r="DI870" s="447">
        <f>IFERROR(DD870/DH870,"")</f>
        <v/>
      </c>
      <c r="DJ870" s="239" t="n"/>
      <c r="DK870" s="12">
        <f>IFERROR(DF870-AP870,"")</f>
        <v/>
      </c>
      <c r="DL870" s="239" t="n"/>
      <c r="DM870" s="307">
        <f>IFERROR(DA870-L870,"")</f>
        <v/>
      </c>
      <c r="DN870" s="348">
        <f>IF(DE870&gt;AQ870,0,1)</f>
        <v/>
      </c>
      <c r="DO870" s="348">
        <f>IF(DA870&lt;M870,0,1)</f>
        <v/>
      </c>
      <c r="DP870" s="348">
        <f>IF(DA870&gt;N870,0,1)</f>
        <v/>
      </c>
    </row>
    <row r="871" ht="20.25" customHeight="1" s="417">
      <c r="C871" s="455" t="n"/>
      <c r="G871" s="238" t="n"/>
      <c r="H871" s="437" t="n"/>
      <c r="I871" s="437" t="n"/>
      <c r="J871" s="437" t="n"/>
      <c r="K871" s="437" t="n"/>
      <c r="L871" s="240" t="n"/>
      <c r="M871" s="241" t="n"/>
      <c r="N871" s="242" t="n"/>
      <c r="O871" s="232" t="n"/>
      <c r="P871" s="232" t="n"/>
      <c r="Q871" s="232" t="n"/>
      <c r="R871" s="232" t="n"/>
      <c r="S871" s="232" t="n"/>
      <c r="T871" s="232" t="n"/>
      <c r="U871" s="232" t="n"/>
      <c r="V871" s="232" t="n"/>
      <c r="W871" s="232" t="n"/>
      <c r="X871" s="232" t="n"/>
      <c r="Y871" s="195" t="n"/>
      <c r="Z871" s="195" t="n"/>
      <c r="AA871" s="232" t="n"/>
      <c r="AB871" s="232" t="n"/>
      <c r="AC871" s="232" t="n"/>
      <c r="AD871" s="232" t="n"/>
      <c r="AE871" s="232" t="n"/>
      <c r="AF871" s="232" t="n"/>
      <c r="AG871" s="232" t="n"/>
      <c r="AH871" s="232" t="n"/>
      <c r="AI871" s="232" t="n"/>
      <c r="AJ871" s="232" t="n"/>
      <c r="AK871" s="195" t="n"/>
      <c r="AL871" s="195" t="n"/>
      <c r="AM871" s="232">
        <f>IFERROR(ROUND(AVERAGE(O871:S871,AA871:AE871),0),"")</f>
        <v/>
      </c>
      <c r="AN871" s="232">
        <f>IFERROR(ROUND(AVERAGE(T871:X871,AF871:AJ871),0),"")</f>
        <v/>
      </c>
      <c r="AO871" s="278">
        <f>IFERROR((AM871-L871)/L871,"")</f>
        <v/>
      </c>
      <c r="AP871" s="218" t="n"/>
      <c r="AQ871" s="219" t="n"/>
      <c r="AR871" s="217">
        <f>IFERROR(ROUND((3600/AS871*J871),0),"")</f>
        <v/>
      </c>
      <c r="AS871" s="217">
        <f>IFERROR(ROUND(AVERAGE(Y871:Z871,AK871:AL871),0),"")</f>
        <v/>
      </c>
      <c r="AT871" s="217" t="n"/>
      <c r="AU871" s="217" t="n"/>
      <c r="AV871" s="217" t="n"/>
      <c r="AW871" s="217" t="n"/>
      <c r="AX871" s="217" t="n"/>
      <c r="AY871" s="217" t="n"/>
      <c r="AZ871" s="217" t="n"/>
      <c r="BA871" s="217" t="n"/>
      <c r="BB871" s="217" t="n"/>
      <c r="BC871" s="217" t="n"/>
      <c r="BD871" s="217" t="n"/>
      <c r="BE871" s="217" t="n"/>
      <c r="BF871" s="217" t="n"/>
      <c r="BG871" s="217" t="n"/>
      <c r="BH871" s="217" t="n"/>
      <c r="BI871" s="217" t="n"/>
      <c r="BJ871" s="217" t="n"/>
      <c r="BK871" s="217" t="n"/>
      <c r="BL871" s="217" t="n"/>
      <c r="BM871" s="217" t="n"/>
      <c r="BN871" s="217" t="n"/>
      <c r="BO871" s="217" t="n"/>
      <c r="BP871" s="217" t="n"/>
      <c r="BQ871" s="217" t="n"/>
      <c r="BR871" s="217" t="n"/>
      <c r="BS871" s="217" t="n"/>
      <c r="BT871" s="217" t="n"/>
      <c r="BU871" s="217" t="n"/>
      <c r="BV871" s="217" t="n"/>
      <c r="BW871" s="217" t="n"/>
      <c r="BX871" s="220" t="n"/>
      <c r="BY871" s="220" t="n"/>
      <c r="BZ871" s="220" t="n"/>
      <c r="CA871" s="220" t="n"/>
      <c r="CB871" s="220" t="n"/>
      <c r="CC871" s="220" t="n"/>
      <c r="CD871" s="220" t="n"/>
      <c r="CE871" s="220" t="n"/>
      <c r="CF871" s="220" t="n"/>
      <c r="CG871" s="221">
        <f>IFERROR(ROUND((SUM(BX871:CF871)),0),"")</f>
        <v/>
      </c>
      <c r="CH871" s="216" t="n"/>
      <c r="CI871" s="456" t="n"/>
      <c r="CJ871" s="223" t="n"/>
      <c r="CK871" s="196" t="n"/>
      <c r="CL871" s="196" t="n"/>
      <c r="CM871" s="196" t="n"/>
      <c r="CN871" s="196" t="n"/>
      <c r="CO871" s="196" t="n"/>
      <c r="CP871" s="323" t="n"/>
      <c r="CQ871" s="348" t="n"/>
      <c r="CR871" s="348" t="n"/>
      <c r="CS871" s="348" t="n"/>
      <c r="CT871" s="348" t="n"/>
      <c r="CU871" s="348" t="n"/>
      <c r="CV871" s="348" t="n"/>
      <c r="CW871" s="348" t="n"/>
      <c r="CX871" s="348" t="n"/>
      <c r="CY871" s="348">
        <f>IFERROR(ROUND(STDEV(AN871,L871),1),"")</f>
        <v/>
      </c>
      <c r="CZ871" s="232">
        <f>IFERROR(ROUND(AVERAGE(O871:S871,AA871:AE871),0),"")</f>
        <v/>
      </c>
      <c r="DA871" s="232">
        <f>IFERROR(AVERAGE(T871:X871,AF871:AJ871),"")</f>
        <v/>
      </c>
      <c r="DB871" s="308">
        <f>AV871+BK871</f>
        <v/>
      </c>
      <c r="DC871" s="12">
        <f>SUM(BL871:BT871,AW871:BE871)</f>
        <v/>
      </c>
      <c r="DD871" s="437">
        <f>IFERROR(ROUND(DC871/K871,0),"")</f>
        <v/>
      </c>
      <c r="DE871" s="437">
        <f>IFERROR(ROUND(AVERAGE(Y871:Z871,AK871:AL871),0),"")</f>
        <v/>
      </c>
      <c r="DF871" s="217">
        <f>IFERROR(ROUND((3600/DE871*J871),0),"")</f>
        <v/>
      </c>
      <c r="DG871" s="437">
        <f>IFERROR(ROUND(DD871/DF871,1),"")</f>
        <v/>
      </c>
      <c r="DH871" s="308">
        <f>IFERROR(DB871+DD871,"")</f>
        <v/>
      </c>
      <c r="DI871" s="447">
        <f>IFERROR(DD871/DH871,"")</f>
        <v/>
      </c>
      <c r="DJ871" s="239" t="n"/>
      <c r="DK871" s="12">
        <f>IFERROR(DF871-AP871,"")</f>
        <v/>
      </c>
      <c r="DL871" s="239" t="n"/>
      <c r="DM871" s="307">
        <f>IFERROR(DA871-L871,"")</f>
        <v/>
      </c>
      <c r="DN871" s="348">
        <f>IF(DE871&gt;AQ871,0,1)</f>
        <v/>
      </c>
      <c r="DO871" s="348">
        <f>IF(DA871&lt;M871,0,1)</f>
        <v/>
      </c>
      <c r="DP871" s="348">
        <f>IF(DA871&gt;N871,0,1)</f>
        <v/>
      </c>
    </row>
    <row r="872" ht="20.25" customHeight="1" s="417">
      <c r="C872" s="455" t="n"/>
      <c r="G872" s="238" t="n"/>
      <c r="H872" s="437" t="n"/>
      <c r="I872" s="437" t="n"/>
      <c r="J872" s="437" t="n"/>
      <c r="K872" s="437" t="n"/>
      <c r="L872" s="240" t="n"/>
      <c r="M872" s="241" t="n"/>
      <c r="N872" s="242" t="n"/>
      <c r="O872" s="232" t="n"/>
      <c r="P872" s="232" t="n"/>
      <c r="Q872" s="232" t="n"/>
      <c r="R872" s="232" t="n"/>
      <c r="S872" s="232" t="n"/>
      <c r="T872" s="232" t="n"/>
      <c r="U872" s="232" t="n"/>
      <c r="V872" s="232" t="n"/>
      <c r="W872" s="232" t="n"/>
      <c r="X872" s="232" t="n"/>
      <c r="Y872" s="195" t="n"/>
      <c r="Z872" s="195" t="n"/>
      <c r="AA872" s="232" t="n"/>
      <c r="AB872" s="232" t="n"/>
      <c r="AC872" s="232" t="n"/>
      <c r="AD872" s="232" t="n"/>
      <c r="AE872" s="232" t="n"/>
      <c r="AF872" s="232" t="n"/>
      <c r="AG872" s="232" t="n"/>
      <c r="AH872" s="232" t="n"/>
      <c r="AI872" s="232" t="n"/>
      <c r="AJ872" s="232" t="n"/>
      <c r="AK872" s="195" t="n"/>
      <c r="AL872" s="195" t="n"/>
      <c r="AM872" s="232">
        <f>IFERROR(ROUND(AVERAGE(O872:S872,AA872:AE872),0),"")</f>
        <v/>
      </c>
      <c r="AN872" s="232">
        <f>IFERROR(ROUND(AVERAGE(T872:X872,AF872:AJ872),0),"")</f>
        <v/>
      </c>
      <c r="AO872" s="278">
        <f>IFERROR((AM872-L872)/L872,"")</f>
        <v/>
      </c>
      <c r="AP872" s="218" t="n"/>
      <c r="AQ872" s="219" t="n"/>
      <c r="AR872" s="217">
        <f>IFERROR(ROUND((3600/AS872*J872),0),"")</f>
        <v/>
      </c>
      <c r="AS872" s="217">
        <f>IFERROR(ROUND(AVERAGE(Y872:Z872,AK872:AL872),0),"")</f>
        <v/>
      </c>
      <c r="AT872" s="217" t="n"/>
      <c r="AU872" s="217" t="n"/>
      <c r="AV872" s="217" t="n"/>
      <c r="AW872" s="217" t="n"/>
      <c r="AX872" s="217" t="n"/>
      <c r="AY872" s="217" t="n"/>
      <c r="AZ872" s="217" t="n"/>
      <c r="BA872" s="217" t="n"/>
      <c r="BB872" s="217" t="n"/>
      <c r="BC872" s="217" t="n"/>
      <c r="BD872" s="217" t="n"/>
      <c r="BE872" s="217" t="n"/>
      <c r="BF872" s="217" t="n"/>
      <c r="BG872" s="217" t="n"/>
      <c r="BH872" s="217" t="n"/>
      <c r="BI872" s="217" t="n"/>
      <c r="BJ872" s="217" t="n"/>
      <c r="BK872" s="217" t="n"/>
      <c r="BL872" s="217" t="n"/>
      <c r="BM872" s="217" t="n"/>
      <c r="BN872" s="217" t="n"/>
      <c r="BO872" s="217" t="n"/>
      <c r="BP872" s="217" t="n"/>
      <c r="BQ872" s="217" t="n"/>
      <c r="BR872" s="217" t="n"/>
      <c r="BS872" s="217" t="n"/>
      <c r="BT872" s="217" t="n"/>
      <c r="BU872" s="217" t="n"/>
      <c r="BV872" s="217" t="n"/>
      <c r="BW872" s="217" t="n"/>
      <c r="BX872" s="220" t="n"/>
      <c r="BY872" s="220" t="n"/>
      <c r="BZ872" s="220" t="n"/>
      <c r="CA872" s="220" t="n"/>
      <c r="CB872" s="220" t="n"/>
      <c r="CC872" s="220" t="n"/>
      <c r="CD872" s="220" t="n"/>
      <c r="CE872" s="220" t="n"/>
      <c r="CF872" s="220" t="n"/>
      <c r="CG872" s="221">
        <f>IFERROR(ROUND((SUM(BX872:CF872)),0),"")</f>
        <v/>
      </c>
      <c r="CH872" s="216" t="n"/>
      <c r="CI872" s="456" t="n"/>
      <c r="CJ872" s="223" t="n"/>
      <c r="CK872" s="196" t="n"/>
      <c r="CL872" s="196" t="n"/>
      <c r="CM872" s="196" t="n"/>
      <c r="CN872" s="196" t="n"/>
      <c r="CO872" s="196" t="n"/>
      <c r="CP872" s="323" t="n"/>
      <c r="CQ872" s="348" t="n"/>
      <c r="CR872" s="348" t="n"/>
      <c r="CS872" s="348" t="n"/>
      <c r="CT872" s="348" t="n"/>
      <c r="CU872" s="348" t="n"/>
      <c r="CV872" s="348" t="n"/>
      <c r="CW872" s="348" t="n"/>
      <c r="CX872" s="348" t="n"/>
      <c r="CY872" s="348">
        <f>IFERROR(ROUND(STDEV(AN872,L872),1),"")</f>
        <v/>
      </c>
      <c r="CZ872" s="232">
        <f>IFERROR(ROUND(AVERAGE(O872:S872,AA872:AE872),0),"")</f>
        <v/>
      </c>
      <c r="DA872" s="232">
        <f>IFERROR(AVERAGE(T872:X872,AF872:AJ872),"")</f>
        <v/>
      </c>
      <c r="DB872" s="308">
        <f>AV872+BK872</f>
        <v/>
      </c>
      <c r="DC872" s="12">
        <f>SUM(BL872:BT872,AW872:BE872)</f>
        <v/>
      </c>
      <c r="DD872" s="437">
        <f>IFERROR(ROUND(DC872/K872,0),"")</f>
        <v/>
      </c>
      <c r="DE872" s="437">
        <f>IFERROR(ROUND(AVERAGE(Y872:Z872,AK872:AL872),0),"")</f>
        <v/>
      </c>
      <c r="DF872" s="217">
        <f>IFERROR(ROUND((3600/DE872*J872),0),"")</f>
        <v/>
      </c>
      <c r="DG872" s="437">
        <f>IFERROR(ROUND(DD872/DF872,1),"")</f>
        <v/>
      </c>
      <c r="DH872" s="308">
        <f>IFERROR(DB872+DD872,"")</f>
        <v/>
      </c>
      <c r="DI872" s="447">
        <f>IFERROR(DD872/DH872,"")</f>
        <v/>
      </c>
      <c r="DJ872" s="239" t="n"/>
      <c r="DK872" s="12">
        <f>IFERROR(DF872-AP872,"")</f>
        <v/>
      </c>
      <c r="DL872" s="239" t="n"/>
      <c r="DM872" s="307">
        <f>IFERROR(DA872-L872,"")</f>
        <v/>
      </c>
      <c r="DN872" s="348">
        <f>IF(DE872&gt;AQ872,0,1)</f>
        <v/>
      </c>
      <c r="DO872" s="348">
        <f>IF(DA872&lt;M872,0,1)</f>
        <v/>
      </c>
      <c r="DP872" s="348">
        <f>IF(DA872&gt;N872,0,1)</f>
        <v/>
      </c>
    </row>
    <row r="873" ht="20.25" customHeight="1" s="417">
      <c r="C873" s="455" t="n"/>
      <c r="G873" s="238" t="n"/>
      <c r="H873" s="437" t="n"/>
      <c r="I873" s="437" t="n"/>
      <c r="J873" s="437" t="n"/>
      <c r="K873" s="437" t="n"/>
      <c r="L873" s="240" t="n"/>
      <c r="M873" s="241" t="n"/>
      <c r="N873" s="242" t="n"/>
      <c r="O873" s="232" t="n"/>
      <c r="P873" s="232" t="n"/>
      <c r="Q873" s="232" t="n"/>
      <c r="R873" s="232" t="n"/>
      <c r="S873" s="232" t="n"/>
      <c r="T873" s="232" t="n"/>
      <c r="U873" s="232" t="n"/>
      <c r="V873" s="232" t="n"/>
      <c r="W873" s="232" t="n"/>
      <c r="X873" s="232" t="n"/>
      <c r="Y873" s="195" t="n"/>
      <c r="Z873" s="195" t="n"/>
      <c r="AA873" s="232" t="n"/>
      <c r="AB873" s="232" t="n"/>
      <c r="AC873" s="232" t="n"/>
      <c r="AD873" s="232" t="n"/>
      <c r="AE873" s="232" t="n"/>
      <c r="AF873" s="232" t="n"/>
      <c r="AG873" s="232" t="n"/>
      <c r="AH873" s="232" t="n"/>
      <c r="AI873" s="232" t="n"/>
      <c r="AJ873" s="232" t="n"/>
      <c r="AK873" s="195" t="n"/>
      <c r="AL873" s="195" t="n"/>
      <c r="AM873" s="232">
        <f>IFERROR(ROUND(AVERAGE(O873:S873,AA873:AE873),0),"")</f>
        <v/>
      </c>
      <c r="AN873" s="232">
        <f>IFERROR(ROUND(AVERAGE(T873:X873,AF873:AJ873),0),"")</f>
        <v/>
      </c>
      <c r="AO873" s="278">
        <f>IFERROR((AM873-L873)/L873,"")</f>
        <v/>
      </c>
      <c r="AP873" s="218" t="n"/>
      <c r="AQ873" s="219" t="n"/>
      <c r="AR873" s="217">
        <f>IFERROR(ROUND((3600/AS873*J873),0),"")</f>
        <v/>
      </c>
      <c r="AS873" s="217">
        <f>IFERROR(ROUND(AVERAGE(Y873:Z873,AK873:AL873),0),"")</f>
        <v/>
      </c>
      <c r="AT873" s="217" t="n"/>
      <c r="AU873" s="217" t="n"/>
      <c r="AV873" s="217" t="n"/>
      <c r="AW873" s="217" t="n"/>
      <c r="AX873" s="217" t="n"/>
      <c r="AY873" s="217" t="n"/>
      <c r="AZ873" s="217" t="n"/>
      <c r="BA873" s="217" t="n"/>
      <c r="BB873" s="217" t="n"/>
      <c r="BC873" s="217" t="n"/>
      <c r="BD873" s="217" t="n"/>
      <c r="BE873" s="217" t="n"/>
      <c r="BF873" s="217" t="n"/>
      <c r="BG873" s="217" t="n"/>
      <c r="BH873" s="217" t="n"/>
      <c r="BI873" s="217" t="n"/>
      <c r="BJ873" s="217" t="n"/>
      <c r="BK873" s="217" t="n"/>
      <c r="BL873" s="217" t="n"/>
      <c r="BM873" s="217" t="n"/>
      <c r="BN873" s="217" t="n"/>
      <c r="BO873" s="217" t="n"/>
      <c r="BP873" s="217" t="n"/>
      <c r="BQ873" s="217" t="n"/>
      <c r="BR873" s="217" t="n"/>
      <c r="BS873" s="217" t="n"/>
      <c r="BT873" s="217" t="n"/>
      <c r="BU873" s="217" t="n"/>
      <c r="BV873" s="217" t="n"/>
      <c r="BW873" s="217" t="n"/>
      <c r="BX873" s="220" t="n"/>
      <c r="BY873" s="220" t="n"/>
      <c r="BZ873" s="220" t="n"/>
      <c r="CA873" s="220" t="n"/>
      <c r="CB873" s="220" t="n"/>
      <c r="CC873" s="220" t="n"/>
      <c r="CD873" s="220" t="n"/>
      <c r="CE873" s="220" t="n"/>
      <c r="CF873" s="220" t="n"/>
      <c r="CG873" s="221">
        <f>IFERROR(ROUND((SUM(BX873:CF873)),0),"")</f>
        <v/>
      </c>
      <c r="CH873" s="216" t="n"/>
      <c r="CI873" s="456" t="n"/>
      <c r="CJ873" s="223" t="n"/>
      <c r="CK873" s="196" t="n"/>
      <c r="CL873" s="196" t="n"/>
      <c r="CM873" s="196" t="n"/>
      <c r="CN873" s="196" t="n"/>
      <c r="CO873" s="196" t="n"/>
      <c r="CP873" s="323" t="n"/>
      <c r="CQ873" s="348" t="n"/>
      <c r="CR873" s="348" t="n"/>
      <c r="CS873" s="348" t="n"/>
      <c r="CT873" s="348" t="n"/>
      <c r="CU873" s="348" t="n"/>
      <c r="CV873" s="348" t="n"/>
      <c r="CW873" s="348" t="n"/>
      <c r="CX873" s="348" t="n"/>
      <c r="CY873" s="348">
        <f>IFERROR(ROUND(STDEV(AN873,L873),1),"")</f>
        <v/>
      </c>
      <c r="CZ873" s="232">
        <f>IFERROR(ROUND(AVERAGE(O873:S873,AA873:AE873),0),"")</f>
        <v/>
      </c>
      <c r="DA873" s="232">
        <f>IFERROR(AVERAGE(T873:X873,AF873:AJ873),"")</f>
        <v/>
      </c>
      <c r="DB873" s="308">
        <f>AV873+BK873</f>
        <v/>
      </c>
      <c r="DC873" s="12">
        <f>SUM(BL873:BT873,AW873:BE873)</f>
        <v/>
      </c>
      <c r="DD873" s="437">
        <f>IFERROR(ROUND(DC873/K873,0),"")</f>
        <v/>
      </c>
      <c r="DE873" s="437">
        <f>IFERROR(ROUND(AVERAGE(Y873:Z873,AK873:AL873),0),"")</f>
        <v/>
      </c>
      <c r="DF873" s="217">
        <f>IFERROR(ROUND((3600/DE873*J873),0),"")</f>
        <v/>
      </c>
      <c r="DG873" s="437">
        <f>IFERROR(ROUND(DD873/DF873,1),"")</f>
        <v/>
      </c>
      <c r="DH873" s="308">
        <f>IFERROR(DB873+DD873,"")</f>
        <v/>
      </c>
      <c r="DI873" s="447">
        <f>IFERROR(DD873/DH873,"")</f>
        <v/>
      </c>
      <c r="DJ873" s="239" t="n"/>
      <c r="DK873" s="12">
        <f>IFERROR(DF873-AP873,"")</f>
        <v/>
      </c>
      <c r="DL873" s="239" t="n"/>
      <c r="DM873" s="307">
        <f>IFERROR(DA873-L873,"")</f>
        <v/>
      </c>
      <c r="DN873" s="348">
        <f>IF(DE873&gt;AQ873,0,1)</f>
        <v/>
      </c>
      <c r="DO873" s="348">
        <f>IF(DA873&lt;M873,0,1)</f>
        <v/>
      </c>
      <c r="DP873" s="348">
        <f>IF(DA873&gt;N873,0,1)</f>
        <v/>
      </c>
    </row>
    <row r="874" ht="20.25" customHeight="1" s="417">
      <c r="C874" s="455" t="n"/>
      <c r="G874" s="238" t="n"/>
      <c r="H874" s="437" t="n"/>
      <c r="I874" s="437" t="n"/>
      <c r="J874" s="437" t="n"/>
      <c r="K874" s="437" t="n"/>
      <c r="L874" s="240" t="n"/>
      <c r="M874" s="241" t="n"/>
      <c r="N874" s="242" t="n"/>
      <c r="O874" s="232" t="n"/>
      <c r="P874" s="232" t="n"/>
      <c r="Q874" s="232" t="n"/>
      <c r="R874" s="232" t="n"/>
      <c r="S874" s="232" t="n"/>
      <c r="T874" s="232" t="n"/>
      <c r="U874" s="232" t="n"/>
      <c r="V874" s="232" t="n"/>
      <c r="W874" s="232" t="n"/>
      <c r="X874" s="232" t="n"/>
      <c r="Y874" s="195" t="n"/>
      <c r="Z874" s="195" t="n"/>
      <c r="AA874" s="232" t="n"/>
      <c r="AB874" s="232" t="n"/>
      <c r="AC874" s="232" t="n"/>
      <c r="AD874" s="232" t="n"/>
      <c r="AE874" s="232" t="n"/>
      <c r="AF874" s="232" t="n"/>
      <c r="AG874" s="232" t="n"/>
      <c r="AH874" s="232" t="n"/>
      <c r="AI874" s="232" t="n"/>
      <c r="AJ874" s="232" t="n"/>
      <c r="AK874" s="195" t="n"/>
      <c r="AL874" s="195" t="n"/>
      <c r="AM874" s="232">
        <f>IFERROR(ROUND(AVERAGE(O874:S874,AA874:AE874),0),"")</f>
        <v/>
      </c>
      <c r="AN874" s="232">
        <f>IFERROR(ROUND(AVERAGE(T874:X874,AF874:AJ874),0),"")</f>
        <v/>
      </c>
      <c r="AO874" s="278">
        <f>IFERROR((AM874-L874)/L874,"")</f>
        <v/>
      </c>
      <c r="AP874" s="218" t="n"/>
      <c r="AQ874" s="219" t="n"/>
      <c r="AR874" s="217">
        <f>IFERROR(ROUND((3600/AS874*J874),0),"")</f>
        <v/>
      </c>
      <c r="AS874" s="217">
        <f>IFERROR(ROUND(AVERAGE(Y874:Z874,AK874:AL874),0),"")</f>
        <v/>
      </c>
      <c r="AT874" s="217" t="n"/>
      <c r="AU874" s="217" t="n"/>
      <c r="AV874" s="217" t="n"/>
      <c r="AW874" s="217" t="n"/>
      <c r="AX874" s="217" t="n"/>
      <c r="AY874" s="217" t="n"/>
      <c r="AZ874" s="217" t="n"/>
      <c r="BA874" s="217" t="n"/>
      <c r="BB874" s="217" t="n"/>
      <c r="BC874" s="217" t="n"/>
      <c r="BD874" s="217" t="n"/>
      <c r="BE874" s="217" t="n"/>
      <c r="BF874" s="217" t="n"/>
      <c r="BG874" s="217" t="n"/>
      <c r="BH874" s="217" t="n"/>
      <c r="BI874" s="217" t="n"/>
      <c r="BJ874" s="217" t="n"/>
      <c r="BK874" s="217" t="n"/>
      <c r="BL874" s="217" t="n"/>
      <c r="BM874" s="217" t="n"/>
      <c r="BN874" s="217" t="n"/>
      <c r="BO874" s="217" t="n"/>
      <c r="BP874" s="217" t="n"/>
      <c r="BQ874" s="217" t="n"/>
      <c r="BR874" s="217" t="n"/>
      <c r="BS874" s="217" t="n"/>
      <c r="BT874" s="217" t="n"/>
      <c r="BU874" s="217" t="n"/>
      <c r="BV874" s="217" t="n"/>
      <c r="BW874" s="217" t="n"/>
      <c r="BX874" s="220" t="n"/>
      <c r="BY874" s="220" t="n"/>
      <c r="BZ874" s="220" t="n"/>
      <c r="CA874" s="220" t="n"/>
      <c r="CB874" s="220" t="n"/>
      <c r="CC874" s="220" t="n"/>
      <c r="CD874" s="220" t="n"/>
      <c r="CE874" s="220" t="n"/>
      <c r="CF874" s="220" t="n"/>
      <c r="CG874" s="221">
        <f>IFERROR(ROUND((SUM(BX874:CF874)),0),"")</f>
        <v/>
      </c>
      <c r="CH874" s="216" t="n"/>
      <c r="CI874" s="456" t="n"/>
      <c r="CJ874" s="223" t="n"/>
      <c r="CK874" s="196" t="n"/>
      <c r="CL874" s="196" t="n"/>
      <c r="CM874" s="196" t="n"/>
      <c r="CN874" s="196" t="n"/>
      <c r="CO874" s="196" t="n"/>
      <c r="CP874" s="323" t="n"/>
      <c r="CQ874" s="348" t="n"/>
      <c r="CR874" s="348" t="n"/>
      <c r="CS874" s="348" t="n"/>
      <c r="CT874" s="348" t="n"/>
      <c r="CU874" s="348" t="n"/>
      <c r="CV874" s="348" t="n"/>
      <c r="CW874" s="348" t="n"/>
      <c r="CX874" s="348" t="n"/>
      <c r="CY874" s="348">
        <f>IFERROR(ROUND(STDEV(AN874,L874),1),"")</f>
        <v/>
      </c>
      <c r="CZ874" s="232">
        <f>IFERROR(ROUND(AVERAGE(O874:S874,AA874:AE874),0),"")</f>
        <v/>
      </c>
      <c r="DA874" s="232">
        <f>IFERROR(AVERAGE(T874:X874,AF874:AJ874),"")</f>
        <v/>
      </c>
      <c r="DB874" s="308">
        <f>AV874+BK874</f>
        <v/>
      </c>
      <c r="DC874" s="12">
        <f>SUM(BL874:BT874,AW874:BE874)</f>
        <v/>
      </c>
      <c r="DD874" s="437">
        <f>IFERROR(ROUND(DC874/K874,0),"")</f>
        <v/>
      </c>
      <c r="DE874" s="437">
        <f>IFERROR(ROUND(AVERAGE(Y874:Z874,AK874:AL874),0),"")</f>
        <v/>
      </c>
      <c r="DF874" s="217">
        <f>IFERROR(ROUND((3600/DE874*J874),0),"")</f>
        <v/>
      </c>
      <c r="DG874" s="437">
        <f>IFERROR(ROUND(DD874/DF874,1),"")</f>
        <v/>
      </c>
      <c r="DH874" s="308">
        <f>IFERROR(DB874+DD874,"")</f>
        <v/>
      </c>
      <c r="DI874" s="447">
        <f>IFERROR(DD874/DH874,"")</f>
        <v/>
      </c>
      <c r="DJ874" s="239" t="n"/>
      <c r="DK874" s="12">
        <f>IFERROR(DF874-AP874,"")</f>
        <v/>
      </c>
      <c r="DL874" s="239" t="n"/>
      <c r="DM874" s="307">
        <f>IFERROR(DA874-L874,"")</f>
        <v/>
      </c>
      <c r="DN874" s="348">
        <f>IF(DE874&gt;AQ874,0,1)</f>
        <v/>
      </c>
      <c r="DO874" s="348">
        <f>IF(DA874&lt;M874,0,1)</f>
        <v/>
      </c>
      <c r="DP874" s="348">
        <f>IF(DA874&gt;N874,0,1)</f>
        <v/>
      </c>
    </row>
    <row r="875" ht="20.25" customHeight="1" s="417">
      <c r="C875" s="455" t="n"/>
      <c r="G875" s="238" t="n"/>
      <c r="H875" s="437" t="n"/>
      <c r="I875" s="437" t="n"/>
      <c r="J875" s="437" t="n"/>
      <c r="K875" s="437" t="n"/>
      <c r="L875" s="240" t="n"/>
      <c r="M875" s="241" t="n"/>
      <c r="N875" s="242" t="n"/>
      <c r="O875" s="232" t="n"/>
      <c r="P875" s="232" t="n"/>
      <c r="Q875" s="232" t="n"/>
      <c r="R875" s="232" t="n"/>
      <c r="S875" s="232" t="n"/>
      <c r="T875" s="232" t="n"/>
      <c r="U875" s="232" t="n"/>
      <c r="V875" s="232" t="n"/>
      <c r="W875" s="232" t="n"/>
      <c r="X875" s="232" t="n"/>
      <c r="Y875" s="195" t="n"/>
      <c r="Z875" s="195" t="n"/>
      <c r="AA875" s="232" t="n"/>
      <c r="AB875" s="232" t="n"/>
      <c r="AC875" s="232" t="n"/>
      <c r="AD875" s="232" t="n"/>
      <c r="AE875" s="232" t="n"/>
      <c r="AF875" s="232" t="n"/>
      <c r="AG875" s="232" t="n"/>
      <c r="AH875" s="232" t="n"/>
      <c r="AI875" s="232" t="n"/>
      <c r="AJ875" s="232" t="n"/>
      <c r="AK875" s="195" t="n"/>
      <c r="AL875" s="195" t="n"/>
      <c r="AM875" s="232">
        <f>IFERROR(ROUND(AVERAGE(O875:S875,AA875:AE875),0),"")</f>
        <v/>
      </c>
      <c r="AN875" s="232">
        <f>IFERROR(ROUND(AVERAGE(T875:X875,AF875:AJ875),0),"")</f>
        <v/>
      </c>
      <c r="AO875" s="278">
        <f>IFERROR((AM875-L875)/L875,"")</f>
        <v/>
      </c>
      <c r="AP875" s="218" t="n"/>
      <c r="AQ875" s="219" t="n"/>
      <c r="AR875" s="217">
        <f>IFERROR(ROUND((3600/AS875*J875),0),"")</f>
        <v/>
      </c>
      <c r="AS875" s="217">
        <f>IFERROR(ROUND(AVERAGE(Y875:Z875,AK875:AL875),0),"")</f>
        <v/>
      </c>
      <c r="AT875" s="217" t="n"/>
      <c r="AU875" s="217" t="n"/>
      <c r="AV875" s="217" t="n"/>
      <c r="AW875" s="217" t="n"/>
      <c r="AX875" s="217" t="n"/>
      <c r="AY875" s="217" t="n"/>
      <c r="AZ875" s="217" t="n"/>
      <c r="BA875" s="217" t="n"/>
      <c r="BB875" s="217" t="n"/>
      <c r="BC875" s="217" t="n"/>
      <c r="BD875" s="217" t="n"/>
      <c r="BE875" s="217" t="n"/>
      <c r="BF875" s="217" t="n"/>
      <c r="BG875" s="217" t="n"/>
      <c r="BH875" s="217" t="n"/>
      <c r="BI875" s="217" t="n"/>
      <c r="BJ875" s="217" t="n"/>
      <c r="BK875" s="217" t="n"/>
      <c r="BL875" s="217" t="n"/>
      <c r="BM875" s="217" t="n"/>
      <c r="BN875" s="217" t="n"/>
      <c r="BO875" s="217" t="n"/>
      <c r="BP875" s="217" t="n"/>
      <c r="BQ875" s="217" t="n"/>
      <c r="BR875" s="217" t="n"/>
      <c r="BS875" s="217" t="n"/>
      <c r="BT875" s="217" t="n"/>
      <c r="BU875" s="217" t="n"/>
      <c r="BV875" s="217" t="n"/>
      <c r="BW875" s="217" t="n"/>
      <c r="BX875" s="220" t="n"/>
      <c r="BY875" s="220" t="n"/>
      <c r="BZ875" s="220" t="n"/>
      <c r="CA875" s="220" t="n"/>
      <c r="CB875" s="220" t="n"/>
      <c r="CC875" s="220" t="n"/>
      <c r="CD875" s="220" t="n"/>
      <c r="CE875" s="220" t="n"/>
      <c r="CF875" s="220" t="n"/>
      <c r="CG875" s="221">
        <f>IFERROR(ROUND((SUM(BX875:CF875)),0),"")</f>
        <v/>
      </c>
      <c r="CH875" s="216" t="n"/>
      <c r="CI875" s="456" t="n"/>
      <c r="CJ875" s="223" t="n"/>
      <c r="CK875" s="196" t="n"/>
      <c r="CL875" s="196" t="n"/>
      <c r="CM875" s="196" t="n"/>
      <c r="CN875" s="196" t="n"/>
      <c r="CO875" s="196" t="n"/>
      <c r="CP875" s="323" t="n"/>
      <c r="CQ875" s="348" t="n"/>
      <c r="CR875" s="348" t="n"/>
      <c r="CS875" s="348" t="n"/>
      <c r="CT875" s="348" t="n"/>
      <c r="CU875" s="348" t="n"/>
      <c r="CV875" s="348" t="n"/>
      <c r="CW875" s="348" t="n"/>
      <c r="CX875" s="348" t="n"/>
      <c r="CY875" s="348">
        <f>IFERROR(ROUND(STDEV(AN875,L875),1),"")</f>
        <v/>
      </c>
      <c r="CZ875" s="232">
        <f>IFERROR(ROUND(AVERAGE(O875:S875,AA875:AE875),0),"")</f>
        <v/>
      </c>
      <c r="DA875" s="232">
        <f>IFERROR(AVERAGE(T875:X875,AF875:AJ875),"")</f>
        <v/>
      </c>
      <c r="DB875" s="308">
        <f>AV875+BK875</f>
        <v/>
      </c>
      <c r="DC875" s="12">
        <f>SUM(BL875:BT875,AW875:BE875)</f>
        <v/>
      </c>
      <c r="DD875" s="437">
        <f>IFERROR(ROUND(DC875/K875,0),"")</f>
        <v/>
      </c>
      <c r="DE875" s="437">
        <f>IFERROR(ROUND(AVERAGE(Y875:Z875,AK875:AL875),0),"")</f>
        <v/>
      </c>
      <c r="DF875" s="217">
        <f>IFERROR(ROUND((3600/DE875*J875),0),"")</f>
        <v/>
      </c>
      <c r="DG875" s="437">
        <f>IFERROR(ROUND(DD875/DF875,1),"")</f>
        <v/>
      </c>
      <c r="DH875" s="308">
        <f>IFERROR(DB875+DD875,"")</f>
        <v/>
      </c>
      <c r="DI875" s="447">
        <f>IFERROR(DD875/DH875,"")</f>
        <v/>
      </c>
      <c r="DJ875" s="239" t="n"/>
      <c r="DK875" s="12">
        <f>IFERROR(DF875-AP875,"")</f>
        <v/>
      </c>
      <c r="DL875" s="239" t="n"/>
      <c r="DM875" s="307">
        <f>IFERROR(DA875-L875,"")</f>
        <v/>
      </c>
      <c r="DN875" s="348">
        <f>IF(DE875&gt;AQ875,0,1)</f>
        <v/>
      </c>
      <c r="DO875" s="348">
        <f>IF(DA875&lt;M875,0,1)</f>
        <v/>
      </c>
      <c r="DP875" s="348">
        <f>IF(DA875&gt;N875,0,1)</f>
        <v/>
      </c>
    </row>
    <row r="876" ht="20.25" customHeight="1" s="417">
      <c r="C876" s="455" t="n"/>
      <c r="G876" s="238" t="n"/>
      <c r="H876" s="437" t="n"/>
      <c r="I876" s="437" t="n"/>
      <c r="J876" s="437" t="n"/>
      <c r="K876" s="437" t="n"/>
      <c r="L876" s="240" t="n"/>
      <c r="M876" s="241" t="n"/>
      <c r="N876" s="242" t="n"/>
      <c r="O876" s="232" t="n"/>
      <c r="P876" s="232" t="n"/>
      <c r="Q876" s="232" t="n"/>
      <c r="R876" s="232" t="n"/>
      <c r="S876" s="232" t="n"/>
      <c r="T876" s="232" t="n"/>
      <c r="U876" s="232" t="n"/>
      <c r="V876" s="232" t="n"/>
      <c r="W876" s="232" t="n"/>
      <c r="X876" s="232" t="n"/>
      <c r="Y876" s="195" t="n"/>
      <c r="Z876" s="195" t="n"/>
      <c r="AA876" s="232" t="n"/>
      <c r="AB876" s="232" t="n"/>
      <c r="AC876" s="232" t="n"/>
      <c r="AD876" s="232" t="n"/>
      <c r="AE876" s="232" t="n"/>
      <c r="AF876" s="232" t="n"/>
      <c r="AG876" s="232" t="n"/>
      <c r="AH876" s="232" t="n"/>
      <c r="AI876" s="232" t="n"/>
      <c r="AJ876" s="232" t="n"/>
      <c r="AK876" s="195" t="n"/>
      <c r="AL876" s="195" t="n"/>
      <c r="AM876" s="232">
        <f>IFERROR(ROUND(AVERAGE(O876:S876,AA876:AE876),0),"")</f>
        <v/>
      </c>
      <c r="AN876" s="232">
        <f>IFERROR(ROUND(AVERAGE(T876:X876,AF876:AJ876),0),"")</f>
        <v/>
      </c>
      <c r="AO876" s="278">
        <f>IFERROR((AM876-L876)/L876,"")</f>
        <v/>
      </c>
      <c r="AP876" s="218" t="n"/>
      <c r="AQ876" s="219" t="n"/>
      <c r="AR876" s="217">
        <f>IFERROR(ROUND((3600/AS876*J876),0),"")</f>
        <v/>
      </c>
      <c r="AS876" s="217">
        <f>IFERROR(ROUND(AVERAGE(Y876:Z876,AK876:AL876),0),"")</f>
        <v/>
      </c>
      <c r="AT876" s="217" t="n"/>
      <c r="AU876" s="217" t="n"/>
      <c r="AV876" s="217" t="n"/>
      <c r="AW876" s="217" t="n"/>
      <c r="AX876" s="217" t="n"/>
      <c r="AY876" s="217" t="n"/>
      <c r="AZ876" s="217" t="n"/>
      <c r="BA876" s="217" t="n"/>
      <c r="BB876" s="217" t="n"/>
      <c r="BC876" s="217" t="n"/>
      <c r="BD876" s="217" t="n"/>
      <c r="BE876" s="217" t="n"/>
      <c r="BF876" s="217" t="n"/>
      <c r="BG876" s="217" t="n"/>
      <c r="BH876" s="217" t="n"/>
      <c r="BI876" s="217" t="n"/>
      <c r="BJ876" s="217" t="n"/>
      <c r="BK876" s="217" t="n"/>
      <c r="BL876" s="217" t="n"/>
      <c r="BM876" s="217" t="n"/>
      <c r="BN876" s="217" t="n"/>
      <c r="BO876" s="217" t="n"/>
      <c r="BP876" s="217" t="n"/>
      <c r="BQ876" s="217" t="n"/>
      <c r="BR876" s="217" t="n"/>
      <c r="BS876" s="217" t="n"/>
      <c r="BT876" s="217" t="n"/>
      <c r="BU876" s="217" t="n"/>
      <c r="BV876" s="217" t="n"/>
      <c r="BW876" s="217" t="n"/>
      <c r="BX876" s="220" t="n"/>
      <c r="BY876" s="220" t="n"/>
      <c r="BZ876" s="220" t="n"/>
      <c r="CA876" s="220" t="n"/>
      <c r="CB876" s="220" t="n"/>
      <c r="CC876" s="220" t="n"/>
      <c r="CD876" s="220" t="n"/>
      <c r="CE876" s="220" t="n"/>
      <c r="CF876" s="220" t="n"/>
      <c r="CG876" s="221">
        <f>IFERROR(ROUND((SUM(BX876:CF876)),0),"")</f>
        <v/>
      </c>
      <c r="CH876" s="216" t="n"/>
      <c r="CI876" s="456" t="n"/>
      <c r="CJ876" s="223" t="n"/>
      <c r="CK876" s="196" t="n"/>
      <c r="CL876" s="196" t="n"/>
      <c r="CM876" s="196" t="n"/>
      <c r="CN876" s="196" t="n"/>
      <c r="CO876" s="196" t="n"/>
      <c r="CP876" s="323" t="n"/>
      <c r="CQ876" s="348" t="n"/>
      <c r="CR876" s="348" t="n"/>
      <c r="CS876" s="348" t="n"/>
      <c r="CT876" s="348" t="n"/>
      <c r="CU876" s="348" t="n"/>
      <c r="CV876" s="348" t="n"/>
      <c r="CW876" s="348" t="n"/>
      <c r="CX876" s="348" t="n"/>
      <c r="CY876" s="348">
        <f>IFERROR(ROUND(STDEV(AN876,L876),1),"")</f>
        <v/>
      </c>
      <c r="CZ876" s="232">
        <f>IFERROR(ROUND(AVERAGE(O876:S876,AA876:AE876),0),"")</f>
        <v/>
      </c>
      <c r="DA876" s="232">
        <f>IFERROR(AVERAGE(T876:X876,AF876:AJ876),"")</f>
        <v/>
      </c>
      <c r="DB876" s="308">
        <f>AV876+BK876</f>
        <v/>
      </c>
      <c r="DC876" s="12">
        <f>SUM(BL876:BT876,AW876:BE876)</f>
        <v/>
      </c>
      <c r="DD876" s="437">
        <f>IFERROR(ROUND(DC876/K876,0),"")</f>
        <v/>
      </c>
      <c r="DE876" s="437">
        <f>IFERROR(ROUND(AVERAGE(Y876:Z876,AK876:AL876),0),"")</f>
        <v/>
      </c>
      <c r="DF876" s="217">
        <f>IFERROR(ROUND((3600/DE876*J876),0),"")</f>
        <v/>
      </c>
      <c r="DG876" s="437">
        <f>IFERROR(ROUND(DD876/DF876,1),"")</f>
        <v/>
      </c>
      <c r="DH876" s="308">
        <f>IFERROR(DB876+DD876,"")</f>
        <v/>
      </c>
      <c r="DI876" s="447">
        <f>IFERROR(DD876/DH876,"")</f>
        <v/>
      </c>
      <c r="DJ876" s="239" t="n"/>
      <c r="DK876" s="12">
        <f>IFERROR(DF876-AP876,"")</f>
        <v/>
      </c>
      <c r="DL876" s="239" t="n"/>
      <c r="DM876" s="307">
        <f>IFERROR(DA876-L876,"")</f>
        <v/>
      </c>
      <c r="DN876" s="348">
        <f>IF(DE876&gt;AQ876,0,1)</f>
        <v/>
      </c>
      <c r="DO876" s="348">
        <f>IF(DA876&lt;M876,0,1)</f>
        <v/>
      </c>
      <c r="DP876" s="348">
        <f>IF(DA876&gt;N876,0,1)</f>
        <v/>
      </c>
    </row>
    <row r="877" ht="20.25" customHeight="1" s="417">
      <c r="C877" s="455" t="n"/>
      <c r="G877" s="238" t="n"/>
      <c r="H877" s="437" t="n"/>
      <c r="I877" s="437" t="n"/>
      <c r="J877" s="437" t="n"/>
      <c r="K877" s="437" t="n"/>
      <c r="L877" s="240" t="n"/>
      <c r="M877" s="241" t="n"/>
      <c r="N877" s="242" t="n"/>
      <c r="O877" s="232" t="n"/>
      <c r="P877" s="232" t="n"/>
      <c r="Q877" s="232" t="n"/>
      <c r="R877" s="232" t="n"/>
      <c r="S877" s="232" t="n"/>
      <c r="T877" s="232" t="n"/>
      <c r="U877" s="232" t="n"/>
      <c r="V877" s="232" t="n"/>
      <c r="W877" s="232" t="n"/>
      <c r="X877" s="232" t="n"/>
      <c r="Y877" s="195" t="n"/>
      <c r="Z877" s="195" t="n"/>
      <c r="AA877" s="232" t="n"/>
      <c r="AB877" s="232" t="n"/>
      <c r="AC877" s="232" t="n"/>
      <c r="AD877" s="232" t="n"/>
      <c r="AE877" s="232" t="n"/>
      <c r="AF877" s="232" t="n"/>
      <c r="AG877" s="232" t="n"/>
      <c r="AH877" s="232" t="n"/>
      <c r="AI877" s="232" t="n"/>
      <c r="AJ877" s="232" t="n"/>
      <c r="AK877" s="195" t="n"/>
      <c r="AL877" s="195" t="n"/>
      <c r="AM877" s="232">
        <f>IFERROR(ROUND(AVERAGE(O877:S877,AA877:AE877),0),"")</f>
        <v/>
      </c>
      <c r="AN877" s="232">
        <f>IFERROR(ROUND(AVERAGE(T877:X877,AF877:AJ877),0),"")</f>
        <v/>
      </c>
      <c r="AO877" s="278">
        <f>IFERROR((AM877-L877)/L877,"")</f>
        <v/>
      </c>
      <c r="AP877" s="218" t="n"/>
      <c r="AQ877" s="219" t="n"/>
      <c r="AR877" s="217">
        <f>IFERROR(ROUND((3600/AS877*J877),0),"")</f>
        <v/>
      </c>
      <c r="AS877" s="217">
        <f>IFERROR(ROUND(AVERAGE(Y877:Z877,AK877:AL877),0),"")</f>
        <v/>
      </c>
      <c r="AT877" s="217" t="n"/>
      <c r="AU877" s="217" t="n"/>
      <c r="AV877" s="217" t="n"/>
      <c r="AW877" s="217" t="n"/>
      <c r="AX877" s="217" t="n"/>
      <c r="AY877" s="217" t="n"/>
      <c r="AZ877" s="217" t="n"/>
      <c r="BA877" s="217" t="n"/>
      <c r="BB877" s="217" t="n"/>
      <c r="BC877" s="217" t="n"/>
      <c r="BD877" s="217" t="n"/>
      <c r="BE877" s="217" t="n"/>
      <c r="BF877" s="217" t="n"/>
      <c r="BG877" s="217" t="n"/>
      <c r="BH877" s="217" t="n"/>
      <c r="BI877" s="217" t="n"/>
      <c r="BJ877" s="217" t="n"/>
      <c r="BK877" s="217" t="n"/>
      <c r="BL877" s="217" t="n"/>
      <c r="BM877" s="217" t="n"/>
      <c r="BN877" s="217" t="n"/>
      <c r="BO877" s="217" t="n"/>
      <c r="BP877" s="217" t="n"/>
      <c r="BQ877" s="217" t="n"/>
      <c r="BR877" s="217" t="n"/>
      <c r="BS877" s="217" t="n"/>
      <c r="BT877" s="217" t="n"/>
      <c r="BU877" s="217" t="n"/>
      <c r="BV877" s="217" t="n"/>
      <c r="BW877" s="217" t="n"/>
      <c r="BX877" s="220" t="n"/>
      <c r="BY877" s="220" t="n"/>
      <c r="BZ877" s="220" t="n"/>
      <c r="CA877" s="220" t="n"/>
      <c r="CB877" s="220" t="n"/>
      <c r="CC877" s="220" t="n"/>
      <c r="CD877" s="220" t="n"/>
      <c r="CE877" s="220" t="n"/>
      <c r="CF877" s="220" t="n"/>
      <c r="CG877" s="221">
        <f>IFERROR(ROUND((SUM(BX877:CF877)),0),"")</f>
        <v/>
      </c>
      <c r="CH877" s="216" t="n"/>
      <c r="CI877" s="456" t="n"/>
      <c r="CJ877" s="223" t="n"/>
      <c r="CK877" s="196" t="n"/>
      <c r="CL877" s="196" t="n"/>
      <c r="CM877" s="196" t="n"/>
      <c r="CN877" s="196" t="n"/>
      <c r="CO877" s="196" t="n"/>
      <c r="CP877" s="323" t="n"/>
      <c r="CQ877" s="348" t="n"/>
      <c r="CR877" s="348" t="n"/>
      <c r="CS877" s="348" t="n"/>
      <c r="CT877" s="348" t="n"/>
      <c r="CU877" s="348" t="n"/>
      <c r="CV877" s="348" t="n"/>
      <c r="CW877" s="348" t="n"/>
      <c r="CX877" s="348" t="n"/>
      <c r="CY877" s="348">
        <f>IFERROR(ROUND(STDEV(AN877,L877),1),"")</f>
        <v/>
      </c>
      <c r="CZ877" s="232">
        <f>IFERROR(ROUND(AVERAGE(O877:S877,AA877:AE877),0),"")</f>
        <v/>
      </c>
      <c r="DA877" s="232">
        <f>IFERROR(AVERAGE(T877:X877,AF877:AJ877),"")</f>
        <v/>
      </c>
      <c r="DB877" s="308">
        <f>AV877+BK877</f>
        <v/>
      </c>
      <c r="DC877" s="12">
        <f>SUM(BL877:BT877,AW877:BE877)</f>
        <v/>
      </c>
      <c r="DD877" s="437">
        <f>IFERROR(ROUND(DC877/K877,0),"")</f>
        <v/>
      </c>
      <c r="DE877" s="437">
        <f>IFERROR(ROUND(AVERAGE(Y877:Z877,AK877:AL877),0),"")</f>
        <v/>
      </c>
      <c r="DF877" s="217">
        <f>IFERROR(ROUND((3600/DE877*J877),0),"")</f>
        <v/>
      </c>
      <c r="DG877" s="437">
        <f>IFERROR(ROUND(DD877/DF877,1),"")</f>
        <v/>
      </c>
      <c r="DH877" s="308">
        <f>IFERROR(DB877+DD877,"")</f>
        <v/>
      </c>
      <c r="DI877" s="447">
        <f>IFERROR(DD877/DH877,"")</f>
        <v/>
      </c>
      <c r="DJ877" s="239" t="n"/>
      <c r="DK877" s="12">
        <f>IFERROR(DF877-AP877,"")</f>
        <v/>
      </c>
      <c r="DL877" s="239" t="n"/>
      <c r="DM877" s="307">
        <f>IFERROR(DA877-L877,"")</f>
        <v/>
      </c>
      <c r="DN877" s="348">
        <f>IF(DE877&gt;AQ877,0,1)</f>
        <v/>
      </c>
      <c r="DO877" s="348">
        <f>IF(DA877&lt;M877,0,1)</f>
        <v/>
      </c>
      <c r="DP877" s="348">
        <f>IF(DA877&gt;N877,0,1)</f>
        <v/>
      </c>
    </row>
    <row r="878" ht="20.25" customHeight="1" s="417">
      <c r="C878" s="455" t="n"/>
      <c r="G878" s="238" t="n"/>
      <c r="H878" s="437" t="n"/>
      <c r="I878" s="437" t="n"/>
      <c r="J878" s="437" t="n"/>
      <c r="K878" s="437" t="n"/>
      <c r="L878" s="240" t="n"/>
      <c r="M878" s="241" t="n"/>
      <c r="N878" s="242" t="n"/>
      <c r="O878" s="232" t="n"/>
      <c r="P878" s="232" t="n"/>
      <c r="Q878" s="232" t="n"/>
      <c r="R878" s="232" t="n"/>
      <c r="S878" s="232" t="n"/>
      <c r="T878" s="232" t="n"/>
      <c r="U878" s="232" t="n"/>
      <c r="V878" s="232" t="n"/>
      <c r="W878" s="232" t="n"/>
      <c r="X878" s="232" t="n"/>
      <c r="Y878" s="195" t="n"/>
      <c r="Z878" s="195" t="n"/>
      <c r="AA878" s="232" t="n"/>
      <c r="AB878" s="232" t="n"/>
      <c r="AC878" s="232" t="n"/>
      <c r="AD878" s="232" t="n"/>
      <c r="AE878" s="232" t="n"/>
      <c r="AF878" s="232" t="n"/>
      <c r="AG878" s="232" t="n"/>
      <c r="AH878" s="232" t="n"/>
      <c r="AI878" s="232" t="n"/>
      <c r="AJ878" s="232" t="n"/>
      <c r="AK878" s="195" t="n"/>
      <c r="AL878" s="195" t="n"/>
      <c r="AM878" s="232">
        <f>IFERROR(ROUND(AVERAGE(O878:S878,AA878:AE878),0),"")</f>
        <v/>
      </c>
      <c r="AN878" s="232">
        <f>IFERROR(ROUND(AVERAGE(T878:X878,AF878:AJ878),0),"")</f>
        <v/>
      </c>
      <c r="AO878" s="278">
        <f>IFERROR((AM878-L878)/L878,"")</f>
        <v/>
      </c>
      <c r="AP878" s="218" t="n"/>
      <c r="AQ878" s="219" t="n"/>
      <c r="AR878" s="217">
        <f>IFERROR(ROUND((3600/AS878*J878),0),"")</f>
        <v/>
      </c>
      <c r="AS878" s="217">
        <f>IFERROR(ROUND(AVERAGE(Y878:Z878,AK878:AL878),0),"")</f>
        <v/>
      </c>
      <c r="AT878" s="217" t="n"/>
      <c r="AU878" s="217" t="n"/>
      <c r="AV878" s="217" t="n"/>
      <c r="AW878" s="217" t="n"/>
      <c r="AX878" s="217" t="n"/>
      <c r="AY878" s="217" t="n"/>
      <c r="AZ878" s="217" t="n"/>
      <c r="BA878" s="217" t="n"/>
      <c r="BB878" s="217" t="n"/>
      <c r="BC878" s="217" t="n"/>
      <c r="BD878" s="217" t="n"/>
      <c r="BE878" s="217" t="n"/>
      <c r="BF878" s="217" t="n"/>
      <c r="BG878" s="217" t="n"/>
      <c r="BH878" s="217" t="n"/>
      <c r="BI878" s="217" t="n"/>
      <c r="BJ878" s="217" t="n"/>
      <c r="BK878" s="217" t="n"/>
      <c r="BL878" s="217" t="n"/>
      <c r="BM878" s="217" t="n"/>
      <c r="BN878" s="217" t="n"/>
      <c r="BO878" s="217" t="n"/>
      <c r="BP878" s="217" t="n"/>
      <c r="BQ878" s="217" t="n"/>
      <c r="BR878" s="217" t="n"/>
      <c r="BS878" s="217" t="n"/>
      <c r="BT878" s="217" t="n"/>
      <c r="BU878" s="217" t="n"/>
      <c r="BV878" s="217" t="n"/>
      <c r="BW878" s="217" t="n"/>
      <c r="BX878" s="220" t="n"/>
      <c r="BY878" s="220" t="n"/>
      <c r="BZ878" s="220" t="n"/>
      <c r="CA878" s="220" t="n"/>
      <c r="CB878" s="220" t="n"/>
      <c r="CC878" s="220" t="n"/>
      <c r="CD878" s="220" t="n"/>
      <c r="CE878" s="220" t="n"/>
      <c r="CF878" s="220" t="n"/>
      <c r="CG878" s="221">
        <f>IFERROR(ROUND((SUM(BX878:CF878)),0),"")</f>
        <v/>
      </c>
      <c r="CH878" s="216" t="n"/>
      <c r="CI878" s="456" t="n"/>
      <c r="CJ878" s="223" t="n"/>
      <c r="CK878" s="196" t="n"/>
      <c r="CL878" s="196" t="n"/>
      <c r="CM878" s="196" t="n"/>
      <c r="CN878" s="196" t="n"/>
      <c r="CO878" s="196" t="n"/>
      <c r="CP878" s="323" t="n"/>
      <c r="CQ878" s="348" t="n"/>
      <c r="CR878" s="348" t="n"/>
      <c r="CS878" s="348" t="n"/>
      <c r="CT878" s="348" t="n"/>
      <c r="CU878" s="348" t="n"/>
      <c r="CV878" s="348" t="n"/>
      <c r="CW878" s="348" t="n"/>
      <c r="CX878" s="348" t="n"/>
      <c r="CY878" s="348">
        <f>IFERROR(ROUND(STDEV(AN878,L878),1),"")</f>
        <v/>
      </c>
      <c r="CZ878" s="232">
        <f>IFERROR(ROUND(AVERAGE(O878:S878,AA878:AE878),0),"")</f>
        <v/>
      </c>
      <c r="DA878" s="232">
        <f>IFERROR(AVERAGE(T878:X878,AF878:AJ878),"")</f>
        <v/>
      </c>
      <c r="DB878" s="308">
        <f>AV878+BK878</f>
        <v/>
      </c>
      <c r="DC878" s="12">
        <f>SUM(BL878:BT878,AW878:BE878)</f>
        <v/>
      </c>
      <c r="DD878" s="437">
        <f>IFERROR(ROUND(DC878/K878,0),"")</f>
        <v/>
      </c>
      <c r="DE878" s="437">
        <f>IFERROR(ROUND(AVERAGE(Y878:Z878,AK878:AL878),0),"")</f>
        <v/>
      </c>
      <c r="DF878" s="217">
        <f>IFERROR(ROUND((3600/DE878*J878),0),"")</f>
        <v/>
      </c>
      <c r="DG878" s="437">
        <f>IFERROR(ROUND(DD878/DF878,1),"")</f>
        <v/>
      </c>
      <c r="DH878" s="308">
        <f>IFERROR(DB878+DD878,"")</f>
        <v/>
      </c>
      <c r="DI878" s="447">
        <f>IFERROR(DD878/DH878,"")</f>
        <v/>
      </c>
      <c r="DJ878" s="239" t="n"/>
      <c r="DK878" s="12">
        <f>IFERROR(DF878-AP878,"")</f>
        <v/>
      </c>
      <c r="DL878" s="239" t="n"/>
      <c r="DM878" s="307">
        <f>IFERROR(DA878-L878,"")</f>
        <v/>
      </c>
      <c r="DN878" s="348">
        <f>IF(DE878&gt;AQ878,0,1)</f>
        <v/>
      </c>
      <c r="DO878" s="348">
        <f>IF(DA878&lt;M878,0,1)</f>
        <v/>
      </c>
      <c r="DP878" s="348">
        <f>IF(DA878&gt;N878,0,1)</f>
        <v/>
      </c>
    </row>
    <row r="879" ht="20.25" customHeight="1" s="417">
      <c r="C879" s="455" t="n"/>
      <c r="G879" s="238" t="n"/>
      <c r="H879" s="437" t="n"/>
      <c r="I879" s="437" t="n"/>
      <c r="J879" s="437" t="n"/>
      <c r="K879" s="437" t="n"/>
      <c r="L879" s="240" t="n"/>
      <c r="M879" s="241" t="n"/>
      <c r="N879" s="242" t="n"/>
      <c r="O879" s="232" t="n"/>
      <c r="P879" s="232" t="n"/>
      <c r="Q879" s="232" t="n"/>
      <c r="R879" s="232" t="n"/>
      <c r="S879" s="232" t="n"/>
      <c r="T879" s="232" t="n"/>
      <c r="U879" s="232" t="n"/>
      <c r="V879" s="232" t="n"/>
      <c r="W879" s="232" t="n"/>
      <c r="X879" s="232" t="n"/>
      <c r="Y879" s="195" t="n"/>
      <c r="Z879" s="195" t="n"/>
      <c r="AA879" s="232" t="n"/>
      <c r="AB879" s="232" t="n"/>
      <c r="AC879" s="232" t="n"/>
      <c r="AD879" s="232" t="n"/>
      <c r="AE879" s="232" t="n"/>
      <c r="AF879" s="232" t="n"/>
      <c r="AG879" s="232" t="n"/>
      <c r="AH879" s="232" t="n"/>
      <c r="AI879" s="232" t="n"/>
      <c r="AJ879" s="232" t="n"/>
      <c r="AK879" s="195" t="n"/>
      <c r="AL879" s="195" t="n"/>
      <c r="AM879" s="232">
        <f>IFERROR(ROUND(AVERAGE(O879:S879,AA879:AE879),0),"")</f>
        <v/>
      </c>
      <c r="AN879" s="232">
        <f>IFERROR(ROUND(AVERAGE(T879:X879,AF879:AJ879),0),"")</f>
        <v/>
      </c>
      <c r="AO879" s="278">
        <f>IFERROR((AM879-L879)/L879,"")</f>
        <v/>
      </c>
      <c r="AP879" s="218" t="n"/>
      <c r="AQ879" s="219" t="n"/>
      <c r="AR879" s="217">
        <f>IFERROR(ROUND((3600/AS879*J879),0),"")</f>
        <v/>
      </c>
      <c r="AS879" s="217">
        <f>IFERROR(ROUND(AVERAGE(Y879:Z879,AK879:AL879),0),"")</f>
        <v/>
      </c>
      <c r="AT879" s="217" t="n"/>
      <c r="AU879" s="217" t="n"/>
      <c r="AV879" s="217" t="n"/>
      <c r="AW879" s="217" t="n"/>
      <c r="AX879" s="217" t="n"/>
      <c r="AY879" s="217" t="n"/>
      <c r="AZ879" s="217" t="n"/>
      <c r="BA879" s="217" t="n"/>
      <c r="BB879" s="217" t="n"/>
      <c r="BC879" s="217" t="n"/>
      <c r="BD879" s="217" t="n"/>
      <c r="BE879" s="217" t="n"/>
      <c r="BF879" s="217" t="n"/>
      <c r="BG879" s="217" t="n"/>
      <c r="BH879" s="217" t="n"/>
      <c r="BI879" s="217" t="n"/>
      <c r="BJ879" s="217" t="n"/>
      <c r="BK879" s="217" t="n"/>
      <c r="BL879" s="217" t="n"/>
      <c r="BM879" s="217" t="n"/>
      <c r="BN879" s="217" t="n"/>
      <c r="BO879" s="217" t="n"/>
      <c r="BP879" s="217" t="n"/>
      <c r="BQ879" s="217" t="n"/>
      <c r="BR879" s="217" t="n"/>
      <c r="BS879" s="217" t="n"/>
      <c r="BT879" s="217" t="n"/>
      <c r="BU879" s="217" t="n"/>
      <c r="BV879" s="217" t="n"/>
      <c r="BW879" s="217" t="n"/>
      <c r="BX879" s="220" t="n"/>
      <c r="BY879" s="220" t="n"/>
      <c r="BZ879" s="220" t="n"/>
      <c r="CA879" s="220" t="n"/>
      <c r="CB879" s="220" t="n"/>
      <c r="CC879" s="220" t="n"/>
      <c r="CD879" s="220" t="n"/>
      <c r="CE879" s="220" t="n"/>
      <c r="CF879" s="220" t="n"/>
      <c r="CG879" s="221">
        <f>IFERROR(ROUND((SUM(BX879:CF879)),0),"")</f>
        <v/>
      </c>
      <c r="CH879" s="216" t="n"/>
      <c r="CI879" s="456" t="n"/>
      <c r="CJ879" s="223" t="n"/>
      <c r="CK879" s="196" t="n"/>
      <c r="CL879" s="196" t="n"/>
      <c r="CM879" s="196" t="n"/>
      <c r="CN879" s="196" t="n"/>
      <c r="CO879" s="196" t="n"/>
      <c r="CP879" s="323" t="n"/>
      <c r="CQ879" s="348" t="n"/>
      <c r="CR879" s="348" t="n"/>
      <c r="CS879" s="348" t="n"/>
      <c r="CT879" s="348" t="n"/>
      <c r="CU879" s="348" t="n"/>
      <c r="CV879" s="348" t="n"/>
      <c r="CW879" s="348" t="n"/>
      <c r="CX879" s="348" t="n"/>
      <c r="CY879" s="348">
        <f>IFERROR(ROUND(STDEV(AN879,L879),1),"")</f>
        <v/>
      </c>
      <c r="CZ879" s="232">
        <f>IFERROR(ROUND(AVERAGE(O879:S879,AA879:AE879),0),"")</f>
        <v/>
      </c>
      <c r="DA879" s="232">
        <f>IFERROR(AVERAGE(T879:X879,AF879:AJ879),"")</f>
        <v/>
      </c>
      <c r="DB879" s="308">
        <f>AV879+BK879</f>
        <v/>
      </c>
      <c r="DC879" s="12">
        <f>SUM(BL879:BT879,AW879:BE879)</f>
        <v/>
      </c>
      <c r="DD879" s="437">
        <f>IFERROR(ROUND(DC879/K879,0),"")</f>
        <v/>
      </c>
      <c r="DE879" s="437">
        <f>IFERROR(ROUND(AVERAGE(Y879:Z879,AK879:AL879),0),"")</f>
        <v/>
      </c>
      <c r="DF879" s="217">
        <f>IFERROR(ROUND((3600/DE879*J879),0),"")</f>
        <v/>
      </c>
      <c r="DG879" s="437">
        <f>IFERROR(ROUND(DD879/DF879,1),"")</f>
        <v/>
      </c>
      <c r="DH879" s="308">
        <f>IFERROR(DB879+DD879,"")</f>
        <v/>
      </c>
      <c r="DI879" s="447">
        <f>IFERROR(DD879/DH879,"")</f>
        <v/>
      </c>
      <c r="DJ879" s="239" t="n"/>
      <c r="DK879" s="12">
        <f>IFERROR(DF879-AP879,"")</f>
        <v/>
      </c>
      <c r="DL879" s="239" t="n"/>
      <c r="DM879" s="307">
        <f>IFERROR(DA879-L879,"")</f>
        <v/>
      </c>
      <c r="DN879" s="348">
        <f>IF(DE879&gt;AQ879,0,1)</f>
        <v/>
      </c>
      <c r="DO879" s="348">
        <f>IF(DA879&lt;M879,0,1)</f>
        <v/>
      </c>
      <c r="DP879" s="348">
        <f>IF(DA879&gt;N879,0,1)</f>
        <v/>
      </c>
    </row>
    <row r="880" ht="20.25" customHeight="1" s="417">
      <c r="C880" s="455" t="n"/>
      <c r="G880" s="238" t="n"/>
      <c r="H880" s="437" t="n"/>
      <c r="I880" s="437" t="n"/>
      <c r="J880" s="437" t="n"/>
      <c r="K880" s="437" t="n"/>
      <c r="L880" s="240" t="n"/>
      <c r="M880" s="241" t="n"/>
      <c r="N880" s="242" t="n"/>
      <c r="O880" s="232" t="n"/>
      <c r="P880" s="232" t="n"/>
      <c r="Q880" s="232" t="n"/>
      <c r="R880" s="232" t="n"/>
      <c r="S880" s="232" t="n"/>
      <c r="T880" s="232" t="n"/>
      <c r="U880" s="232" t="n"/>
      <c r="V880" s="232" t="n"/>
      <c r="W880" s="232" t="n"/>
      <c r="X880" s="232" t="n"/>
      <c r="Y880" s="195" t="n"/>
      <c r="Z880" s="195" t="n"/>
      <c r="AA880" s="232" t="n"/>
      <c r="AB880" s="232" t="n"/>
      <c r="AC880" s="232" t="n"/>
      <c r="AD880" s="232" t="n"/>
      <c r="AE880" s="232" t="n"/>
      <c r="AF880" s="232" t="n"/>
      <c r="AG880" s="232" t="n"/>
      <c r="AH880" s="232" t="n"/>
      <c r="AI880" s="232" t="n"/>
      <c r="AJ880" s="232" t="n"/>
      <c r="AK880" s="195" t="n"/>
      <c r="AL880" s="195" t="n"/>
      <c r="AM880" s="232">
        <f>IFERROR(ROUND(AVERAGE(O880:S880,AA880:AE880),0),"")</f>
        <v/>
      </c>
      <c r="AN880" s="232">
        <f>IFERROR(ROUND(AVERAGE(T880:X880,AF880:AJ880),0),"")</f>
        <v/>
      </c>
      <c r="AO880" s="278">
        <f>IFERROR((AM880-L880)/L880,"")</f>
        <v/>
      </c>
      <c r="AP880" s="218" t="n"/>
      <c r="AQ880" s="219" t="n"/>
      <c r="AR880" s="217">
        <f>IFERROR(ROUND((3600/AS880*J880),0),"")</f>
        <v/>
      </c>
      <c r="AS880" s="217">
        <f>IFERROR(ROUND(AVERAGE(Y880:Z880,AK880:AL880),0),"")</f>
        <v/>
      </c>
      <c r="AT880" s="217" t="n"/>
      <c r="AU880" s="217" t="n"/>
      <c r="AV880" s="217" t="n"/>
      <c r="AW880" s="217" t="n"/>
      <c r="AX880" s="217" t="n"/>
      <c r="AY880" s="217" t="n"/>
      <c r="AZ880" s="217" t="n"/>
      <c r="BA880" s="217" t="n"/>
      <c r="BB880" s="217" t="n"/>
      <c r="BC880" s="217" t="n"/>
      <c r="BD880" s="217" t="n"/>
      <c r="BE880" s="217" t="n"/>
      <c r="BF880" s="217" t="n"/>
      <c r="BG880" s="217" t="n"/>
      <c r="BH880" s="217" t="n"/>
      <c r="BI880" s="217" t="n"/>
      <c r="BJ880" s="217" t="n"/>
      <c r="BK880" s="217" t="n"/>
      <c r="BL880" s="217" t="n"/>
      <c r="BM880" s="217" t="n"/>
      <c r="BN880" s="217" t="n"/>
      <c r="BO880" s="217" t="n"/>
      <c r="BP880" s="217" t="n"/>
      <c r="BQ880" s="217" t="n"/>
      <c r="BR880" s="217" t="n"/>
      <c r="BS880" s="217" t="n"/>
      <c r="BT880" s="217" t="n"/>
      <c r="BU880" s="217" t="n"/>
      <c r="BV880" s="217" t="n"/>
      <c r="BW880" s="217" t="n"/>
      <c r="BX880" s="220" t="n"/>
      <c r="BY880" s="220" t="n"/>
      <c r="BZ880" s="220" t="n"/>
      <c r="CA880" s="220" t="n"/>
      <c r="CB880" s="220" t="n"/>
      <c r="CC880" s="220" t="n"/>
      <c r="CD880" s="220" t="n"/>
      <c r="CE880" s="220" t="n"/>
      <c r="CF880" s="220" t="n"/>
      <c r="CG880" s="221">
        <f>IFERROR(ROUND((SUM(BX880:CF880)),0),"")</f>
        <v/>
      </c>
      <c r="CH880" s="216" t="n"/>
      <c r="CI880" s="456" t="n"/>
      <c r="CJ880" s="223" t="n"/>
      <c r="CK880" s="196" t="n"/>
      <c r="CL880" s="196" t="n"/>
      <c r="CM880" s="196" t="n"/>
      <c r="CN880" s="196" t="n"/>
      <c r="CO880" s="196" t="n"/>
      <c r="CP880" s="323" t="n"/>
      <c r="CQ880" s="348" t="n"/>
      <c r="CR880" s="348" t="n"/>
      <c r="CS880" s="348" t="n"/>
      <c r="CT880" s="348" t="n"/>
      <c r="CU880" s="348" t="n"/>
      <c r="CV880" s="348" t="n"/>
      <c r="CW880" s="348" t="n"/>
      <c r="CX880" s="348" t="n"/>
      <c r="CY880" s="348">
        <f>IFERROR(ROUND(STDEV(AN880,L880),1),"")</f>
        <v/>
      </c>
      <c r="CZ880" s="232">
        <f>IFERROR(ROUND(AVERAGE(O880:S880,AA880:AE880),0),"")</f>
        <v/>
      </c>
      <c r="DA880" s="232">
        <f>IFERROR(AVERAGE(T880:X880,AF880:AJ880),"")</f>
        <v/>
      </c>
      <c r="DB880" s="308">
        <f>AV880+BK880</f>
        <v/>
      </c>
      <c r="DC880" s="12">
        <f>SUM(BL880:BT880,AW880:BE880)</f>
        <v/>
      </c>
      <c r="DD880" s="437">
        <f>IFERROR(ROUND(DC880/K880,0),"")</f>
        <v/>
      </c>
      <c r="DE880" s="437">
        <f>IFERROR(ROUND(AVERAGE(Y880:Z880,AK880:AL880),0),"")</f>
        <v/>
      </c>
      <c r="DF880" s="217">
        <f>IFERROR(ROUND((3600/DE880*J880),0),"")</f>
        <v/>
      </c>
      <c r="DG880" s="437">
        <f>IFERROR(ROUND(DD880/DF880,1),"")</f>
        <v/>
      </c>
      <c r="DH880" s="308">
        <f>IFERROR(DB880+DD880,"")</f>
        <v/>
      </c>
      <c r="DI880" s="447">
        <f>IFERROR(DD880/DH880,"")</f>
        <v/>
      </c>
      <c r="DJ880" s="239" t="n"/>
      <c r="DK880" s="12">
        <f>IFERROR(DF880-AP880,"")</f>
        <v/>
      </c>
      <c r="DL880" s="239" t="n"/>
      <c r="DM880" s="307">
        <f>IFERROR(DA880-L880,"")</f>
        <v/>
      </c>
      <c r="DN880" s="348">
        <f>IF(DE880&gt;AQ880,0,1)</f>
        <v/>
      </c>
      <c r="DO880" s="348">
        <f>IF(DA880&lt;M880,0,1)</f>
        <v/>
      </c>
      <c r="DP880" s="348">
        <f>IF(DA880&gt;N880,0,1)</f>
        <v/>
      </c>
    </row>
    <row r="881" ht="20.25" customHeight="1" s="417">
      <c r="C881" s="455" t="n"/>
      <c r="G881" s="238" t="n"/>
      <c r="H881" s="437" t="n"/>
      <c r="I881" s="437" t="n"/>
      <c r="J881" s="437" t="n"/>
      <c r="K881" s="437" t="n"/>
      <c r="L881" s="240" t="n"/>
      <c r="M881" s="241" t="n"/>
      <c r="N881" s="242" t="n"/>
      <c r="O881" s="232" t="n"/>
      <c r="P881" s="232" t="n"/>
      <c r="Q881" s="232" t="n"/>
      <c r="R881" s="232" t="n"/>
      <c r="S881" s="232" t="n"/>
      <c r="T881" s="232" t="n"/>
      <c r="U881" s="232" t="n"/>
      <c r="V881" s="232" t="n"/>
      <c r="W881" s="232" t="n"/>
      <c r="X881" s="232" t="n"/>
      <c r="Y881" s="195" t="n"/>
      <c r="Z881" s="195" t="n"/>
      <c r="AA881" s="232" t="n"/>
      <c r="AB881" s="232" t="n"/>
      <c r="AC881" s="232" t="n"/>
      <c r="AD881" s="232" t="n"/>
      <c r="AE881" s="232" t="n"/>
      <c r="AF881" s="232" t="n"/>
      <c r="AG881" s="232" t="n"/>
      <c r="AH881" s="232" t="n"/>
      <c r="AI881" s="232" t="n"/>
      <c r="AJ881" s="232" t="n"/>
      <c r="AK881" s="195" t="n"/>
      <c r="AL881" s="195" t="n"/>
      <c r="AM881" s="232">
        <f>IFERROR(ROUND(AVERAGE(O881:S881,AA881:AE881),0),"")</f>
        <v/>
      </c>
      <c r="AN881" s="232">
        <f>IFERROR(ROUND(AVERAGE(T881:X881,AF881:AJ881),0),"")</f>
        <v/>
      </c>
      <c r="AO881" s="278">
        <f>IFERROR((AM881-L881)/L881,"")</f>
        <v/>
      </c>
      <c r="AP881" s="218" t="n"/>
      <c r="AQ881" s="219" t="n"/>
      <c r="AR881" s="217">
        <f>IFERROR(ROUND((3600/AS881*J881),0),"")</f>
        <v/>
      </c>
      <c r="AS881" s="217">
        <f>IFERROR(ROUND(AVERAGE(Y881:Z881,AK881:AL881),0),"")</f>
        <v/>
      </c>
      <c r="AT881" s="217" t="n"/>
      <c r="AU881" s="217" t="n"/>
      <c r="AV881" s="217" t="n"/>
      <c r="AW881" s="217" t="n"/>
      <c r="AX881" s="217" t="n"/>
      <c r="AY881" s="217" t="n"/>
      <c r="AZ881" s="217" t="n"/>
      <c r="BA881" s="217" t="n"/>
      <c r="BB881" s="217" t="n"/>
      <c r="BC881" s="217" t="n"/>
      <c r="BD881" s="217" t="n"/>
      <c r="BE881" s="217" t="n"/>
      <c r="BF881" s="217" t="n"/>
      <c r="BG881" s="217" t="n"/>
      <c r="BH881" s="217" t="n"/>
      <c r="BI881" s="217" t="n"/>
      <c r="BJ881" s="217" t="n"/>
      <c r="BK881" s="217" t="n"/>
      <c r="BL881" s="217" t="n"/>
      <c r="BM881" s="217" t="n"/>
      <c r="BN881" s="217" t="n"/>
      <c r="BO881" s="217" t="n"/>
      <c r="BP881" s="217" t="n"/>
      <c r="BQ881" s="217" t="n"/>
      <c r="BR881" s="217" t="n"/>
      <c r="BS881" s="217" t="n"/>
      <c r="BT881" s="217" t="n"/>
      <c r="BU881" s="217" t="n"/>
      <c r="BV881" s="217" t="n"/>
      <c r="BW881" s="217" t="n"/>
      <c r="BX881" s="220" t="n"/>
      <c r="BY881" s="220" t="n"/>
      <c r="BZ881" s="220" t="n"/>
      <c r="CA881" s="220" t="n"/>
      <c r="CB881" s="220" t="n"/>
      <c r="CC881" s="220" t="n"/>
      <c r="CD881" s="220" t="n"/>
      <c r="CE881" s="220" t="n"/>
      <c r="CF881" s="220" t="n"/>
      <c r="CG881" s="221">
        <f>IFERROR(ROUND((SUM(BX881:CF881)),0),"")</f>
        <v/>
      </c>
      <c r="CH881" s="216" t="n"/>
      <c r="CI881" s="456" t="n"/>
      <c r="CJ881" s="223" t="n"/>
      <c r="CK881" s="196" t="n"/>
      <c r="CL881" s="196" t="n"/>
      <c r="CM881" s="196" t="n"/>
      <c r="CN881" s="196" t="n"/>
      <c r="CO881" s="196" t="n"/>
      <c r="CP881" s="323" t="n"/>
      <c r="CQ881" s="348" t="n"/>
      <c r="CR881" s="348" t="n"/>
      <c r="CS881" s="348" t="n"/>
      <c r="CT881" s="348" t="n"/>
      <c r="CU881" s="348" t="n"/>
      <c r="CV881" s="348" t="n"/>
      <c r="CW881" s="348" t="n"/>
      <c r="CX881" s="348" t="n"/>
      <c r="CY881" s="348">
        <f>IFERROR(ROUND(STDEV(AN881,L881),1),"")</f>
        <v/>
      </c>
      <c r="CZ881" s="232">
        <f>IFERROR(ROUND(AVERAGE(O881:S881,AA881:AE881),0),"")</f>
        <v/>
      </c>
      <c r="DA881" s="232">
        <f>IFERROR(AVERAGE(T881:X881,AF881:AJ881),"")</f>
        <v/>
      </c>
      <c r="DB881" s="308">
        <f>AV881+BK881</f>
        <v/>
      </c>
      <c r="DC881" s="12">
        <f>SUM(BL881:BT881,AW881:BE881)</f>
        <v/>
      </c>
      <c r="DD881" s="437">
        <f>IFERROR(ROUND(DC881/K881,0),"")</f>
        <v/>
      </c>
      <c r="DE881" s="437">
        <f>IFERROR(ROUND(AVERAGE(Y881:Z881,AK881:AL881),0),"")</f>
        <v/>
      </c>
      <c r="DF881" s="217">
        <f>IFERROR(ROUND((3600/DE881*J881),0),"")</f>
        <v/>
      </c>
      <c r="DG881" s="437">
        <f>IFERROR(ROUND(DD881/DF881,1),"")</f>
        <v/>
      </c>
      <c r="DH881" s="308">
        <f>IFERROR(DB881+DD881,"")</f>
        <v/>
      </c>
      <c r="DI881" s="447">
        <f>IFERROR(DD881/DH881,"")</f>
        <v/>
      </c>
      <c r="DJ881" s="239" t="n"/>
      <c r="DK881" s="12">
        <f>IFERROR(DF881-AP881,"")</f>
        <v/>
      </c>
      <c r="DL881" s="239" t="n"/>
      <c r="DM881" s="307">
        <f>IFERROR(DA881-L881,"")</f>
        <v/>
      </c>
      <c r="DN881" s="348">
        <f>IF(DE881&gt;AQ881,0,1)</f>
        <v/>
      </c>
      <c r="DO881" s="348">
        <f>IF(DA881&lt;M881,0,1)</f>
        <v/>
      </c>
      <c r="DP881" s="348">
        <f>IF(DA881&gt;N881,0,1)</f>
        <v/>
      </c>
    </row>
    <row r="882" ht="20.25" customHeight="1" s="417">
      <c r="C882" s="455" t="n"/>
      <c r="G882" s="238" t="n"/>
      <c r="H882" s="437" t="n"/>
      <c r="I882" s="437" t="n"/>
      <c r="J882" s="437" t="n"/>
      <c r="K882" s="437" t="n"/>
      <c r="L882" s="240" t="n"/>
      <c r="M882" s="241" t="n"/>
      <c r="N882" s="242" t="n"/>
      <c r="O882" s="232" t="n"/>
      <c r="P882" s="232" t="n"/>
      <c r="Q882" s="232" t="n"/>
      <c r="R882" s="232" t="n"/>
      <c r="S882" s="232" t="n"/>
      <c r="T882" s="232" t="n"/>
      <c r="U882" s="232" t="n"/>
      <c r="V882" s="232" t="n"/>
      <c r="W882" s="232" t="n"/>
      <c r="X882" s="232" t="n"/>
      <c r="Y882" s="195" t="n"/>
      <c r="Z882" s="195" t="n"/>
      <c r="AA882" s="232" t="n"/>
      <c r="AB882" s="232" t="n"/>
      <c r="AC882" s="232" t="n"/>
      <c r="AD882" s="232" t="n"/>
      <c r="AE882" s="232" t="n"/>
      <c r="AF882" s="232" t="n"/>
      <c r="AG882" s="232" t="n"/>
      <c r="AH882" s="232" t="n"/>
      <c r="AI882" s="232" t="n"/>
      <c r="AJ882" s="232" t="n"/>
      <c r="AK882" s="195" t="n"/>
      <c r="AL882" s="195" t="n"/>
      <c r="AM882" s="232">
        <f>IFERROR(ROUND(AVERAGE(O882:S882,AA882:AE882),0),"")</f>
        <v/>
      </c>
      <c r="AN882" s="232">
        <f>IFERROR(ROUND(AVERAGE(T882:X882,AF882:AJ882),0),"")</f>
        <v/>
      </c>
      <c r="AO882" s="278">
        <f>IFERROR((AM882-L882)/L882,"")</f>
        <v/>
      </c>
      <c r="AP882" s="218" t="n"/>
      <c r="AQ882" s="219" t="n"/>
      <c r="AR882" s="217">
        <f>IFERROR(ROUND((3600/AS882*J882),0),"")</f>
        <v/>
      </c>
      <c r="AS882" s="217">
        <f>IFERROR(ROUND(AVERAGE(Y882:Z882,AK882:AL882),0),"")</f>
        <v/>
      </c>
      <c r="AT882" s="217" t="n"/>
      <c r="AU882" s="217" t="n"/>
      <c r="AV882" s="217" t="n"/>
      <c r="AW882" s="217" t="n"/>
      <c r="AX882" s="217" t="n"/>
      <c r="AY882" s="217" t="n"/>
      <c r="AZ882" s="217" t="n"/>
      <c r="BA882" s="217" t="n"/>
      <c r="BB882" s="217" t="n"/>
      <c r="BC882" s="217" t="n"/>
      <c r="BD882" s="217" t="n"/>
      <c r="BE882" s="217" t="n"/>
      <c r="BF882" s="217" t="n"/>
      <c r="BG882" s="217" t="n"/>
      <c r="BH882" s="217" t="n"/>
      <c r="BI882" s="217" t="n"/>
      <c r="BJ882" s="217" t="n"/>
      <c r="BK882" s="217" t="n"/>
      <c r="BL882" s="217" t="n"/>
      <c r="BM882" s="217" t="n"/>
      <c r="BN882" s="217" t="n"/>
      <c r="BO882" s="217" t="n"/>
      <c r="BP882" s="217" t="n"/>
      <c r="BQ882" s="217" t="n"/>
      <c r="BR882" s="217" t="n"/>
      <c r="BS882" s="217" t="n"/>
      <c r="BT882" s="217" t="n"/>
      <c r="BU882" s="217" t="n"/>
      <c r="BV882" s="217" t="n"/>
      <c r="BW882" s="217" t="n"/>
      <c r="BX882" s="220" t="n"/>
      <c r="BY882" s="220" t="n"/>
      <c r="BZ882" s="220" t="n"/>
      <c r="CA882" s="220" t="n"/>
      <c r="CB882" s="220" t="n"/>
      <c r="CC882" s="220" t="n"/>
      <c r="CD882" s="220" t="n"/>
      <c r="CE882" s="220" t="n"/>
      <c r="CF882" s="220" t="n"/>
      <c r="CG882" s="221">
        <f>IFERROR(ROUND((SUM(BX882:CF882)),0),"")</f>
        <v/>
      </c>
      <c r="CH882" s="216" t="n"/>
      <c r="CI882" s="456" t="n"/>
      <c r="CJ882" s="223" t="n"/>
      <c r="CK882" s="196" t="n"/>
      <c r="CL882" s="196" t="n"/>
      <c r="CM882" s="196" t="n"/>
      <c r="CN882" s="196" t="n"/>
      <c r="CO882" s="196" t="n"/>
      <c r="CP882" s="323" t="n"/>
      <c r="CQ882" s="348" t="n"/>
      <c r="CR882" s="348" t="n"/>
      <c r="CS882" s="348" t="n"/>
      <c r="CT882" s="348" t="n"/>
      <c r="CU882" s="348" t="n"/>
      <c r="CV882" s="348" t="n"/>
      <c r="CW882" s="348" t="n"/>
      <c r="CX882" s="348" t="n"/>
      <c r="CY882" s="348">
        <f>IFERROR(ROUND(STDEV(AN882,L882),1),"")</f>
        <v/>
      </c>
      <c r="CZ882" s="232">
        <f>IFERROR(ROUND(AVERAGE(O882:S882,AA882:AE882),0),"")</f>
        <v/>
      </c>
      <c r="DA882" s="232">
        <f>IFERROR(AVERAGE(T882:X882,AF882:AJ882),"")</f>
        <v/>
      </c>
      <c r="DB882" s="308">
        <f>AV882+BK882</f>
        <v/>
      </c>
      <c r="DC882" s="12">
        <f>SUM(BL882:BT882,AW882:BE882)</f>
        <v/>
      </c>
      <c r="DD882" s="437">
        <f>IFERROR(ROUND(DC882/K882,0),"")</f>
        <v/>
      </c>
      <c r="DE882" s="437">
        <f>IFERROR(ROUND(AVERAGE(Y882:Z882,AK882:AL882),0),"")</f>
        <v/>
      </c>
      <c r="DF882" s="217">
        <f>IFERROR(ROUND((3600/DE882*J882),0),"")</f>
        <v/>
      </c>
      <c r="DG882" s="437">
        <f>IFERROR(ROUND(DD882/DF882,1),"")</f>
        <v/>
      </c>
      <c r="DH882" s="308">
        <f>IFERROR(DB882+DD882,"")</f>
        <v/>
      </c>
      <c r="DI882" s="447">
        <f>IFERROR(DD882/DH882,"")</f>
        <v/>
      </c>
      <c r="DJ882" s="239" t="n"/>
      <c r="DK882" s="12">
        <f>IFERROR(DF882-AP882,"")</f>
        <v/>
      </c>
      <c r="DL882" s="239" t="n"/>
      <c r="DM882" s="307">
        <f>IFERROR(DA882-L882,"")</f>
        <v/>
      </c>
      <c r="DN882" s="348">
        <f>IF(DE882&gt;AQ882,0,1)</f>
        <v/>
      </c>
      <c r="DO882" s="348">
        <f>IF(DA882&lt;M882,0,1)</f>
        <v/>
      </c>
      <c r="DP882" s="348">
        <f>IF(DA882&gt;N882,0,1)</f>
        <v/>
      </c>
    </row>
    <row r="883" ht="20.25" customHeight="1" s="417">
      <c r="C883" s="455" t="n"/>
      <c r="G883" s="238" t="n"/>
      <c r="H883" s="437" t="n"/>
      <c r="I883" s="437" t="n"/>
      <c r="J883" s="437" t="n"/>
      <c r="K883" s="437" t="n"/>
      <c r="L883" s="240" t="n"/>
      <c r="M883" s="241" t="n"/>
      <c r="N883" s="242" t="n"/>
      <c r="O883" s="232" t="n"/>
      <c r="P883" s="232" t="n"/>
      <c r="Q883" s="232" t="n"/>
      <c r="R883" s="232" t="n"/>
      <c r="S883" s="232" t="n"/>
      <c r="T883" s="232" t="n"/>
      <c r="U883" s="232" t="n"/>
      <c r="V883" s="232" t="n"/>
      <c r="W883" s="232" t="n"/>
      <c r="X883" s="232" t="n"/>
      <c r="Y883" s="195" t="n"/>
      <c r="Z883" s="195" t="n"/>
      <c r="AA883" s="232" t="n"/>
      <c r="AB883" s="232" t="n"/>
      <c r="AC883" s="232" t="n"/>
      <c r="AD883" s="232" t="n"/>
      <c r="AE883" s="232" t="n"/>
      <c r="AF883" s="232" t="n"/>
      <c r="AG883" s="232" t="n"/>
      <c r="AH883" s="232" t="n"/>
      <c r="AI883" s="232" t="n"/>
      <c r="AJ883" s="232" t="n"/>
      <c r="AK883" s="195" t="n"/>
      <c r="AL883" s="195" t="n"/>
      <c r="AM883" s="232">
        <f>IFERROR(ROUND(AVERAGE(O883:S883,AA883:AE883),0),"")</f>
        <v/>
      </c>
      <c r="AN883" s="232">
        <f>IFERROR(ROUND(AVERAGE(T883:X883,AF883:AJ883),0),"")</f>
        <v/>
      </c>
      <c r="AO883" s="278">
        <f>IFERROR((AM883-L883)/L883,"")</f>
        <v/>
      </c>
      <c r="AP883" s="218" t="n"/>
      <c r="AQ883" s="219" t="n"/>
      <c r="AR883" s="217">
        <f>IFERROR(ROUND((3600/AS883*J883),0),"")</f>
        <v/>
      </c>
      <c r="AS883" s="217">
        <f>IFERROR(ROUND(AVERAGE(Y883:Z883,AK883:AL883),0),"")</f>
        <v/>
      </c>
      <c r="AT883" s="217" t="n"/>
      <c r="AU883" s="217" t="n"/>
      <c r="AV883" s="217" t="n"/>
      <c r="AW883" s="217" t="n"/>
      <c r="AX883" s="217" t="n"/>
      <c r="AY883" s="217" t="n"/>
      <c r="AZ883" s="217" t="n"/>
      <c r="BA883" s="217" t="n"/>
      <c r="BB883" s="217" t="n"/>
      <c r="BC883" s="217" t="n"/>
      <c r="BD883" s="217" t="n"/>
      <c r="BE883" s="217" t="n"/>
      <c r="BF883" s="217" t="n"/>
      <c r="BG883" s="217" t="n"/>
      <c r="BH883" s="217" t="n"/>
      <c r="BI883" s="217" t="n"/>
      <c r="BJ883" s="217" t="n"/>
      <c r="BK883" s="217" t="n"/>
      <c r="BL883" s="217" t="n"/>
      <c r="BM883" s="217" t="n"/>
      <c r="BN883" s="217" t="n"/>
      <c r="BO883" s="217" t="n"/>
      <c r="BP883" s="217" t="n"/>
      <c r="BQ883" s="217" t="n"/>
      <c r="BR883" s="217" t="n"/>
      <c r="BS883" s="217" t="n"/>
      <c r="BT883" s="217" t="n"/>
      <c r="BU883" s="217" t="n"/>
      <c r="BV883" s="217" t="n"/>
      <c r="BW883" s="217" t="n"/>
      <c r="BX883" s="220" t="n"/>
      <c r="BY883" s="220" t="n"/>
      <c r="BZ883" s="220" t="n"/>
      <c r="CA883" s="220" t="n"/>
      <c r="CB883" s="220" t="n"/>
      <c r="CC883" s="220" t="n"/>
      <c r="CD883" s="220" t="n"/>
      <c r="CE883" s="220" t="n"/>
      <c r="CF883" s="220" t="n"/>
      <c r="CG883" s="221">
        <f>IFERROR(ROUND((SUM(BX883:CF883)),0),"")</f>
        <v/>
      </c>
      <c r="CH883" s="216" t="n"/>
      <c r="CI883" s="456" t="n"/>
      <c r="CJ883" s="223" t="n"/>
      <c r="CK883" s="196" t="n"/>
      <c r="CL883" s="196" t="n"/>
      <c r="CM883" s="196" t="n"/>
      <c r="CN883" s="196" t="n"/>
      <c r="CO883" s="196" t="n"/>
      <c r="CP883" s="323" t="n"/>
      <c r="CQ883" s="348" t="n"/>
      <c r="CR883" s="348" t="n"/>
      <c r="CS883" s="348" t="n"/>
      <c r="CT883" s="348" t="n"/>
      <c r="CU883" s="348" t="n"/>
      <c r="CV883" s="348" t="n"/>
      <c r="CW883" s="348" t="n"/>
      <c r="CX883" s="348" t="n"/>
      <c r="CY883" s="348">
        <f>IFERROR(ROUND(STDEV(AN883,L883),1),"")</f>
        <v/>
      </c>
      <c r="CZ883" s="232">
        <f>IFERROR(ROUND(AVERAGE(O883:S883,AA883:AE883),0),"")</f>
        <v/>
      </c>
      <c r="DA883" s="232">
        <f>IFERROR(AVERAGE(T883:X883,AF883:AJ883),"")</f>
        <v/>
      </c>
      <c r="DB883" s="308">
        <f>AV883+BK883</f>
        <v/>
      </c>
      <c r="DC883" s="12">
        <f>SUM(BL883:BT883,AW883:BE883)</f>
        <v/>
      </c>
      <c r="DD883" s="437">
        <f>IFERROR(ROUND(DC883/K883,0),"")</f>
        <v/>
      </c>
      <c r="DE883" s="437">
        <f>IFERROR(ROUND(AVERAGE(Y883:Z883,AK883:AL883),0),"")</f>
        <v/>
      </c>
      <c r="DF883" s="217">
        <f>IFERROR(ROUND((3600/DE883*J883),0),"")</f>
        <v/>
      </c>
      <c r="DG883" s="437">
        <f>IFERROR(ROUND(DD883/DF883,1),"")</f>
        <v/>
      </c>
      <c r="DH883" s="308">
        <f>IFERROR(DB883+DD883,"")</f>
        <v/>
      </c>
      <c r="DI883" s="447">
        <f>IFERROR(DD883/DH883,"")</f>
        <v/>
      </c>
      <c r="DJ883" s="239" t="n"/>
      <c r="DK883" s="12">
        <f>IFERROR(DF883-AP883,"")</f>
        <v/>
      </c>
      <c r="DL883" s="239" t="n"/>
      <c r="DM883" s="307">
        <f>IFERROR(DA883-L883,"")</f>
        <v/>
      </c>
      <c r="DN883" s="348">
        <f>IF(DE883&gt;AQ883,0,1)</f>
        <v/>
      </c>
      <c r="DO883" s="348">
        <f>IF(DA883&lt;M883,0,1)</f>
        <v/>
      </c>
      <c r="DP883" s="348">
        <f>IF(DA883&gt;N883,0,1)</f>
        <v/>
      </c>
    </row>
    <row r="884" ht="20.25" customHeight="1" s="417">
      <c r="C884" s="455" t="n"/>
      <c r="G884" s="238" t="n"/>
      <c r="H884" s="437" t="n"/>
      <c r="I884" s="437" t="n"/>
      <c r="J884" s="437" t="n"/>
      <c r="K884" s="437" t="n"/>
      <c r="L884" s="240" t="n"/>
      <c r="M884" s="241" t="n"/>
      <c r="N884" s="242" t="n"/>
      <c r="O884" s="232" t="n"/>
      <c r="P884" s="232" t="n"/>
      <c r="Q884" s="232" t="n"/>
      <c r="R884" s="232" t="n"/>
      <c r="S884" s="232" t="n"/>
      <c r="T884" s="232" t="n"/>
      <c r="U884" s="232" t="n"/>
      <c r="V884" s="232" t="n"/>
      <c r="W884" s="232" t="n"/>
      <c r="X884" s="232" t="n"/>
      <c r="Y884" s="195" t="n"/>
      <c r="Z884" s="195" t="n"/>
      <c r="AA884" s="232" t="n"/>
      <c r="AB884" s="232" t="n"/>
      <c r="AC884" s="232" t="n"/>
      <c r="AD884" s="232" t="n"/>
      <c r="AE884" s="232" t="n"/>
      <c r="AF884" s="232" t="n"/>
      <c r="AG884" s="232" t="n"/>
      <c r="AH884" s="232" t="n"/>
      <c r="AI884" s="232" t="n"/>
      <c r="AJ884" s="232" t="n"/>
      <c r="AK884" s="195" t="n"/>
      <c r="AL884" s="195" t="n"/>
      <c r="AM884" s="232">
        <f>IFERROR(ROUND(AVERAGE(O884:S884,AA884:AE884),0),"")</f>
        <v/>
      </c>
      <c r="AN884" s="232">
        <f>IFERROR(ROUND(AVERAGE(T884:X884,AF884:AJ884),0),"")</f>
        <v/>
      </c>
      <c r="AO884" s="278">
        <f>IFERROR((AM884-L884)/L884,"")</f>
        <v/>
      </c>
      <c r="AP884" s="218" t="n"/>
      <c r="AQ884" s="219" t="n"/>
      <c r="AR884" s="217">
        <f>IFERROR(ROUND((3600/AS884*J884),0),"")</f>
        <v/>
      </c>
      <c r="AS884" s="217">
        <f>IFERROR(ROUND(AVERAGE(Y884:Z884,AK884:AL884),0),"")</f>
        <v/>
      </c>
      <c r="AT884" s="217" t="n"/>
      <c r="AU884" s="217" t="n"/>
      <c r="AV884" s="217" t="n"/>
      <c r="AW884" s="217" t="n"/>
      <c r="AX884" s="217" t="n"/>
      <c r="AY884" s="217" t="n"/>
      <c r="AZ884" s="217" t="n"/>
      <c r="BA884" s="217" t="n"/>
      <c r="BB884" s="217" t="n"/>
      <c r="BC884" s="217" t="n"/>
      <c r="BD884" s="217" t="n"/>
      <c r="BE884" s="217" t="n"/>
      <c r="BF884" s="217" t="n"/>
      <c r="BG884" s="217" t="n"/>
      <c r="BH884" s="217" t="n"/>
      <c r="BI884" s="217" t="n"/>
      <c r="BJ884" s="217" t="n"/>
      <c r="BK884" s="217" t="n"/>
      <c r="BL884" s="217" t="n"/>
      <c r="BM884" s="217" t="n"/>
      <c r="BN884" s="217" t="n"/>
      <c r="BO884" s="217" t="n"/>
      <c r="BP884" s="217" t="n"/>
      <c r="BQ884" s="217" t="n"/>
      <c r="BR884" s="217" t="n"/>
      <c r="BS884" s="217" t="n"/>
      <c r="BT884" s="217" t="n"/>
      <c r="BU884" s="217" t="n"/>
      <c r="BV884" s="217" t="n"/>
      <c r="BW884" s="217" t="n"/>
      <c r="BX884" s="220" t="n"/>
      <c r="BY884" s="220" t="n"/>
      <c r="BZ884" s="220" t="n"/>
      <c r="CA884" s="220" t="n"/>
      <c r="CB884" s="220" t="n"/>
      <c r="CC884" s="220" t="n"/>
      <c r="CD884" s="220" t="n"/>
      <c r="CE884" s="220" t="n"/>
      <c r="CF884" s="220" t="n"/>
      <c r="CG884" s="221">
        <f>IFERROR(ROUND((SUM(BX884:CF884)),0),"")</f>
        <v/>
      </c>
      <c r="CH884" s="216" t="n"/>
      <c r="CI884" s="456" t="n"/>
      <c r="CJ884" s="223" t="n"/>
      <c r="CK884" s="196" t="n"/>
      <c r="CL884" s="196" t="n"/>
      <c r="CM884" s="196" t="n"/>
      <c r="CN884" s="196" t="n"/>
      <c r="CO884" s="196" t="n"/>
      <c r="CP884" s="323" t="n"/>
      <c r="CQ884" s="348" t="n"/>
      <c r="CR884" s="348" t="n"/>
      <c r="CS884" s="348" t="n"/>
      <c r="CT884" s="348" t="n"/>
      <c r="CU884" s="348" t="n"/>
      <c r="CV884" s="348" t="n"/>
      <c r="CW884" s="348" t="n"/>
      <c r="CX884" s="348" t="n"/>
      <c r="CY884" s="348">
        <f>IFERROR(ROUND(STDEV(AN884,L884),1),"")</f>
        <v/>
      </c>
      <c r="CZ884" s="232">
        <f>IFERROR(ROUND(AVERAGE(O884:S884,AA884:AE884),0),"")</f>
        <v/>
      </c>
      <c r="DA884" s="232">
        <f>IFERROR(AVERAGE(T884:X884,AF884:AJ884),"")</f>
        <v/>
      </c>
      <c r="DB884" s="308">
        <f>AV884+BK884</f>
        <v/>
      </c>
      <c r="DC884" s="12">
        <f>SUM(BL884:BT884,AW884:BE884)</f>
        <v/>
      </c>
      <c r="DD884" s="437">
        <f>IFERROR(ROUND(DC884/K884,0),"")</f>
        <v/>
      </c>
      <c r="DE884" s="437">
        <f>IFERROR(ROUND(AVERAGE(Y884:Z884,AK884:AL884),0),"")</f>
        <v/>
      </c>
      <c r="DF884" s="217">
        <f>IFERROR(ROUND((3600/DE884*J884),0),"")</f>
        <v/>
      </c>
      <c r="DG884" s="437">
        <f>IFERROR(ROUND(DD884/DF884,1),"")</f>
        <v/>
      </c>
      <c r="DH884" s="308">
        <f>IFERROR(DB884+DD884,"")</f>
        <v/>
      </c>
      <c r="DI884" s="447">
        <f>IFERROR(DD884/DH884,"")</f>
        <v/>
      </c>
      <c r="DJ884" s="239" t="n"/>
      <c r="DK884" s="12">
        <f>IFERROR(DF884-AP884,"")</f>
        <v/>
      </c>
      <c r="DL884" s="239" t="n"/>
      <c r="DM884" s="307">
        <f>IFERROR(DA884-L884,"")</f>
        <v/>
      </c>
      <c r="DN884" s="348">
        <f>IF(DE884&gt;AQ884,0,1)</f>
        <v/>
      </c>
      <c r="DO884" s="348">
        <f>IF(DA884&lt;M884,0,1)</f>
        <v/>
      </c>
      <c r="DP884" s="348">
        <f>IF(DA884&gt;N884,0,1)</f>
        <v/>
      </c>
    </row>
    <row r="885" ht="20.25" customHeight="1" s="417">
      <c r="C885" s="455" t="n"/>
      <c r="G885" s="238" t="n"/>
      <c r="H885" s="437" t="n"/>
      <c r="I885" s="437" t="n"/>
      <c r="J885" s="437" t="n"/>
      <c r="K885" s="437" t="n"/>
      <c r="L885" s="240" t="n"/>
      <c r="M885" s="241" t="n"/>
      <c r="N885" s="242" t="n"/>
      <c r="O885" s="232" t="n"/>
      <c r="P885" s="232" t="n"/>
      <c r="Q885" s="232" t="n"/>
      <c r="R885" s="232" t="n"/>
      <c r="S885" s="232" t="n"/>
      <c r="T885" s="232" t="n"/>
      <c r="U885" s="232" t="n"/>
      <c r="V885" s="232" t="n"/>
      <c r="W885" s="232" t="n"/>
      <c r="X885" s="232" t="n"/>
      <c r="Y885" s="195" t="n"/>
      <c r="Z885" s="195" t="n"/>
      <c r="AA885" s="232" t="n"/>
      <c r="AB885" s="232" t="n"/>
      <c r="AC885" s="232" t="n"/>
      <c r="AD885" s="232" t="n"/>
      <c r="AE885" s="232" t="n"/>
      <c r="AF885" s="232" t="n"/>
      <c r="AG885" s="232" t="n"/>
      <c r="AH885" s="232" t="n"/>
      <c r="AI885" s="232" t="n"/>
      <c r="AJ885" s="232" t="n"/>
      <c r="AK885" s="195" t="n"/>
      <c r="AL885" s="195" t="n"/>
      <c r="AM885" s="232">
        <f>IFERROR(ROUND(AVERAGE(O885:S885,AA885:AE885),0),"")</f>
        <v/>
      </c>
      <c r="AN885" s="232">
        <f>IFERROR(ROUND(AVERAGE(T885:X885,AF885:AJ885),0),"")</f>
        <v/>
      </c>
      <c r="AO885" s="278">
        <f>IFERROR((AM885-L885)/L885,"")</f>
        <v/>
      </c>
      <c r="AP885" s="218" t="n"/>
      <c r="AQ885" s="219" t="n"/>
      <c r="AR885" s="217">
        <f>IFERROR(ROUND((3600/AS885*J885),0),"")</f>
        <v/>
      </c>
      <c r="AS885" s="217">
        <f>IFERROR(ROUND(AVERAGE(Y885:Z885,AK885:AL885),0),"")</f>
        <v/>
      </c>
      <c r="AT885" s="217" t="n"/>
      <c r="AU885" s="217" t="n"/>
      <c r="AV885" s="217" t="n"/>
      <c r="AW885" s="217" t="n"/>
      <c r="AX885" s="217" t="n"/>
      <c r="AY885" s="217" t="n"/>
      <c r="AZ885" s="217" t="n"/>
      <c r="BA885" s="217" t="n"/>
      <c r="BB885" s="217" t="n"/>
      <c r="BC885" s="217" t="n"/>
      <c r="BD885" s="217" t="n"/>
      <c r="BE885" s="217" t="n"/>
      <c r="BF885" s="217" t="n"/>
      <c r="BG885" s="217" t="n"/>
      <c r="BH885" s="217" t="n"/>
      <c r="BI885" s="217" t="n"/>
      <c r="BJ885" s="217" t="n"/>
      <c r="BK885" s="217" t="n"/>
      <c r="BL885" s="217" t="n"/>
      <c r="BM885" s="217" t="n"/>
      <c r="BN885" s="217" t="n"/>
      <c r="BO885" s="217" t="n"/>
      <c r="BP885" s="217" t="n"/>
      <c r="BQ885" s="217" t="n"/>
      <c r="BR885" s="217" t="n"/>
      <c r="BS885" s="217" t="n"/>
      <c r="BT885" s="217" t="n"/>
      <c r="BU885" s="217" t="n"/>
      <c r="BV885" s="217" t="n"/>
      <c r="BW885" s="217" t="n"/>
      <c r="BX885" s="220" t="n"/>
      <c r="BY885" s="220" t="n"/>
      <c r="BZ885" s="220" t="n"/>
      <c r="CA885" s="220" t="n"/>
      <c r="CB885" s="220" t="n"/>
      <c r="CC885" s="220" t="n"/>
      <c r="CD885" s="220" t="n"/>
      <c r="CE885" s="220" t="n"/>
      <c r="CF885" s="220" t="n"/>
      <c r="CG885" s="221">
        <f>IFERROR(ROUND((SUM(BX885:CF885)),0),"")</f>
        <v/>
      </c>
      <c r="CH885" s="216" t="n"/>
      <c r="CI885" s="456" t="n"/>
      <c r="CJ885" s="223" t="n"/>
      <c r="CK885" s="196" t="n"/>
      <c r="CL885" s="196" t="n"/>
      <c r="CM885" s="196" t="n"/>
      <c r="CN885" s="196" t="n"/>
      <c r="CO885" s="196" t="n"/>
      <c r="CP885" s="323" t="n"/>
      <c r="CQ885" s="348" t="n"/>
      <c r="CR885" s="348" t="n"/>
      <c r="CS885" s="348" t="n"/>
      <c r="CT885" s="348" t="n"/>
      <c r="CU885" s="348" t="n"/>
      <c r="CV885" s="348" t="n"/>
      <c r="CW885" s="348" t="n"/>
      <c r="CX885" s="348" t="n"/>
      <c r="CY885" s="348">
        <f>IFERROR(ROUND(STDEV(AN885,L885),1),"")</f>
        <v/>
      </c>
      <c r="CZ885" s="232">
        <f>IFERROR(ROUND(AVERAGE(O885:S885,AA885:AE885),0),"")</f>
        <v/>
      </c>
      <c r="DA885" s="232">
        <f>IFERROR(AVERAGE(T885:X885,AF885:AJ885),"")</f>
        <v/>
      </c>
      <c r="DB885" s="308">
        <f>AV885+BK885</f>
        <v/>
      </c>
      <c r="DC885" s="12">
        <f>SUM(BL885:BT885,AW885:BE885)</f>
        <v/>
      </c>
      <c r="DD885" s="437">
        <f>IFERROR(ROUND(DC885/K885,0),"")</f>
        <v/>
      </c>
      <c r="DE885" s="437">
        <f>IFERROR(ROUND(AVERAGE(Y885:Z885,AK885:AL885),0),"")</f>
        <v/>
      </c>
      <c r="DF885" s="217">
        <f>IFERROR(ROUND((3600/DE885*J885),0),"")</f>
        <v/>
      </c>
      <c r="DG885" s="437">
        <f>IFERROR(ROUND(DD885/DF885,1),"")</f>
        <v/>
      </c>
      <c r="DH885" s="308">
        <f>IFERROR(DB885+DD885,"")</f>
        <v/>
      </c>
      <c r="DI885" s="447">
        <f>IFERROR(DD885/DH885,"")</f>
        <v/>
      </c>
      <c r="DJ885" s="239" t="n"/>
      <c r="DK885" s="12">
        <f>IFERROR(DF885-AP885,"")</f>
        <v/>
      </c>
      <c r="DL885" s="239" t="n"/>
      <c r="DM885" s="307">
        <f>IFERROR(DA885-L885,"")</f>
        <v/>
      </c>
      <c r="DN885" s="348">
        <f>IF(DE885&gt;AQ885,0,1)</f>
        <v/>
      </c>
      <c r="DO885" s="348">
        <f>IF(DA885&lt;M885,0,1)</f>
        <v/>
      </c>
      <c r="DP885" s="348">
        <f>IF(DA885&gt;N885,0,1)</f>
        <v/>
      </c>
    </row>
    <row r="886" ht="20.25" customHeight="1" s="417">
      <c r="C886" s="455" t="n"/>
      <c r="G886" s="238" t="n"/>
      <c r="H886" s="437" t="n"/>
      <c r="I886" s="437" t="n"/>
      <c r="J886" s="437" t="n"/>
      <c r="K886" s="437" t="n"/>
      <c r="L886" s="240" t="n"/>
      <c r="M886" s="241" t="n"/>
      <c r="N886" s="242" t="n"/>
      <c r="O886" s="232" t="n"/>
      <c r="P886" s="232" t="n"/>
      <c r="Q886" s="232" t="n"/>
      <c r="R886" s="232" t="n"/>
      <c r="S886" s="232" t="n"/>
      <c r="T886" s="232" t="n"/>
      <c r="U886" s="232" t="n"/>
      <c r="V886" s="232" t="n"/>
      <c r="W886" s="232" t="n"/>
      <c r="X886" s="232" t="n"/>
      <c r="Y886" s="195" t="n"/>
      <c r="Z886" s="195" t="n"/>
      <c r="AA886" s="232" t="n"/>
      <c r="AB886" s="232" t="n"/>
      <c r="AC886" s="232" t="n"/>
      <c r="AD886" s="232" t="n"/>
      <c r="AE886" s="232" t="n"/>
      <c r="AF886" s="232" t="n"/>
      <c r="AG886" s="232" t="n"/>
      <c r="AH886" s="232" t="n"/>
      <c r="AI886" s="232" t="n"/>
      <c r="AJ886" s="232" t="n"/>
      <c r="AK886" s="195" t="n"/>
      <c r="AL886" s="195" t="n"/>
      <c r="AM886" s="232">
        <f>IFERROR(ROUND(AVERAGE(O886:S886,AA886:AE886),0),"")</f>
        <v/>
      </c>
      <c r="AN886" s="232">
        <f>IFERROR(ROUND(AVERAGE(T886:X886,AF886:AJ886),0),"")</f>
        <v/>
      </c>
      <c r="AO886" s="278">
        <f>IFERROR((AM886-L886)/L886,"")</f>
        <v/>
      </c>
      <c r="AP886" s="218" t="n"/>
      <c r="AQ886" s="219" t="n"/>
      <c r="AR886" s="217">
        <f>IFERROR(ROUND((3600/AS886*J886),0),"")</f>
        <v/>
      </c>
      <c r="AS886" s="217">
        <f>IFERROR(ROUND(AVERAGE(Y886:Z886,AK886:AL886),0),"")</f>
        <v/>
      </c>
      <c r="AT886" s="217" t="n"/>
      <c r="AU886" s="217" t="n"/>
      <c r="AV886" s="217" t="n"/>
      <c r="AW886" s="217" t="n"/>
      <c r="AX886" s="217" t="n"/>
      <c r="AY886" s="217" t="n"/>
      <c r="AZ886" s="217" t="n"/>
      <c r="BA886" s="217" t="n"/>
      <c r="BB886" s="217" t="n"/>
      <c r="BC886" s="217" t="n"/>
      <c r="BD886" s="217" t="n"/>
      <c r="BE886" s="217" t="n"/>
      <c r="BF886" s="217" t="n"/>
      <c r="BG886" s="217" t="n"/>
      <c r="BH886" s="217" t="n"/>
      <c r="BI886" s="217" t="n"/>
      <c r="BJ886" s="217" t="n"/>
      <c r="BK886" s="217" t="n"/>
      <c r="BL886" s="217" t="n"/>
      <c r="BM886" s="217" t="n"/>
      <c r="BN886" s="217" t="n"/>
      <c r="BO886" s="217" t="n"/>
      <c r="BP886" s="217" t="n"/>
      <c r="BQ886" s="217" t="n"/>
      <c r="BR886" s="217" t="n"/>
      <c r="BS886" s="217" t="n"/>
      <c r="BT886" s="217" t="n"/>
      <c r="BU886" s="217" t="n"/>
      <c r="BV886" s="217" t="n"/>
      <c r="BW886" s="217" t="n"/>
      <c r="BX886" s="220" t="n"/>
      <c r="BY886" s="220" t="n"/>
      <c r="BZ886" s="220" t="n"/>
      <c r="CA886" s="220" t="n"/>
      <c r="CB886" s="220" t="n"/>
      <c r="CC886" s="220" t="n"/>
      <c r="CD886" s="220" t="n"/>
      <c r="CE886" s="220" t="n"/>
      <c r="CF886" s="220" t="n"/>
      <c r="CG886" s="221">
        <f>IFERROR(ROUND((SUM(BX886:CF886)),0),"")</f>
        <v/>
      </c>
      <c r="CH886" s="216" t="n"/>
      <c r="CI886" s="456" t="n"/>
      <c r="CJ886" s="223" t="n"/>
      <c r="CK886" s="196" t="n"/>
      <c r="CL886" s="196" t="n"/>
      <c r="CM886" s="196" t="n"/>
      <c r="CN886" s="196" t="n"/>
      <c r="CO886" s="196" t="n"/>
      <c r="CP886" s="323" t="n"/>
      <c r="CQ886" s="348" t="n"/>
      <c r="CR886" s="348" t="n"/>
      <c r="CS886" s="348" t="n"/>
      <c r="CT886" s="348" t="n"/>
      <c r="CU886" s="348" t="n"/>
      <c r="CV886" s="348" t="n"/>
      <c r="CW886" s="348" t="n"/>
      <c r="CX886" s="348" t="n"/>
      <c r="CY886" s="348">
        <f>IFERROR(ROUND(STDEV(AN886,L886),1),"")</f>
        <v/>
      </c>
      <c r="CZ886" s="232">
        <f>IFERROR(ROUND(AVERAGE(O886:S886,AA886:AE886),0),"")</f>
        <v/>
      </c>
      <c r="DA886" s="232">
        <f>IFERROR(AVERAGE(T886:X886,AF886:AJ886),"")</f>
        <v/>
      </c>
      <c r="DB886" s="308">
        <f>AV886+BK886</f>
        <v/>
      </c>
      <c r="DC886" s="12">
        <f>SUM(BL886:BT886,AW886:BE886)</f>
        <v/>
      </c>
      <c r="DD886" s="437">
        <f>IFERROR(ROUND(DC886/K886,0),"")</f>
        <v/>
      </c>
      <c r="DE886" s="437">
        <f>IFERROR(ROUND(AVERAGE(Y886:Z886,AK886:AL886),0),"")</f>
        <v/>
      </c>
      <c r="DF886" s="217">
        <f>IFERROR(ROUND((3600/DE886*J886),0),"")</f>
        <v/>
      </c>
      <c r="DG886" s="437">
        <f>IFERROR(ROUND(DD886/DF886,1),"")</f>
        <v/>
      </c>
      <c r="DH886" s="308">
        <f>IFERROR(DB886+DD886,"")</f>
        <v/>
      </c>
      <c r="DI886" s="447">
        <f>IFERROR(DD886/DH886,"")</f>
        <v/>
      </c>
      <c r="DJ886" s="239" t="n"/>
      <c r="DK886" s="12">
        <f>IFERROR(DF886-AP886,"")</f>
        <v/>
      </c>
      <c r="DL886" s="239" t="n"/>
      <c r="DM886" s="307">
        <f>IFERROR(DA886-L886,"")</f>
        <v/>
      </c>
      <c r="DN886" s="348">
        <f>IF(DE886&gt;AQ886,0,1)</f>
        <v/>
      </c>
      <c r="DO886" s="348">
        <f>IF(DA886&lt;M886,0,1)</f>
        <v/>
      </c>
      <c r="DP886" s="348">
        <f>IF(DA886&gt;N886,0,1)</f>
        <v/>
      </c>
    </row>
    <row r="887" ht="20.25" customHeight="1" s="417">
      <c r="C887" s="455" t="n"/>
      <c r="G887" s="238" t="n"/>
      <c r="H887" s="437" t="n"/>
      <c r="I887" s="437" t="n"/>
      <c r="J887" s="437" t="n"/>
      <c r="K887" s="437" t="n"/>
      <c r="L887" s="240" t="n"/>
      <c r="M887" s="241" t="n"/>
      <c r="N887" s="242" t="n"/>
      <c r="O887" s="232" t="n"/>
      <c r="P887" s="232" t="n"/>
      <c r="Q887" s="232" t="n"/>
      <c r="R887" s="232" t="n"/>
      <c r="S887" s="232" t="n"/>
      <c r="T887" s="232" t="n"/>
      <c r="U887" s="232" t="n"/>
      <c r="V887" s="232" t="n"/>
      <c r="W887" s="232" t="n"/>
      <c r="X887" s="232" t="n"/>
      <c r="Y887" s="195" t="n"/>
      <c r="Z887" s="195" t="n"/>
      <c r="AA887" s="232" t="n"/>
      <c r="AB887" s="232" t="n"/>
      <c r="AC887" s="232" t="n"/>
      <c r="AD887" s="232" t="n"/>
      <c r="AE887" s="232" t="n"/>
      <c r="AF887" s="232" t="n"/>
      <c r="AG887" s="232" t="n"/>
      <c r="AH887" s="232" t="n"/>
      <c r="AI887" s="232" t="n"/>
      <c r="AJ887" s="232" t="n"/>
      <c r="AK887" s="195" t="n"/>
      <c r="AL887" s="195" t="n"/>
      <c r="AM887" s="232">
        <f>IFERROR(ROUND(AVERAGE(O887:S887,AA887:AE887),0),"")</f>
        <v/>
      </c>
      <c r="AN887" s="232">
        <f>IFERROR(ROUND(AVERAGE(T887:X887,AF887:AJ887),0),"")</f>
        <v/>
      </c>
      <c r="AO887" s="278">
        <f>IFERROR((AM887-L887)/L887,"")</f>
        <v/>
      </c>
      <c r="AP887" s="218" t="n"/>
      <c r="AQ887" s="219" t="n"/>
      <c r="AR887" s="217">
        <f>IFERROR(ROUND((3600/AS887*J887),0),"")</f>
        <v/>
      </c>
      <c r="AS887" s="217">
        <f>IFERROR(ROUND(AVERAGE(Y887:Z887,AK887:AL887),0),"")</f>
        <v/>
      </c>
      <c r="AT887" s="217" t="n"/>
      <c r="AU887" s="217" t="n"/>
      <c r="AV887" s="217" t="n"/>
      <c r="AW887" s="217" t="n"/>
      <c r="AX887" s="217" t="n"/>
      <c r="AY887" s="217" t="n"/>
      <c r="AZ887" s="217" t="n"/>
      <c r="BA887" s="217" t="n"/>
      <c r="BB887" s="217" t="n"/>
      <c r="BC887" s="217" t="n"/>
      <c r="BD887" s="217" t="n"/>
      <c r="BE887" s="217" t="n"/>
      <c r="BF887" s="217" t="n"/>
      <c r="BG887" s="217" t="n"/>
      <c r="BH887" s="217" t="n"/>
      <c r="BI887" s="217" t="n"/>
      <c r="BJ887" s="217" t="n"/>
      <c r="BK887" s="217" t="n"/>
      <c r="BL887" s="217" t="n"/>
      <c r="BM887" s="217" t="n"/>
      <c r="BN887" s="217" t="n"/>
      <c r="BO887" s="217" t="n"/>
      <c r="BP887" s="217" t="n"/>
      <c r="BQ887" s="217" t="n"/>
      <c r="BR887" s="217" t="n"/>
      <c r="BS887" s="217" t="n"/>
      <c r="BT887" s="217" t="n"/>
      <c r="BU887" s="217" t="n"/>
      <c r="BV887" s="217" t="n"/>
      <c r="BW887" s="217" t="n"/>
      <c r="BX887" s="220" t="n"/>
      <c r="BY887" s="220" t="n"/>
      <c r="BZ887" s="220" t="n"/>
      <c r="CA887" s="220" t="n"/>
      <c r="CB887" s="220" t="n"/>
      <c r="CC887" s="220" t="n"/>
      <c r="CD887" s="220" t="n"/>
      <c r="CE887" s="220" t="n"/>
      <c r="CF887" s="220" t="n"/>
      <c r="CG887" s="221">
        <f>IFERROR(ROUND((SUM(BX887:CF887)),0),"")</f>
        <v/>
      </c>
      <c r="CH887" s="216" t="n"/>
      <c r="CI887" s="456" t="n"/>
      <c r="CJ887" s="223" t="n"/>
      <c r="CK887" s="196" t="n"/>
      <c r="CL887" s="196" t="n"/>
      <c r="CM887" s="196" t="n"/>
      <c r="CN887" s="196" t="n"/>
      <c r="CO887" s="196" t="n"/>
      <c r="CP887" s="323" t="n"/>
      <c r="CQ887" s="348" t="n"/>
      <c r="CR887" s="348" t="n"/>
      <c r="CS887" s="348" t="n"/>
      <c r="CT887" s="348" t="n"/>
      <c r="CU887" s="348" t="n"/>
      <c r="CV887" s="348" t="n"/>
      <c r="CW887" s="348" t="n"/>
      <c r="CX887" s="348" t="n"/>
      <c r="CY887" s="348">
        <f>IFERROR(ROUND(STDEV(AN887,L887),1),"")</f>
        <v/>
      </c>
      <c r="CZ887" s="232">
        <f>IFERROR(ROUND(AVERAGE(O887:S887,AA887:AE887),0),"")</f>
        <v/>
      </c>
      <c r="DA887" s="232">
        <f>IFERROR(AVERAGE(T887:X887,AF887:AJ887),"")</f>
        <v/>
      </c>
      <c r="DB887" s="308">
        <f>AV887+BK887</f>
        <v/>
      </c>
      <c r="DC887" s="12">
        <f>SUM(BL887:BT887,AW887:BE887)</f>
        <v/>
      </c>
      <c r="DD887" s="437">
        <f>IFERROR(ROUND(DC887/K887,0),"")</f>
        <v/>
      </c>
      <c r="DE887" s="437">
        <f>IFERROR(ROUND(AVERAGE(Y887:Z887,AK887:AL887),0),"")</f>
        <v/>
      </c>
      <c r="DF887" s="217">
        <f>IFERROR(ROUND((3600/DE887*J887),0),"")</f>
        <v/>
      </c>
      <c r="DG887" s="437">
        <f>IFERROR(ROUND(DD887/DF887,1),"")</f>
        <v/>
      </c>
      <c r="DH887" s="308">
        <f>IFERROR(DB887+DD887,"")</f>
        <v/>
      </c>
      <c r="DI887" s="447">
        <f>IFERROR(DD887/DH887,"")</f>
        <v/>
      </c>
      <c r="DJ887" s="239" t="n"/>
      <c r="DK887" s="12">
        <f>IFERROR(DF887-AP887,"")</f>
        <v/>
      </c>
      <c r="DL887" s="239" t="n"/>
      <c r="DM887" s="307">
        <f>IFERROR(DA887-L887,"")</f>
        <v/>
      </c>
      <c r="DN887" s="348">
        <f>IF(DE887&gt;AQ887,0,1)</f>
        <v/>
      </c>
      <c r="DO887" s="348">
        <f>IF(DA887&lt;M887,0,1)</f>
        <v/>
      </c>
      <c r="DP887" s="348">
        <f>IF(DA887&gt;N887,0,1)</f>
        <v/>
      </c>
    </row>
    <row r="888" ht="20.25" customHeight="1" s="417">
      <c r="C888" s="455" t="n"/>
      <c r="G888" s="238" t="n"/>
      <c r="H888" s="437" t="n"/>
      <c r="I888" s="437" t="n"/>
      <c r="J888" s="437" t="n"/>
      <c r="K888" s="437" t="n"/>
      <c r="L888" s="240" t="n"/>
      <c r="M888" s="241" t="n"/>
      <c r="N888" s="242" t="n"/>
      <c r="O888" s="232" t="n"/>
      <c r="P888" s="232" t="n"/>
      <c r="Q888" s="232" t="n"/>
      <c r="R888" s="232" t="n"/>
      <c r="S888" s="232" t="n"/>
      <c r="T888" s="232" t="n"/>
      <c r="U888" s="232" t="n"/>
      <c r="V888" s="232" t="n"/>
      <c r="W888" s="232" t="n"/>
      <c r="X888" s="232" t="n"/>
      <c r="Y888" s="195" t="n"/>
      <c r="Z888" s="195" t="n"/>
      <c r="AA888" s="232" t="n"/>
      <c r="AB888" s="232" t="n"/>
      <c r="AC888" s="232" t="n"/>
      <c r="AD888" s="232" t="n"/>
      <c r="AE888" s="232" t="n"/>
      <c r="AF888" s="232" t="n"/>
      <c r="AG888" s="232" t="n"/>
      <c r="AH888" s="232" t="n"/>
      <c r="AI888" s="232" t="n"/>
      <c r="AJ888" s="232" t="n"/>
      <c r="AK888" s="195" t="n"/>
      <c r="AL888" s="195" t="n"/>
      <c r="AM888" s="232">
        <f>IFERROR(ROUND(AVERAGE(O888:S888,AA888:AE888),0),"")</f>
        <v/>
      </c>
      <c r="AN888" s="232">
        <f>IFERROR(ROUND(AVERAGE(T888:X888,AF888:AJ888),0),"")</f>
        <v/>
      </c>
      <c r="AO888" s="278">
        <f>IFERROR((AM888-L888)/L888,"")</f>
        <v/>
      </c>
      <c r="AP888" s="218" t="n"/>
      <c r="AQ888" s="219" t="n"/>
      <c r="AR888" s="217">
        <f>IFERROR(ROUND((3600/AS888*J888),0),"")</f>
        <v/>
      </c>
      <c r="AS888" s="217">
        <f>IFERROR(ROUND(AVERAGE(Y888:Z888,AK888:AL888),0),"")</f>
        <v/>
      </c>
      <c r="AT888" s="217" t="n"/>
      <c r="AU888" s="217" t="n"/>
      <c r="AV888" s="217" t="n"/>
      <c r="AW888" s="217" t="n"/>
      <c r="AX888" s="217" t="n"/>
      <c r="AY888" s="217" t="n"/>
      <c r="AZ888" s="217" t="n"/>
      <c r="BA888" s="217" t="n"/>
      <c r="BB888" s="217" t="n"/>
      <c r="BC888" s="217" t="n"/>
      <c r="BD888" s="217" t="n"/>
      <c r="BE888" s="217" t="n"/>
      <c r="BF888" s="217" t="n"/>
      <c r="BG888" s="217" t="n"/>
      <c r="BH888" s="217" t="n"/>
      <c r="BI888" s="217" t="n"/>
      <c r="BJ888" s="217" t="n"/>
      <c r="BK888" s="217" t="n"/>
      <c r="BL888" s="217" t="n"/>
      <c r="BM888" s="217" t="n"/>
      <c r="BN888" s="217" t="n"/>
      <c r="BO888" s="217" t="n"/>
      <c r="BP888" s="217" t="n"/>
      <c r="BQ888" s="217" t="n"/>
      <c r="BR888" s="217" t="n"/>
      <c r="BS888" s="217" t="n"/>
      <c r="BT888" s="217" t="n"/>
      <c r="BU888" s="217" t="n"/>
      <c r="BV888" s="217" t="n"/>
      <c r="BW888" s="217" t="n"/>
      <c r="BX888" s="220" t="n"/>
      <c r="BY888" s="220" t="n"/>
      <c r="BZ888" s="220" t="n"/>
      <c r="CA888" s="220" t="n"/>
      <c r="CB888" s="220" t="n"/>
      <c r="CC888" s="220" t="n"/>
      <c r="CD888" s="220" t="n"/>
      <c r="CE888" s="220" t="n"/>
      <c r="CF888" s="220" t="n"/>
      <c r="CG888" s="221">
        <f>IFERROR(ROUND((SUM(BX888:CF888)),0),"")</f>
        <v/>
      </c>
      <c r="CH888" s="216" t="n"/>
      <c r="CI888" s="456" t="n"/>
      <c r="CJ888" s="223" t="n"/>
      <c r="CK888" s="196" t="n"/>
      <c r="CL888" s="196" t="n"/>
      <c r="CM888" s="196" t="n"/>
      <c r="CN888" s="196" t="n"/>
      <c r="CO888" s="196" t="n"/>
      <c r="CP888" s="323" t="n"/>
      <c r="CQ888" s="348" t="n"/>
      <c r="CR888" s="348" t="n"/>
      <c r="CS888" s="348" t="n"/>
      <c r="CT888" s="348" t="n"/>
      <c r="CU888" s="348" t="n"/>
      <c r="CV888" s="348" t="n"/>
      <c r="CW888" s="348" t="n"/>
      <c r="CX888" s="348" t="n"/>
      <c r="CY888" s="348">
        <f>IFERROR(ROUND(STDEV(AN888,L888),1),"")</f>
        <v/>
      </c>
      <c r="CZ888" s="232">
        <f>IFERROR(ROUND(AVERAGE(O888:S888,AA888:AE888),0),"")</f>
        <v/>
      </c>
      <c r="DA888" s="232">
        <f>IFERROR(AVERAGE(T888:X888,AF888:AJ888),"")</f>
        <v/>
      </c>
      <c r="DB888" s="308">
        <f>AV888+BK888</f>
        <v/>
      </c>
      <c r="DC888" s="12">
        <f>SUM(BL888:BT888,AW888:BE888)</f>
        <v/>
      </c>
      <c r="DD888" s="437">
        <f>IFERROR(ROUND(DC888/K888,0),"")</f>
        <v/>
      </c>
      <c r="DE888" s="437">
        <f>IFERROR(ROUND(AVERAGE(Y888:Z888,AK888:AL888),0),"")</f>
        <v/>
      </c>
      <c r="DF888" s="217">
        <f>IFERROR(ROUND((3600/DE888*J888),0),"")</f>
        <v/>
      </c>
      <c r="DG888" s="437">
        <f>IFERROR(ROUND(DD888/DF888,1),"")</f>
        <v/>
      </c>
      <c r="DH888" s="308">
        <f>IFERROR(DB888+DD888,"")</f>
        <v/>
      </c>
      <c r="DI888" s="447">
        <f>IFERROR(DD888/DH888,"")</f>
        <v/>
      </c>
      <c r="DJ888" s="239" t="n"/>
      <c r="DK888" s="12">
        <f>IFERROR(DF888-AP888,"")</f>
        <v/>
      </c>
      <c r="DL888" s="239" t="n"/>
      <c r="DM888" s="307">
        <f>IFERROR(DA888-L888,"")</f>
        <v/>
      </c>
      <c r="DN888" s="348">
        <f>IF(DE888&gt;AQ888,0,1)</f>
        <v/>
      </c>
      <c r="DO888" s="348">
        <f>IF(DA888&lt;M888,0,1)</f>
        <v/>
      </c>
      <c r="DP888" s="348">
        <f>IF(DA888&gt;N888,0,1)</f>
        <v/>
      </c>
    </row>
    <row r="889" ht="20.25" customHeight="1" s="417">
      <c r="C889" s="455" t="n"/>
      <c r="G889" s="238" t="n"/>
      <c r="H889" s="437" t="n"/>
      <c r="I889" s="437" t="n"/>
      <c r="J889" s="437" t="n"/>
      <c r="K889" s="437" t="n"/>
      <c r="L889" s="240" t="n"/>
      <c r="M889" s="241" t="n"/>
      <c r="N889" s="242" t="n"/>
      <c r="O889" s="232" t="n"/>
      <c r="P889" s="232" t="n"/>
      <c r="Q889" s="232" t="n"/>
      <c r="R889" s="232" t="n"/>
      <c r="S889" s="232" t="n"/>
      <c r="T889" s="232" t="n"/>
      <c r="U889" s="232" t="n"/>
      <c r="V889" s="232" t="n"/>
      <c r="W889" s="232" t="n"/>
      <c r="X889" s="232" t="n"/>
      <c r="Y889" s="195" t="n"/>
      <c r="Z889" s="195" t="n"/>
      <c r="AA889" s="232" t="n"/>
      <c r="AB889" s="232" t="n"/>
      <c r="AC889" s="232" t="n"/>
      <c r="AD889" s="232" t="n"/>
      <c r="AE889" s="232" t="n"/>
      <c r="AF889" s="232" t="n"/>
      <c r="AG889" s="232" t="n"/>
      <c r="AH889" s="232" t="n"/>
      <c r="AI889" s="232" t="n"/>
      <c r="AJ889" s="232" t="n"/>
      <c r="AK889" s="195" t="n"/>
      <c r="AL889" s="195" t="n"/>
      <c r="AM889" s="232">
        <f>IFERROR(ROUND(AVERAGE(O889:S889,AA889:AE889),0),"")</f>
        <v/>
      </c>
      <c r="AN889" s="232">
        <f>IFERROR(ROUND(AVERAGE(T889:X889,AF889:AJ889),0),"")</f>
        <v/>
      </c>
      <c r="AO889" s="278">
        <f>IFERROR((AM889-L889)/L889,"")</f>
        <v/>
      </c>
      <c r="AP889" s="218" t="n"/>
      <c r="AQ889" s="219" t="n"/>
      <c r="AR889" s="217">
        <f>IFERROR(ROUND((3600/AS889*J889),0),"")</f>
        <v/>
      </c>
      <c r="AS889" s="217">
        <f>IFERROR(ROUND(AVERAGE(Y889:Z889,AK889:AL889),0),"")</f>
        <v/>
      </c>
      <c r="AT889" s="217" t="n"/>
      <c r="AU889" s="217" t="n"/>
      <c r="AV889" s="217" t="n"/>
      <c r="AW889" s="217" t="n"/>
      <c r="AX889" s="217" t="n"/>
      <c r="AY889" s="217" t="n"/>
      <c r="AZ889" s="217" t="n"/>
      <c r="BA889" s="217" t="n"/>
      <c r="BB889" s="217" t="n"/>
      <c r="BC889" s="217" t="n"/>
      <c r="BD889" s="217" t="n"/>
      <c r="BE889" s="217" t="n"/>
      <c r="BF889" s="217" t="n"/>
      <c r="BG889" s="217" t="n"/>
      <c r="BH889" s="217" t="n"/>
      <c r="BI889" s="217" t="n"/>
      <c r="BJ889" s="217" t="n"/>
      <c r="BK889" s="217" t="n"/>
      <c r="BL889" s="217" t="n"/>
      <c r="BM889" s="217" t="n"/>
      <c r="BN889" s="217" t="n"/>
      <c r="BO889" s="217" t="n"/>
      <c r="BP889" s="217" t="n"/>
      <c r="BQ889" s="217" t="n"/>
      <c r="BR889" s="217" t="n"/>
      <c r="BS889" s="217" t="n"/>
      <c r="BT889" s="217" t="n"/>
      <c r="BU889" s="217" t="n"/>
      <c r="BV889" s="217" t="n"/>
      <c r="BW889" s="217" t="n"/>
      <c r="BX889" s="220" t="n"/>
      <c r="BY889" s="220" t="n"/>
      <c r="BZ889" s="220" t="n"/>
      <c r="CA889" s="220" t="n"/>
      <c r="CB889" s="220" t="n"/>
      <c r="CC889" s="220" t="n"/>
      <c r="CD889" s="220" t="n"/>
      <c r="CE889" s="220" t="n"/>
      <c r="CF889" s="220" t="n"/>
      <c r="CG889" s="221">
        <f>IFERROR(ROUND((SUM(BX889:CF889)),0),"")</f>
        <v/>
      </c>
      <c r="CH889" s="216" t="n"/>
      <c r="CI889" s="456" t="n"/>
      <c r="CJ889" s="223" t="n"/>
      <c r="CK889" s="196" t="n"/>
      <c r="CL889" s="196" t="n"/>
      <c r="CM889" s="196" t="n"/>
      <c r="CN889" s="196" t="n"/>
      <c r="CO889" s="196" t="n"/>
      <c r="CP889" s="323" t="n"/>
      <c r="CQ889" s="348" t="n"/>
      <c r="CR889" s="348" t="n"/>
      <c r="CS889" s="348" t="n"/>
      <c r="CT889" s="348" t="n"/>
      <c r="CU889" s="348" t="n"/>
      <c r="CV889" s="348" t="n"/>
      <c r="CW889" s="348" t="n"/>
      <c r="CX889" s="348" t="n"/>
      <c r="CY889" s="348">
        <f>IFERROR(ROUND(STDEV(AN889,L889),1),"")</f>
        <v/>
      </c>
      <c r="CZ889" s="232">
        <f>IFERROR(ROUND(AVERAGE(O889:S889,AA889:AE889),0),"")</f>
        <v/>
      </c>
      <c r="DA889" s="232">
        <f>IFERROR(AVERAGE(T889:X889,AF889:AJ889),"")</f>
        <v/>
      </c>
      <c r="DB889" s="308">
        <f>AV889+BK889</f>
        <v/>
      </c>
      <c r="DC889" s="12">
        <f>SUM(BL889:BT889,AW889:BE889)</f>
        <v/>
      </c>
      <c r="DD889" s="437">
        <f>IFERROR(ROUND(DC889/K889,0),"")</f>
        <v/>
      </c>
      <c r="DE889" s="437">
        <f>IFERROR(ROUND(AVERAGE(Y889:Z889,AK889:AL889),0),"")</f>
        <v/>
      </c>
      <c r="DF889" s="217">
        <f>IFERROR(ROUND((3600/DE889*J889),0),"")</f>
        <v/>
      </c>
      <c r="DG889" s="437">
        <f>IFERROR(ROUND(DD889/DF889,1),"")</f>
        <v/>
      </c>
      <c r="DH889" s="308">
        <f>IFERROR(DB889+DD889,"")</f>
        <v/>
      </c>
      <c r="DI889" s="447">
        <f>IFERROR(DD889/DH889,"")</f>
        <v/>
      </c>
      <c r="DJ889" s="239" t="n"/>
      <c r="DK889" s="12">
        <f>IFERROR(DF889-AP889,"")</f>
        <v/>
      </c>
      <c r="DL889" s="239" t="n"/>
      <c r="DM889" s="307">
        <f>IFERROR(DA889-L889,"")</f>
        <v/>
      </c>
      <c r="DN889" s="348">
        <f>IF(DE889&gt;AQ889,0,1)</f>
        <v/>
      </c>
      <c r="DO889" s="348">
        <f>IF(DA889&lt;M889,0,1)</f>
        <v/>
      </c>
      <c r="DP889" s="348">
        <f>IF(DA889&gt;N889,0,1)</f>
        <v/>
      </c>
    </row>
    <row r="890" ht="20.25" customHeight="1" s="417">
      <c r="C890" s="455" t="n"/>
      <c r="G890" s="238" t="n"/>
      <c r="H890" s="437" t="n"/>
      <c r="I890" s="437" t="n"/>
      <c r="J890" s="437" t="n"/>
      <c r="K890" s="437" t="n"/>
      <c r="L890" s="240" t="n"/>
      <c r="M890" s="241" t="n"/>
      <c r="N890" s="242" t="n"/>
      <c r="O890" s="232" t="n"/>
      <c r="P890" s="232" t="n"/>
      <c r="Q890" s="232" t="n"/>
      <c r="R890" s="232" t="n"/>
      <c r="S890" s="232" t="n"/>
      <c r="T890" s="232" t="n"/>
      <c r="U890" s="232" t="n"/>
      <c r="V890" s="232" t="n"/>
      <c r="W890" s="232" t="n"/>
      <c r="X890" s="232" t="n"/>
      <c r="Y890" s="195" t="n"/>
      <c r="Z890" s="195" t="n"/>
      <c r="AA890" s="232" t="n"/>
      <c r="AB890" s="232" t="n"/>
      <c r="AC890" s="232" t="n"/>
      <c r="AD890" s="232" t="n"/>
      <c r="AE890" s="232" t="n"/>
      <c r="AF890" s="232" t="n"/>
      <c r="AG890" s="232" t="n"/>
      <c r="AH890" s="232" t="n"/>
      <c r="AI890" s="232" t="n"/>
      <c r="AJ890" s="232" t="n"/>
      <c r="AK890" s="195" t="n"/>
      <c r="AL890" s="195" t="n"/>
      <c r="AM890" s="232">
        <f>IFERROR(ROUND(AVERAGE(O890:S890,AA890:AE890),0),"")</f>
        <v/>
      </c>
      <c r="AN890" s="232">
        <f>IFERROR(ROUND(AVERAGE(T890:X890,AF890:AJ890),0),"")</f>
        <v/>
      </c>
      <c r="AO890" s="278">
        <f>IFERROR((AM890-L890)/L890,"")</f>
        <v/>
      </c>
      <c r="AP890" s="218" t="n"/>
      <c r="AQ890" s="219" t="n"/>
      <c r="AR890" s="217">
        <f>IFERROR(ROUND((3600/AS890*J890),0),"")</f>
        <v/>
      </c>
      <c r="AS890" s="217">
        <f>IFERROR(ROUND(AVERAGE(Y890:Z890,AK890:AL890),0),"")</f>
        <v/>
      </c>
      <c r="AT890" s="217" t="n"/>
      <c r="AU890" s="217" t="n"/>
      <c r="AV890" s="217" t="n"/>
      <c r="AW890" s="217" t="n"/>
      <c r="AX890" s="217" t="n"/>
      <c r="AY890" s="217" t="n"/>
      <c r="AZ890" s="217" t="n"/>
      <c r="BA890" s="217" t="n"/>
      <c r="BB890" s="217" t="n"/>
      <c r="BC890" s="217" t="n"/>
      <c r="BD890" s="217" t="n"/>
      <c r="BE890" s="217" t="n"/>
      <c r="BF890" s="217" t="n"/>
      <c r="BG890" s="217" t="n"/>
      <c r="BH890" s="217" t="n"/>
      <c r="BI890" s="217" t="n"/>
      <c r="BJ890" s="217" t="n"/>
      <c r="BK890" s="217" t="n"/>
      <c r="BL890" s="217" t="n"/>
      <c r="BM890" s="217" t="n"/>
      <c r="BN890" s="217" t="n"/>
      <c r="BO890" s="217" t="n"/>
      <c r="BP890" s="217" t="n"/>
      <c r="BQ890" s="217" t="n"/>
      <c r="BR890" s="217" t="n"/>
      <c r="BS890" s="217" t="n"/>
      <c r="BT890" s="217" t="n"/>
      <c r="BU890" s="217" t="n"/>
      <c r="BV890" s="217" t="n"/>
      <c r="BW890" s="217" t="n"/>
      <c r="BX890" s="220" t="n"/>
      <c r="BY890" s="220" t="n"/>
      <c r="BZ890" s="220" t="n"/>
      <c r="CA890" s="220" t="n"/>
      <c r="CB890" s="220" t="n"/>
      <c r="CC890" s="220" t="n"/>
      <c r="CD890" s="220" t="n"/>
      <c r="CE890" s="220" t="n"/>
      <c r="CF890" s="220" t="n"/>
      <c r="CG890" s="221">
        <f>IFERROR(ROUND((SUM(BX890:CF890)),0),"")</f>
        <v/>
      </c>
      <c r="CH890" s="216" t="n"/>
      <c r="CI890" s="456" t="n"/>
      <c r="CJ890" s="223" t="n"/>
      <c r="CK890" s="196" t="n"/>
      <c r="CL890" s="196" t="n"/>
      <c r="CM890" s="196" t="n"/>
      <c r="CN890" s="196" t="n"/>
      <c r="CO890" s="196" t="n"/>
      <c r="CP890" s="323" t="n"/>
      <c r="CQ890" s="348" t="n"/>
      <c r="CR890" s="348" t="n"/>
      <c r="CS890" s="348" t="n"/>
      <c r="CT890" s="348" t="n"/>
      <c r="CU890" s="348" t="n"/>
      <c r="CV890" s="348" t="n"/>
      <c r="CW890" s="348" t="n"/>
      <c r="CX890" s="348" t="n"/>
      <c r="CY890" s="348">
        <f>IFERROR(ROUND(STDEV(AN890,L890),1),"")</f>
        <v/>
      </c>
      <c r="CZ890" s="232">
        <f>IFERROR(ROUND(AVERAGE(O890:S890,AA890:AE890),0),"")</f>
        <v/>
      </c>
      <c r="DA890" s="232">
        <f>IFERROR(AVERAGE(T890:X890,AF890:AJ890),"")</f>
        <v/>
      </c>
      <c r="DB890" s="308">
        <f>AV890+BK890</f>
        <v/>
      </c>
      <c r="DC890" s="12">
        <f>SUM(BL890:BT890,AW890:BE890)</f>
        <v/>
      </c>
      <c r="DD890" s="437">
        <f>IFERROR(ROUND(DC890/K890,0),"")</f>
        <v/>
      </c>
      <c r="DE890" s="437">
        <f>IFERROR(ROUND(AVERAGE(Y890:Z890,AK890:AL890),0),"")</f>
        <v/>
      </c>
      <c r="DF890" s="217">
        <f>IFERROR(ROUND((3600/DE890*J890),0),"")</f>
        <v/>
      </c>
      <c r="DG890" s="437">
        <f>IFERROR(ROUND(DD890/DF890,1),"")</f>
        <v/>
      </c>
      <c r="DH890" s="308">
        <f>IFERROR(DB890+DD890,"")</f>
        <v/>
      </c>
      <c r="DI890" s="447">
        <f>IFERROR(DD890/DH890,"")</f>
        <v/>
      </c>
      <c r="DJ890" s="239" t="n"/>
      <c r="DK890" s="12">
        <f>IFERROR(DF890-AP890,"")</f>
        <v/>
      </c>
      <c r="DL890" s="239" t="n"/>
      <c r="DM890" s="307">
        <f>IFERROR(DA890-L890,"")</f>
        <v/>
      </c>
      <c r="DN890" s="348">
        <f>IF(DE890&gt;AQ890,0,1)</f>
        <v/>
      </c>
      <c r="DO890" s="348">
        <f>IF(DA890&lt;M890,0,1)</f>
        <v/>
      </c>
      <c r="DP890" s="348">
        <f>IF(DA890&gt;N890,0,1)</f>
        <v/>
      </c>
    </row>
    <row r="891" ht="20.25" customHeight="1" s="417">
      <c r="C891" s="455" t="n"/>
      <c r="G891" s="238" t="n"/>
      <c r="H891" s="437" t="n"/>
      <c r="I891" s="437" t="n"/>
      <c r="J891" s="437" t="n"/>
      <c r="K891" s="437" t="n"/>
      <c r="L891" s="240" t="n"/>
      <c r="M891" s="241" t="n"/>
      <c r="N891" s="242" t="n"/>
      <c r="O891" s="232" t="n"/>
      <c r="P891" s="232" t="n"/>
      <c r="Q891" s="232" t="n"/>
      <c r="R891" s="232" t="n"/>
      <c r="S891" s="232" t="n"/>
      <c r="T891" s="232" t="n"/>
      <c r="U891" s="232" t="n"/>
      <c r="V891" s="232" t="n"/>
      <c r="W891" s="232" t="n"/>
      <c r="X891" s="232" t="n"/>
      <c r="Y891" s="195" t="n"/>
      <c r="Z891" s="195" t="n"/>
      <c r="AA891" s="232" t="n"/>
      <c r="AB891" s="232" t="n"/>
      <c r="AC891" s="232" t="n"/>
      <c r="AD891" s="232" t="n"/>
      <c r="AE891" s="232" t="n"/>
      <c r="AF891" s="232" t="n"/>
      <c r="AG891" s="232" t="n"/>
      <c r="AH891" s="232" t="n"/>
      <c r="AI891" s="232" t="n"/>
      <c r="AJ891" s="232" t="n"/>
      <c r="AK891" s="195" t="n"/>
      <c r="AL891" s="195" t="n"/>
      <c r="AM891" s="232">
        <f>IFERROR(ROUND(AVERAGE(O891:S891,AA891:AE891),0),"")</f>
        <v/>
      </c>
      <c r="AN891" s="232">
        <f>IFERROR(ROUND(AVERAGE(T891:X891,AF891:AJ891),0),"")</f>
        <v/>
      </c>
      <c r="AO891" s="278">
        <f>IFERROR((AM891-L891)/L891,"")</f>
        <v/>
      </c>
      <c r="AP891" s="218" t="n"/>
      <c r="AQ891" s="219" t="n"/>
      <c r="AR891" s="217">
        <f>IFERROR(ROUND((3600/AS891*J891),0),"")</f>
        <v/>
      </c>
      <c r="AS891" s="217">
        <f>IFERROR(ROUND(AVERAGE(Y891:Z891,AK891:AL891),0),"")</f>
        <v/>
      </c>
      <c r="AT891" s="217" t="n"/>
      <c r="AU891" s="217" t="n"/>
      <c r="AV891" s="217" t="n"/>
      <c r="AW891" s="217" t="n"/>
      <c r="AX891" s="217" t="n"/>
      <c r="AY891" s="217" t="n"/>
      <c r="AZ891" s="217" t="n"/>
      <c r="BA891" s="217" t="n"/>
      <c r="BB891" s="217" t="n"/>
      <c r="BC891" s="217" t="n"/>
      <c r="BD891" s="217" t="n"/>
      <c r="BE891" s="217" t="n"/>
      <c r="BF891" s="217" t="n"/>
      <c r="BG891" s="217" t="n"/>
      <c r="BH891" s="217" t="n"/>
      <c r="BI891" s="217" t="n"/>
      <c r="BJ891" s="217" t="n"/>
      <c r="BK891" s="217" t="n"/>
      <c r="BL891" s="217" t="n"/>
      <c r="BM891" s="217" t="n"/>
      <c r="BN891" s="217" t="n"/>
      <c r="BO891" s="217" t="n"/>
      <c r="BP891" s="217" t="n"/>
      <c r="BQ891" s="217" t="n"/>
      <c r="BR891" s="217" t="n"/>
      <c r="BS891" s="217" t="n"/>
      <c r="BT891" s="217" t="n"/>
      <c r="BU891" s="217" t="n"/>
      <c r="BV891" s="217" t="n"/>
      <c r="BW891" s="217" t="n"/>
      <c r="BX891" s="220" t="n"/>
      <c r="BY891" s="220" t="n"/>
      <c r="BZ891" s="220" t="n"/>
      <c r="CA891" s="220" t="n"/>
      <c r="CB891" s="220" t="n"/>
      <c r="CC891" s="220" t="n"/>
      <c r="CD891" s="220" t="n"/>
      <c r="CE891" s="220" t="n"/>
      <c r="CF891" s="220" t="n"/>
      <c r="CG891" s="221">
        <f>IFERROR(ROUND((SUM(BX891:CF891)),0),"")</f>
        <v/>
      </c>
      <c r="CH891" s="216" t="n"/>
      <c r="CI891" s="456" t="n"/>
      <c r="CJ891" s="223" t="n"/>
      <c r="CK891" s="196" t="n"/>
      <c r="CL891" s="196" t="n"/>
      <c r="CM891" s="196" t="n"/>
      <c r="CN891" s="196" t="n"/>
      <c r="CO891" s="196" t="n"/>
      <c r="CP891" s="323" t="n"/>
      <c r="CQ891" s="348" t="n"/>
      <c r="CR891" s="348" t="n"/>
      <c r="CS891" s="348" t="n"/>
      <c r="CT891" s="348" t="n"/>
      <c r="CU891" s="348" t="n"/>
      <c r="CV891" s="348" t="n"/>
      <c r="CW891" s="348" t="n"/>
      <c r="CX891" s="348" t="n"/>
      <c r="CY891" s="348">
        <f>IFERROR(ROUND(STDEV(AN891,L891),1),"")</f>
        <v/>
      </c>
      <c r="CZ891" s="232">
        <f>IFERROR(ROUND(AVERAGE(O891:S891,AA891:AE891),0),"")</f>
        <v/>
      </c>
      <c r="DA891" s="232">
        <f>IFERROR(AVERAGE(T891:X891,AF891:AJ891),"")</f>
        <v/>
      </c>
      <c r="DB891" s="308">
        <f>AV891+BK891</f>
        <v/>
      </c>
      <c r="DC891" s="12">
        <f>SUM(BL891:BT891,AW891:BE891)</f>
        <v/>
      </c>
      <c r="DD891" s="437">
        <f>IFERROR(ROUND(DC891/K891,0),"")</f>
        <v/>
      </c>
      <c r="DE891" s="437">
        <f>IFERROR(ROUND(AVERAGE(Y891:Z891,AK891:AL891),0),"")</f>
        <v/>
      </c>
      <c r="DF891" s="217">
        <f>IFERROR(ROUND((3600/DE891*J891),0),"")</f>
        <v/>
      </c>
      <c r="DG891" s="437">
        <f>IFERROR(ROUND(DD891/DF891,1),"")</f>
        <v/>
      </c>
      <c r="DH891" s="308">
        <f>IFERROR(DB891+DD891,"")</f>
        <v/>
      </c>
      <c r="DI891" s="447">
        <f>IFERROR(DD891/DH891,"")</f>
        <v/>
      </c>
      <c r="DJ891" s="239" t="n"/>
      <c r="DK891" s="12">
        <f>IFERROR(DF891-AP891,"")</f>
        <v/>
      </c>
      <c r="DL891" s="239" t="n"/>
      <c r="DM891" s="307">
        <f>IFERROR(DA891-L891,"")</f>
        <v/>
      </c>
      <c r="DN891" s="348">
        <f>IF(DE891&gt;AQ891,0,1)</f>
        <v/>
      </c>
      <c r="DO891" s="348">
        <f>IF(DA891&lt;M891,0,1)</f>
        <v/>
      </c>
      <c r="DP891" s="348">
        <f>IF(DA891&gt;N891,0,1)</f>
        <v/>
      </c>
    </row>
    <row r="892" ht="20.25" customHeight="1" s="417">
      <c r="C892" s="455" t="n"/>
      <c r="G892" s="238" t="n"/>
      <c r="H892" s="437" t="n"/>
      <c r="I892" s="437" t="n"/>
      <c r="J892" s="437" t="n"/>
      <c r="K892" s="437" t="n"/>
      <c r="L892" s="240" t="n"/>
      <c r="M892" s="241" t="n"/>
      <c r="N892" s="242" t="n"/>
      <c r="O892" s="232" t="n"/>
      <c r="P892" s="232" t="n"/>
      <c r="Q892" s="232" t="n"/>
      <c r="R892" s="232" t="n"/>
      <c r="S892" s="232" t="n"/>
      <c r="T892" s="232" t="n"/>
      <c r="U892" s="232" t="n"/>
      <c r="V892" s="232" t="n"/>
      <c r="W892" s="232" t="n"/>
      <c r="X892" s="232" t="n"/>
      <c r="Y892" s="195" t="n"/>
      <c r="Z892" s="195" t="n"/>
      <c r="AA892" s="232" t="n"/>
      <c r="AB892" s="232" t="n"/>
      <c r="AC892" s="232" t="n"/>
      <c r="AD892" s="232" t="n"/>
      <c r="AE892" s="232" t="n"/>
      <c r="AF892" s="232" t="n"/>
      <c r="AG892" s="232" t="n"/>
      <c r="AH892" s="232" t="n"/>
      <c r="AI892" s="232" t="n"/>
      <c r="AJ892" s="232" t="n"/>
      <c r="AK892" s="195" t="n"/>
      <c r="AL892" s="195" t="n"/>
      <c r="AM892" s="232">
        <f>IFERROR(ROUND(AVERAGE(O892:S892,AA892:AE892),0),"")</f>
        <v/>
      </c>
      <c r="AN892" s="232">
        <f>IFERROR(ROUND(AVERAGE(T892:X892,AF892:AJ892),0),"")</f>
        <v/>
      </c>
      <c r="AO892" s="278">
        <f>IFERROR((AM892-L892)/L892,"")</f>
        <v/>
      </c>
      <c r="AP892" s="218" t="n"/>
      <c r="AQ892" s="219" t="n"/>
      <c r="AR892" s="217">
        <f>IFERROR(ROUND((3600/AS892*J892),0),"")</f>
        <v/>
      </c>
      <c r="AS892" s="217">
        <f>IFERROR(ROUND(AVERAGE(Y892:Z892,AK892:AL892),0),"")</f>
        <v/>
      </c>
      <c r="AT892" s="217" t="n"/>
      <c r="AU892" s="217" t="n"/>
      <c r="AV892" s="217" t="n"/>
      <c r="AW892" s="217" t="n"/>
      <c r="AX892" s="217" t="n"/>
      <c r="AY892" s="217" t="n"/>
      <c r="AZ892" s="217" t="n"/>
      <c r="BA892" s="217" t="n"/>
      <c r="BB892" s="217" t="n"/>
      <c r="BC892" s="217" t="n"/>
      <c r="BD892" s="217" t="n"/>
      <c r="BE892" s="217" t="n"/>
      <c r="BF892" s="217" t="n"/>
      <c r="BG892" s="217" t="n"/>
      <c r="BH892" s="217" t="n"/>
      <c r="BI892" s="217" t="n"/>
      <c r="BJ892" s="217" t="n"/>
      <c r="BK892" s="217" t="n"/>
      <c r="BL892" s="217" t="n"/>
      <c r="BM892" s="217" t="n"/>
      <c r="BN892" s="217" t="n"/>
      <c r="BO892" s="217" t="n"/>
      <c r="BP892" s="217" t="n"/>
      <c r="BQ892" s="217" t="n"/>
      <c r="BR892" s="217" t="n"/>
      <c r="BS892" s="217" t="n"/>
      <c r="BT892" s="217" t="n"/>
      <c r="BU892" s="217" t="n"/>
      <c r="BV892" s="217" t="n"/>
      <c r="BW892" s="217" t="n"/>
      <c r="BX892" s="220" t="n"/>
      <c r="BY892" s="220" t="n"/>
      <c r="BZ892" s="220" t="n"/>
      <c r="CA892" s="220" t="n"/>
      <c r="CB892" s="220" t="n"/>
      <c r="CC892" s="220" t="n"/>
      <c r="CD892" s="220" t="n"/>
      <c r="CE892" s="220" t="n"/>
      <c r="CF892" s="220" t="n"/>
      <c r="CG892" s="221">
        <f>IFERROR(ROUND((SUM(BX892:CF892)),0),"")</f>
        <v/>
      </c>
      <c r="CH892" s="216" t="n"/>
      <c r="CI892" s="456" t="n"/>
      <c r="CJ892" s="223" t="n"/>
      <c r="CK892" s="196" t="n"/>
      <c r="CL892" s="196" t="n"/>
      <c r="CM892" s="196" t="n"/>
      <c r="CN892" s="196" t="n"/>
      <c r="CO892" s="196" t="n"/>
      <c r="CP892" s="323" t="n"/>
      <c r="CQ892" s="348" t="n"/>
      <c r="CR892" s="348" t="n"/>
      <c r="CS892" s="348" t="n"/>
      <c r="CT892" s="348" t="n"/>
      <c r="CU892" s="348" t="n"/>
      <c r="CV892" s="348" t="n"/>
      <c r="CW892" s="348" t="n"/>
      <c r="CX892" s="348" t="n"/>
      <c r="CY892" s="348">
        <f>IFERROR(ROUND(STDEV(AN892,L892),1),"")</f>
        <v/>
      </c>
      <c r="CZ892" s="232">
        <f>IFERROR(ROUND(AVERAGE(O892:S892,AA892:AE892),0),"")</f>
        <v/>
      </c>
      <c r="DA892" s="232">
        <f>IFERROR(AVERAGE(T892:X892,AF892:AJ892),"")</f>
        <v/>
      </c>
      <c r="DB892" s="308">
        <f>AV892+BK892</f>
        <v/>
      </c>
      <c r="DC892" s="12">
        <f>SUM(BL892:BT892,AW892:BE892)</f>
        <v/>
      </c>
      <c r="DD892" s="437">
        <f>IFERROR(ROUND(DC892/K892,0),"")</f>
        <v/>
      </c>
      <c r="DE892" s="437">
        <f>IFERROR(ROUND(AVERAGE(Y892:Z892,AK892:AL892),0),"")</f>
        <v/>
      </c>
      <c r="DF892" s="217">
        <f>IFERROR(ROUND((3600/DE892*J892),0),"")</f>
        <v/>
      </c>
      <c r="DG892" s="437">
        <f>IFERROR(ROUND(DD892/DF892,1),"")</f>
        <v/>
      </c>
      <c r="DH892" s="308">
        <f>IFERROR(DB892+DD892,"")</f>
        <v/>
      </c>
      <c r="DI892" s="447">
        <f>IFERROR(DD892/DH892,"")</f>
        <v/>
      </c>
      <c r="DJ892" s="239" t="n"/>
      <c r="DK892" s="12">
        <f>IFERROR(DF892-AP892,"")</f>
        <v/>
      </c>
      <c r="DL892" s="239" t="n"/>
      <c r="DM892" s="307">
        <f>IFERROR(DA892-L892,"")</f>
        <v/>
      </c>
      <c r="DN892" s="348">
        <f>IF(DE892&gt;AQ892,0,1)</f>
        <v/>
      </c>
      <c r="DO892" s="348">
        <f>IF(DA892&lt;M892,0,1)</f>
        <v/>
      </c>
      <c r="DP892" s="348">
        <f>IF(DA892&gt;N892,0,1)</f>
        <v/>
      </c>
    </row>
    <row r="893" ht="20.25" customHeight="1" s="417">
      <c r="C893" s="455" t="n"/>
      <c r="G893" s="238" t="n"/>
      <c r="H893" s="437" t="n"/>
      <c r="I893" s="437" t="n"/>
      <c r="J893" s="437" t="n"/>
      <c r="K893" s="437" t="n"/>
      <c r="L893" s="240" t="n"/>
      <c r="M893" s="241" t="n"/>
      <c r="N893" s="242" t="n"/>
      <c r="O893" s="232" t="n"/>
      <c r="P893" s="232" t="n"/>
      <c r="Q893" s="232" t="n"/>
      <c r="R893" s="232" t="n"/>
      <c r="S893" s="232" t="n"/>
      <c r="T893" s="232" t="n"/>
      <c r="U893" s="232" t="n"/>
      <c r="V893" s="232" t="n"/>
      <c r="W893" s="232" t="n"/>
      <c r="X893" s="232" t="n"/>
      <c r="Y893" s="195" t="n"/>
      <c r="Z893" s="195" t="n"/>
      <c r="AA893" s="232" t="n"/>
      <c r="AB893" s="232" t="n"/>
      <c r="AC893" s="232" t="n"/>
      <c r="AD893" s="232" t="n"/>
      <c r="AE893" s="232" t="n"/>
      <c r="AF893" s="232" t="n"/>
      <c r="AG893" s="232" t="n"/>
      <c r="AH893" s="232" t="n"/>
      <c r="AI893" s="232" t="n"/>
      <c r="AJ893" s="232" t="n"/>
      <c r="AK893" s="195" t="n"/>
      <c r="AL893" s="195" t="n"/>
      <c r="AM893" s="232">
        <f>IFERROR(ROUND(AVERAGE(O893:S893,AA893:AE893),0),"")</f>
        <v/>
      </c>
      <c r="AN893" s="232">
        <f>IFERROR(ROUND(AVERAGE(T893:X893,AF893:AJ893),0),"")</f>
        <v/>
      </c>
      <c r="AO893" s="278">
        <f>IFERROR((AM893-L893)/L893,"")</f>
        <v/>
      </c>
      <c r="AP893" s="218" t="n"/>
      <c r="AQ893" s="219" t="n"/>
      <c r="AR893" s="217">
        <f>IFERROR(ROUND((3600/AS893*J893),0),"")</f>
        <v/>
      </c>
      <c r="AS893" s="217">
        <f>IFERROR(ROUND(AVERAGE(Y893:Z893,AK893:AL893),0),"")</f>
        <v/>
      </c>
      <c r="AT893" s="217" t="n"/>
      <c r="AU893" s="217" t="n"/>
      <c r="AV893" s="217" t="n"/>
      <c r="AW893" s="217" t="n"/>
      <c r="AX893" s="217" t="n"/>
      <c r="AY893" s="217" t="n"/>
      <c r="AZ893" s="217" t="n"/>
      <c r="BA893" s="217" t="n"/>
      <c r="BB893" s="217" t="n"/>
      <c r="BC893" s="217" t="n"/>
      <c r="BD893" s="217" t="n"/>
      <c r="BE893" s="217" t="n"/>
      <c r="BF893" s="217" t="n"/>
      <c r="BG893" s="217" t="n"/>
      <c r="BH893" s="217" t="n"/>
      <c r="BI893" s="217" t="n"/>
      <c r="BJ893" s="217" t="n"/>
      <c r="BK893" s="217" t="n"/>
      <c r="BL893" s="217" t="n"/>
      <c r="BM893" s="217" t="n"/>
      <c r="BN893" s="217" t="n"/>
      <c r="BO893" s="217" t="n"/>
      <c r="BP893" s="217" t="n"/>
      <c r="BQ893" s="217" t="n"/>
      <c r="BR893" s="217" t="n"/>
      <c r="BS893" s="217" t="n"/>
      <c r="BT893" s="217" t="n"/>
      <c r="BU893" s="217" t="n"/>
      <c r="BV893" s="217" t="n"/>
      <c r="BW893" s="217" t="n"/>
      <c r="BX893" s="220" t="n"/>
      <c r="BY893" s="220" t="n"/>
      <c r="BZ893" s="220" t="n"/>
      <c r="CA893" s="220" t="n"/>
      <c r="CB893" s="220" t="n"/>
      <c r="CC893" s="220" t="n"/>
      <c r="CD893" s="220" t="n"/>
      <c r="CE893" s="220" t="n"/>
      <c r="CF893" s="220" t="n"/>
      <c r="CG893" s="221">
        <f>IFERROR(ROUND((SUM(BX893:CF893)),0),"")</f>
        <v/>
      </c>
      <c r="CH893" s="216" t="n"/>
      <c r="CI893" s="456" t="n"/>
      <c r="CJ893" s="223" t="n"/>
      <c r="CK893" s="196" t="n"/>
      <c r="CL893" s="196" t="n"/>
      <c r="CM893" s="196" t="n"/>
      <c r="CN893" s="196" t="n"/>
      <c r="CO893" s="196" t="n"/>
      <c r="CP893" s="323" t="n"/>
      <c r="CQ893" s="348" t="n"/>
      <c r="CR893" s="348" t="n"/>
      <c r="CS893" s="348" t="n"/>
      <c r="CT893" s="348" t="n"/>
      <c r="CU893" s="348" t="n"/>
      <c r="CV893" s="348" t="n"/>
      <c r="CW893" s="348" t="n"/>
      <c r="CX893" s="348" t="n"/>
      <c r="CY893" s="348">
        <f>IFERROR(ROUND(STDEV(AN893,L893),1),"")</f>
        <v/>
      </c>
      <c r="CZ893" s="232">
        <f>IFERROR(ROUND(AVERAGE(O893:S893,AA893:AE893),0),"")</f>
        <v/>
      </c>
      <c r="DA893" s="232">
        <f>IFERROR(AVERAGE(T893:X893,AF893:AJ893),"")</f>
        <v/>
      </c>
      <c r="DB893" s="308">
        <f>AV893+BK893</f>
        <v/>
      </c>
      <c r="DC893" s="12">
        <f>SUM(BL893:BT893,AW893:BE893)</f>
        <v/>
      </c>
      <c r="DD893" s="437">
        <f>IFERROR(ROUND(DC893/K893,0),"")</f>
        <v/>
      </c>
      <c r="DE893" s="437">
        <f>IFERROR(ROUND(AVERAGE(Y893:Z893,AK893:AL893),0),"")</f>
        <v/>
      </c>
      <c r="DF893" s="217">
        <f>IFERROR(ROUND((3600/DE893*J893),0),"")</f>
        <v/>
      </c>
      <c r="DG893" s="437">
        <f>IFERROR(ROUND(DD893/DF893,1),"")</f>
        <v/>
      </c>
      <c r="DH893" s="308">
        <f>IFERROR(DB893+DD893,"")</f>
        <v/>
      </c>
      <c r="DI893" s="447">
        <f>IFERROR(DD893/DH893,"")</f>
        <v/>
      </c>
      <c r="DJ893" s="239" t="n"/>
      <c r="DK893" s="12">
        <f>IFERROR(DF893-AP893,"")</f>
        <v/>
      </c>
      <c r="DL893" s="239" t="n"/>
      <c r="DM893" s="307">
        <f>IFERROR(DA893-L893,"")</f>
        <v/>
      </c>
      <c r="DN893" s="348">
        <f>IF(DE893&gt;AQ893,0,1)</f>
        <v/>
      </c>
      <c r="DO893" s="348">
        <f>IF(DA893&lt;M893,0,1)</f>
        <v/>
      </c>
      <c r="DP893" s="348">
        <f>IF(DA893&gt;N893,0,1)</f>
        <v/>
      </c>
    </row>
    <row r="894" ht="20.25" customHeight="1" s="417">
      <c r="C894" s="455" t="n"/>
      <c r="G894" s="238" t="n"/>
      <c r="H894" s="437" t="n"/>
      <c r="I894" s="437" t="n"/>
      <c r="J894" s="437" t="n"/>
      <c r="K894" s="437" t="n"/>
      <c r="L894" s="240" t="n"/>
      <c r="M894" s="241" t="n"/>
      <c r="N894" s="242" t="n"/>
      <c r="O894" s="232" t="n"/>
      <c r="P894" s="232" t="n"/>
      <c r="Q894" s="232" t="n"/>
      <c r="R894" s="232" t="n"/>
      <c r="S894" s="232" t="n"/>
      <c r="T894" s="232" t="n"/>
      <c r="U894" s="232" t="n"/>
      <c r="V894" s="232" t="n"/>
      <c r="W894" s="232" t="n"/>
      <c r="X894" s="232" t="n"/>
      <c r="Y894" s="195" t="n"/>
      <c r="Z894" s="195" t="n"/>
      <c r="AA894" s="232" t="n"/>
      <c r="AB894" s="232" t="n"/>
      <c r="AC894" s="232" t="n"/>
      <c r="AD894" s="232" t="n"/>
      <c r="AE894" s="232" t="n"/>
      <c r="AF894" s="232" t="n"/>
      <c r="AG894" s="232" t="n"/>
      <c r="AH894" s="232" t="n"/>
      <c r="AI894" s="232" t="n"/>
      <c r="AJ894" s="232" t="n"/>
      <c r="AK894" s="195" t="n"/>
      <c r="AL894" s="195" t="n"/>
      <c r="AM894" s="232">
        <f>IFERROR(ROUND(AVERAGE(O894:S894,AA894:AE894),0),"")</f>
        <v/>
      </c>
      <c r="AN894" s="232">
        <f>IFERROR(ROUND(AVERAGE(T894:X894,AF894:AJ894),0),"")</f>
        <v/>
      </c>
      <c r="AO894" s="278">
        <f>IFERROR((AM894-L894)/L894,"")</f>
        <v/>
      </c>
      <c r="AP894" s="218" t="n"/>
      <c r="AQ894" s="219" t="n"/>
      <c r="AR894" s="217">
        <f>IFERROR(ROUND((3600/AS894*J894),0),"")</f>
        <v/>
      </c>
      <c r="AS894" s="217">
        <f>IFERROR(ROUND(AVERAGE(Y894:Z894,AK894:AL894),0),"")</f>
        <v/>
      </c>
      <c r="AT894" s="217" t="n"/>
      <c r="AU894" s="217" t="n"/>
      <c r="AV894" s="217" t="n"/>
      <c r="AW894" s="217" t="n"/>
      <c r="AX894" s="217" t="n"/>
      <c r="AY894" s="217" t="n"/>
      <c r="AZ894" s="217" t="n"/>
      <c r="BA894" s="217" t="n"/>
      <c r="BB894" s="217" t="n"/>
      <c r="BC894" s="217" t="n"/>
      <c r="BD894" s="217" t="n"/>
      <c r="BE894" s="217" t="n"/>
      <c r="BF894" s="217" t="n"/>
      <c r="BG894" s="217" t="n"/>
      <c r="BH894" s="217" t="n"/>
      <c r="BI894" s="217" t="n"/>
      <c r="BJ894" s="217" t="n"/>
      <c r="BK894" s="217" t="n"/>
      <c r="BL894" s="217" t="n"/>
      <c r="BM894" s="217" t="n"/>
      <c r="BN894" s="217" t="n"/>
      <c r="BO894" s="217" t="n"/>
      <c r="BP894" s="217" t="n"/>
      <c r="BQ894" s="217" t="n"/>
      <c r="BR894" s="217" t="n"/>
      <c r="BS894" s="217" t="n"/>
      <c r="BT894" s="217" t="n"/>
      <c r="BU894" s="217" t="n"/>
      <c r="BV894" s="217" t="n"/>
      <c r="BW894" s="217" t="n"/>
      <c r="BX894" s="220" t="n"/>
      <c r="BY894" s="220" t="n"/>
      <c r="BZ894" s="220" t="n"/>
      <c r="CA894" s="220" t="n"/>
      <c r="CB894" s="220" t="n"/>
      <c r="CC894" s="220" t="n"/>
      <c r="CD894" s="220" t="n"/>
      <c r="CE894" s="220" t="n"/>
      <c r="CF894" s="220" t="n"/>
      <c r="CG894" s="221">
        <f>IFERROR(ROUND((SUM(BX894:CF894)),0),"")</f>
        <v/>
      </c>
      <c r="CH894" s="216" t="n"/>
      <c r="CI894" s="456" t="n"/>
      <c r="CJ894" s="223" t="n"/>
      <c r="CK894" s="196" t="n"/>
      <c r="CL894" s="196" t="n"/>
      <c r="CM894" s="196" t="n"/>
      <c r="CN894" s="196" t="n"/>
      <c r="CO894" s="196" t="n"/>
      <c r="CP894" s="323" t="n"/>
      <c r="CQ894" s="348" t="n"/>
      <c r="CR894" s="348" t="n"/>
      <c r="CS894" s="348" t="n"/>
      <c r="CT894" s="348" t="n"/>
      <c r="CU894" s="348" t="n"/>
      <c r="CV894" s="348" t="n"/>
      <c r="CW894" s="348" t="n"/>
      <c r="CX894" s="348" t="n"/>
      <c r="CY894" s="348">
        <f>IFERROR(ROUND(STDEV(AN894,L894),1),"")</f>
        <v/>
      </c>
      <c r="CZ894" s="232">
        <f>IFERROR(ROUND(AVERAGE(O894:S894,AA894:AE894),0),"")</f>
        <v/>
      </c>
      <c r="DA894" s="232">
        <f>IFERROR(AVERAGE(T894:X894,AF894:AJ894),"")</f>
        <v/>
      </c>
      <c r="DB894" s="308">
        <f>AV894+BK894</f>
        <v/>
      </c>
      <c r="DC894" s="12">
        <f>SUM(BL894:BT894,AW894:BE894)</f>
        <v/>
      </c>
      <c r="DD894" s="437">
        <f>IFERROR(ROUND(DC894/K894,0),"")</f>
        <v/>
      </c>
      <c r="DE894" s="437">
        <f>IFERROR(ROUND(AVERAGE(Y894:Z894,AK894:AL894),0),"")</f>
        <v/>
      </c>
      <c r="DF894" s="217">
        <f>IFERROR(ROUND((3600/DE894*J894),0),"")</f>
        <v/>
      </c>
      <c r="DG894" s="437">
        <f>IFERROR(ROUND(DD894/DF894,1),"")</f>
        <v/>
      </c>
      <c r="DH894" s="308">
        <f>IFERROR(DB894+DD894,"")</f>
        <v/>
      </c>
      <c r="DI894" s="447">
        <f>IFERROR(DD894/DH894,"")</f>
        <v/>
      </c>
      <c r="DJ894" s="239" t="n"/>
      <c r="DK894" s="12">
        <f>IFERROR(DF894-AP894,"")</f>
        <v/>
      </c>
      <c r="DL894" s="239" t="n"/>
      <c r="DM894" s="307">
        <f>IFERROR(DA894-L894,"")</f>
        <v/>
      </c>
      <c r="DN894" s="348">
        <f>IF(DE894&gt;AQ894,0,1)</f>
        <v/>
      </c>
      <c r="DO894" s="348">
        <f>IF(DA894&lt;M894,0,1)</f>
        <v/>
      </c>
      <c r="DP894" s="348">
        <f>IF(DA894&gt;N894,0,1)</f>
        <v/>
      </c>
    </row>
    <row r="895" ht="20.25" customHeight="1" s="417">
      <c r="C895" s="455" t="n"/>
      <c r="G895" s="238" t="n"/>
      <c r="H895" s="437" t="n"/>
      <c r="I895" s="437" t="n"/>
      <c r="J895" s="437" t="n"/>
      <c r="K895" s="437" t="n"/>
      <c r="L895" s="240" t="n"/>
      <c r="M895" s="241" t="n"/>
      <c r="N895" s="242" t="n"/>
      <c r="O895" s="232" t="n"/>
      <c r="P895" s="232" t="n"/>
      <c r="Q895" s="232" t="n"/>
      <c r="R895" s="232" t="n"/>
      <c r="S895" s="232" t="n"/>
      <c r="T895" s="232" t="n"/>
      <c r="U895" s="232" t="n"/>
      <c r="V895" s="232" t="n"/>
      <c r="W895" s="232" t="n"/>
      <c r="X895" s="232" t="n"/>
      <c r="Y895" s="195" t="n"/>
      <c r="Z895" s="195" t="n"/>
      <c r="AA895" s="232" t="n"/>
      <c r="AB895" s="232" t="n"/>
      <c r="AC895" s="232" t="n"/>
      <c r="AD895" s="232" t="n"/>
      <c r="AE895" s="232" t="n"/>
      <c r="AF895" s="232" t="n"/>
      <c r="AG895" s="232" t="n"/>
      <c r="AH895" s="232" t="n"/>
      <c r="AI895" s="232" t="n"/>
      <c r="AJ895" s="232" t="n"/>
      <c r="AK895" s="195" t="n"/>
      <c r="AL895" s="195" t="n"/>
      <c r="AM895" s="232">
        <f>IFERROR(ROUND(AVERAGE(O895:S895,AA895:AE895),0),"")</f>
        <v/>
      </c>
      <c r="AN895" s="232">
        <f>IFERROR(ROUND(AVERAGE(T895:X895,AF895:AJ895),0),"")</f>
        <v/>
      </c>
      <c r="AO895" s="278">
        <f>IFERROR((AM895-L895)/L895,"")</f>
        <v/>
      </c>
      <c r="AP895" s="218" t="n"/>
      <c r="AQ895" s="219" t="n"/>
      <c r="AR895" s="217">
        <f>IFERROR(ROUND((3600/AS895*J895),0),"")</f>
        <v/>
      </c>
      <c r="AS895" s="217">
        <f>IFERROR(ROUND(AVERAGE(Y895:Z895,AK895:AL895),0),"")</f>
        <v/>
      </c>
      <c r="AT895" s="217" t="n"/>
      <c r="AU895" s="217" t="n"/>
      <c r="AV895" s="217" t="n"/>
      <c r="AW895" s="217" t="n"/>
      <c r="AX895" s="217" t="n"/>
      <c r="AY895" s="217" t="n"/>
      <c r="AZ895" s="217" t="n"/>
      <c r="BA895" s="217" t="n"/>
      <c r="BB895" s="217" t="n"/>
      <c r="BC895" s="217" t="n"/>
      <c r="BD895" s="217" t="n"/>
      <c r="BE895" s="217" t="n"/>
      <c r="BF895" s="217" t="n"/>
      <c r="BG895" s="217" t="n"/>
      <c r="BH895" s="217" t="n"/>
      <c r="BI895" s="217" t="n"/>
      <c r="BJ895" s="217" t="n"/>
      <c r="BK895" s="217" t="n"/>
      <c r="BL895" s="217" t="n"/>
      <c r="BM895" s="217" t="n"/>
      <c r="BN895" s="217" t="n"/>
      <c r="BO895" s="217" t="n"/>
      <c r="BP895" s="217" t="n"/>
      <c r="BQ895" s="217" t="n"/>
      <c r="BR895" s="217" t="n"/>
      <c r="BS895" s="217" t="n"/>
      <c r="BT895" s="217" t="n"/>
      <c r="BU895" s="217" t="n"/>
      <c r="BV895" s="217" t="n"/>
      <c r="BW895" s="217" t="n"/>
      <c r="BX895" s="220" t="n"/>
      <c r="BY895" s="220" t="n"/>
      <c r="BZ895" s="220" t="n"/>
      <c r="CA895" s="220" t="n"/>
      <c r="CB895" s="220" t="n"/>
      <c r="CC895" s="220" t="n"/>
      <c r="CD895" s="220" t="n"/>
      <c r="CE895" s="220" t="n"/>
      <c r="CF895" s="220" t="n"/>
      <c r="CG895" s="221">
        <f>IFERROR(ROUND((SUM(BX895:CF895)),0),"")</f>
        <v/>
      </c>
      <c r="CH895" s="216" t="n"/>
      <c r="CI895" s="456" t="n"/>
      <c r="CJ895" s="223" t="n"/>
      <c r="CK895" s="196" t="n"/>
      <c r="CL895" s="196" t="n"/>
      <c r="CM895" s="196" t="n"/>
      <c r="CN895" s="196" t="n"/>
      <c r="CO895" s="196" t="n"/>
      <c r="CP895" s="323" t="n"/>
      <c r="CQ895" s="348" t="n"/>
      <c r="CR895" s="348" t="n"/>
      <c r="CS895" s="348" t="n"/>
      <c r="CT895" s="348" t="n"/>
      <c r="CU895" s="348" t="n"/>
      <c r="CV895" s="348" t="n"/>
      <c r="CW895" s="348" t="n"/>
      <c r="CX895" s="348" t="n"/>
      <c r="CY895" s="348">
        <f>IFERROR(ROUND(STDEV(AN895,L895),1),"")</f>
        <v/>
      </c>
      <c r="CZ895" s="232">
        <f>IFERROR(ROUND(AVERAGE(O895:S895,AA895:AE895),0),"")</f>
        <v/>
      </c>
      <c r="DA895" s="232">
        <f>IFERROR(AVERAGE(T895:X895,AF895:AJ895),"")</f>
        <v/>
      </c>
      <c r="DB895" s="308">
        <f>AV895+BK895</f>
        <v/>
      </c>
      <c r="DC895" s="12">
        <f>SUM(BL895:BT895,AW895:BE895)</f>
        <v/>
      </c>
      <c r="DD895" s="437">
        <f>IFERROR(ROUND(DC895/K895,0),"")</f>
        <v/>
      </c>
      <c r="DE895" s="437">
        <f>IFERROR(ROUND(AVERAGE(Y895:Z895,AK895:AL895),0),"")</f>
        <v/>
      </c>
      <c r="DF895" s="217">
        <f>IFERROR(ROUND((3600/DE895*J895),0),"")</f>
        <v/>
      </c>
      <c r="DG895" s="437">
        <f>IFERROR(ROUND(DD895/DF895,1),"")</f>
        <v/>
      </c>
      <c r="DH895" s="308">
        <f>IFERROR(DB895+DD895,"")</f>
        <v/>
      </c>
      <c r="DI895" s="447">
        <f>IFERROR(DD895/DH895,"")</f>
        <v/>
      </c>
      <c r="DJ895" s="239" t="n"/>
      <c r="DK895" s="12">
        <f>IFERROR(DF895-AP895,"")</f>
        <v/>
      </c>
      <c r="DL895" s="239" t="n"/>
      <c r="DM895" s="307">
        <f>IFERROR(DA895-L895,"")</f>
        <v/>
      </c>
      <c r="DN895" s="348">
        <f>IF(DE895&gt;AQ895,0,1)</f>
        <v/>
      </c>
      <c r="DO895" s="348">
        <f>IF(DA895&lt;M895,0,1)</f>
        <v/>
      </c>
      <c r="DP895" s="348">
        <f>IF(DA895&gt;N895,0,1)</f>
        <v/>
      </c>
    </row>
    <row r="896" ht="20.25" customHeight="1" s="417">
      <c r="C896" s="455" t="n"/>
      <c r="G896" s="238" t="n"/>
      <c r="H896" s="437" t="n"/>
      <c r="I896" s="437" t="n"/>
      <c r="J896" s="437" t="n"/>
      <c r="K896" s="437" t="n"/>
      <c r="L896" s="240" t="n"/>
      <c r="M896" s="241" t="n"/>
      <c r="N896" s="242" t="n"/>
      <c r="O896" s="232" t="n"/>
      <c r="P896" s="232" t="n"/>
      <c r="Q896" s="232" t="n"/>
      <c r="R896" s="232" t="n"/>
      <c r="S896" s="232" t="n"/>
      <c r="T896" s="232" t="n"/>
      <c r="U896" s="232" t="n"/>
      <c r="V896" s="232" t="n"/>
      <c r="W896" s="232" t="n"/>
      <c r="X896" s="232" t="n"/>
      <c r="Y896" s="195" t="n"/>
      <c r="Z896" s="195" t="n"/>
      <c r="AA896" s="232" t="n"/>
      <c r="AB896" s="232" t="n"/>
      <c r="AC896" s="232" t="n"/>
      <c r="AD896" s="232" t="n"/>
      <c r="AE896" s="232" t="n"/>
      <c r="AF896" s="232" t="n"/>
      <c r="AG896" s="232" t="n"/>
      <c r="AH896" s="232" t="n"/>
      <c r="AI896" s="232" t="n"/>
      <c r="AJ896" s="232" t="n"/>
      <c r="AK896" s="195" t="n"/>
      <c r="AL896" s="195" t="n"/>
      <c r="AM896" s="232">
        <f>IFERROR(ROUND(AVERAGE(O896:S896,AA896:AE896),0),"")</f>
        <v/>
      </c>
      <c r="AN896" s="232">
        <f>IFERROR(ROUND(AVERAGE(T896:X896,AF896:AJ896),0),"")</f>
        <v/>
      </c>
      <c r="AO896" s="278">
        <f>IFERROR((AM896-L896)/L896,"")</f>
        <v/>
      </c>
      <c r="AP896" s="218" t="n"/>
      <c r="AQ896" s="219" t="n"/>
      <c r="AR896" s="217">
        <f>IFERROR(ROUND((3600/AS896*J896),0),"")</f>
        <v/>
      </c>
      <c r="AS896" s="217">
        <f>IFERROR(ROUND(AVERAGE(Y896:Z896,AK896:AL896),0),"")</f>
        <v/>
      </c>
      <c r="AT896" s="217" t="n"/>
      <c r="AU896" s="217" t="n"/>
      <c r="AV896" s="217" t="n"/>
      <c r="AW896" s="217" t="n"/>
      <c r="AX896" s="217" t="n"/>
      <c r="AY896" s="217" t="n"/>
      <c r="AZ896" s="217" t="n"/>
      <c r="BA896" s="217" t="n"/>
      <c r="BB896" s="217" t="n"/>
      <c r="BC896" s="217" t="n"/>
      <c r="BD896" s="217" t="n"/>
      <c r="BE896" s="217" t="n"/>
      <c r="BF896" s="217" t="n"/>
      <c r="BG896" s="217" t="n"/>
      <c r="BH896" s="217" t="n"/>
      <c r="BI896" s="217" t="n"/>
      <c r="BJ896" s="217" t="n"/>
      <c r="BK896" s="217" t="n"/>
      <c r="BL896" s="217" t="n"/>
      <c r="BM896" s="217" t="n"/>
      <c r="BN896" s="217" t="n"/>
      <c r="BO896" s="217" t="n"/>
      <c r="BP896" s="217" t="n"/>
      <c r="BQ896" s="217" t="n"/>
      <c r="BR896" s="217" t="n"/>
      <c r="BS896" s="217" t="n"/>
      <c r="BT896" s="217" t="n"/>
      <c r="BU896" s="217" t="n"/>
      <c r="BV896" s="217" t="n"/>
      <c r="BW896" s="217" t="n"/>
      <c r="BX896" s="220" t="n"/>
      <c r="BY896" s="220" t="n"/>
      <c r="BZ896" s="220" t="n"/>
      <c r="CA896" s="220" t="n"/>
      <c r="CB896" s="220" t="n"/>
      <c r="CC896" s="220" t="n"/>
      <c r="CD896" s="220" t="n"/>
      <c r="CE896" s="220" t="n"/>
      <c r="CF896" s="220" t="n"/>
      <c r="CG896" s="221">
        <f>IFERROR(ROUND((SUM(BX896:CF896)),0),"")</f>
        <v/>
      </c>
      <c r="CH896" s="216" t="n"/>
      <c r="CI896" s="456" t="n"/>
      <c r="CJ896" s="223" t="n"/>
      <c r="CK896" s="196" t="n"/>
      <c r="CL896" s="196" t="n"/>
      <c r="CM896" s="196" t="n"/>
      <c r="CN896" s="196" t="n"/>
      <c r="CO896" s="196" t="n"/>
      <c r="CP896" s="323" t="n"/>
      <c r="CQ896" s="348" t="n"/>
      <c r="CR896" s="348" t="n"/>
      <c r="CS896" s="348" t="n"/>
      <c r="CT896" s="348" t="n"/>
      <c r="CU896" s="348" t="n"/>
      <c r="CV896" s="348" t="n"/>
      <c r="CW896" s="348" t="n"/>
      <c r="CX896" s="348" t="n"/>
      <c r="CY896" s="348">
        <f>IFERROR(ROUND(STDEV(AN896,L896),1),"")</f>
        <v/>
      </c>
      <c r="CZ896" s="232">
        <f>IFERROR(ROUND(AVERAGE(O896:S896,AA896:AE896),0),"")</f>
        <v/>
      </c>
      <c r="DA896" s="232">
        <f>IFERROR(AVERAGE(T896:X896,AF896:AJ896),"")</f>
        <v/>
      </c>
      <c r="DB896" s="308">
        <f>AV896+BK896</f>
        <v/>
      </c>
      <c r="DC896" s="12">
        <f>SUM(BL896:BT896,AW896:BE896)</f>
        <v/>
      </c>
      <c r="DD896" s="437">
        <f>IFERROR(ROUND(DC896/K896,0),"")</f>
        <v/>
      </c>
      <c r="DE896" s="437">
        <f>IFERROR(ROUND(AVERAGE(Y896:Z896,AK896:AL896),0),"")</f>
        <v/>
      </c>
      <c r="DF896" s="217">
        <f>IFERROR(ROUND((3600/DE896*J896),0),"")</f>
        <v/>
      </c>
      <c r="DG896" s="437">
        <f>IFERROR(ROUND(DD896/DF896,1),"")</f>
        <v/>
      </c>
      <c r="DH896" s="308">
        <f>IFERROR(DB896+DD896,"")</f>
        <v/>
      </c>
      <c r="DI896" s="447">
        <f>IFERROR(DD896/DH896,"")</f>
        <v/>
      </c>
      <c r="DJ896" s="239" t="n"/>
      <c r="DK896" s="12">
        <f>IFERROR(DF896-AP896,"")</f>
        <v/>
      </c>
      <c r="DL896" s="239" t="n"/>
      <c r="DM896" s="307">
        <f>IFERROR(DA896-L896,"")</f>
        <v/>
      </c>
      <c r="DN896" s="348">
        <f>IF(DE896&gt;AQ896,0,1)</f>
        <v/>
      </c>
      <c r="DO896" s="348">
        <f>IF(DA896&lt;M896,0,1)</f>
        <v/>
      </c>
      <c r="DP896" s="348">
        <f>IF(DA896&gt;N896,0,1)</f>
        <v/>
      </c>
    </row>
    <row r="897" ht="20.25" customHeight="1" s="417">
      <c r="C897" s="455" t="n"/>
      <c r="G897" s="238" t="n"/>
      <c r="H897" s="437" t="n"/>
      <c r="I897" s="437" t="n"/>
      <c r="J897" s="437" t="n"/>
      <c r="K897" s="437" t="n"/>
      <c r="L897" s="240" t="n"/>
      <c r="M897" s="241" t="n"/>
      <c r="N897" s="242" t="n"/>
      <c r="O897" s="232" t="n"/>
      <c r="P897" s="232" t="n"/>
      <c r="Q897" s="232" t="n"/>
      <c r="R897" s="232" t="n"/>
      <c r="S897" s="232" t="n"/>
      <c r="T897" s="232" t="n"/>
      <c r="U897" s="232" t="n"/>
      <c r="V897" s="232" t="n"/>
      <c r="W897" s="232" t="n"/>
      <c r="X897" s="232" t="n"/>
      <c r="Y897" s="195" t="n"/>
      <c r="Z897" s="195" t="n"/>
      <c r="AA897" s="232" t="n"/>
      <c r="AB897" s="232" t="n"/>
      <c r="AC897" s="232" t="n"/>
      <c r="AD897" s="232" t="n"/>
      <c r="AE897" s="232" t="n"/>
      <c r="AF897" s="232" t="n"/>
      <c r="AG897" s="232" t="n"/>
      <c r="AH897" s="232" t="n"/>
      <c r="AI897" s="232" t="n"/>
      <c r="AJ897" s="232" t="n"/>
      <c r="AK897" s="195" t="n"/>
      <c r="AL897" s="195" t="n"/>
      <c r="AM897" s="232">
        <f>IFERROR(ROUND(AVERAGE(O897:S897,AA897:AE897),0),"")</f>
        <v/>
      </c>
      <c r="AN897" s="232">
        <f>IFERROR(ROUND(AVERAGE(T897:X897,AF897:AJ897),0),"")</f>
        <v/>
      </c>
      <c r="AO897" s="278">
        <f>IFERROR((AM897-L897)/L897,"")</f>
        <v/>
      </c>
      <c r="AP897" s="218" t="n"/>
      <c r="AQ897" s="219" t="n"/>
      <c r="AR897" s="217">
        <f>IFERROR(ROUND((3600/AS897*J897),0),"")</f>
        <v/>
      </c>
      <c r="AS897" s="217">
        <f>IFERROR(ROUND(AVERAGE(Y897:Z897,AK897:AL897),0),"")</f>
        <v/>
      </c>
      <c r="AT897" s="217" t="n"/>
      <c r="AU897" s="217" t="n"/>
      <c r="AV897" s="217" t="n"/>
      <c r="AW897" s="217" t="n"/>
      <c r="AX897" s="217" t="n"/>
      <c r="AY897" s="217" t="n"/>
      <c r="AZ897" s="217" t="n"/>
      <c r="BA897" s="217" t="n"/>
      <c r="BB897" s="217" t="n"/>
      <c r="BC897" s="217" t="n"/>
      <c r="BD897" s="217" t="n"/>
      <c r="BE897" s="217" t="n"/>
      <c r="BF897" s="217" t="n"/>
      <c r="BG897" s="217" t="n"/>
      <c r="BH897" s="217" t="n"/>
      <c r="BI897" s="217" t="n"/>
      <c r="BJ897" s="217" t="n"/>
      <c r="BK897" s="217" t="n"/>
      <c r="BL897" s="217" t="n"/>
      <c r="BM897" s="217" t="n"/>
      <c r="BN897" s="217" t="n"/>
      <c r="BO897" s="217" t="n"/>
      <c r="BP897" s="217" t="n"/>
      <c r="BQ897" s="217" t="n"/>
      <c r="BR897" s="217" t="n"/>
      <c r="BS897" s="217" t="n"/>
      <c r="BT897" s="217" t="n"/>
      <c r="BU897" s="217" t="n"/>
      <c r="BV897" s="217" t="n"/>
      <c r="BW897" s="217" t="n"/>
      <c r="BX897" s="220" t="n"/>
      <c r="BY897" s="220" t="n"/>
      <c r="BZ897" s="220" t="n"/>
      <c r="CA897" s="220" t="n"/>
      <c r="CB897" s="220" t="n"/>
      <c r="CC897" s="220" t="n"/>
      <c r="CD897" s="220" t="n"/>
      <c r="CE897" s="220" t="n"/>
      <c r="CF897" s="220" t="n"/>
      <c r="CG897" s="221">
        <f>IFERROR(ROUND((SUM(BX897:CF897)),0),"")</f>
        <v/>
      </c>
      <c r="CH897" s="216" t="n"/>
      <c r="CI897" s="456" t="n"/>
      <c r="CJ897" s="223" t="n"/>
      <c r="CK897" s="196" t="n"/>
      <c r="CL897" s="196" t="n"/>
      <c r="CM897" s="196" t="n"/>
      <c r="CN897" s="196" t="n"/>
      <c r="CO897" s="196" t="n"/>
      <c r="CP897" s="323" t="n"/>
      <c r="CQ897" s="348" t="n"/>
      <c r="CR897" s="348" t="n"/>
      <c r="CS897" s="348" t="n"/>
      <c r="CT897" s="348" t="n"/>
      <c r="CU897" s="348" t="n"/>
      <c r="CV897" s="348" t="n"/>
      <c r="CW897" s="348" t="n"/>
      <c r="CX897" s="348" t="n"/>
      <c r="CY897" s="348">
        <f>IFERROR(ROUND(STDEV(AN897,L897),1),"")</f>
        <v/>
      </c>
      <c r="CZ897" s="232">
        <f>IFERROR(ROUND(AVERAGE(O897:S897,AA897:AE897),0),"")</f>
        <v/>
      </c>
      <c r="DA897" s="232">
        <f>IFERROR(AVERAGE(T897:X897,AF897:AJ897),"")</f>
        <v/>
      </c>
      <c r="DB897" s="308">
        <f>AV897+BK897</f>
        <v/>
      </c>
      <c r="DC897" s="12">
        <f>SUM(BL897:BT897,AW897:BE897)</f>
        <v/>
      </c>
      <c r="DD897" s="437">
        <f>IFERROR(ROUND(DC897/K897,0),"")</f>
        <v/>
      </c>
      <c r="DE897" s="437">
        <f>IFERROR(ROUND(AVERAGE(Y897:Z897,AK897:AL897),0),"")</f>
        <v/>
      </c>
      <c r="DF897" s="217">
        <f>IFERROR(ROUND((3600/DE897*J897),0),"")</f>
        <v/>
      </c>
      <c r="DG897" s="437">
        <f>IFERROR(ROUND(DD897/DF897,1),"")</f>
        <v/>
      </c>
      <c r="DH897" s="308">
        <f>IFERROR(DB897+DD897,"")</f>
        <v/>
      </c>
      <c r="DI897" s="447">
        <f>IFERROR(DD897/DH897,"")</f>
        <v/>
      </c>
      <c r="DJ897" s="239" t="n"/>
      <c r="DK897" s="12">
        <f>IFERROR(DF897-AP897,"")</f>
        <v/>
      </c>
      <c r="DL897" s="239" t="n"/>
      <c r="DM897" s="307">
        <f>IFERROR(DA897-L897,"")</f>
        <v/>
      </c>
      <c r="DN897" s="348">
        <f>IF(DE897&gt;AQ897,0,1)</f>
        <v/>
      </c>
      <c r="DO897" s="348">
        <f>IF(DA897&lt;M897,0,1)</f>
        <v/>
      </c>
      <c r="DP897" s="348">
        <f>IF(DA897&gt;N897,0,1)</f>
        <v/>
      </c>
    </row>
    <row r="898" ht="20.25" customHeight="1" s="417">
      <c r="C898" s="455" t="n"/>
      <c r="G898" s="238" t="n"/>
      <c r="H898" s="437" t="n"/>
      <c r="I898" s="437" t="n"/>
      <c r="J898" s="437" t="n"/>
      <c r="K898" s="437" t="n"/>
      <c r="L898" s="240" t="n"/>
      <c r="M898" s="241" t="n"/>
      <c r="N898" s="242" t="n"/>
      <c r="O898" s="232" t="n"/>
      <c r="P898" s="232" t="n"/>
      <c r="Q898" s="232" t="n"/>
      <c r="R898" s="232" t="n"/>
      <c r="S898" s="232" t="n"/>
      <c r="T898" s="232" t="n"/>
      <c r="U898" s="232" t="n"/>
      <c r="V898" s="232" t="n"/>
      <c r="W898" s="232" t="n"/>
      <c r="X898" s="232" t="n"/>
      <c r="Y898" s="195" t="n"/>
      <c r="Z898" s="195" t="n"/>
      <c r="AA898" s="232" t="n"/>
      <c r="AB898" s="232" t="n"/>
      <c r="AC898" s="232" t="n"/>
      <c r="AD898" s="232" t="n"/>
      <c r="AE898" s="232" t="n"/>
      <c r="AF898" s="232" t="n"/>
      <c r="AG898" s="232" t="n"/>
      <c r="AH898" s="232" t="n"/>
      <c r="AI898" s="232" t="n"/>
      <c r="AJ898" s="232" t="n"/>
      <c r="AK898" s="195" t="n"/>
      <c r="AL898" s="195" t="n"/>
      <c r="AM898" s="232">
        <f>IFERROR(ROUND(AVERAGE(O898:S898,AA898:AE898),0),"")</f>
        <v/>
      </c>
      <c r="AN898" s="232">
        <f>IFERROR(ROUND(AVERAGE(T898:X898,AF898:AJ898),0),"")</f>
        <v/>
      </c>
      <c r="AO898" s="278">
        <f>IFERROR((AM898-L898)/L898,"")</f>
        <v/>
      </c>
      <c r="AP898" s="218" t="n"/>
      <c r="AQ898" s="219" t="n"/>
      <c r="AR898" s="217">
        <f>IFERROR(ROUND((3600/AS898*J898),0),"")</f>
        <v/>
      </c>
      <c r="AS898" s="217">
        <f>IFERROR(ROUND(AVERAGE(Y898:Z898,AK898:AL898),0),"")</f>
        <v/>
      </c>
      <c r="AT898" s="217" t="n"/>
      <c r="AU898" s="217" t="n"/>
      <c r="AV898" s="217" t="n"/>
      <c r="AW898" s="217" t="n"/>
      <c r="AX898" s="217" t="n"/>
      <c r="AY898" s="217" t="n"/>
      <c r="AZ898" s="217" t="n"/>
      <c r="BA898" s="217" t="n"/>
      <c r="BB898" s="217" t="n"/>
      <c r="BC898" s="217" t="n"/>
      <c r="BD898" s="217" t="n"/>
      <c r="BE898" s="217" t="n"/>
      <c r="BF898" s="217" t="n"/>
      <c r="BG898" s="217" t="n"/>
      <c r="BH898" s="217" t="n"/>
      <c r="BI898" s="217" t="n"/>
      <c r="BJ898" s="217" t="n"/>
      <c r="BK898" s="217" t="n"/>
      <c r="BL898" s="217" t="n"/>
      <c r="BM898" s="217" t="n"/>
      <c r="BN898" s="217" t="n"/>
      <c r="BO898" s="217" t="n"/>
      <c r="BP898" s="217" t="n"/>
      <c r="BQ898" s="217" t="n"/>
      <c r="BR898" s="217" t="n"/>
      <c r="BS898" s="217" t="n"/>
      <c r="BT898" s="217" t="n"/>
      <c r="BU898" s="217" t="n"/>
      <c r="BV898" s="217" t="n"/>
      <c r="BW898" s="217" t="n"/>
      <c r="BX898" s="220" t="n"/>
      <c r="BY898" s="220" t="n"/>
      <c r="BZ898" s="220" t="n"/>
      <c r="CA898" s="220" t="n"/>
      <c r="CB898" s="220" t="n"/>
      <c r="CC898" s="220" t="n"/>
      <c r="CD898" s="220" t="n"/>
      <c r="CE898" s="220" t="n"/>
      <c r="CF898" s="220" t="n"/>
      <c r="CG898" s="221">
        <f>IFERROR(ROUND((SUM(BX898:CF898)),0),"")</f>
        <v/>
      </c>
      <c r="CH898" s="216" t="n"/>
      <c r="CI898" s="456" t="n"/>
      <c r="CJ898" s="223" t="n"/>
      <c r="CK898" s="196" t="n"/>
      <c r="CL898" s="196" t="n"/>
      <c r="CM898" s="196" t="n"/>
      <c r="CN898" s="196" t="n"/>
      <c r="CO898" s="196" t="n"/>
      <c r="CP898" s="323" t="n"/>
      <c r="CQ898" s="348" t="n"/>
      <c r="CR898" s="348" t="n"/>
      <c r="CS898" s="348" t="n"/>
      <c r="CT898" s="348" t="n"/>
      <c r="CU898" s="348" t="n"/>
      <c r="CV898" s="348" t="n"/>
      <c r="CW898" s="348" t="n"/>
      <c r="CX898" s="348" t="n"/>
      <c r="CY898" s="348">
        <f>IFERROR(ROUND(STDEV(AN898,L898),1),"")</f>
        <v/>
      </c>
      <c r="CZ898" s="232">
        <f>IFERROR(ROUND(AVERAGE(O898:S898,AA898:AE898),0),"")</f>
        <v/>
      </c>
      <c r="DA898" s="232">
        <f>IFERROR(AVERAGE(T898:X898,AF898:AJ898),"")</f>
        <v/>
      </c>
      <c r="DB898" s="308">
        <f>AV898+BK898</f>
        <v/>
      </c>
      <c r="DC898" s="12">
        <f>SUM(BL898:BT898,AW898:BE898)</f>
        <v/>
      </c>
      <c r="DD898" s="437">
        <f>IFERROR(ROUND(DC898/K898,0),"")</f>
        <v/>
      </c>
      <c r="DE898" s="437">
        <f>IFERROR(ROUND(AVERAGE(Y898:Z898,AK898:AL898),0),"")</f>
        <v/>
      </c>
      <c r="DF898" s="217">
        <f>IFERROR(ROUND((3600/DE898*J898),0),"")</f>
        <v/>
      </c>
      <c r="DG898" s="437">
        <f>IFERROR(ROUND(DD898/DF898,1),"")</f>
        <v/>
      </c>
      <c r="DH898" s="308">
        <f>IFERROR(DB898+DD898,"")</f>
        <v/>
      </c>
      <c r="DI898" s="447">
        <f>IFERROR(DD898/DH898,"")</f>
        <v/>
      </c>
      <c r="DJ898" s="239" t="n"/>
      <c r="DK898" s="12">
        <f>IFERROR(DF898-AP898,"")</f>
        <v/>
      </c>
      <c r="DL898" s="239" t="n"/>
      <c r="DM898" s="307">
        <f>IFERROR(DA898-L898,"")</f>
        <v/>
      </c>
      <c r="DN898" s="348">
        <f>IF(DE898&gt;AQ898,0,1)</f>
        <v/>
      </c>
      <c r="DO898" s="348">
        <f>IF(DA898&lt;M898,0,1)</f>
        <v/>
      </c>
      <c r="DP898" s="348">
        <f>IF(DA898&gt;N898,0,1)</f>
        <v/>
      </c>
    </row>
    <row r="899" ht="20.25" customHeight="1" s="417">
      <c r="C899" s="455" t="n"/>
      <c r="G899" s="238" t="n"/>
      <c r="H899" s="437" t="n"/>
      <c r="I899" s="437" t="n"/>
      <c r="J899" s="437" t="n"/>
      <c r="K899" s="437" t="n"/>
      <c r="L899" s="240" t="n"/>
      <c r="M899" s="241" t="n"/>
      <c r="N899" s="242" t="n"/>
      <c r="O899" s="232" t="n"/>
      <c r="P899" s="232" t="n"/>
      <c r="Q899" s="232" t="n"/>
      <c r="R899" s="232" t="n"/>
      <c r="S899" s="232" t="n"/>
      <c r="T899" s="232" t="n"/>
      <c r="U899" s="232" t="n"/>
      <c r="V899" s="232" t="n"/>
      <c r="W899" s="232" t="n"/>
      <c r="X899" s="232" t="n"/>
      <c r="Y899" s="195" t="n"/>
      <c r="Z899" s="195" t="n"/>
      <c r="AA899" s="232" t="n"/>
      <c r="AB899" s="232" t="n"/>
      <c r="AC899" s="232" t="n"/>
      <c r="AD899" s="232" t="n"/>
      <c r="AE899" s="232" t="n"/>
      <c r="AF899" s="232" t="n"/>
      <c r="AG899" s="232" t="n"/>
      <c r="AH899" s="232" t="n"/>
      <c r="AI899" s="232" t="n"/>
      <c r="AJ899" s="232" t="n"/>
      <c r="AK899" s="195" t="n"/>
      <c r="AL899" s="195" t="n"/>
      <c r="AM899" s="232">
        <f>IFERROR(ROUND(AVERAGE(O899:S899,AA899:AE899),0),"")</f>
        <v/>
      </c>
      <c r="AN899" s="232">
        <f>IFERROR(ROUND(AVERAGE(T899:X899,AF899:AJ899),0),"")</f>
        <v/>
      </c>
      <c r="AO899" s="278">
        <f>IFERROR((AM899-L899)/L899,"")</f>
        <v/>
      </c>
      <c r="AP899" s="218" t="n"/>
      <c r="AQ899" s="219" t="n"/>
      <c r="AR899" s="217">
        <f>IFERROR(ROUND((3600/AS899*J899),0),"")</f>
        <v/>
      </c>
      <c r="AS899" s="217">
        <f>IFERROR(ROUND(AVERAGE(Y899:Z899,AK899:AL899),0),"")</f>
        <v/>
      </c>
      <c r="AT899" s="217" t="n"/>
      <c r="AU899" s="217" t="n"/>
      <c r="AV899" s="217" t="n"/>
      <c r="AW899" s="217" t="n"/>
      <c r="AX899" s="217" t="n"/>
      <c r="AY899" s="217" t="n"/>
      <c r="AZ899" s="217" t="n"/>
      <c r="BA899" s="217" t="n"/>
      <c r="BB899" s="217" t="n"/>
      <c r="BC899" s="217" t="n"/>
      <c r="BD899" s="217" t="n"/>
      <c r="BE899" s="217" t="n"/>
      <c r="BF899" s="217" t="n"/>
      <c r="BG899" s="217" t="n"/>
      <c r="BH899" s="217" t="n"/>
      <c r="BI899" s="217" t="n"/>
      <c r="BJ899" s="217" t="n"/>
      <c r="BK899" s="217" t="n"/>
      <c r="BL899" s="217" t="n"/>
      <c r="BM899" s="217" t="n"/>
      <c r="BN899" s="217" t="n"/>
      <c r="BO899" s="217" t="n"/>
      <c r="BP899" s="217" t="n"/>
      <c r="BQ899" s="217" t="n"/>
      <c r="BR899" s="217" t="n"/>
      <c r="BS899" s="217" t="n"/>
      <c r="BT899" s="217" t="n"/>
      <c r="BU899" s="217" t="n"/>
      <c r="BV899" s="217" t="n"/>
      <c r="BW899" s="217" t="n"/>
      <c r="BX899" s="220" t="n"/>
      <c r="BY899" s="220" t="n"/>
      <c r="BZ899" s="220" t="n"/>
      <c r="CA899" s="220" t="n"/>
      <c r="CB899" s="220" t="n"/>
      <c r="CC899" s="220" t="n"/>
      <c r="CD899" s="220" t="n"/>
      <c r="CE899" s="220" t="n"/>
      <c r="CF899" s="220" t="n"/>
      <c r="CG899" s="221">
        <f>IFERROR(ROUND((SUM(BX899:CF899)),0),"")</f>
        <v/>
      </c>
      <c r="CH899" s="216" t="n"/>
      <c r="CI899" s="456" t="n"/>
      <c r="CJ899" s="223" t="n"/>
      <c r="CK899" s="196" t="n"/>
      <c r="CL899" s="196" t="n"/>
      <c r="CM899" s="196" t="n"/>
      <c r="CN899" s="196" t="n"/>
      <c r="CO899" s="196" t="n"/>
      <c r="CP899" s="323" t="n"/>
      <c r="CQ899" s="348" t="n"/>
      <c r="CR899" s="348" t="n"/>
      <c r="CS899" s="348" t="n"/>
      <c r="CT899" s="348" t="n"/>
      <c r="CU899" s="348" t="n"/>
      <c r="CV899" s="348" t="n"/>
      <c r="CW899" s="348" t="n"/>
      <c r="CX899" s="348" t="n"/>
      <c r="CY899" s="348">
        <f>IFERROR(ROUND(STDEV(AN899,L899),1),"")</f>
        <v/>
      </c>
      <c r="CZ899" s="232">
        <f>IFERROR(ROUND(AVERAGE(O899:S899,AA899:AE899),0),"")</f>
        <v/>
      </c>
      <c r="DA899" s="232">
        <f>IFERROR(AVERAGE(T899:X899,AF899:AJ899),"")</f>
        <v/>
      </c>
      <c r="DB899" s="308">
        <f>AV899+BK899</f>
        <v/>
      </c>
      <c r="DC899" s="12">
        <f>SUM(BL899:BT899,AW899:BE899)</f>
        <v/>
      </c>
      <c r="DD899" s="437">
        <f>IFERROR(ROUND(DC899/K899,0),"")</f>
        <v/>
      </c>
      <c r="DE899" s="437">
        <f>IFERROR(ROUND(AVERAGE(Y899:Z899,AK899:AL899),0),"")</f>
        <v/>
      </c>
      <c r="DF899" s="217">
        <f>IFERROR(ROUND((3600/DE899*J899),0),"")</f>
        <v/>
      </c>
      <c r="DG899" s="437">
        <f>IFERROR(ROUND(DD899/DF899,1),"")</f>
        <v/>
      </c>
      <c r="DH899" s="308">
        <f>IFERROR(DB899+DD899,"")</f>
        <v/>
      </c>
      <c r="DI899" s="447">
        <f>IFERROR(DD899/DH899,"")</f>
        <v/>
      </c>
      <c r="DJ899" s="239" t="n"/>
      <c r="DK899" s="12">
        <f>IFERROR(DF899-AP899,"")</f>
        <v/>
      </c>
      <c r="DL899" s="239" t="n"/>
      <c r="DM899" s="307">
        <f>IFERROR(DA899-L899,"")</f>
        <v/>
      </c>
      <c r="DN899" s="348">
        <f>IF(DE899&gt;AQ899,0,1)</f>
        <v/>
      </c>
      <c r="DO899" s="348">
        <f>IF(DA899&lt;M899,0,1)</f>
        <v/>
      </c>
      <c r="DP899" s="348">
        <f>IF(DA899&gt;N899,0,1)</f>
        <v/>
      </c>
    </row>
    <row r="900" ht="20.25" customHeight="1" s="417">
      <c r="C900" s="455" t="n"/>
      <c r="G900" s="238" t="n"/>
      <c r="H900" s="437" t="n"/>
      <c r="I900" s="437" t="n"/>
      <c r="J900" s="437" t="n"/>
      <c r="K900" s="437" t="n"/>
      <c r="L900" s="240" t="n"/>
      <c r="M900" s="241" t="n"/>
      <c r="N900" s="242" t="n"/>
      <c r="O900" s="232" t="n"/>
      <c r="P900" s="232" t="n"/>
      <c r="Q900" s="232" t="n"/>
      <c r="R900" s="232" t="n"/>
      <c r="S900" s="232" t="n"/>
      <c r="T900" s="232" t="n"/>
      <c r="U900" s="232" t="n"/>
      <c r="V900" s="232" t="n"/>
      <c r="W900" s="232" t="n"/>
      <c r="X900" s="232" t="n"/>
      <c r="Y900" s="195" t="n"/>
      <c r="Z900" s="195" t="n"/>
      <c r="AA900" s="232" t="n"/>
      <c r="AB900" s="232" t="n"/>
      <c r="AC900" s="232" t="n"/>
      <c r="AD900" s="232" t="n"/>
      <c r="AE900" s="232" t="n"/>
      <c r="AF900" s="232" t="n"/>
      <c r="AG900" s="232" t="n"/>
      <c r="AH900" s="232" t="n"/>
      <c r="AI900" s="232" t="n"/>
      <c r="AJ900" s="232" t="n"/>
      <c r="AK900" s="195" t="n"/>
      <c r="AL900" s="195" t="n"/>
      <c r="AM900" s="232">
        <f>IFERROR(ROUND(AVERAGE(O900:S900,AA900:AE900),0),"")</f>
        <v/>
      </c>
      <c r="AN900" s="232">
        <f>IFERROR(ROUND(AVERAGE(T900:X900,AF900:AJ900),0),"")</f>
        <v/>
      </c>
      <c r="AO900" s="278">
        <f>IFERROR((AM900-L900)/L900,"")</f>
        <v/>
      </c>
      <c r="AP900" s="218" t="n"/>
      <c r="AQ900" s="219" t="n"/>
      <c r="AR900" s="217">
        <f>IFERROR(ROUND((3600/AS900*J900),0),"")</f>
        <v/>
      </c>
      <c r="AS900" s="217">
        <f>IFERROR(ROUND(AVERAGE(Y900:Z900,AK900:AL900),0),"")</f>
        <v/>
      </c>
      <c r="AT900" s="217" t="n"/>
      <c r="AU900" s="217" t="n"/>
      <c r="AV900" s="217" t="n"/>
      <c r="AW900" s="217" t="n"/>
      <c r="AX900" s="217" t="n"/>
      <c r="AY900" s="217" t="n"/>
      <c r="AZ900" s="217" t="n"/>
      <c r="BA900" s="217" t="n"/>
      <c r="BB900" s="217" t="n"/>
      <c r="BC900" s="217" t="n"/>
      <c r="BD900" s="217" t="n"/>
      <c r="BE900" s="217" t="n"/>
      <c r="BF900" s="217" t="n"/>
      <c r="BG900" s="217" t="n"/>
      <c r="BH900" s="217" t="n"/>
      <c r="BI900" s="217" t="n"/>
      <c r="BJ900" s="217" t="n"/>
      <c r="BK900" s="217" t="n"/>
      <c r="BL900" s="217" t="n"/>
      <c r="BM900" s="217" t="n"/>
      <c r="BN900" s="217" t="n"/>
      <c r="BO900" s="217" t="n"/>
      <c r="BP900" s="217" t="n"/>
      <c r="BQ900" s="217" t="n"/>
      <c r="BR900" s="217" t="n"/>
      <c r="BS900" s="217" t="n"/>
      <c r="BT900" s="217" t="n"/>
      <c r="BU900" s="217" t="n"/>
      <c r="BV900" s="217" t="n"/>
      <c r="BW900" s="217" t="n"/>
      <c r="BX900" s="220" t="n"/>
      <c r="BY900" s="220" t="n"/>
      <c r="BZ900" s="220" t="n"/>
      <c r="CA900" s="220" t="n"/>
      <c r="CB900" s="220" t="n"/>
      <c r="CC900" s="220" t="n"/>
      <c r="CD900" s="220" t="n"/>
      <c r="CE900" s="220" t="n"/>
      <c r="CF900" s="220" t="n"/>
      <c r="CG900" s="221">
        <f>IFERROR(ROUND((SUM(BX900:CF900)),0),"")</f>
        <v/>
      </c>
      <c r="CH900" s="216" t="n"/>
      <c r="CI900" s="456" t="n"/>
      <c r="CJ900" s="223" t="n"/>
      <c r="CK900" s="196" t="n"/>
      <c r="CL900" s="196" t="n"/>
      <c r="CM900" s="196" t="n"/>
      <c r="CN900" s="196" t="n"/>
      <c r="CO900" s="196" t="n"/>
      <c r="CP900" s="323" t="n"/>
      <c r="CQ900" s="348" t="n"/>
      <c r="CR900" s="348" t="n"/>
      <c r="CS900" s="348" t="n"/>
      <c r="CT900" s="348" t="n"/>
      <c r="CU900" s="348" t="n"/>
      <c r="CV900" s="348" t="n"/>
      <c r="CW900" s="348" t="n"/>
      <c r="CX900" s="348" t="n"/>
      <c r="CY900" s="348">
        <f>IFERROR(ROUND(STDEV(AN900,L900),1),"")</f>
        <v/>
      </c>
      <c r="CZ900" s="232">
        <f>IFERROR(ROUND(AVERAGE(O900:S900,AA900:AE900),0),"")</f>
        <v/>
      </c>
      <c r="DA900" s="232">
        <f>IFERROR(AVERAGE(T900:X900,AF900:AJ900),"")</f>
        <v/>
      </c>
      <c r="DB900" s="308">
        <f>AV900+BK900</f>
        <v/>
      </c>
      <c r="DC900" s="12">
        <f>SUM(BL900:BT900,AW900:BE900)</f>
        <v/>
      </c>
      <c r="DD900" s="437">
        <f>IFERROR(ROUND(DC900/K900,0),"")</f>
        <v/>
      </c>
      <c r="DE900" s="437">
        <f>IFERROR(ROUND(AVERAGE(Y900:Z900,AK900:AL900),0),"")</f>
        <v/>
      </c>
      <c r="DF900" s="217">
        <f>IFERROR(ROUND((3600/DE900*J900),0),"")</f>
        <v/>
      </c>
      <c r="DG900" s="437">
        <f>IFERROR(ROUND(DD900/DF900,1),"")</f>
        <v/>
      </c>
      <c r="DH900" s="308">
        <f>IFERROR(DB900+DD900,"")</f>
        <v/>
      </c>
      <c r="DI900" s="447">
        <f>IFERROR(DD900/DH900,"")</f>
        <v/>
      </c>
      <c r="DJ900" s="239" t="n"/>
      <c r="DK900" s="12">
        <f>IFERROR(DF900-AP900,"")</f>
        <v/>
      </c>
      <c r="DL900" s="239" t="n"/>
      <c r="DM900" s="307">
        <f>IFERROR(DA900-L900,"")</f>
        <v/>
      </c>
      <c r="DN900" s="348">
        <f>IF(DE900&gt;AQ900,0,1)</f>
        <v/>
      </c>
      <c r="DO900" s="348">
        <f>IF(DA900&lt;M900,0,1)</f>
        <v/>
      </c>
      <c r="DP900" s="348">
        <f>IF(DA900&gt;N900,0,1)</f>
        <v/>
      </c>
    </row>
    <row r="901" ht="20.25" customHeight="1" s="417">
      <c r="C901" s="455" t="n"/>
      <c r="G901" s="238" t="n"/>
      <c r="H901" s="437" t="n"/>
      <c r="I901" s="437" t="n"/>
      <c r="J901" s="437" t="n"/>
      <c r="K901" s="437" t="n"/>
      <c r="L901" s="240" t="n"/>
      <c r="M901" s="241" t="n"/>
      <c r="N901" s="242" t="n"/>
      <c r="O901" s="232" t="n"/>
      <c r="P901" s="232" t="n"/>
      <c r="Q901" s="232" t="n"/>
      <c r="R901" s="232" t="n"/>
      <c r="S901" s="232" t="n"/>
      <c r="T901" s="232" t="n"/>
      <c r="U901" s="232" t="n"/>
      <c r="V901" s="232" t="n"/>
      <c r="W901" s="232" t="n"/>
      <c r="X901" s="232" t="n"/>
      <c r="Y901" s="195" t="n"/>
      <c r="Z901" s="195" t="n"/>
      <c r="AA901" s="232" t="n"/>
      <c r="AB901" s="232" t="n"/>
      <c r="AC901" s="232" t="n"/>
      <c r="AD901" s="232" t="n"/>
      <c r="AE901" s="232" t="n"/>
      <c r="AF901" s="232" t="n"/>
      <c r="AG901" s="232" t="n"/>
      <c r="AH901" s="232" t="n"/>
      <c r="AI901" s="232" t="n"/>
      <c r="AJ901" s="232" t="n"/>
      <c r="AK901" s="195" t="n"/>
      <c r="AL901" s="195" t="n"/>
      <c r="AM901" s="232">
        <f>IFERROR(ROUND(AVERAGE(O901:S901,AA901:AE901),0),"")</f>
        <v/>
      </c>
      <c r="AN901" s="232">
        <f>IFERROR(ROUND(AVERAGE(T901:X901,AF901:AJ901),0),"")</f>
        <v/>
      </c>
      <c r="AO901" s="278">
        <f>IFERROR((AM901-L901)/L901,"")</f>
        <v/>
      </c>
      <c r="AP901" s="218" t="n"/>
      <c r="AQ901" s="219" t="n"/>
      <c r="AR901" s="217">
        <f>IFERROR(ROUND((3600/AS901*J901),0),"")</f>
        <v/>
      </c>
      <c r="AS901" s="217">
        <f>IFERROR(ROUND(AVERAGE(Y901:Z901,AK901:AL901),0),"")</f>
        <v/>
      </c>
      <c r="AT901" s="217" t="n"/>
      <c r="AU901" s="217" t="n"/>
      <c r="AV901" s="217" t="n"/>
      <c r="AW901" s="217" t="n"/>
      <c r="AX901" s="217" t="n"/>
      <c r="AY901" s="217" t="n"/>
      <c r="AZ901" s="217" t="n"/>
      <c r="BA901" s="217" t="n"/>
      <c r="BB901" s="217" t="n"/>
      <c r="BC901" s="217" t="n"/>
      <c r="BD901" s="217" t="n"/>
      <c r="BE901" s="217" t="n"/>
      <c r="BF901" s="217" t="n"/>
      <c r="BG901" s="217" t="n"/>
      <c r="BH901" s="217" t="n"/>
      <c r="BI901" s="217" t="n"/>
      <c r="BJ901" s="217" t="n"/>
      <c r="BK901" s="217" t="n"/>
      <c r="BL901" s="217" t="n"/>
      <c r="BM901" s="217" t="n"/>
      <c r="BN901" s="217" t="n"/>
      <c r="BO901" s="217" t="n"/>
      <c r="BP901" s="217" t="n"/>
      <c r="BQ901" s="217" t="n"/>
      <c r="BR901" s="217" t="n"/>
      <c r="BS901" s="217" t="n"/>
      <c r="BT901" s="217" t="n"/>
      <c r="BU901" s="217" t="n"/>
      <c r="BV901" s="217" t="n"/>
      <c r="BW901" s="217" t="n"/>
      <c r="BX901" s="220" t="n"/>
      <c r="BY901" s="220" t="n"/>
      <c r="BZ901" s="220" t="n"/>
      <c r="CA901" s="220" t="n"/>
      <c r="CB901" s="220" t="n"/>
      <c r="CC901" s="220" t="n"/>
      <c r="CD901" s="220" t="n"/>
      <c r="CE901" s="220" t="n"/>
      <c r="CF901" s="220" t="n"/>
      <c r="CG901" s="221">
        <f>IFERROR(ROUND((SUM(BX901:CF901)),0),"")</f>
        <v/>
      </c>
      <c r="CH901" s="216" t="n"/>
      <c r="CI901" s="456" t="n"/>
      <c r="CJ901" s="223" t="n"/>
      <c r="CK901" s="196" t="n"/>
      <c r="CL901" s="196" t="n"/>
      <c r="CM901" s="196" t="n"/>
      <c r="CN901" s="196" t="n"/>
      <c r="CO901" s="196" t="n"/>
      <c r="CP901" s="323" t="n"/>
      <c r="CQ901" s="348" t="n"/>
      <c r="CR901" s="348" t="n"/>
      <c r="CS901" s="348" t="n"/>
      <c r="CT901" s="348" t="n"/>
      <c r="CU901" s="348" t="n"/>
      <c r="CV901" s="348" t="n"/>
      <c r="CW901" s="348" t="n"/>
      <c r="CX901" s="348" t="n"/>
      <c r="CY901" s="348">
        <f>IFERROR(ROUND(STDEV(AN901,L901),1),"")</f>
        <v/>
      </c>
      <c r="CZ901" s="232">
        <f>IFERROR(ROUND(AVERAGE(O901:S901,AA901:AE901),0),"")</f>
        <v/>
      </c>
      <c r="DA901" s="232">
        <f>IFERROR(AVERAGE(T901:X901,AF901:AJ901),"")</f>
        <v/>
      </c>
      <c r="DB901" s="308">
        <f>AV901+BK901</f>
        <v/>
      </c>
      <c r="DC901" s="12">
        <f>SUM(BL901:BT901,AW901:BE901)</f>
        <v/>
      </c>
      <c r="DD901" s="437">
        <f>IFERROR(ROUND(DC901/K901,0),"")</f>
        <v/>
      </c>
      <c r="DE901" s="437">
        <f>IFERROR(ROUND(AVERAGE(Y901:Z901,AK901:AL901),0),"")</f>
        <v/>
      </c>
      <c r="DF901" s="217">
        <f>IFERROR(ROUND((3600/DE901*J901),0),"")</f>
        <v/>
      </c>
      <c r="DG901" s="437">
        <f>IFERROR(ROUND(DD901/DF901,1),"")</f>
        <v/>
      </c>
      <c r="DH901" s="308">
        <f>IFERROR(DB901+DD901,"")</f>
        <v/>
      </c>
      <c r="DI901" s="447">
        <f>IFERROR(DD901/DH901,"")</f>
        <v/>
      </c>
      <c r="DJ901" s="239" t="n"/>
      <c r="DK901" s="12">
        <f>IFERROR(DF901-AP901,"")</f>
        <v/>
      </c>
      <c r="DL901" s="239" t="n"/>
      <c r="DM901" s="307">
        <f>IFERROR(DA901-L901,"")</f>
        <v/>
      </c>
      <c r="DN901" s="348">
        <f>IF(DE901&gt;AQ901,0,1)</f>
        <v/>
      </c>
      <c r="DO901" s="348">
        <f>IF(DA901&lt;M901,0,1)</f>
        <v/>
      </c>
      <c r="DP901" s="348">
        <f>IF(DA901&gt;N901,0,1)</f>
        <v/>
      </c>
    </row>
    <row r="902" ht="20.25" customHeight="1" s="417">
      <c r="C902" s="455" t="n"/>
      <c r="G902" s="238" t="n"/>
      <c r="H902" s="437" t="n"/>
      <c r="I902" s="437" t="n"/>
      <c r="J902" s="437" t="n"/>
      <c r="K902" s="437" t="n"/>
      <c r="L902" s="240" t="n"/>
      <c r="M902" s="241" t="n"/>
      <c r="N902" s="242" t="n"/>
      <c r="O902" s="232" t="n"/>
      <c r="P902" s="232" t="n"/>
      <c r="Q902" s="232" t="n"/>
      <c r="R902" s="232" t="n"/>
      <c r="S902" s="232" t="n"/>
      <c r="T902" s="232" t="n"/>
      <c r="U902" s="232" t="n"/>
      <c r="V902" s="232" t="n"/>
      <c r="W902" s="232" t="n"/>
      <c r="X902" s="232" t="n"/>
      <c r="Y902" s="195" t="n"/>
      <c r="Z902" s="195" t="n"/>
      <c r="AA902" s="232" t="n"/>
      <c r="AB902" s="232" t="n"/>
      <c r="AC902" s="232" t="n"/>
      <c r="AD902" s="232" t="n"/>
      <c r="AE902" s="232" t="n"/>
      <c r="AF902" s="232" t="n"/>
      <c r="AG902" s="232" t="n"/>
      <c r="AH902" s="232" t="n"/>
      <c r="AI902" s="232" t="n"/>
      <c r="AJ902" s="232" t="n"/>
      <c r="AK902" s="195" t="n"/>
      <c r="AL902" s="195" t="n"/>
      <c r="AM902" s="232">
        <f>IFERROR(ROUND(AVERAGE(O902:S902,AA902:AE902),0),"")</f>
        <v/>
      </c>
      <c r="AN902" s="232">
        <f>IFERROR(ROUND(AVERAGE(T902:X902,AF902:AJ902),0),"")</f>
        <v/>
      </c>
      <c r="AO902" s="278">
        <f>IFERROR((AM902-L902)/L902,"")</f>
        <v/>
      </c>
      <c r="AP902" s="218" t="n"/>
      <c r="AQ902" s="219" t="n"/>
      <c r="AR902" s="217">
        <f>IFERROR(ROUND((3600/AS902*J902),0),"")</f>
        <v/>
      </c>
      <c r="AS902" s="217">
        <f>IFERROR(ROUND(AVERAGE(Y902:Z902,AK902:AL902),0),"")</f>
        <v/>
      </c>
      <c r="AT902" s="217" t="n"/>
      <c r="AU902" s="217" t="n"/>
      <c r="AV902" s="217" t="n"/>
      <c r="AW902" s="217" t="n"/>
      <c r="AX902" s="217" t="n"/>
      <c r="AY902" s="217" t="n"/>
      <c r="AZ902" s="217" t="n"/>
      <c r="BA902" s="217" t="n"/>
      <c r="BB902" s="217" t="n"/>
      <c r="BC902" s="217" t="n"/>
      <c r="BD902" s="217" t="n"/>
      <c r="BE902" s="217" t="n"/>
      <c r="BF902" s="217" t="n"/>
      <c r="BG902" s="217" t="n"/>
      <c r="BH902" s="217" t="n"/>
      <c r="BI902" s="217" t="n"/>
      <c r="BJ902" s="217" t="n"/>
      <c r="BK902" s="217" t="n"/>
      <c r="BL902" s="217" t="n"/>
      <c r="BM902" s="217" t="n"/>
      <c r="BN902" s="217" t="n"/>
      <c r="BO902" s="217" t="n"/>
      <c r="BP902" s="217" t="n"/>
      <c r="BQ902" s="217" t="n"/>
      <c r="BR902" s="217" t="n"/>
      <c r="BS902" s="217" t="n"/>
      <c r="BT902" s="217" t="n"/>
      <c r="BU902" s="217" t="n"/>
      <c r="BV902" s="217" t="n"/>
      <c r="BW902" s="217" t="n"/>
      <c r="BX902" s="220" t="n"/>
      <c r="BY902" s="220" t="n"/>
      <c r="BZ902" s="220" t="n"/>
      <c r="CA902" s="220" t="n"/>
      <c r="CB902" s="220" t="n"/>
      <c r="CC902" s="220" t="n"/>
      <c r="CD902" s="220" t="n"/>
      <c r="CE902" s="220" t="n"/>
      <c r="CF902" s="220" t="n"/>
      <c r="CG902" s="221">
        <f>IFERROR(ROUND((SUM(BX902:CF902)),0),"")</f>
        <v/>
      </c>
      <c r="CH902" s="216" t="n"/>
      <c r="CI902" s="456" t="n"/>
      <c r="CJ902" s="223" t="n"/>
      <c r="CK902" s="196" t="n"/>
      <c r="CL902" s="196" t="n"/>
      <c r="CM902" s="196" t="n"/>
      <c r="CN902" s="196" t="n"/>
      <c r="CO902" s="196" t="n"/>
      <c r="CP902" s="323" t="n"/>
      <c r="CQ902" s="348" t="n"/>
      <c r="CR902" s="348" t="n"/>
      <c r="CS902" s="348" t="n"/>
      <c r="CT902" s="348" t="n"/>
      <c r="CU902" s="348" t="n"/>
      <c r="CV902" s="348" t="n"/>
      <c r="CW902" s="348" t="n"/>
      <c r="CX902" s="348" t="n"/>
      <c r="CY902" s="348">
        <f>IFERROR(ROUND(STDEV(AN902,L902),1),"")</f>
        <v/>
      </c>
      <c r="CZ902" s="232">
        <f>IFERROR(ROUND(AVERAGE(O902:S902,AA902:AE902),0),"")</f>
        <v/>
      </c>
      <c r="DA902" s="232">
        <f>IFERROR(AVERAGE(T902:X902,AF902:AJ902),"")</f>
        <v/>
      </c>
      <c r="DB902" s="308">
        <f>AV902+BK902</f>
        <v/>
      </c>
      <c r="DC902" s="12">
        <f>SUM(BL902:BT902,AW902:BE902)</f>
        <v/>
      </c>
      <c r="DD902" s="437">
        <f>IFERROR(ROUND(DC902/K902,0),"")</f>
        <v/>
      </c>
      <c r="DE902" s="437">
        <f>IFERROR(ROUND(AVERAGE(Y902:Z902,AK902:AL902),0),"")</f>
        <v/>
      </c>
      <c r="DF902" s="217">
        <f>IFERROR(ROUND((3600/DE902*J902),0),"")</f>
        <v/>
      </c>
      <c r="DG902" s="437">
        <f>IFERROR(ROUND(DD902/DF902,1),"")</f>
        <v/>
      </c>
      <c r="DH902" s="308">
        <f>IFERROR(DB902+DD902,"")</f>
        <v/>
      </c>
      <c r="DI902" s="447">
        <f>IFERROR(DD902/DH902,"")</f>
        <v/>
      </c>
      <c r="DJ902" s="239" t="n"/>
      <c r="DK902" s="12">
        <f>IFERROR(DF902-AP902,"")</f>
        <v/>
      </c>
      <c r="DL902" s="239" t="n"/>
      <c r="DM902" s="307">
        <f>IFERROR(DA902-L902,"")</f>
        <v/>
      </c>
      <c r="DN902" s="348">
        <f>IF(DE902&gt;AQ902,0,1)</f>
        <v/>
      </c>
      <c r="DO902" s="348">
        <f>IF(DA902&lt;M902,0,1)</f>
        <v/>
      </c>
      <c r="DP902" s="348">
        <f>IF(DA902&gt;N902,0,1)</f>
        <v/>
      </c>
    </row>
    <row r="903" ht="20.25" customHeight="1" s="417">
      <c r="C903" s="455" t="n"/>
      <c r="G903" s="238" t="n"/>
      <c r="H903" s="437" t="n"/>
      <c r="I903" s="437" t="n"/>
      <c r="J903" s="437" t="n"/>
      <c r="K903" s="437" t="n"/>
      <c r="L903" s="240" t="n"/>
      <c r="M903" s="241" t="n"/>
      <c r="N903" s="242" t="n"/>
      <c r="O903" s="232" t="n"/>
      <c r="P903" s="232" t="n"/>
      <c r="Q903" s="232" t="n"/>
      <c r="R903" s="232" t="n"/>
      <c r="S903" s="232" t="n"/>
      <c r="T903" s="232" t="n"/>
      <c r="U903" s="232" t="n"/>
      <c r="V903" s="232" t="n"/>
      <c r="W903" s="232" t="n"/>
      <c r="X903" s="232" t="n"/>
      <c r="Y903" s="195" t="n"/>
      <c r="Z903" s="195" t="n"/>
      <c r="AA903" s="232" t="n"/>
      <c r="AB903" s="232" t="n"/>
      <c r="AC903" s="232" t="n"/>
      <c r="AD903" s="232" t="n"/>
      <c r="AE903" s="232" t="n"/>
      <c r="AF903" s="232" t="n"/>
      <c r="AG903" s="232" t="n"/>
      <c r="AH903" s="232" t="n"/>
      <c r="AI903" s="232" t="n"/>
      <c r="AJ903" s="232" t="n"/>
      <c r="AK903" s="195" t="n"/>
      <c r="AL903" s="195" t="n"/>
      <c r="AM903" s="232">
        <f>IFERROR(ROUND(AVERAGE(O903:S903,AA903:AE903),0),"")</f>
        <v/>
      </c>
      <c r="AN903" s="232">
        <f>IFERROR(ROUND(AVERAGE(T903:X903,AF903:AJ903),0),"")</f>
        <v/>
      </c>
      <c r="AO903" s="278">
        <f>IFERROR((AM903-L903)/L903,"")</f>
        <v/>
      </c>
      <c r="AP903" s="218" t="n"/>
      <c r="AQ903" s="219" t="n"/>
      <c r="AR903" s="217">
        <f>IFERROR(ROUND((3600/AS903*J903),0),"")</f>
        <v/>
      </c>
      <c r="AS903" s="217">
        <f>IFERROR(ROUND(AVERAGE(Y903:Z903,AK903:AL903),0),"")</f>
        <v/>
      </c>
      <c r="AT903" s="217" t="n"/>
      <c r="AU903" s="217" t="n"/>
      <c r="AV903" s="217" t="n"/>
      <c r="AW903" s="217" t="n"/>
      <c r="AX903" s="217" t="n"/>
      <c r="AY903" s="217" t="n"/>
      <c r="AZ903" s="217" t="n"/>
      <c r="BA903" s="217" t="n"/>
      <c r="BB903" s="217" t="n"/>
      <c r="BC903" s="217" t="n"/>
      <c r="BD903" s="217" t="n"/>
      <c r="BE903" s="217" t="n"/>
      <c r="BF903" s="217" t="n"/>
      <c r="BG903" s="217" t="n"/>
      <c r="BH903" s="217" t="n"/>
      <c r="BI903" s="217" t="n"/>
      <c r="BJ903" s="217" t="n"/>
      <c r="BK903" s="217" t="n"/>
      <c r="BL903" s="217" t="n"/>
      <c r="BM903" s="217" t="n"/>
      <c r="BN903" s="217" t="n"/>
      <c r="BO903" s="217" t="n"/>
      <c r="BP903" s="217" t="n"/>
      <c r="BQ903" s="217" t="n"/>
      <c r="BR903" s="217" t="n"/>
      <c r="BS903" s="217" t="n"/>
      <c r="BT903" s="217" t="n"/>
      <c r="BU903" s="217" t="n"/>
      <c r="BV903" s="217" t="n"/>
      <c r="BW903" s="217" t="n"/>
      <c r="BX903" s="220" t="n"/>
      <c r="BY903" s="220" t="n"/>
      <c r="BZ903" s="220" t="n"/>
      <c r="CA903" s="220" t="n"/>
      <c r="CB903" s="220" t="n"/>
      <c r="CC903" s="220" t="n"/>
      <c r="CD903" s="220" t="n"/>
      <c r="CE903" s="220" t="n"/>
      <c r="CF903" s="220" t="n"/>
      <c r="CG903" s="221">
        <f>IFERROR(ROUND((SUM(BX903:CF903)),0),"")</f>
        <v/>
      </c>
      <c r="CH903" s="216" t="n"/>
      <c r="CI903" s="456" t="n"/>
      <c r="CJ903" s="223" t="n"/>
      <c r="CK903" s="196" t="n"/>
      <c r="CL903" s="196" t="n"/>
      <c r="CM903" s="196" t="n"/>
      <c r="CN903" s="196" t="n"/>
      <c r="CO903" s="196" t="n"/>
      <c r="CP903" s="323" t="n"/>
      <c r="CQ903" s="348" t="n"/>
      <c r="CR903" s="348" t="n"/>
      <c r="CS903" s="348" t="n"/>
      <c r="CT903" s="348" t="n"/>
      <c r="CU903" s="348" t="n"/>
      <c r="CV903" s="348" t="n"/>
      <c r="CW903" s="348" t="n"/>
      <c r="CX903" s="348" t="n"/>
      <c r="CY903" s="348">
        <f>IFERROR(ROUND(STDEV(AN903,L903),1),"")</f>
        <v/>
      </c>
      <c r="CZ903" s="232">
        <f>IFERROR(ROUND(AVERAGE(O903:S903,AA903:AE903),0),"")</f>
        <v/>
      </c>
      <c r="DA903" s="232">
        <f>IFERROR(AVERAGE(T903:X903,AF903:AJ903),"")</f>
        <v/>
      </c>
      <c r="DB903" s="308">
        <f>AV903+BK903</f>
        <v/>
      </c>
      <c r="DC903" s="12">
        <f>SUM(BL903:BT903,AW903:BE903)</f>
        <v/>
      </c>
      <c r="DD903" s="437">
        <f>IFERROR(ROUND(DC903/K903,0),"")</f>
        <v/>
      </c>
      <c r="DE903" s="437">
        <f>IFERROR(ROUND(AVERAGE(Y903:Z903,AK903:AL903),0),"")</f>
        <v/>
      </c>
      <c r="DF903" s="217">
        <f>IFERROR(ROUND((3600/DE903*J903),0),"")</f>
        <v/>
      </c>
      <c r="DG903" s="437">
        <f>IFERROR(ROUND(DD903/DF903,1),"")</f>
        <v/>
      </c>
      <c r="DH903" s="308">
        <f>IFERROR(DB903+DD903,"")</f>
        <v/>
      </c>
      <c r="DI903" s="447">
        <f>IFERROR(DD903/DH903,"")</f>
        <v/>
      </c>
      <c r="DJ903" s="239" t="n"/>
      <c r="DK903" s="12">
        <f>IFERROR(DF903-AP903,"")</f>
        <v/>
      </c>
      <c r="DL903" s="239" t="n"/>
      <c r="DM903" s="307">
        <f>IFERROR(DA903-L903,"")</f>
        <v/>
      </c>
      <c r="DN903" s="348">
        <f>IF(DE903&gt;AQ903,0,1)</f>
        <v/>
      </c>
      <c r="DO903" s="348">
        <f>IF(DA903&lt;M903,0,1)</f>
        <v/>
      </c>
      <c r="DP903" s="348">
        <f>IF(DA903&gt;N903,0,1)</f>
        <v/>
      </c>
    </row>
    <row r="904" ht="20.25" customHeight="1" s="417">
      <c r="C904" s="455" t="n"/>
      <c r="G904" s="238" t="n"/>
      <c r="H904" s="437" t="n"/>
      <c r="I904" s="437" t="n"/>
      <c r="J904" s="437" t="n"/>
      <c r="K904" s="437" t="n"/>
      <c r="L904" s="240" t="n"/>
      <c r="M904" s="241" t="n"/>
      <c r="N904" s="242" t="n"/>
      <c r="O904" s="232" t="n"/>
      <c r="P904" s="232" t="n"/>
      <c r="Q904" s="232" t="n"/>
      <c r="R904" s="232" t="n"/>
      <c r="S904" s="232" t="n"/>
      <c r="T904" s="232" t="n"/>
      <c r="U904" s="232" t="n"/>
      <c r="V904" s="232" t="n"/>
      <c r="W904" s="232" t="n"/>
      <c r="X904" s="232" t="n"/>
      <c r="Y904" s="195" t="n"/>
      <c r="Z904" s="195" t="n"/>
      <c r="AA904" s="232" t="n"/>
      <c r="AB904" s="232" t="n"/>
      <c r="AC904" s="232" t="n"/>
      <c r="AD904" s="232" t="n"/>
      <c r="AE904" s="232" t="n"/>
      <c r="AF904" s="232" t="n"/>
      <c r="AG904" s="232" t="n"/>
      <c r="AH904" s="232" t="n"/>
      <c r="AI904" s="232" t="n"/>
      <c r="AJ904" s="232" t="n"/>
      <c r="AK904" s="195" t="n"/>
      <c r="AL904" s="195" t="n"/>
      <c r="AM904" s="232">
        <f>IFERROR(ROUND(AVERAGE(O904:S904,AA904:AE904),0),"")</f>
        <v/>
      </c>
      <c r="AN904" s="232">
        <f>IFERROR(ROUND(AVERAGE(T904:X904,AF904:AJ904),0),"")</f>
        <v/>
      </c>
      <c r="AO904" s="278">
        <f>IFERROR((AM904-L904)/L904,"")</f>
        <v/>
      </c>
      <c r="AP904" s="218" t="n"/>
      <c r="AQ904" s="219" t="n"/>
      <c r="AR904" s="217">
        <f>IFERROR(ROUND((3600/AS904*J904),0),"")</f>
        <v/>
      </c>
      <c r="AS904" s="217">
        <f>IFERROR(ROUND(AVERAGE(Y904:Z904,AK904:AL904),0),"")</f>
        <v/>
      </c>
      <c r="AT904" s="217" t="n"/>
      <c r="AU904" s="217" t="n"/>
      <c r="AV904" s="217" t="n"/>
      <c r="AW904" s="217" t="n"/>
      <c r="AX904" s="217" t="n"/>
      <c r="AY904" s="217" t="n"/>
      <c r="AZ904" s="217" t="n"/>
      <c r="BA904" s="217" t="n"/>
      <c r="BB904" s="217" t="n"/>
      <c r="BC904" s="217" t="n"/>
      <c r="BD904" s="217" t="n"/>
      <c r="BE904" s="217" t="n"/>
      <c r="BF904" s="217" t="n"/>
      <c r="BG904" s="217" t="n"/>
      <c r="BH904" s="217" t="n"/>
      <c r="BI904" s="217" t="n"/>
      <c r="BJ904" s="217" t="n"/>
      <c r="BK904" s="217" t="n"/>
      <c r="BL904" s="217" t="n"/>
      <c r="BM904" s="217" t="n"/>
      <c r="BN904" s="217" t="n"/>
      <c r="BO904" s="217" t="n"/>
      <c r="BP904" s="217" t="n"/>
      <c r="BQ904" s="217" t="n"/>
      <c r="BR904" s="217" t="n"/>
      <c r="BS904" s="217" t="n"/>
      <c r="BT904" s="217" t="n"/>
      <c r="BU904" s="217" t="n"/>
      <c r="BV904" s="217" t="n"/>
      <c r="BW904" s="217" t="n"/>
      <c r="BX904" s="220" t="n"/>
      <c r="BY904" s="220" t="n"/>
      <c r="BZ904" s="220" t="n"/>
      <c r="CA904" s="220" t="n"/>
      <c r="CB904" s="220" t="n"/>
      <c r="CC904" s="220" t="n"/>
      <c r="CD904" s="220" t="n"/>
      <c r="CE904" s="220" t="n"/>
      <c r="CF904" s="220" t="n"/>
      <c r="CG904" s="221">
        <f>IFERROR(ROUND((SUM(BX904:CF904)),0),"")</f>
        <v/>
      </c>
      <c r="CH904" s="216" t="n"/>
      <c r="CI904" s="456" t="n"/>
      <c r="CJ904" s="223" t="n"/>
      <c r="CK904" s="196" t="n"/>
      <c r="CL904" s="196" t="n"/>
      <c r="CM904" s="196" t="n"/>
      <c r="CN904" s="196" t="n"/>
      <c r="CO904" s="196" t="n"/>
      <c r="CP904" s="323" t="n"/>
      <c r="CQ904" s="348" t="n"/>
      <c r="CR904" s="348" t="n"/>
      <c r="CS904" s="348" t="n"/>
      <c r="CT904" s="348" t="n"/>
      <c r="CU904" s="348" t="n"/>
      <c r="CV904" s="348" t="n"/>
      <c r="CW904" s="348" t="n"/>
      <c r="CX904" s="348" t="n"/>
      <c r="CY904" s="348">
        <f>IFERROR(ROUND(STDEV(AN904,L904),1),"")</f>
        <v/>
      </c>
      <c r="CZ904" s="232">
        <f>IFERROR(ROUND(AVERAGE(O904:S904,AA904:AE904),0),"")</f>
        <v/>
      </c>
      <c r="DA904" s="232">
        <f>IFERROR(AVERAGE(T904:X904,AF904:AJ904),"")</f>
        <v/>
      </c>
      <c r="DB904" s="308">
        <f>AV904+BK904</f>
        <v/>
      </c>
      <c r="DC904" s="12">
        <f>SUM(BL904:BT904,AW904:BE904)</f>
        <v/>
      </c>
      <c r="DD904" s="437">
        <f>IFERROR(ROUND(DC904/K904,0),"")</f>
        <v/>
      </c>
      <c r="DE904" s="437">
        <f>IFERROR(ROUND(AVERAGE(Y904:Z904,AK904:AL904),0),"")</f>
        <v/>
      </c>
      <c r="DF904" s="217">
        <f>IFERROR(ROUND((3600/DE904*J904),0),"")</f>
        <v/>
      </c>
      <c r="DG904" s="437">
        <f>IFERROR(ROUND(DD904/DF904,1),"")</f>
        <v/>
      </c>
      <c r="DH904" s="308">
        <f>IFERROR(DB904+DD904,"")</f>
        <v/>
      </c>
      <c r="DI904" s="447">
        <f>IFERROR(DD904/DH904,"")</f>
        <v/>
      </c>
      <c r="DJ904" s="239" t="n"/>
      <c r="DK904" s="12">
        <f>IFERROR(DF904-AP904,"")</f>
        <v/>
      </c>
      <c r="DL904" s="239" t="n"/>
      <c r="DM904" s="307">
        <f>IFERROR(DA904-L904,"")</f>
        <v/>
      </c>
      <c r="DN904" s="348">
        <f>IF(DE904&gt;AQ904,0,1)</f>
        <v/>
      </c>
      <c r="DO904" s="348">
        <f>IF(DA904&lt;M904,0,1)</f>
        <v/>
      </c>
      <c r="DP904" s="348">
        <f>IF(DA904&gt;N904,0,1)</f>
        <v/>
      </c>
    </row>
    <row r="905" ht="20.25" customHeight="1" s="417">
      <c r="C905" s="455" t="n"/>
      <c r="G905" s="238" t="n"/>
      <c r="H905" s="437" t="n"/>
      <c r="I905" s="437" t="n"/>
      <c r="J905" s="437" t="n"/>
      <c r="K905" s="437" t="n"/>
      <c r="L905" s="240" t="n"/>
      <c r="M905" s="241" t="n"/>
      <c r="N905" s="242" t="n"/>
      <c r="O905" s="232" t="n"/>
      <c r="P905" s="232" t="n"/>
      <c r="Q905" s="232" t="n"/>
      <c r="R905" s="232" t="n"/>
      <c r="S905" s="232" t="n"/>
      <c r="T905" s="232" t="n"/>
      <c r="U905" s="232" t="n"/>
      <c r="V905" s="232" t="n"/>
      <c r="W905" s="232" t="n"/>
      <c r="X905" s="232" t="n"/>
      <c r="Y905" s="195" t="n"/>
      <c r="Z905" s="195" t="n"/>
      <c r="AA905" s="232" t="n"/>
      <c r="AB905" s="232" t="n"/>
      <c r="AC905" s="232" t="n"/>
      <c r="AD905" s="232" t="n"/>
      <c r="AE905" s="232" t="n"/>
      <c r="AF905" s="232" t="n"/>
      <c r="AG905" s="232" t="n"/>
      <c r="AH905" s="232" t="n"/>
      <c r="AI905" s="232" t="n"/>
      <c r="AJ905" s="232" t="n"/>
      <c r="AK905" s="195" t="n"/>
      <c r="AL905" s="195" t="n"/>
      <c r="AM905" s="232">
        <f>IFERROR(ROUND(AVERAGE(O905:S905,AA905:AE905),0),"")</f>
        <v/>
      </c>
      <c r="AN905" s="232">
        <f>IFERROR(ROUND(AVERAGE(T905:X905,AF905:AJ905),0),"")</f>
        <v/>
      </c>
      <c r="AO905" s="278">
        <f>IFERROR((AM905-L905)/L905,"")</f>
        <v/>
      </c>
      <c r="AP905" s="218" t="n"/>
      <c r="AQ905" s="219" t="n"/>
      <c r="AR905" s="217">
        <f>IFERROR(ROUND((3600/AS905*J905),0),"")</f>
        <v/>
      </c>
      <c r="AS905" s="217">
        <f>IFERROR(ROUND(AVERAGE(Y905:Z905,AK905:AL905),0),"")</f>
        <v/>
      </c>
      <c r="AT905" s="217" t="n"/>
      <c r="AU905" s="217" t="n"/>
      <c r="AV905" s="217" t="n"/>
      <c r="AW905" s="217" t="n"/>
      <c r="AX905" s="217" t="n"/>
      <c r="AY905" s="217" t="n"/>
      <c r="AZ905" s="217" t="n"/>
      <c r="BA905" s="217" t="n"/>
      <c r="BB905" s="217" t="n"/>
      <c r="BC905" s="217" t="n"/>
      <c r="BD905" s="217" t="n"/>
      <c r="BE905" s="217" t="n"/>
      <c r="BF905" s="217" t="n"/>
      <c r="BG905" s="217" t="n"/>
      <c r="BH905" s="217" t="n"/>
      <c r="BI905" s="217" t="n"/>
      <c r="BJ905" s="217" t="n"/>
      <c r="BK905" s="217" t="n"/>
      <c r="BL905" s="217" t="n"/>
      <c r="BM905" s="217" t="n"/>
      <c r="BN905" s="217" t="n"/>
      <c r="BO905" s="217" t="n"/>
      <c r="BP905" s="217" t="n"/>
      <c r="BQ905" s="217" t="n"/>
      <c r="BR905" s="217" t="n"/>
      <c r="BS905" s="217" t="n"/>
      <c r="BT905" s="217" t="n"/>
      <c r="BU905" s="217" t="n"/>
      <c r="BV905" s="217" t="n"/>
      <c r="BW905" s="217" t="n"/>
      <c r="BX905" s="220" t="n"/>
      <c r="BY905" s="220" t="n"/>
      <c r="BZ905" s="220" t="n"/>
      <c r="CA905" s="220" t="n"/>
      <c r="CB905" s="220" t="n"/>
      <c r="CC905" s="220" t="n"/>
      <c r="CD905" s="220" t="n"/>
      <c r="CE905" s="220" t="n"/>
      <c r="CF905" s="220" t="n"/>
      <c r="CG905" s="221">
        <f>IFERROR(ROUND((SUM(BX905:CF905)),0),"")</f>
        <v/>
      </c>
      <c r="CH905" s="216" t="n"/>
      <c r="CI905" s="456" t="n"/>
      <c r="CJ905" s="223" t="n"/>
      <c r="CK905" s="196" t="n"/>
      <c r="CL905" s="196" t="n"/>
      <c r="CM905" s="196" t="n"/>
      <c r="CN905" s="196" t="n"/>
      <c r="CO905" s="196" t="n"/>
      <c r="CP905" s="323" t="n"/>
      <c r="CQ905" s="348" t="n"/>
      <c r="CR905" s="348" t="n"/>
      <c r="CS905" s="348" t="n"/>
      <c r="CT905" s="348" t="n"/>
      <c r="CU905" s="348" t="n"/>
      <c r="CV905" s="348" t="n"/>
      <c r="CW905" s="348" t="n"/>
      <c r="CX905" s="348" t="n"/>
      <c r="CY905" s="348">
        <f>IFERROR(ROUND(STDEV(AN905,L905),1),"")</f>
        <v/>
      </c>
      <c r="CZ905" s="232">
        <f>IFERROR(ROUND(AVERAGE(O905:S905,AA905:AE905),0),"")</f>
        <v/>
      </c>
      <c r="DA905" s="232">
        <f>IFERROR(AVERAGE(T905:X905,AF905:AJ905),"")</f>
        <v/>
      </c>
      <c r="DB905" s="308">
        <f>AV905+BK905</f>
        <v/>
      </c>
      <c r="DC905" s="12">
        <f>SUM(BL905:BT905,AW905:BE905)</f>
        <v/>
      </c>
      <c r="DD905" s="437">
        <f>IFERROR(ROUND(DC905/K905,0),"")</f>
        <v/>
      </c>
      <c r="DE905" s="437">
        <f>IFERROR(ROUND(AVERAGE(Y905:Z905,AK905:AL905),0),"")</f>
        <v/>
      </c>
      <c r="DF905" s="217">
        <f>IFERROR(ROUND((3600/DE905*J905),0),"")</f>
        <v/>
      </c>
      <c r="DG905" s="437">
        <f>IFERROR(ROUND(DD905/DF905,1),"")</f>
        <v/>
      </c>
      <c r="DH905" s="308">
        <f>IFERROR(DB905+DD905,"")</f>
        <v/>
      </c>
      <c r="DI905" s="447">
        <f>IFERROR(DD905/DH905,"")</f>
        <v/>
      </c>
      <c r="DJ905" s="239" t="n"/>
      <c r="DK905" s="12">
        <f>IFERROR(DF905-AP905,"")</f>
        <v/>
      </c>
      <c r="DL905" s="239" t="n"/>
      <c r="DM905" s="307">
        <f>IFERROR(DA905-L905,"")</f>
        <v/>
      </c>
      <c r="DN905" s="348">
        <f>IF(DE905&gt;AQ905,0,1)</f>
        <v/>
      </c>
      <c r="DO905" s="348">
        <f>IF(DA905&lt;M905,0,1)</f>
        <v/>
      </c>
      <c r="DP905" s="348">
        <f>IF(DA905&gt;N905,0,1)</f>
        <v/>
      </c>
    </row>
    <row r="906" ht="20.25" customHeight="1" s="417">
      <c r="C906" s="455" t="n"/>
      <c r="G906" s="238" t="n"/>
      <c r="H906" s="437" t="n"/>
      <c r="I906" s="437" t="n"/>
      <c r="J906" s="437" t="n"/>
      <c r="K906" s="437" t="n"/>
      <c r="L906" s="240" t="n"/>
      <c r="M906" s="241" t="n"/>
      <c r="N906" s="242" t="n"/>
      <c r="O906" s="232" t="n"/>
      <c r="P906" s="232" t="n"/>
      <c r="Q906" s="232" t="n"/>
      <c r="R906" s="232" t="n"/>
      <c r="S906" s="232" t="n"/>
      <c r="T906" s="232" t="n"/>
      <c r="U906" s="232" t="n"/>
      <c r="V906" s="232" t="n"/>
      <c r="W906" s="232" t="n"/>
      <c r="X906" s="232" t="n"/>
      <c r="Y906" s="195" t="n"/>
      <c r="Z906" s="195" t="n"/>
      <c r="AA906" s="232" t="n"/>
      <c r="AB906" s="232" t="n"/>
      <c r="AC906" s="232" t="n"/>
      <c r="AD906" s="232" t="n"/>
      <c r="AE906" s="232" t="n"/>
      <c r="AF906" s="232" t="n"/>
      <c r="AG906" s="232" t="n"/>
      <c r="AH906" s="232" t="n"/>
      <c r="AI906" s="232" t="n"/>
      <c r="AJ906" s="232" t="n"/>
      <c r="AK906" s="195" t="n"/>
      <c r="AL906" s="195" t="n"/>
      <c r="AM906" s="232">
        <f>IFERROR(ROUND(AVERAGE(O906:S906,AA906:AE906),0),"")</f>
        <v/>
      </c>
      <c r="AN906" s="232">
        <f>IFERROR(ROUND(AVERAGE(T906:X906,AF906:AJ906),0),"")</f>
        <v/>
      </c>
      <c r="AO906" s="278">
        <f>IFERROR((AM906-L906)/L906,"")</f>
        <v/>
      </c>
      <c r="AP906" s="218" t="n"/>
      <c r="AQ906" s="219" t="n"/>
      <c r="AR906" s="217">
        <f>IFERROR(ROUND((3600/AS906*J906),0),"")</f>
        <v/>
      </c>
      <c r="AS906" s="217">
        <f>IFERROR(ROUND(AVERAGE(Y906:Z906,AK906:AL906),0),"")</f>
        <v/>
      </c>
      <c r="AT906" s="217" t="n"/>
      <c r="AU906" s="217" t="n"/>
      <c r="AV906" s="217" t="n"/>
      <c r="AW906" s="217" t="n"/>
      <c r="AX906" s="217" t="n"/>
      <c r="AY906" s="217" t="n"/>
      <c r="AZ906" s="217" t="n"/>
      <c r="BA906" s="217" t="n"/>
      <c r="BB906" s="217" t="n"/>
      <c r="BC906" s="217" t="n"/>
      <c r="BD906" s="217" t="n"/>
      <c r="BE906" s="217" t="n"/>
      <c r="BF906" s="217" t="n"/>
      <c r="BG906" s="217" t="n"/>
      <c r="BH906" s="217" t="n"/>
      <c r="BI906" s="217" t="n"/>
      <c r="BJ906" s="217" t="n"/>
      <c r="BK906" s="217" t="n"/>
      <c r="BL906" s="217" t="n"/>
      <c r="BM906" s="217" t="n"/>
      <c r="BN906" s="217" t="n"/>
      <c r="BO906" s="217" t="n"/>
      <c r="BP906" s="217" t="n"/>
      <c r="BQ906" s="217" t="n"/>
      <c r="BR906" s="217" t="n"/>
      <c r="BS906" s="217" t="n"/>
      <c r="BT906" s="217" t="n"/>
      <c r="BU906" s="217" t="n"/>
      <c r="BV906" s="217" t="n"/>
      <c r="BW906" s="217" t="n"/>
      <c r="BX906" s="220" t="n"/>
      <c r="BY906" s="220" t="n"/>
      <c r="BZ906" s="220" t="n"/>
      <c r="CA906" s="220" t="n"/>
      <c r="CB906" s="220" t="n"/>
      <c r="CC906" s="220" t="n"/>
      <c r="CD906" s="220" t="n"/>
      <c r="CE906" s="220" t="n"/>
      <c r="CF906" s="220" t="n"/>
      <c r="CG906" s="221">
        <f>IFERROR(ROUND((SUM(BX906:CF906)),0),"")</f>
        <v/>
      </c>
      <c r="CH906" s="216" t="n"/>
      <c r="CI906" s="456" t="n"/>
      <c r="CJ906" s="223" t="n"/>
      <c r="CK906" s="196" t="n"/>
      <c r="CL906" s="196" t="n"/>
      <c r="CM906" s="196" t="n"/>
      <c r="CN906" s="196" t="n"/>
      <c r="CO906" s="196" t="n"/>
      <c r="CP906" s="323" t="n"/>
      <c r="CQ906" s="348" t="n"/>
      <c r="CR906" s="348" t="n"/>
      <c r="CS906" s="348" t="n"/>
      <c r="CT906" s="348" t="n"/>
      <c r="CU906" s="348" t="n"/>
      <c r="CV906" s="348" t="n"/>
      <c r="CW906" s="348" t="n"/>
      <c r="CX906" s="348" t="n"/>
      <c r="CY906" s="348">
        <f>IFERROR(ROUND(STDEV(AN906,L906),1),"")</f>
        <v/>
      </c>
      <c r="CZ906" s="232">
        <f>IFERROR(ROUND(AVERAGE(O906:S906,AA906:AE906),0),"")</f>
        <v/>
      </c>
      <c r="DA906" s="232">
        <f>IFERROR(AVERAGE(T906:X906,AF906:AJ906),"")</f>
        <v/>
      </c>
      <c r="DB906" s="308">
        <f>AV906+BK906</f>
        <v/>
      </c>
      <c r="DC906" s="12">
        <f>SUM(BL906:BT906,AW906:BE906)</f>
        <v/>
      </c>
      <c r="DD906" s="437">
        <f>IFERROR(ROUND(DC906/K906,0),"")</f>
        <v/>
      </c>
      <c r="DE906" s="437">
        <f>IFERROR(ROUND(AVERAGE(Y906:Z906,AK906:AL906),0),"")</f>
        <v/>
      </c>
      <c r="DF906" s="217">
        <f>IFERROR(ROUND((3600/DE906*J906),0),"")</f>
        <v/>
      </c>
      <c r="DG906" s="437">
        <f>IFERROR(ROUND(DD906/DF906,1),"")</f>
        <v/>
      </c>
      <c r="DH906" s="308">
        <f>IFERROR(DB906+DD906,"")</f>
        <v/>
      </c>
      <c r="DI906" s="447">
        <f>IFERROR(DD906/DH906,"")</f>
        <v/>
      </c>
      <c r="DJ906" s="239" t="n"/>
      <c r="DK906" s="12">
        <f>IFERROR(DF906-AP906,"")</f>
        <v/>
      </c>
      <c r="DL906" s="239" t="n"/>
      <c r="DM906" s="307">
        <f>IFERROR(DA906-L906,"")</f>
        <v/>
      </c>
      <c r="DN906" s="348">
        <f>IF(DE906&gt;AQ906,0,1)</f>
        <v/>
      </c>
      <c r="DO906" s="348">
        <f>IF(DA906&lt;M906,0,1)</f>
        <v/>
      </c>
      <c r="DP906" s="348">
        <f>IF(DA906&gt;N906,0,1)</f>
        <v/>
      </c>
    </row>
    <row r="907" ht="20.25" customHeight="1" s="417">
      <c r="C907" s="455" t="n"/>
      <c r="G907" s="238" t="n"/>
      <c r="H907" s="437" t="n"/>
      <c r="I907" s="437" t="n"/>
      <c r="J907" s="437" t="n"/>
      <c r="K907" s="437" t="n"/>
      <c r="L907" s="240" t="n"/>
      <c r="M907" s="241" t="n"/>
      <c r="N907" s="242" t="n"/>
      <c r="O907" s="232" t="n"/>
      <c r="P907" s="232" t="n"/>
      <c r="Q907" s="232" t="n"/>
      <c r="R907" s="232" t="n"/>
      <c r="S907" s="232" t="n"/>
      <c r="T907" s="232" t="n"/>
      <c r="U907" s="232" t="n"/>
      <c r="V907" s="232" t="n"/>
      <c r="W907" s="232" t="n"/>
      <c r="X907" s="232" t="n"/>
      <c r="Y907" s="195" t="n"/>
      <c r="Z907" s="195" t="n"/>
      <c r="AA907" s="232" t="n"/>
      <c r="AB907" s="232" t="n"/>
      <c r="AC907" s="232" t="n"/>
      <c r="AD907" s="232" t="n"/>
      <c r="AE907" s="232" t="n"/>
      <c r="AF907" s="232" t="n"/>
      <c r="AG907" s="232" t="n"/>
      <c r="AH907" s="232" t="n"/>
      <c r="AI907" s="232" t="n"/>
      <c r="AJ907" s="232" t="n"/>
      <c r="AK907" s="195" t="n"/>
      <c r="AL907" s="195" t="n"/>
      <c r="AM907" s="232">
        <f>IFERROR(ROUND(AVERAGE(O907:S907,AA907:AE907),0),"")</f>
        <v/>
      </c>
      <c r="AN907" s="232">
        <f>IFERROR(ROUND(AVERAGE(T907:X907,AF907:AJ907),0),"")</f>
        <v/>
      </c>
      <c r="AO907" s="278">
        <f>IFERROR((AM907-L907)/L907,"")</f>
        <v/>
      </c>
      <c r="AP907" s="218" t="n"/>
      <c r="AQ907" s="219" t="n"/>
      <c r="AR907" s="217">
        <f>IFERROR(ROUND((3600/AS907*J907),0),"")</f>
        <v/>
      </c>
      <c r="AS907" s="217">
        <f>IFERROR(ROUND(AVERAGE(Y907:Z907,AK907:AL907),0),"")</f>
        <v/>
      </c>
      <c r="AT907" s="217" t="n"/>
      <c r="AU907" s="217" t="n"/>
      <c r="AV907" s="217" t="n"/>
      <c r="AW907" s="217" t="n"/>
      <c r="AX907" s="217" t="n"/>
      <c r="AY907" s="217" t="n"/>
      <c r="AZ907" s="217" t="n"/>
      <c r="BA907" s="217" t="n"/>
      <c r="BB907" s="217" t="n"/>
      <c r="BC907" s="217" t="n"/>
      <c r="BD907" s="217" t="n"/>
      <c r="BE907" s="217" t="n"/>
      <c r="BF907" s="217" t="n"/>
      <c r="BG907" s="217" t="n"/>
      <c r="BH907" s="217" t="n"/>
      <c r="BI907" s="217" t="n"/>
      <c r="BJ907" s="217" t="n"/>
      <c r="BK907" s="217" t="n"/>
      <c r="BL907" s="217" t="n"/>
      <c r="BM907" s="217" t="n"/>
      <c r="BN907" s="217" t="n"/>
      <c r="BO907" s="217" t="n"/>
      <c r="BP907" s="217" t="n"/>
      <c r="BQ907" s="217" t="n"/>
      <c r="BR907" s="217" t="n"/>
      <c r="BS907" s="217" t="n"/>
      <c r="BT907" s="217" t="n"/>
      <c r="BU907" s="217" t="n"/>
      <c r="BV907" s="217" t="n"/>
      <c r="BW907" s="217" t="n"/>
      <c r="BX907" s="220" t="n"/>
      <c r="BY907" s="220" t="n"/>
      <c r="BZ907" s="220" t="n"/>
      <c r="CA907" s="220" t="n"/>
      <c r="CB907" s="220" t="n"/>
      <c r="CC907" s="220" t="n"/>
      <c r="CD907" s="220" t="n"/>
      <c r="CE907" s="220" t="n"/>
      <c r="CF907" s="220" t="n"/>
      <c r="CG907" s="221">
        <f>IFERROR(ROUND((SUM(BX907:CF907)),0),"")</f>
        <v/>
      </c>
      <c r="CH907" s="216" t="n"/>
      <c r="CI907" s="456" t="n"/>
      <c r="CJ907" s="223" t="n"/>
      <c r="CK907" s="196" t="n"/>
      <c r="CL907" s="196" t="n"/>
      <c r="CM907" s="196" t="n"/>
      <c r="CN907" s="196" t="n"/>
      <c r="CO907" s="196" t="n"/>
      <c r="CP907" s="323" t="n"/>
      <c r="CQ907" s="348" t="n"/>
      <c r="CR907" s="348" t="n"/>
      <c r="CS907" s="348" t="n"/>
      <c r="CT907" s="348" t="n"/>
      <c r="CU907" s="348" t="n"/>
      <c r="CV907" s="348" t="n"/>
      <c r="CW907" s="348" t="n"/>
      <c r="CX907" s="348" t="n"/>
      <c r="CY907" s="348">
        <f>IFERROR(ROUND(STDEV(AN907,L907),1),"")</f>
        <v/>
      </c>
      <c r="CZ907" s="232">
        <f>IFERROR(ROUND(AVERAGE(O907:S907,AA907:AE907),0),"")</f>
        <v/>
      </c>
      <c r="DA907" s="232">
        <f>IFERROR(AVERAGE(T907:X907,AF907:AJ907),"")</f>
        <v/>
      </c>
      <c r="DB907" s="308">
        <f>AV907+BK907</f>
        <v/>
      </c>
      <c r="DC907" s="12">
        <f>SUM(BL907:BT907,AW907:BE907)</f>
        <v/>
      </c>
      <c r="DD907" s="437">
        <f>IFERROR(ROUND(DC907/K907,0),"")</f>
        <v/>
      </c>
      <c r="DE907" s="437">
        <f>IFERROR(ROUND(AVERAGE(Y907:Z907,AK907:AL907),0),"")</f>
        <v/>
      </c>
      <c r="DF907" s="217">
        <f>IFERROR(ROUND((3600/DE907*J907),0),"")</f>
        <v/>
      </c>
      <c r="DG907" s="437">
        <f>IFERROR(ROUND(DD907/DF907,1),"")</f>
        <v/>
      </c>
      <c r="DH907" s="308">
        <f>IFERROR(DB907+DD907,"")</f>
        <v/>
      </c>
      <c r="DI907" s="447">
        <f>IFERROR(DD907/DH907,"")</f>
        <v/>
      </c>
      <c r="DJ907" s="239" t="n"/>
      <c r="DK907" s="12">
        <f>IFERROR(DF907-AP907,"")</f>
        <v/>
      </c>
      <c r="DL907" s="239" t="n"/>
      <c r="DM907" s="307">
        <f>IFERROR(DA907-L907,"")</f>
        <v/>
      </c>
      <c r="DN907" s="348">
        <f>IF(DE907&gt;AQ907,0,1)</f>
        <v/>
      </c>
      <c r="DO907" s="348">
        <f>IF(DA907&lt;M907,0,1)</f>
        <v/>
      </c>
      <c r="DP907" s="348">
        <f>IF(DA907&gt;N907,0,1)</f>
        <v/>
      </c>
    </row>
    <row r="908" ht="20.25" customHeight="1" s="417">
      <c r="C908" s="455" t="n"/>
      <c r="G908" s="238" t="n"/>
      <c r="H908" s="437" t="n"/>
      <c r="I908" s="437" t="n"/>
      <c r="J908" s="437" t="n"/>
      <c r="K908" s="437" t="n"/>
      <c r="L908" s="240" t="n"/>
      <c r="M908" s="241" t="n"/>
      <c r="N908" s="242" t="n"/>
      <c r="O908" s="232" t="n"/>
      <c r="P908" s="232" t="n"/>
      <c r="Q908" s="232" t="n"/>
      <c r="R908" s="232" t="n"/>
      <c r="S908" s="232" t="n"/>
      <c r="T908" s="232" t="n"/>
      <c r="U908" s="232" t="n"/>
      <c r="V908" s="232" t="n"/>
      <c r="W908" s="232" t="n"/>
      <c r="X908" s="232" t="n"/>
      <c r="Y908" s="195" t="n"/>
      <c r="Z908" s="195" t="n"/>
      <c r="AA908" s="232" t="n"/>
      <c r="AB908" s="232" t="n"/>
      <c r="AC908" s="232" t="n"/>
      <c r="AD908" s="232" t="n"/>
      <c r="AE908" s="232" t="n"/>
      <c r="AF908" s="232" t="n"/>
      <c r="AG908" s="232" t="n"/>
      <c r="AH908" s="232" t="n"/>
      <c r="AI908" s="232" t="n"/>
      <c r="AJ908" s="232" t="n"/>
      <c r="AK908" s="195" t="n"/>
      <c r="AL908" s="195" t="n"/>
      <c r="AM908" s="232">
        <f>IFERROR(ROUND(AVERAGE(O908:S908,AA908:AE908),0),"")</f>
        <v/>
      </c>
      <c r="AN908" s="232">
        <f>IFERROR(ROUND(AVERAGE(T908:X908,AF908:AJ908),0),"")</f>
        <v/>
      </c>
      <c r="AO908" s="278">
        <f>IFERROR((AM908-L908)/L908,"")</f>
        <v/>
      </c>
      <c r="AP908" s="218" t="n"/>
      <c r="AQ908" s="219" t="n"/>
      <c r="AR908" s="217">
        <f>IFERROR(ROUND((3600/AS908*J908),0),"")</f>
        <v/>
      </c>
      <c r="AS908" s="217">
        <f>IFERROR(ROUND(AVERAGE(Y908:Z908,AK908:AL908),0),"")</f>
        <v/>
      </c>
      <c r="AT908" s="217" t="n"/>
      <c r="AU908" s="217" t="n"/>
      <c r="AV908" s="217" t="n"/>
      <c r="AW908" s="217" t="n"/>
      <c r="AX908" s="217" t="n"/>
      <c r="AY908" s="217" t="n"/>
      <c r="AZ908" s="217" t="n"/>
      <c r="BA908" s="217" t="n"/>
      <c r="BB908" s="217" t="n"/>
      <c r="BC908" s="217" t="n"/>
      <c r="BD908" s="217" t="n"/>
      <c r="BE908" s="217" t="n"/>
      <c r="BF908" s="217" t="n"/>
      <c r="BG908" s="217" t="n"/>
      <c r="BH908" s="217" t="n"/>
      <c r="BI908" s="217" t="n"/>
      <c r="BJ908" s="217" t="n"/>
      <c r="BK908" s="217" t="n"/>
      <c r="BL908" s="217" t="n"/>
      <c r="BM908" s="217" t="n"/>
      <c r="BN908" s="217" t="n"/>
      <c r="BO908" s="217" t="n"/>
      <c r="BP908" s="217" t="n"/>
      <c r="BQ908" s="217" t="n"/>
      <c r="BR908" s="217" t="n"/>
      <c r="BS908" s="217" t="n"/>
      <c r="BT908" s="217" t="n"/>
      <c r="BU908" s="217" t="n"/>
      <c r="BV908" s="217" t="n"/>
      <c r="BW908" s="217" t="n"/>
      <c r="BX908" s="220" t="n"/>
      <c r="BY908" s="220" t="n"/>
      <c r="BZ908" s="220" t="n"/>
      <c r="CA908" s="220" t="n"/>
      <c r="CB908" s="220" t="n"/>
      <c r="CC908" s="220" t="n"/>
      <c r="CD908" s="220" t="n"/>
      <c r="CE908" s="220" t="n"/>
      <c r="CF908" s="220" t="n"/>
      <c r="CG908" s="221">
        <f>IFERROR(ROUND((SUM(BX908:CF908)),0),"")</f>
        <v/>
      </c>
      <c r="CH908" s="216" t="n"/>
      <c r="CI908" s="456" t="n"/>
      <c r="CJ908" s="223" t="n"/>
      <c r="CK908" s="196" t="n"/>
      <c r="CL908" s="196" t="n"/>
      <c r="CM908" s="196" t="n"/>
      <c r="CN908" s="196" t="n"/>
      <c r="CO908" s="196" t="n"/>
      <c r="CP908" s="323" t="n"/>
      <c r="CQ908" s="348" t="n"/>
      <c r="CR908" s="348" t="n"/>
      <c r="CS908" s="348" t="n"/>
      <c r="CT908" s="348" t="n"/>
      <c r="CU908" s="348" t="n"/>
      <c r="CV908" s="348" t="n"/>
      <c r="CW908" s="348" t="n"/>
      <c r="CX908" s="348" t="n"/>
      <c r="CY908" s="348">
        <f>IFERROR(ROUND(STDEV(AN908,L908),1),"")</f>
        <v/>
      </c>
      <c r="CZ908" s="232">
        <f>IFERROR(ROUND(AVERAGE(O908:S908,AA908:AE908),0),"")</f>
        <v/>
      </c>
      <c r="DA908" s="232">
        <f>IFERROR(AVERAGE(T908:X908,AF908:AJ908),"")</f>
        <v/>
      </c>
      <c r="DB908" s="308">
        <f>AV908+BK908</f>
        <v/>
      </c>
      <c r="DC908" s="12">
        <f>SUM(BL908:BT908,AW908:BE908)</f>
        <v/>
      </c>
      <c r="DD908" s="437">
        <f>IFERROR(ROUND(DC908/K908,0),"")</f>
        <v/>
      </c>
      <c r="DE908" s="437">
        <f>IFERROR(ROUND(AVERAGE(Y908:Z908,AK908:AL908),0),"")</f>
        <v/>
      </c>
      <c r="DF908" s="217">
        <f>IFERROR(ROUND((3600/DE908*J908),0),"")</f>
        <v/>
      </c>
      <c r="DG908" s="437">
        <f>IFERROR(ROUND(DD908/DF908,1),"")</f>
        <v/>
      </c>
      <c r="DH908" s="308">
        <f>IFERROR(DB908+DD908,"")</f>
        <v/>
      </c>
      <c r="DI908" s="447">
        <f>IFERROR(DD908/DH908,"")</f>
        <v/>
      </c>
      <c r="DJ908" s="239" t="n"/>
      <c r="DK908" s="12">
        <f>IFERROR(DF908-AP908,"")</f>
        <v/>
      </c>
      <c r="DL908" s="239" t="n"/>
      <c r="DM908" s="307">
        <f>IFERROR(DA908-L908,"")</f>
        <v/>
      </c>
      <c r="DN908" s="348">
        <f>IF(DE908&gt;AQ908,0,1)</f>
        <v/>
      </c>
      <c r="DO908" s="348">
        <f>IF(DA908&lt;M908,0,1)</f>
        <v/>
      </c>
      <c r="DP908" s="348">
        <f>IF(DA908&gt;N908,0,1)</f>
        <v/>
      </c>
    </row>
    <row r="909" ht="20.25" customHeight="1" s="417">
      <c r="C909" s="455" t="n"/>
      <c r="G909" s="238" t="n"/>
      <c r="H909" s="437" t="n"/>
      <c r="I909" s="437" t="n"/>
      <c r="J909" s="437" t="n"/>
      <c r="K909" s="437" t="n"/>
      <c r="L909" s="240" t="n"/>
      <c r="M909" s="241" t="n"/>
      <c r="N909" s="242" t="n"/>
      <c r="O909" s="232" t="n"/>
      <c r="P909" s="232" t="n"/>
      <c r="Q909" s="232" t="n"/>
      <c r="R909" s="232" t="n"/>
      <c r="S909" s="232" t="n"/>
      <c r="T909" s="232" t="n"/>
      <c r="U909" s="232" t="n"/>
      <c r="V909" s="232" t="n"/>
      <c r="W909" s="232" t="n"/>
      <c r="X909" s="232" t="n"/>
      <c r="Y909" s="195" t="n"/>
      <c r="Z909" s="195" t="n"/>
      <c r="AA909" s="232" t="n"/>
      <c r="AB909" s="232" t="n"/>
      <c r="AC909" s="232" t="n"/>
      <c r="AD909" s="232" t="n"/>
      <c r="AE909" s="232" t="n"/>
      <c r="AF909" s="232" t="n"/>
      <c r="AG909" s="232" t="n"/>
      <c r="AH909" s="232" t="n"/>
      <c r="AI909" s="232" t="n"/>
      <c r="AJ909" s="232" t="n"/>
      <c r="AK909" s="195" t="n"/>
      <c r="AL909" s="195" t="n"/>
      <c r="AM909" s="232">
        <f>IFERROR(ROUND(AVERAGE(O909:S909,AA909:AE909),0),"")</f>
        <v/>
      </c>
      <c r="AN909" s="232">
        <f>IFERROR(ROUND(AVERAGE(T909:X909,AF909:AJ909),0),"")</f>
        <v/>
      </c>
      <c r="AO909" s="278">
        <f>IFERROR((AM909-L909)/L909,"")</f>
        <v/>
      </c>
      <c r="AP909" s="218" t="n"/>
      <c r="AQ909" s="219" t="n"/>
      <c r="AR909" s="217">
        <f>IFERROR(ROUND((3600/AS909*J909),0),"")</f>
        <v/>
      </c>
      <c r="AS909" s="217">
        <f>IFERROR(ROUND(AVERAGE(Y909:Z909,AK909:AL909),0),"")</f>
        <v/>
      </c>
      <c r="AT909" s="217" t="n"/>
      <c r="AU909" s="217" t="n"/>
      <c r="AV909" s="217" t="n"/>
      <c r="AW909" s="217" t="n"/>
      <c r="AX909" s="217" t="n"/>
      <c r="AY909" s="217" t="n"/>
      <c r="AZ909" s="217" t="n"/>
      <c r="BA909" s="217" t="n"/>
      <c r="BB909" s="217" t="n"/>
      <c r="BC909" s="217" t="n"/>
      <c r="BD909" s="217" t="n"/>
      <c r="BE909" s="217" t="n"/>
      <c r="BF909" s="217" t="n"/>
      <c r="BG909" s="217" t="n"/>
      <c r="BH909" s="217" t="n"/>
      <c r="BI909" s="217" t="n"/>
      <c r="BJ909" s="217" t="n"/>
      <c r="BK909" s="217" t="n"/>
      <c r="BL909" s="217" t="n"/>
      <c r="BM909" s="217" t="n"/>
      <c r="BN909" s="217" t="n"/>
      <c r="BO909" s="217" t="n"/>
      <c r="BP909" s="217" t="n"/>
      <c r="BQ909" s="217" t="n"/>
      <c r="BR909" s="217" t="n"/>
      <c r="BS909" s="217" t="n"/>
      <c r="BT909" s="217" t="n"/>
      <c r="BU909" s="217" t="n"/>
      <c r="BV909" s="217" t="n"/>
      <c r="BW909" s="217" t="n"/>
      <c r="BX909" s="220" t="n"/>
      <c r="BY909" s="220" t="n"/>
      <c r="BZ909" s="220" t="n"/>
      <c r="CA909" s="220" t="n"/>
      <c r="CB909" s="220" t="n"/>
      <c r="CC909" s="220" t="n"/>
      <c r="CD909" s="220" t="n"/>
      <c r="CE909" s="220" t="n"/>
      <c r="CF909" s="220" t="n"/>
      <c r="CG909" s="221">
        <f>IFERROR(ROUND((SUM(BX909:CF909)),0),"")</f>
        <v/>
      </c>
      <c r="CH909" s="216" t="n"/>
      <c r="CI909" s="456" t="n"/>
      <c r="CJ909" s="223" t="n"/>
      <c r="CK909" s="196" t="n"/>
      <c r="CL909" s="196" t="n"/>
      <c r="CM909" s="196" t="n"/>
      <c r="CN909" s="196" t="n"/>
      <c r="CO909" s="196" t="n"/>
      <c r="CP909" s="323" t="n"/>
      <c r="CQ909" s="348" t="n"/>
      <c r="CR909" s="348" t="n"/>
      <c r="CS909" s="348" t="n"/>
      <c r="CT909" s="348" t="n"/>
      <c r="CU909" s="348" t="n"/>
      <c r="CV909" s="348" t="n"/>
      <c r="CW909" s="348" t="n"/>
      <c r="CX909" s="348" t="n"/>
      <c r="CY909" s="348">
        <f>IFERROR(ROUND(STDEV(AN909,L909),1),"")</f>
        <v/>
      </c>
      <c r="CZ909" s="232">
        <f>IFERROR(ROUND(AVERAGE(O909:S909,AA909:AE909),0),"")</f>
        <v/>
      </c>
      <c r="DA909" s="232">
        <f>IFERROR(AVERAGE(T909:X909,AF909:AJ909),"")</f>
        <v/>
      </c>
      <c r="DB909" s="308">
        <f>AV909+BK909</f>
        <v/>
      </c>
      <c r="DC909" s="12">
        <f>SUM(BL909:BT909,AW909:BE909)</f>
        <v/>
      </c>
      <c r="DD909" s="437">
        <f>IFERROR(ROUND(DC909/K909,0),"")</f>
        <v/>
      </c>
      <c r="DE909" s="437">
        <f>IFERROR(ROUND(AVERAGE(Y909:Z909,AK909:AL909),0),"")</f>
        <v/>
      </c>
      <c r="DF909" s="217">
        <f>IFERROR(ROUND((3600/DE909*J909),0),"")</f>
        <v/>
      </c>
      <c r="DG909" s="437">
        <f>IFERROR(ROUND(DD909/DF909,1),"")</f>
        <v/>
      </c>
      <c r="DH909" s="308">
        <f>IFERROR(DB909+DD909,"")</f>
        <v/>
      </c>
      <c r="DI909" s="447">
        <f>IFERROR(DD909/DH909,"")</f>
        <v/>
      </c>
      <c r="DJ909" s="239" t="n"/>
      <c r="DK909" s="12">
        <f>IFERROR(DF909-AP909,"")</f>
        <v/>
      </c>
      <c r="DL909" s="239" t="n"/>
      <c r="DM909" s="307">
        <f>IFERROR(DA909-L909,"")</f>
        <v/>
      </c>
      <c r="DN909" s="348">
        <f>IF(DE909&gt;AQ909,0,1)</f>
        <v/>
      </c>
      <c r="DO909" s="348">
        <f>IF(DA909&lt;M909,0,1)</f>
        <v/>
      </c>
      <c r="DP909" s="348">
        <f>IF(DA909&gt;N909,0,1)</f>
        <v/>
      </c>
    </row>
    <row r="910" ht="20.25" customHeight="1" s="417">
      <c r="C910" s="455" t="n"/>
      <c r="G910" s="238" t="n"/>
      <c r="H910" s="437" t="n"/>
      <c r="I910" s="437" t="n"/>
      <c r="J910" s="437" t="n"/>
      <c r="K910" s="437" t="n"/>
      <c r="L910" s="240" t="n"/>
      <c r="M910" s="241" t="n"/>
      <c r="N910" s="242" t="n"/>
      <c r="O910" s="232" t="n"/>
      <c r="P910" s="232" t="n"/>
      <c r="Q910" s="232" t="n"/>
      <c r="R910" s="232" t="n"/>
      <c r="S910" s="232" t="n"/>
      <c r="T910" s="232" t="n"/>
      <c r="U910" s="232" t="n"/>
      <c r="V910" s="232" t="n"/>
      <c r="W910" s="232" t="n"/>
      <c r="X910" s="232" t="n"/>
      <c r="Y910" s="195" t="n"/>
      <c r="Z910" s="195" t="n"/>
      <c r="AA910" s="232" t="n"/>
      <c r="AB910" s="232" t="n"/>
      <c r="AC910" s="232" t="n"/>
      <c r="AD910" s="232" t="n"/>
      <c r="AE910" s="232" t="n"/>
      <c r="AF910" s="232" t="n"/>
      <c r="AG910" s="232" t="n"/>
      <c r="AH910" s="232" t="n"/>
      <c r="AI910" s="232" t="n"/>
      <c r="AJ910" s="232" t="n"/>
      <c r="AK910" s="195" t="n"/>
      <c r="AL910" s="195" t="n"/>
      <c r="AM910" s="232">
        <f>IFERROR(ROUND(AVERAGE(O910:S910,AA910:AE910),0),"")</f>
        <v/>
      </c>
      <c r="AN910" s="232">
        <f>IFERROR(ROUND(AVERAGE(T910:X910,AF910:AJ910),0),"")</f>
        <v/>
      </c>
      <c r="AO910" s="278">
        <f>IFERROR((AM910-L910)/L910,"")</f>
        <v/>
      </c>
      <c r="AP910" s="218" t="n"/>
      <c r="AQ910" s="219" t="n"/>
      <c r="AR910" s="217">
        <f>IFERROR(ROUND((3600/AS910*J910),0),"")</f>
        <v/>
      </c>
      <c r="AS910" s="217">
        <f>IFERROR(ROUND(AVERAGE(Y910:Z910,AK910:AL910),0),"")</f>
        <v/>
      </c>
      <c r="AT910" s="217" t="n"/>
      <c r="AU910" s="217" t="n"/>
      <c r="AV910" s="217" t="n"/>
      <c r="AW910" s="217" t="n"/>
      <c r="AX910" s="217" t="n"/>
      <c r="AY910" s="217" t="n"/>
      <c r="AZ910" s="217" t="n"/>
      <c r="BA910" s="217" t="n"/>
      <c r="BB910" s="217" t="n"/>
      <c r="BC910" s="217" t="n"/>
      <c r="BD910" s="217" t="n"/>
      <c r="BE910" s="217" t="n"/>
      <c r="BF910" s="217" t="n"/>
      <c r="BG910" s="217" t="n"/>
      <c r="BH910" s="217" t="n"/>
      <c r="BI910" s="217" t="n"/>
      <c r="BJ910" s="217" t="n"/>
      <c r="BK910" s="217" t="n"/>
      <c r="BL910" s="217" t="n"/>
      <c r="BM910" s="217" t="n"/>
      <c r="BN910" s="217" t="n"/>
      <c r="BO910" s="217" t="n"/>
      <c r="BP910" s="217" t="n"/>
      <c r="BQ910" s="217" t="n"/>
      <c r="BR910" s="217" t="n"/>
      <c r="BS910" s="217" t="n"/>
      <c r="BT910" s="217" t="n"/>
      <c r="BU910" s="217" t="n"/>
      <c r="BV910" s="217" t="n"/>
      <c r="BW910" s="217" t="n"/>
      <c r="BX910" s="220" t="n"/>
      <c r="BY910" s="220" t="n"/>
      <c r="BZ910" s="220" t="n"/>
      <c r="CA910" s="220" t="n"/>
      <c r="CB910" s="220" t="n"/>
      <c r="CC910" s="220" t="n"/>
      <c r="CD910" s="220" t="n"/>
      <c r="CE910" s="220" t="n"/>
      <c r="CF910" s="220" t="n"/>
      <c r="CG910" s="221">
        <f>IFERROR(ROUND((SUM(BX910:CF910)),0),"")</f>
        <v/>
      </c>
      <c r="CH910" s="216" t="n"/>
      <c r="CI910" s="456" t="n"/>
      <c r="CJ910" s="223" t="n"/>
      <c r="CK910" s="196" t="n"/>
      <c r="CL910" s="196" t="n"/>
      <c r="CM910" s="196" t="n"/>
      <c r="CN910" s="196" t="n"/>
      <c r="CO910" s="196" t="n"/>
      <c r="CP910" s="323" t="n"/>
      <c r="CQ910" s="348" t="n"/>
      <c r="CR910" s="348" t="n"/>
      <c r="CS910" s="348" t="n"/>
      <c r="CT910" s="348" t="n"/>
      <c r="CU910" s="348" t="n"/>
      <c r="CV910" s="348" t="n"/>
      <c r="CW910" s="348" t="n"/>
      <c r="CX910" s="348" t="n"/>
      <c r="CY910" s="348">
        <f>IFERROR(ROUND(STDEV(AN910,L910),1),"")</f>
        <v/>
      </c>
      <c r="CZ910" s="232">
        <f>IFERROR(ROUND(AVERAGE(O910:S910,AA910:AE910),0),"")</f>
        <v/>
      </c>
      <c r="DA910" s="232">
        <f>IFERROR(AVERAGE(T910:X910,AF910:AJ910),"")</f>
        <v/>
      </c>
      <c r="DB910" s="308">
        <f>AV910+BK910</f>
        <v/>
      </c>
      <c r="DC910" s="12">
        <f>SUM(BL910:BT910,AW910:BE910)</f>
        <v/>
      </c>
      <c r="DD910" s="437">
        <f>IFERROR(ROUND(DC910/K910,0),"")</f>
        <v/>
      </c>
      <c r="DE910" s="437">
        <f>IFERROR(ROUND(AVERAGE(Y910:Z910,AK910:AL910),0),"")</f>
        <v/>
      </c>
      <c r="DF910" s="217">
        <f>IFERROR(ROUND((3600/DE910*J910),0),"")</f>
        <v/>
      </c>
      <c r="DG910" s="437">
        <f>IFERROR(ROUND(DD910/DF910,1),"")</f>
        <v/>
      </c>
      <c r="DH910" s="308">
        <f>IFERROR(DB910+DD910,"")</f>
        <v/>
      </c>
      <c r="DI910" s="447">
        <f>IFERROR(DD910/DH910,"")</f>
        <v/>
      </c>
      <c r="DJ910" s="239" t="n"/>
      <c r="DK910" s="12">
        <f>IFERROR(DF910-AP910,"")</f>
        <v/>
      </c>
      <c r="DL910" s="239" t="n"/>
      <c r="DM910" s="307">
        <f>IFERROR(DA910-L910,"")</f>
        <v/>
      </c>
      <c r="DN910" s="348">
        <f>IF(DE910&gt;AQ910,0,1)</f>
        <v/>
      </c>
      <c r="DO910" s="348">
        <f>IF(DA910&lt;M910,0,1)</f>
        <v/>
      </c>
      <c r="DP910" s="348">
        <f>IF(DA910&gt;N910,0,1)</f>
        <v/>
      </c>
    </row>
    <row r="911" ht="20.25" customHeight="1" s="417">
      <c r="C911" s="455" t="n"/>
      <c r="G911" s="238" t="n"/>
      <c r="H911" s="437" t="n"/>
      <c r="I911" s="437" t="n"/>
      <c r="J911" s="437" t="n"/>
      <c r="K911" s="437" t="n"/>
      <c r="L911" s="240" t="n"/>
      <c r="M911" s="241" t="n"/>
      <c r="N911" s="242" t="n"/>
      <c r="O911" s="232" t="n"/>
      <c r="P911" s="232" t="n"/>
      <c r="Q911" s="232" t="n"/>
      <c r="R911" s="232" t="n"/>
      <c r="S911" s="232" t="n"/>
      <c r="T911" s="232" t="n"/>
      <c r="U911" s="232" t="n"/>
      <c r="V911" s="232" t="n"/>
      <c r="W911" s="232" t="n"/>
      <c r="X911" s="232" t="n"/>
      <c r="Y911" s="195" t="n"/>
      <c r="Z911" s="195" t="n"/>
      <c r="AA911" s="232" t="n"/>
      <c r="AB911" s="232" t="n"/>
      <c r="AC911" s="232" t="n"/>
      <c r="AD911" s="232" t="n"/>
      <c r="AE911" s="232" t="n"/>
      <c r="AF911" s="232" t="n"/>
      <c r="AG911" s="232" t="n"/>
      <c r="AH911" s="232" t="n"/>
      <c r="AI911" s="232" t="n"/>
      <c r="AJ911" s="232" t="n"/>
      <c r="AK911" s="195" t="n"/>
      <c r="AL911" s="195" t="n"/>
      <c r="AM911" s="232">
        <f>IFERROR(ROUND(AVERAGE(O911:S911,AA911:AE911),0),"")</f>
        <v/>
      </c>
      <c r="AN911" s="232">
        <f>IFERROR(ROUND(AVERAGE(T911:X911,AF911:AJ911),0),"")</f>
        <v/>
      </c>
      <c r="AO911" s="278">
        <f>IFERROR((AM911-L911)/L911,"")</f>
        <v/>
      </c>
      <c r="AP911" s="218" t="n"/>
      <c r="AQ911" s="219" t="n"/>
      <c r="AR911" s="217">
        <f>IFERROR(ROUND((3600/AS911*J911),0),"")</f>
        <v/>
      </c>
      <c r="AS911" s="217">
        <f>IFERROR(ROUND(AVERAGE(Y911:Z911,AK911:AL911),0),"")</f>
        <v/>
      </c>
      <c r="AT911" s="217" t="n"/>
      <c r="AU911" s="217" t="n"/>
      <c r="AV911" s="217" t="n"/>
      <c r="AW911" s="217" t="n"/>
      <c r="AX911" s="217" t="n"/>
      <c r="AY911" s="217" t="n"/>
      <c r="AZ911" s="217" t="n"/>
      <c r="BA911" s="217" t="n"/>
      <c r="BB911" s="217" t="n"/>
      <c r="BC911" s="217" t="n"/>
      <c r="BD911" s="217" t="n"/>
      <c r="BE911" s="217" t="n"/>
      <c r="BF911" s="217" t="n"/>
      <c r="BG911" s="217" t="n"/>
      <c r="BH911" s="217" t="n"/>
      <c r="BI911" s="217" t="n"/>
      <c r="BJ911" s="217" t="n"/>
      <c r="BK911" s="217" t="n"/>
      <c r="BL911" s="217" t="n"/>
      <c r="BM911" s="217" t="n"/>
      <c r="BN911" s="217" t="n"/>
      <c r="BO911" s="217" t="n"/>
      <c r="BP911" s="217" t="n"/>
      <c r="BQ911" s="217" t="n"/>
      <c r="BR911" s="217" t="n"/>
      <c r="BS911" s="217" t="n"/>
      <c r="BT911" s="217" t="n"/>
      <c r="BU911" s="217" t="n"/>
      <c r="BV911" s="217" t="n"/>
      <c r="BW911" s="217" t="n"/>
      <c r="BX911" s="220" t="n"/>
      <c r="BY911" s="220" t="n"/>
      <c r="BZ911" s="220" t="n"/>
      <c r="CA911" s="220" t="n"/>
      <c r="CB911" s="220" t="n"/>
      <c r="CC911" s="220" t="n"/>
      <c r="CD911" s="220" t="n"/>
      <c r="CE911" s="220" t="n"/>
      <c r="CF911" s="220" t="n"/>
      <c r="CG911" s="221">
        <f>IFERROR(ROUND((SUM(BX911:CF911)),0),"")</f>
        <v/>
      </c>
      <c r="CH911" s="216" t="n"/>
      <c r="CI911" s="456" t="n"/>
      <c r="CJ911" s="223" t="n"/>
      <c r="CK911" s="196" t="n"/>
      <c r="CL911" s="196" t="n"/>
      <c r="CM911" s="196" t="n"/>
      <c r="CN911" s="196" t="n"/>
      <c r="CO911" s="196" t="n"/>
      <c r="CP911" s="323" t="n"/>
      <c r="CQ911" s="348" t="n"/>
      <c r="CR911" s="348" t="n"/>
      <c r="CS911" s="348" t="n"/>
      <c r="CT911" s="348" t="n"/>
      <c r="CU911" s="348" t="n"/>
      <c r="CV911" s="348" t="n"/>
      <c r="CW911" s="348" t="n"/>
      <c r="CX911" s="348" t="n"/>
      <c r="CY911" s="348">
        <f>IFERROR(ROUND(STDEV(AN911,L911),1),"")</f>
        <v/>
      </c>
      <c r="CZ911" s="232">
        <f>IFERROR(ROUND(AVERAGE(O911:S911,AA911:AE911),0),"")</f>
        <v/>
      </c>
      <c r="DA911" s="232">
        <f>IFERROR(AVERAGE(T911:X911,AF911:AJ911),"")</f>
        <v/>
      </c>
      <c r="DB911" s="308">
        <f>AV911+BK911</f>
        <v/>
      </c>
      <c r="DC911" s="12">
        <f>SUM(BL911:BT911,AW911:BE911)</f>
        <v/>
      </c>
      <c r="DD911" s="437">
        <f>IFERROR(ROUND(DC911/K911,0),"")</f>
        <v/>
      </c>
      <c r="DE911" s="437">
        <f>IFERROR(ROUND(AVERAGE(Y911:Z911,AK911:AL911),0),"")</f>
        <v/>
      </c>
      <c r="DF911" s="217">
        <f>IFERROR(ROUND((3600/DE911*J911),0),"")</f>
        <v/>
      </c>
      <c r="DG911" s="437">
        <f>IFERROR(ROUND(DD911/DF911,1),"")</f>
        <v/>
      </c>
      <c r="DH911" s="308">
        <f>IFERROR(DB911+DD911,"")</f>
        <v/>
      </c>
      <c r="DI911" s="447">
        <f>IFERROR(DD911/DH911,"")</f>
        <v/>
      </c>
      <c r="DJ911" s="239" t="n"/>
      <c r="DK911" s="12">
        <f>IFERROR(DF911-AP911,"")</f>
        <v/>
      </c>
      <c r="DL911" s="239" t="n"/>
      <c r="DM911" s="307">
        <f>IFERROR(DA911-L911,"")</f>
        <v/>
      </c>
      <c r="DN911" s="348">
        <f>IF(DE911&gt;AQ911,0,1)</f>
        <v/>
      </c>
      <c r="DO911" s="348">
        <f>IF(DA911&lt;M911,0,1)</f>
        <v/>
      </c>
      <c r="DP911" s="348">
        <f>IF(DA911&gt;N911,0,1)</f>
        <v/>
      </c>
    </row>
    <row r="912" ht="20.25" customHeight="1" s="417">
      <c r="C912" s="455" t="n"/>
      <c r="G912" s="238" t="n"/>
      <c r="H912" s="437" t="n"/>
      <c r="I912" s="437" t="n"/>
      <c r="J912" s="437" t="n"/>
      <c r="K912" s="437" t="n"/>
      <c r="L912" s="240" t="n"/>
      <c r="M912" s="241" t="n"/>
      <c r="N912" s="242" t="n"/>
      <c r="O912" s="232" t="n"/>
      <c r="P912" s="232" t="n"/>
      <c r="Q912" s="232" t="n"/>
      <c r="R912" s="232" t="n"/>
      <c r="S912" s="232" t="n"/>
      <c r="T912" s="232" t="n"/>
      <c r="U912" s="232" t="n"/>
      <c r="V912" s="232" t="n"/>
      <c r="W912" s="232" t="n"/>
      <c r="X912" s="232" t="n"/>
      <c r="Y912" s="195" t="n"/>
      <c r="Z912" s="195" t="n"/>
      <c r="AA912" s="232" t="n"/>
      <c r="AB912" s="232" t="n"/>
      <c r="AC912" s="232" t="n"/>
      <c r="AD912" s="232" t="n"/>
      <c r="AE912" s="232" t="n"/>
      <c r="AF912" s="232" t="n"/>
      <c r="AG912" s="232" t="n"/>
      <c r="AH912" s="232" t="n"/>
      <c r="AI912" s="232" t="n"/>
      <c r="AJ912" s="232" t="n"/>
      <c r="AK912" s="195" t="n"/>
      <c r="AL912" s="195" t="n"/>
      <c r="AM912" s="232">
        <f>IFERROR(ROUND(AVERAGE(O912:S912,AA912:AE912),0),"")</f>
        <v/>
      </c>
      <c r="AN912" s="232">
        <f>IFERROR(ROUND(AVERAGE(T912:X912,AF912:AJ912),0),"")</f>
        <v/>
      </c>
      <c r="AO912" s="278">
        <f>IFERROR((AM912-L912)/L912,"")</f>
        <v/>
      </c>
      <c r="AP912" s="218" t="n"/>
      <c r="AQ912" s="219" t="n"/>
      <c r="AR912" s="217">
        <f>IFERROR(ROUND((3600/AS912*J912),0),"")</f>
        <v/>
      </c>
      <c r="AS912" s="217">
        <f>IFERROR(ROUND(AVERAGE(Y912:Z912,AK912:AL912),0),"")</f>
        <v/>
      </c>
      <c r="AT912" s="217" t="n"/>
      <c r="AU912" s="217" t="n"/>
      <c r="AV912" s="217" t="n"/>
      <c r="AW912" s="217" t="n"/>
      <c r="AX912" s="217" t="n"/>
      <c r="AY912" s="217" t="n"/>
      <c r="AZ912" s="217" t="n"/>
      <c r="BA912" s="217" t="n"/>
      <c r="BB912" s="217" t="n"/>
      <c r="BC912" s="217" t="n"/>
      <c r="BD912" s="217" t="n"/>
      <c r="BE912" s="217" t="n"/>
      <c r="BF912" s="217" t="n"/>
      <c r="BG912" s="217" t="n"/>
      <c r="BH912" s="217" t="n"/>
      <c r="BI912" s="217" t="n"/>
      <c r="BJ912" s="217" t="n"/>
      <c r="BK912" s="217" t="n"/>
      <c r="BL912" s="217" t="n"/>
      <c r="BM912" s="217" t="n"/>
      <c r="BN912" s="217" t="n"/>
      <c r="BO912" s="217" t="n"/>
      <c r="BP912" s="217" t="n"/>
      <c r="BQ912" s="217" t="n"/>
      <c r="BR912" s="217" t="n"/>
      <c r="BS912" s="217" t="n"/>
      <c r="BT912" s="217" t="n"/>
      <c r="BU912" s="217" t="n"/>
      <c r="BV912" s="217" t="n"/>
      <c r="BW912" s="217" t="n"/>
      <c r="BX912" s="220" t="n"/>
      <c r="BY912" s="220" t="n"/>
      <c r="BZ912" s="220" t="n"/>
      <c r="CA912" s="220" t="n"/>
      <c r="CB912" s="220" t="n"/>
      <c r="CC912" s="220" t="n"/>
      <c r="CD912" s="220" t="n"/>
      <c r="CE912" s="220" t="n"/>
      <c r="CF912" s="220" t="n"/>
      <c r="CG912" s="221">
        <f>IFERROR(ROUND((SUM(BX912:CF912)),0),"")</f>
        <v/>
      </c>
      <c r="CH912" s="216" t="n"/>
      <c r="CI912" s="456" t="n"/>
      <c r="CJ912" s="223" t="n"/>
      <c r="CK912" s="196" t="n"/>
      <c r="CL912" s="196" t="n"/>
      <c r="CM912" s="196" t="n"/>
      <c r="CN912" s="196" t="n"/>
      <c r="CO912" s="196" t="n"/>
      <c r="CP912" s="323" t="n"/>
      <c r="CQ912" s="348" t="n"/>
      <c r="CR912" s="348" t="n"/>
      <c r="CS912" s="348" t="n"/>
      <c r="CT912" s="348" t="n"/>
      <c r="CU912" s="348" t="n"/>
      <c r="CV912" s="348" t="n"/>
      <c r="CW912" s="348" t="n"/>
      <c r="CX912" s="348" t="n"/>
      <c r="CY912" s="348">
        <f>IFERROR(ROUND(STDEV(AN912,L912),1),"")</f>
        <v/>
      </c>
      <c r="CZ912" s="232">
        <f>IFERROR(ROUND(AVERAGE(O912:S912,AA912:AE912),0),"")</f>
        <v/>
      </c>
      <c r="DA912" s="232">
        <f>IFERROR(AVERAGE(T912:X912,AF912:AJ912),"")</f>
        <v/>
      </c>
      <c r="DB912" s="308">
        <f>AV912+BK912</f>
        <v/>
      </c>
      <c r="DC912" s="12">
        <f>SUM(BL912:BT912,AW912:BE912)</f>
        <v/>
      </c>
      <c r="DD912" s="437">
        <f>IFERROR(ROUND(DC912/K912,0),"")</f>
        <v/>
      </c>
      <c r="DE912" s="437">
        <f>IFERROR(ROUND(AVERAGE(Y912:Z912,AK912:AL912),0),"")</f>
        <v/>
      </c>
      <c r="DF912" s="217">
        <f>IFERROR(ROUND((3600/DE912*J912),0),"")</f>
        <v/>
      </c>
      <c r="DG912" s="437">
        <f>IFERROR(ROUND(DD912/DF912,1),"")</f>
        <v/>
      </c>
      <c r="DH912" s="308">
        <f>IFERROR(DB912+DD912,"")</f>
        <v/>
      </c>
      <c r="DI912" s="447">
        <f>IFERROR(DD912/DH912,"")</f>
        <v/>
      </c>
      <c r="DJ912" s="239" t="n"/>
      <c r="DK912" s="12">
        <f>IFERROR(DF912-AP912,"")</f>
        <v/>
      </c>
      <c r="DL912" s="239" t="n"/>
      <c r="DM912" s="307">
        <f>IFERROR(DA912-L912,"")</f>
        <v/>
      </c>
      <c r="DN912" s="348">
        <f>IF(DE912&gt;AQ912,0,1)</f>
        <v/>
      </c>
      <c r="DO912" s="348">
        <f>IF(DA912&lt;M912,0,1)</f>
        <v/>
      </c>
      <c r="DP912" s="348">
        <f>IF(DA912&gt;N912,0,1)</f>
        <v/>
      </c>
    </row>
    <row r="913" ht="20.25" customHeight="1" s="417">
      <c r="C913" s="455" t="n"/>
      <c r="G913" s="238" t="n"/>
      <c r="H913" s="437" t="n"/>
      <c r="I913" s="437" t="n"/>
      <c r="J913" s="437" t="n"/>
      <c r="K913" s="437" t="n"/>
      <c r="L913" s="240" t="n"/>
      <c r="M913" s="241" t="n"/>
      <c r="N913" s="242" t="n"/>
      <c r="O913" s="232" t="n"/>
      <c r="P913" s="232" t="n"/>
      <c r="Q913" s="232" t="n"/>
      <c r="R913" s="232" t="n"/>
      <c r="S913" s="232" t="n"/>
      <c r="T913" s="232" t="n"/>
      <c r="U913" s="232" t="n"/>
      <c r="V913" s="232" t="n"/>
      <c r="W913" s="232" t="n"/>
      <c r="X913" s="232" t="n"/>
      <c r="Y913" s="195" t="n"/>
      <c r="Z913" s="195" t="n"/>
      <c r="AA913" s="232" t="n"/>
      <c r="AB913" s="232" t="n"/>
      <c r="AC913" s="232" t="n"/>
      <c r="AD913" s="232" t="n"/>
      <c r="AE913" s="232" t="n"/>
      <c r="AF913" s="232" t="n"/>
      <c r="AG913" s="232" t="n"/>
      <c r="AH913" s="232" t="n"/>
      <c r="AI913" s="232" t="n"/>
      <c r="AJ913" s="232" t="n"/>
      <c r="AK913" s="195" t="n"/>
      <c r="AL913" s="195" t="n"/>
      <c r="AM913" s="232">
        <f>IFERROR(ROUND(AVERAGE(O913:S913,AA913:AE913),0),"")</f>
        <v/>
      </c>
      <c r="AN913" s="232">
        <f>IFERROR(ROUND(AVERAGE(T913:X913,AF913:AJ913),0),"")</f>
        <v/>
      </c>
      <c r="AO913" s="278">
        <f>IFERROR((AM913-L913)/L913,"")</f>
        <v/>
      </c>
      <c r="AP913" s="218" t="n"/>
      <c r="AQ913" s="219" t="n"/>
      <c r="AR913" s="217">
        <f>IFERROR(ROUND((3600/AS913*J913),0),"")</f>
        <v/>
      </c>
      <c r="AS913" s="217">
        <f>IFERROR(ROUND(AVERAGE(Y913:Z913,AK913:AL913),0),"")</f>
        <v/>
      </c>
      <c r="AT913" s="217" t="n"/>
      <c r="AU913" s="217" t="n"/>
      <c r="AV913" s="217" t="n"/>
      <c r="AW913" s="217" t="n"/>
      <c r="AX913" s="217" t="n"/>
      <c r="AY913" s="217" t="n"/>
      <c r="AZ913" s="217" t="n"/>
      <c r="BA913" s="217" t="n"/>
      <c r="BB913" s="217" t="n"/>
      <c r="BC913" s="217" t="n"/>
      <c r="BD913" s="217" t="n"/>
      <c r="BE913" s="217" t="n"/>
      <c r="BF913" s="217" t="n"/>
      <c r="BG913" s="217" t="n"/>
      <c r="BH913" s="217" t="n"/>
      <c r="BI913" s="217" t="n"/>
      <c r="BJ913" s="217" t="n"/>
      <c r="BK913" s="217" t="n"/>
      <c r="BL913" s="217" t="n"/>
      <c r="BM913" s="217" t="n"/>
      <c r="BN913" s="217" t="n"/>
      <c r="BO913" s="217" t="n"/>
      <c r="BP913" s="217" t="n"/>
      <c r="BQ913" s="217" t="n"/>
      <c r="BR913" s="217" t="n"/>
      <c r="BS913" s="217" t="n"/>
      <c r="BT913" s="217" t="n"/>
      <c r="BU913" s="217" t="n"/>
      <c r="BV913" s="217" t="n"/>
      <c r="BW913" s="217" t="n"/>
      <c r="BX913" s="220" t="n"/>
      <c r="BY913" s="220" t="n"/>
      <c r="BZ913" s="220" t="n"/>
      <c r="CA913" s="220" t="n"/>
      <c r="CB913" s="220" t="n"/>
      <c r="CC913" s="220" t="n"/>
      <c r="CD913" s="220" t="n"/>
      <c r="CE913" s="220" t="n"/>
      <c r="CF913" s="220" t="n"/>
      <c r="CG913" s="221">
        <f>IFERROR(ROUND((SUM(BX913:CF913)),0),"")</f>
        <v/>
      </c>
      <c r="CH913" s="216" t="n"/>
      <c r="CI913" s="456" t="n"/>
      <c r="CJ913" s="223" t="n"/>
      <c r="CK913" s="196" t="n"/>
      <c r="CL913" s="196" t="n"/>
      <c r="CM913" s="196" t="n"/>
      <c r="CN913" s="196" t="n"/>
      <c r="CO913" s="196" t="n"/>
      <c r="CP913" s="323" t="n"/>
      <c r="CQ913" s="348" t="n"/>
      <c r="CR913" s="348" t="n"/>
      <c r="CS913" s="348" t="n"/>
      <c r="CT913" s="348" t="n"/>
      <c r="CU913" s="348" t="n"/>
      <c r="CV913" s="348" t="n"/>
      <c r="CW913" s="348" t="n"/>
      <c r="CX913" s="348" t="n"/>
      <c r="CY913" s="348">
        <f>IFERROR(ROUND(STDEV(AN913,L913),1),"")</f>
        <v/>
      </c>
      <c r="CZ913" s="232">
        <f>IFERROR(ROUND(AVERAGE(O913:S913,AA913:AE913),0),"")</f>
        <v/>
      </c>
      <c r="DA913" s="232">
        <f>IFERROR(AVERAGE(T913:X913,AF913:AJ913),"")</f>
        <v/>
      </c>
      <c r="DB913" s="308">
        <f>AV913+BK913</f>
        <v/>
      </c>
      <c r="DC913" s="12">
        <f>SUM(BL913:BT913,AW913:BE913)</f>
        <v/>
      </c>
      <c r="DD913" s="437">
        <f>IFERROR(ROUND(DC913/K913,0),"")</f>
        <v/>
      </c>
      <c r="DE913" s="437">
        <f>IFERROR(ROUND(AVERAGE(Y913:Z913,AK913:AL913),0),"")</f>
        <v/>
      </c>
      <c r="DF913" s="217">
        <f>IFERROR(ROUND((3600/DE913*J913),0),"")</f>
        <v/>
      </c>
      <c r="DG913" s="437">
        <f>IFERROR(ROUND(DD913/DF913,1),"")</f>
        <v/>
      </c>
      <c r="DH913" s="308">
        <f>IFERROR(DB913+DD913,"")</f>
        <v/>
      </c>
      <c r="DI913" s="447">
        <f>IFERROR(DD913/DH913,"")</f>
        <v/>
      </c>
      <c r="DJ913" s="239" t="n"/>
      <c r="DK913" s="12">
        <f>IFERROR(DF913-AP913,"")</f>
        <v/>
      </c>
      <c r="DL913" s="239" t="n"/>
      <c r="DM913" s="307">
        <f>IFERROR(DA913-L913,"")</f>
        <v/>
      </c>
      <c r="DN913" s="348">
        <f>IF(DE913&gt;AQ913,0,1)</f>
        <v/>
      </c>
      <c r="DO913" s="348">
        <f>IF(DA913&lt;M913,0,1)</f>
        <v/>
      </c>
      <c r="DP913" s="348">
        <f>IF(DA913&gt;N913,0,1)</f>
        <v/>
      </c>
    </row>
    <row r="914" ht="20.25" customHeight="1" s="417">
      <c r="C914" s="455" t="n"/>
      <c r="G914" s="238" t="n"/>
      <c r="H914" s="437" t="n"/>
      <c r="I914" s="437" t="n"/>
      <c r="J914" s="437" t="n"/>
      <c r="K914" s="437" t="n"/>
      <c r="L914" s="240" t="n"/>
      <c r="M914" s="241" t="n"/>
      <c r="N914" s="242" t="n"/>
      <c r="O914" s="232" t="n"/>
      <c r="P914" s="232" t="n"/>
      <c r="Q914" s="232" t="n"/>
      <c r="R914" s="232" t="n"/>
      <c r="S914" s="232" t="n"/>
      <c r="T914" s="232" t="n"/>
      <c r="U914" s="232" t="n"/>
      <c r="V914" s="232" t="n"/>
      <c r="W914" s="232" t="n"/>
      <c r="X914" s="232" t="n"/>
      <c r="Y914" s="195" t="n"/>
      <c r="Z914" s="195" t="n"/>
      <c r="AA914" s="232" t="n"/>
      <c r="AB914" s="232" t="n"/>
      <c r="AC914" s="232" t="n"/>
      <c r="AD914" s="232" t="n"/>
      <c r="AE914" s="232" t="n"/>
      <c r="AF914" s="232" t="n"/>
      <c r="AG914" s="232" t="n"/>
      <c r="AH914" s="232" t="n"/>
      <c r="AI914" s="232" t="n"/>
      <c r="AJ914" s="232" t="n"/>
      <c r="AK914" s="195" t="n"/>
      <c r="AL914" s="195" t="n"/>
      <c r="AM914" s="232">
        <f>IFERROR(ROUND(AVERAGE(O914:S914,AA914:AE914),0),"")</f>
        <v/>
      </c>
      <c r="AN914" s="232">
        <f>IFERROR(ROUND(AVERAGE(T914:X914,AF914:AJ914),0),"")</f>
        <v/>
      </c>
      <c r="AO914" s="278">
        <f>IFERROR((AM914-L914)/L914,"")</f>
        <v/>
      </c>
      <c r="AP914" s="218" t="n"/>
      <c r="AQ914" s="219" t="n"/>
      <c r="AR914" s="217">
        <f>IFERROR(ROUND((3600/AS914*J914),0),"")</f>
        <v/>
      </c>
      <c r="AS914" s="217">
        <f>IFERROR(ROUND(AVERAGE(Y914:Z914,AK914:AL914),0),"")</f>
        <v/>
      </c>
      <c r="AT914" s="217" t="n"/>
      <c r="AU914" s="217" t="n"/>
      <c r="AV914" s="217" t="n"/>
      <c r="AW914" s="217" t="n"/>
      <c r="AX914" s="217" t="n"/>
      <c r="AY914" s="217" t="n"/>
      <c r="AZ914" s="217" t="n"/>
      <c r="BA914" s="217" t="n"/>
      <c r="BB914" s="217" t="n"/>
      <c r="BC914" s="217" t="n"/>
      <c r="BD914" s="217" t="n"/>
      <c r="BE914" s="217" t="n"/>
      <c r="BF914" s="217" t="n"/>
      <c r="BG914" s="217" t="n"/>
      <c r="BH914" s="217" t="n"/>
      <c r="BI914" s="217" t="n"/>
      <c r="BJ914" s="217" t="n"/>
      <c r="BK914" s="217" t="n"/>
      <c r="BL914" s="217" t="n"/>
      <c r="BM914" s="217" t="n"/>
      <c r="BN914" s="217" t="n"/>
      <c r="BO914" s="217" t="n"/>
      <c r="BP914" s="217" t="n"/>
      <c r="BQ914" s="217" t="n"/>
      <c r="BR914" s="217" t="n"/>
      <c r="BS914" s="217" t="n"/>
      <c r="BT914" s="217" t="n"/>
      <c r="BU914" s="217" t="n"/>
      <c r="BV914" s="217" t="n"/>
      <c r="BW914" s="217" t="n"/>
      <c r="BX914" s="220" t="n"/>
      <c r="BY914" s="220" t="n"/>
      <c r="BZ914" s="220" t="n"/>
      <c r="CA914" s="220" t="n"/>
      <c r="CB914" s="220" t="n"/>
      <c r="CC914" s="220" t="n"/>
      <c r="CD914" s="220" t="n"/>
      <c r="CE914" s="220" t="n"/>
      <c r="CF914" s="220" t="n"/>
      <c r="CG914" s="221">
        <f>IFERROR(ROUND((SUM(BX914:CF914)),0),"")</f>
        <v/>
      </c>
      <c r="CH914" s="216" t="n"/>
      <c r="CI914" s="456" t="n"/>
      <c r="CJ914" s="223" t="n"/>
      <c r="CK914" s="196" t="n"/>
      <c r="CL914" s="196" t="n"/>
      <c r="CM914" s="196" t="n"/>
      <c r="CN914" s="196" t="n"/>
      <c r="CO914" s="196" t="n"/>
      <c r="CP914" s="323" t="n"/>
      <c r="CQ914" s="348" t="n"/>
      <c r="CR914" s="348" t="n"/>
      <c r="CS914" s="348" t="n"/>
      <c r="CT914" s="348" t="n"/>
      <c r="CU914" s="348" t="n"/>
      <c r="CV914" s="348" t="n"/>
      <c r="CW914" s="348" t="n"/>
      <c r="CX914" s="348" t="n"/>
      <c r="CY914" s="348">
        <f>IFERROR(ROUND(STDEV(AN914,L914),1),"")</f>
        <v/>
      </c>
      <c r="CZ914" s="232">
        <f>IFERROR(ROUND(AVERAGE(O914:S914,AA914:AE914),0),"")</f>
        <v/>
      </c>
      <c r="DA914" s="232">
        <f>IFERROR(AVERAGE(T914:X914,AF914:AJ914),"")</f>
        <v/>
      </c>
      <c r="DB914" s="308">
        <f>AV914+BK914</f>
        <v/>
      </c>
      <c r="DC914" s="12">
        <f>SUM(BL914:BT914,AW914:BE914)</f>
        <v/>
      </c>
      <c r="DD914" s="437">
        <f>IFERROR(ROUND(DC914/K914,0),"")</f>
        <v/>
      </c>
      <c r="DE914" s="437">
        <f>IFERROR(ROUND(AVERAGE(Y914:Z914,AK914:AL914),0),"")</f>
        <v/>
      </c>
      <c r="DF914" s="217">
        <f>IFERROR(ROUND((3600/DE914*J914),0),"")</f>
        <v/>
      </c>
      <c r="DG914" s="437">
        <f>IFERROR(ROUND(DD914/DF914,1),"")</f>
        <v/>
      </c>
      <c r="DH914" s="308">
        <f>IFERROR(DB914+DD914,"")</f>
        <v/>
      </c>
      <c r="DI914" s="447">
        <f>IFERROR(DD914/DH914,"")</f>
        <v/>
      </c>
      <c r="DJ914" s="239" t="n"/>
      <c r="DK914" s="12">
        <f>IFERROR(DF914-AP914,"")</f>
        <v/>
      </c>
      <c r="DL914" s="239" t="n"/>
      <c r="DM914" s="307">
        <f>IFERROR(DA914-L914,"")</f>
        <v/>
      </c>
      <c r="DN914" s="348">
        <f>IF(DE914&gt;AQ914,0,1)</f>
        <v/>
      </c>
      <c r="DO914" s="348">
        <f>IF(DA914&lt;M914,0,1)</f>
        <v/>
      </c>
      <c r="DP914" s="348">
        <f>IF(DA914&gt;N914,0,1)</f>
        <v/>
      </c>
    </row>
    <row r="915" ht="20.25" customHeight="1" s="417">
      <c r="C915" s="455" t="n"/>
      <c r="G915" s="238" t="n"/>
      <c r="H915" s="437" t="n"/>
      <c r="I915" s="437" t="n"/>
      <c r="J915" s="437" t="n"/>
      <c r="K915" s="437" t="n"/>
      <c r="L915" s="240" t="n"/>
      <c r="M915" s="241" t="n"/>
      <c r="N915" s="242" t="n"/>
      <c r="O915" s="232" t="n"/>
      <c r="P915" s="232" t="n"/>
      <c r="Q915" s="232" t="n"/>
      <c r="R915" s="232" t="n"/>
      <c r="S915" s="232" t="n"/>
      <c r="T915" s="232" t="n"/>
      <c r="U915" s="232" t="n"/>
      <c r="V915" s="232" t="n"/>
      <c r="W915" s="232" t="n"/>
      <c r="X915" s="232" t="n"/>
      <c r="Y915" s="195" t="n"/>
      <c r="Z915" s="195" t="n"/>
      <c r="AA915" s="232" t="n"/>
      <c r="AB915" s="232" t="n"/>
      <c r="AC915" s="232" t="n"/>
      <c r="AD915" s="232" t="n"/>
      <c r="AE915" s="232" t="n"/>
      <c r="AF915" s="232" t="n"/>
      <c r="AG915" s="232" t="n"/>
      <c r="AH915" s="232" t="n"/>
      <c r="AI915" s="232" t="n"/>
      <c r="AJ915" s="232" t="n"/>
      <c r="AK915" s="195" t="n"/>
      <c r="AL915" s="195" t="n"/>
      <c r="AM915" s="232">
        <f>IFERROR(ROUND(AVERAGE(O915:S915,AA915:AE915),0),"")</f>
        <v/>
      </c>
      <c r="AN915" s="232">
        <f>IFERROR(ROUND(AVERAGE(T915:X915,AF915:AJ915),0),"")</f>
        <v/>
      </c>
      <c r="AO915" s="278">
        <f>IFERROR((AM915-L915)/L915,"")</f>
        <v/>
      </c>
      <c r="AP915" s="218" t="n"/>
      <c r="AQ915" s="219" t="n"/>
      <c r="AR915" s="217">
        <f>IFERROR(ROUND((3600/AS915*J915),0),"")</f>
        <v/>
      </c>
      <c r="AS915" s="217">
        <f>IFERROR(ROUND(AVERAGE(Y915:Z915,AK915:AL915),0),"")</f>
        <v/>
      </c>
      <c r="AT915" s="217" t="n"/>
      <c r="AU915" s="217" t="n"/>
      <c r="AV915" s="217" t="n"/>
      <c r="AW915" s="217" t="n"/>
      <c r="AX915" s="217" t="n"/>
      <c r="AY915" s="217" t="n"/>
      <c r="AZ915" s="217" t="n"/>
      <c r="BA915" s="217" t="n"/>
      <c r="BB915" s="217" t="n"/>
      <c r="BC915" s="217" t="n"/>
      <c r="BD915" s="217" t="n"/>
      <c r="BE915" s="217" t="n"/>
      <c r="BF915" s="217" t="n"/>
      <c r="BG915" s="217" t="n"/>
      <c r="BH915" s="217" t="n"/>
      <c r="BI915" s="217" t="n"/>
      <c r="BJ915" s="217" t="n"/>
      <c r="BK915" s="217" t="n"/>
      <c r="BL915" s="217" t="n"/>
      <c r="BM915" s="217" t="n"/>
      <c r="BN915" s="217" t="n"/>
      <c r="BO915" s="217" t="n"/>
      <c r="BP915" s="217" t="n"/>
      <c r="BQ915" s="217" t="n"/>
      <c r="BR915" s="217" t="n"/>
      <c r="BS915" s="217" t="n"/>
      <c r="BT915" s="217" t="n"/>
      <c r="BU915" s="217" t="n"/>
      <c r="BV915" s="217" t="n"/>
      <c r="BW915" s="217" t="n"/>
      <c r="BX915" s="220" t="n"/>
      <c r="BY915" s="220" t="n"/>
      <c r="BZ915" s="220" t="n"/>
      <c r="CA915" s="220" t="n"/>
      <c r="CB915" s="220" t="n"/>
      <c r="CC915" s="220" t="n"/>
      <c r="CD915" s="220" t="n"/>
      <c r="CE915" s="220" t="n"/>
      <c r="CF915" s="220" t="n"/>
      <c r="CG915" s="221">
        <f>IFERROR(ROUND((SUM(BX915:CF915)),0),"")</f>
        <v/>
      </c>
      <c r="CH915" s="216" t="n"/>
      <c r="CI915" s="456" t="n"/>
      <c r="CJ915" s="223" t="n"/>
      <c r="CK915" s="196" t="n"/>
      <c r="CL915" s="196" t="n"/>
      <c r="CM915" s="196" t="n"/>
      <c r="CN915" s="196" t="n"/>
      <c r="CO915" s="196" t="n"/>
      <c r="CP915" s="323" t="n"/>
      <c r="CQ915" s="348" t="n"/>
      <c r="CR915" s="348" t="n"/>
      <c r="CS915" s="348" t="n"/>
      <c r="CT915" s="348" t="n"/>
      <c r="CU915" s="348" t="n"/>
      <c r="CV915" s="348" t="n"/>
      <c r="CW915" s="348" t="n"/>
      <c r="CX915" s="348" t="n"/>
      <c r="CY915" s="348">
        <f>IFERROR(ROUND(STDEV(AN915,L915),1),"")</f>
        <v/>
      </c>
      <c r="CZ915" s="232">
        <f>IFERROR(ROUND(AVERAGE(O915:S915,AA915:AE915),0),"")</f>
        <v/>
      </c>
      <c r="DA915" s="232">
        <f>IFERROR(AVERAGE(T915:X915,AF915:AJ915),"")</f>
        <v/>
      </c>
      <c r="DB915" s="308">
        <f>AV915+BK915</f>
        <v/>
      </c>
      <c r="DC915" s="12">
        <f>SUM(BL915:BT915,AW915:BE915)</f>
        <v/>
      </c>
      <c r="DD915" s="437">
        <f>IFERROR(ROUND(DC915/K915,0),"")</f>
        <v/>
      </c>
      <c r="DE915" s="437">
        <f>IFERROR(ROUND(AVERAGE(Y915:Z915,AK915:AL915),0),"")</f>
        <v/>
      </c>
      <c r="DF915" s="217">
        <f>IFERROR(ROUND((3600/DE915*J915),0),"")</f>
        <v/>
      </c>
      <c r="DG915" s="437">
        <f>IFERROR(ROUND(DD915/DF915,1),"")</f>
        <v/>
      </c>
      <c r="DH915" s="308">
        <f>IFERROR(DB915+DD915,"")</f>
        <v/>
      </c>
      <c r="DI915" s="447">
        <f>IFERROR(DD915/DH915,"")</f>
        <v/>
      </c>
      <c r="DJ915" s="239" t="n"/>
      <c r="DK915" s="12">
        <f>IFERROR(DF915-AP915,"")</f>
        <v/>
      </c>
      <c r="DL915" s="239" t="n"/>
      <c r="DM915" s="307">
        <f>IFERROR(DA915-L915,"")</f>
        <v/>
      </c>
      <c r="DN915" s="348">
        <f>IF(DE915&gt;AQ915,0,1)</f>
        <v/>
      </c>
      <c r="DO915" s="348">
        <f>IF(DA915&lt;M915,0,1)</f>
        <v/>
      </c>
      <c r="DP915" s="348">
        <f>IF(DA915&gt;N915,0,1)</f>
        <v/>
      </c>
    </row>
    <row r="916" ht="20.25" customHeight="1" s="417">
      <c r="C916" s="455" t="n"/>
      <c r="G916" s="238" t="n"/>
      <c r="H916" s="437" t="n"/>
      <c r="I916" s="437" t="n"/>
      <c r="J916" s="437" t="n"/>
      <c r="K916" s="437" t="n"/>
      <c r="L916" s="240" t="n"/>
      <c r="M916" s="241" t="n"/>
      <c r="N916" s="242" t="n"/>
      <c r="O916" s="232" t="n"/>
      <c r="P916" s="232" t="n"/>
      <c r="Q916" s="232" t="n"/>
      <c r="R916" s="232" t="n"/>
      <c r="S916" s="232" t="n"/>
      <c r="T916" s="232" t="n"/>
      <c r="U916" s="232" t="n"/>
      <c r="V916" s="232" t="n"/>
      <c r="W916" s="232" t="n"/>
      <c r="X916" s="232" t="n"/>
      <c r="Y916" s="195" t="n"/>
      <c r="Z916" s="195" t="n"/>
      <c r="AA916" s="232" t="n"/>
      <c r="AB916" s="232" t="n"/>
      <c r="AC916" s="232" t="n"/>
      <c r="AD916" s="232" t="n"/>
      <c r="AE916" s="232" t="n"/>
      <c r="AF916" s="232" t="n"/>
      <c r="AG916" s="232" t="n"/>
      <c r="AH916" s="232" t="n"/>
      <c r="AI916" s="232" t="n"/>
      <c r="AJ916" s="232" t="n"/>
      <c r="AK916" s="195" t="n"/>
      <c r="AL916" s="195" t="n"/>
      <c r="AM916" s="232">
        <f>IFERROR(ROUND(AVERAGE(O916:S916,AA916:AE916),0),"")</f>
        <v/>
      </c>
      <c r="AN916" s="232">
        <f>IFERROR(ROUND(AVERAGE(T916:X916,AF916:AJ916),0),"")</f>
        <v/>
      </c>
      <c r="AO916" s="278">
        <f>IFERROR((AM916-L916)/L916,"")</f>
        <v/>
      </c>
      <c r="AP916" s="218" t="n"/>
      <c r="AQ916" s="219" t="n"/>
      <c r="AR916" s="217">
        <f>IFERROR(ROUND((3600/AS916*J916),0),"")</f>
        <v/>
      </c>
      <c r="AS916" s="217">
        <f>IFERROR(ROUND(AVERAGE(Y916:Z916,AK916:AL916),0),"")</f>
        <v/>
      </c>
      <c r="AT916" s="217" t="n"/>
      <c r="AU916" s="217" t="n"/>
      <c r="AV916" s="217" t="n"/>
      <c r="AW916" s="217" t="n"/>
      <c r="AX916" s="217" t="n"/>
      <c r="AY916" s="217" t="n"/>
      <c r="AZ916" s="217" t="n"/>
      <c r="BA916" s="217" t="n"/>
      <c r="BB916" s="217" t="n"/>
      <c r="BC916" s="217" t="n"/>
      <c r="BD916" s="217" t="n"/>
      <c r="BE916" s="217" t="n"/>
      <c r="BF916" s="217" t="n"/>
      <c r="BG916" s="217" t="n"/>
      <c r="BH916" s="217" t="n"/>
      <c r="BI916" s="217" t="n"/>
      <c r="BJ916" s="217" t="n"/>
      <c r="BK916" s="217" t="n"/>
      <c r="BL916" s="217" t="n"/>
      <c r="BM916" s="217" t="n"/>
      <c r="BN916" s="217" t="n"/>
      <c r="BO916" s="217" t="n"/>
      <c r="BP916" s="217" t="n"/>
      <c r="BQ916" s="217" t="n"/>
      <c r="BR916" s="217" t="n"/>
      <c r="BS916" s="217" t="n"/>
      <c r="BT916" s="217" t="n"/>
      <c r="BU916" s="217" t="n"/>
      <c r="BV916" s="217" t="n"/>
      <c r="BW916" s="217" t="n"/>
      <c r="BX916" s="220" t="n"/>
      <c r="BY916" s="220" t="n"/>
      <c r="BZ916" s="220" t="n"/>
      <c r="CA916" s="220" t="n"/>
      <c r="CB916" s="220" t="n"/>
      <c r="CC916" s="220" t="n"/>
      <c r="CD916" s="220" t="n"/>
      <c r="CE916" s="220" t="n"/>
      <c r="CF916" s="220" t="n"/>
      <c r="CG916" s="221">
        <f>IFERROR(ROUND((SUM(BX916:CF916)),0),"")</f>
        <v/>
      </c>
      <c r="CH916" s="216" t="n"/>
      <c r="CI916" s="456" t="n"/>
      <c r="CJ916" s="223" t="n"/>
      <c r="CK916" s="196" t="n"/>
      <c r="CL916" s="196" t="n"/>
      <c r="CM916" s="196" t="n"/>
      <c r="CN916" s="196" t="n"/>
      <c r="CO916" s="196" t="n"/>
      <c r="CP916" s="323" t="n"/>
      <c r="CQ916" s="348" t="n"/>
      <c r="CR916" s="348" t="n"/>
      <c r="CS916" s="348" t="n"/>
      <c r="CT916" s="348" t="n"/>
      <c r="CU916" s="348" t="n"/>
      <c r="CV916" s="348" t="n"/>
      <c r="CW916" s="348" t="n"/>
      <c r="CX916" s="348" t="n"/>
      <c r="CY916" s="348">
        <f>IFERROR(ROUND(STDEV(AN916,L916),1),"")</f>
        <v/>
      </c>
      <c r="CZ916" s="232">
        <f>IFERROR(ROUND(AVERAGE(O916:S916,AA916:AE916),0),"")</f>
        <v/>
      </c>
      <c r="DA916" s="232">
        <f>IFERROR(AVERAGE(T916:X916,AF916:AJ916),"")</f>
        <v/>
      </c>
      <c r="DB916" s="308">
        <f>AV916+BK916</f>
        <v/>
      </c>
      <c r="DC916" s="12">
        <f>SUM(BL916:BT916,AW916:BE916)</f>
        <v/>
      </c>
      <c r="DD916" s="437">
        <f>IFERROR(ROUND(DC916/K916,0),"")</f>
        <v/>
      </c>
      <c r="DE916" s="437">
        <f>IFERROR(ROUND(AVERAGE(Y916:Z916,AK916:AL916),0),"")</f>
        <v/>
      </c>
      <c r="DF916" s="217">
        <f>IFERROR(ROUND((3600/DE916*J916),0),"")</f>
        <v/>
      </c>
      <c r="DG916" s="437">
        <f>IFERROR(ROUND(DD916/DF916,1),"")</f>
        <v/>
      </c>
      <c r="DH916" s="308">
        <f>IFERROR(DB916+DD916,"")</f>
        <v/>
      </c>
      <c r="DI916" s="447">
        <f>IFERROR(DD916/DH916,"")</f>
        <v/>
      </c>
      <c r="DJ916" s="239" t="n"/>
      <c r="DK916" s="12">
        <f>IFERROR(DF916-AP916,"")</f>
        <v/>
      </c>
      <c r="DL916" s="239" t="n"/>
      <c r="DM916" s="307">
        <f>IFERROR(DA916-L916,"")</f>
        <v/>
      </c>
      <c r="DN916" s="348">
        <f>IF(DE916&gt;AQ916,0,1)</f>
        <v/>
      </c>
      <c r="DO916" s="348">
        <f>IF(DA916&lt;M916,0,1)</f>
        <v/>
      </c>
      <c r="DP916" s="348">
        <f>IF(DA916&gt;N916,0,1)</f>
        <v/>
      </c>
    </row>
    <row r="917" ht="20.25" customHeight="1" s="417">
      <c r="C917" s="455" t="n"/>
      <c r="G917" s="238" t="n"/>
      <c r="H917" s="437" t="n"/>
      <c r="I917" s="437" t="n"/>
      <c r="J917" s="437" t="n"/>
      <c r="K917" s="437" t="n"/>
      <c r="L917" s="240" t="n"/>
      <c r="M917" s="241" t="n"/>
      <c r="N917" s="242" t="n"/>
      <c r="O917" s="232" t="n"/>
      <c r="P917" s="232" t="n"/>
      <c r="Q917" s="232" t="n"/>
      <c r="R917" s="232" t="n"/>
      <c r="S917" s="232" t="n"/>
      <c r="T917" s="232" t="n"/>
      <c r="U917" s="232" t="n"/>
      <c r="V917" s="232" t="n"/>
      <c r="W917" s="232" t="n"/>
      <c r="X917" s="232" t="n"/>
      <c r="Y917" s="195" t="n"/>
      <c r="Z917" s="195" t="n"/>
      <c r="AA917" s="232" t="n"/>
      <c r="AB917" s="232" t="n"/>
      <c r="AC917" s="232" t="n"/>
      <c r="AD917" s="232" t="n"/>
      <c r="AE917" s="232" t="n"/>
      <c r="AF917" s="232" t="n"/>
      <c r="AG917" s="232" t="n"/>
      <c r="AH917" s="232" t="n"/>
      <c r="AI917" s="232" t="n"/>
      <c r="AJ917" s="232" t="n"/>
      <c r="AK917" s="195" t="n"/>
      <c r="AL917" s="195" t="n"/>
      <c r="AM917" s="232">
        <f>IFERROR(ROUND(AVERAGE(O917:S917,AA917:AE917),0),"")</f>
        <v/>
      </c>
      <c r="AN917" s="232">
        <f>IFERROR(ROUND(AVERAGE(T917:X917,AF917:AJ917),0),"")</f>
        <v/>
      </c>
      <c r="AO917" s="278">
        <f>IFERROR((AM917-L917)/L917,"")</f>
        <v/>
      </c>
      <c r="AP917" s="218" t="n"/>
      <c r="AQ917" s="219" t="n"/>
      <c r="AR917" s="217">
        <f>IFERROR(ROUND((3600/AS917*J917),0),"")</f>
        <v/>
      </c>
      <c r="AS917" s="217">
        <f>IFERROR(ROUND(AVERAGE(Y917:Z917,AK917:AL917),0),"")</f>
        <v/>
      </c>
      <c r="AT917" s="217" t="n"/>
      <c r="AU917" s="217" t="n"/>
      <c r="AV917" s="217" t="n"/>
      <c r="AW917" s="217" t="n"/>
      <c r="AX917" s="217" t="n"/>
      <c r="AY917" s="217" t="n"/>
      <c r="AZ917" s="217" t="n"/>
      <c r="BA917" s="217" t="n"/>
      <c r="BB917" s="217" t="n"/>
      <c r="BC917" s="217" t="n"/>
      <c r="BD917" s="217" t="n"/>
      <c r="BE917" s="217" t="n"/>
      <c r="BF917" s="217" t="n"/>
      <c r="BG917" s="217" t="n"/>
      <c r="BH917" s="217" t="n"/>
      <c r="BI917" s="217" t="n"/>
      <c r="BJ917" s="217" t="n"/>
      <c r="BK917" s="217" t="n"/>
      <c r="BL917" s="217" t="n"/>
      <c r="BM917" s="217" t="n"/>
      <c r="BN917" s="217" t="n"/>
      <c r="BO917" s="217" t="n"/>
      <c r="BP917" s="217" t="n"/>
      <c r="BQ917" s="217" t="n"/>
      <c r="BR917" s="217" t="n"/>
      <c r="BS917" s="217" t="n"/>
      <c r="BT917" s="217" t="n"/>
      <c r="BU917" s="217" t="n"/>
      <c r="BV917" s="217" t="n"/>
      <c r="BW917" s="217" t="n"/>
      <c r="BX917" s="220" t="n"/>
      <c r="BY917" s="220" t="n"/>
      <c r="BZ917" s="220" t="n"/>
      <c r="CA917" s="220" t="n"/>
      <c r="CB917" s="220" t="n"/>
      <c r="CC917" s="220" t="n"/>
      <c r="CD917" s="220" t="n"/>
      <c r="CE917" s="220" t="n"/>
      <c r="CF917" s="220" t="n"/>
      <c r="CG917" s="221">
        <f>IFERROR(ROUND((SUM(BX917:CF917)),0),"")</f>
        <v/>
      </c>
      <c r="CH917" s="216" t="n"/>
      <c r="CI917" s="456" t="n"/>
      <c r="CJ917" s="223" t="n"/>
      <c r="CK917" s="196" t="n"/>
      <c r="CL917" s="196" t="n"/>
      <c r="CM917" s="196" t="n"/>
      <c r="CN917" s="196" t="n"/>
      <c r="CO917" s="196" t="n"/>
      <c r="CP917" s="323" t="n"/>
      <c r="CQ917" s="348" t="n"/>
      <c r="CR917" s="348" t="n"/>
      <c r="CS917" s="348" t="n"/>
      <c r="CT917" s="348" t="n"/>
      <c r="CU917" s="348" t="n"/>
      <c r="CV917" s="348" t="n"/>
      <c r="CW917" s="348" t="n"/>
      <c r="CX917" s="348" t="n"/>
      <c r="CY917" s="348">
        <f>IFERROR(ROUND(STDEV(AN917,L917),1),"")</f>
        <v/>
      </c>
      <c r="CZ917" s="232">
        <f>IFERROR(ROUND(AVERAGE(O917:S917,AA917:AE917),0),"")</f>
        <v/>
      </c>
      <c r="DA917" s="232">
        <f>IFERROR(AVERAGE(T917:X917,AF917:AJ917),"")</f>
        <v/>
      </c>
      <c r="DB917" s="308">
        <f>AV917+BK917</f>
        <v/>
      </c>
      <c r="DC917" s="12">
        <f>SUM(BL917:BT917,AW917:BE917)</f>
        <v/>
      </c>
      <c r="DD917" s="437">
        <f>IFERROR(ROUND(DC917/K917,0),"")</f>
        <v/>
      </c>
      <c r="DE917" s="437">
        <f>IFERROR(ROUND(AVERAGE(Y917:Z917,AK917:AL917),0),"")</f>
        <v/>
      </c>
      <c r="DF917" s="217">
        <f>IFERROR(ROUND((3600/DE917*J917),0),"")</f>
        <v/>
      </c>
      <c r="DG917" s="437">
        <f>IFERROR(ROUND(DD917/DF917,1),"")</f>
        <v/>
      </c>
      <c r="DH917" s="308">
        <f>IFERROR(DB917+DD917,"")</f>
        <v/>
      </c>
      <c r="DI917" s="447">
        <f>IFERROR(DD917/DH917,"")</f>
        <v/>
      </c>
      <c r="DJ917" s="239" t="n"/>
      <c r="DK917" s="12">
        <f>IFERROR(DF917-AP917,"")</f>
        <v/>
      </c>
      <c r="DL917" s="239" t="n"/>
      <c r="DM917" s="307">
        <f>IFERROR(DA917-L917,"")</f>
        <v/>
      </c>
      <c r="DN917" s="348">
        <f>IF(DE917&gt;AQ917,0,1)</f>
        <v/>
      </c>
      <c r="DO917" s="348">
        <f>IF(DA917&lt;M917,0,1)</f>
        <v/>
      </c>
      <c r="DP917" s="348">
        <f>IF(DA917&gt;N917,0,1)</f>
        <v/>
      </c>
    </row>
    <row r="918" ht="20.25" customHeight="1" s="417">
      <c r="C918" s="455" t="n"/>
      <c r="G918" s="238" t="n"/>
      <c r="H918" s="437" t="n"/>
      <c r="I918" s="437" t="n"/>
      <c r="J918" s="437" t="n"/>
      <c r="K918" s="437" t="n"/>
      <c r="L918" s="240" t="n"/>
      <c r="M918" s="241" t="n"/>
      <c r="N918" s="242" t="n"/>
      <c r="O918" s="232" t="n"/>
      <c r="P918" s="232" t="n"/>
      <c r="Q918" s="232" t="n"/>
      <c r="R918" s="232" t="n"/>
      <c r="S918" s="232" t="n"/>
      <c r="T918" s="232" t="n"/>
      <c r="U918" s="232" t="n"/>
      <c r="V918" s="232" t="n"/>
      <c r="W918" s="232" t="n"/>
      <c r="X918" s="232" t="n"/>
      <c r="Y918" s="195" t="n"/>
      <c r="Z918" s="195" t="n"/>
      <c r="AA918" s="232" t="n"/>
      <c r="AB918" s="232" t="n"/>
      <c r="AC918" s="232" t="n"/>
      <c r="AD918" s="232" t="n"/>
      <c r="AE918" s="232" t="n"/>
      <c r="AF918" s="232" t="n"/>
      <c r="AG918" s="232" t="n"/>
      <c r="AH918" s="232" t="n"/>
      <c r="AI918" s="232" t="n"/>
      <c r="AJ918" s="232" t="n"/>
      <c r="AK918" s="195" t="n"/>
      <c r="AL918" s="195" t="n"/>
      <c r="AM918" s="232">
        <f>IFERROR(ROUND(AVERAGE(O918:S918,AA918:AE918),0),"")</f>
        <v/>
      </c>
      <c r="AN918" s="232">
        <f>IFERROR(ROUND(AVERAGE(T918:X918,AF918:AJ918),0),"")</f>
        <v/>
      </c>
      <c r="AO918" s="278">
        <f>IFERROR((AM918-L918)/L918,"")</f>
        <v/>
      </c>
      <c r="AP918" s="218" t="n"/>
      <c r="AQ918" s="219" t="n"/>
      <c r="AR918" s="217">
        <f>IFERROR(ROUND((3600/AS918*J918),0),"")</f>
        <v/>
      </c>
      <c r="AS918" s="217">
        <f>IFERROR(ROUND(AVERAGE(Y918:Z918,AK918:AL918),0),"")</f>
        <v/>
      </c>
      <c r="AT918" s="217" t="n"/>
      <c r="AU918" s="217" t="n"/>
      <c r="AV918" s="217" t="n"/>
      <c r="AW918" s="217" t="n"/>
      <c r="AX918" s="217" t="n"/>
      <c r="AY918" s="217" t="n"/>
      <c r="AZ918" s="217" t="n"/>
      <c r="BA918" s="217" t="n"/>
      <c r="BB918" s="217" t="n"/>
      <c r="BC918" s="217" t="n"/>
      <c r="BD918" s="217" t="n"/>
      <c r="BE918" s="217" t="n"/>
      <c r="BF918" s="217" t="n"/>
      <c r="BG918" s="217" t="n"/>
      <c r="BH918" s="217" t="n"/>
      <c r="BI918" s="217" t="n"/>
      <c r="BJ918" s="217" t="n"/>
      <c r="BK918" s="217" t="n"/>
      <c r="BL918" s="217" t="n"/>
      <c r="BM918" s="217" t="n"/>
      <c r="BN918" s="217" t="n"/>
      <c r="BO918" s="217" t="n"/>
      <c r="BP918" s="217" t="n"/>
      <c r="BQ918" s="217" t="n"/>
      <c r="BR918" s="217" t="n"/>
      <c r="BS918" s="217" t="n"/>
      <c r="BT918" s="217" t="n"/>
      <c r="BU918" s="217" t="n"/>
      <c r="BV918" s="217" t="n"/>
      <c r="BW918" s="217" t="n"/>
      <c r="BX918" s="220" t="n"/>
      <c r="BY918" s="220" t="n"/>
      <c r="BZ918" s="220" t="n"/>
      <c r="CA918" s="220" t="n"/>
      <c r="CB918" s="220" t="n"/>
      <c r="CC918" s="220" t="n"/>
      <c r="CD918" s="220" t="n"/>
      <c r="CE918" s="220" t="n"/>
      <c r="CF918" s="220" t="n"/>
      <c r="CG918" s="221">
        <f>IFERROR(ROUND((SUM(BX918:CF918)),0),"")</f>
        <v/>
      </c>
      <c r="CH918" s="216" t="n"/>
      <c r="CI918" s="456" t="n"/>
      <c r="CJ918" s="223" t="n"/>
      <c r="CK918" s="196" t="n"/>
      <c r="CL918" s="196" t="n"/>
      <c r="CM918" s="196" t="n"/>
      <c r="CN918" s="196" t="n"/>
      <c r="CO918" s="196" t="n"/>
      <c r="CP918" s="323" t="n"/>
      <c r="CQ918" s="348" t="n"/>
      <c r="CR918" s="348" t="n"/>
      <c r="CS918" s="348" t="n"/>
      <c r="CT918" s="348" t="n"/>
      <c r="CU918" s="348" t="n"/>
      <c r="CV918" s="348" t="n"/>
      <c r="CW918" s="348" t="n"/>
      <c r="CX918" s="348" t="n"/>
      <c r="CY918" s="348">
        <f>IFERROR(ROUND(STDEV(AN918,L918),1),"")</f>
        <v/>
      </c>
      <c r="CZ918" s="232">
        <f>IFERROR(ROUND(AVERAGE(O918:S918,AA918:AE918),0),"")</f>
        <v/>
      </c>
      <c r="DA918" s="232">
        <f>IFERROR(AVERAGE(T918:X918,AF918:AJ918),"")</f>
        <v/>
      </c>
      <c r="DB918" s="308">
        <f>AV918+BK918</f>
        <v/>
      </c>
      <c r="DC918" s="12">
        <f>SUM(BL918:BT918,AW918:BE918)</f>
        <v/>
      </c>
      <c r="DD918" s="437">
        <f>IFERROR(ROUND(DC918/K918,0),"")</f>
        <v/>
      </c>
      <c r="DE918" s="437">
        <f>IFERROR(ROUND(AVERAGE(Y918:Z918,AK918:AL918),0),"")</f>
        <v/>
      </c>
      <c r="DF918" s="217">
        <f>IFERROR(ROUND((3600/DE918*J918),0),"")</f>
        <v/>
      </c>
      <c r="DG918" s="437">
        <f>IFERROR(ROUND(DD918/DF918,1),"")</f>
        <v/>
      </c>
      <c r="DH918" s="308">
        <f>IFERROR(DB918+DD918,"")</f>
        <v/>
      </c>
      <c r="DI918" s="447">
        <f>IFERROR(DD918/DH918,"")</f>
        <v/>
      </c>
      <c r="DJ918" s="239" t="n"/>
      <c r="DK918" s="12">
        <f>IFERROR(DF918-AP918,"")</f>
        <v/>
      </c>
      <c r="DL918" s="239" t="n"/>
      <c r="DM918" s="307">
        <f>IFERROR(DA918-L918,"")</f>
        <v/>
      </c>
      <c r="DN918" s="348">
        <f>IF(DE918&gt;AQ918,0,1)</f>
        <v/>
      </c>
      <c r="DO918" s="348">
        <f>IF(DA918&lt;M918,0,1)</f>
        <v/>
      </c>
      <c r="DP918" s="348">
        <f>IF(DA918&gt;N918,0,1)</f>
        <v/>
      </c>
    </row>
    <row r="919" ht="20.25" customHeight="1" s="417">
      <c r="C919" s="455" t="n"/>
      <c r="G919" s="238" t="n"/>
      <c r="H919" s="437" t="n"/>
      <c r="I919" s="437" t="n"/>
      <c r="J919" s="437" t="n"/>
      <c r="K919" s="437" t="n"/>
      <c r="L919" s="240" t="n"/>
      <c r="M919" s="241" t="n"/>
      <c r="N919" s="242" t="n"/>
      <c r="O919" s="232" t="n"/>
      <c r="P919" s="232" t="n"/>
      <c r="Q919" s="232" t="n"/>
      <c r="R919" s="232" t="n"/>
      <c r="S919" s="232" t="n"/>
      <c r="T919" s="232" t="n"/>
      <c r="U919" s="232" t="n"/>
      <c r="V919" s="232" t="n"/>
      <c r="W919" s="232" t="n"/>
      <c r="X919" s="232" t="n"/>
      <c r="Y919" s="195" t="n"/>
      <c r="Z919" s="195" t="n"/>
      <c r="AA919" s="232" t="n"/>
      <c r="AB919" s="232" t="n"/>
      <c r="AC919" s="232" t="n"/>
      <c r="AD919" s="232" t="n"/>
      <c r="AE919" s="232" t="n"/>
      <c r="AF919" s="232" t="n"/>
      <c r="AG919" s="232" t="n"/>
      <c r="AH919" s="232" t="n"/>
      <c r="AI919" s="232" t="n"/>
      <c r="AJ919" s="232" t="n"/>
      <c r="AK919" s="195" t="n"/>
      <c r="AL919" s="195" t="n"/>
      <c r="AM919" s="232">
        <f>IFERROR(ROUND(AVERAGE(O919:S919,AA919:AE919),0),"")</f>
        <v/>
      </c>
      <c r="AN919" s="232">
        <f>IFERROR(ROUND(AVERAGE(T919:X919,AF919:AJ919),0),"")</f>
        <v/>
      </c>
      <c r="AO919" s="278">
        <f>IFERROR((AM919-L919)/L919,"")</f>
        <v/>
      </c>
      <c r="AP919" s="218" t="n"/>
      <c r="AQ919" s="219" t="n"/>
      <c r="AR919" s="217">
        <f>IFERROR(ROUND((3600/AS919*J919),0),"")</f>
        <v/>
      </c>
      <c r="AS919" s="217">
        <f>IFERROR(ROUND(AVERAGE(Y919:Z919,AK919:AL919),0),"")</f>
        <v/>
      </c>
      <c r="AT919" s="217" t="n"/>
      <c r="AU919" s="217" t="n"/>
      <c r="AV919" s="217" t="n"/>
      <c r="AW919" s="217" t="n"/>
      <c r="AX919" s="217" t="n"/>
      <c r="AY919" s="217" t="n"/>
      <c r="AZ919" s="217" t="n"/>
      <c r="BA919" s="217" t="n"/>
      <c r="BB919" s="217" t="n"/>
      <c r="BC919" s="217" t="n"/>
      <c r="BD919" s="217" t="n"/>
      <c r="BE919" s="217" t="n"/>
      <c r="BF919" s="217" t="n"/>
      <c r="BG919" s="217" t="n"/>
      <c r="BH919" s="217" t="n"/>
      <c r="BI919" s="217" t="n"/>
      <c r="BJ919" s="217" t="n"/>
      <c r="BK919" s="217" t="n"/>
      <c r="BL919" s="217" t="n"/>
      <c r="BM919" s="217" t="n"/>
      <c r="BN919" s="217" t="n"/>
      <c r="BO919" s="217" t="n"/>
      <c r="BP919" s="217" t="n"/>
      <c r="BQ919" s="217" t="n"/>
      <c r="BR919" s="217" t="n"/>
      <c r="BS919" s="217" t="n"/>
      <c r="BT919" s="217" t="n"/>
      <c r="BU919" s="217" t="n"/>
      <c r="BV919" s="217" t="n"/>
      <c r="BW919" s="217" t="n"/>
      <c r="BX919" s="220" t="n"/>
      <c r="BY919" s="220" t="n"/>
      <c r="BZ919" s="220" t="n"/>
      <c r="CA919" s="220" t="n"/>
      <c r="CB919" s="220" t="n"/>
      <c r="CC919" s="220" t="n"/>
      <c r="CD919" s="220" t="n"/>
      <c r="CE919" s="220" t="n"/>
      <c r="CF919" s="220" t="n"/>
      <c r="CG919" s="221">
        <f>IFERROR(ROUND((SUM(BX919:CF919)),0),"")</f>
        <v/>
      </c>
      <c r="CH919" s="216" t="n"/>
      <c r="CI919" s="456" t="n"/>
      <c r="CJ919" s="223" t="n"/>
      <c r="CK919" s="196" t="n"/>
      <c r="CL919" s="196" t="n"/>
      <c r="CM919" s="196" t="n"/>
      <c r="CN919" s="196" t="n"/>
      <c r="CO919" s="196" t="n"/>
      <c r="CP919" s="323" t="n"/>
      <c r="CQ919" s="348" t="n"/>
      <c r="CR919" s="348" t="n"/>
      <c r="CS919" s="348" t="n"/>
      <c r="CT919" s="348" t="n"/>
      <c r="CU919" s="348" t="n"/>
      <c r="CV919" s="348" t="n"/>
      <c r="CW919" s="348" t="n"/>
      <c r="CX919" s="348" t="n"/>
      <c r="CY919" s="348">
        <f>IFERROR(ROUND(STDEV(AN919,L919),1),"")</f>
        <v/>
      </c>
      <c r="CZ919" s="232">
        <f>IFERROR(ROUND(AVERAGE(O919:S919,AA919:AE919),0),"")</f>
        <v/>
      </c>
      <c r="DA919" s="232">
        <f>IFERROR(AVERAGE(T919:X919,AF919:AJ919),"")</f>
        <v/>
      </c>
      <c r="DB919" s="308">
        <f>AV919+BK919</f>
        <v/>
      </c>
      <c r="DC919" s="12">
        <f>SUM(BL919:BT919,AW919:BE919)</f>
        <v/>
      </c>
      <c r="DD919" s="437">
        <f>IFERROR(ROUND(DC919/K919,0),"")</f>
        <v/>
      </c>
      <c r="DE919" s="437">
        <f>IFERROR(ROUND(AVERAGE(Y919:Z919,AK919:AL919),0),"")</f>
        <v/>
      </c>
      <c r="DF919" s="217">
        <f>IFERROR(ROUND((3600/DE919*J919),0),"")</f>
        <v/>
      </c>
      <c r="DG919" s="437">
        <f>IFERROR(ROUND(DD919/DF919,1),"")</f>
        <v/>
      </c>
      <c r="DH919" s="308">
        <f>IFERROR(DB919+DD919,"")</f>
        <v/>
      </c>
      <c r="DI919" s="447">
        <f>IFERROR(DD919/DH919,"")</f>
        <v/>
      </c>
      <c r="DJ919" s="239" t="n"/>
      <c r="DK919" s="12">
        <f>IFERROR(DF919-AP919,"")</f>
        <v/>
      </c>
      <c r="DL919" s="239" t="n"/>
      <c r="DM919" s="307">
        <f>IFERROR(DA919-L919,"")</f>
        <v/>
      </c>
      <c r="DN919" s="348">
        <f>IF(DE919&gt;AQ919,0,1)</f>
        <v/>
      </c>
      <c r="DO919" s="348">
        <f>IF(DA919&lt;M919,0,1)</f>
        <v/>
      </c>
      <c r="DP919" s="348">
        <f>IF(DA919&gt;N919,0,1)</f>
        <v/>
      </c>
    </row>
    <row r="920" ht="20.25" customHeight="1" s="417">
      <c r="C920" s="455" t="n"/>
      <c r="G920" s="238" t="n"/>
      <c r="H920" s="437" t="n"/>
      <c r="I920" s="437" t="n"/>
      <c r="J920" s="437" t="n"/>
      <c r="K920" s="437" t="n"/>
      <c r="L920" s="240" t="n"/>
      <c r="M920" s="241" t="n"/>
      <c r="N920" s="242" t="n"/>
      <c r="O920" s="232" t="n"/>
      <c r="P920" s="232" t="n"/>
      <c r="Q920" s="232" t="n"/>
      <c r="R920" s="232" t="n"/>
      <c r="S920" s="232" t="n"/>
      <c r="T920" s="232" t="n"/>
      <c r="U920" s="232" t="n"/>
      <c r="V920" s="232" t="n"/>
      <c r="W920" s="232" t="n"/>
      <c r="X920" s="232" t="n"/>
      <c r="Y920" s="195" t="n"/>
      <c r="Z920" s="195" t="n"/>
      <c r="AA920" s="232" t="n"/>
      <c r="AB920" s="232" t="n"/>
      <c r="AC920" s="232" t="n"/>
      <c r="AD920" s="232" t="n"/>
      <c r="AE920" s="232" t="n"/>
      <c r="AF920" s="232" t="n"/>
      <c r="AG920" s="232" t="n"/>
      <c r="AH920" s="232" t="n"/>
      <c r="AI920" s="232" t="n"/>
      <c r="AJ920" s="232" t="n"/>
      <c r="AK920" s="195" t="n"/>
      <c r="AL920" s="195" t="n"/>
      <c r="AM920" s="232">
        <f>IFERROR(ROUND(AVERAGE(O920:S920,AA920:AE920),0),"")</f>
        <v/>
      </c>
      <c r="AN920" s="232">
        <f>IFERROR(ROUND(AVERAGE(T920:X920,AF920:AJ920),0),"")</f>
        <v/>
      </c>
      <c r="AO920" s="278">
        <f>IFERROR((AM920-L920)/L920,"")</f>
        <v/>
      </c>
      <c r="AP920" s="218" t="n"/>
      <c r="AQ920" s="219" t="n"/>
      <c r="AR920" s="217">
        <f>IFERROR(ROUND((3600/AS920*J920),0),"")</f>
        <v/>
      </c>
      <c r="AS920" s="217">
        <f>IFERROR(ROUND(AVERAGE(Y920:Z920,AK920:AL920),0),"")</f>
        <v/>
      </c>
      <c r="AT920" s="217" t="n"/>
      <c r="AU920" s="217" t="n"/>
      <c r="AV920" s="217" t="n"/>
      <c r="AW920" s="217" t="n"/>
      <c r="AX920" s="217" t="n"/>
      <c r="AY920" s="217" t="n"/>
      <c r="AZ920" s="217" t="n"/>
      <c r="BA920" s="217" t="n"/>
      <c r="BB920" s="217" t="n"/>
      <c r="BC920" s="217" t="n"/>
      <c r="BD920" s="217" t="n"/>
      <c r="BE920" s="217" t="n"/>
      <c r="BF920" s="217" t="n"/>
      <c r="BG920" s="217" t="n"/>
      <c r="BH920" s="217" t="n"/>
      <c r="BI920" s="217" t="n"/>
      <c r="BJ920" s="217" t="n"/>
      <c r="BK920" s="217" t="n"/>
      <c r="BL920" s="217" t="n"/>
      <c r="BM920" s="217" t="n"/>
      <c r="BN920" s="217" t="n"/>
      <c r="BO920" s="217" t="n"/>
      <c r="BP920" s="217" t="n"/>
      <c r="BQ920" s="217" t="n"/>
      <c r="BR920" s="217" t="n"/>
      <c r="BS920" s="217" t="n"/>
      <c r="BT920" s="217" t="n"/>
      <c r="BU920" s="217" t="n"/>
      <c r="BV920" s="217" t="n"/>
      <c r="BW920" s="217" t="n"/>
      <c r="BX920" s="220" t="n"/>
      <c r="BY920" s="220" t="n"/>
      <c r="BZ920" s="220" t="n"/>
      <c r="CA920" s="220" t="n"/>
      <c r="CB920" s="220" t="n"/>
      <c r="CC920" s="220" t="n"/>
      <c r="CD920" s="220" t="n"/>
      <c r="CE920" s="220" t="n"/>
      <c r="CF920" s="220" t="n"/>
      <c r="CG920" s="221">
        <f>IFERROR(ROUND((SUM(BX920:CF920)),0),"")</f>
        <v/>
      </c>
      <c r="CH920" s="216" t="n"/>
      <c r="CI920" s="456" t="n"/>
      <c r="CJ920" s="223" t="n"/>
      <c r="CK920" s="196" t="n"/>
      <c r="CL920" s="196" t="n"/>
      <c r="CM920" s="196" t="n"/>
      <c r="CN920" s="196" t="n"/>
      <c r="CO920" s="196" t="n"/>
      <c r="CP920" s="323" t="n"/>
      <c r="CQ920" s="348" t="n"/>
      <c r="CR920" s="348" t="n"/>
      <c r="CS920" s="348" t="n"/>
      <c r="CT920" s="348" t="n"/>
      <c r="CU920" s="348" t="n"/>
      <c r="CV920" s="348" t="n"/>
      <c r="CW920" s="348" t="n"/>
      <c r="CX920" s="348" t="n"/>
      <c r="CY920" s="348">
        <f>IFERROR(ROUND(STDEV(AN920,L920),1),"")</f>
        <v/>
      </c>
      <c r="CZ920" s="232">
        <f>IFERROR(ROUND(AVERAGE(O920:S920,AA920:AE920),0),"")</f>
        <v/>
      </c>
      <c r="DA920" s="232">
        <f>IFERROR(AVERAGE(T920:X920,AF920:AJ920),"")</f>
        <v/>
      </c>
      <c r="DB920" s="308">
        <f>AV920+BK920</f>
        <v/>
      </c>
      <c r="DC920" s="12">
        <f>SUM(BL920:BT920,AW920:BE920)</f>
        <v/>
      </c>
      <c r="DD920" s="437">
        <f>IFERROR(ROUND(DC920/K920,0),"")</f>
        <v/>
      </c>
      <c r="DE920" s="437">
        <f>IFERROR(ROUND(AVERAGE(Y920:Z920,AK920:AL920),0),"")</f>
        <v/>
      </c>
      <c r="DF920" s="217">
        <f>IFERROR(ROUND((3600/DE920*J920),0),"")</f>
        <v/>
      </c>
      <c r="DG920" s="437">
        <f>IFERROR(ROUND(DD920/DF920,1),"")</f>
        <v/>
      </c>
      <c r="DH920" s="308">
        <f>IFERROR(DB920+DD920,"")</f>
        <v/>
      </c>
      <c r="DI920" s="447">
        <f>IFERROR(DD920/DH920,"")</f>
        <v/>
      </c>
      <c r="DJ920" s="239" t="n"/>
      <c r="DK920" s="12">
        <f>IFERROR(DF920-AP920,"")</f>
        <v/>
      </c>
      <c r="DL920" s="239" t="n"/>
      <c r="DM920" s="307">
        <f>IFERROR(DA920-L920,"")</f>
        <v/>
      </c>
      <c r="DN920" s="348">
        <f>IF(DE920&gt;AQ920,0,1)</f>
        <v/>
      </c>
      <c r="DO920" s="348">
        <f>IF(DA920&lt;M920,0,1)</f>
        <v/>
      </c>
      <c r="DP920" s="348">
        <f>IF(DA920&gt;N920,0,1)</f>
        <v/>
      </c>
    </row>
    <row r="921" ht="20.25" customHeight="1" s="417">
      <c r="C921" s="455" t="n"/>
      <c r="G921" s="238" t="n"/>
      <c r="H921" s="437" t="n"/>
      <c r="I921" s="437" t="n"/>
      <c r="J921" s="437" t="n"/>
      <c r="K921" s="437" t="n"/>
      <c r="L921" s="240" t="n"/>
      <c r="M921" s="241" t="n"/>
      <c r="N921" s="242" t="n"/>
      <c r="O921" s="232" t="n"/>
      <c r="P921" s="232" t="n"/>
      <c r="Q921" s="232" t="n"/>
      <c r="R921" s="232" t="n"/>
      <c r="S921" s="232" t="n"/>
      <c r="T921" s="232" t="n"/>
      <c r="U921" s="232" t="n"/>
      <c r="V921" s="232" t="n"/>
      <c r="W921" s="232" t="n"/>
      <c r="X921" s="232" t="n"/>
      <c r="Y921" s="195" t="n"/>
      <c r="Z921" s="195" t="n"/>
      <c r="AA921" s="232" t="n"/>
      <c r="AB921" s="232" t="n"/>
      <c r="AC921" s="232" t="n"/>
      <c r="AD921" s="232" t="n"/>
      <c r="AE921" s="232" t="n"/>
      <c r="AF921" s="232" t="n"/>
      <c r="AG921" s="232" t="n"/>
      <c r="AH921" s="232" t="n"/>
      <c r="AI921" s="232" t="n"/>
      <c r="AJ921" s="232" t="n"/>
      <c r="AK921" s="195" t="n"/>
      <c r="AL921" s="195" t="n"/>
      <c r="AM921" s="232">
        <f>IFERROR(ROUND(AVERAGE(O921:S921,AA921:AE921),0),"")</f>
        <v/>
      </c>
      <c r="AN921" s="232">
        <f>IFERROR(ROUND(AVERAGE(T921:X921,AF921:AJ921),0),"")</f>
        <v/>
      </c>
      <c r="AO921" s="278">
        <f>IFERROR((AM921-L921)/L921,"")</f>
        <v/>
      </c>
      <c r="AP921" s="218" t="n"/>
      <c r="AQ921" s="219" t="n"/>
      <c r="AR921" s="217">
        <f>IFERROR(ROUND((3600/AS921*J921),0),"")</f>
        <v/>
      </c>
      <c r="AS921" s="217">
        <f>IFERROR(ROUND(AVERAGE(Y921:Z921,AK921:AL921),0),"")</f>
        <v/>
      </c>
      <c r="AT921" s="217" t="n"/>
      <c r="AU921" s="217" t="n"/>
      <c r="AV921" s="217" t="n"/>
      <c r="AW921" s="217" t="n"/>
      <c r="AX921" s="217" t="n"/>
      <c r="AY921" s="217" t="n"/>
      <c r="AZ921" s="217" t="n"/>
      <c r="BA921" s="217" t="n"/>
      <c r="BB921" s="217" t="n"/>
      <c r="BC921" s="217" t="n"/>
      <c r="BD921" s="217" t="n"/>
      <c r="BE921" s="217" t="n"/>
      <c r="BF921" s="217" t="n"/>
      <c r="BG921" s="217" t="n"/>
      <c r="BH921" s="217" t="n"/>
      <c r="BI921" s="217" t="n"/>
      <c r="BJ921" s="217" t="n"/>
      <c r="BK921" s="217" t="n"/>
      <c r="BL921" s="217" t="n"/>
      <c r="BM921" s="217" t="n"/>
      <c r="BN921" s="217" t="n"/>
      <c r="BO921" s="217" t="n"/>
      <c r="BP921" s="217" t="n"/>
      <c r="BQ921" s="217" t="n"/>
      <c r="BR921" s="217" t="n"/>
      <c r="BS921" s="217" t="n"/>
      <c r="BT921" s="217" t="n"/>
      <c r="BU921" s="217" t="n"/>
      <c r="BV921" s="217" t="n"/>
      <c r="BW921" s="217" t="n"/>
      <c r="BX921" s="220" t="n"/>
      <c r="BY921" s="220" t="n"/>
      <c r="BZ921" s="220" t="n"/>
      <c r="CA921" s="220" t="n"/>
      <c r="CB921" s="220" t="n"/>
      <c r="CC921" s="220" t="n"/>
      <c r="CD921" s="220" t="n"/>
      <c r="CE921" s="220" t="n"/>
      <c r="CF921" s="220" t="n"/>
      <c r="CG921" s="221">
        <f>IFERROR(ROUND((SUM(BX921:CF921)),0),"")</f>
        <v/>
      </c>
      <c r="CH921" s="216" t="n"/>
      <c r="CI921" s="456" t="n"/>
      <c r="CJ921" s="223" t="n"/>
      <c r="CK921" s="196" t="n"/>
      <c r="CL921" s="196" t="n"/>
      <c r="CM921" s="196" t="n"/>
      <c r="CN921" s="196" t="n"/>
      <c r="CO921" s="196" t="n"/>
      <c r="CP921" s="323" t="n"/>
      <c r="CQ921" s="348" t="n"/>
      <c r="CR921" s="348" t="n"/>
      <c r="CS921" s="348" t="n"/>
      <c r="CT921" s="348" t="n"/>
      <c r="CU921" s="348" t="n"/>
      <c r="CV921" s="348" t="n"/>
      <c r="CW921" s="348" t="n"/>
      <c r="CX921" s="348" t="n"/>
      <c r="CY921" s="348">
        <f>IFERROR(ROUND(STDEV(AN921,L921),1),"")</f>
        <v/>
      </c>
      <c r="CZ921" s="232">
        <f>IFERROR(ROUND(AVERAGE(O921:S921,AA921:AE921),0),"")</f>
        <v/>
      </c>
      <c r="DA921" s="232">
        <f>IFERROR(AVERAGE(T921:X921,AF921:AJ921),"")</f>
        <v/>
      </c>
      <c r="DB921" s="308">
        <f>AV921+BK921</f>
        <v/>
      </c>
      <c r="DC921" s="12">
        <f>SUM(BL921:BT921,AW921:BE921)</f>
        <v/>
      </c>
      <c r="DD921" s="437">
        <f>IFERROR(ROUND(DC921/K921,0),"")</f>
        <v/>
      </c>
      <c r="DE921" s="437">
        <f>IFERROR(ROUND(AVERAGE(Y921:Z921,AK921:AL921),0),"")</f>
        <v/>
      </c>
      <c r="DF921" s="217">
        <f>IFERROR(ROUND((3600/DE921*J921),0),"")</f>
        <v/>
      </c>
      <c r="DG921" s="437">
        <f>IFERROR(ROUND(DD921/DF921,1),"")</f>
        <v/>
      </c>
      <c r="DH921" s="308">
        <f>IFERROR(DB921+DD921,"")</f>
        <v/>
      </c>
      <c r="DI921" s="447">
        <f>IFERROR(DD921/DH921,"")</f>
        <v/>
      </c>
      <c r="DJ921" s="239" t="n"/>
      <c r="DK921" s="12">
        <f>IFERROR(DF921-AP921,"")</f>
        <v/>
      </c>
      <c r="DL921" s="239" t="n"/>
      <c r="DM921" s="307">
        <f>IFERROR(DA921-L921,"")</f>
        <v/>
      </c>
      <c r="DN921" s="348">
        <f>IF(DE921&gt;AQ921,0,1)</f>
        <v/>
      </c>
      <c r="DO921" s="348">
        <f>IF(DA921&lt;M921,0,1)</f>
        <v/>
      </c>
      <c r="DP921" s="348">
        <f>IF(DA921&gt;N921,0,1)</f>
        <v/>
      </c>
    </row>
    <row r="922" ht="20.25" customHeight="1" s="417">
      <c r="C922" s="455" t="n"/>
      <c r="G922" s="238" t="n"/>
      <c r="H922" s="437" t="n"/>
      <c r="I922" s="437" t="n"/>
      <c r="J922" s="437" t="n"/>
      <c r="K922" s="437" t="n"/>
      <c r="L922" s="240" t="n"/>
      <c r="M922" s="241" t="n"/>
      <c r="N922" s="242" t="n"/>
      <c r="O922" s="232" t="n"/>
      <c r="P922" s="232" t="n"/>
      <c r="Q922" s="232" t="n"/>
      <c r="R922" s="232" t="n"/>
      <c r="S922" s="232" t="n"/>
      <c r="T922" s="232" t="n"/>
      <c r="U922" s="232" t="n"/>
      <c r="V922" s="232" t="n"/>
      <c r="W922" s="232" t="n"/>
      <c r="X922" s="232" t="n"/>
      <c r="Y922" s="195" t="n"/>
      <c r="Z922" s="195" t="n"/>
      <c r="AA922" s="232" t="n"/>
      <c r="AB922" s="232" t="n"/>
      <c r="AC922" s="232" t="n"/>
      <c r="AD922" s="232" t="n"/>
      <c r="AE922" s="232" t="n"/>
      <c r="AF922" s="232" t="n"/>
      <c r="AG922" s="232" t="n"/>
      <c r="AH922" s="232" t="n"/>
      <c r="AI922" s="232" t="n"/>
      <c r="AJ922" s="232" t="n"/>
      <c r="AK922" s="195" t="n"/>
      <c r="AL922" s="195" t="n"/>
      <c r="AM922" s="232">
        <f>IFERROR(ROUND(AVERAGE(O922:S922,AA922:AE922),0),"")</f>
        <v/>
      </c>
      <c r="AN922" s="232">
        <f>IFERROR(ROUND(AVERAGE(T922:X922,AF922:AJ922),0),"")</f>
        <v/>
      </c>
      <c r="AO922" s="278">
        <f>IFERROR((AM922-L922)/L922,"")</f>
        <v/>
      </c>
      <c r="AP922" s="218" t="n"/>
      <c r="AQ922" s="219" t="n"/>
      <c r="AR922" s="217">
        <f>IFERROR(ROUND((3600/AS922*J922),0),"")</f>
        <v/>
      </c>
      <c r="AS922" s="217">
        <f>IFERROR(ROUND(AVERAGE(Y922:Z922,AK922:AL922),0),"")</f>
        <v/>
      </c>
      <c r="AT922" s="217" t="n"/>
      <c r="AU922" s="217" t="n"/>
      <c r="AV922" s="217" t="n"/>
      <c r="AW922" s="217" t="n"/>
      <c r="AX922" s="217" t="n"/>
      <c r="AY922" s="217" t="n"/>
      <c r="AZ922" s="217" t="n"/>
      <c r="BA922" s="217" t="n"/>
      <c r="BB922" s="217" t="n"/>
      <c r="BC922" s="217" t="n"/>
      <c r="BD922" s="217" t="n"/>
      <c r="BE922" s="217" t="n"/>
      <c r="BF922" s="217" t="n"/>
      <c r="BG922" s="217" t="n"/>
      <c r="BH922" s="217" t="n"/>
      <c r="BI922" s="217" t="n"/>
      <c r="BJ922" s="217" t="n"/>
      <c r="BK922" s="217" t="n"/>
      <c r="BL922" s="217" t="n"/>
      <c r="BM922" s="217" t="n"/>
      <c r="BN922" s="217" t="n"/>
      <c r="BO922" s="217" t="n"/>
      <c r="BP922" s="217" t="n"/>
      <c r="BQ922" s="217" t="n"/>
      <c r="BR922" s="217" t="n"/>
      <c r="BS922" s="217" t="n"/>
      <c r="BT922" s="217" t="n"/>
      <c r="BU922" s="217" t="n"/>
      <c r="BV922" s="217" t="n"/>
      <c r="BW922" s="217" t="n"/>
      <c r="BX922" s="220" t="n"/>
      <c r="BY922" s="220" t="n"/>
      <c r="BZ922" s="220" t="n"/>
      <c r="CA922" s="220" t="n"/>
      <c r="CB922" s="220" t="n"/>
      <c r="CC922" s="220" t="n"/>
      <c r="CD922" s="220" t="n"/>
      <c r="CE922" s="220" t="n"/>
      <c r="CF922" s="220" t="n"/>
      <c r="CG922" s="221">
        <f>IFERROR(ROUND((SUM(BX922:CF922)),0),"")</f>
        <v/>
      </c>
      <c r="CH922" s="216" t="n"/>
      <c r="CI922" s="456" t="n"/>
      <c r="CJ922" s="223" t="n"/>
      <c r="CK922" s="196" t="n"/>
      <c r="CL922" s="196" t="n"/>
      <c r="CM922" s="196" t="n"/>
      <c r="CN922" s="196" t="n"/>
      <c r="CO922" s="196" t="n"/>
      <c r="CP922" s="323" t="n"/>
      <c r="CQ922" s="348" t="n"/>
      <c r="CR922" s="348" t="n"/>
      <c r="CS922" s="348" t="n"/>
      <c r="CT922" s="348" t="n"/>
      <c r="CU922" s="348" t="n"/>
      <c r="CV922" s="348" t="n"/>
      <c r="CW922" s="348" t="n"/>
      <c r="CX922" s="348" t="n"/>
      <c r="CY922" s="348">
        <f>IFERROR(ROUND(STDEV(AN922,L922),1),"")</f>
        <v/>
      </c>
      <c r="CZ922" s="232">
        <f>IFERROR(ROUND(AVERAGE(O922:S922,AA922:AE922),0),"")</f>
        <v/>
      </c>
      <c r="DA922" s="232">
        <f>IFERROR(AVERAGE(T922:X922,AF922:AJ922),"")</f>
        <v/>
      </c>
      <c r="DB922" s="308">
        <f>AV922+BK922</f>
        <v/>
      </c>
      <c r="DC922" s="12">
        <f>SUM(BL922:BT922,AW922:BE922)</f>
        <v/>
      </c>
      <c r="DD922" s="437">
        <f>IFERROR(ROUND(DC922/K922,0),"")</f>
        <v/>
      </c>
      <c r="DE922" s="437">
        <f>IFERROR(ROUND(AVERAGE(Y922:Z922,AK922:AL922),0),"")</f>
        <v/>
      </c>
      <c r="DF922" s="217">
        <f>IFERROR(ROUND((3600/DE922*J922),0),"")</f>
        <v/>
      </c>
      <c r="DG922" s="437">
        <f>IFERROR(ROUND(DD922/DF922,1),"")</f>
        <v/>
      </c>
      <c r="DH922" s="308">
        <f>IFERROR(DB922+DD922,"")</f>
        <v/>
      </c>
      <c r="DI922" s="447">
        <f>IFERROR(DD922/DH922,"")</f>
        <v/>
      </c>
      <c r="DJ922" s="239" t="n"/>
      <c r="DK922" s="12">
        <f>IFERROR(DF922-AP922,"")</f>
        <v/>
      </c>
      <c r="DL922" s="239" t="n"/>
      <c r="DM922" s="307">
        <f>IFERROR(DA922-L922,"")</f>
        <v/>
      </c>
      <c r="DN922" s="348">
        <f>IF(DE922&gt;AQ922,0,1)</f>
        <v/>
      </c>
      <c r="DO922" s="348">
        <f>IF(DA922&lt;M922,0,1)</f>
        <v/>
      </c>
      <c r="DP922" s="348">
        <f>IF(DA922&gt;N922,0,1)</f>
        <v/>
      </c>
    </row>
    <row r="923" ht="20.25" customHeight="1" s="417">
      <c r="C923" s="455" t="n"/>
      <c r="G923" s="238" t="n"/>
      <c r="H923" s="437" t="n"/>
      <c r="I923" s="437" t="n"/>
      <c r="J923" s="437" t="n"/>
      <c r="K923" s="437" t="n"/>
      <c r="L923" s="240" t="n"/>
      <c r="M923" s="241" t="n"/>
      <c r="N923" s="242" t="n"/>
      <c r="O923" s="232" t="n"/>
      <c r="P923" s="232" t="n"/>
      <c r="Q923" s="232" t="n"/>
      <c r="R923" s="232" t="n"/>
      <c r="S923" s="232" t="n"/>
      <c r="T923" s="232" t="n"/>
      <c r="U923" s="232" t="n"/>
      <c r="V923" s="232" t="n"/>
      <c r="W923" s="232" t="n"/>
      <c r="X923" s="232" t="n"/>
      <c r="Y923" s="195" t="n"/>
      <c r="Z923" s="195" t="n"/>
      <c r="AA923" s="232" t="n"/>
      <c r="AB923" s="232" t="n"/>
      <c r="AC923" s="232" t="n"/>
      <c r="AD923" s="232" t="n"/>
      <c r="AE923" s="232" t="n"/>
      <c r="AF923" s="232" t="n"/>
      <c r="AG923" s="232" t="n"/>
      <c r="AH923" s="232" t="n"/>
      <c r="AI923" s="232" t="n"/>
      <c r="AJ923" s="232" t="n"/>
      <c r="AK923" s="195" t="n"/>
      <c r="AL923" s="195" t="n"/>
      <c r="AM923" s="232">
        <f>IFERROR(ROUND(AVERAGE(O923:S923,AA923:AE923),0),"")</f>
        <v/>
      </c>
      <c r="AN923" s="232">
        <f>IFERROR(ROUND(AVERAGE(T923:X923,AF923:AJ923),0),"")</f>
        <v/>
      </c>
      <c r="AO923" s="278">
        <f>IFERROR((AM923-L923)/L923,"")</f>
        <v/>
      </c>
      <c r="AP923" s="218" t="n"/>
      <c r="AQ923" s="219" t="n"/>
      <c r="AR923" s="217">
        <f>IFERROR(ROUND((3600/AS923*J923),0),"")</f>
        <v/>
      </c>
      <c r="AS923" s="217">
        <f>IFERROR(ROUND(AVERAGE(Y923:Z923,AK923:AL923),0),"")</f>
        <v/>
      </c>
      <c r="AT923" s="217" t="n"/>
      <c r="AU923" s="217" t="n"/>
      <c r="AV923" s="217" t="n"/>
      <c r="AW923" s="217" t="n"/>
      <c r="AX923" s="217" t="n"/>
      <c r="AY923" s="217" t="n"/>
      <c r="AZ923" s="217" t="n"/>
      <c r="BA923" s="217" t="n"/>
      <c r="BB923" s="217" t="n"/>
      <c r="BC923" s="217" t="n"/>
      <c r="BD923" s="217" t="n"/>
      <c r="BE923" s="217" t="n"/>
      <c r="BF923" s="217" t="n"/>
      <c r="BG923" s="217" t="n"/>
      <c r="BH923" s="217" t="n"/>
      <c r="BI923" s="217" t="n"/>
      <c r="BJ923" s="217" t="n"/>
      <c r="BK923" s="217" t="n"/>
      <c r="BL923" s="217" t="n"/>
      <c r="BM923" s="217" t="n"/>
      <c r="BN923" s="217" t="n"/>
      <c r="BO923" s="217" t="n"/>
      <c r="BP923" s="217" t="n"/>
      <c r="BQ923" s="217" t="n"/>
      <c r="BR923" s="217" t="n"/>
      <c r="BS923" s="217" t="n"/>
      <c r="BT923" s="217" t="n"/>
      <c r="BU923" s="217" t="n"/>
      <c r="BV923" s="217" t="n"/>
      <c r="BW923" s="217" t="n"/>
      <c r="BX923" s="220" t="n"/>
      <c r="BY923" s="220" t="n"/>
      <c r="BZ923" s="220" t="n"/>
      <c r="CA923" s="220" t="n"/>
      <c r="CB923" s="220" t="n"/>
      <c r="CC923" s="220" t="n"/>
      <c r="CD923" s="220" t="n"/>
      <c r="CE923" s="220" t="n"/>
      <c r="CF923" s="220" t="n"/>
      <c r="CG923" s="221">
        <f>IFERROR(ROUND((SUM(BX923:CF923)),0),"")</f>
        <v/>
      </c>
      <c r="CH923" s="216" t="n"/>
      <c r="CI923" s="456" t="n"/>
      <c r="CJ923" s="223" t="n"/>
      <c r="CK923" s="196" t="n"/>
      <c r="CL923" s="196" t="n"/>
      <c r="CM923" s="196" t="n"/>
      <c r="CN923" s="196" t="n"/>
      <c r="CO923" s="196" t="n"/>
      <c r="CP923" s="323" t="n"/>
      <c r="CQ923" s="348" t="n"/>
      <c r="CR923" s="348" t="n"/>
      <c r="CS923" s="348" t="n"/>
      <c r="CT923" s="348" t="n"/>
      <c r="CU923" s="348" t="n"/>
      <c r="CV923" s="348" t="n"/>
      <c r="CW923" s="348" t="n"/>
      <c r="CX923" s="348" t="n"/>
      <c r="CY923" s="348">
        <f>IFERROR(ROUND(STDEV(AN923,L923),1),"")</f>
        <v/>
      </c>
      <c r="CZ923" s="232">
        <f>IFERROR(ROUND(AVERAGE(O923:S923,AA923:AE923),0),"")</f>
        <v/>
      </c>
      <c r="DA923" s="232">
        <f>IFERROR(AVERAGE(T923:X923,AF923:AJ923),"")</f>
        <v/>
      </c>
      <c r="DB923" s="308">
        <f>AV923+BK923</f>
        <v/>
      </c>
      <c r="DC923" s="12">
        <f>SUM(BL923:BT923,AW923:BE923)</f>
        <v/>
      </c>
      <c r="DD923" s="437">
        <f>IFERROR(ROUND(DC923/K923,0),"")</f>
        <v/>
      </c>
      <c r="DE923" s="437">
        <f>IFERROR(ROUND(AVERAGE(Y923:Z923,AK923:AL923),0),"")</f>
        <v/>
      </c>
      <c r="DF923" s="217">
        <f>IFERROR(ROUND((3600/DE923*J923),0),"")</f>
        <v/>
      </c>
      <c r="DG923" s="437">
        <f>IFERROR(ROUND(DD923/DF923,1),"")</f>
        <v/>
      </c>
      <c r="DH923" s="308">
        <f>IFERROR(DB923+DD923,"")</f>
        <v/>
      </c>
      <c r="DI923" s="447">
        <f>IFERROR(DD923/DH923,"")</f>
        <v/>
      </c>
      <c r="DJ923" s="239" t="n"/>
      <c r="DK923" s="12">
        <f>IFERROR(DF923-AP923,"")</f>
        <v/>
      </c>
      <c r="DL923" s="239" t="n"/>
      <c r="DM923" s="307">
        <f>IFERROR(DA923-L923,"")</f>
        <v/>
      </c>
      <c r="DN923" s="348">
        <f>IF(DE923&gt;AQ923,0,1)</f>
        <v/>
      </c>
      <c r="DO923" s="348">
        <f>IF(DA923&lt;M923,0,1)</f>
        <v/>
      </c>
      <c r="DP923" s="348">
        <f>IF(DA923&gt;N923,0,1)</f>
        <v/>
      </c>
    </row>
    <row r="924" ht="20.25" customHeight="1" s="417">
      <c r="C924" s="455" t="n"/>
      <c r="G924" s="238" t="n"/>
      <c r="H924" s="437" t="n"/>
      <c r="I924" s="437" t="n"/>
      <c r="J924" s="437" t="n"/>
      <c r="K924" s="437" t="n"/>
      <c r="L924" s="240" t="n"/>
      <c r="M924" s="241" t="n"/>
      <c r="N924" s="242" t="n"/>
      <c r="O924" s="232" t="n"/>
      <c r="P924" s="232" t="n"/>
      <c r="Q924" s="232" t="n"/>
      <c r="R924" s="232" t="n"/>
      <c r="S924" s="232" t="n"/>
      <c r="T924" s="232" t="n"/>
      <c r="U924" s="232" t="n"/>
      <c r="V924" s="232" t="n"/>
      <c r="W924" s="232" t="n"/>
      <c r="X924" s="232" t="n"/>
      <c r="Y924" s="195" t="n"/>
      <c r="Z924" s="195" t="n"/>
      <c r="AA924" s="232" t="n"/>
      <c r="AB924" s="232" t="n"/>
      <c r="AC924" s="232" t="n"/>
      <c r="AD924" s="232" t="n"/>
      <c r="AE924" s="232" t="n"/>
      <c r="AF924" s="232" t="n"/>
      <c r="AG924" s="232" t="n"/>
      <c r="AH924" s="232" t="n"/>
      <c r="AI924" s="232" t="n"/>
      <c r="AJ924" s="232" t="n"/>
      <c r="AK924" s="195" t="n"/>
      <c r="AL924" s="195" t="n"/>
      <c r="AM924" s="232">
        <f>IFERROR(ROUND(AVERAGE(O924:S924,AA924:AE924),0),"")</f>
        <v/>
      </c>
      <c r="AN924" s="232">
        <f>IFERROR(ROUND(AVERAGE(T924:X924,AF924:AJ924),0),"")</f>
        <v/>
      </c>
      <c r="AO924" s="278">
        <f>IFERROR((AM924-L924)/L924,"")</f>
        <v/>
      </c>
      <c r="AP924" s="218" t="n"/>
      <c r="AQ924" s="219" t="n"/>
      <c r="AR924" s="217">
        <f>IFERROR(ROUND((3600/AS924*J924),0),"")</f>
        <v/>
      </c>
      <c r="AS924" s="217">
        <f>IFERROR(ROUND(AVERAGE(Y924:Z924,AK924:AL924),0),"")</f>
        <v/>
      </c>
      <c r="AT924" s="217" t="n"/>
      <c r="AU924" s="217" t="n"/>
      <c r="AV924" s="217" t="n"/>
      <c r="AW924" s="217" t="n"/>
      <c r="AX924" s="217" t="n"/>
      <c r="AY924" s="217" t="n"/>
      <c r="AZ924" s="217" t="n"/>
      <c r="BA924" s="217" t="n"/>
      <c r="BB924" s="217" t="n"/>
      <c r="BC924" s="217" t="n"/>
      <c r="BD924" s="217" t="n"/>
      <c r="BE924" s="217" t="n"/>
      <c r="BF924" s="217" t="n"/>
      <c r="BG924" s="217" t="n"/>
      <c r="BH924" s="217" t="n"/>
      <c r="BI924" s="217" t="n"/>
      <c r="BJ924" s="217" t="n"/>
      <c r="BK924" s="217" t="n"/>
      <c r="BL924" s="217" t="n"/>
      <c r="BM924" s="217" t="n"/>
      <c r="BN924" s="217" t="n"/>
      <c r="BO924" s="217" t="n"/>
      <c r="BP924" s="217" t="n"/>
      <c r="BQ924" s="217" t="n"/>
      <c r="BR924" s="217" t="n"/>
      <c r="BS924" s="217" t="n"/>
      <c r="BT924" s="217" t="n"/>
      <c r="BU924" s="217" t="n"/>
      <c r="BV924" s="217" t="n"/>
      <c r="BW924" s="217" t="n"/>
      <c r="BX924" s="220" t="n"/>
      <c r="BY924" s="220" t="n"/>
      <c r="BZ924" s="220" t="n"/>
      <c r="CA924" s="220" t="n"/>
      <c r="CB924" s="220" t="n"/>
      <c r="CC924" s="220" t="n"/>
      <c r="CD924" s="220" t="n"/>
      <c r="CE924" s="220" t="n"/>
      <c r="CF924" s="220" t="n"/>
      <c r="CG924" s="221">
        <f>IFERROR(ROUND((SUM(BX924:CF924)),0),"")</f>
        <v/>
      </c>
      <c r="CH924" s="216" t="n"/>
      <c r="CI924" s="456" t="n"/>
      <c r="CJ924" s="223" t="n"/>
      <c r="CK924" s="196" t="n"/>
      <c r="CL924" s="196" t="n"/>
      <c r="CM924" s="196" t="n"/>
      <c r="CN924" s="196" t="n"/>
      <c r="CO924" s="196" t="n"/>
      <c r="CP924" s="323" t="n"/>
      <c r="CQ924" s="348" t="n"/>
      <c r="CR924" s="348" t="n"/>
      <c r="CS924" s="348" t="n"/>
      <c r="CT924" s="348" t="n"/>
      <c r="CU924" s="348" t="n"/>
      <c r="CV924" s="348" t="n"/>
      <c r="CW924" s="348" t="n"/>
      <c r="CX924" s="348" t="n"/>
      <c r="CY924" s="348">
        <f>IFERROR(ROUND(STDEV(AN924,L924),1),"")</f>
        <v/>
      </c>
      <c r="CZ924" s="232">
        <f>IFERROR(ROUND(AVERAGE(O924:S924,AA924:AE924),0),"")</f>
        <v/>
      </c>
      <c r="DA924" s="232">
        <f>IFERROR(AVERAGE(T924:X924,AF924:AJ924),"")</f>
        <v/>
      </c>
      <c r="DB924" s="308">
        <f>AV924+BK924</f>
        <v/>
      </c>
      <c r="DC924" s="12">
        <f>SUM(BL924:BT924,AW924:BE924)</f>
        <v/>
      </c>
      <c r="DD924" s="437">
        <f>IFERROR(ROUND(DC924/K924,0),"")</f>
        <v/>
      </c>
      <c r="DE924" s="437">
        <f>IFERROR(ROUND(AVERAGE(Y924:Z924,AK924:AL924),0),"")</f>
        <v/>
      </c>
      <c r="DF924" s="217">
        <f>IFERROR(ROUND((3600/DE924*J924),0),"")</f>
        <v/>
      </c>
      <c r="DG924" s="437">
        <f>IFERROR(ROUND(DD924/DF924,1),"")</f>
        <v/>
      </c>
      <c r="DH924" s="308">
        <f>IFERROR(DB924+DD924,"")</f>
        <v/>
      </c>
      <c r="DI924" s="447">
        <f>IFERROR(DD924/DH924,"")</f>
        <v/>
      </c>
      <c r="DJ924" s="239" t="n"/>
      <c r="DK924" s="12">
        <f>IFERROR(DF924-AP924,"")</f>
        <v/>
      </c>
      <c r="DL924" s="239" t="n"/>
      <c r="DM924" s="307">
        <f>IFERROR(DA924-L924,"")</f>
        <v/>
      </c>
      <c r="DN924" s="348">
        <f>IF(DE924&gt;AQ924,0,1)</f>
        <v/>
      </c>
      <c r="DO924" s="348">
        <f>IF(DA924&lt;M924,0,1)</f>
        <v/>
      </c>
      <c r="DP924" s="348">
        <f>IF(DA924&gt;N924,0,1)</f>
        <v/>
      </c>
    </row>
    <row r="925" ht="20.25" customHeight="1" s="417">
      <c r="C925" s="455" t="n"/>
      <c r="G925" s="238" t="n"/>
      <c r="H925" s="437" t="n"/>
      <c r="I925" s="437" t="n"/>
      <c r="J925" s="437" t="n"/>
      <c r="K925" s="437" t="n"/>
      <c r="L925" s="240" t="n"/>
      <c r="M925" s="241" t="n"/>
      <c r="N925" s="242" t="n"/>
      <c r="O925" s="232" t="n"/>
      <c r="P925" s="232" t="n"/>
      <c r="Q925" s="232" t="n"/>
      <c r="R925" s="232" t="n"/>
      <c r="S925" s="232" t="n"/>
      <c r="T925" s="232" t="n"/>
      <c r="U925" s="232" t="n"/>
      <c r="V925" s="232" t="n"/>
      <c r="W925" s="232" t="n"/>
      <c r="X925" s="232" t="n"/>
      <c r="Y925" s="195" t="n"/>
      <c r="Z925" s="195" t="n"/>
      <c r="AA925" s="232" t="n"/>
      <c r="AB925" s="232" t="n"/>
      <c r="AC925" s="232" t="n"/>
      <c r="AD925" s="232" t="n"/>
      <c r="AE925" s="232" t="n"/>
      <c r="AF925" s="232" t="n"/>
      <c r="AG925" s="232" t="n"/>
      <c r="AH925" s="232" t="n"/>
      <c r="AI925" s="232" t="n"/>
      <c r="AJ925" s="232" t="n"/>
      <c r="AK925" s="195" t="n"/>
      <c r="AL925" s="195" t="n"/>
      <c r="AM925" s="232">
        <f>IFERROR(ROUND(AVERAGE(O925:S925,AA925:AE925),0),"")</f>
        <v/>
      </c>
      <c r="AN925" s="232">
        <f>IFERROR(ROUND(AVERAGE(T925:X925,AF925:AJ925),0),"")</f>
        <v/>
      </c>
      <c r="AO925" s="278">
        <f>IFERROR((AM925-L925)/L925,"")</f>
        <v/>
      </c>
      <c r="AP925" s="218" t="n"/>
      <c r="AQ925" s="219" t="n"/>
      <c r="AR925" s="217">
        <f>IFERROR(ROUND((3600/AS925*J925),0),"")</f>
        <v/>
      </c>
      <c r="AS925" s="217">
        <f>IFERROR(ROUND(AVERAGE(Y925:Z925,AK925:AL925),0),"")</f>
        <v/>
      </c>
      <c r="AT925" s="217" t="n"/>
      <c r="AU925" s="217" t="n"/>
      <c r="AV925" s="217" t="n"/>
      <c r="AW925" s="217" t="n"/>
      <c r="AX925" s="217" t="n"/>
      <c r="AY925" s="217" t="n"/>
      <c r="AZ925" s="217" t="n"/>
      <c r="BA925" s="217" t="n"/>
      <c r="BB925" s="217" t="n"/>
      <c r="BC925" s="217" t="n"/>
      <c r="BD925" s="217" t="n"/>
      <c r="BE925" s="217" t="n"/>
      <c r="BF925" s="217" t="n"/>
      <c r="BG925" s="217" t="n"/>
      <c r="BH925" s="217" t="n"/>
      <c r="BI925" s="217" t="n"/>
      <c r="BJ925" s="217" t="n"/>
      <c r="BK925" s="217" t="n"/>
      <c r="BL925" s="217" t="n"/>
      <c r="BM925" s="217" t="n"/>
      <c r="BN925" s="217" t="n"/>
      <c r="BO925" s="217" t="n"/>
      <c r="BP925" s="217" t="n"/>
      <c r="BQ925" s="217" t="n"/>
      <c r="BR925" s="217" t="n"/>
      <c r="BS925" s="217" t="n"/>
      <c r="BT925" s="217" t="n"/>
      <c r="BU925" s="217" t="n"/>
      <c r="BV925" s="217" t="n"/>
      <c r="BW925" s="217" t="n"/>
      <c r="BX925" s="220" t="n"/>
      <c r="BY925" s="220" t="n"/>
      <c r="BZ925" s="220" t="n"/>
      <c r="CA925" s="220" t="n"/>
      <c r="CB925" s="220" t="n"/>
      <c r="CC925" s="220" t="n"/>
      <c r="CD925" s="220" t="n"/>
      <c r="CE925" s="220" t="n"/>
      <c r="CF925" s="220" t="n"/>
      <c r="CG925" s="221">
        <f>IFERROR(ROUND((SUM(BX925:CF925)),0),"")</f>
        <v/>
      </c>
      <c r="CH925" s="216" t="n"/>
      <c r="CI925" s="456" t="n"/>
      <c r="CJ925" s="223" t="n"/>
      <c r="CK925" s="196" t="n"/>
      <c r="CL925" s="196" t="n"/>
      <c r="CM925" s="196" t="n"/>
      <c r="CN925" s="196" t="n"/>
      <c r="CO925" s="196" t="n"/>
      <c r="CP925" s="323" t="n"/>
      <c r="CQ925" s="348" t="n"/>
      <c r="CR925" s="348" t="n"/>
      <c r="CS925" s="348" t="n"/>
      <c r="CT925" s="348" t="n"/>
      <c r="CU925" s="348" t="n"/>
      <c r="CV925" s="348" t="n"/>
      <c r="CW925" s="348" t="n"/>
      <c r="CX925" s="348" t="n"/>
      <c r="CY925" s="348">
        <f>IFERROR(ROUND(STDEV(AN925,L925),1),"")</f>
        <v/>
      </c>
      <c r="CZ925" s="232">
        <f>IFERROR(ROUND(AVERAGE(O925:S925,AA925:AE925),0),"")</f>
        <v/>
      </c>
      <c r="DA925" s="232">
        <f>IFERROR(AVERAGE(T925:X925,AF925:AJ925),"")</f>
        <v/>
      </c>
      <c r="DB925" s="308">
        <f>AV925+BK925</f>
        <v/>
      </c>
      <c r="DC925" s="12">
        <f>SUM(BL925:BT925,AW925:BE925)</f>
        <v/>
      </c>
      <c r="DD925" s="437">
        <f>IFERROR(ROUND(DC925/K925,0),"")</f>
        <v/>
      </c>
      <c r="DE925" s="437">
        <f>IFERROR(ROUND(AVERAGE(Y925:Z925,AK925:AL925),0),"")</f>
        <v/>
      </c>
      <c r="DF925" s="217">
        <f>IFERROR(ROUND((3600/DE925*J925),0),"")</f>
        <v/>
      </c>
      <c r="DG925" s="437">
        <f>IFERROR(ROUND(DD925/DF925,1),"")</f>
        <v/>
      </c>
      <c r="DH925" s="308">
        <f>IFERROR(DB925+DD925,"")</f>
        <v/>
      </c>
      <c r="DI925" s="447">
        <f>IFERROR(DD925/DH925,"")</f>
        <v/>
      </c>
      <c r="DJ925" s="239" t="n"/>
      <c r="DK925" s="12">
        <f>IFERROR(DF925-AP925,"")</f>
        <v/>
      </c>
      <c r="DL925" s="239" t="n"/>
      <c r="DM925" s="307">
        <f>IFERROR(DA925-L925,"")</f>
        <v/>
      </c>
      <c r="DN925" s="348">
        <f>IF(DE925&gt;AQ925,0,1)</f>
        <v/>
      </c>
      <c r="DO925" s="348">
        <f>IF(DA925&lt;M925,0,1)</f>
        <v/>
      </c>
      <c r="DP925" s="348">
        <f>IF(DA925&gt;N925,0,1)</f>
        <v/>
      </c>
    </row>
    <row r="926" ht="20.25" customHeight="1" s="417">
      <c r="C926" s="455" t="n"/>
      <c r="G926" s="238" t="n"/>
      <c r="H926" s="437" t="n"/>
      <c r="I926" s="437" t="n"/>
      <c r="J926" s="437" t="n"/>
      <c r="K926" s="437" t="n"/>
      <c r="L926" s="240" t="n"/>
      <c r="M926" s="241" t="n"/>
      <c r="N926" s="242" t="n"/>
      <c r="O926" s="232" t="n"/>
      <c r="P926" s="232" t="n"/>
      <c r="Q926" s="232" t="n"/>
      <c r="R926" s="232" t="n"/>
      <c r="S926" s="232" t="n"/>
      <c r="T926" s="232" t="n"/>
      <c r="U926" s="232" t="n"/>
      <c r="V926" s="232" t="n"/>
      <c r="W926" s="232" t="n"/>
      <c r="X926" s="232" t="n"/>
      <c r="Y926" s="195" t="n"/>
      <c r="Z926" s="195" t="n"/>
      <c r="AA926" s="232" t="n"/>
      <c r="AB926" s="232" t="n"/>
      <c r="AC926" s="232" t="n"/>
      <c r="AD926" s="232" t="n"/>
      <c r="AE926" s="232" t="n"/>
      <c r="AF926" s="232" t="n"/>
      <c r="AG926" s="232" t="n"/>
      <c r="AH926" s="232" t="n"/>
      <c r="AI926" s="232" t="n"/>
      <c r="AJ926" s="232" t="n"/>
      <c r="AK926" s="195" t="n"/>
      <c r="AL926" s="195" t="n"/>
      <c r="AM926" s="232">
        <f>IFERROR(ROUND(AVERAGE(O926:S926,AA926:AE926),0),"")</f>
        <v/>
      </c>
      <c r="AN926" s="232">
        <f>IFERROR(ROUND(AVERAGE(T926:X926,AF926:AJ926),0),"")</f>
        <v/>
      </c>
      <c r="AO926" s="278">
        <f>IFERROR((AM926-L926)/L926,"")</f>
        <v/>
      </c>
      <c r="AP926" s="218" t="n"/>
      <c r="AQ926" s="219" t="n"/>
      <c r="AR926" s="217">
        <f>IFERROR(ROUND((3600/AS926*J926),0),"")</f>
        <v/>
      </c>
      <c r="AS926" s="217">
        <f>IFERROR(ROUND(AVERAGE(Y926:Z926,AK926:AL926),0),"")</f>
        <v/>
      </c>
      <c r="AT926" s="217" t="n"/>
      <c r="AU926" s="217" t="n"/>
      <c r="AV926" s="217" t="n"/>
      <c r="AW926" s="217" t="n"/>
      <c r="AX926" s="217" t="n"/>
      <c r="AY926" s="217" t="n"/>
      <c r="AZ926" s="217" t="n"/>
      <c r="BA926" s="217" t="n"/>
      <c r="BB926" s="217" t="n"/>
      <c r="BC926" s="217" t="n"/>
      <c r="BD926" s="217" t="n"/>
      <c r="BE926" s="217" t="n"/>
      <c r="BF926" s="217" t="n"/>
      <c r="BG926" s="217" t="n"/>
      <c r="BH926" s="217" t="n"/>
      <c r="BI926" s="217" t="n"/>
      <c r="BJ926" s="217" t="n"/>
      <c r="BK926" s="217" t="n"/>
      <c r="BL926" s="217" t="n"/>
      <c r="BM926" s="217" t="n"/>
      <c r="BN926" s="217" t="n"/>
      <c r="BO926" s="217" t="n"/>
      <c r="BP926" s="217" t="n"/>
      <c r="BQ926" s="217" t="n"/>
      <c r="BR926" s="217" t="n"/>
      <c r="BS926" s="217" t="n"/>
      <c r="BT926" s="217" t="n"/>
      <c r="BU926" s="217" t="n"/>
      <c r="BV926" s="217" t="n"/>
      <c r="BW926" s="217" t="n"/>
      <c r="BX926" s="220" t="n"/>
      <c r="BY926" s="220" t="n"/>
      <c r="BZ926" s="220" t="n"/>
      <c r="CA926" s="220" t="n"/>
      <c r="CB926" s="220" t="n"/>
      <c r="CC926" s="220" t="n"/>
      <c r="CD926" s="220" t="n"/>
      <c r="CE926" s="220" t="n"/>
      <c r="CF926" s="220" t="n"/>
      <c r="CG926" s="221">
        <f>IFERROR(ROUND((SUM(BX926:CF926)),0),"")</f>
        <v/>
      </c>
      <c r="CH926" s="216" t="n"/>
      <c r="CI926" s="456" t="n"/>
      <c r="CJ926" s="223" t="n"/>
      <c r="CK926" s="196" t="n"/>
      <c r="CL926" s="196" t="n"/>
      <c r="CM926" s="196" t="n"/>
      <c r="CN926" s="196" t="n"/>
      <c r="CO926" s="196" t="n"/>
      <c r="CP926" s="323" t="n"/>
      <c r="CQ926" s="348" t="n"/>
      <c r="CR926" s="348" t="n"/>
      <c r="CS926" s="348" t="n"/>
      <c r="CT926" s="348" t="n"/>
      <c r="CU926" s="348" t="n"/>
      <c r="CV926" s="348" t="n"/>
      <c r="CW926" s="348" t="n"/>
      <c r="CX926" s="348" t="n"/>
      <c r="CY926" s="348">
        <f>IFERROR(ROUND(STDEV(AN926,L926),1),"")</f>
        <v/>
      </c>
      <c r="CZ926" s="232">
        <f>IFERROR(ROUND(AVERAGE(O926:S926,AA926:AE926),0),"")</f>
        <v/>
      </c>
      <c r="DA926" s="232">
        <f>IFERROR(AVERAGE(T926:X926,AF926:AJ926),"")</f>
        <v/>
      </c>
      <c r="DB926" s="308">
        <f>AV926+BK926</f>
        <v/>
      </c>
      <c r="DC926" s="12">
        <f>SUM(BL926:BT926,AW926:BE926)</f>
        <v/>
      </c>
      <c r="DD926" s="437">
        <f>IFERROR(ROUND(DC926/K926,0),"")</f>
        <v/>
      </c>
      <c r="DE926" s="437">
        <f>IFERROR(ROUND(AVERAGE(Y926:Z926,AK926:AL926),0),"")</f>
        <v/>
      </c>
      <c r="DF926" s="217">
        <f>IFERROR(ROUND((3600/DE926*J926),0),"")</f>
        <v/>
      </c>
      <c r="DG926" s="437">
        <f>IFERROR(ROUND(DD926/DF926,1),"")</f>
        <v/>
      </c>
      <c r="DH926" s="308">
        <f>IFERROR(DB926+DD926,"")</f>
        <v/>
      </c>
      <c r="DI926" s="447">
        <f>IFERROR(DD926/DH926,"")</f>
        <v/>
      </c>
      <c r="DJ926" s="239" t="n"/>
      <c r="DK926" s="12">
        <f>IFERROR(DF926-AP926,"")</f>
        <v/>
      </c>
      <c r="DL926" s="239" t="n"/>
      <c r="DM926" s="307">
        <f>IFERROR(DA926-L926,"")</f>
        <v/>
      </c>
      <c r="DN926" s="348">
        <f>IF(DE926&gt;AQ926,0,1)</f>
        <v/>
      </c>
      <c r="DO926" s="348">
        <f>IF(DA926&lt;M926,0,1)</f>
        <v/>
      </c>
      <c r="DP926" s="348">
        <f>IF(DA926&gt;N926,0,1)</f>
        <v/>
      </c>
    </row>
    <row r="927" ht="20.25" customHeight="1" s="417">
      <c r="C927" s="455" t="n"/>
      <c r="G927" s="238" t="n"/>
      <c r="H927" s="437" t="n"/>
      <c r="I927" s="437" t="n"/>
      <c r="J927" s="437" t="n"/>
      <c r="K927" s="437" t="n"/>
      <c r="L927" s="240" t="n"/>
      <c r="M927" s="241" t="n"/>
      <c r="N927" s="242" t="n"/>
      <c r="O927" s="232" t="n"/>
      <c r="P927" s="232" t="n"/>
      <c r="Q927" s="232" t="n"/>
      <c r="R927" s="232" t="n"/>
      <c r="S927" s="232" t="n"/>
      <c r="T927" s="232" t="n"/>
      <c r="U927" s="232" t="n"/>
      <c r="V927" s="232" t="n"/>
      <c r="W927" s="232" t="n"/>
      <c r="X927" s="232" t="n"/>
      <c r="Y927" s="195" t="n"/>
      <c r="Z927" s="195" t="n"/>
      <c r="AA927" s="232" t="n"/>
      <c r="AB927" s="232" t="n"/>
      <c r="AC927" s="232" t="n"/>
      <c r="AD927" s="232" t="n"/>
      <c r="AE927" s="232" t="n"/>
      <c r="AF927" s="232" t="n"/>
      <c r="AG927" s="232" t="n"/>
      <c r="AH927" s="232" t="n"/>
      <c r="AI927" s="232" t="n"/>
      <c r="AJ927" s="232" t="n"/>
      <c r="AK927" s="195" t="n"/>
      <c r="AL927" s="195" t="n"/>
      <c r="AM927" s="232">
        <f>IFERROR(ROUND(AVERAGE(O927:S927,AA927:AE927),0),"")</f>
        <v/>
      </c>
      <c r="AN927" s="232">
        <f>IFERROR(ROUND(AVERAGE(T927:X927,AF927:AJ927),0),"")</f>
        <v/>
      </c>
      <c r="AO927" s="278">
        <f>IFERROR((AM927-L927)/L927,"")</f>
        <v/>
      </c>
      <c r="AP927" s="218" t="n"/>
      <c r="AQ927" s="219" t="n"/>
      <c r="AR927" s="217">
        <f>IFERROR(ROUND((3600/AS927*J927),0),"")</f>
        <v/>
      </c>
      <c r="AS927" s="217">
        <f>IFERROR(ROUND(AVERAGE(Y927:Z927,AK927:AL927),0),"")</f>
        <v/>
      </c>
      <c r="AT927" s="217" t="n"/>
      <c r="AU927" s="217" t="n"/>
      <c r="AV927" s="217" t="n"/>
      <c r="AW927" s="217" t="n"/>
      <c r="AX927" s="217" t="n"/>
      <c r="AY927" s="217" t="n"/>
      <c r="AZ927" s="217" t="n"/>
      <c r="BA927" s="217" t="n"/>
      <c r="BB927" s="217" t="n"/>
      <c r="BC927" s="217" t="n"/>
      <c r="BD927" s="217" t="n"/>
      <c r="BE927" s="217" t="n"/>
      <c r="BF927" s="217" t="n"/>
      <c r="BG927" s="217" t="n"/>
      <c r="BH927" s="217" t="n"/>
      <c r="BI927" s="217" t="n"/>
      <c r="BJ927" s="217" t="n"/>
      <c r="BK927" s="217" t="n"/>
      <c r="BL927" s="217" t="n"/>
      <c r="BM927" s="217" t="n"/>
      <c r="BN927" s="217" t="n"/>
      <c r="BO927" s="217" t="n"/>
      <c r="BP927" s="217" t="n"/>
      <c r="BQ927" s="217" t="n"/>
      <c r="BR927" s="217" t="n"/>
      <c r="BS927" s="217" t="n"/>
      <c r="BT927" s="217" t="n"/>
      <c r="BU927" s="217" t="n"/>
      <c r="BV927" s="217" t="n"/>
      <c r="BW927" s="217" t="n"/>
      <c r="BX927" s="220" t="n"/>
      <c r="BY927" s="220" t="n"/>
      <c r="BZ927" s="220" t="n"/>
      <c r="CA927" s="220" t="n"/>
      <c r="CB927" s="220" t="n"/>
      <c r="CC927" s="220" t="n"/>
      <c r="CD927" s="220" t="n"/>
      <c r="CE927" s="220" t="n"/>
      <c r="CF927" s="220" t="n"/>
      <c r="CG927" s="221">
        <f>IFERROR(ROUND((SUM(BX927:CF927)),0),"")</f>
        <v/>
      </c>
      <c r="CH927" s="216" t="n"/>
      <c r="CI927" s="456" t="n"/>
      <c r="CJ927" s="223" t="n"/>
      <c r="CK927" s="196" t="n"/>
      <c r="CL927" s="196" t="n"/>
      <c r="CM927" s="196" t="n"/>
      <c r="CN927" s="196" t="n"/>
      <c r="CO927" s="196" t="n"/>
      <c r="CP927" s="323" t="n"/>
      <c r="CQ927" s="348" t="n"/>
      <c r="CR927" s="348" t="n"/>
      <c r="CS927" s="348" t="n"/>
      <c r="CT927" s="348" t="n"/>
      <c r="CU927" s="348" t="n"/>
      <c r="CV927" s="348" t="n"/>
      <c r="CW927" s="348" t="n"/>
      <c r="CX927" s="348" t="n"/>
      <c r="CY927" s="348">
        <f>IFERROR(ROUND(STDEV(AN927,L927),1),"")</f>
        <v/>
      </c>
      <c r="CZ927" s="232">
        <f>IFERROR(ROUND(AVERAGE(O927:S927,AA927:AE927),0),"")</f>
        <v/>
      </c>
      <c r="DA927" s="232">
        <f>IFERROR(AVERAGE(T927:X927,AF927:AJ927),"")</f>
        <v/>
      </c>
      <c r="DB927" s="308">
        <f>AV927+BK927</f>
        <v/>
      </c>
      <c r="DC927" s="12">
        <f>SUM(BL927:BT927,AW927:BE927)</f>
        <v/>
      </c>
      <c r="DD927" s="437">
        <f>IFERROR(ROUND(DC927/K927,0),"")</f>
        <v/>
      </c>
      <c r="DE927" s="437">
        <f>IFERROR(ROUND(AVERAGE(Y927:Z927,AK927:AL927),0),"")</f>
        <v/>
      </c>
      <c r="DF927" s="217">
        <f>IFERROR(ROUND((3600/DE927*J927),0),"")</f>
        <v/>
      </c>
      <c r="DG927" s="437">
        <f>IFERROR(ROUND(DD927/DF927,1),"")</f>
        <v/>
      </c>
      <c r="DH927" s="308">
        <f>IFERROR(DB927+DD927,"")</f>
        <v/>
      </c>
      <c r="DI927" s="447">
        <f>IFERROR(DD927/DH927,"")</f>
        <v/>
      </c>
      <c r="DJ927" s="239" t="n"/>
      <c r="DK927" s="12">
        <f>IFERROR(DF927-AP927,"")</f>
        <v/>
      </c>
      <c r="DL927" s="239" t="n"/>
      <c r="DM927" s="307">
        <f>IFERROR(DA927-L927,"")</f>
        <v/>
      </c>
      <c r="DN927" s="348">
        <f>IF(DE927&gt;AQ927,0,1)</f>
        <v/>
      </c>
      <c r="DO927" s="348">
        <f>IF(DA927&lt;M927,0,1)</f>
        <v/>
      </c>
      <c r="DP927" s="348">
        <f>IF(DA927&gt;N927,0,1)</f>
        <v/>
      </c>
    </row>
    <row r="928" ht="20.25" customHeight="1" s="417">
      <c r="C928" s="455" t="n"/>
      <c r="G928" s="238" t="n"/>
      <c r="H928" s="437" t="n"/>
      <c r="I928" s="437" t="n"/>
      <c r="J928" s="437" t="n"/>
      <c r="K928" s="437" t="n"/>
      <c r="L928" s="240" t="n"/>
      <c r="M928" s="241" t="n"/>
      <c r="N928" s="242" t="n"/>
      <c r="O928" s="232" t="n"/>
      <c r="P928" s="232" t="n"/>
      <c r="Q928" s="232" t="n"/>
      <c r="R928" s="232" t="n"/>
      <c r="S928" s="232" t="n"/>
      <c r="T928" s="232" t="n"/>
      <c r="U928" s="232" t="n"/>
      <c r="V928" s="232" t="n"/>
      <c r="W928" s="232" t="n"/>
      <c r="X928" s="232" t="n"/>
      <c r="Y928" s="195" t="n"/>
      <c r="Z928" s="195" t="n"/>
      <c r="AA928" s="232" t="n"/>
      <c r="AB928" s="232" t="n"/>
      <c r="AC928" s="232" t="n"/>
      <c r="AD928" s="232" t="n"/>
      <c r="AE928" s="232" t="n"/>
      <c r="AF928" s="232" t="n"/>
      <c r="AG928" s="232" t="n"/>
      <c r="AH928" s="232" t="n"/>
      <c r="AI928" s="232" t="n"/>
      <c r="AJ928" s="232" t="n"/>
      <c r="AK928" s="195" t="n"/>
      <c r="AL928" s="195" t="n"/>
      <c r="AM928" s="232">
        <f>IFERROR(ROUND(AVERAGE(O928:S928,AA928:AE928),0),"")</f>
        <v/>
      </c>
      <c r="AN928" s="232">
        <f>IFERROR(ROUND(AVERAGE(T928:X928,AF928:AJ928),0),"")</f>
        <v/>
      </c>
      <c r="AO928" s="278">
        <f>IFERROR((AM928-L928)/L928,"")</f>
        <v/>
      </c>
      <c r="AP928" s="218" t="n"/>
      <c r="AQ928" s="219" t="n"/>
      <c r="AR928" s="217">
        <f>IFERROR(ROUND((3600/AS928*J928),0),"")</f>
        <v/>
      </c>
      <c r="AS928" s="217">
        <f>IFERROR(ROUND(AVERAGE(Y928:Z928,AK928:AL928),0),"")</f>
        <v/>
      </c>
      <c r="AT928" s="217" t="n"/>
      <c r="AU928" s="217" t="n"/>
      <c r="AV928" s="217" t="n"/>
      <c r="AW928" s="217" t="n"/>
      <c r="AX928" s="217" t="n"/>
      <c r="AY928" s="217" t="n"/>
      <c r="AZ928" s="217" t="n"/>
      <c r="BA928" s="217" t="n"/>
      <c r="BB928" s="217" t="n"/>
      <c r="BC928" s="217" t="n"/>
      <c r="BD928" s="217" t="n"/>
      <c r="BE928" s="217" t="n"/>
      <c r="BF928" s="217" t="n"/>
      <c r="BG928" s="217" t="n"/>
      <c r="BH928" s="217" t="n"/>
      <c r="BI928" s="217" t="n"/>
      <c r="BJ928" s="217" t="n"/>
      <c r="BK928" s="217" t="n"/>
      <c r="BL928" s="217" t="n"/>
      <c r="BM928" s="217" t="n"/>
      <c r="BN928" s="217" t="n"/>
      <c r="BO928" s="217" t="n"/>
      <c r="BP928" s="217" t="n"/>
      <c r="BQ928" s="217" t="n"/>
      <c r="BR928" s="217" t="n"/>
      <c r="BS928" s="217" t="n"/>
      <c r="BT928" s="217" t="n"/>
      <c r="BU928" s="217" t="n"/>
      <c r="BV928" s="217" t="n"/>
      <c r="BW928" s="217" t="n"/>
      <c r="BX928" s="220" t="n"/>
      <c r="BY928" s="220" t="n"/>
      <c r="BZ928" s="220" t="n"/>
      <c r="CA928" s="220" t="n"/>
      <c r="CB928" s="220" t="n"/>
      <c r="CC928" s="220" t="n"/>
      <c r="CD928" s="220" t="n"/>
      <c r="CE928" s="220" t="n"/>
      <c r="CF928" s="220" t="n"/>
      <c r="CG928" s="221">
        <f>IFERROR(ROUND((SUM(BX928:CF928)),0),"")</f>
        <v/>
      </c>
      <c r="CH928" s="216" t="n"/>
      <c r="CI928" s="456" t="n"/>
      <c r="CJ928" s="223" t="n"/>
      <c r="CK928" s="196" t="n"/>
      <c r="CL928" s="196" t="n"/>
      <c r="CM928" s="196" t="n"/>
      <c r="CN928" s="196" t="n"/>
      <c r="CO928" s="196" t="n"/>
      <c r="CP928" s="323" t="n"/>
      <c r="CQ928" s="348" t="n"/>
      <c r="CR928" s="348" t="n"/>
      <c r="CS928" s="348" t="n"/>
      <c r="CT928" s="348" t="n"/>
      <c r="CU928" s="348" t="n"/>
      <c r="CV928" s="348" t="n"/>
      <c r="CW928" s="348" t="n"/>
      <c r="CX928" s="348" t="n"/>
      <c r="CY928" s="348">
        <f>IFERROR(ROUND(STDEV(AN928,L928),1),"")</f>
        <v/>
      </c>
      <c r="CZ928" s="232">
        <f>IFERROR(ROUND(AVERAGE(O928:S928,AA928:AE928),0),"")</f>
        <v/>
      </c>
      <c r="DA928" s="232">
        <f>IFERROR(AVERAGE(T928:X928,AF928:AJ928),"")</f>
        <v/>
      </c>
      <c r="DB928" s="308">
        <f>AV928+BK928</f>
        <v/>
      </c>
      <c r="DC928" s="12">
        <f>SUM(BL928:BT928,AW928:BE928)</f>
        <v/>
      </c>
      <c r="DD928" s="437">
        <f>IFERROR(ROUND(DC928/K928,0),"")</f>
        <v/>
      </c>
      <c r="DE928" s="437">
        <f>IFERROR(ROUND(AVERAGE(Y928:Z928,AK928:AL928),0),"")</f>
        <v/>
      </c>
      <c r="DF928" s="217">
        <f>IFERROR(ROUND((3600/DE928*J928),0),"")</f>
        <v/>
      </c>
      <c r="DG928" s="437">
        <f>IFERROR(ROUND(DD928/DF928,1),"")</f>
        <v/>
      </c>
      <c r="DH928" s="308">
        <f>IFERROR(DB928+DD928,"")</f>
        <v/>
      </c>
      <c r="DI928" s="447">
        <f>IFERROR(DD928/DH928,"")</f>
        <v/>
      </c>
      <c r="DJ928" s="239" t="n"/>
      <c r="DK928" s="12">
        <f>IFERROR(DF928-AP928,"")</f>
        <v/>
      </c>
      <c r="DL928" s="239" t="n"/>
      <c r="DM928" s="307">
        <f>IFERROR(DA928-L928,"")</f>
        <v/>
      </c>
      <c r="DN928" s="348">
        <f>IF(DE928&gt;AQ928,0,1)</f>
        <v/>
      </c>
      <c r="DO928" s="348">
        <f>IF(DA928&lt;M928,0,1)</f>
        <v/>
      </c>
      <c r="DP928" s="348">
        <f>IF(DA928&gt;N928,0,1)</f>
        <v/>
      </c>
    </row>
    <row r="929" ht="20.25" customHeight="1" s="417">
      <c r="C929" s="455" t="n"/>
      <c r="G929" s="238" t="n"/>
      <c r="H929" s="437" t="n"/>
      <c r="I929" s="437" t="n"/>
      <c r="J929" s="437" t="n"/>
      <c r="K929" s="437" t="n"/>
      <c r="L929" s="240" t="n"/>
      <c r="M929" s="241" t="n"/>
      <c r="N929" s="242" t="n"/>
      <c r="O929" s="232" t="n"/>
      <c r="P929" s="232" t="n"/>
      <c r="Q929" s="232" t="n"/>
      <c r="R929" s="232" t="n"/>
      <c r="S929" s="232" t="n"/>
      <c r="T929" s="232" t="n"/>
      <c r="U929" s="232" t="n"/>
      <c r="V929" s="232" t="n"/>
      <c r="W929" s="232" t="n"/>
      <c r="X929" s="232" t="n"/>
      <c r="Y929" s="195" t="n"/>
      <c r="Z929" s="195" t="n"/>
      <c r="AA929" s="232" t="n"/>
      <c r="AB929" s="232" t="n"/>
      <c r="AC929" s="232" t="n"/>
      <c r="AD929" s="232" t="n"/>
      <c r="AE929" s="232" t="n"/>
      <c r="AF929" s="232" t="n"/>
      <c r="AG929" s="232" t="n"/>
      <c r="AH929" s="232" t="n"/>
      <c r="AI929" s="232" t="n"/>
      <c r="AJ929" s="232" t="n"/>
      <c r="AK929" s="195" t="n"/>
      <c r="AL929" s="195" t="n"/>
      <c r="AM929" s="232">
        <f>IFERROR(ROUND(AVERAGE(O929:S929,AA929:AE929),0),"")</f>
        <v/>
      </c>
      <c r="AN929" s="232">
        <f>IFERROR(ROUND(AVERAGE(T929:X929,AF929:AJ929),0),"")</f>
        <v/>
      </c>
      <c r="AO929" s="278">
        <f>IFERROR((AM929-L929)/L929,"")</f>
        <v/>
      </c>
      <c r="AP929" s="218" t="n"/>
      <c r="AQ929" s="219" t="n"/>
      <c r="AR929" s="217">
        <f>IFERROR(ROUND((3600/AS929*J929),0),"")</f>
        <v/>
      </c>
      <c r="AS929" s="217">
        <f>IFERROR(ROUND(AVERAGE(Y929:Z929,AK929:AL929),0),"")</f>
        <v/>
      </c>
      <c r="AT929" s="217" t="n"/>
      <c r="AU929" s="217" t="n"/>
      <c r="AV929" s="217" t="n"/>
      <c r="AW929" s="217" t="n"/>
      <c r="AX929" s="217" t="n"/>
      <c r="AY929" s="217" t="n"/>
      <c r="AZ929" s="217" t="n"/>
      <c r="BA929" s="217" t="n"/>
      <c r="BB929" s="217" t="n"/>
      <c r="BC929" s="217" t="n"/>
      <c r="BD929" s="217" t="n"/>
      <c r="BE929" s="217" t="n"/>
      <c r="BF929" s="217" t="n"/>
      <c r="BG929" s="217" t="n"/>
      <c r="BH929" s="217" t="n"/>
      <c r="BI929" s="217" t="n"/>
      <c r="BJ929" s="217" t="n"/>
      <c r="BK929" s="217" t="n"/>
      <c r="BL929" s="217" t="n"/>
      <c r="BM929" s="217" t="n"/>
      <c r="BN929" s="217" t="n"/>
      <c r="BO929" s="217" t="n"/>
      <c r="BP929" s="217" t="n"/>
      <c r="BQ929" s="217" t="n"/>
      <c r="BR929" s="217" t="n"/>
      <c r="BS929" s="217" t="n"/>
      <c r="BT929" s="217" t="n"/>
      <c r="BU929" s="217" t="n"/>
      <c r="BV929" s="217" t="n"/>
      <c r="BW929" s="217" t="n"/>
      <c r="BX929" s="220" t="n"/>
      <c r="BY929" s="220" t="n"/>
      <c r="BZ929" s="220" t="n"/>
      <c r="CA929" s="220" t="n"/>
      <c r="CB929" s="220" t="n"/>
      <c r="CC929" s="220" t="n"/>
      <c r="CD929" s="220" t="n"/>
      <c r="CE929" s="220" t="n"/>
      <c r="CF929" s="220" t="n"/>
      <c r="CG929" s="221">
        <f>IFERROR(ROUND((SUM(BX929:CF929)),0),"")</f>
        <v/>
      </c>
      <c r="CH929" s="216" t="n"/>
      <c r="CI929" s="456" t="n"/>
      <c r="CJ929" s="223" t="n"/>
      <c r="CK929" s="196" t="n"/>
      <c r="CL929" s="196" t="n"/>
      <c r="CM929" s="196" t="n"/>
      <c r="CN929" s="196" t="n"/>
      <c r="CO929" s="196" t="n"/>
      <c r="CP929" s="323" t="n"/>
      <c r="CQ929" s="348" t="n"/>
      <c r="CR929" s="348" t="n"/>
      <c r="CS929" s="348" t="n"/>
      <c r="CT929" s="348" t="n"/>
      <c r="CU929" s="348" t="n"/>
      <c r="CV929" s="348" t="n"/>
      <c r="CW929" s="348" t="n"/>
      <c r="CX929" s="348" t="n"/>
      <c r="CY929" s="348">
        <f>IFERROR(ROUND(STDEV(AN929,L929),1),"")</f>
        <v/>
      </c>
      <c r="CZ929" s="232">
        <f>IFERROR(ROUND(AVERAGE(O929:S929,AA929:AE929),0),"")</f>
        <v/>
      </c>
      <c r="DA929" s="232">
        <f>IFERROR(AVERAGE(T929:X929,AF929:AJ929),"")</f>
        <v/>
      </c>
      <c r="DB929" s="308">
        <f>AV929+BK929</f>
        <v/>
      </c>
      <c r="DC929" s="12">
        <f>SUM(BL929:BT929,AW929:BE929)</f>
        <v/>
      </c>
      <c r="DD929" s="437">
        <f>IFERROR(ROUND(DC929/K929,0),"")</f>
        <v/>
      </c>
      <c r="DE929" s="437">
        <f>IFERROR(ROUND(AVERAGE(Y929:Z929,AK929:AL929),0),"")</f>
        <v/>
      </c>
      <c r="DF929" s="217">
        <f>IFERROR(ROUND((3600/DE929*J929),0),"")</f>
        <v/>
      </c>
      <c r="DG929" s="437">
        <f>IFERROR(ROUND(DD929/DF929,1),"")</f>
        <v/>
      </c>
      <c r="DH929" s="308">
        <f>IFERROR(DB929+DD929,"")</f>
        <v/>
      </c>
      <c r="DI929" s="447">
        <f>IFERROR(DD929/DH929,"")</f>
        <v/>
      </c>
      <c r="DJ929" s="239" t="n"/>
      <c r="DK929" s="12">
        <f>IFERROR(DF929-AP929,"")</f>
        <v/>
      </c>
      <c r="DL929" s="239" t="n"/>
      <c r="DM929" s="307">
        <f>IFERROR(DA929-L929,"")</f>
        <v/>
      </c>
      <c r="DN929" s="348">
        <f>IF(DE929&gt;AQ929,0,1)</f>
        <v/>
      </c>
      <c r="DO929" s="348">
        <f>IF(DA929&lt;M929,0,1)</f>
        <v/>
      </c>
      <c r="DP929" s="348">
        <f>IF(DA929&gt;N929,0,1)</f>
        <v/>
      </c>
    </row>
    <row r="930" ht="20.25" customHeight="1" s="417">
      <c r="C930" s="455" t="n"/>
      <c r="G930" s="238" t="n"/>
      <c r="H930" s="437" t="n"/>
      <c r="I930" s="437" t="n"/>
      <c r="J930" s="437" t="n"/>
      <c r="K930" s="437" t="n"/>
      <c r="L930" s="240" t="n"/>
      <c r="M930" s="241" t="n"/>
      <c r="N930" s="242" t="n"/>
      <c r="O930" s="232" t="n"/>
      <c r="P930" s="232" t="n"/>
      <c r="Q930" s="232" t="n"/>
      <c r="R930" s="232" t="n"/>
      <c r="S930" s="232" t="n"/>
      <c r="T930" s="232" t="n"/>
      <c r="U930" s="232" t="n"/>
      <c r="V930" s="232" t="n"/>
      <c r="W930" s="232" t="n"/>
      <c r="X930" s="232" t="n"/>
      <c r="Y930" s="195" t="n"/>
      <c r="Z930" s="195" t="n"/>
      <c r="AA930" s="232" t="n"/>
      <c r="AB930" s="232" t="n"/>
      <c r="AC930" s="232" t="n"/>
      <c r="AD930" s="232" t="n"/>
      <c r="AE930" s="232" t="n"/>
      <c r="AF930" s="232" t="n"/>
      <c r="AG930" s="232" t="n"/>
      <c r="AH930" s="232" t="n"/>
      <c r="AI930" s="232" t="n"/>
      <c r="AJ930" s="232" t="n"/>
      <c r="AK930" s="195" t="n"/>
      <c r="AL930" s="195" t="n"/>
      <c r="AM930" s="232">
        <f>IFERROR(ROUND(AVERAGE(O930:S930,AA930:AE930),0),"")</f>
        <v/>
      </c>
      <c r="AN930" s="232">
        <f>IFERROR(ROUND(AVERAGE(T930:X930,AF930:AJ930),0),"")</f>
        <v/>
      </c>
      <c r="AO930" s="278">
        <f>IFERROR((AM930-L930)/L930,"")</f>
        <v/>
      </c>
      <c r="AP930" s="218" t="n"/>
      <c r="AQ930" s="219" t="n"/>
      <c r="AR930" s="217">
        <f>IFERROR(ROUND((3600/AS930*J930),0),"")</f>
        <v/>
      </c>
      <c r="AS930" s="217">
        <f>IFERROR(ROUND(AVERAGE(Y930:Z930,AK930:AL930),0),"")</f>
        <v/>
      </c>
      <c r="AT930" s="217" t="n"/>
      <c r="AU930" s="217" t="n"/>
      <c r="AV930" s="217" t="n"/>
      <c r="AW930" s="217" t="n"/>
      <c r="AX930" s="217" t="n"/>
      <c r="AY930" s="217" t="n"/>
      <c r="AZ930" s="217" t="n"/>
      <c r="BA930" s="217" t="n"/>
      <c r="BB930" s="217" t="n"/>
      <c r="BC930" s="217" t="n"/>
      <c r="BD930" s="217" t="n"/>
      <c r="BE930" s="217" t="n"/>
      <c r="BF930" s="217" t="n"/>
      <c r="BG930" s="217" t="n"/>
      <c r="BH930" s="217" t="n"/>
      <c r="BI930" s="217" t="n"/>
      <c r="BJ930" s="217" t="n"/>
      <c r="BK930" s="217" t="n"/>
      <c r="BL930" s="217" t="n"/>
      <c r="BM930" s="217" t="n"/>
      <c r="BN930" s="217" t="n"/>
      <c r="BO930" s="217" t="n"/>
      <c r="BP930" s="217" t="n"/>
      <c r="BQ930" s="217" t="n"/>
      <c r="BR930" s="217" t="n"/>
      <c r="BS930" s="217" t="n"/>
      <c r="BT930" s="217" t="n"/>
      <c r="BU930" s="217" t="n"/>
      <c r="BV930" s="217" t="n"/>
      <c r="BW930" s="217" t="n"/>
      <c r="BX930" s="220" t="n"/>
      <c r="BY930" s="220" t="n"/>
      <c r="BZ930" s="220" t="n"/>
      <c r="CA930" s="220" t="n"/>
      <c r="CB930" s="220" t="n"/>
      <c r="CC930" s="220" t="n"/>
      <c r="CD930" s="220" t="n"/>
      <c r="CE930" s="220" t="n"/>
      <c r="CF930" s="220" t="n"/>
      <c r="CG930" s="221">
        <f>IFERROR(ROUND((SUM(BX930:CF930)),0),"")</f>
        <v/>
      </c>
      <c r="CH930" s="216" t="n"/>
      <c r="CI930" s="456" t="n"/>
      <c r="CJ930" s="223" t="n"/>
      <c r="CK930" s="196" t="n"/>
      <c r="CL930" s="196" t="n"/>
      <c r="CM930" s="196" t="n"/>
      <c r="CN930" s="196" t="n"/>
      <c r="CO930" s="196" t="n"/>
      <c r="CP930" s="323" t="n"/>
      <c r="CQ930" s="348" t="n"/>
      <c r="CR930" s="348" t="n"/>
      <c r="CS930" s="348" t="n"/>
      <c r="CT930" s="348" t="n"/>
      <c r="CU930" s="348" t="n"/>
      <c r="CV930" s="348" t="n"/>
      <c r="CW930" s="348" t="n"/>
      <c r="CX930" s="348" t="n"/>
      <c r="CY930" s="348">
        <f>IFERROR(ROUND(STDEV(AN930,L930),1),"")</f>
        <v/>
      </c>
      <c r="CZ930" s="232">
        <f>IFERROR(ROUND(AVERAGE(O930:S930,AA930:AE930),0),"")</f>
        <v/>
      </c>
      <c r="DA930" s="232">
        <f>IFERROR(AVERAGE(T930:X930,AF930:AJ930),"")</f>
        <v/>
      </c>
      <c r="DB930" s="308">
        <f>AV930+BK930</f>
        <v/>
      </c>
      <c r="DC930" s="12">
        <f>SUM(BL930:BT930,AW930:BE930)</f>
        <v/>
      </c>
      <c r="DD930" s="437">
        <f>IFERROR(ROUND(DC930/K930,0),"")</f>
        <v/>
      </c>
      <c r="DE930" s="437">
        <f>IFERROR(ROUND(AVERAGE(Y930:Z930,AK930:AL930),0),"")</f>
        <v/>
      </c>
      <c r="DF930" s="217">
        <f>IFERROR(ROUND((3600/DE930*J930),0),"")</f>
        <v/>
      </c>
      <c r="DG930" s="437">
        <f>IFERROR(ROUND(DD930/DF930,1),"")</f>
        <v/>
      </c>
      <c r="DH930" s="308">
        <f>IFERROR(DB930+DD930,"")</f>
        <v/>
      </c>
      <c r="DI930" s="447">
        <f>IFERROR(DD930/DH930,"")</f>
        <v/>
      </c>
      <c r="DJ930" s="239" t="n"/>
      <c r="DK930" s="12">
        <f>IFERROR(DF930-AP930,"")</f>
        <v/>
      </c>
      <c r="DL930" s="239" t="n"/>
      <c r="DM930" s="307">
        <f>IFERROR(DA930-L930,"")</f>
        <v/>
      </c>
      <c r="DN930" s="348">
        <f>IF(DE930&gt;AQ930,0,1)</f>
        <v/>
      </c>
      <c r="DO930" s="348">
        <f>IF(DA930&lt;M930,0,1)</f>
        <v/>
      </c>
      <c r="DP930" s="348">
        <f>IF(DA930&gt;N930,0,1)</f>
        <v/>
      </c>
    </row>
    <row r="931" ht="20.25" customHeight="1" s="417">
      <c r="C931" s="455" t="n"/>
      <c r="G931" s="238" t="n"/>
      <c r="H931" s="437" t="n"/>
      <c r="I931" s="437" t="n"/>
      <c r="J931" s="437" t="n"/>
      <c r="K931" s="437" t="n"/>
      <c r="L931" s="240" t="n"/>
      <c r="M931" s="241" t="n"/>
      <c r="N931" s="242" t="n"/>
      <c r="O931" s="232" t="n"/>
      <c r="P931" s="232" t="n"/>
      <c r="Q931" s="232" t="n"/>
      <c r="R931" s="232" t="n"/>
      <c r="S931" s="232" t="n"/>
      <c r="T931" s="232" t="n"/>
      <c r="U931" s="232" t="n"/>
      <c r="V931" s="232" t="n"/>
      <c r="W931" s="232" t="n"/>
      <c r="X931" s="232" t="n"/>
      <c r="Y931" s="195" t="n"/>
      <c r="Z931" s="195" t="n"/>
      <c r="AA931" s="232" t="n"/>
      <c r="AB931" s="232" t="n"/>
      <c r="AC931" s="232" t="n"/>
      <c r="AD931" s="232" t="n"/>
      <c r="AE931" s="232" t="n"/>
      <c r="AF931" s="232" t="n"/>
      <c r="AG931" s="232" t="n"/>
      <c r="AH931" s="232" t="n"/>
      <c r="AI931" s="232" t="n"/>
      <c r="AJ931" s="232" t="n"/>
      <c r="AK931" s="195" t="n"/>
      <c r="AL931" s="195" t="n"/>
      <c r="AM931" s="232">
        <f>IFERROR(ROUND(AVERAGE(O931:S931,AA931:AE931),0),"")</f>
        <v/>
      </c>
      <c r="AN931" s="232">
        <f>IFERROR(ROUND(AVERAGE(T931:X931,AF931:AJ931),0),"")</f>
        <v/>
      </c>
      <c r="AO931" s="278">
        <f>IFERROR((AM931-L931)/L931,"")</f>
        <v/>
      </c>
      <c r="AP931" s="218" t="n"/>
      <c r="AQ931" s="219" t="n"/>
      <c r="AR931" s="217">
        <f>IFERROR(ROUND((3600/AS931*J931),0),"")</f>
        <v/>
      </c>
      <c r="AS931" s="217">
        <f>IFERROR(ROUND(AVERAGE(Y931:Z931,AK931:AL931),0),"")</f>
        <v/>
      </c>
      <c r="AT931" s="217" t="n"/>
      <c r="AU931" s="217" t="n"/>
      <c r="AV931" s="217" t="n"/>
      <c r="AW931" s="217" t="n"/>
      <c r="AX931" s="217" t="n"/>
      <c r="AY931" s="217" t="n"/>
      <c r="AZ931" s="217" t="n"/>
      <c r="BA931" s="217" t="n"/>
      <c r="BB931" s="217" t="n"/>
      <c r="BC931" s="217" t="n"/>
      <c r="BD931" s="217" t="n"/>
      <c r="BE931" s="217" t="n"/>
      <c r="BF931" s="217" t="n"/>
      <c r="BG931" s="217" t="n"/>
      <c r="BH931" s="217" t="n"/>
      <c r="BI931" s="217" t="n"/>
      <c r="BJ931" s="217" t="n"/>
      <c r="BK931" s="217" t="n"/>
      <c r="BL931" s="217" t="n"/>
      <c r="BM931" s="217" t="n"/>
      <c r="BN931" s="217" t="n"/>
      <c r="BO931" s="217" t="n"/>
      <c r="BP931" s="217" t="n"/>
      <c r="BQ931" s="217" t="n"/>
      <c r="BR931" s="217" t="n"/>
      <c r="BS931" s="217" t="n"/>
      <c r="BT931" s="217" t="n"/>
      <c r="BU931" s="217" t="n"/>
      <c r="BV931" s="217" t="n"/>
      <c r="BW931" s="217" t="n"/>
      <c r="BX931" s="220" t="n"/>
      <c r="BY931" s="220" t="n"/>
      <c r="BZ931" s="220" t="n"/>
      <c r="CA931" s="220" t="n"/>
      <c r="CB931" s="220" t="n"/>
      <c r="CC931" s="220" t="n"/>
      <c r="CD931" s="220" t="n"/>
      <c r="CE931" s="220" t="n"/>
      <c r="CF931" s="220" t="n"/>
      <c r="CG931" s="221">
        <f>IFERROR(ROUND((SUM(BX931:CF931)),0),"")</f>
        <v/>
      </c>
      <c r="CH931" s="216" t="n"/>
      <c r="CI931" s="456" t="n"/>
      <c r="CJ931" s="223" t="n"/>
      <c r="CK931" s="196" t="n"/>
      <c r="CL931" s="196" t="n"/>
      <c r="CM931" s="196" t="n"/>
      <c r="CN931" s="196" t="n"/>
      <c r="CO931" s="196" t="n"/>
      <c r="CP931" s="323" t="n"/>
      <c r="CQ931" s="348" t="n"/>
      <c r="CR931" s="348" t="n"/>
      <c r="CS931" s="348" t="n"/>
      <c r="CT931" s="348" t="n"/>
      <c r="CU931" s="348" t="n"/>
      <c r="CV931" s="348" t="n"/>
      <c r="CW931" s="348" t="n"/>
      <c r="CX931" s="348" t="n"/>
      <c r="CY931" s="348">
        <f>IFERROR(ROUND(STDEV(AN931,L931),1),"")</f>
        <v/>
      </c>
      <c r="CZ931" s="232">
        <f>IFERROR(ROUND(AVERAGE(O931:S931,AA931:AE931),0),"")</f>
        <v/>
      </c>
      <c r="DA931" s="232">
        <f>IFERROR(AVERAGE(T931:X931,AF931:AJ931),"")</f>
        <v/>
      </c>
      <c r="DB931" s="308">
        <f>AV931+BK931</f>
        <v/>
      </c>
      <c r="DC931" s="12">
        <f>SUM(BL931:BT931,AW931:BE931)</f>
        <v/>
      </c>
      <c r="DD931" s="437">
        <f>IFERROR(ROUND(DC931/K931,0),"")</f>
        <v/>
      </c>
      <c r="DE931" s="437">
        <f>IFERROR(ROUND(AVERAGE(Y931:Z931,AK931:AL931),0),"")</f>
        <v/>
      </c>
      <c r="DF931" s="217">
        <f>IFERROR(ROUND((3600/DE931*J931),0),"")</f>
        <v/>
      </c>
      <c r="DG931" s="437">
        <f>IFERROR(ROUND(DD931/DF931,1),"")</f>
        <v/>
      </c>
      <c r="DH931" s="308">
        <f>IFERROR(DB931+DD931,"")</f>
        <v/>
      </c>
      <c r="DI931" s="447">
        <f>IFERROR(DD931/DH931,"")</f>
        <v/>
      </c>
      <c r="DJ931" s="239" t="n"/>
      <c r="DK931" s="12">
        <f>IFERROR(DF931-AP931,"")</f>
        <v/>
      </c>
      <c r="DL931" s="239" t="n"/>
      <c r="DM931" s="307">
        <f>IFERROR(DA931-L931,"")</f>
        <v/>
      </c>
      <c r="DN931" s="348">
        <f>IF(DE931&gt;AQ931,0,1)</f>
        <v/>
      </c>
      <c r="DO931" s="348">
        <f>IF(DA931&lt;M931,0,1)</f>
        <v/>
      </c>
      <c r="DP931" s="348">
        <f>IF(DA931&gt;N931,0,1)</f>
        <v/>
      </c>
    </row>
    <row r="932" ht="20.25" customHeight="1" s="417">
      <c r="C932" s="455" t="n"/>
      <c r="G932" s="238" t="n"/>
      <c r="H932" s="437" t="n"/>
      <c r="I932" s="437" t="n"/>
      <c r="J932" s="437" t="n"/>
      <c r="K932" s="437" t="n"/>
      <c r="L932" s="240" t="n"/>
      <c r="M932" s="241" t="n"/>
      <c r="N932" s="242" t="n"/>
      <c r="O932" s="232" t="n"/>
      <c r="P932" s="232" t="n"/>
      <c r="Q932" s="232" t="n"/>
      <c r="R932" s="232" t="n"/>
      <c r="S932" s="232" t="n"/>
      <c r="T932" s="232" t="n"/>
      <c r="U932" s="232" t="n"/>
      <c r="V932" s="232" t="n"/>
      <c r="W932" s="232" t="n"/>
      <c r="X932" s="232" t="n"/>
      <c r="Y932" s="195" t="n"/>
      <c r="Z932" s="195" t="n"/>
      <c r="AA932" s="232" t="n"/>
      <c r="AB932" s="232" t="n"/>
      <c r="AC932" s="232" t="n"/>
      <c r="AD932" s="232" t="n"/>
      <c r="AE932" s="232" t="n"/>
      <c r="AF932" s="232" t="n"/>
      <c r="AG932" s="232" t="n"/>
      <c r="AH932" s="232" t="n"/>
      <c r="AI932" s="232" t="n"/>
      <c r="AJ932" s="232" t="n"/>
      <c r="AK932" s="195" t="n"/>
      <c r="AL932" s="195" t="n"/>
      <c r="AM932" s="232">
        <f>IFERROR(ROUND(AVERAGE(O932:S932,AA932:AE932),0),"")</f>
        <v/>
      </c>
      <c r="AN932" s="232">
        <f>IFERROR(ROUND(AVERAGE(T932:X932,AF932:AJ932),0),"")</f>
        <v/>
      </c>
      <c r="AO932" s="278">
        <f>IFERROR((AM932-L932)/L932,"")</f>
        <v/>
      </c>
      <c r="AP932" s="218" t="n"/>
      <c r="AQ932" s="219" t="n"/>
      <c r="AR932" s="217">
        <f>IFERROR(ROUND((3600/AS932*J932),0),"")</f>
        <v/>
      </c>
      <c r="AS932" s="217">
        <f>IFERROR(ROUND(AVERAGE(Y932:Z932,AK932:AL932),0),"")</f>
        <v/>
      </c>
      <c r="AT932" s="217" t="n"/>
      <c r="AU932" s="217" t="n"/>
      <c r="AV932" s="217" t="n"/>
      <c r="AW932" s="217" t="n"/>
      <c r="AX932" s="217" t="n"/>
      <c r="AY932" s="217" t="n"/>
      <c r="AZ932" s="217" t="n"/>
      <c r="BA932" s="217" t="n"/>
      <c r="BB932" s="217" t="n"/>
      <c r="BC932" s="217" t="n"/>
      <c r="BD932" s="217" t="n"/>
      <c r="BE932" s="217" t="n"/>
      <c r="BF932" s="217" t="n"/>
      <c r="BG932" s="217" t="n"/>
      <c r="BH932" s="217" t="n"/>
      <c r="BI932" s="217" t="n"/>
      <c r="BJ932" s="217" t="n"/>
      <c r="BK932" s="217" t="n"/>
      <c r="BL932" s="217" t="n"/>
      <c r="BM932" s="217" t="n"/>
      <c r="BN932" s="217" t="n"/>
      <c r="BO932" s="217" t="n"/>
      <c r="BP932" s="217" t="n"/>
      <c r="BQ932" s="217" t="n"/>
      <c r="BR932" s="217" t="n"/>
      <c r="BS932" s="217" t="n"/>
      <c r="BT932" s="217" t="n"/>
      <c r="BU932" s="217" t="n"/>
      <c r="BV932" s="217" t="n"/>
      <c r="BW932" s="217" t="n"/>
      <c r="BX932" s="220" t="n"/>
      <c r="BY932" s="220" t="n"/>
      <c r="BZ932" s="220" t="n"/>
      <c r="CA932" s="220" t="n"/>
      <c r="CB932" s="220" t="n"/>
      <c r="CC932" s="220" t="n"/>
      <c r="CD932" s="220" t="n"/>
      <c r="CE932" s="220" t="n"/>
      <c r="CF932" s="220" t="n"/>
      <c r="CG932" s="221">
        <f>IFERROR(ROUND((SUM(BX932:CF932)),0),"")</f>
        <v/>
      </c>
      <c r="CH932" s="216" t="n"/>
      <c r="CI932" s="456" t="n"/>
      <c r="CJ932" s="223" t="n"/>
      <c r="CK932" s="196" t="n"/>
      <c r="CL932" s="196" t="n"/>
      <c r="CM932" s="196" t="n"/>
      <c r="CN932" s="196" t="n"/>
      <c r="CO932" s="196" t="n"/>
      <c r="CP932" s="323" t="n"/>
      <c r="CQ932" s="348" t="n"/>
      <c r="CR932" s="348" t="n"/>
      <c r="CS932" s="348" t="n"/>
      <c r="CT932" s="348" t="n"/>
      <c r="CU932" s="348" t="n"/>
      <c r="CV932" s="348" t="n"/>
      <c r="CW932" s="348" t="n"/>
      <c r="CX932" s="348" t="n"/>
      <c r="CY932" s="348">
        <f>IFERROR(ROUND(STDEV(AN932,L932),1),"")</f>
        <v/>
      </c>
      <c r="CZ932" s="232">
        <f>IFERROR(ROUND(AVERAGE(O932:S932,AA932:AE932),0),"")</f>
        <v/>
      </c>
      <c r="DA932" s="232">
        <f>IFERROR(AVERAGE(T932:X932,AF932:AJ932),"")</f>
        <v/>
      </c>
      <c r="DB932" s="308">
        <f>AV932+BK932</f>
        <v/>
      </c>
      <c r="DC932" s="12">
        <f>SUM(BL932:BT932,AW932:BE932)</f>
        <v/>
      </c>
      <c r="DD932" s="437">
        <f>IFERROR(ROUND(DC932/K932,0),"")</f>
        <v/>
      </c>
      <c r="DE932" s="437">
        <f>IFERROR(ROUND(AVERAGE(Y932:Z932,AK932:AL932),0),"")</f>
        <v/>
      </c>
      <c r="DF932" s="217">
        <f>IFERROR(ROUND((3600/DE932*J932),0),"")</f>
        <v/>
      </c>
      <c r="DG932" s="437">
        <f>IFERROR(ROUND(DD932/DF932,1),"")</f>
        <v/>
      </c>
      <c r="DH932" s="308">
        <f>IFERROR(DB932+DD932,"")</f>
        <v/>
      </c>
      <c r="DI932" s="447">
        <f>IFERROR(DD932/DH932,"")</f>
        <v/>
      </c>
      <c r="DJ932" s="239" t="n"/>
      <c r="DK932" s="12">
        <f>IFERROR(DF932-AP932,"")</f>
        <v/>
      </c>
      <c r="DL932" s="239" t="n"/>
      <c r="DM932" s="307">
        <f>IFERROR(DA932-L932,"")</f>
        <v/>
      </c>
      <c r="DN932" s="348">
        <f>IF(DE932&gt;AQ932,0,1)</f>
        <v/>
      </c>
      <c r="DO932" s="348">
        <f>IF(DA932&lt;M932,0,1)</f>
        <v/>
      </c>
      <c r="DP932" s="348">
        <f>IF(DA932&gt;N932,0,1)</f>
        <v/>
      </c>
    </row>
    <row r="933" ht="20.25" customHeight="1" s="417">
      <c r="C933" s="455" t="n"/>
      <c r="G933" s="238" t="n"/>
      <c r="H933" s="437" t="n"/>
      <c r="I933" s="437" t="n"/>
      <c r="J933" s="437" t="n"/>
      <c r="K933" s="437" t="n"/>
      <c r="L933" s="240" t="n"/>
      <c r="M933" s="241" t="n"/>
      <c r="N933" s="242" t="n"/>
      <c r="O933" s="232" t="n"/>
      <c r="P933" s="232" t="n"/>
      <c r="Q933" s="232" t="n"/>
      <c r="R933" s="232" t="n"/>
      <c r="S933" s="232" t="n"/>
      <c r="T933" s="232" t="n"/>
      <c r="U933" s="232" t="n"/>
      <c r="V933" s="232" t="n"/>
      <c r="W933" s="232" t="n"/>
      <c r="X933" s="232" t="n"/>
      <c r="Y933" s="195" t="n"/>
      <c r="Z933" s="195" t="n"/>
      <c r="AA933" s="232" t="n"/>
      <c r="AB933" s="232" t="n"/>
      <c r="AC933" s="232" t="n"/>
      <c r="AD933" s="232" t="n"/>
      <c r="AE933" s="232" t="n"/>
      <c r="AF933" s="232" t="n"/>
      <c r="AG933" s="232" t="n"/>
      <c r="AH933" s="232" t="n"/>
      <c r="AI933" s="232" t="n"/>
      <c r="AJ933" s="232" t="n"/>
      <c r="AK933" s="195" t="n"/>
      <c r="AL933" s="195" t="n"/>
      <c r="AM933" s="232">
        <f>IFERROR(ROUND(AVERAGE(O933:S933,AA933:AE933),0),"")</f>
        <v/>
      </c>
      <c r="AN933" s="232">
        <f>IFERROR(ROUND(AVERAGE(T933:X933,AF933:AJ933),0),"")</f>
        <v/>
      </c>
      <c r="AO933" s="278">
        <f>IFERROR((AM933-L933)/L933,"")</f>
        <v/>
      </c>
      <c r="AP933" s="218" t="n"/>
      <c r="AQ933" s="219" t="n"/>
      <c r="AR933" s="217">
        <f>IFERROR(ROUND((3600/AS933*J933),0),"")</f>
        <v/>
      </c>
      <c r="AS933" s="217">
        <f>IFERROR(ROUND(AVERAGE(Y933:Z933,AK933:AL933),0),"")</f>
        <v/>
      </c>
      <c r="AT933" s="217" t="n"/>
      <c r="AU933" s="217" t="n"/>
      <c r="AV933" s="217" t="n"/>
      <c r="AW933" s="217" t="n"/>
      <c r="AX933" s="217" t="n"/>
      <c r="AY933" s="217" t="n"/>
      <c r="AZ933" s="217" t="n"/>
      <c r="BA933" s="217" t="n"/>
      <c r="BB933" s="217" t="n"/>
      <c r="BC933" s="217" t="n"/>
      <c r="BD933" s="217" t="n"/>
      <c r="BE933" s="217" t="n"/>
      <c r="BF933" s="217" t="n"/>
      <c r="BG933" s="217" t="n"/>
      <c r="BH933" s="217" t="n"/>
      <c r="BI933" s="217" t="n"/>
      <c r="BJ933" s="217" t="n"/>
      <c r="BK933" s="217" t="n"/>
      <c r="BL933" s="217" t="n"/>
      <c r="BM933" s="217" t="n"/>
      <c r="BN933" s="217" t="n"/>
      <c r="BO933" s="217" t="n"/>
      <c r="BP933" s="217" t="n"/>
      <c r="BQ933" s="217" t="n"/>
      <c r="BR933" s="217" t="n"/>
      <c r="BS933" s="217" t="n"/>
      <c r="BT933" s="217" t="n"/>
      <c r="BU933" s="217" t="n"/>
      <c r="BV933" s="217" t="n"/>
      <c r="BW933" s="217" t="n"/>
      <c r="BX933" s="220" t="n"/>
      <c r="BY933" s="220" t="n"/>
      <c r="BZ933" s="220" t="n"/>
      <c r="CA933" s="220" t="n"/>
      <c r="CB933" s="220" t="n"/>
      <c r="CC933" s="220" t="n"/>
      <c r="CD933" s="220" t="n"/>
      <c r="CE933" s="220" t="n"/>
      <c r="CF933" s="220" t="n"/>
      <c r="CG933" s="221">
        <f>IFERROR(ROUND((SUM(BX933:CF933)),0),"")</f>
        <v/>
      </c>
      <c r="CH933" s="216" t="n"/>
      <c r="CI933" s="456" t="n"/>
      <c r="CJ933" s="223" t="n"/>
      <c r="CK933" s="196" t="n"/>
      <c r="CL933" s="196" t="n"/>
      <c r="CM933" s="196" t="n"/>
      <c r="CN933" s="196" t="n"/>
      <c r="CO933" s="196" t="n"/>
      <c r="CP933" s="323" t="n"/>
      <c r="CQ933" s="348" t="n"/>
      <c r="CR933" s="348" t="n"/>
      <c r="CS933" s="348" t="n"/>
      <c r="CT933" s="348" t="n"/>
      <c r="CU933" s="348" t="n"/>
      <c r="CV933" s="348" t="n"/>
      <c r="CW933" s="348" t="n"/>
      <c r="CX933" s="348" t="n"/>
      <c r="CY933" s="348">
        <f>IFERROR(ROUND(STDEV(AN933,L933),1),"")</f>
        <v/>
      </c>
      <c r="CZ933" s="232">
        <f>IFERROR(ROUND(AVERAGE(O933:S933,AA933:AE933),0),"")</f>
        <v/>
      </c>
      <c r="DA933" s="232">
        <f>IFERROR(AVERAGE(T933:X933,AF933:AJ933),"")</f>
        <v/>
      </c>
      <c r="DB933" s="308">
        <f>AV933+BK933</f>
        <v/>
      </c>
      <c r="DC933" s="12">
        <f>SUM(BL933:BT933,AW933:BE933)</f>
        <v/>
      </c>
      <c r="DD933" s="437">
        <f>IFERROR(ROUND(DC933/K933,0),"")</f>
        <v/>
      </c>
      <c r="DE933" s="437">
        <f>IFERROR(ROUND(AVERAGE(Y933:Z933,AK933:AL933),0),"")</f>
        <v/>
      </c>
      <c r="DF933" s="217">
        <f>IFERROR(ROUND((3600/DE933*J933),0),"")</f>
        <v/>
      </c>
      <c r="DG933" s="437">
        <f>IFERROR(ROUND(DD933/DF933,1),"")</f>
        <v/>
      </c>
      <c r="DH933" s="308">
        <f>IFERROR(DB933+DD933,"")</f>
        <v/>
      </c>
      <c r="DI933" s="447">
        <f>IFERROR(DD933/DH933,"")</f>
        <v/>
      </c>
      <c r="DJ933" s="239" t="n"/>
      <c r="DK933" s="12">
        <f>IFERROR(DF933-AP933,"")</f>
        <v/>
      </c>
      <c r="DL933" s="239" t="n"/>
      <c r="DM933" s="307">
        <f>IFERROR(DA933-L933,"")</f>
        <v/>
      </c>
      <c r="DN933" s="348">
        <f>IF(DE933&gt;AQ933,0,1)</f>
        <v/>
      </c>
      <c r="DO933" s="348">
        <f>IF(DA933&lt;M933,0,1)</f>
        <v/>
      </c>
      <c r="DP933" s="348">
        <f>IF(DA933&gt;N933,0,1)</f>
        <v/>
      </c>
    </row>
    <row r="934" ht="20.25" customHeight="1" s="417">
      <c r="C934" s="455" t="n"/>
      <c r="G934" s="238" t="n"/>
      <c r="H934" s="437" t="n"/>
      <c r="I934" s="437" t="n"/>
      <c r="J934" s="437" t="n"/>
      <c r="K934" s="437" t="n"/>
      <c r="L934" s="240" t="n"/>
      <c r="M934" s="241" t="n"/>
      <c r="N934" s="242" t="n"/>
      <c r="O934" s="232" t="n"/>
      <c r="P934" s="232" t="n"/>
      <c r="Q934" s="232" t="n"/>
      <c r="R934" s="232" t="n"/>
      <c r="S934" s="232" t="n"/>
      <c r="T934" s="232" t="n"/>
      <c r="U934" s="232" t="n"/>
      <c r="V934" s="232" t="n"/>
      <c r="W934" s="232" t="n"/>
      <c r="X934" s="232" t="n"/>
      <c r="Y934" s="195" t="n"/>
      <c r="Z934" s="195" t="n"/>
      <c r="AA934" s="232" t="n"/>
      <c r="AB934" s="232" t="n"/>
      <c r="AC934" s="232" t="n"/>
      <c r="AD934" s="232" t="n"/>
      <c r="AE934" s="232" t="n"/>
      <c r="AF934" s="232" t="n"/>
      <c r="AG934" s="232" t="n"/>
      <c r="AH934" s="232" t="n"/>
      <c r="AI934" s="232" t="n"/>
      <c r="AJ934" s="232" t="n"/>
      <c r="AK934" s="195" t="n"/>
      <c r="AL934" s="195" t="n"/>
      <c r="AM934" s="232">
        <f>IFERROR(ROUND(AVERAGE(O934:S934,AA934:AE934),0),"")</f>
        <v/>
      </c>
      <c r="AN934" s="232">
        <f>IFERROR(ROUND(AVERAGE(T934:X934,AF934:AJ934),0),"")</f>
        <v/>
      </c>
      <c r="AO934" s="278">
        <f>IFERROR((AM934-L934)/L934,"")</f>
        <v/>
      </c>
      <c r="AP934" s="218" t="n"/>
      <c r="AQ934" s="219" t="n"/>
      <c r="AR934" s="217">
        <f>IFERROR(ROUND((3600/AS934*J934),0),"")</f>
        <v/>
      </c>
      <c r="AS934" s="217">
        <f>IFERROR(ROUND(AVERAGE(Y934:Z934,AK934:AL934),0),"")</f>
        <v/>
      </c>
      <c r="AT934" s="217" t="n"/>
      <c r="AU934" s="217" t="n"/>
      <c r="AV934" s="217" t="n"/>
      <c r="AW934" s="217" t="n"/>
      <c r="AX934" s="217" t="n"/>
      <c r="AY934" s="217" t="n"/>
      <c r="AZ934" s="217" t="n"/>
      <c r="BA934" s="217" t="n"/>
      <c r="BB934" s="217" t="n"/>
      <c r="BC934" s="217" t="n"/>
      <c r="BD934" s="217" t="n"/>
      <c r="BE934" s="217" t="n"/>
      <c r="BF934" s="217" t="n"/>
      <c r="BG934" s="217" t="n"/>
      <c r="BH934" s="217" t="n"/>
      <c r="BI934" s="217" t="n"/>
      <c r="BJ934" s="217" t="n"/>
      <c r="BK934" s="217" t="n"/>
      <c r="BL934" s="217" t="n"/>
      <c r="BM934" s="217" t="n"/>
      <c r="BN934" s="217" t="n"/>
      <c r="BO934" s="217" t="n"/>
      <c r="BP934" s="217" t="n"/>
      <c r="BQ934" s="217" t="n"/>
      <c r="BR934" s="217" t="n"/>
      <c r="BS934" s="217" t="n"/>
      <c r="BT934" s="217" t="n"/>
      <c r="BU934" s="217" t="n"/>
      <c r="BV934" s="217" t="n"/>
      <c r="BW934" s="217" t="n"/>
      <c r="BX934" s="220" t="n"/>
      <c r="BY934" s="220" t="n"/>
      <c r="BZ934" s="220" t="n"/>
      <c r="CA934" s="220" t="n"/>
      <c r="CB934" s="220" t="n"/>
      <c r="CC934" s="220" t="n"/>
      <c r="CD934" s="220" t="n"/>
      <c r="CE934" s="220" t="n"/>
      <c r="CF934" s="220" t="n"/>
      <c r="CG934" s="221">
        <f>IFERROR(ROUND((SUM(BX934:CF934)),0),"")</f>
        <v/>
      </c>
      <c r="CH934" s="216" t="n"/>
      <c r="CI934" s="456" t="n"/>
      <c r="CJ934" s="223" t="n"/>
      <c r="CK934" s="196" t="n"/>
      <c r="CL934" s="196" t="n"/>
      <c r="CM934" s="196" t="n"/>
      <c r="CN934" s="196" t="n"/>
      <c r="CO934" s="196" t="n"/>
      <c r="CP934" s="323" t="n"/>
      <c r="CQ934" s="348" t="n"/>
      <c r="CR934" s="348" t="n"/>
      <c r="CS934" s="348" t="n"/>
      <c r="CT934" s="348" t="n"/>
      <c r="CU934" s="348" t="n"/>
      <c r="CV934" s="348" t="n"/>
      <c r="CW934" s="348" t="n"/>
      <c r="CX934" s="348" t="n"/>
      <c r="CY934" s="348">
        <f>IFERROR(ROUND(STDEV(AN934,L934),1),"")</f>
        <v/>
      </c>
      <c r="CZ934" s="232">
        <f>IFERROR(ROUND(AVERAGE(O934:S934,AA934:AE934),0),"")</f>
        <v/>
      </c>
      <c r="DA934" s="232">
        <f>IFERROR(AVERAGE(T934:X934,AF934:AJ934),"")</f>
        <v/>
      </c>
      <c r="DB934" s="308">
        <f>AV934+BK934</f>
        <v/>
      </c>
      <c r="DC934" s="12">
        <f>SUM(BL934:BT934,AW934:BE934)</f>
        <v/>
      </c>
      <c r="DD934" s="437">
        <f>IFERROR(ROUND(DC934/K934,0),"")</f>
        <v/>
      </c>
      <c r="DE934" s="437">
        <f>IFERROR(ROUND(AVERAGE(Y934:Z934,AK934:AL934),0),"")</f>
        <v/>
      </c>
      <c r="DF934" s="217">
        <f>IFERROR(ROUND((3600/DE934*J934),0),"")</f>
        <v/>
      </c>
      <c r="DG934" s="437">
        <f>IFERROR(ROUND(DD934/DF934,1),"")</f>
        <v/>
      </c>
      <c r="DH934" s="308">
        <f>IFERROR(DB934+DD934,"")</f>
        <v/>
      </c>
      <c r="DI934" s="447">
        <f>IFERROR(DD934/DH934,"")</f>
        <v/>
      </c>
      <c r="DJ934" s="239" t="n"/>
      <c r="DK934" s="12">
        <f>IFERROR(DF934-AP934,"")</f>
        <v/>
      </c>
      <c r="DL934" s="239" t="n"/>
      <c r="DM934" s="307">
        <f>IFERROR(DA934-L934,"")</f>
        <v/>
      </c>
      <c r="DN934" s="348">
        <f>IF(DE934&gt;AQ934,0,1)</f>
        <v/>
      </c>
      <c r="DO934" s="348">
        <f>IF(DA934&lt;M934,0,1)</f>
        <v/>
      </c>
      <c r="DP934" s="348">
        <f>IF(DA934&gt;N934,0,1)</f>
        <v/>
      </c>
    </row>
    <row r="935" ht="20.25" customHeight="1" s="417">
      <c r="C935" s="455" t="n"/>
      <c r="G935" s="238" t="n"/>
      <c r="H935" s="437" t="n"/>
      <c r="I935" s="437" t="n"/>
      <c r="J935" s="437" t="n"/>
      <c r="K935" s="437" t="n"/>
      <c r="L935" s="240" t="n"/>
      <c r="M935" s="241" t="n"/>
      <c r="N935" s="242" t="n"/>
      <c r="O935" s="232" t="n"/>
      <c r="P935" s="232" t="n"/>
      <c r="Q935" s="232" t="n"/>
      <c r="R935" s="232" t="n"/>
      <c r="S935" s="232" t="n"/>
      <c r="T935" s="232" t="n"/>
      <c r="U935" s="232" t="n"/>
      <c r="V935" s="232" t="n"/>
      <c r="W935" s="232" t="n"/>
      <c r="X935" s="232" t="n"/>
      <c r="Y935" s="195" t="n"/>
      <c r="Z935" s="195" t="n"/>
      <c r="AA935" s="232" t="n"/>
      <c r="AB935" s="232" t="n"/>
      <c r="AC935" s="232" t="n"/>
      <c r="AD935" s="232" t="n"/>
      <c r="AE935" s="232" t="n"/>
      <c r="AF935" s="232" t="n"/>
      <c r="AG935" s="232" t="n"/>
      <c r="AH935" s="232" t="n"/>
      <c r="AI935" s="232" t="n"/>
      <c r="AJ935" s="232" t="n"/>
      <c r="AK935" s="195" t="n"/>
      <c r="AL935" s="195" t="n"/>
      <c r="AM935" s="232">
        <f>IFERROR(ROUND(AVERAGE(O935:S935,AA935:AE935),0),"")</f>
        <v/>
      </c>
      <c r="AN935" s="232">
        <f>IFERROR(ROUND(AVERAGE(T935:X935,AF935:AJ935),0),"")</f>
        <v/>
      </c>
      <c r="AO935" s="278">
        <f>IFERROR((AM935-L935)/L935,"")</f>
        <v/>
      </c>
      <c r="AP935" s="218" t="n"/>
      <c r="AQ935" s="219" t="n"/>
      <c r="AR935" s="217">
        <f>IFERROR(ROUND((3600/AS935*J935),0),"")</f>
        <v/>
      </c>
      <c r="AS935" s="217">
        <f>IFERROR(ROUND(AVERAGE(Y935:Z935,AK935:AL935),0),"")</f>
        <v/>
      </c>
      <c r="AT935" s="217" t="n"/>
      <c r="AU935" s="217" t="n"/>
      <c r="AV935" s="217" t="n"/>
      <c r="AW935" s="217" t="n"/>
      <c r="AX935" s="217" t="n"/>
      <c r="AY935" s="217" t="n"/>
      <c r="AZ935" s="217" t="n"/>
      <c r="BA935" s="217" t="n"/>
      <c r="BB935" s="217" t="n"/>
      <c r="BC935" s="217" t="n"/>
      <c r="BD935" s="217" t="n"/>
      <c r="BE935" s="217" t="n"/>
      <c r="BF935" s="217" t="n"/>
      <c r="BG935" s="217" t="n"/>
      <c r="BH935" s="217" t="n"/>
      <c r="BI935" s="217" t="n"/>
      <c r="BJ935" s="217" t="n"/>
      <c r="BK935" s="217" t="n"/>
      <c r="BL935" s="217" t="n"/>
      <c r="BM935" s="217" t="n"/>
      <c r="BN935" s="217" t="n"/>
      <c r="BO935" s="217" t="n"/>
      <c r="BP935" s="217" t="n"/>
      <c r="BQ935" s="217" t="n"/>
      <c r="BR935" s="217" t="n"/>
      <c r="BS935" s="217" t="n"/>
      <c r="BT935" s="217" t="n"/>
      <c r="BU935" s="217" t="n"/>
      <c r="BV935" s="217" t="n"/>
      <c r="BW935" s="217" t="n"/>
      <c r="BX935" s="220" t="n"/>
      <c r="BY935" s="220" t="n"/>
      <c r="BZ935" s="220" t="n"/>
      <c r="CA935" s="220" t="n"/>
      <c r="CB935" s="220" t="n"/>
      <c r="CC935" s="220" t="n"/>
      <c r="CD935" s="220" t="n"/>
      <c r="CE935" s="220" t="n"/>
      <c r="CF935" s="220" t="n"/>
      <c r="CG935" s="221">
        <f>IFERROR(ROUND((SUM(BX935:CF935)),0),"")</f>
        <v/>
      </c>
      <c r="CH935" s="216" t="n"/>
      <c r="CI935" s="456" t="n"/>
      <c r="CJ935" s="223" t="n"/>
      <c r="CK935" s="196" t="n"/>
      <c r="CL935" s="196" t="n"/>
      <c r="CM935" s="196" t="n"/>
      <c r="CN935" s="196" t="n"/>
      <c r="CO935" s="196" t="n"/>
      <c r="CP935" s="323" t="n"/>
      <c r="CQ935" s="348" t="n"/>
      <c r="CR935" s="348" t="n"/>
      <c r="CS935" s="348" t="n"/>
      <c r="CT935" s="348" t="n"/>
      <c r="CU935" s="348" t="n"/>
      <c r="CV935" s="348" t="n"/>
      <c r="CW935" s="348" t="n"/>
      <c r="CX935" s="348" t="n"/>
      <c r="CY935" s="348">
        <f>IFERROR(ROUND(STDEV(AN935,L935),1),"")</f>
        <v/>
      </c>
      <c r="CZ935" s="232">
        <f>IFERROR(ROUND(AVERAGE(O935:S935,AA935:AE935),0),"")</f>
        <v/>
      </c>
      <c r="DA935" s="232">
        <f>IFERROR(AVERAGE(T935:X935,AF935:AJ935),"")</f>
        <v/>
      </c>
      <c r="DB935" s="308">
        <f>AV935+BK935</f>
        <v/>
      </c>
      <c r="DC935" s="12">
        <f>SUM(BL935:BT935,AW935:BE935)</f>
        <v/>
      </c>
      <c r="DD935" s="437">
        <f>IFERROR(ROUND(DC935/K935,0),"")</f>
        <v/>
      </c>
      <c r="DE935" s="437">
        <f>IFERROR(ROUND(AVERAGE(Y935:Z935,AK935:AL935),0),"")</f>
        <v/>
      </c>
      <c r="DF935" s="217">
        <f>IFERROR(ROUND((3600/DE935*J935),0),"")</f>
        <v/>
      </c>
      <c r="DG935" s="437">
        <f>IFERROR(ROUND(DD935/DF935,1),"")</f>
        <v/>
      </c>
      <c r="DH935" s="308">
        <f>IFERROR(DB935+DD935,"")</f>
        <v/>
      </c>
      <c r="DI935" s="447">
        <f>IFERROR(DD935/DH935,"")</f>
        <v/>
      </c>
      <c r="DJ935" s="239" t="n"/>
      <c r="DK935" s="12">
        <f>IFERROR(DF935-AP935,"")</f>
        <v/>
      </c>
      <c r="DL935" s="239" t="n"/>
      <c r="DM935" s="307">
        <f>IFERROR(DA935-L935,"")</f>
        <v/>
      </c>
      <c r="DN935" s="348">
        <f>IF(DE935&gt;AQ935,0,1)</f>
        <v/>
      </c>
      <c r="DO935" s="348">
        <f>IF(DA935&lt;M935,0,1)</f>
        <v/>
      </c>
      <c r="DP935" s="348">
        <f>IF(DA935&gt;N935,0,1)</f>
        <v/>
      </c>
    </row>
    <row r="936" ht="20.25" customHeight="1" s="417">
      <c r="C936" s="455" t="n"/>
      <c r="G936" s="238" t="n"/>
      <c r="H936" s="437" t="n"/>
      <c r="I936" s="437" t="n"/>
      <c r="J936" s="437" t="n"/>
      <c r="K936" s="437" t="n"/>
      <c r="L936" s="240" t="n"/>
      <c r="M936" s="241" t="n"/>
      <c r="N936" s="242" t="n"/>
      <c r="O936" s="232" t="n"/>
      <c r="P936" s="232" t="n"/>
      <c r="Q936" s="232" t="n"/>
      <c r="R936" s="232" t="n"/>
      <c r="S936" s="232" t="n"/>
      <c r="T936" s="232" t="n"/>
      <c r="U936" s="232" t="n"/>
      <c r="V936" s="232" t="n"/>
      <c r="W936" s="232" t="n"/>
      <c r="X936" s="232" t="n"/>
      <c r="Y936" s="195" t="n"/>
      <c r="Z936" s="195" t="n"/>
      <c r="AA936" s="232" t="n"/>
      <c r="AB936" s="232" t="n"/>
      <c r="AC936" s="232" t="n"/>
      <c r="AD936" s="232" t="n"/>
      <c r="AE936" s="232" t="n"/>
      <c r="AF936" s="232" t="n"/>
      <c r="AG936" s="232" t="n"/>
      <c r="AH936" s="232" t="n"/>
      <c r="AI936" s="232" t="n"/>
      <c r="AJ936" s="232" t="n"/>
      <c r="AK936" s="195" t="n"/>
      <c r="AL936" s="195" t="n"/>
      <c r="AM936" s="232">
        <f>IFERROR(ROUND(AVERAGE(O936:S936,AA936:AE936),0),"")</f>
        <v/>
      </c>
      <c r="AN936" s="232">
        <f>IFERROR(ROUND(AVERAGE(T936:X936,AF936:AJ936),0),"")</f>
        <v/>
      </c>
      <c r="AO936" s="278">
        <f>IFERROR((AM936-L936)/L936,"")</f>
        <v/>
      </c>
      <c r="AP936" s="218" t="n"/>
      <c r="AQ936" s="219" t="n"/>
      <c r="AR936" s="217">
        <f>IFERROR(ROUND((3600/AS936*J936),0),"")</f>
        <v/>
      </c>
      <c r="AS936" s="217">
        <f>IFERROR(ROUND(AVERAGE(Y936:Z936,AK936:AL936),0),"")</f>
        <v/>
      </c>
      <c r="AT936" s="217" t="n"/>
      <c r="AU936" s="217" t="n"/>
      <c r="AV936" s="217" t="n"/>
      <c r="AW936" s="217" t="n"/>
      <c r="AX936" s="217" t="n"/>
      <c r="AY936" s="217" t="n"/>
      <c r="AZ936" s="217" t="n"/>
      <c r="BA936" s="217" t="n"/>
      <c r="BB936" s="217" t="n"/>
      <c r="BC936" s="217" t="n"/>
      <c r="BD936" s="217" t="n"/>
      <c r="BE936" s="217" t="n"/>
      <c r="BF936" s="217" t="n"/>
      <c r="BG936" s="217" t="n"/>
      <c r="BH936" s="217" t="n"/>
      <c r="BI936" s="217" t="n"/>
      <c r="BJ936" s="217" t="n"/>
      <c r="BK936" s="217" t="n"/>
      <c r="BL936" s="217" t="n"/>
      <c r="BM936" s="217" t="n"/>
      <c r="BN936" s="217" t="n"/>
      <c r="BO936" s="217" t="n"/>
      <c r="BP936" s="217" t="n"/>
      <c r="BQ936" s="217" t="n"/>
      <c r="BR936" s="217" t="n"/>
      <c r="BS936" s="217" t="n"/>
      <c r="BT936" s="217" t="n"/>
      <c r="BU936" s="217" t="n"/>
      <c r="BV936" s="217" t="n"/>
      <c r="BW936" s="217" t="n"/>
      <c r="BX936" s="220" t="n"/>
      <c r="BY936" s="220" t="n"/>
      <c r="BZ936" s="220" t="n"/>
      <c r="CA936" s="220" t="n"/>
      <c r="CB936" s="220" t="n"/>
      <c r="CC936" s="220" t="n"/>
      <c r="CD936" s="220" t="n"/>
      <c r="CE936" s="220" t="n"/>
      <c r="CF936" s="220" t="n"/>
      <c r="CG936" s="221">
        <f>IFERROR(ROUND((SUM(BX936:CF936)),0),"")</f>
        <v/>
      </c>
      <c r="CH936" s="216" t="n"/>
      <c r="CI936" s="456" t="n"/>
      <c r="CJ936" s="223" t="n"/>
      <c r="CK936" s="196" t="n"/>
      <c r="CL936" s="196" t="n"/>
      <c r="CM936" s="196" t="n"/>
      <c r="CN936" s="196" t="n"/>
      <c r="CO936" s="196" t="n"/>
      <c r="CP936" s="323" t="n"/>
      <c r="CQ936" s="348" t="n"/>
      <c r="CR936" s="348" t="n"/>
      <c r="CS936" s="348" t="n"/>
      <c r="CT936" s="348" t="n"/>
      <c r="CU936" s="348" t="n"/>
      <c r="CV936" s="348" t="n"/>
      <c r="CW936" s="348" t="n"/>
      <c r="CX936" s="348" t="n"/>
      <c r="CY936" s="348">
        <f>IFERROR(ROUND(STDEV(AN936,L936),1),"")</f>
        <v/>
      </c>
      <c r="CZ936" s="232">
        <f>IFERROR(ROUND(AVERAGE(O936:S936,AA936:AE936),0),"")</f>
        <v/>
      </c>
      <c r="DA936" s="232">
        <f>IFERROR(AVERAGE(T936:X936,AF936:AJ936),"")</f>
        <v/>
      </c>
      <c r="DB936" s="308">
        <f>AV936+BK936</f>
        <v/>
      </c>
      <c r="DC936" s="12">
        <f>SUM(BL936:BT936,AW936:BE936)</f>
        <v/>
      </c>
      <c r="DD936" s="437">
        <f>IFERROR(ROUND(DC936/K936,0),"")</f>
        <v/>
      </c>
      <c r="DE936" s="437">
        <f>IFERROR(ROUND(AVERAGE(Y936:Z936,AK936:AL936),0),"")</f>
        <v/>
      </c>
      <c r="DF936" s="217">
        <f>IFERROR(ROUND((3600/DE936*J936),0),"")</f>
        <v/>
      </c>
      <c r="DG936" s="437">
        <f>IFERROR(ROUND(DD936/DF936,1),"")</f>
        <v/>
      </c>
      <c r="DH936" s="308">
        <f>IFERROR(DB936+DD936,"")</f>
        <v/>
      </c>
      <c r="DI936" s="447">
        <f>IFERROR(DD936/DH936,"")</f>
        <v/>
      </c>
      <c r="DJ936" s="239" t="n"/>
      <c r="DK936" s="12">
        <f>IFERROR(DF936-AP936,"")</f>
        <v/>
      </c>
      <c r="DL936" s="239" t="n"/>
      <c r="DM936" s="307">
        <f>IFERROR(DA936-L936,"")</f>
        <v/>
      </c>
      <c r="DN936" s="348">
        <f>IF(DE936&gt;AQ936,0,1)</f>
        <v/>
      </c>
      <c r="DO936" s="348">
        <f>IF(DA936&lt;M936,0,1)</f>
        <v/>
      </c>
      <c r="DP936" s="348">
        <f>IF(DA936&gt;N936,0,1)</f>
        <v/>
      </c>
    </row>
    <row r="937" ht="20.25" customHeight="1" s="417">
      <c r="C937" s="455" t="n"/>
      <c r="G937" s="238" t="n"/>
      <c r="H937" s="437" t="n"/>
      <c r="I937" s="437" t="n"/>
      <c r="J937" s="437" t="n"/>
      <c r="K937" s="437" t="n"/>
      <c r="L937" s="240" t="n"/>
      <c r="M937" s="241" t="n"/>
      <c r="N937" s="242" t="n"/>
      <c r="O937" s="232" t="n"/>
      <c r="P937" s="232" t="n"/>
      <c r="Q937" s="232" t="n"/>
      <c r="R937" s="232" t="n"/>
      <c r="S937" s="232" t="n"/>
      <c r="T937" s="232" t="n"/>
      <c r="U937" s="232" t="n"/>
      <c r="V937" s="232" t="n"/>
      <c r="W937" s="232" t="n"/>
      <c r="X937" s="232" t="n"/>
      <c r="Y937" s="195" t="n"/>
      <c r="Z937" s="195" t="n"/>
      <c r="AA937" s="232" t="n"/>
      <c r="AB937" s="232" t="n"/>
      <c r="AC937" s="232" t="n"/>
      <c r="AD937" s="232" t="n"/>
      <c r="AE937" s="232" t="n"/>
      <c r="AF937" s="232" t="n"/>
      <c r="AG937" s="232" t="n"/>
      <c r="AH937" s="232" t="n"/>
      <c r="AI937" s="232" t="n"/>
      <c r="AJ937" s="232" t="n"/>
      <c r="AK937" s="195" t="n"/>
      <c r="AL937" s="195" t="n"/>
      <c r="AM937" s="232">
        <f>IFERROR(ROUND(AVERAGE(O937:S937,AA937:AE937),0),"")</f>
        <v/>
      </c>
      <c r="AN937" s="232">
        <f>IFERROR(ROUND(AVERAGE(T937:X937,AF937:AJ937),0),"")</f>
        <v/>
      </c>
      <c r="AO937" s="278">
        <f>IFERROR((AM937-L937)/L937,"")</f>
        <v/>
      </c>
      <c r="AP937" s="218" t="n"/>
      <c r="AQ937" s="219" t="n"/>
      <c r="AR937" s="217">
        <f>IFERROR(ROUND((3600/AS937*J937),0),"")</f>
        <v/>
      </c>
      <c r="AS937" s="217">
        <f>IFERROR(ROUND(AVERAGE(Y937:Z937,AK937:AL937),0),"")</f>
        <v/>
      </c>
      <c r="AT937" s="217" t="n"/>
      <c r="AU937" s="217" t="n"/>
      <c r="AV937" s="217" t="n"/>
      <c r="AW937" s="217" t="n"/>
      <c r="AX937" s="217" t="n"/>
      <c r="AY937" s="217" t="n"/>
      <c r="AZ937" s="217" t="n"/>
      <c r="BA937" s="217" t="n"/>
      <c r="BB937" s="217" t="n"/>
      <c r="BC937" s="217" t="n"/>
      <c r="BD937" s="217" t="n"/>
      <c r="BE937" s="217" t="n"/>
      <c r="BF937" s="217" t="n"/>
      <c r="BG937" s="217" t="n"/>
      <c r="BH937" s="217" t="n"/>
      <c r="BI937" s="217" t="n"/>
      <c r="BJ937" s="217" t="n"/>
      <c r="BK937" s="217" t="n"/>
      <c r="BL937" s="217" t="n"/>
      <c r="BM937" s="217" t="n"/>
      <c r="BN937" s="217" t="n"/>
      <c r="BO937" s="217" t="n"/>
      <c r="BP937" s="217" t="n"/>
      <c r="BQ937" s="217" t="n"/>
      <c r="BR937" s="217" t="n"/>
      <c r="BS937" s="217" t="n"/>
      <c r="BT937" s="217" t="n"/>
      <c r="BU937" s="217" t="n"/>
      <c r="BV937" s="217" t="n"/>
      <c r="BW937" s="217" t="n"/>
      <c r="BX937" s="220" t="n"/>
      <c r="BY937" s="220" t="n"/>
      <c r="BZ937" s="220" t="n"/>
      <c r="CA937" s="220" t="n"/>
      <c r="CB937" s="220" t="n"/>
      <c r="CC937" s="220" t="n"/>
      <c r="CD937" s="220" t="n"/>
      <c r="CE937" s="220" t="n"/>
      <c r="CF937" s="220" t="n"/>
      <c r="CG937" s="221">
        <f>IFERROR(ROUND((SUM(BX937:CF937)),0),"")</f>
        <v/>
      </c>
      <c r="CH937" s="216" t="n"/>
      <c r="CI937" s="456" t="n"/>
      <c r="CJ937" s="223" t="n"/>
      <c r="CK937" s="196" t="n"/>
      <c r="CL937" s="196" t="n"/>
      <c r="CM937" s="196" t="n"/>
      <c r="CN937" s="196" t="n"/>
      <c r="CO937" s="196" t="n"/>
      <c r="CP937" s="323" t="n"/>
      <c r="CQ937" s="348" t="n"/>
      <c r="CR937" s="348" t="n"/>
      <c r="CS937" s="348" t="n"/>
      <c r="CT937" s="348" t="n"/>
      <c r="CU937" s="348" t="n"/>
      <c r="CV937" s="348" t="n"/>
      <c r="CW937" s="348" t="n"/>
      <c r="CX937" s="348" t="n"/>
      <c r="CY937" s="348">
        <f>IFERROR(ROUND(STDEV(AN937,L937),1),"")</f>
        <v/>
      </c>
      <c r="CZ937" s="232">
        <f>IFERROR(ROUND(AVERAGE(O937:S937,AA937:AE937),0),"")</f>
        <v/>
      </c>
      <c r="DA937" s="232">
        <f>IFERROR(AVERAGE(T937:X937,AF937:AJ937),"")</f>
        <v/>
      </c>
      <c r="DB937" s="308">
        <f>AV937+BK937</f>
        <v/>
      </c>
      <c r="DC937" s="12">
        <f>SUM(BL937:BT937,AW937:BE937)</f>
        <v/>
      </c>
      <c r="DD937" s="437">
        <f>IFERROR(ROUND(DC937/K937,0),"")</f>
        <v/>
      </c>
      <c r="DE937" s="437">
        <f>IFERROR(ROUND(AVERAGE(Y937:Z937,AK937:AL937),0),"")</f>
        <v/>
      </c>
      <c r="DF937" s="217">
        <f>IFERROR(ROUND((3600/DE937*J937),0),"")</f>
        <v/>
      </c>
      <c r="DG937" s="437">
        <f>IFERROR(ROUND(DD937/DF937,1),"")</f>
        <v/>
      </c>
      <c r="DH937" s="308">
        <f>IFERROR(DB937+DD937,"")</f>
        <v/>
      </c>
      <c r="DI937" s="447">
        <f>IFERROR(DD937/DH937,"")</f>
        <v/>
      </c>
      <c r="DJ937" s="239" t="n"/>
      <c r="DK937" s="12">
        <f>IFERROR(DF937-AP937,"")</f>
        <v/>
      </c>
      <c r="DL937" s="239" t="n"/>
      <c r="DM937" s="307">
        <f>IFERROR(DA937-L937,"")</f>
        <v/>
      </c>
      <c r="DN937" s="348">
        <f>IF(DE937&gt;AQ937,0,1)</f>
        <v/>
      </c>
      <c r="DO937" s="348">
        <f>IF(DA937&lt;M937,0,1)</f>
        <v/>
      </c>
      <c r="DP937" s="348">
        <f>IF(DA937&gt;N937,0,1)</f>
        <v/>
      </c>
    </row>
    <row r="938" ht="20.25" customHeight="1" s="417">
      <c r="C938" s="455" t="n"/>
      <c r="G938" s="238" t="n"/>
      <c r="H938" s="437" t="n"/>
      <c r="I938" s="437" t="n"/>
      <c r="J938" s="437" t="n"/>
      <c r="K938" s="437" t="n"/>
      <c r="L938" s="240" t="n"/>
      <c r="M938" s="241" t="n"/>
      <c r="N938" s="242" t="n"/>
      <c r="O938" s="232" t="n"/>
      <c r="P938" s="232" t="n"/>
      <c r="Q938" s="232" t="n"/>
      <c r="R938" s="232" t="n"/>
      <c r="S938" s="232" t="n"/>
      <c r="T938" s="232" t="n"/>
      <c r="U938" s="232" t="n"/>
      <c r="V938" s="232" t="n"/>
      <c r="W938" s="232" t="n"/>
      <c r="X938" s="232" t="n"/>
      <c r="Y938" s="195" t="n"/>
      <c r="Z938" s="195" t="n"/>
      <c r="AA938" s="232" t="n"/>
      <c r="AB938" s="232" t="n"/>
      <c r="AC938" s="232" t="n"/>
      <c r="AD938" s="232" t="n"/>
      <c r="AE938" s="232" t="n"/>
      <c r="AF938" s="232" t="n"/>
      <c r="AG938" s="232" t="n"/>
      <c r="AH938" s="232" t="n"/>
      <c r="AI938" s="232" t="n"/>
      <c r="AJ938" s="232" t="n"/>
      <c r="AK938" s="195" t="n"/>
      <c r="AL938" s="195" t="n"/>
      <c r="AM938" s="232">
        <f>IFERROR(ROUND(AVERAGE(O938:S938,AA938:AE938),0),"")</f>
        <v/>
      </c>
      <c r="AN938" s="232">
        <f>IFERROR(ROUND(AVERAGE(T938:X938,AF938:AJ938),0),"")</f>
        <v/>
      </c>
      <c r="AO938" s="278">
        <f>IFERROR((AM938-L938)/L938,"")</f>
        <v/>
      </c>
      <c r="AP938" s="218" t="n"/>
      <c r="AQ938" s="219" t="n"/>
      <c r="AR938" s="217">
        <f>IFERROR(ROUND((3600/AS938*J938),0),"")</f>
        <v/>
      </c>
      <c r="AS938" s="217">
        <f>IFERROR(ROUND(AVERAGE(Y938:Z938,AK938:AL938),0),"")</f>
        <v/>
      </c>
      <c r="AT938" s="217" t="n"/>
      <c r="AU938" s="217" t="n"/>
      <c r="AV938" s="217" t="n"/>
      <c r="AW938" s="217" t="n"/>
      <c r="AX938" s="217" t="n"/>
      <c r="AY938" s="217" t="n"/>
      <c r="AZ938" s="217" t="n"/>
      <c r="BA938" s="217" t="n"/>
      <c r="BB938" s="217" t="n"/>
      <c r="BC938" s="217" t="n"/>
      <c r="BD938" s="217" t="n"/>
      <c r="BE938" s="217" t="n"/>
      <c r="BF938" s="217" t="n"/>
      <c r="BG938" s="217" t="n"/>
      <c r="BH938" s="217" t="n"/>
      <c r="BI938" s="217" t="n"/>
      <c r="BJ938" s="217" t="n"/>
      <c r="BK938" s="217" t="n"/>
      <c r="BL938" s="217" t="n"/>
      <c r="BM938" s="217" t="n"/>
      <c r="BN938" s="217" t="n"/>
      <c r="BO938" s="217" t="n"/>
      <c r="BP938" s="217" t="n"/>
      <c r="BQ938" s="217" t="n"/>
      <c r="BR938" s="217" t="n"/>
      <c r="BS938" s="217" t="n"/>
      <c r="BT938" s="217" t="n"/>
      <c r="BU938" s="217" t="n"/>
      <c r="BV938" s="217" t="n"/>
      <c r="BW938" s="217" t="n"/>
      <c r="BX938" s="220" t="n"/>
      <c r="BY938" s="220" t="n"/>
      <c r="BZ938" s="220" t="n"/>
      <c r="CA938" s="220" t="n"/>
      <c r="CB938" s="220" t="n"/>
      <c r="CC938" s="220" t="n"/>
      <c r="CD938" s="220" t="n"/>
      <c r="CE938" s="220" t="n"/>
      <c r="CF938" s="220" t="n"/>
      <c r="CG938" s="221">
        <f>IFERROR(ROUND((SUM(BX938:CF938)),0),"")</f>
        <v/>
      </c>
      <c r="CH938" s="216" t="n"/>
      <c r="CI938" s="456" t="n"/>
      <c r="CJ938" s="223" t="n"/>
      <c r="CK938" s="196" t="n"/>
      <c r="CL938" s="196" t="n"/>
      <c r="CM938" s="196" t="n"/>
      <c r="CN938" s="196" t="n"/>
      <c r="CO938" s="196" t="n"/>
      <c r="CP938" s="323" t="n"/>
      <c r="CQ938" s="348" t="n"/>
      <c r="CR938" s="348" t="n"/>
      <c r="CS938" s="348" t="n"/>
      <c r="CT938" s="348" t="n"/>
      <c r="CU938" s="348" t="n"/>
      <c r="CV938" s="348" t="n"/>
      <c r="CW938" s="348" t="n"/>
      <c r="CX938" s="348" t="n"/>
      <c r="CY938" s="348">
        <f>IFERROR(ROUND(STDEV(AN938,L938),1),"")</f>
        <v/>
      </c>
      <c r="CZ938" s="232">
        <f>IFERROR(ROUND(AVERAGE(O938:S938,AA938:AE938),0),"")</f>
        <v/>
      </c>
      <c r="DA938" s="232">
        <f>IFERROR(AVERAGE(T938:X938,AF938:AJ938),"")</f>
        <v/>
      </c>
      <c r="DB938" s="308">
        <f>AV938+BK938</f>
        <v/>
      </c>
      <c r="DC938" s="12">
        <f>SUM(BL938:BT938,AW938:BE938)</f>
        <v/>
      </c>
      <c r="DD938" s="437">
        <f>IFERROR(ROUND(DC938/K938,0),"")</f>
        <v/>
      </c>
      <c r="DE938" s="437">
        <f>IFERROR(ROUND(AVERAGE(Y938:Z938,AK938:AL938),0),"")</f>
        <v/>
      </c>
      <c r="DF938" s="217">
        <f>IFERROR(ROUND((3600/DE938*J938),0),"")</f>
        <v/>
      </c>
      <c r="DG938" s="437">
        <f>IFERROR(ROUND(DD938/DF938,1),"")</f>
        <v/>
      </c>
      <c r="DH938" s="308">
        <f>IFERROR(DB938+DD938,"")</f>
        <v/>
      </c>
      <c r="DI938" s="447">
        <f>IFERROR(DD938/DH938,"")</f>
        <v/>
      </c>
      <c r="DJ938" s="239" t="n"/>
      <c r="DK938" s="12">
        <f>IFERROR(DF938-AP938,"")</f>
        <v/>
      </c>
      <c r="DL938" s="239" t="n"/>
      <c r="DM938" s="307">
        <f>IFERROR(DA938-L938,"")</f>
        <v/>
      </c>
      <c r="DN938" s="348">
        <f>IF(DE938&gt;AQ938,0,1)</f>
        <v/>
      </c>
      <c r="DO938" s="348">
        <f>IF(DA938&lt;M938,0,1)</f>
        <v/>
      </c>
      <c r="DP938" s="348">
        <f>IF(DA938&gt;N938,0,1)</f>
        <v/>
      </c>
    </row>
    <row r="939" ht="20.25" customHeight="1" s="417">
      <c r="C939" s="455" t="n"/>
      <c r="G939" s="238" t="n"/>
      <c r="H939" s="437" t="n"/>
      <c r="I939" s="437" t="n"/>
      <c r="J939" s="437" t="n"/>
      <c r="K939" s="437" t="n"/>
      <c r="L939" s="240" t="n"/>
      <c r="M939" s="241" t="n"/>
      <c r="N939" s="242" t="n"/>
      <c r="O939" s="232" t="n"/>
      <c r="P939" s="232" t="n"/>
      <c r="Q939" s="232" t="n"/>
      <c r="R939" s="232" t="n"/>
      <c r="S939" s="232" t="n"/>
      <c r="T939" s="232" t="n"/>
      <c r="U939" s="232" t="n"/>
      <c r="V939" s="232" t="n"/>
      <c r="W939" s="232" t="n"/>
      <c r="X939" s="232" t="n"/>
      <c r="Y939" s="195" t="n"/>
      <c r="Z939" s="195" t="n"/>
      <c r="AA939" s="232" t="n"/>
      <c r="AB939" s="232" t="n"/>
      <c r="AC939" s="232" t="n"/>
      <c r="AD939" s="232" t="n"/>
      <c r="AE939" s="232" t="n"/>
      <c r="AF939" s="232" t="n"/>
      <c r="AG939" s="232" t="n"/>
      <c r="AH939" s="232" t="n"/>
      <c r="AI939" s="232" t="n"/>
      <c r="AJ939" s="232" t="n"/>
      <c r="AK939" s="195" t="n"/>
      <c r="AL939" s="195" t="n"/>
      <c r="AM939" s="232">
        <f>IFERROR(ROUND(AVERAGE(O939:S939,AA939:AE939),0),"")</f>
        <v/>
      </c>
      <c r="AN939" s="232">
        <f>IFERROR(ROUND(AVERAGE(T939:X939,AF939:AJ939),0),"")</f>
        <v/>
      </c>
      <c r="AO939" s="278">
        <f>IFERROR((AM939-L939)/L939,"")</f>
        <v/>
      </c>
      <c r="AP939" s="218" t="n"/>
      <c r="AQ939" s="219" t="n"/>
      <c r="AR939" s="217">
        <f>IFERROR(ROUND((3600/AS939*J939),0),"")</f>
        <v/>
      </c>
      <c r="AS939" s="217">
        <f>IFERROR(ROUND(AVERAGE(Y939:Z939,AK939:AL939),0),"")</f>
        <v/>
      </c>
      <c r="AT939" s="217" t="n"/>
      <c r="AU939" s="217" t="n"/>
      <c r="AV939" s="217" t="n"/>
      <c r="AW939" s="217" t="n"/>
      <c r="AX939" s="217" t="n"/>
      <c r="AY939" s="217" t="n"/>
      <c r="AZ939" s="217" t="n"/>
      <c r="BA939" s="217" t="n"/>
      <c r="BB939" s="217" t="n"/>
      <c r="BC939" s="217" t="n"/>
      <c r="BD939" s="217" t="n"/>
      <c r="BE939" s="217" t="n"/>
      <c r="BF939" s="217" t="n"/>
      <c r="BG939" s="217" t="n"/>
      <c r="BH939" s="217" t="n"/>
      <c r="BI939" s="217" t="n"/>
      <c r="BJ939" s="217" t="n"/>
      <c r="BK939" s="217" t="n"/>
      <c r="BL939" s="217" t="n"/>
      <c r="BM939" s="217" t="n"/>
      <c r="BN939" s="217" t="n"/>
      <c r="BO939" s="217" t="n"/>
      <c r="BP939" s="217" t="n"/>
      <c r="BQ939" s="217" t="n"/>
      <c r="BR939" s="217" t="n"/>
      <c r="BS939" s="217" t="n"/>
      <c r="BT939" s="217" t="n"/>
      <c r="BU939" s="217" t="n"/>
      <c r="BV939" s="217" t="n"/>
      <c r="BW939" s="217" t="n"/>
      <c r="BX939" s="220" t="n"/>
      <c r="BY939" s="220" t="n"/>
      <c r="BZ939" s="220" t="n"/>
      <c r="CA939" s="220" t="n"/>
      <c r="CB939" s="220" t="n"/>
      <c r="CC939" s="220" t="n"/>
      <c r="CD939" s="220" t="n"/>
      <c r="CE939" s="220" t="n"/>
      <c r="CF939" s="220" t="n"/>
      <c r="CG939" s="221">
        <f>IFERROR(ROUND((SUM(BX939:CF939)),0),"")</f>
        <v/>
      </c>
      <c r="CH939" s="216" t="n"/>
      <c r="CI939" s="456" t="n"/>
      <c r="CJ939" s="223" t="n"/>
      <c r="CK939" s="196" t="n"/>
      <c r="CL939" s="196" t="n"/>
      <c r="CM939" s="196" t="n"/>
      <c r="CN939" s="196" t="n"/>
      <c r="CO939" s="196" t="n"/>
      <c r="CP939" s="323" t="n"/>
      <c r="CQ939" s="348" t="n"/>
      <c r="CR939" s="348" t="n"/>
      <c r="CS939" s="348" t="n"/>
      <c r="CT939" s="348" t="n"/>
      <c r="CU939" s="348" t="n"/>
      <c r="CV939" s="348" t="n"/>
      <c r="CW939" s="348" t="n"/>
      <c r="CX939" s="348" t="n"/>
      <c r="CY939" s="348">
        <f>IFERROR(ROUND(STDEV(AN939,L939),1),"")</f>
        <v/>
      </c>
      <c r="CZ939" s="232">
        <f>IFERROR(ROUND(AVERAGE(O939:S939,AA939:AE939),0),"")</f>
        <v/>
      </c>
      <c r="DA939" s="232">
        <f>IFERROR(AVERAGE(T939:X939,AF939:AJ939),"")</f>
        <v/>
      </c>
      <c r="DB939" s="308">
        <f>AV939+BK939</f>
        <v/>
      </c>
      <c r="DC939" s="12">
        <f>SUM(BL939:BT939,AW939:BE939)</f>
        <v/>
      </c>
      <c r="DD939" s="437">
        <f>IFERROR(ROUND(DC939/K939,0),"")</f>
        <v/>
      </c>
      <c r="DE939" s="437">
        <f>IFERROR(ROUND(AVERAGE(Y939:Z939,AK939:AL939),0),"")</f>
        <v/>
      </c>
      <c r="DF939" s="217">
        <f>IFERROR(ROUND((3600/DE939*J939),0),"")</f>
        <v/>
      </c>
      <c r="DG939" s="437">
        <f>IFERROR(ROUND(DD939/DF939,1),"")</f>
        <v/>
      </c>
      <c r="DH939" s="308">
        <f>IFERROR(DB939+DD939,"")</f>
        <v/>
      </c>
      <c r="DI939" s="447">
        <f>IFERROR(DD939/DH939,"")</f>
        <v/>
      </c>
      <c r="DJ939" s="239" t="n"/>
      <c r="DK939" s="12">
        <f>IFERROR(DF939-AP939,"")</f>
        <v/>
      </c>
      <c r="DL939" s="239" t="n"/>
      <c r="DM939" s="307">
        <f>IFERROR(DA939-L939,"")</f>
        <v/>
      </c>
      <c r="DN939" s="348">
        <f>IF(DE939&gt;AQ939,0,1)</f>
        <v/>
      </c>
      <c r="DO939" s="348">
        <f>IF(DA939&lt;M939,0,1)</f>
        <v/>
      </c>
      <c r="DP939" s="348">
        <f>IF(DA939&gt;N939,0,1)</f>
        <v/>
      </c>
    </row>
    <row r="940" ht="20.25" customHeight="1" s="417">
      <c r="C940" s="455" t="n"/>
      <c r="G940" s="238" t="n"/>
      <c r="H940" s="437" t="n"/>
      <c r="I940" s="437" t="n"/>
      <c r="J940" s="437" t="n"/>
      <c r="K940" s="437" t="n"/>
      <c r="L940" s="240" t="n"/>
      <c r="M940" s="241" t="n"/>
      <c r="N940" s="242" t="n"/>
      <c r="O940" s="232" t="n"/>
      <c r="P940" s="232" t="n"/>
      <c r="Q940" s="232" t="n"/>
      <c r="R940" s="232" t="n"/>
      <c r="S940" s="232" t="n"/>
      <c r="T940" s="232" t="n"/>
      <c r="U940" s="232" t="n"/>
      <c r="V940" s="232" t="n"/>
      <c r="W940" s="232" t="n"/>
      <c r="X940" s="232" t="n"/>
      <c r="Y940" s="195" t="n"/>
      <c r="Z940" s="195" t="n"/>
      <c r="AA940" s="232" t="n"/>
      <c r="AB940" s="232" t="n"/>
      <c r="AC940" s="232" t="n"/>
      <c r="AD940" s="232" t="n"/>
      <c r="AE940" s="232" t="n"/>
      <c r="AF940" s="232" t="n"/>
      <c r="AG940" s="232" t="n"/>
      <c r="AH940" s="232" t="n"/>
      <c r="AI940" s="232" t="n"/>
      <c r="AJ940" s="232" t="n"/>
      <c r="AK940" s="195" t="n"/>
      <c r="AL940" s="195" t="n"/>
      <c r="AM940" s="232">
        <f>IFERROR(ROUND(AVERAGE(O940:S940,AA940:AE940),0),"")</f>
        <v/>
      </c>
      <c r="AN940" s="232">
        <f>IFERROR(ROUND(AVERAGE(T940:X940,AF940:AJ940),0),"")</f>
        <v/>
      </c>
      <c r="AO940" s="278">
        <f>IFERROR((AM940-L940)/L940,"")</f>
        <v/>
      </c>
      <c r="AP940" s="218" t="n"/>
      <c r="AQ940" s="219" t="n"/>
      <c r="AR940" s="217">
        <f>IFERROR(ROUND((3600/AS940*J940),0),"")</f>
        <v/>
      </c>
      <c r="AS940" s="217">
        <f>IFERROR(ROUND(AVERAGE(Y940:Z940,AK940:AL940),0),"")</f>
        <v/>
      </c>
      <c r="AT940" s="217" t="n"/>
      <c r="AU940" s="217" t="n"/>
      <c r="AV940" s="217" t="n"/>
      <c r="AW940" s="217" t="n"/>
      <c r="AX940" s="217" t="n"/>
      <c r="AY940" s="217" t="n"/>
      <c r="AZ940" s="217" t="n"/>
      <c r="BA940" s="217" t="n"/>
      <c r="BB940" s="217" t="n"/>
      <c r="BC940" s="217" t="n"/>
      <c r="BD940" s="217" t="n"/>
      <c r="BE940" s="217" t="n"/>
      <c r="BF940" s="217" t="n"/>
      <c r="BG940" s="217" t="n"/>
      <c r="BH940" s="217" t="n"/>
      <c r="BI940" s="217" t="n"/>
      <c r="BJ940" s="217" t="n"/>
      <c r="BK940" s="217" t="n"/>
      <c r="BL940" s="217" t="n"/>
      <c r="BM940" s="217" t="n"/>
      <c r="BN940" s="217" t="n"/>
      <c r="BO940" s="217" t="n"/>
      <c r="BP940" s="217" t="n"/>
      <c r="BQ940" s="217" t="n"/>
      <c r="BR940" s="217" t="n"/>
      <c r="BS940" s="217" t="n"/>
      <c r="BT940" s="217" t="n"/>
      <c r="BU940" s="217" t="n"/>
      <c r="BV940" s="217" t="n"/>
      <c r="BW940" s="217" t="n"/>
      <c r="BX940" s="220" t="n"/>
      <c r="BY940" s="220" t="n"/>
      <c r="BZ940" s="220" t="n"/>
      <c r="CA940" s="220" t="n"/>
      <c r="CB940" s="220" t="n"/>
      <c r="CC940" s="220" t="n"/>
      <c r="CD940" s="220" t="n"/>
      <c r="CE940" s="220" t="n"/>
      <c r="CF940" s="220" t="n"/>
      <c r="CG940" s="221">
        <f>IFERROR(ROUND((SUM(BX940:CF940)),0),"")</f>
        <v/>
      </c>
      <c r="CH940" s="216" t="n"/>
      <c r="CI940" s="456" t="n"/>
      <c r="CJ940" s="223" t="n"/>
      <c r="CK940" s="196" t="n"/>
      <c r="CL940" s="196" t="n"/>
      <c r="CM940" s="196" t="n"/>
      <c r="CN940" s="196" t="n"/>
      <c r="CO940" s="196" t="n"/>
      <c r="CP940" s="323" t="n"/>
      <c r="CQ940" s="348" t="n"/>
      <c r="CR940" s="348" t="n"/>
      <c r="CS940" s="348" t="n"/>
      <c r="CT940" s="348" t="n"/>
      <c r="CU940" s="348" t="n"/>
      <c r="CV940" s="348" t="n"/>
      <c r="CW940" s="348" t="n"/>
      <c r="CX940" s="348" t="n"/>
      <c r="CY940" s="348">
        <f>IFERROR(ROUND(STDEV(AN940,L940),1),"")</f>
        <v/>
      </c>
      <c r="CZ940" s="232">
        <f>IFERROR(ROUND(AVERAGE(O940:S940,AA940:AE940),0),"")</f>
        <v/>
      </c>
      <c r="DA940" s="232">
        <f>IFERROR(AVERAGE(T940:X940,AF940:AJ940),"")</f>
        <v/>
      </c>
      <c r="DB940" s="308">
        <f>AV940+BK940</f>
        <v/>
      </c>
      <c r="DC940" s="12">
        <f>SUM(BL940:BT940,AW940:BE940)</f>
        <v/>
      </c>
      <c r="DD940" s="437">
        <f>IFERROR(ROUND(DC940/K940,0),"")</f>
        <v/>
      </c>
      <c r="DE940" s="437">
        <f>IFERROR(ROUND(AVERAGE(Y940:Z940,AK940:AL940),0),"")</f>
        <v/>
      </c>
      <c r="DF940" s="217">
        <f>IFERROR(ROUND((3600/DE940*J940),0),"")</f>
        <v/>
      </c>
      <c r="DG940" s="437">
        <f>IFERROR(ROUND(DD940/DF940,1),"")</f>
        <v/>
      </c>
      <c r="DH940" s="308">
        <f>IFERROR(DB940+DD940,"")</f>
        <v/>
      </c>
      <c r="DI940" s="447">
        <f>IFERROR(DD940/DH940,"")</f>
        <v/>
      </c>
      <c r="DJ940" s="239" t="n"/>
      <c r="DK940" s="12">
        <f>IFERROR(DF940-AP940,"")</f>
        <v/>
      </c>
      <c r="DL940" s="239" t="n"/>
      <c r="DM940" s="307">
        <f>IFERROR(DA940-L940,"")</f>
        <v/>
      </c>
      <c r="DN940" s="348">
        <f>IF(DE940&gt;AQ940,0,1)</f>
        <v/>
      </c>
      <c r="DO940" s="348">
        <f>IF(DA940&lt;M940,0,1)</f>
        <v/>
      </c>
      <c r="DP940" s="348">
        <f>IF(DA940&gt;N940,0,1)</f>
        <v/>
      </c>
    </row>
    <row r="941" ht="20.25" customHeight="1" s="417">
      <c r="C941" s="455" t="n"/>
      <c r="G941" s="238" t="n"/>
      <c r="H941" s="437" t="n"/>
      <c r="I941" s="437" t="n"/>
      <c r="J941" s="437" t="n"/>
      <c r="K941" s="437" t="n"/>
      <c r="L941" s="240" t="n"/>
      <c r="M941" s="241" t="n"/>
      <c r="N941" s="242" t="n"/>
      <c r="O941" s="232" t="n"/>
      <c r="P941" s="232" t="n"/>
      <c r="Q941" s="232" t="n"/>
      <c r="R941" s="232" t="n"/>
      <c r="S941" s="232" t="n"/>
      <c r="T941" s="232" t="n"/>
      <c r="U941" s="232" t="n"/>
      <c r="V941" s="232" t="n"/>
      <c r="W941" s="232" t="n"/>
      <c r="X941" s="232" t="n"/>
      <c r="Y941" s="195" t="n"/>
      <c r="Z941" s="195" t="n"/>
      <c r="AA941" s="232" t="n"/>
      <c r="AB941" s="232" t="n"/>
      <c r="AC941" s="232" t="n"/>
      <c r="AD941" s="232" t="n"/>
      <c r="AE941" s="232" t="n"/>
      <c r="AF941" s="232" t="n"/>
      <c r="AG941" s="232" t="n"/>
      <c r="AH941" s="232" t="n"/>
      <c r="AI941" s="232" t="n"/>
      <c r="AJ941" s="232" t="n"/>
      <c r="AK941" s="195" t="n"/>
      <c r="AL941" s="195" t="n"/>
      <c r="AM941" s="232">
        <f>IFERROR(ROUND(AVERAGE(O941:S941,AA941:AE941),0),"")</f>
        <v/>
      </c>
      <c r="AN941" s="232">
        <f>IFERROR(ROUND(AVERAGE(T941:X941,AF941:AJ941),0),"")</f>
        <v/>
      </c>
      <c r="AO941" s="278">
        <f>IFERROR((AM941-L941)/L941,"")</f>
        <v/>
      </c>
      <c r="AP941" s="218" t="n"/>
      <c r="AQ941" s="219" t="n"/>
      <c r="AR941" s="217">
        <f>IFERROR(ROUND((3600/AS941*J941),0),"")</f>
        <v/>
      </c>
      <c r="AS941" s="217">
        <f>IFERROR(ROUND(AVERAGE(Y941:Z941,AK941:AL941),0),"")</f>
        <v/>
      </c>
      <c r="AT941" s="217" t="n"/>
      <c r="AU941" s="217" t="n"/>
      <c r="AV941" s="217" t="n"/>
      <c r="AW941" s="217" t="n"/>
      <c r="AX941" s="217" t="n"/>
      <c r="AY941" s="217" t="n"/>
      <c r="AZ941" s="217" t="n"/>
      <c r="BA941" s="217" t="n"/>
      <c r="BB941" s="217" t="n"/>
      <c r="BC941" s="217" t="n"/>
      <c r="BD941" s="217" t="n"/>
      <c r="BE941" s="217" t="n"/>
      <c r="BF941" s="217" t="n"/>
      <c r="BG941" s="217" t="n"/>
      <c r="BH941" s="217" t="n"/>
      <c r="BI941" s="217" t="n"/>
      <c r="BJ941" s="217" t="n"/>
      <c r="BK941" s="217" t="n"/>
      <c r="BL941" s="217" t="n"/>
      <c r="BM941" s="217" t="n"/>
      <c r="BN941" s="217" t="n"/>
      <c r="BO941" s="217" t="n"/>
      <c r="BP941" s="217" t="n"/>
      <c r="BQ941" s="217" t="n"/>
      <c r="BR941" s="217" t="n"/>
      <c r="BS941" s="217" t="n"/>
      <c r="BT941" s="217" t="n"/>
      <c r="BU941" s="217" t="n"/>
      <c r="BV941" s="217" t="n"/>
      <c r="BW941" s="217" t="n"/>
      <c r="BX941" s="220" t="n"/>
      <c r="BY941" s="220" t="n"/>
      <c r="BZ941" s="220" t="n"/>
      <c r="CA941" s="220" t="n"/>
      <c r="CB941" s="220" t="n"/>
      <c r="CC941" s="220" t="n"/>
      <c r="CD941" s="220" t="n"/>
      <c r="CE941" s="220" t="n"/>
      <c r="CF941" s="220" t="n"/>
      <c r="CG941" s="221">
        <f>IFERROR(ROUND((SUM(BX941:CF941)),0),"")</f>
        <v/>
      </c>
      <c r="CH941" s="216" t="n"/>
      <c r="CI941" s="456" t="n"/>
      <c r="CJ941" s="223" t="n"/>
      <c r="CK941" s="196" t="n"/>
      <c r="CL941" s="196" t="n"/>
      <c r="CM941" s="196" t="n"/>
      <c r="CN941" s="196" t="n"/>
      <c r="CO941" s="196" t="n"/>
      <c r="CP941" s="323" t="n"/>
      <c r="CQ941" s="348" t="n"/>
      <c r="CR941" s="348" t="n"/>
      <c r="CS941" s="348" t="n"/>
      <c r="CT941" s="348" t="n"/>
      <c r="CU941" s="348" t="n"/>
      <c r="CV941" s="348" t="n"/>
      <c r="CW941" s="348" t="n"/>
      <c r="CX941" s="348" t="n"/>
      <c r="CY941" s="348">
        <f>IFERROR(ROUND(STDEV(AN941,L941),1),"")</f>
        <v/>
      </c>
      <c r="CZ941" s="232">
        <f>IFERROR(ROUND(AVERAGE(O941:S941,AA941:AE941),0),"")</f>
        <v/>
      </c>
      <c r="DA941" s="232">
        <f>IFERROR(AVERAGE(T941:X941,AF941:AJ941),"")</f>
        <v/>
      </c>
      <c r="DB941" s="308">
        <f>AV941+BK941</f>
        <v/>
      </c>
      <c r="DC941" s="12">
        <f>SUM(BL941:BT941,AW941:BE941)</f>
        <v/>
      </c>
      <c r="DD941" s="437">
        <f>IFERROR(ROUND(DC941/K941,0),"")</f>
        <v/>
      </c>
      <c r="DE941" s="437">
        <f>IFERROR(ROUND(AVERAGE(Y941:Z941,AK941:AL941),0),"")</f>
        <v/>
      </c>
      <c r="DF941" s="217">
        <f>IFERROR(ROUND((3600/DE941*J941),0),"")</f>
        <v/>
      </c>
      <c r="DG941" s="437">
        <f>IFERROR(ROUND(DD941/DF941,1),"")</f>
        <v/>
      </c>
      <c r="DH941" s="308">
        <f>IFERROR(DB941+DD941,"")</f>
        <v/>
      </c>
      <c r="DI941" s="447">
        <f>IFERROR(DD941/DH941,"")</f>
        <v/>
      </c>
      <c r="DJ941" s="239" t="n"/>
      <c r="DK941" s="12">
        <f>IFERROR(DF941-AP941,"")</f>
        <v/>
      </c>
      <c r="DL941" s="239" t="n"/>
      <c r="DM941" s="307">
        <f>IFERROR(DA941-L941,"")</f>
        <v/>
      </c>
      <c r="DN941" s="348">
        <f>IF(DE941&gt;AQ941,0,1)</f>
        <v/>
      </c>
      <c r="DO941" s="348">
        <f>IF(DA941&lt;M941,0,1)</f>
        <v/>
      </c>
      <c r="DP941" s="348">
        <f>IF(DA941&gt;N941,0,1)</f>
        <v/>
      </c>
    </row>
    <row r="942" ht="20.25" customHeight="1" s="417">
      <c r="C942" s="455" t="n"/>
      <c r="G942" s="238" t="n"/>
      <c r="H942" s="437" t="n"/>
      <c r="I942" s="437" t="n"/>
      <c r="J942" s="437" t="n"/>
      <c r="K942" s="437" t="n"/>
      <c r="L942" s="240" t="n"/>
      <c r="M942" s="241" t="n"/>
      <c r="N942" s="242" t="n"/>
      <c r="O942" s="232" t="n"/>
      <c r="P942" s="232" t="n"/>
      <c r="Q942" s="232" t="n"/>
      <c r="R942" s="232" t="n"/>
      <c r="S942" s="232" t="n"/>
      <c r="T942" s="232" t="n"/>
      <c r="U942" s="232" t="n"/>
      <c r="V942" s="232" t="n"/>
      <c r="W942" s="232" t="n"/>
      <c r="X942" s="232" t="n"/>
      <c r="Y942" s="195" t="n"/>
      <c r="Z942" s="195" t="n"/>
      <c r="AA942" s="232" t="n"/>
      <c r="AB942" s="232" t="n"/>
      <c r="AC942" s="232" t="n"/>
      <c r="AD942" s="232" t="n"/>
      <c r="AE942" s="232" t="n"/>
      <c r="AF942" s="232" t="n"/>
      <c r="AG942" s="232" t="n"/>
      <c r="AH942" s="232" t="n"/>
      <c r="AI942" s="232" t="n"/>
      <c r="AJ942" s="232" t="n"/>
      <c r="AK942" s="195" t="n"/>
      <c r="AL942" s="195" t="n"/>
      <c r="AM942" s="232">
        <f>IFERROR(ROUND(AVERAGE(O942:S942,AA942:AE942),0),"")</f>
        <v/>
      </c>
      <c r="AN942" s="232">
        <f>IFERROR(ROUND(AVERAGE(T942:X942,AF942:AJ942),0),"")</f>
        <v/>
      </c>
      <c r="AO942" s="278">
        <f>IFERROR((AM942-L942)/L942,"")</f>
        <v/>
      </c>
      <c r="AP942" s="218" t="n"/>
      <c r="AQ942" s="219" t="n"/>
      <c r="AR942" s="217">
        <f>IFERROR(ROUND((3600/AS942*J942),0),"")</f>
        <v/>
      </c>
      <c r="AS942" s="217">
        <f>IFERROR(ROUND(AVERAGE(Y942:Z942,AK942:AL942),0),"")</f>
        <v/>
      </c>
      <c r="AT942" s="217" t="n"/>
      <c r="AU942" s="217" t="n"/>
      <c r="AV942" s="217" t="n"/>
      <c r="AW942" s="217" t="n"/>
      <c r="AX942" s="217" t="n"/>
      <c r="AY942" s="217" t="n"/>
      <c r="AZ942" s="217" t="n"/>
      <c r="BA942" s="217" t="n"/>
      <c r="BB942" s="217" t="n"/>
      <c r="BC942" s="217" t="n"/>
      <c r="BD942" s="217" t="n"/>
      <c r="BE942" s="217" t="n"/>
      <c r="BF942" s="217" t="n"/>
      <c r="BG942" s="217" t="n"/>
      <c r="BH942" s="217" t="n"/>
      <c r="BI942" s="217" t="n"/>
      <c r="BJ942" s="217" t="n"/>
      <c r="BK942" s="217" t="n"/>
      <c r="BL942" s="217" t="n"/>
      <c r="BM942" s="217" t="n"/>
      <c r="BN942" s="217" t="n"/>
      <c r="BO942" s="217" t="n"/>
      <c r="BP942" s="217" t="n"/>
      <c r="BQ942" s="217" t="n"/>
      <c r="BR942" s="217" t="n"/>
      <c r="BS942" s="217" t="n"/>
      <c r="BT942" s="217" t="n"/>
      <c r="BU942" s="217" t="n"/>
      <c r="BV942" s="217" t="n"/>
      <c r="BW942" s="217" t="n"/>
      <c r="BX942" s="220" t="n"/>
      <c r="BY942" s="220" t="n"/>
      <c r="BZ942" s="220" t="n"/>
      <c r="CA942" s="220" t="n"/>
      <c r="CB942" s="220" t="n"/>
      <c r="CC942" s="220" t="n"/>
      <c r="CD942" s="220" t="n"/>
      <c r="CE942" s="220" t="n"/>
      <c r="CF942" s="220" t="n"/>
      <c r="CG942" s="221">
        <f>IFERROR(ROUND((SUM(BX942:CF942)),0),"")</f>
        <v/>
      </c>
      <c r="CH942" s="216" t="n"/>
      <c r="CI942" s="456" t="n"/>
      <c r="CJ942" s="223" t="n"/>
      <c r="CK942" s="196" t="n"/>
      <c r="CL942" s="196" t="n"/>
      <c r="CM942" s="196" t="n"/>
      <c r="CN942" s="196" t="n"/>
      <c r="CO942" s="196" t="n"/>
      <c r="CP942" s="323" t="n"/>
      <c r="CQ942" s="348" t="n"/>
      <c r="CR942" s="348" t="n"/>
      <c r="CS942" s="348" t="n"/>
      <c r="CT942" s="348" t="n"/>
      <c r="CU942" s="348" t="n"/>
      <c r="CV942" s="348" t="n"/>
      <c r="CW942" s="348" t="n"/>
      <c r="CX942" s="348" t="n"/>
      <c r="CY942" s="348">
        <f>IFERROR(ROUND(STDEV(AN942,L942),1),"")</f>
        <v/>
      </c>
      <c r="CZ942" s="232">
        <f>IFERROR(ROUND(AVERAGE(O942:S942,AA942:AE942),0),"")</f>
        <v/>
      </c>
      <c r="DA942" s="232">
        <f>IFERROR(AVERAGE(T942:X942,AF942:AJ942),"")</f>
        <v/>
      </c>
      <c r="DB942" s="308">
        <f>AV942+BK942</f>
        <v/>
      </c>
      <c r="DC942" s="12">
        <f>SUM(BL942:BT942,AW942:BE942)</f>
        <v/>
      </c>
      <c r="DD942" s="437">
        <f>IFERROR(ROUND(DC942/K942,0),"")</f>
        <v/>
      </c>
      <c r="DE942" s="437">
        <f>IFERROR(ROUND(AVERAGE(Y942:Z942,AK942:AL942),0),"")</f>
        <v/>
      </c>
      <c r="DF942" s="217">
        <f>IFERROR(ROUND((3600/DE942*J942),0),"")</f>
        <v/>
      </c>
      <c r="DG942" s="437">
        <f>IFERROR(ROUND(DD942/DF942,1),"")</f>
        <v/>
      </c>
      <c r="DH942" s="308">
        <f>IFERROR(DB942+DD942,"")</f>
        <v/>
      </c>
      <c r="DI942" s="447">
        <f>IFERROR(DD942/DH942,"")</f>
        <v/>
      </c>
      <c r="DJ942" s="239" t="n"/>
      <c r="DK942" s="12">
        <f>IFERROR(DF942-AP942,"")</f>
        <v/>
      </c>
      <c r="DL942" s="239" t="n"/>
      <c r="DM942" s="307">
        <f>IFERROR(DA942-L942,"")</f>
        <v/>
      </c>
      <c r="DN942" s="348">
        <f>IF(DE942&gt;AQ942,0,1)</f>
        <v/>
      </c>
      <c r="DO942" s="348">
        <f>IF(DA942&lt;M942,0,1)</f>
        <v/>
      </c>
      <c r="DP942" s="348">
        <f>IF(DA942&gt;N942,0,1)</f>
        <v/>
      </c>
    </row>
    <row r="943" ht="20.25" customHeight="1" s="417">
      <c r="C943" s="455" t="n"/>
      <c r="G943" s="238" t="n"/>
      <c r="H943" s="437" t="n"/>
      <c r="I943" s="437" t="n"/>
      <c r="J943" s="437" t="n"/>
      <c r="K943" s="437" t="n"/>
      <c r="L943" s="240" t="n"/>
      <c r="M943" s="241" t="n"/>
      <c r="N943" s="242" t="n"/>
      <c r="O943" s="232" t="n"/>
      <c r="P943" s="232" t="n"/>
      <c r="Q943" s="232" t="n"/>
      <c r="R943" s="232" t="n"/>
      <c r="S943" s="232" t="n"/>
      <c r="T943" s="232" t="n"/>
      <c r="U943" s="232" t="n"/>
      <c r="V943" s="232" t="n"/>
      <c r="W943" s="232" t="n"/>
      <c r="X943" s="232" t="n"/>
      <c r="Y943" s="195" t="n"/>
      <c r="Z943" s="195" t="n"/>
      <c r="AA943" s="232" t="n"/>
      <c r="AB943" s="232" t="n"/>
      <c r="AC943" s="232" t="n"/>
      <c r="AD943" s="232" t="n"/>
      <c r="AE943" s="232" t="n"/>
      <c r="AF943" s="232" t="n"/>
      <c r="AG943" s="232" t="n"/>
      <c r="AH943" s="232" t="n"/>
      <c r="AI943" s="232" t="n"/>
      <c r="AJ943" s="232" t="n"/>
      <c r="AK943" s="195" t="n"/>
      <c r="AL943" s="195" t="n"/>
      <c r="AM943" s="232">
        <f>IFERROR(ROUND(AVERAGE(O943:S943,AA943:AE943),0),"")</f>
        <v/>
      </c>
      <c r="AN943" s="232">
        <f>IFERROR(ROUND(AVERAGE(T943:X943,AF943:AJ943),0),"")</f>
        <v/>
      </c>
      <c r="AO943" s="278">
        <f>IFERROR((AM943-L943)/L943,"")</f>
        <v/>
      </c>
      <c r="AP943" s="218" t="n"/>
      <c r="AQ943" s="219" t="n"/>
      <c r="AR943" s="217">
        <f>IFERROR(ROUND((3600/AS943*J943),0),"")</f>
        <v/>
      </c>
      <c r="AS943" s="217">
        <f>IFERROR(ROUND(AVERAGE(Y943:Z943,AK943:AL943),0),"")</f>
        <v/>
      </c>
      <c r="AT943" s="217" t="n"/>
      <c r="AU943" s="217" t="n"/>
      <c r="AV943" s="217" t="n"/>
      <c r="AW943" s="217" t="n"/>
      <c r="AX943" s="217" t="n"/>
      <c r="AY943" s="217" t="n"/>
      <c r="AZ943" s="217" t="n"/>
      <c r="BA943" s="217" t="n"/>
      <c r="BB943" s="217" t="n"/>
      <c r="BC943" s="217" t="n"/>
      <c r="BD943" s="217" t="n"/>
      <c r="BE943" s="217" t="n"/>
      <c r="BF943" s="217" t="n"/>
      <c r="BG943" s="217" t="n"/>
      <c r="BH943" s="217" t="n"/>
      <c r="BI943" s="217" t="n"/>
      <c r="BJ943" s="217" t="n"/>
      <c r="BK943" s="217" t="n"/>
      <c r="BL943" s="217" t="n"/>
      <c r="BM943" s="217" t="n"/>
      <c r="BN943" s="217" t="n"/>
      <c r="BO943" s="217" t="n"/>
      <c r="BP943" s="217" t="n"/>
      <c r="BQ943" s="217" t="n"/>
      <c r="BR943" s="217" t="n"/>
      <c r="BS943" s="217" t="n"/>
      <c r="BT943" s="217" t="n"/>
      <c r="BU943" s="217" t="n"/>
      <c r="BV943" s="217" t="n"/>
      <c r="BW943" s="217" t="n"/>
      <c r="BX943" s="220" t="n"/>
      <c r="BY943" s="220" t="n"/>
      <c r="BZ943" s="220" t="n"/>
      <c r="CA943" s="220" t="n"/>
      <c r="CB943" s="220" t="n"/>
      <c r="CC943" s="220" t="n"/>
      <c r="CD943" s="220" t="n"/>
      <c r="CE943" s="220" t="n"/>
      <c r="CF943" s="220" t="n"/>
      <c r="CG943" s="221">
        <f>IFERROR(ROUND((SUM(BX943:CF943)),0),"")</f>
        <v/>
      </c>
      <c r="CH943" s="216" t="n"/>
      <c r="CI943" s="456" t="n"/>
      <c r="CJ943" s="223" t="n"/>
      <c r="CK943" s="196" t="n"/>
      <c r="CL943" s="196" t="n"/>
      <c r="CM943" s="196" t="n"/>
      <c r="CN943" s="196" t="n"/>
      <c r="CO943" s="196" t="n"/>
      <c r="CP943" s="323" t="n"/>
      <c r="CQ943" s="348" t="n"/>
      <c r="CR943" s="348" t="n"/>
      <c r="CS943" s="348" t="n"/>
      <c r="CT943" s="348" t="n"/>
      <c r="CU943" s="348" t="n"/>
      <c r="CV943" s="348" t="n"/>
      <c r="CW943" s="348" t="n"/>
      <c r="CX943" s="348" t="n"/>
      <c r="CY943" s="348">
        <f>IFERROR(ROUND(STDEV(AN943,L943),1),"")</f>
        <v/>
      </c>
      <c r="CZ943" s="232">
        <f>IFERROR(ROUND(AVERAGE(O943:S943,AA943:AE943),0),"")</f>
        <v/>
      </c>
      <c r="DA943" s="232">
        <f>IFERROR(AVERAGE(T943:X943,AF943:AJ943),"")</f>
        <v/>
      </c>
      <c r="DB943" s="308">
        <f>AV943+BK943</f>
        <v/>
      </c>
      <c r="DC943" s="12">
        <f>SUM(BL943:BT943,AW943:BE943)</f>
        <v/>
      </c>
      <c r="DD943" s="437">
        <f>IFERROR(ROUND(DC943/K943,0),"")</f>
        <v/>
      </c>
      <c r="DE943" s="437">
        <f>IFERROR(ROUND(AVERAGE(Y943:Z943,AK943:AL943),0),"")</f>
        <v/>
      </c>
      <c r="DF943" s="217">
        <f>IFERROR(ROUND((3600/DE943*J943),0),"")</f>
        <v/>
      </c>
      <c r="DG943" s="437">
        <f>IFERROR(ROUND(DD943/DF943,1),"")</f>
        <v/>
      </c>
      <c r="DH943" s="308">
        <f>IFERROR(DB943+DD943,"")</f>
        <v/>
      </c>
      <c r="DI943" s="447">
        <f>IFERROR(DD943/DH943,"")</f>
        <v/>
      </c>
      <c r="DJ943" s="239" t="n"/>
      <c r="DK943" s="12">
        <f>IFERROR(DF943-AP943,"")</f>
        <v/>
      </c>
      <c r="DL943" s="239" t="n"/>
      <c r="DM943" s="307">
        <f>IFERROR(DA943-L943,"")</f>
        <v/>
      </c>
      <c r="DN943" s="348">
        <f>IF(DE943&gt;AQ943,0,1)</f>
        <v/>
      </c>
      <c r="DO943" s="348">
        <f>IF(DA943&lt;M943,0,1)</f>
        <v/>
      </c>
      <c r="DP943" s="348">
        <f>IF(DA943&gt;N943,0,1)</f>
        <v/>
      </c>
    </row>
    <row r="944" ht="20.25" customHeight="1" s="417">
      <c r="C944" s="455" t="n"/>
      <c r="G944" s="238" t="n"/>
      <c r="H944" s="437" t="n"/>
      <c r="I944" s="437" t="n"/>
      <c r="J944" s="437" t="n"/>
      <c r="K944" s="437" t="n"/>
      <c r="L944" s="240" t="n"/>
      <c r="M944" s="241" t="n"/>
      <c r="N944" s="242" t="n"/>
      <c r="O944" s="232" t="n"/>
      <c r="P944" s="232" t="n"/>
      <c r="Q944" s="232" t="n"/>
      <c r="R944" s="232" t="n"/>
      <c r="S944" s="232" t="n"/>
      <c r="T944" s="232" t="n"/>
      <c r="U944" s="232" t="n"/>
      <c r="V944" s="232" t="n"/>
      <c r="W944" s="232" t="n"/>
      <c r="X944" s="232" t="n"/>
      <c r="Y944" s="195" t="n"/>
      <c r="Z944" s="195" t="n"/>
      <c r="AA944" s="232" t="n"/>
      <c r="AB944" s="232" t="n"/>
      <c r="AC944" s="232" t="n"/>
      <c r="AD944" s="232" t="n"/>
      <c r="AE944" s="232" t="n"/>
      <c r="AF944" s="232" t="n"/>
      <c r="AG944" s="232" t="n"/>
      <c r="AH944" s="232" t="n"/>
      <c r="AI944" s="232" t="n"/>
      <c r="AJ944" s="232" t="n"/>
      <c r="AK944" s="195" t="n"/>
      <c r="AL944" s="195" t="n"/>
      <c r="AM944" s="232">
        <f>IFERROR(ROUND(AVERAGE(O944:S944,AA944:AE944),0),"")</f>
        <v/>
      </c>
      <c r="AN944" s="232">
        <f>IFERROR(ROUND(AVERAGE(T944:X944,AF944:AJ944),0),"")</f>
        <v/>
      </c>
      <c r="AO944" s="278">
        <f>IFERROR((AM944-L944)/L944,"")</f>
        <v/>
      </c>
      <c r="AP944" s="218" t="n"/>
      <c r="AQ944" s="219" t="n"/>
      <c r="AR944" s="217">
        <f>IFERROR(ROUND((3600/AS944*J944),0),"")</f>
        <v/>
      </c>
      <c r="AS944" s="217">
        <f>IFERROR(ROUND(AVERAGE(Y944:Z944,AK944:AL944),0),"")</f>
        <v/>
      </c>
      <c r="AT944" s="217" t="n"/>
      <c r="AU944" s="217" t="n"/>
      <c r="AV944" s="217" t="n"/>
      <c r="AW944" s="217" t="n"/>
      <c r="AX944" s="217" t="n"/>
      <c r="AY944" s="217" t="n"/>
      <c r="AZ944" s="217" t="n"/>
      <c r="BA944" s="217" t="n"/>
      <c r="BB944" s="217" t="n"/>
      <c r="BC944" s="217" t="n"/>
      <c r="BD944" s="217" t="n"/>
      <c r="BE944" s="217" t="n"/>
      <c r="BF944" s="217" t="n"/>
      <c r="BG944" s="217" t="n"/>
      <c r="BH944" s="217" t="n"/>
      <c r="BI944" s="217" t="n"/>
      <c r="BJ944" s="217" t="n"/>
      <c r="BK944" s="217" t="n"/>
      <c r="BL944" s="217" t="n"/>
      <c r="BM944" s="217" t="n"/>
      <c r="BN944" s="217" t="n"/>
      <c r="BO944" s="217" t="n"/>
      <c r="BP944" s="217" t="n"/>
      <c r="BQ944" s="217" t="n"/>
      <c r="BR944" s="217" t="n"/>
      <c r="BS944" s="217" t="n"/>
      <c r="BT944" s="217" t="n"/>
      <c r="BU944" s="217" t="n"/>
      <c r="BV944" s="217" t="n"/>
      <c r="BW944" s="217" t="n"/>
      <c r="BX944" s="220" t="n"/>
      <c r="BY944" s="220" t="n"/>
      <c r="BZ944" s="220" t="n"/>
      <c r="CA944" s="220" t="n"/>
      <c r="CB944" s="220" t="n"/>
      <c r="CC944" s="220" t="n"/>
      <c r="CD944" s="220" t="n"/>
      <c r="CE944" s="220" t="n"/>
      <c r="CF944" s="220" t="n"/>
      <c r="CG944" s="221">
        <f>IFERROR(ROUND((SUM(BX944:CF944)),0),"")</f>
        <v/>
      </c>
      <c r="CH944" s="216" t="n"/>
      <c r="CI944" s="456" t="n"/>
      <c r="CJ944" s="223" t="n"/>
      <c r="CK944" s="196" t="n"/>
      <c r="CL944" s="196" t="n"/>
      <c r="CM944" s="196" t="n"/>
      <c r="CN944" s="196" t="n"/>
      <c r="CO944" s="196" t="n"/>
      <c r="CP944" s="323" t="n"/>
      <c r="CQ944" s="348" t="n"/>
      <c r="CR944" s="348" t="n"/>
      <c r="CS944" s="348" t="n"/>
      <c r="CT944" s="348" t="n"/>
      <c r="CU944" s="348" t="n"/>
      <c r="CV944" s="348" t="n"/>
      <c r="CW944" s="348" t="n"/>
      <c r="CX944" s="348" t="n"/>
      <c r="CY944" s="348">
        <f>IFERROR(ROUND(STDEV(AN944,L944),1),"")</f>
        <v/>
      </c>
      <c r="CZ944" s="232">
        <f>IFERROR(ROUND(AVERAGE(O944:S944,AA944:AE944),0),"")</f>
        <v/>
      </c>
      <c r="DA944" s="232">
        <f>IFERROR(AVERAGE(T944:X944,AF944:AJ944),"")</f>
        <v/>
      </c>
      <c r="DB944" s="308">
        <f>AV944+BK944</f>
        <v/>
      </c>
      <c r="DC944" s="12">
        <f>SUM(BL944:BT944,AW944:BE944)</f>
        <v/>
      </c>
      <c r="DD944" s="437">
        <f>IFERROR(ROUND(DC944/K944,0),"")</f>
        <v/>
      </c>
      <c r="DE944" s="437">
        <f>IFERROR(ROUND(AVERAGE(Y944:Z944,AK944:AL944),0),"")</f>
        <v/>
      </c>
      <c r="DF944" s="217">
        <f>IFERROR(ROUND((3600/DE944*J944),0),"")</f>
        <v/>
      </c>
      <c r="DG944" s="437">
        <f>IFERROR(ROUND(DD944/DF944,1),"")</f>
        <v/>
      </c>
      <c r="DH944" s="308">
        <f>IFERROR(DB944+DD944,"")</f>
        <v/>
      </c>
      <c r="DI944" s="447">
        <f>IFERROR(DD944/DH944,"")</f>
        <v/>
      </c>
      <c r="DJ944" s="239" t="n"/>
      <c r="DK944" s="12">
        <f>IFERROR(DF944-AP944,"")</f>
        <v/>
      </c>
      <c r="DL944" s="239" t="n"/>
      <c r="DM944" s="307">
        <f>IFERROR(DA944-L944,"")</f>
        <v/>
      </c>
      <c r="DN944" s="348">
        <f>IF(DE944&gt;AQ944,0,1)</f>
        <v/>
      </c>
      <c r="DO944" s="348">
        <f>IF(DA944&lt;M944,0,1)</f>
        <v/>
      </c>
      <c r="DP944" s="348">
        <f>IF(DA944&gt;N944,0,1)</f>
        <v/>
      </c>
    </row>
    <row r="945" ht="20.25" customHeight="1" s="417">
      <c r="C945" s="455" t="n"/>
      <c r="G945" s="238" t="n"/>
      <c r="H945" s="437" t="n"/>
      <c r="I945" s="437" t="n"/>
      <c r="J945" s="437" t="n"/>
      <c r="K945" s="437" t="n"/>
      <c r="L945" s="240" t="n"/>
      <c r="M945" s="241" t="n"/>
      <c r="N945" s="242" t="n"/>
      <c r="O945" s="232" t="n"/>
      <c r="P945" s="232" t="n"/>
      <c r="Q945" s="232" t="n"/>
      <c r="R945" s="232" t="n"/>
      <c r="S945" s="232" t="n"/>
      <c r="T945" s="232" t="n"/>
      <c r="U945" s="232" t="n"/>
      <c r="V945" s="232" t="n"/>
      <c r="W945" s="232" t="n"/>
      <c r="X945" s="232" t="n"/>
      <c r="Y945" s="195" t="n"/>
      <c r="Z945" s="195" t="n"/>
      <c r="AA945" s="232" t="n"/>
      <c r="AB945" s="232" t="n"/>
      <c r="AC945" s="232" t="n"/>
      <c r="AD945" s="232" t="n"/>
      <c r="AE945" s="232" t="n"/>
      <c r="AF945" s="232" t="n"/>
      <c r="AG945" s="232" t="n"/>
      <c r="AH945" s="232" t="n"/>
      <c r="AI945" s="232" t="n"/>
      <c r="AJ945" s="232" t="n"/>
      <c r="AK945" s="195" t="n"/>
      <c r="AL945" s="195" t="n"/>
      <c r="AM945" s="232">
        <f>IFERROR(ROUND(AVERAGE(O945:S945,AA945:AE945),0),"")</f>
        <v/>
      </c>
      <c r="AN945" s="232">
        <f>IFERROR(ROUND(AVERAGE(T945:X945,AF945:AJ945),0),"")</f>
        <v/>
      </c>
      <c r="AO945" s="278">
        <f>IFERROR((AM945-L945)/L945,"")</f>
        <v/>
      </c>
      <c r="AP945" s="218" t="n"/>
      <c r="AQ945" s="219" t="n"/>
      <c r="AR945" s="217">
        <f>IFERROR(ROUND((3600/AS945*J945),0),"")</f>
        <v/>
      </c>
      <c r="AS945" s="217">
        <f>IFERROR(ROUND(AVERAGE(Y945:Z945,AK945:AL945),0),"")</f>
        <v/>
      </c>
      <c r="AT945" s="217" t="n"/>
      <c r="AU945" s="217" t="n"/>
      <c r="AV945" s="217" t="n"/>
      <c r="AW945" s="217" t="n"/>
      <c r="AX945" s="217" t="n"/>
      <c r="AY945" s="217" t="n"/>
      <c r="AZ945" s="217" t="n"/>
      <c r="BA945" s="217" t="n"/>
      <c r="BB945" s="217" t="n"/>
      <c r="BC945" s="217" t="n"/>
      <c r="BD945" s="217" t="n"/>
      <c r="BE945" s="217" t="n"/>
      <c r="BF945" s="217" t="n"/>
      <c r="BG945" s="217" t="n"/>
      <c r="BH945" s="217" t="n"/>
      <c r="BI945" s="217" t="n"/>
      <c r="BJ945" s="217" t="n"/>
      <c r="BK945" s="217" t="n"/>
      <c r="BL945" s="217" t="n"/>
      <c r="BM945" s="217" t="n"/>
      <c r="BN945" s="217" t="n"/>
      <c r="BO945" s="217" t="n"/>
      <c r="BP945" s="217" t="n"/>
      <c r="BQ945" s="217" t="n"/>
      <c r="BR945" s="217" t="n"/>
      <c r="BS945" s="217" t="n"/>
      <c r="BT945" s="217" t="n"/>
      <c r="BU945" s="217" t="n"/>
      <c r="BV945" s="217" t="n"/>
      <c r="BW945" s="217" t="n"/>
      <c r="BX945" s="220" t="n"/>
      <c r="BY945" s="220" t="n"/>
      <c r="BZ945" s="220" t="n"/>
      <c r="CA945" s="220" t="n"/>
      <c r="CB945" s="220" t="n"/>
      <c r="CC945" s="220" t="n"/>
      <c r="CD945" s="220" t="n"/>
      <c r="CE945" s="220" t="n"/>
      <c r="CF945" s="220" t="n"/>
      <c r="CG945" s="221">
        <f>IFERROR(ROUND((SUM(BX945:CF945)),0),"")</f>
        <v/>
      </c>
      <c r="CH945" s="216" t="n"/>
      <c r="CI945" s="456" t="n"/>
      <c r="CJ945" s="223" t="n"/>
      <c r="CK945" s="196" t="n"/>
      <c r="CL945" s="196" t="n"/>
      <c r="CM945" s="196" t="n"/>
      <c r="CN945" s="196" t="n"/>
      <c r="CO945" s="196" t="n"/>
      <c r="CP945" s="323" t="n"/>
      <c r="CQ945" s="348" t="n"/>
      <c r="CR945" s="348" t="n"/>
      <c r="CS945" s="348" t="n"/>
      <c r="CT945" s="348" t="n"/>
      <c r="CU945" s="348" t="n"/>
      <c r="CV945" s="348" t="n"/>
      <c r="CW945" s="348" t="n"/>
      <c r="CX945" s="348" t="n"/>
      <c r="CY945" s="348">
        <f>IFERROR(ROUND(STDEV(AN945,L945),1),"")</f>
        <v/>
      </c>
      <c r="CZ945" s="232">
        <f>IFERROR(ROUND(AVERAGE(O945:S945,AA945:AE945),0),"")</f>
        <v/>
      </c>
      <c r="DA945" s="232">
        <f>IFERROR(AVERAGE(T945:X945,AF945:AJ945),"")</f>
        <v/>
      </c>
      <c r="DB945" s="308">
        <f>AV945+BK945</f>
        <v/>
      </c>
      <c r="DC945" s="12">
        <f>SUM(BL945:BT945,AW945:BE945)</f>
        <v/>
      </c>
      <c r="DD945" s="437">
        <f>IFERROR(ROUND(DC945/K945,0),"")</f>
        <v/>
      </c>
      <c r="DE945" s="437">
        <f>IFERROR(ROUND(AVERAGE(Y945:Z945,AK945:AL945),0),"")</f>
        <v/>
      </c>
      <c r="DF945" s="217">
        <f>IFERROR(ROUND((3600/DE945*J945),0),"")</f>
        <v/>
      </c>
      <c r="DG945" s="437">
        <f>IFERROR(ROUND(DD945/DF945,1),"")</f>
        <v/>
      </c>
      <c r="DH945" s="308">
        <f>IFERROR(DB945+DD945,"")</f>
        <v/>
      </c>
      <c r="DI945" s="447">
        <f>IFERROR(DD945/DH945,"")</f>
        <v/>
      </c>
      <c r="DJ945" s="239" t="n"/>
      <c r="DK945" s="12">
        <f>IFERROR(DF945-AP945,"")</f>
        <v/>
      </c>
      <c r="DL945" s="239" t="n"/>
      <c r="DM945" s="307">
        <f>IFERROR(DA945-L945,"")</f>
        <v/>
      </c>
      <c r="DN945" s="348">
        <f>IF(DE945&gt;AQ945,0,1)</f>
        <v/>
      </c>
      <c r="DO945" s="348">
        <f>IF(DA945&lt;M945,0,1)</f>
        <v/>
      </c>
      <c r="DP945" s="348">
        <f>IF(DA945&gt;N945,0,1)</f>
        <v/>
      </c>
    </row>
    <row r="946" ht="20.25" customHeight="1" s="417">
      <c r="C946" s="455" t="n"/>
      <c r="G946" s="238" t="n"/>
      <c r="H946" s="437" t="n"/>
      <c r="I946" s="437" t="n"/>
      <c r="J946" s="437" t="n"/>
      <c r="K946" s="437" t="n"/>
      <c r="L946" s="240" t="n"/>
      <c r="M946" s="241" t="n"/>
      <c r="N946" s="242" t="n"/>
      <c r="O946" s="232" t="n"/>
      <c r="P946" s="232" t="n"/>
      <c r="Q946" s="232" t="n"/>
      <c r="R946" s="232" t="n"/>
      <c r="S946" s="232" t="n"/>
      <c r="T946" s="232" t="n"/>
      <c r="U946" s="232" t="n"/>
      <c r="V946" s="232" t="n"/>
      <c r="W946" s="232" t="n"/>
      <c r="X946" s="232" t="n"/>
      <c r="Y946" s="195" t="n"/>
      <c r="Z946" s="195" t="n"/>
      <c r="AA946" s="232" t="n"/>
      <c r="AB946" s="232" t="n"/>
      <c r="AC946" s="232" t="n"/>
      <c r="AD946" s="232" t="n"/>
      <c r="AE946" s="232" t="n"/>
      <c r="AF946" s="232" t="n"/>
      <c r="AG946" s="232" t="n"/>
      <c r="AH946" s="232" t="n"/>
      <c r="AI946" s="232" t="n"/>
      <c r="AJ946" s="232" t="n"/>
      <c r="AK946" s="195" t="n"/>
      <c r="AL946" s="195" t="n"/>
      <c r="AM946" s="232">
        <f>IFERROR(ROUND(AVERAGE(O946:S946,AA946:AE946),0),"")</f>
        <v/>
      </c>
      <c r="AN946" s="232">
        <f>IFERROR(ROUND(AVERAGE(T946:X946,AF946:AJ946),0),"")</f>
        <v/>
      </c>
      <c r="AO946" s="278">
        <f>IFERROR((AM946-L946)/L946,"")</f>
        <v/>
      </c>
      <c r="AP946" s="218" t="n"/>
      <c r="AQ946" s="219" t="n"/>
      <c r="AR946" s="217">
        <f>IFERROR(ROUND((3600/AS946*J946),0),"")</f>
        <v/>
      </c>
      <c r="AS946" s="217">
        <f>IFERROR(ROUND(AVERAGE(Y946:Z946,AK946:AL946),0),"")</f>
        <v/>
      </c>
      <c r="AT946" s="217" t="n"/>
      <c r="AU946" s="217" t="n"/>
      <c r="AV946" s="217" t="n"/>
      <c r="AW946" s="217" t="n"/>
      <c r="AX946" s="217" t="n"/>
      <c r="AY946" s="217" t="n"/>
      <c r="AZ946" s="217" t="n"/>
      <c r="BA946" s="217" t="n"/>
      <c r="BB946" s="217" t="n"/>
      <c r="BC946" s="217" t="n"/>
      <c r="BD946" s="217" t="n"/>
      <c r="BE946" s="217" t="n"/>
      <c r="BF946" s="217" t="n"/>
      <c r="BG946" s="217" t="n"/>
      <c r="BH946" s="217" t="n"/>
      <c r="BI946" s="217" t="n"/>
      <c r="BJ946" s="217" t="n"/>
      <c r="BK946" s="217" t="n"/>
      <c r="BL946" s="217" t="n"/>
      <c r="BM946" s="217" t="n"/>
      <c r="BN946" s="217" t="n"/>
      <c r="BO946" s="217" t="n"/>
      <c r="BP946" s="217" t="n"/>
      <c r="BQ946" s="217" t="n"/>
      <c r="BR946" s="217" t="n"/>
      <c r="BS946" s="217" t="n"/>
      <c r="BT946" s="217" t="n"/>
      <c r="BU946" s="217" t="n"/>
      <c r="BV946" s="217" t="n"/>
      <c r="BW946" s="217" t="n"/>
      <c r="BX946" s="220" t="n"/>
      <c r="BY946" s="220" t="n"/>
      <c r="BZ946" s="220" t="n"/>
      <c r="CA946" s="220" t="n"/>
      <c r="CB946" s="220" t="n"/>
      <c r="CC946" s="220" t="n"/>
      <c r="CD946" s="220" t="n"/>
      <c r="CE946" s="220" t="n"/>
      <c r="CF946" s="220" t="n"/>
      <c r="CG946" s="221">
        <f>IFERROR(ROUND((SUM(BX946:CF946)),0),"")</f>
        <v/>
      </c>
      <c r="CH946" s="216" t="n"/>
      <c r="CI946" s="456" t="n"/>
      <c r="CJ946" s="223" t="n"/>
      <c r="CK946" s="196" t="n"/>
      <c r="CL946" s="196" t="n"/>
      <c r="CM946" s="196" t="n"/>
      <c r="CN946" s="196" t="n"/>
      <c r="CO946" s="196" t="n"/>
      <c r="CP946" s="323" t="n"/>
      <c r="CQ946" s="348" t="n"/>
      <c r="CR946" s="348" t="n"/>
      <c r="CS946" s="348" t="n"/>
      <c r="CT946" s="348" t="n"/>
      <c r="CU946" s="348" t="n"/>
      <c r="CV946" s="348" t="n"/>
      <c r="CW946" s="348" t="n"/>
      <c r="CX946" s="348" t="n"/>
      <c r="CY946" s="348">
        <f>IFERROR(ROUND(STDEV(AN946,L946),1),"")</f>
        <v/>
      </c>
      <c r="CZ946" s="232">
        <f>IFERROR(ROUND(AVERAGE(O946:S946,AA946:AE946),0),"")</f>
        <v/>
      </c>
      <c r="DA946" s="232">
        <f>IFERROR(AVERAGE(T946:X946,AF946:AJ946),"")</f>
        <v/>
      </c>
      <c r="DB946" s="308">
        <f>AV946+BK946</f>
        <v/>
      </c>
      <c r="DC946" s="12">
        <f>SUM(BL946:BT946,AW946:BE946)</f>
        <v/>
      </c>
      <c r="DD946" s="437">
        <f>IFERROR(ROUND(DC946/K946,0),"")</f>
        <v/>
      </c>
      <c r="DE946" s="437">
        <f>IFERROR(ROUND(AVERAGE(Y946:Z946,AK946:AL946),0),"")</f>
        <v/>
      </c>
      <c r="DF946" s="217">
        <f>IFERROR(ROUND((3600/DE946*J946),0),"")</f>
        <v/>
      </c>
      <c r="DG946" s="437">
        <f>IFERROR(ROUND(DD946/DF946,1),"")</f>
        <v/>
      </c>
      <c r="DH946" s="308">
        <f>IFERROR(DB946+DD946,"")</f>
        <v/>
      </c>
      <c r="DI946" s="447">
        <f>IFERROR(DD946/DH946,"")</f>
        <v/>
      </c>
      <c r="DJ946" s="239" t="n"/>
      <c r="DK946" s="12">
        <f>IFERROR(DF946-AP946,"")</f>
        <v/>
      </c>
      <c r="DL946" s="239" t="n"/>
      <c r="DM946" s="307">
        <f>IFERROR(DA946-L946,"")</f>
        <v/>
      </c>
      <c r="DN946" s="348">
        <f>IF(DE946&gt;AQ946,0,1)</f>
        <v/>
      </c>
      <c r="DO946" s="348">
        <f>IF(DA946&lt;M946,0,1)</f>
        <v/>
      </c>
      <c r="DP946" s="348">
        <f>IF(DA946&gt;N946,0,1)</f>
        <v/>
      </c>
    </row>
    <row r="947" ht="20.25" customHeight="1" s="417">
      <c r="C947" s="455" t="n"/>
      <c r="G947" s="238" t="n"/>
      <c r="H947" s="437" t="n"/>
      <c r="I947" s="437" t="n"/>
      <c r="J947" s="437" t="n"/>
      <c r="K947" s="437" t="n"/>
      <c r="L947" s="240" t="n"/>
      <c r="M947" s="241" t="n"/>
      <c r="N947" s="242" t="n"/>
      <c r="O947" s="232" t="n"/>
      <c r="P947" s="232" t="n"/>
      <c r="Q947" s="232" t="n"/>
      <c r="R947" s="232" t="n"/>
      <c r="S947" s="232" t="n"/>
      <c r="T947" s="232" t="n"/>
      <c r="U947" s="232" t="n"/>
      <c r="V947" s="232" t="n"/>
      <c r="W947" s="232" t="n"/>
      <c r="X947" s="232" t="n"/>
      <c r="Y947" s="195" t="n"/>
      <c r="Z947" s="195" t="n"/>
      <c r="AA947" s="232" t="n"/>
      <c r="AB947" s="232" t="n"/>
      <c r="AC947" s="232" t="n"/>
      <c r="AD947" s="232" t="n"/>
      <c r="AE947" s="232" t="n"/>
      <c r="AF947" s="232" t="n"/>
      <c r="AG947" s="232" t="n"/>
      <c r="AH947" s="232" t="n"/>
      <c r="AI947" s="232" t="n"/>
      <c r="AJ947" s="232" t="n"/>
      <c r="AK947" s="195" t="n"/>
      <c r="AL947" s="195" t="n"/>
      <c r="AM947" s="232">
        <f>IFERROR(ROUND(AVERAGE(O947:S947,AA947:AE947),0),"")</f>
        <v/>
      </c>
      <c r="AN947" s="232">
        <f>IFERROR(ROUND(AVERAGE(T947:X947,AF947:AJ947),0),"")</f>
        <v/>
      </c>
      <c r="AO947" s="278">
        <f>IFERROR((AM947-L947)/L947,"")</f>
        <v/>
      </c>
      <c r="AP947" s="218" t="n"/>
      <c r="AQ947" s="219" t="n"/>
      <c r="AR947" s="217">
        <f>IFERROR(ROUND((3600/AS947*J947),0),"")</f>
        <v/>
      </c>
      <c r="AS947" s="217">
        <f>IFERROR(ROUND(AVERAGE(Y947:Z947,AK947:AL947),0),"")</f>
        <v/>
      </c>
      <c r="AT947" s="217" t="n"/>
      <c r="AU947" s="217" t="n"/>
      <c r="AV947" s="217" t="n"/>
      <c r="AW947" s="217" t="n"/>
      <c r="AX947" s="217" t="n"/>
      <c r="AY947" s="217" t="n"/>
      <c r="AZ947" s="217" t="n"/>
      <c r="BA947" s="217" t="n"/>
      <c r="BB947" s="217" t="n"/>
      <c r="BC947" s="217" t="n"/>
      <c r="BD947" s="217" t="n"/>
      <c r="BE947" s="217" t="n"/>
      <c r="BF947" s="217" t="n"/>
      <c r="BG947" s="217" t="n"/>
      <c r="BH947" s="217" t="n"/>
      <c r="BI947" s="217" t="n"/>
      <c r="BJ947" s="217" t="n"/>
      <c r="BK947" s="217" t="n"/>
      <c r="BL947" s="217" t="n"/>
      <c r="BM947" s="217" t="n"/>
      <c r="BN947" s="217" t="n"/>
      <c r="BO947" s="217" t="n"/>
      <c r="BP947" s="217" t="n"/>
      <c r="BQ947" s="217" t="n"/>
      <c r="BR947" s="217" t="n"/>
      <c r="BS947" s="217" t="n"/>
      <c r="BT947" s="217" t="n"/>
      <c r="BU947" s="217" t="n"/>
      <c r="BV947" s="217" t="n"/>
      <c r="BW947" s="217" t="n"/>
      <c r="BX947" s="220" t="n"/>
      <c r="BY947" s="220" t="n"/>
      <c r="BZ947" s="220" t="n"/>
      <c r="CA947" s="220" t="n"/>
      <c r="CB947" s="220" t="n"/>
      <c r="CC947" s="220" t="n"/>
      <c r="CD947" s="220" t="n"/>
      <c r="CE947" s="220" t="n"/>
      <c r="CF947" s="220" t="n"/>
      <c r="CG947" s="221">
        <f>IFERROR(ROUND((SUM(BX947:CF947)),0),"")</f>
        <v/>
      </c>
      <c r="CH947" s="216" t="n"/>
      <c r="CI947" s="456" t="n"/>
      <c r="CJ947" s="223" t="n"/>
      <c r="CK947" s="196" t="n"/>
      <c r="CL947" s="196" t="n"/>
      <c r="CM947" s="196" t="n"/>
      <c r="CN947" s="196" t="n"/>
      <c r="CO947" s="196" t="n"/>
      <c r="CP947" s="323" t="n"/>
      <c r="CQ947" s="348" t="n"/>
      <c r="CR947" s="348" t="n"/>
      <c r="CS947" s="348" t="n"/>
      <c r="CT947" s="348" t="n"/>
      <c r="CU947" s="348" t="n"/>
      <c r="CV947" s="348" t="n"/>
      <c r="CW947" s="348" t="n"/>
      <c r="CX947" s="348" t="n"/>
      <c r="CY947" s="348">
        <f>IFERROR(ROUND(STDEV(AN947,L947),1),"")</f>
        <v/>
      </c>
      <c r="CZ947" s="232">
        <f>IFERROR(ROUND(AVERAGE(O947:S947,AA947:AE947),0),"")</f>
        <v/>
      </c>
      <c r="DA947" s="232">
        <f>IFERROR(AVERAGE(T947:X947,AF947:AJ947),"")</f>
        <v/>
      </c>
      <c r="DB947" s="308">
        <f>AV947+BK947</f>
        <v/>
      </c>
      <c r="DC947" s="12">
        <f>SUM(BL947:BT947,AW947:BE947)</f>
        <v/>
      </c>
      <c r="DD947" s="437">
        <f>IFERROR(ROUND(DC947/K947,0),"")</f>
        <v/>
      </c>
      <c r="DE947" s="437">
        <f>IFERROR(ROUND(AVERAGE(Y947:Z947,AK947:AL947),0),"")</f>
        <v/>
      </c>
      <c r="DF947" s="217">
        <f>IFERROR(ROUND((3600/DE947*J947),0),"")</f>
        <v/>
      </c>
      <c r="DG947" s="437">
        <f>IFERROR(ROUND(DD947/DF947,1),"")</f>
        <v/>
      </c>
      <c r="DH947" s="308">
        <f>IFERROR(DB947+DD947,"")</f>
        <v/>
      </c>
      <c r="DI947" s="447">
        <f>IFERROR(DD947/DH947,"")</f>
        <v/>
      </c>
      <c r="DJ947" s="239" t="n"/>
      <c r="DK947" s="12">
        <f>IFERROR(DF947-AP947,"")</f>
        <v/>
      </c>
      <c r="DL947" s="239" t="n"/>
      <c r="DM947" s="307">
        <f>IFERROR(DA947-L947,"")</f>
        <v/>
      </c>
      <c r="DN947" s="348">
        <f>IF(DE947&gt;AQ947,0,1)</f>
        <v/>
      </c>
      <c r="DO947" s="348">
        <f>IF(DA947&lt;M947,0,1)</f>
        <v/>
      </c>
      <c r="DP947" s="348">
        <f>IF(DA947&gt;N947,0,1)</f>
        <v/>
      </c>
    </row>
    <row r="948" ht="20.25" customHeight="1" s="417">
      <c r="C948" s="455" t="n"/>
      <c r="G948" s="238" t="n"/>
      <c r="H948" s="437" t="n"/>
      <c r="I948" s="437" t="n"/>
      <c r="J948" s="437" t="n"/>
      <c r="K948" s="437" t="n"/>
      <c r="L948" s="240" t="n"/>
      <c r="M948" s="241" t="n"/>
      <c r="N948" s="242" t="n"/>
      <c r="O948" s="232" t="n"/>
      <c r="P948" s="232" t="n"/>
      <c r="Q948" s="232" t="n"/>
      <c r="R948" s="232" t="n"/>
      <c r="S948" s="232" t="n"/>
      <c r="T948" s="232" t="n"/>
      <c r="U948" s="232" t="n"/>
      <c r="V948" s="232" t="n"/>
      <c r="W948" s="232" t="n"/>
      <c r="X948" s="232" t="n"/>
      <c r="Y948" s="195" t="n"/>
      <c r="Z948" s="195" t="n"/>
      <c r="AA948" s="232" t="n"/>
      <c r="AB948" s="232" t="n"/>
      <c r="AC948" s="232" t="n"/>
      <c r="AD948" s="232" t="n"/>
      <c r="AE948" s="232" t="n"/>
      <c r="AF948" s="232" t="n"/>
      <c r="AG948" s="232" t="n"/>
      <c r="AH948" s="232" t="n"/>
      <c r="AI948" s="232" t="n"/>
      <c r="AJ948" s="232" t="n"/>
      <c r="AK948" s="195" t="n"/>
      <c r="AL948" s="195" t="n"/>
      <c r="AM948" s="232">
        <f>IFERROR(ROUND(AVERAGE(O948:S948,AA948:AE948),0),"")</f>
        <v/>
      </c>
      <c r="AN948" s="232">
        <f>IFERROR(ROUND(AVERAGE(T948:X948,AF948:AJ948),0),"")</f>
        <v/>
      </c>
      <c r="AO948" s="278">
        <f>IFERROR((AM948-L948)/L948,"")</f>
        <v/>
      </c>
      <c r="AP948" s="218" t="n"/>
      <c r="AQ948" s="219" t="n"/>
      <c r="AR948" s="217">
        <f>IFERROR(ROUND((3600/AS948*J948),0),"")</f>
        <v/>
      </c>
      <c r="AS948" s="217">
        <f>IFERROR(ROUND(AVERAGE(Y948:Z948,AK948:AL948),0),"")</f>
        <v/>
      </c>
      <c r="AT948" s="217" t="n"/>
      <c r="AU948" s="217" t="n"/>
      <c r="AV948" s="217" t="n"/>
      <c r="AW948" s="217" t="n"/>
      <c r="AX948" s="217" t="n"/>
      <c r="AY948" s="217" t="n"/>
      <c r="AZ948" s="217" t="n"/>
      <c r="BA948" s="217" t="n"/>
      <c r="BB948" s="217" t="n"/>
      <c r="BC948" s="217" t="n"/>
      <c r="BD948" s="217" t="n"/>
      <c r="BE948" s="217" t="n"/>
      <c r="BF948" s="217" t="n"/>
      <c r="BG948" s="217" t="n"/>
      <c r="BH948" s="217" t="n"/>
      <c r="BI948" s="217" t="n"/>
      <c r="BJ948" s="217" t="n"/>
      <c r="BK948" s="217" t="n"/>
      <c r="BL948" s="217" t="n"/>
      <c r="BM948" s="217" t="n"/>
      <c r="BN948" s="217" t="n"/>
      <c r="BO948" s="217" t="n"/>
      <c r="BP948" s="217" t="n"/>
      <c r="BQ948" s="217" t="n"/>
      <c r="BR948" s="217" t="n"/>
      <c r="BS948" s="217" t="n"/>
      <c r="BT948" s="217" t="n"/>
      <c r="BU948" s="217" t="n"/>
      <c r="BV948" s="217" t="n"/>
      <c r="BW948" s="217" t="n"/>
      <c r="BX948" s="220" t="n"/>
      <c r="BY948" s="220" t="n"/>
      <c r="BZ948" s="220" t="n"/>
      <c r="CA948" s="220" t="n"/>
      <c r="CB948" s="220" t="n"/>
      <c r="CC948" s="220" t="n"/>
      <c r="CD948" s="220" t="n"/>
      <c r="CE948" s="220" t="n"/>
      <c r="CF948" s="220" t="n"/>
      <c r="CG948" s="221">
        <f>IFERROR(ROUND((SUM(BX948:CF948)),0),"")</f>
        <v/>
      </c>
      <c r="CH948" s="216" t="n"/>
      <c r="CI948" s="456" t="n"/>
      <c r="CJ948" s="223" t="n"/>
      <c r="CK948" s="196" t="n"/>
      <c r="CL948" s="196" t="n"/>
      <c r="CM948" s="196" t="n"/>
      <c r="CN948" s="196" t="n"/>
      <c r="CO948" s="196" t="n"/>
      <c r="CP948" s="323" t="n"/>
      <c r="CQ948" s="348" t="n"/>
      <c r="CR948" s="348" t="n"/>
      <c r="CS948" s="348" t="n"/>
      <c r="CT948" s="348" t="n"/>
      <c r="CU948" s="348" t="n"/>
      <c r="CV948" s="348" t="n"/>
      <c r="CW948" s="348" t="n"/>
      <c r="CX948" s="348" t="n"/>
      <c r="CY948" s="348">
        <f>IFERROR(ROUND(STDEV(AN948,L948),1),"")</f>
        <v/>
      </c>
      <c r="CZ948" s="232">
        <f>IFERROR(ROUND(AVERAGE(O948:S948,AA948:AE948),0),"")</f>
        <v/>
      </c>
      <c r="DA948" s="232">
        <f>IFERROR(AVERAGE(T948:X948,AF948:AJ948),"")</f>
        <v/>
      </c>
      <c r="DB948" s="308">
        <f>AV948+BK948</f>
        <v/>
      </c>
      <c r="DC948" s="12">
        <f>SUM(BL948:BT948,AW948:BE948)</f>
        <v/>
      </c>
      <c r="DD948" s="437">
        <f>IFERROR(ROUND(DC948/K948,0),"")</f>
        <v/>
      </c>
      <c r="DE948" s="437">
        <f>IFERROR(ROUND(AVERAGE(Y948:Z948,AK948:AL948),0),"")</f>
        <v/>
      </c>
      <c r="DF948" s="217">
        <f>IFERROR(ROUND((3600/DE948*J948),0),"")</f>
        <v/>
      </c>
      <c r="DG948" s="437">
        <f>IFERROR(ROUND(DD948/DF948,1),"")</f>
        <v/>
      </c>
      <c r="DH948" s="308">
        <f>IFERROR(DB948+DD948,"")</f>
        <v/>
      </c>
      <c r="DI948" s="447">
        <f>IFERROR(DD948/DH948,"")</f>
        <v/>
      </c>
      <c r="DJ948" s="239" t="n"/>
      <c r="DK948" s="12">
        <f>IFERROR(DF948-AP948,"")</f>
        <v/>
      </c>
      <c r="DL948" s="239" t="n"/>
      <c r="DM948" s="307">
        <f>IFERROR(DA948-L948,"")</f>
        <v/>
      </c>
      <c r="DN948" s="348">
        <f>IF(DE948&gt;AQ948,0,1)</f>
        <v/>
      </c>
      <c r="DO948" s="348">
        <f>IF(DA948&lt;M948,0,1)</f>
        <v/>
      </c>
      <c r="DP948" s="348">
        <f>IF(DA948&gt;N948,0,1)</f>
        <v/>
      </c>
    </row>
    <row r="949" ht="20.25" customHeight="1" s="417">
      <c r="C949" s="455" t="n"/>
      <c r="G949" s="238" t="n"/>
      <c r="H949" s="437" t="n"/>
      <c r="I949" s="437" t="n"/>
      <c r="J949" s="437" t="n"/>
      <c r="K949" s="437" t="n"/>
      <c r="L949" s="240" t="n"/>
      <c r="M949" s="241" t="n"/>
      <c r="N949" s="242" t="n"/>
      <c r="O949" s="232" t="n"/>
      <c r="P949" s="232" t="n"/>
      <c r="Q949" s="232" t="n"/>
      <c r="R949" s="232" t="n"/>
      <c r="S949" s="232" t="n"/>
      <c r="T949" s="232" t="n"/>
      <c r="U949" s="232" t="n"/>
      <c r="V949" s="232" t="n"/>
      <c r="W949" s="232" t="n"/>
      <c r="X949" s="232" t="n"/>
      <c r="Y949" s="195" t="n"/>
      <c r="Z949" s="195" t="n"/>
      <c r="AA949" s="232" t="n"/>
      <c r="AB949" s="232" t="n"/>
      <c r="AC949" s="232" t="n"/>
      <c r="AD949" s="232" t="n"/>
      <c r="AE949" s="232" t="n"/>
      <c r="AF949" s="232" t="n"/>
      <c r="AG949" s="232" t="n"/>
      <c r="AH949" s="232" t="n"/>
      <c r="AI949" s="232" t="n"/>
      <c r="AJ949" s="232" t="n"/>
      <c r="AK949" s="195" t="n"/>
      <c r="AL949" s="195" t="n"/>
      <c r="AM949" s="232">
        <f>IFERROR(ROUND(AVERAGE(O949:S949,AA949:AE949),0),"")</f>
        <v/>
      </c>
      <c r="AN949" s="232">
        <f>IFERROR(ROUND(AVERAGE(T949:X949,AF949:AJ949),0),"")</f>
        <v/>
      </c>
      <c r="AO949" s="278">
        <f>IFERROR((AM949-L949)/L949,"")</f>
        <v/>
      </c>
      <c r="AP949" s="218" t="n"/>
      <c r="AQ949" s="219" t="n"/>
      <c r="AR949" s="217">
        <f>IFERROR(ROUND((3600/AS949*J949),0),"")</f>
        <v/>
      </c>
      <c r="AS949" s="217">
        <f>IFERROR(ROUND(AVERAGE(Y949:Z949,AK949:AL949),0),"")</f>
        <v/>
      </c>
      <c r="AT949" s="217" t="n"/>
      <c r="AU949" s="217" t="n"/>
      <c r="AV949" s="217" t="n"/>
      <c r="AW949" s="217" t="n"/>
      <c r="AX949" s="217" t="n"/>
      <c r="AY949" s="217" t="n"/>
      <c r="AZ949" s="217" t="n"/>
      <c r="BA949" s="217" t="n"/>
      <c r="BB949" s="217" t="n"/>
      <c r="BC949" s="217" t="n"/>
      <c r="BD949" s="217" t="n"/>
      <c r="BE949" s="217" t="n"/>
      <c r="BF949" s="217" t="n"/>
      <c r="BG949" s="217" t="n"/>
      <c r="BH949" s="217" t="n"/>
      <c r="BI949" s="217" t="n"/>
      <c r="BJ949" s="217" t="n"/>
      <c r="BK949" s="217" t="n"/>
      <c r="BL949" s="217" t="n"/>
      <c r="BM949" s="217" t="n"/>
      <c r="BN949" s="217" t="n"/>
      <c r="BO949" s="217" t="n"/>
      <c r="BP949" s="217" t="n"/>
      <c r="BQ949" s="217" t="n"/>
      <c r="BR949" s="217" t="n"/>
      <c r="BS949" s="217" t="n"/>
      <c r="BT949" s="217" t="n"/>
      <c r="BU949" s="217" t="n"/>
      <c r="BV949" s="217" t="n"/>
      <c r="BW949" s="217" t="n"/>
      <c r="BX949" s="220" t="n"/>
      <c r="BY949" s="220" t="n"/>
      <c r="BZ949" s="220" t="n"/>
      <c r="CA949" s="220" t="n"/>
      <c r="CB949" s="220" t="n"/>
      <c r="CC949" s="220" t="n"/>
      <c r="CD949" s="220" t="n"/>
      <c r="CE949" s="220" t="n"/>
      <c r="CF949" s="220" t="n"/>
      <c r="CG949" s="221">
        <f>IFERROR(ROUND((SUM(BX949:CF949)),0),"")</f>
        <v/>
      </c>
      <c r="CH949" s="216" t="n"/>
      <c r="CI949" s="456" t="n"/>
      <c r="CJ949" s="223" t="n"/>
      <c r="CK949" s="196" t="n"/>
      <c r="CL949" s="196" t="n"/>
      <c r="CM949" s="196" t="n"/>
      <c r="CN949" s="196" t="n"/>
      <c r="CO949" s="196" t="n"/>
      <c r="CP949" s="323" t="n"/>
      <c r="CQ949" s="348" t="n"/>
      <c r="CR949" s="348" t="n"/>
      <c r="CS949" s="348" t="n"/>
      <c r="CT949" s="348" t="n"/>
      <c r="CU949" s="348" t="n"/>
      <c r="CV949" s="348" t="n"/>
      <c r="CW949" s="348" t="n"/>
      <c r="CX949" s="348" t="n"/>
      <c r="CY949" s="348">
        <f>IFERROR(ROUND(STDEV(AN949,L949),1),"")</f>
        <v/>
      </c>
      <c r="CZ949" s="232">
        <f>IFERROR(ROUND(AVERAGE(O949:S949,AA949:AE949),0),"")</f>
        <v/>
      </c>
      <c r="DA949" s="232">
        <f>IFERROR(AVERAGE(T949:X949,AF949:AJ949),"")</f>
        <v/>
      </c>
      <c r="DB949" s="308">
        <f>AV949+BK949</f>
        <v/>
      </c>
      <c r="DC949" s="12">
        <f>SUM(BL949:BT949,AW949:BE949)</f>
        <v/>
      </c>
      <c r="DD949" s="437">
        <f>IFERROR(ROUND(DC949/K949,0),"")</f>
        <v/>
      </c>
      <c r="DE949" s="437">
        <f>IFERROR(ROUND(AVERAGE(Y949:Z949,AK949:AL949),0),"")</f>
        <v/>
      </c>
      <c r="DF949" s="217">
        <f>IFERROR(ROUND((3600/DE949*J949),0),"")</f>
        <v/>
      </c>
      <c r="DG949" s="437">
        <f>IFERROR(ROUND(DD949/DF949,1),"")</f>
        <v/>
      </c>
      <c r="DH949" s="308">
        <f>IFERROR(DB949+DD949,"")</f>
        <v/>
      </c>
      <c r="DI949" s="447">
        <f>IFERROR(DD949/DH949,"")</f>
        <v/>
      </c>
      <c r="DJ949" s="239" t="n"/>
      <c r="DK949" s="12">
        <f>IFERROR(DF949-AP949,"")</f>
        <v/>
      </c>
      <c r="DL949" s="239" t="n"/>
      <c r="DM949" s="307">
        <f>IFERROR(DA949-L949,"")</f>
        <v/>
      </c>
      <c r="DN949" s="348">
        <f>IF(DE949&gt;AQ949,0,1)</f>
        <v/>
      </c>
      <c r="DO949" s="348">
        <f>IF(DA949&lt;M949,0,1)</f>
        <v/>
      </c>
      <c r="DP949" s="348">
        <f>IF(DA949&gt;N949,0,1)</f>
        <v/>
      </c>
    </row>
    <row r="950" ht="20.25" customHeight="1" s="417">
      <c r="C950" s="455" t="n"/>
      <c r="G950" s="238" t="n"/>
      <c r="H950" s="437" t="n"/>
      <c r="I950" s="437" t="n"/>
      <c r="J950" s="437" t="n"/>
      <c r="K950" s="437" t="n"/>
      <c r="L950" s="240" t="n"/>
      <c r="M950" s="241" t="n"/>
      <c r="N950" s="242" t="n"/>
      <c r="O950" s="232" t="n"/>
      <c r="P950" s="232" t="n"/>
      <c r="Q950" s="232" t="n"/>
      <c r="R950" s="232" t="n"/>
      <c r="S950" s="232" t="n"/>
      <c r="T950" s="232" t="n"/>
      <c r="U950" s="232" t="n"/>
      <c r="V950" s="232" t="n"/>
      <c r="W950" s="232" t="n"/>
      <c r="X950" s="232" t="n"/>
      <c r="Y950" s="195" t="n"/>
      <c r="Z950" s="195" t="n"/>
      <c r="AA950" s="232" t="n"/>
      <c r="AB950" s="232" t="n"/>
      <c r="AC950" s="232" t="n"/>
      <c r="AD950" s="232" t="n"/>
      <c r="AE950" s="232" t="n"/>
      <c r="AF950" s="232" t="n"/>
      <c r="AG950" s="232" t="n"/>
      <c r="AH950" s="232" t="n"/>
      <c r="AI950" s="232" t="n"/>
      <c r="AJ950" s="232" t="n"/>
      <c r="AK950" s="195" t="n"/>
      <c r="AL950" s="195" t="n"/>
      <c r="AM950" s="232">
        <f>IFERROR(ROUND(AVERAGE(O950:S950,AA950:AE950),0),"")</f>
        <v/>
      </c>
      <c r="AN950" s="232">
        <f>IFERROR(ROUND(AVERAGE(T950:X950,AF950:AJ950),0),"")</f>
        <v/>
      </c>
      <c r="AO950" s="278">
        <f>IFERROR((AM950-L950)/L950,"")</f>
        <v/>
      </c>
      <c r="AP950" s="218" t="n"/>
      <c r="AQ950" s="219" t="n"/>
      <c r="AR950" s="217">
        <f>IFERROR(ROUND((3600/AS950*J950),0),"")</f>
        <v/>
      </c>
      <c r="AS950" s="217">
        <f>IFERROR(ROUND(AVERAGE(Y950:Z950,AK950:AL950),0),"")</f>
        <v/>
      </c>
      <c r="AT950" s="217" t="n"/>
      <c r="AU950" s="217" t="n"/>
      <c r="AV950" s="217" t="n"/>
      <c r="AW950" s="217" t="n"/>
      <c r="AX950" s="217" t="n"/>
      <c r="AY950" s="217" t="n"/>
      <c r="AZ950" s="217" t="n"/>
      <c r="BA950" s="217" t="n"/>
      <c r="BB950" s="217" t="n"/>
      <c r="BC950" s="217" t="n"/>
      <c r="BD950" s="217" t="n"/>
      <c r="BE950" s="217" t="n"/>
      <c r="BF950" s="217" t="n"/>
      <c r="BG950" s="217" t="n"/>
      <c r="BH950" s="217" t="n"/>
      <c r="BI950" s="217" t="n"/>
      <c r="BJ950" s="217" t="n"/>
      <c r="BK950" s="217" t="n"/>
      <c r="BL950" s="217" t="n"/>
      <c r="BM950" s="217" t="n"/>
      <c r="BN950" s="217" t="n"/>
      <c r="BO950" s="217" t="n"/>
      <c r="BP950" s="217" t="n"/>
      <c r="BQ950" s="217" t="n"/>
      <c r="BR950" s="217" t="n"/>
      <c r="BS950" s="217" t="n"/>
      <c r="BT950" s="217" t="n"/>
      <c r="BU950" s="217" t="n"/>
      <c r="BV950" s="217" t="n"/>
      <c r="BW950" s="217" t="n"/>
      <c r="BX950" s="220" t="n"/>
      <c r="BY950" s="220" t="n"/>
      <c r="BZ950" s="220" t="n"/>
      <c r="CA950" s="220" t="n"/>
      <c r="CB950" s="220" t="n"/>
      <c r="CC950" s="220" t="n"/>
      <c r="CD950" s="220" t="n"/>
      <c r="CE950" s="220" t="n"/>
      <c r="CF950" s="220" t="n"/>
      <c r="CG950" s="221">
        <f>IFERROR(ROUND((SUM(BX950:CF950)),0),"")</f>
        <v/>
      </c>
      <c r="CH950" s="216" t="n"/>
      <c r="CI950" s="456" t="n"/>
      <c r="CJ950" s="223" t="n"/>
      <c r="CK950" s="196" t="n"/>
      <c r="CL950" s="196" t="n"/>
      <c r="CM950" s="196" t="n"/>
      <c r="CN950" s="196" t="n"/>
      <c r="CO950" s="196" t="n"/>
      <c r="CP950" s="323" t="n"/>
      <c r="CQ950" s="348" t="n"/>
      <c r="CR950" s="348" t="n"/>
      <c r="CS950" s="348" t="n"/>
      <c r="CT950" s="348" t="n"/>
      <c r="CU950" s="348" t="n"/>
      <c r="CV950" s="348" t="n"/>
      <c r="CW950" s="348" t="n"/>
      <c r="CX950" s="348" t="n"/>
      <c r="CY950" s="348">
        <f>IFERROR(ROUND(STDEV(AN950,L950),1),"")</f>
        <v/>
      </c>
      <c r="CZ950" s="232">
        <f>IFERROR(ROUND(AVERAGE(O950:S950,AA950:AE950),0),"")</f>
        <v/>
      </c>
      <c r="DA950" s="232">
        <f>IFERROR(AVERAGE(T950:X950,AF950:AJ950),"")</f>
        <v/>
      </c>
      <c r="DB950" s="308">
        <f>AV950+BK950</f>
        <v/>
      </c>
      <c r="DC950" s="12">
        <f>SUM(BL950:BT950,AW950:BE950)</f>
        <v/>
      </c>
      <c r="DD950" s="437">
        <f>IFERROR(ROUND(DC950/K950,0),"")</f>
        <v/>
      </c>
      <c r="DE950" s="437">
        <f>IFERROR(ROUND(AVERAGE(Y950:Z950,AK950:AL950),0),"")</f>
        <v/>
      </c>
      <c r="DF950" s="217">
        <f>IFERROR(ROUND((3600/DE950*J950),0),"")</f>
        <v/>
      </c>
      <c r="DG950" s="437">
        <f>IFERROR(ROUND(DD950/DF950,1),"")</f>
        <v/>
      </c>
      <c r="DH950" s="308">
        <f>IFERROR(DB950+DD950,"")</f>
        <v/>
      </c>
      <c r="DI950" s="447">
        <f>IFERROR(DD950/DH950,"")</f>
        <v/>
      </c>
      <c r="DJ950" s="239" t="n"/>
      <c r="DK950" s="12">
        <f>IFERROR(DF950-AP950,"")</f>
        <v/>
      </c>
      <c r="DL950" s="239" t="n"/>
      <c r="DM950" s="307">
        <f>IFERROR(DA950-L950,"")</f>
        <v/>
      </c>
      <c r="DN950" s="348">
        <f>IF(DE950&gt;AQ950,0,1)</f>
        <v/>
      </c>
      <c r="DO950" s="348">
        <f>IF(DA950&lt;M950,0,1)</f>
        <v/>
      </c>
      <c r="DP950" s="348">
        <f>IF(DA950&gt;N950,0,1)</f>
        <v/>
      </c>
    </row>
    <row r="951" ht="20.25" customHeight="1" s="417">
      <c r="C951" s="455" t="n"/>
      <c r="G951" s="238" t="n"/>
      <c r="H951" s="437" t="n"/>
      <c r="I951" s="437" t="n"/>
      <c r="J951" s="437" t="n"/>
      <c r="K951" s="437" t="n"/>
      <c r="L951" s="240" t="n"/>
      <c r="M951" s="241" t="n"/>
      <c r="N951" s="242" t="n"/>
      <c r="O951" s="232" t="n"/>
      <c r="P951" s="232" t="n"/>
      <c r="Q951" s="232" t="n"/>
      <c r="R951" s="232" t="n"/>
      <c r="S951" s="232" t="n"/>
      <c r="T951" s="232" t="n"/>
      <c r="U951" s="232" t="n"/>
      <c r="V951" s="232" t="n"/>
      <c r="W951" s="232" t="n"/>
      <c r="X951" s="232" t="n"/>
      <c r="Y951" s="195" t="n"/>
      <c r="Z951" s="195" t="n"/>
      <c r="AA951" s="232" t="n"/>
      <c r="AB951" s="232" t="n"/>
      <c r="AC951" s="232" t="n"/>
      <c r="AD951" s="232" t="n"/>
      <c r="AE951" s="232" t="n"/>
      <c r="AF951" s="232" t="n"/>
      <c r="AG951" s="232" t="n"/>
      <c r="AH951" s="232" t="n"/>
      <c r="AI951" s="232" t="n"/>
      <c r="AJ951" s="232" t="n"/>
      <c r="AK951" s="195" t="n"/>
      <c r="AL951" s="195" t="n"/>
      <c r="AM951" s="232">
        <f>IFERROR(ROUND(AVERAGE(O951:S951,AA951:AE951),0),"")</f>
        <v/>
      </c>
      <c r="AN951" s="232">
        <f>IFERROR(ROUND(AVERAGE(T951:X951,AF951:AJ951),0),"")</f>
        <v/>
      </c>
      <c r="AO951" s="278">
        <f>IFERROR((AM951-L951)/L951,"")</f>
        <v/>
      </c>
      <c r="AP951" s="218" t="n"/>
      <c r="AQ951" s="219" t="n"/>
      <c r="AR951" s="217">
        <f>IFERROR(ROUND((3600/AS951*J951),0),"")</f>
        <v/>
      </c>
      <c r="AS951" s="217">
        <f>IFERROR(ROUND(AVERAGE(Y951:Z951,AK951:AL951),0),"")</f>
        <v/>
      </c>
      <c r="AT951" s="217" t="n"/>
      <c r="AU951" s="217" t="n"/>
      <c r="AV951" s="217" t="n"/>
      <c r="AW951" s="217" t="n"/>
      <c r="AX951" s="217" t="n"/>
      <c r="AY951" s="217" t="n"/>
      <c r="AZ951" s="217" t="n"/>
      <c r="BA951" s="217" t="n"/>
      <c r="BB951" s="217" t="n"/>
      <c r="BC951" s="217" t="n"/>
      <c r="BD951" s="217" t="n"/>
      <c r="BE951" s="217" t="n"/>
      <c r="BF951" s="217" t="n"/>
      <c r="BG951" s="217" t="n"/>
      <c r="BH951" s="217" t="n"/>
      <c r="BI951" s="217" t="n"/>
      <c r="BJ951" s="217" t="n"/>
      <c r="BK951" s="217" t="n"/>
      <c r="BL951" s="217" t="n"/>
      <c r="BM951" s="217" t="n"/>
      <c r="BN951" s="217" t="n"/>
      <c r="BO951" s="217" t="n"/>
      <c r="BP951" s="217" t="n"/>
      <c r="BQ951" s="217" t="n"/>
      <c r="BR951" s="217" t="n"/>
      <c r="BS951" s="217" t="n"/>
      <c r="BT951" s="217" t="n"/>
      <c r="BU951" s="217" t="n"/>
      <c r="BV951" s="217" t="n"/>
      <c r="BW951" s="217" t="n"/>
      <c r="BX951" s="220" t="n"/>
      <c r="BY951" s="220" t="n"/>
      <c r="BZ951" s="220" t="n"/>
      <c r="CA951" s="220" t="n"/>
      <c r="CB951" s="220" t="n"/>
      <c r="CC951" s="220" t="n"/>
      <c r="CD951" s="220" t="n"/>
      <c r="CE951" s="220" t="n"/>
      <c r="CF951" s="220" t="n"/>
      <c r="CG951" s="221">
        <f>IFERROR(ROUND((SUM(BX951:CF951)),0),"")</f>
        <v/>
      </c>
      <c r="CH951" s="216" t="n"/>
      <c r="CI951" s="456" t="n"/>
      <c r="CJ951" s="223" t="n"/>
      <c r="CK951" s="196" t="n"/>
      <c r="CL951" s="196" t="n"/>
      <c r="CM951" s="196" t="n"/>
      <c r="CN951" s="196" t="n"/>
      <c r="CO951" s="196" t="n"/>
      <c r="CP951" s="323" t="n"/>
      <c r="CQ951" s="348" t="n"/>
      <c r="CR951" s="348" t="n"/>
      <c r="CS951" s="348" t="n"/>
      <c r="CT951" s="348" t="n"/>
      <c r="CU951" s="348" t="n"/>
      <c r="CV951" s="348" t="n"/>
      <c r="CW951" s="348" t="n"/>
      <c r="CX951" s="348" t="n"/>
      <c r="CY951" s="348">
        <f>IFERROR(ROUND(STDEV(AN951,L951),1),"")</f>
        <v/>
      </c>
      <c r="CZ951" s="232">
        <f>IFERROR(ROUND(AVERAGE(O951:S951,AA951:AE951),0),"")</f>
        <v/>
      </c>
      <c r="DA951" s="232">
        <f>IFERROR(AVERAGE(T951:X951,AF951:AJ951),"")</f>
        <v/>
      </c>
      <c r="DB951" s="308">
        <f>AV951+BK951</f>
        <v/>
      </c>
      <c r="DC951" s="12">
        <f>SUM(BL951:BT951,AW951:BE951)</f>
        <v/>
      </c>
      <c r="DD951" s="437">
        <f>IFERROR(ROUND(DC951/K951,0),"")</f>
        <v/>
      </c>
      <c r="DE951" s="437">
        <f>IFERROR(ROUND(AVERAGE(Y951:Z951,AK951:AL951),0),"")</f>
        <v/>
      </c>
      <c r="DF951" s="217">
        <f>IFERROR(ROUND((3600/DE951*J951),0),"")</f>
        <v/>
      </c>
      <c r="DG951" s="437">
        <f>IFERROR(ROUND(DD951/DF951,1),"")</f>
        <v/>
      </c>
      <c r="DH951" s="308">
        <f>IFERROR(DB951+DD951,"")</f>
        <v/>
      </c>
      <c r="DI951" s="447">
        <f>IFERROR(DD951/DH951,"")</f>
        <v/>
      </c>
      <c r="DJ951" s="239" t="n"/>
      <c r="DK951" s="12">
        <f>IFERROR(DF951-AP951,"")</f>
        <v/>
      </c>
      <c r="DL951" s="239" t="n"/>
      <c r="DM951" s="307">
        <f>IFERROR(DA951-L951,"")</f>
        <v/>
      </c>
      <c r="DN951" s="348">
        <f>IF(DE951&gt;AQ951,0,1)</f>
        <v/>
      </c>
      <c r="DO951" s="348">
        <f>IF(DA951&lt;M951,0,1)</f>
        <v/>
      </c>
      <c r="DP951" s="348">
        <f>IF(DA951&gt;N951,0,1)</f>
        <v/>
      </c>
    </row>
    <row r="952" ht="20.25" customHeight="1" s="417">
      <c r="C952" s="455" t="n"/>
      <c r="G952" s="238" t="n"/>
      <c r="H952" s="437" t="n"/>
      <c r="I952" s="437" t="n"/>
      <c r="J952" s="437" t="n"/>
      <c r="K952" s="437" t="n"/>
      <c r="L952" s="240" t="n"/>
      <c r="M952" s="241" t="n"/>
      <c r="N952" s="242" t="n"/>
      <c r="O952" s="232" t="n"/>
      <c r="P952" s="232" t="n"/>
      <c r="Q952" s="232" t="n"/>
      <c r="R952" s="232" t="n"/>
      <c r="S952" s="232" t="n"/>
      <c r="T952" s="232" t="n"/>
      <c r="U952" s="232" t="n"/>
      <c r="V952" s="232" t="n"/>
      <c r="W952" s="232" t="n"/>
      <c r="X952" s="232" t="n"/>
      <c r="Y952" s="195" t="n"/>
      <c r="Z952" s="195" t="n"/>
      <c r="AA952" s="232" t="n"/>
      <c r="AB952" s="232" t="n"/>
      <c r="AC952" s="232" t="n"/>
      <c r="AD952" s="232" t="n"/>
      <c r="AE952" s="232" t="n"/>
      <c r="AF952" s="232" t="n"/>
      <c r="AG952" s="232" t="n"/>
      <c r="AH952" s="232" t="n"/>
      <c r="AI952" s="232" t="n"/>
      <c r="AJ952" s="232" t="n"/>
      <c r="AK952" s="195" t="n"/>
      <c r="AL952" s="195" t="n"/>
      <c r="AM952" s="232">
        <f>IFERROR(ROUND(AVERAGE(O952:S952,AA952:AE952),0),"")</f>
        <v/>
      </c>
      <c r="AN952" s="232">
        <f>IFERROR(ROUND(AVERAGE(T952:X952,AF952:AJ952),0),"")</f>
        <v/>
      </c>
      <c r="AO952" s="278">
        <f>IFERROR((AM952-L952)/L952,"")</f>
        <v/>
      </c>
      <c r="AP952" s="218" t="n"/>
      <c r="AQ952" s="219" t="n"/>
      <c r="AR952" s="217">
        <f>IFERROR(ROUND((3600/AS952*J952),0),"")</f>
        <v/>
      </c>
      <c r="AS952" s="217">
        <f>IFERROR(ROUND(AVERAGE(Y952:Z952,AK952:AL952),0),"")</f>
        <v/>
      </c>
      <c r="AT952" s="217" t="n"/>
      <c r="AU952" s="217" t="n"/>
      <c r="AV952" s="217" t="n"/>
      <c r="AW952" s="217" t="n"/>
      <c r="AX952" s="217" t="n"/>
      <c r="AY952" s="217" t="n"/>
      <c r="AZ952" s="217" t="n"/>
      <c r="BA952" s="217" t="n"/>
      <c r="BB952" s="217" t="n"/>
      <c r="BC952" s="217" t="n"/>
      <c r="BD952" s="217" t="n"/>
      <c r="BE952" s="217" t="n"/>
      <c r="BF952" s="217" t="n"/>
      <c r="BG952" s="217" t="n"/>
      <c r="BH952" s="217" t="n"/>
      <c r="BI952" s="217" t="n"/>
      <c r="BJ952" s="217" t="n"/>
      <c r="BK952" s="217" t="n"/>
      <c r="BL952" s="217" t="n"/>
      <c r="BM952" s="217" t="n"/>
      <c r="BN952" s="217" t="n"/>
      <c r="BO952" s="217" t="n"/>
      <c r="BP952" s="217" t="n"/>
      <c r="BQ952" s="217" t="n"/>
      <c r="BR952" s="217" t="n"/>
      <c r="BS952" s="217" t="n"/>
      <c r="BT952" s="217" t="n"/>
      <c r="BU952" s="217" t="n"/>
      <c r="BV952" s="217" t="n"/>
      <c r="BW952" s="217" t="n"/>
      <c r="BX952" s="220" t="n"/>
      <c r="BY952" s="220" t="n"/>
      <c r="BZ952" s="220" t="n"/>
      <c r="CA952" s="220" t="n"/>
      <c r="CB952" s="220" t="n"/>
      <c r="CC952" s="220" t="n"/>
      <c r="CD952" s="220" t="n"/>
      <c r="CE952" s="220" t="n"/>
      <c r="CF952" s="220" t="n"/>
      <c r="CG952" s="221">
        <f>IFERROR(ROUND((SUM(BX952:CF952)),0),"")</f>
        <v/>
      </c>
      <c r="CH952" s="216" t="n"/>
      <c r="CI952" s="456" t="n"/>
      <c r="CJ952" s="223" t="n"/>
      <c r="CK952" s="196" t="n"/>
      <c r="CL952" s="196" t="n"/>
      <c r="CM952" s="196" t="n"/>
      <c r="CN952" s="196" t="n"/>
      <c r="CO952" s="196" t="n"/>
      <c r="CP952" s="323" t="n"/>
      <c r="CQ952" s="348" t="n"/>
      <c r="CR952" s="348" t="n"/>
      <c r="CS952" s="348" t="n"/>
      <c r="CT952" s="348" t="n"/>
      <c r="CU952" s="348" t="n"/>
      <c r="CV952" s="348" t="n"/>
      <c r="CW952" s="348" t="n"/>
      <c r="CX952" s="348" t="n"/>
      <c r="CY952" s="348">
        <f>IFERROR(ROUND(STDEV(AN952,L952),1),"")</f>
        <v/>
      </c>
      <c r="CZ952" s="232">
        <f>IFERROR(ROUND(AVERAGE(O952:S952,AA952:AE952),0),"")</f>
        <v/>
      </c>
      <c r="DA952" s="232">
        <f>IFERROR(AVERAGE(T952:X952,AF952:AJ952),"")</f>
        <v/>
      </c>
      <c r="DB952" s="308">
        <f>AV952+BK952</f>
        <v/>
      </c>
      <c r="DC952" s="12">
        <f>SUM(BL952:BT952,AW952:BE952)</f>
        <v/>
      </c>
      <c r="DD952" s="437">
        <f>IFERROR(ROUND(DC952/K952,0),"")</f>
        <v/>
      </c>
      <c r="DE952" s="437">
        <f>IFERROR(ROUND(AVERAGE(Y952:Z952,AK952:AL952),0),"")</f>
        <v/>
      </c>
      <c r="DF952" s="217">
        <f>IFERROR(ROUND((3600/DE952*J952),0),"")</f>
        <v/>
      </c>
      <c r="DG952" s="437">
        <f>IFERROR(ROUND(DD952/DF952,1),"")</f>
        <v/>
      </c>
      <c r="DH952" s="308">
        <f>IFERROR(DB952+DD952,"")</f>
        <v/>
      </c>
      <c r="DI952" s="447">
        <f>IFERROR(DD952/DH952,"")</f>
        <v/>
      </c>
      <c r="DJ952" s="239" t="n"/>
      <c r="DK952" s="12">
        <f>IFERROR(DF952-AP952,"")</f>
        <v/>
      </c>
      <c r="DL952" s="239" t="n"/>
      <c r="DM952" s="307">
        <f>IFERROR(DA952-L952,"")</f>
        <v/>
      </c>
      <c r="DN952" s="348">
        <f>IF(DE952&gt;AQ952,0,1)</f>
        <v/>
      </c>
      <c r="DO952" s="348">
        <f>IF(DA952&lt;M952,0,1)</f>
        <v/>
      </c>
      <c r="DP952" s="348">
        <f>IF(DA952&gt;N952,0,1)</f>
        <v/>
      </c>
    </row>
    <row r="953" ht="20.25" customHeight="1" s="417">
      <c r="C953" s="455" t="n"/>
      <c r="G953" s="238" t="n"/>
      <c r="H953" s="437" t="n"/>
      <c r="I953" s="437" t="n"/>
      <c r="J953" s="437" t="n"/>
      <c r="K953" s="437" t="n"/>
      <c r="L953" s="240" t="n"/>
      <c r="M953" s="241" t="n"/>
      <c r="N953" s="242" t="n"/>
      <c r="O953" s="232" t="n"/>
      <c r="P953" s="232" t="n"/>
      <c r="Q953" s="232" t="n"/>
      <c r="R953" s="232" t="n"/>
      <c r="S953" s="232" t="n"/>
      <c r="T953" s="232" t="n"/>
      <c r="U953" s="232" t="n"/>
      <c r="V953" s="232" t="n"/>
      <c r="W953" s="232" t="n"/>
      <c r="X953" s="232" t="n"/>
      <c r="Y953" s="195" t="n"/>
      <c r="Z953" s="195" t="n"/>
      <c r="AA953" s="232" t="n"/>
      <c r="AB953" s="232" t="n"/>
      <c r="AC953" s="232" t="n"/>
      <c r="AD953" s="232" t="n"/>
      <c r="AE953" s="232" t="n"/>
      <c r="AF953" s="232" t="n"/>
      <c r="AG953" s="232" t="n"/>
      <c r="AH953" s="232" t="n"/>
      <c r="AI953" s="232" t="n"/>
      <c r="AJ953" s="232" t="n"/>
      <c r="AK953" s="195" t="n"/>
      <c r="AL953" s="195" t="n"/>
      <c r="AM953" s="232">
        <f>IFERROR(ROUND(AVERAGE(O953:S953,AA953:AE953),0),"")</f>
        <v/>
      </c>
      <c r="AN953" s="232">
        <f>IFERROR(ROUND(AVERAGE(T953:X953,AF953:AJ953),0),"")</f>
        <v/>
      </c>
      <c r="AO953" s="278">
        <f>IFERROR((AM953-L953)/L953,"")</f>
        <v/>
      </c>
      <c r="AP953" s="218" t="n"/>
      <c r="AQ953" s="219" t="n"/>
      <c r="AR953" s="217">
        <f>IFERROR(ROUND((3600/AS953*J953),0),"")</f>
        <v/>
      </c>
      <c r="AS953" s="217">
        <f>IFERROR(ROUND(AVERAGE(Y953:Z953,AK953:AL953),0),"")</f>
        <v/>
      </c>
      <c r="AT953" s="217" t="n"/>
      <c r="AU953" s="217" t="n"/>
      <c r="AV953" s="217" t="n"/>
      <c r="AW953" s="217" t="n"/>
      <c r="AX953" s="217" t="n"/>
      <c r="AY953" s="217" t="n"/>
      <c r="AZ953" s="217" t="n"/>
      <c r="BA953" s="217" t="n"/>
      <c r="BB953" s="217" t="n"/>
      <c r="BC953" s="217" t="n"/>
      <c r="BD953" s="217" t="n"/>
      <c r="BE953" s="217" t="n"/>
      <c r="BF953" s="217" t="n"/>
      <c r="BG953" s="217" t="n"/>
      <c r="BH953" s="217" t="n"/>
      <c r="BI953" s="217" t="n"/>
      <c r="BJ953" s="217" t="n"/>
      <c r="BK953" s="217" t="n"/>
      <c r="BL953" s="217" t="n"/>
      <c r="BM953" s="217" t="n"/>
      <c r="BN953" s="217" t="n"/>
      <c r="BO953" s="217" t="n"/>
      <c r="BP953" s="217" t="n"/>
      <c r="BQ953" s="217" t="n"/>
      <c r="BR953" s="217" t="n"/>
      <c r="BS953" s="217" t="n"/>
      <c r="BT953" s="217" t="n"/>
      <c r="BU953" s="217" t="n"/>
      <c r="BV953" s="217" t="n"/>
      <c r="BW953" s="217" t="n"/>
      <c r="BX953" s="220" t="n"/>
      <c r="BY953" s="220" t="n"/>
      <c r="BZ953" s="220" t="n"/>
      <c r="CA953" s="220" t="n"/>
      <c r="CB953" s="220" t="n"/>
      <c r="CC953" s="220" t="n"/>
      <c r="CD953" s="220" t="n"/>
      <c r="CE953" s="220" t="n"/>
      <c r="CF953" s="220" t="n"/>
      <c r="CG953" s="221">
        <f>IFERROR(ROUND((SUM(BX953:CF953)),0),"")</f>
        <v/>
      </c>
      <c r="CH953" s="216" t="n"/>
      <c r="CI953" s="456" t="n"/>
      <c r="CJ953" s="223" t="n"/>
      <c r="CK953" s="196" t="n"/>
      <c r="CL953" s="196" t="n"/>
      <c r="CM953" s="196" t="n"/>
      <c r="CN953" s="196" t="n"/>
      <c r="CO953" s="196" t="n"/>
      <c r="CP953" s="323" t="n"/>
      <c r="CQ953" s="348" t="n"/>
      <c r="CR953" s="348" t="n"/>
      <c r="CS953" s="348" t="n"/>
      <c r="CT953" s="348" t="n"/>
      <c r="CU953" s="348" t="n"/>
      <c r="CV953" s="348" t="n"/>
      <c r="CW953" s="348" t="n"/>
      <c r="CX953" s="348" t="n"/>
      <c r="CY953" s="348">
        <f>IFERROR(ROUND(STDEV(AN953,L953),1),"")</f>
        <v/>
      </c>
      <c r="CZ953" s="232">
        <f>IFERROR(ROUND(AVERAGE(O953:S953,AA953:AE953),0),"")</f>
        <v/>
      </c>
      <c r="DA953" s="232">
        <f>IFERROR(AVERAGE(T953:X953,AF953:AJ953),"")</f>
        <v/>
      </c>
      <c r="DB953" s="308">
        <f>AV953+BK953</f>
        <v/>
      </c>
      <c r="DC953" s="12">
        <f>SUM(BL953:BT953,AW953:BE953)</f>
        <v/>
      </c>
      <c r="DD953" s="437">
        <f>IFERROR(ROUND(DC953/K953,0),"")</f>
        <v/>
      </c>
      <c r="DE953" s="437">
        <f>IFERROR(ROUND(AVERAGE(Y953:Z953,AK953:AL953),0),"")</f>
        <v/>
      </c>
      <c r="DF953" s="217">
        <f>IFERROR(ROUND((3600/DE953*J953),0),"")</f>
        <v/>
      </c>
      <c r="DG953" s="437">
        <f>IFERROR(ROUND(DD953/DF953,1),"")</f>
        <v/>
      </c>
      <c r="DH953" s="308">
        <f>IFERROR(DB953+DD953,"")</f>
        <v/>
      </c>
      <c r="DI953" s="447">
        <f>IFERROR(DD953/DH953,"")</f>
        <v/>
      </c>
      <c r="DJ953" s="239" t="n"/>
      <c r="DK953" s="12">
        <f>IFERROR(DF953-AP953,"")</f>
        <v/>
      </c>
      <c r="DL953" s="239" t="n"/>
      <c r="DM953" s="307">
        <f>IFERROR(DA953-L953,"")</f>
        <v/>
      </c>
      <c r="DN953" s="348">
        <f>IF(DE953&gt;AQ953,0,1)</f>
        <v/>
      </c>
      <c r="DO953" s="348">
        <f>IF(DA953&lt;M953,0,1)</f>
        <v/>
      </c>
      <c r="DP953" s="348">
        <f>IF(DA953&gt;N953,0,1)</f>
        <v/>
      </c>
    </row>
    <row r="954" ht="20.25" customHeight="1" s="417">
      <c r="C954" s="455" t="n"/>
      <c r="G954" s="238" t="n"/>
      <c r="H954" s="437" t="n"/>
      <c r="I954" s="437" t="n"/>
      <c r="J954" s="437" t="n"/>
      <c r="K954" s="437" t="n"/>
      <c r="L954" s="240" t="n"/>
      <c r="M954" s="241" t="n"/>
      <c r="N954" s="242" t="n"/>
      <c r="O954" s="232" t="n"/>
      <c r="P954" s="232" t="n"/>
      <c r="Q954" s="232" t="n"/>
      <c r="R954" s="232" t="n"/>
      <c r="S954" s="232" t="n"/>
      <c r="T954" s="232" t="n"/>
      <c r="U954" s="232" t="n"/>
      <c r="V954" s="232" t="n"/>
      <c r="W954" s="232" t="n"/>
      <c r="X954" s="232" t="n"/>
      <c r="Y954" s="195" t="n"/>
      <c r="Z954" s="195" t="n"/>
      <c r="AA954" s="232" t="n"/>
      <c r="AB954" s="232" t="n"/>
      <c r="AC954" s="232" t="n"/>
      <c r="AD954" s="232" t="n"/>
      <c r="AE954" s="232" t="n"/>
      <c r="AF954" s="232" t="n"/>
      <c r="AG954" s="232" t="n"/>
      <c r="AH954" s="232" t="n"/>
      <c r="AI954" s="232" t="n"/>
      <c r="AJ954" s="232" t="n"/>
      <c r="AK954" s="195" t="n"/>
      <c r="AL954" s="195" t="n"/>
      <c r="AM954" s="232">
        <f>IFERROR(ROUND(AVERAGE(O954:S954,AA954:AE954),0),"")</f>
        <v/>
      </c>
      <c r="AN954" s="232">
        <f>IFERROR(ROUND(AVERAGE(T954:X954,AF954:AJ954),0),"")</f>
        <v/>
      </c>
      <c r="AO954" s="278">
        <f>IFERROR((AM954-L954)/L954,"")</f>
        <v/>
      </c>
      <c r="AP954" s="218" t="n"/>
      <c r="AQ954" s="219" t="n"/>
      <c r="AR954" s="217">
        <f>IFERROR(ROUND((3600/AS954*J954),0),"")</f>
        <v/>
      </c>
      <c r="AS954" s="217">
        <f>IFERROR(ROUND(AVERAGE(Y954:Z954,AK954:AL954),0),"")</f>
        <v/>
      </c>
      <c r="AT954" s="217" t="n"/>
      <c r="AU954" s="217" t="n"/>
      <c r="AV954" s="217" t="n"/>
      <c r="AW954" s="217" t="n"/>
      <c r="AX954" s="217" t="n"/>
      <c r="AY954" s="217" t="n"/>
      <c r="AZ954" s="217" t="n"/>
      <c r="BA954" s="217" t="n"/>
      <c r="BB954" s="217" t="n"/>
      <c r="BC954" s="217" t="n"/>
      <c r="BD954" s="217" t="n"/>
      <c r="BE954" s="217" t="n"/>
      <c r="BF954" s="217" t="n"/>
      <c r="BG954" s="217" t="n"/>
      <c r="BH954" s="217" t="n"/>
      <c r="BI954" s="217" t="n"/>
      <c r="BJ954" s="217" t="n"/>
      <c r="BK954" s="217" t="n"/>
      <c r="BL954" s="217" t="n"/>
      <c r="BM954" s="217" t="n"/>
      <c r="BN954" s="217" t="n"/>
      <c r="BO954" s="217" t="n"/>
      <c r="BP954" s="217" t="n"/>
      <c r="BQ954" s="217" t="n"/>
      <c r="BR954" s="217" t="n"/>
      <c r="BS954" s="217" t="n"/>
      <c r="BT954" s="217" t="n"/>
      <c r="BU954" s="217" t="n"/>
      <c r="BV954" s="217" t="n"/>
      <c r="BW954" s="217" t="n"/>
      <c r="BX954" s="220" t="n"/>
      <c r="BY954" s="220" t="n"/>
      <c r="BZ954" s="220" t="n"/>
      <c r="CA954" s="220" t="n"/>
      <c r="CB954" s="220" t="n"/>
      <c r="CC954" s="220" t="n"/>
      <c r="CD954" s="220" t="n"/>
      <c r="CE954" s="220" t="n"/>
      <c r="CF954" s="220" t="n"/>
      <c r="CG954" s="221">
        <f>IFERROR(ROUND((SUM(BX954:CF954)),0),"")</f>
        <v/>
      </c>
      <c r="CH954" s="216" t="n"/>
      <c r="CI954" s="456" t="n"/>
      <c r="CJ954" s="223" t="n"/>
      <c r="CK954" s="196" t="n"/>
      <c r="CL954" s="196" t="n"/>
      <c r="CM954" s="196" t="n"/>
      <c r="CN954" s="196" t="n"/>
      <c r="CO954" s="196" t="n"/>
      <c r="CP954" s="323" t="n"/>
      <c r="CQ954" s="348" t="n"/>
      <c r="CR954" s="348" t="n"/>
      <c r="CS954" s="348" t="n"/>
      <c r="CT954" s="348" t="n"/>
      <c r="CU954" s="348" t="n"/>
      <c r="CV954" s="348" t="n"/>
      <c r="CW954" s="348" t="n"/>
      <c r="CX954" s="348" t="n"/>
      <c r="CY954" s="348">
        <f>IFERROR(ROUND(STDEV(AN954,L954),1),"")</f>
        <v/>
      </c>
      <c r="CZ954" s="232">
        <f>IFERROR(ROUND(AVERAGE(O954:S954,AA954:AE954),0),"")</f>
        <v/>
      </c>
      <c r="DA954" s="232">
        <f>IFERROR(AVERAGE(T954:X954,AF954:AJ954),"")</f>
        <v/>
      </c>
      <c r="DB954" s="308">
        <f>AV954+BK954</f>
        <v/>
      </c>
      <c r="DC954" s="12">
        <f>SUM(BL954:BT954,AW954:BE954)</f>
        <v/>
      </c>
      <c r="DD954" s="437">
        <f>IFERROR(ROUND(DC954/K954,0),"")</f>
        <v/>
      </c>
      <c r="DE954" s="437">
        <f>IFERROR(ROUND(AVERAGE(Y954:Z954,AK954:AL954),0),"")</f>
        <v/>
      </c>
      <c r="DF954" s="217">
        <f>IFERROR(ROUND((3600/DE954*J954),0),"")</f>
        <v/>
      </c>
      <c r="DG954" s="437">
        <f>IFERROR(ROUND(DD954/DF954,1),"")</f>
        <v/>
      </c>
      <c r="DH954" s="308">
        <f>IFERROR(DB954+DD954,"")</f>
        <v/>
      </c>
      <c r="DI954" s="447">
        <f>IFERROR(DD954/DH954,"")</f>
        <v/>
      </c>
      <c r="DJ954" s="239" t="n"/>
      <c r="DK954" s="12">
        <f>IFERROR(DF954-AP954,"")</f>
        <v/>
      </c>
      <c r="DL954" s="239" t="n"/>
      <c r="DM954" s="307">
        <f>IFERROR(DA954-L954,"")</f>
        <v/>
      </c>
      <c r="DN954" s="348">
        <f>IF(DE954&gt;AQ954,0,1)</f>
        <v/>
      </c>
      <c r="DO954" s="348">
        <f>IF(DA954&lt;M954,0,1)</f>
        <v/>
      </c>
      <c r="DP954" s="348">
        <f>IF(DA954&gt;N954,0,1)</f>
        <v/>
      </c>
    </row>
    <row r="955" ht="20.25" customHeight="1" s="417">
      <c r="C955" s="455" t="n"/>
      <c r="G955" s="238" t="n"/>
      <c r="H955" s="437" t="n"/>
      <c r="I955" s="437" t="n"/>
      <c r="J955" s="437" t="n"/>
      <c r="K955" s="437" t="n"/>
      <c r="L955" s="240" t="n"/>
      <c r="M955" s="241" t="n"/>
      <c r="N955" s="242" t="n"/>
      <c r="O955" s="232" t="n"/>
      <c r="P955" s="232" t="n"/>
      <c r="Q955" s="232" t="n"/>
      <c r="R955" s="232" t="n"/>
      <c r="S955" s="232" t="n"/>
      <c r="T955" s="232" t="n"/>
      <c r="U955" s="232" t="n"/>
      <c r="V955" s="232" t="n"/>
      <c r="W955" s="232" t="n"/>
      <c r="X955" s="232" t="n"/>
      <c r="Y955" s="195" t="n"/>
      <c r="Z955" s="195" t="n"/>
      <c r="AA955" s="232" t="n"/>
      <c r="AB955" s="232" t="n"/>
      <c r="AC955" s="232" t="n"/>
      <c r="AD955" s="232" t="n"/>
      <c r="AE955" s="232" t="n"/>
      <c r="AF955" s="232" t="n"/>
      <c r="AG955" s="232" t="n"/>
      <c r="AH955" s="232" t="n"/>
      <c r="AI955" s="232" t="n"/>
      <c r="AJ955" s="232" t="n"/>
      <c r="AK955" s="195" t="n"/>
      <c r="AL955" s="195" t="n"/>
      <c r="AM955" s="232">
        <f>IFERROR(ROUND(AVERAGE(O955:S955,AA955:AE955),0),"")</f>
        <v/>
      </c>
      <c r="AN955" s="232">
        <f>IFERROR(ROUND(AVERAGE(T955:X955,AF955:AJ955),0),"")</f>
        <v/>
      </c>
      <c r="AO955" s="278">
        <f>IFERROR((AM955-L955)/L955,"")</f>
        <v/>
      </c>
      <c r="AP955" s="218" t="n"/>
      <c r="AQ955" s="219" t="n"/>
      <c r="AR955" s="217">
        <f>IFERROR(ROUND((3600/AS955*J955),0),"")</f>
        <v/>
      </c>
      <c r="AS955" s="217">
        <f>IFERROR(ROUND(AVERAGE(Y955:Z955,AK955:AL955),0),"")</f>
        <v/>
      </c>
      <c r="AT955" s="217" t="n"/>
      <c r="AU955" s="217" t="n"/>
      <c r="AV955" s="217" t="n"/>
      <c r="AW955" s="217" t="n"/>
      <c r="AX955" s="217" t="n"/>
      <c r="AY955" s="217" t="n"/>
      <c r="AZ955" s="217" t="n"/>
      <c r="BA955" s="217" t="n"/>
      <c r="BB955" s="217" t="n"/>
      <c r="BC955" s="217" t="n"/>
      <c r="BD955" s="217" t="n"/>
      <c r="BE955" s="217" t="n"/>
      <c r="BF955" s="217" t="n"/>
      <c r="BG955" s="217" t="n"/>
      <c r="BH955" s="217" t="n"/>
      <c r="BI955" s="217" t="n"/>
      <c r="BJ955" s="217" t="n"/>
      <c r="BK955" s="217" t="n"/>
      <c r="BL955" s="217" t="n"/>
      <c r="BM955" s="217" t="n"/>
      <c r="BN955" s="217" t="n"/>
      <c r="BO955" s="217" t="n"/>
      <c r="BP955" s="217" t="n"/>
      <c r="BQ955" s="217" t="n"/>
      <c r="BR955" s="217" t="n"/>
      <c r="BS955" s="217" t="n"/>
      <c r="BT955" s="217" t="n"/>
      <c r="BU955" s="217" t="n"/>
      <c r="BV955" s="217" t="n"/>
      <c r="BW955" s="217" t="n"/>
      <c r="BX955" s="220" t="n"/>
      <c r="BY955" s="220" t="n"/>
      <c r="BZ955" s="220" t="n"/>
      <c r="CA955" s="220" t="n"/>
      <c r="CB955" s="220" t="n"/>
      <c r="CC955" s="220" t="n"/>
      <c r="CD955" s="220" t="n"/>
      <c r="CE955" s="220" t="n"/>
      <c r="CF955" s="220" t="n"/>
      <c r="CG955" s="221">
        <f>IFERROR(ROUND((SUM(BX955:CF955)),0),"")</f>
        <v/>
      </c>
      <c r="CH955" s="216" t="n"/>
      <c r="CI955" s="456" t="n"/>
      <c r="CJ955" s="223" t="n"/>
      <c r="CK955" s="196" t="n"/>
      <c r="CL955" s="196" t="n"/>
      <c r="CM955" s="196" t="n"/>
      <c r="CN955" s="196" t="n"/>
      <c r="CO955" s="196" t="n"/>
      <c r="CP955" s="323" t="n"/>
      <c r="CQ955" s="348" t="n"/>
      <c r="CR955" s="348" t="n"/>
      <c r="CS955" s="348" t="n"/>
      <c r="CT955" s="348" t="n"/>
      <c r="CU955" s="348" t="n"/>
      <c r="CV955" s="348" t="n"/>
      <c r="CW955" s="348" t="n"/>
      <c r="CX955" s="348" t="n"/>
      <c r="CY955" s="348">
        <f>IFERROR(ROUND(STDEV(AN955,L955),1),"")</f>
        <v/>
      </c>
      <c r="CZ955" s="232">
        <f>IFERROR(ROUND(AVERAGE(O955:S955,AA955:AE955),0),"")</f>
        <v/>
      </c>
      <c r="DA955" s="232">
        <f>IFERROR(AVERAGE(T955:X955,AF955:AJ955),"")</f>
        <v/>
      </c>
      <c r="DB955" s="308">
        <f>AV955+BK955</f>
        <v/>
      </c>
      <c r="DC955" s="12">
        <f>SUM(BL955:BT955,AW955:BE955)</f>
        <v/>
      </c>
      <c r="DD955" s="437">
        <f>IFERROR(ROUND(DC955/K955,0),"")</f>
        <v/>
      </c>
      <c r="DE955" s="437">
        <f>IFERROR(ROUND(AVERAGE(Y955:Z955,AK955:AL955),0),"")</f>
        <v/>
      </c>
      <c r="DF955" s="217">
        <f>IFERROR(ROUND((3600/DE955*J955),0),"")</f>
        <v/>
      </c>
      <c r="DG955" s="437">
        <f>IFERROR(ROUND(DD955/DF955,1),"")</f>
        <v/>
      </c>
      <c r="DH955" s="308">
        <f>IFERROR(DB955+DD955,"")</f>
        <v/>
      </c>
      <c r="DI955" s="447">
        <f>IFERROR(DD955/DH955,"")</f>
        <v/>
      </c>
      <c r="DJ955" s="239" t="n"/>
      <c r="DK955" s="12">
        <f>IFERROR(DF955-AP955,"")</f>
        <v/>
      </c>
      <c r="DL955" s="239" t="n"/>
      <c r="DM955" s="307">
        <f>IFERROR(DA955-L955,"")</f>
        <v/>
      </c>
      <c r="DN955" s="348">
        <f>IF(DE955&gt;AQ955,0,1)</f>
        <v/>
      </c>
      <c r="DO955" s="348">
        <f>IF(DA955&lt;M955,0,1)</f>
        <v/>
      </c>
      <c r="DP955" s="348">
        <f>IF(DA955&gt;N955,0,1)</f>
        <v/>
      </c>
    </row>
    <row r="956" ht="20.25" customHeight="1" s="417">
      <c r="C956" s="455" t="n"/>
      <c r="G956" s="238" t="n"/>
      <c r="H956" s="437" t="n"/>
      <c r="I956" s="437" t="n"/>
      <c r="J956" s="437" t="n"/>
      <c r="K956" s="437" t="n"/>
      <c r="L956" s="240" t="n"/>
      <c r="M956" s="241" t="n"/>
      <c r="N956" s="242" t="n"/>
      <c r="O956" s="232" t="n"/>
      <c r="P956" s="232" t="n"/>
      <c r="Q956" s="232" t="n"/>
      <c r="R956" s="232" t="n"/>
      <c r="S956" s="232" t="n"/>
      <c r="T956" s="232" t="n"/>
      <c r="U956" s="232" t="n"/>
      <c r="V956" s="232" t="n"/>
      <c r="W956" s="232" t="n"/>
      <c r="X956" s="232" t="n"/>
      <c r="Y956" s="195" t="n"/>
      <c r="Z956" s="195" t="n"/>
      <c r="AA956" s="232" t="n"/>
      <c r="AB956" s="232" t="n"/>
      <c r="AC956" s="232" t="n"/>
      <c r="AD956" s="232" t="n"/>
      <c r="AE956" s="232" t="n"/>
      <c r="AF956" s="232" t="n"/>
      <c r="AG956" s="232" t="n"/>
      <c r="AH956" s="232" t="n"/>
      <c r="AI956" s="232" t="n"/>
      <c r="AJ956" s="232" t="n"/>
      <c r="AK956" s="195" t="n"/>
      <c r="AL956" s="195" t="n"/>
      <c r="AM956" s="232">
        <f>IFERROR(ROUND(AVERAGE(O956:S956,AA956:AE956),0),"")</f>
        <v/>
      </c>
      <c r="AN956" s="232">
        <f>IFERROR(ROUND(AVERAGE(T956:X956,AF956:AJ956),0),"")</f>
        <v/>
      </c>
      <c r="AO956" s="278">
        <f>IFERROR((AM956-L956)/L956,"")</f>
        <v/>
      </c>
      <c r="AP956" s="218" t="n"/>
      <c r="AQ956" s="219" t="n"/>
      <c r="AR956" s="217">
        <f>IFERROR(ROUND((3600/AS956*J956),0),"")</f>
        <v/>
      </c>
      <c r="AS956" s="217">
        <f>IFERROR(ROUND(AVERAGE(Y956:Z956,AK956:AL956),0),"")</f>
        <v/>
      </c>
      <c r="AT956" s="217" t="n"/>
      <c r="AU956" s="217" t="n"/>
      <c r="AV956" s="217" t="n"/>
      <c r="AW956" s="217" t="n"/>
      <c r="AX956" s="217" t="n"/>
      <c r="AY956" s="217" t="n"/>
      <c r="AZ956" s="217" t="n"/>
      <c r="BA956" s="217" t="n"/>
      <c r="BB956" s="217" t="n"/>
      <c r="BC956" s="217" t="n"/>
      <c r="BD956" s="217" t="n"/>
      <c r="BE956" s="217" t="n"/>
      <c r="BF956" s="217" t="n"/>
      <c r="BG956" s="217" t="n"/>
      <c r="BH956" s="217" t="n"/>
      <c r="BI956" s="217" t="n"/>
      <c r="BJ956" s="217" t="n"/>
      <c r="BK956" s="217" t="n"/>
      <c r="BL956" s="217" t="n"/>
      <c r="BM956" s="217" t="n"/>
      <c r="BN956" s="217" t="n"/>
      <c r="BO956" s="217" t="n"/>
      <c r="BP956" s="217" t="n"/>
      <c r="BQ956" s="217" t="n"/>
      <c r="BR956" s="217" t="n"/>
      <c r="BS956" s="217" t="n"/>
      <c r="BT956" s="217" t="n"/>
      <c r="BU956" s="217" t="n"/>
      <c r="BV956" s="217" t="n"/>
      <c r="BW956" s="217" t="n"/>
      <c r="BX956" s="220" t="n"/>
      <c r="BY956" s="220" t="n"/>
      <c r="BZ956" s="220" t="n"/>
      <c r="CA956" s="220" t="n"/>
      <c r="CB956" s="220" t="n"/>
      <c r="CC956" s="220" t="n"/>
      <c r="CD956" s="220" t="n"/>
      <c r="CE956" s="220" t="n"/>
      <c r="CF956" s="220" t="n"/>
      <c r="CG956" s="221">
        <f>IFERROR(ROUND((SUM(BX956:CF956)),0),"")</f>
        <v/>
      </c>
      <c r="CH956" s="216" t="n"/>
      <c r="CI956" s="456" t="n"/>
      <c r="CJ956" s="223" t="n"/>
      <c r="CK956" s="196" t="n"/>
      <c r="CL956" s="196" t="n"/>
      <c r="CM956" s="196" t="n"/>
      <c r="CN956" s="196" t="n"/>
      <c r="CO956" s="196" t="n"/>
      <c r="CP956" s="323" t="n"/>
      <c r="CQ956" s="348" t="n"/>
      <c r="CR956" s="348" t="n"/>
      <c r="CS956" s="348" t="n"/>
      <c r="CT956" s="348" t="n"/>
      <c r="CU956" s="348" t="n"/>
      <c r="CV956" s="348" t="n"/>
      <c r="CW956" s="348" t="n"/>
      <c r="CX956" s="348" t="n"/>
      <c r="CY956" s="348">
        <f>IFERROR(ROUND(STDEV(AN956,L956),1),"")</f>
        <v/>
      </c>
      <c r="CZ956" s="232">
        <f>IFERROR(ROUND(AVERAGE(O956:S956,AA956:AE956),0),"")</f>
        <v/>
      </c>
      <c r="DA956" s="232">
        <f>IFERROR(AVERAGE(T956:X956,AF956:AJ956),"")</f>
        <v/>
      </c>
      <c r="DB956" s="308">
        <f>AV956+BK956</f>
        <v/>
      </c>
      <c r="DC956" s="12">
        <f>SUM(BL956:BT956,AW956:BE956)</f>
        <v/>
      </c>
      <c r="DD956" s="437">
        <f>IFERROR(ROUND(DC956/K956,0),"")</f>
        <v/>
      </c>
      <c r="DE956" s="437">
        <f>IFERROR(ROUND(AVERAGE(Y956:Z956,AK956:AL956),0),"")</f>
        <v/>
      </c>
      <c r="DF956" s="217">
        <f>IFERROR(ROUND((3600/DE956*J956),0),"")</f>
        <v/>
      </c>
      <c r="DG956" s="437">
        <f>IFERROR(ROUND(DD956/DF956,1),"")</f>
        <v/>
      </c>
      <c r="DH956" s="308">
        <f>IFERROR(DB956+DD956,"")</f>
        <v/>
      </c>
      <c r="DI956" s="447">
        <f>IFERROR(DD956/DH956,"")</f>
        <v/>
      </c>
      <c r="DJ956" s="239" t="n"/>
      <c r="DK956" s="12">
        <f>IFERROR(DF956-AP956,"")</f>
        <v/>
      </c>
      <c r="DL956" s="239" t="n"/>
      <c r="DM956" s="307">
        <f>IFERROR(DA956-L956,"")</f>
        <v/>
      </c>
      <c r="DN956" s="348">
        <f>IF(DE956&gt;AQ956,0,1)</f>
        <v/>
      </c>
      <c r="DO956" s="348">
        <f>IF(DA956&lt;M956,0,1)</f>
        <v/>
      </c>
      <c r="DP956" s="348">
        <f>IF(DA956&gt;N956,0,1)</f>
        <v/>
      </c>
    </row>
    <row r="957" ht="20.25" customHeight="1" s="417">
      <c r="C957" s="455" t="n"/>
      <c r="G957" s="238" t="n"/>
      <c r="H957" s="437" t="n"/>
      <c r="I957" s="437" t="n"/>
      <c r="J957" s="437" t="n"/>
      <c r="K957" s="437" t="n"/>
      <c r="L957" s="240" t="n"/>
      <c r="M957" s="241" t="n"/>
      <c r="N957" s="242" t="n"/>
      <c r="O957" s="232" t="n"/>
      <c r="P957" s="232" t="n"/>
      <c r="Q957" s="232" t="n"/>
      <c r="R957" s="232" t="n"/>
      <c r="S957" s="232" t="n"/>
      <c r="T957" s="232" t="n"/>
      <c r="U957" s="232" t="n"/>
      <c r="V957" s="232" t="n"/>
      <c r="W957" s="232" t="n"/>
      <c r="X957" s="232" t="n"/>
      <c r="Y957" s="195" t="n"/>
      <c r="Z957" s="195" t="n"/>
      <c r="AA957" s="232" t="n"/>
      <c r="AB957" s="232" t="n"/>
      <c r="AC957" s="232" t="n"/>
      <c r="AD957" s="232" t="n"/>
      <c r="AE957" s="232" t="n"/>
      <c r="AF957" s="232" t="n"/>
      <c r="AG957" s="232" t="n"/>
      <c r="AH957" s="232" t="n"/>
      <c r="AI957" s="232" t="n"/>
      <c r="AJ957" s="232" t="n"/>
      <c r="AK957" s="195" t="n"/>
      <c r="AL957" s="195" t="n"/>
      <c r="AM957" s="232">
        <f>IFERROR(ROUND(AVERAGE(O957:S957,AA957:AE957),0),"")</f>
        <v/>
      </c>
      <c r="AN957" s="232">
        <f>IFERROR(ROUND(AVERAGE(T957:X957,AF957:AJ957),0),"")</f>
        <v/>
      </c>
      <c r="AO957" s="278">
        <f>IFERROR((AM957-L957)/L957,"")</f>
        <v/>
      </c>
      <c r="AP957" s="218" t="n"/>
      <c r="AQ957" s="219" t="n"/>
      <c r="AR957" s="217">
        <f>IFERROR(ROUND((3600/AS957*J957),0),"")</f>
        <v/>
      </c>
      <c r="AS957" s="217">
        <f>IFERROR(ROUND(AVERAGE(Y957:Z957,AK957:AL957),0),"")</f>
        <v/>
      </c>
      <c r="AT957" s="217" t="n"/>
      <c r="AU957" s="217" t="n"/>
      <c r="AV957" s="217" t="n"/>
      <c r="AW957" s="217" t="n"/>
      <c r="AX957" s="217" t="n"/>
      <c r="AY957" s="217" t="n"/>
      <c r="AZ957" s="217" t="n"/>
      <c r="BA957" s="217" t="n"/>
      <c r="BB957" s="217" t="n"/>
      <c r="BC957" s="217" t="n"/>
      <c r="BD957" s="217" t="n"/>
      <c r="BE957" s="217" t="n"/>
      <c r="BF957" s="217" t="n"/>
      <c r="BG957" s="217" t="n"/>
      <c r="BH957" s="217" t="n"/>
      <c r="BI957" s="217" t="n"/>
      <c r="BJ957" s="217" t="n"/>
      <c r="BK957" s="217" t="n"/>
      <c r="BL957" s="217" t="n"/>
      <c r="BM957" s="217" t="n"/>
      <c r="BN957" s="217" t="n"/>
      <c r="BO957" s="217" t="n"/>
      <c r="BP957" s="217" t="n"/>
      <c r="BQ957" s="217" t="n"/>
      <c r="BR957" s="217" t="n"/>
      <c r="BS957" s="217" t="n"/>
      <c r="BT957" s="217" t="n"/>
      <c r="BU957" s="217" t="n"/>
      <c r="BV957" s="217" t="n"/>
      <c r="BW957" s="217" t="n"/>
      <c r="BX957" s="220" t="n"/>
      <c r="BY957" s="220" t="n"/>
      <c r="BZ957" s="220" t="n"/>
      <c r="CA957" s="220" t="n"/>
      <c r="CB957" s="220" t="n"/>
      <c r="CC957" s="220" t="n"/>
      <c r="CD957" s="220" t="n"/>
      <c r="CE957" s="220" t="n"/>
      <c r="CF957" s="220" t="n"/>
      <c r="CG957" s="221">
        <f>IFERROR(ROUND((SUM(BX957:CF957)),0),"")</f>
        <v/>
      </c>
      <c r="CH957" s="216" t="n"/>
      <c r="CI957" s="456" t="n"/>
      <c r="CJ957" s="223" t="n"/>
      <c r="CK957" s="196" t="n"/>
      <c r="CL957" s="196" t="n"/>
      <c r="CM957" s="196" t="n"/>
      <c r="CN957" s="196" t="n"/>
      <c r="CO957" s="196" t="n"/>
      <c r="CP957" s="323" t="n"/>
      <c r="CQ957" s="348" t="n"/>
      <c r="CR957" s="348" t="n"/>
      <c r="CS957" s="348" t="n"/>
      <c r="CT957" s="348" t="n"/>
      <c r="CU957" s="348" t="n"/>
      <c r="CV957" s="348" t="n"/>
      <c r="CW957" s="348" t="n"/>
      <c r="CX957" s="348" t="n"/>
      <c r="CY957" s="348">
        <f>IFERROR(ROUND(STDEV(AN957,L957),1),"")</f>
        <v/>
      </c>
      <c r="CZ957" s="232">
        <f>IFERROR(ROUND(AVERAGE(O957:S957,AA957:AE957),0),"")</f>
        <v/>
      </c>
      <c r="DA957" s="232">
        <f>IFERROR(AVERAGE(T957:X957,AF957:AJ957),"")</f>
        <v/>
      </c>
      <c r="DB957" s="308">
        <f>AV957+BK957</f>
        <v/>
      </c>
      <c r="DC957" s="12">
        <f>SUM(BL957:BT957,AW957:BE957)</f>
        <v/>
      </c>
      <c r="DD957" s="437">
        <f>IFERROR(ROUND(DC957/K957,0),"")</f>
        <v/>
      </c>
      <c r="DE957" s="437">
        <f>IFERROR(ROUND(AVERAGE(Y957:Z957,AK957:AL957),0),"")</f>
        <v/>
      </c>
      <c r="DF957" s="217">
        <f>IFERROR(ROUND((3600/DE957*J957),0),"")</f>
        <v/>
      </c>
      <c r="DG957" s="437">
        <f>IFERROR(ROUND(DD957/DF957,1),"")</f>
        <v/>
      </c>
      <c r="DH957" s="308">
        <f>IFERROR(DB957+DD957,"")</f>
        <v/>
      </c>
      <c r="DI957" s="447">
        <f>IFERROR(DD957/DH957,"")</f>
        <v/>
      </c>
      <c r="DJ957" s="239" t="n"/>
      <c r="DK957" s="12">
        <f>IFERROR(DF957-AP957,"")</f>
        <v/>
      </c>
      <c r="DL957" s="239" t="n"/>
      <c r="DM957" s="307">
        <f>IFERROR(DA957-L957,"")</f>
        <v/>
      </c>
      <c r="DN957" s="348">
        <f>IF(DE957&gt;AQ957,0,1)</f>
        <v/>
      </c>
      <c r="DO957" s="348">
        <f>IF(DA957&lt;M957,0,1)</f>
        <v/>
      </c>
      <c r="DP957" s="348">
        <f>IF(DA957&gt;N957,0,1)</f>
        <v/>
      </c>
    </row>
    <row r="958" ht="20.25" customHeight="1" s="417">
      <c r="C958" s="455" t="n"/>
      <c r="G958" s="238" t="n"/>
      <c r="H958" s="437" t="n"/>
      <c r="I958" s="437" t="n"/>
      <c r="J958" s="437" t="n"/>
      <c r="K958" s="437" t="n"/>
      <c r="L958" s="240" t="n"/>
      <c r="M958" s="241" t="n"/>
      <c r="N958" s="242" t="n"/>
      <c r="O958" s="232" t="n"/>
      <c r="P958" s="232" t="n"/>
      <c r="Q958" s="232" t="n"/>
      <c r="R958" s="232" t="n"/>
      <c r="S958" s="232" t="n"/>
      <c r="T958" s="232" t="n"/>
      <c r="U958" s="232" t="n"/>
      <c r="V958" s="232" t="n"/>
      <c r="W958" s="232" t="n"/>
      <c r="X958" s="232" t="n"/>
      <c r="Y958" s="195" t="n"/>
      <c r="Z958" s="195" t="n"/>
      <c r="AA958" s="232" t="n"/>
      <c r="AB958" s="232" t="n"/>
      <c r="AC958" s="232" t="n"/>
      <c r="AD958" s="232" t="n"/>
      <c r="AE958" s="232" t="n"/>
      <c r="AF958" s="232" t="n"/>
      <c r="AG958" s="232" t="n"/>
      <c r="AH958" s="232" t="n"/>
      <c r="AI958" s="232" t="n"/>
      <c r="AJ958" s="232" t="n"/>
      <c r="AK958" s="195" t="n"/>
      <c r="AL958" s="195" t="n"/>
      <c r="AM958" s="232">
        <f>IFERROR(ROUND(AVERAGE(O958:S958,AA958:AE958),0),"")</f>
        <v/>
      </c>
      <c r="AN958" s="232">
        <f>IFERROR(ROUND(AVERAGE(T958:X958,AF958:AJ958),0),"")</f>
        <v/>
      </c>
      <c r="AO958" s="278">
        <f>IFERROR((AM958-L958)/L958,"")</f>
        <v/>
      </c>
      <c r="AP958" s="218" t="n"/>
      <c r="AQ958" s="219" t="n"/>
      <c r="AR958" s="217">
        <f>IFERROR(ROUND((3600/AS958*J958),0),"")</f>
        <v/>
      </c>
      <c r="AS958" s="217">
        <f>IFERROR(ROUND(AVERAGE(Y958:Z958,AK958:AL958),0),"")</f>
        <v/>
      </c>
      <c r="AT958" s="217" t="n"/>
      <c r="AU958" s="217" t="n"/>
      <c r="AV958" s="217" t="n"/>
      <c r="AW958" s="217" t="n"/>
      <c r="AX958" s="217" t="n"/>
      <c r="AY958" s="217" t="n"/>
      <c r="AZ958" s="217" t="n"/>
      <c r="BA958" s="217" t="n"/>
      <c r="BB958" s="217" t="n"/>
      <c r="BC958" s="217" t="n"/>
      <c r="BD958" s="217" t="n"/>
      <c r="BE958" s="217" t="n"/>
      <c r="BF958" s="217" t="n"/>
      <c r="BG958" s="217" t="n"/>
      <c r="BH958" s="217" t="n"/>
      <c r="BI958" s="217" t="n"/>
      <c r="BJ958" s="217" t="n"/>
      <c r="BK958" s="217" t="n"/>
      <c r="BL958" s="217" t="n"/>
      <c r="BM958" s="217" t="n"/>
      <c r="BN958" s="217" t="n"/>
      <c r="BO958" s="217" t="n"/>
      <c r="BP958" s="217" t="n"/>
      <c r="BQ958" s="217" t="n"/>
      <c r="BR958" s="217" t="n"/>
      <c r="BS958" s="217" t="n"/>
      <c r="BT958" s="217" t="n"/>
      <c r="BU958" s="217" t="n"/>
      <c r="BV958" s="217" t="n"/>
      <c r="BW958" s="217" t="n"/>
      <c r="BX958" s="220" t="n"/>
      <c r="BY958" s="220" t="n"/>
      <c r="BZ958" s="220" t="n"/>
      <c r="CA958" s="220" t="n"/>
      <c r="CB958" s="220" t="n"/>
      <c r="CC958" s="220" t="n"/>
      <c r="CD958" s="220" t="n"/>
      <c r="CE958" s="220" t="n"/>
      <c r="CF958" s="220" t="n"/>
      <c r="CG958" s="221">
        <f>IFERROR(ROUND((SUM(BX958:CF958)),0),"")</f>
        <v/>
      </c>
      <c r="CH958" s="216" t="n"/>
      <c r="CI958" s="456" t="n"/>
      <c r="CJ958" s="223" t="n"/>
      <c r="CK958" s="196" t="n"/>
      <c r="CL958" s="196" t="n"/>
      <c r="CM958" s="196" t="n"/>
      <c r="CN958" s="196" t="n"/>
      <c r="CO958" s="196" t="n"/>
      <c r="CP958" s="323" t="n"/>
      <c r="CQ958" s="348" t="n"/>
      <c r="CR958" s="348" t="n"/>
      <c r="CS958" s="348" t="n"/>
      <c r="CT958" s="348" t="n"/>
      <c r="CU958" s="348" t="n"/>
      <c r="CV958" s="348" t="n"/>
      <c r="CW958" s="348" t="n"/>
      <c r="CX958" s="348" t="n"/>
      <c r="CY958" s="348">
        <f>IFERROR(ROUND(STDEV(AN958,L958),1),"")</f>
        <v/>
      </c>
      <c r="CZ958" s="232">
        <f>IFERROR(ROUND(AVERAGE(O958:S958,AA958:AE958),0),"")</f>
        <v/>
      </c>
      <c r="DA958" s="232">
        <f>IFERROR(AVERAGE(T958:X958,AF958:AJ958),"")</f>
        <v/>
      </c>
      <c r="DB958" s="308">
        <f>AV958+BK958</f>
        <v/>
      </c>
      <c r="DC958" s="12">
        <f>SUM(BL958:BT958,AW958:BE958)</f>
        <v/>
      </c>
      <c r="DD958" s="437">
        <f>IFERROR(ROUND(DC958/K958,0),"")</f>
        <v/>
      </c>
      <c r="DE958" s="437">
        <f>IFERROR(ROUND(AVERAGE(Y958:Z958,AK958:AL958),0),"")</f>
        <v/>
      </c>
      <c r="DF958" s="217">
        <f>IFERROR(ROUND((3600/DE958*J958),0),"")</f>
        <v/>
      </c>
      <c r="DG958" s="437">
        <f>IFERROR(ROUND(DD958/DF958,1),"")</f>
        <v/>
      </c>
      <c r="DH958" s="308">
        <f>IFERROR(DB958+DD958,"")</f>
        <v/>
      </c>
      <c r="DI958" s="447">
        <f>IFERROR(DD958/DH958,"")</f>
        <v/>
      </c>
      <c r="DJ958" s="239" t="n"/>
      <c r="DK958" s="12">
        <f>IFERROR(DF958-AP958,"")</f>
        <v/>
      </c>
      <c r="DL958" s="239" t="n"/>
      <c r="DM958" s="307">
        <f>IFERROR(DA958-L958,"")</f>
        <v/>
      </c>
      <c r="DN958" s="348">
        <f>IF(DE958&gt;AQ958,0,1)</f>
        <v/>
      </c>
      <c r="DO958" s="348">
        <f>IF(DA958&lt;M958,0,1)</f>
        <v/>
      </c>
      <c r="DP958" s="348">
        <f>IF(DA958&gt;N958,0,1)</f>
        <v/>
      </c>
    </row>
    <row r="959" ht="20.25" customHeight="1" s="417">
      <c r="C959" s="455" t="n"/>
      <c r="G959" s="238" t="n"/>
      <c r="H959" s="437" t="n"/>
      <c r="I959" s="437" t="n"/>
      <c r="J959" s="437" t="n"/>
      <c r="K959" s="437" t="n"/>
      <c r="L959" s="240" t="n"/>
      <c r="M959" s="241" t="n"/>
      <c r="N959" s="242" t="n"/>
      <c r="O959" s="232" t="n"/>
      <c r="P959" s="232" t="n"/>
      <c r="Q959" s="232" t="n"/>
      <c r="R959" s="232" t="n"/>
      <c r="S959" s="232" t="n"/>
      <c r="T959" s="232" t="n"/>
      <c r="U959" s="232" t="n"/>
      <c r="V959" s="232" t="n"/>
      <c r="W959" s="232" t="n"/>
      <c r="X959" s="232" t="n"/>
      <c r="Y959" s="195" t="n"/>
      <c r="Z959" s="195" t="n"/>
      <c r="AA959" s="232" t="n"/>
      <c r="AB959" s="232" t="n"/>
      <c r="AC959" s="232" t="n"/>
      <c r="AD959" s="232" t="n"/>
      <c r="AE959" s="232" t="n"/>
      <c r="AF959" s="232" t="n"/>
      <c r="AG959" s="232" t="n"/>
      <c r="AH959" s="232" t="n"/>
      <c r="AI959" s="232" t="n"/>
      <c r="AJ959" s="232" t="n"/>
      <c r="AK959" s="195" t="n"/>
      <c r="AL959" s="195" t="n"/>
      <c r="AM959" s="232">
        <f>IFERROR(ROUND(AVERAGE(O959:S959,AA959:AE959),0),"")</f>
        <v/>
      </c>
      <c r="AN959" s="232">
        <f>IFERROR(ROUND(AVERAGE(T959:X959,AF959:AJ959),0),"")</f>
        <v/>
      </c>
      <c r="AO959" s="278">
        <f>IFERROR((AM959-L959)/L959,"")</f>
        <v/>
      </c>
      <c r="AP959" s="218" t="n"/>
      <c r="AQ959" s="219" t="n"/>
      <c r="AR959" s="217">
        <f>IFERROR(ROUND((3600/AS959*J959),0),"")</f>
        <v/>
      </c>
      <c r="AS959" s="217">
        <f>IFERROR(ROUND(AVERAGE(Y959:Z959,AK959:AL959),0),"")</f>
        <v/>
      </c>
      <c r="AT959" s="217" t="n"/>
      <c r="AU959" s="217" t="n"/>
      <c r="AV959" s="217" t="n"/>
      <c r="AW959" s="217" t="n"/>
      <c r="AX959" s="217" t="n"/>
      <c r="AY959" s="217" t="n"/>
      <c r="AZ959" s="217" t="n"/>
      <c r="BA959" s="217" t="n"/>
      <c r="BB959" s="217" t="n"/>
      <c r="BC959" s="217" t="n"/>
      <c r="BD959" s="217" t="n"/>
      <c r="BE959" s="217" t="n"/>
      <c r="BF959" s="217" t="n"/>
      <c r="BG959" s="217" t="n"/>
      <c r="BH959" s="217" t="n"/>
      <c r="BI959" s="217" t="n"/>
      <c r="BJ959" s="217" t="n"/>
      <c r="BK959" s="217" t="n"/>
      <c r="BL959" s="217" t="n"/>
      <c r="BM959" s="217" t="n"/>
      <c r="BN959" s="217" t="n"/>
      <c r="BO959" s="217" t="n"/>
      <c r="BP959" s="217" t="n"/>
      <c r="BQ959" s="217" t="n"/>
      <c r="BR959" s="217" t="n"/>
      <c r="BS959" s="217" t="n"/>
      <c r="BT959" s="217" t="n"/>
      <c r="BU959" s="217" t="n"/>
      <c r="BV959" s="217" t="n"/>
      <c r="BW959" s="217" t="n"/>
      <c r="BX959" s="220" t="n"/>
      <c r="BY959" s="220" t="n"/>
      <c r="BZ959" s="220" t="n"/>
      <c r="CA959" s="220" t="n"/>
      <c r="CB959" s="220" t="n"/>
      <c r="CC959" s="220" t="n"/>
      <c r="CD959" s="220" t="n"/>
      <c r="CE959" s="220" t="n"/>
      <c r="CF959" s="220" t="n"/>
      <c r="CG959" s="221">
        <f>IFERROR(ROUND((SUM(BX959:CF959)),0),"")</f>
        <v/>
      </c>
      <c r="CH959" s="216" t="n"/>
      <c r="CI959" s="456" t="n"/>
      <c r="CJ959" s="223" t="n"/>
      <c r="CK959" s="196" t="n"/>
      <c r="CL959" s="196" t="n"/>
      <c r="CM959" s="196" t="n"/>
      <c r="CN959" s="196" t="n"/>
      <c r="CO959" s="196" t="n"/>
      <c r="CP959" s="323" t="n"/>
      <c r="CQ959" s="348" t="n"/>
      <c r="CR959" s="348" t="n"/>
      <c r="CS959" s="348" t="n"/>
      <c r="CT959" s="348" t="n"/>
      <c r="CU959" s="348" t="n"/>
      <c r="CV959" s="348" t="n"/>
      <c r="CW959" s="348" t="n"/>
      <c r="CX959" s="348" t="n"/>
      <c r="CY959" s="348">
        <f>IFERROR(ROUND(STDEV(AN959,L959),1),"")</f>
        <v/>
      </c>
      <c r="CZ959" s="232">
        <f>IFERROR(ROUND(AVERAGE(O959:S959,AA959:AE959),0),"")</f>
        <v/>
      </c>
      <c r="DA959" s="232">
        <f>IFERROR(AVERAGE(T959:X959,AF959:AJ959),"")</f>
        <v/>
      </c>
      <c r="DB959" s="308">
        <f>AV959+BK959</f>
        <v/>
      </c>
      <c r="DC959" s="12">
        <f>SUM(BL959:BT959,AW959:BE959)</f>
        <v/>
      </c>
      <c r="DD959" s="437">
        <f>IFERROR(ROUND(DC959/K959,0),"")</f>
        <v/>
      </c>
      <c r="DE959" s="437">
        <f>IFERROR(ROUND(AVERAGE(Y959:Z959,AK959:AL959),0),"")</f>
        <v/>
      </c>
      <c r="DF959" s="217">
        <f>IFERROR(ROUND((3600/DE959*J959),0),"")</f>
        <v/>
      </c>
      <c r="DG959" s="437">
        <f>IFERROR(ROUND(DD959/DF959,1),"")</f>
        <v/>
      </c>
      <c r="DH959" s="308">
        <f>IFERROR(DB959+DD959,"")</f>
        <v/>
      </c>
      <c r="DI959" s="447">
        <f>IFERROR(DD959/DH959,"")</f>
        <v/>
      </c>
      <c r="DJ959" s="239" t="n"/>
      <c r="DK959" s="12">
        <f>IFERROR(DF959-AP959,"")</f>
        <v/>
      </c>
      <c r="DL959" s="239" t="n"/>
      <c r="DM959" s="307">
        <f>IFERROR(DA959-L959,"")</f>
        <v/>
      </c>
      <c r="DN959" s="348">
        <f>IF(DE959&gt;AQ959,0,1)</f>
        <v/>
      </c>
      <c r="DO959" s="348">
        <f>IF(DA959&lt;M959,0,1)</f>
        <v/>
      </c>
      <c r="DP959" s="348">
        <f>IF(DA959&gt;N959,0,1)</f>
        <v/>
      </c>
    </row>
    <row r="960" ht="20.25" customHeight="1" s="417">
      <c r="C960" s="455" t="n"/>
      <c r="G960" s="238" t="n"/>
      <c r="H960" s="437" t="n"/>
      <c r="I960" s="437" t="n"/>
      <c r="J960" s="437" t="n"/>
      <c r="K960" s="437" t="n"/>
      <c r="L960" s="240" t="n"/>
      <c r="M960" s="241" t="n"/>
      <c r="N960" s="242" t="n"/>
      <c r="O960" s="232" t="n"/>
      <c r="P960" s="232" t="n"/>
      <c r="Q960" s="232" t="n"/>
      <c r="R960" s="232" t="n"/>
      <c r="S960" s="232" t="n"/>
      <c r="T960" s="232" t="n"/>
      <c r="U960" s="232" t="n"/>
      <c r="V960" s="232" t="n"/>
      <c r="W960" s="232" t="n"/>
      <c r="X960" s="232" t="n"/>
      <c r="Y960" s="195" t="n"/>
      <c r="Z960" s="195" t="n"/>
      <c r="AA960" s="232" t="n"/>
      <c r="AB960" s="232" t="n"/>
      <c r="AC960" s="232" t="n"/>
      <c r="AD960" s="232" t="n"/>
      <c r="AE960" s="232" t="n"/>
      <c r="AF960" s="232" t="n"/>
      <c r="AG960" s="232" t="n"/>
      <c r="AH960" s="232" t="n"/>
      <c r="AI960" s="232" t="n"/>
      <c r="AJ960" s="232" t="n"/>
      <c r="AK960" s="195" t="n"/>
      <c r="AL960" s="195" t="n"/>
      <c r="AM960" s="232">
        <f>IFERROR(ROUND(AVERAGE(O960:S960,AA960:AE960),0),"")</f>
        <v/>
      </c>
      <c r="AN960" s="232">
        <f>IFERROR(ROUND(AVERAGE(T960:X960,AF960:AJ960),0),"")</f>
        <v/>
      </c>
      <c r="AO960" s="278">
        <f>IFERROR((AM960-L960)/L960,"")</f>
        <v/>
      </c>
      <c r="AP960" s="218" t="n"/>
      <c r="AQ960" s="219" t="n"/>
      <c r="AR960" s="217">
        <f>IFERROR(ROUND((3600/AS960*J960),0),"")</f>
        <v/>
      </c>
      <c r="AS960" s="217">
        <f>IFERROR(ROUND(AVERAGE(Y960:Z960,AK960:AL960),0),"")</f>
        <v/>
      </c>
      <c r="AT960" s="217" t="n"/>
      <c r="AU960" s="217" t="n"/>
      <c r="AV960" s="217" t="n"/>
      <c r="AW960" s="217" t="n"/>
      <c r="AX960" s="217" t="n"/>
      <c r="AY960" s="217" t="n"/>
      <c r="AZ960" s="217" t="n"/>
      <c r="BA960" s="217" t="n"/>
      <c r="BB960" s="217" t="n"/>
      <c r="BC960" s="217" t="n"/>
      <c r="BD960" s="217" t="n"/>
      <c r="BE960" s="217" t="n"/>
      <c r="BF960" s="217" t="n"/>
      <c r="BG960" s="217" t="n"/>
      <c r="BH960" s="217" t="n"/>
      <c r="BI960" s="217" t="n"/>
      <c r="BJ960" s="217" t="n"/>
      <c r="BK960" s="217" t="n"/>
      <c r="BL960" s="217" t="n"/>
      <c r="BM960" s="217" t="n"/>
      <c r="BN960" s="217" t="n"/>
      <c r="BO960" s="217" t="n"/>
      <c r="BP960" s="217" t="n"/>
      <c r="BQ960" s="217" t="n"/>
      <c r="BR960" s="217" t="n"/>
      <c r="BS960" s="217" t="n"/>
      <c r="BT960" s="217" t="n"/>
      <c r="BU960" s="217" t="n"/>
      <c r="BV960" s="217" t="n"/>
      <c r="BW960" s="217" t="n"/>
      <c r="BX960" s="220" t="n"/>
      <c r="BY960" s="220" t="n"/>
      <c r="BZ960" s="220" t="n"/>
      <c r="CA960" s="220" t="n"/>
      <c r="CB960" s="220" t="n"/>
      <c r="CC960" s="220" t="n"/>
      <c r="CD960" s="220" t="n"/>
      <c r="CE960" s="220" t="n"/>
      <c r="CF960" s="220" t="n"/>
      <c r="CG960" s="221">
        <f>IFERROR(ROUND((SUM(BX960:CF960)),0),"")</f>
        <v/>
      </c>
      <c r="CH960" s="216" t="n"/>
      <c r="CI960" s="456" t="n"/>
      <c r="CJ960" s="223" t="n"/>
      <c r="CK960" s="196" t="n"/>
      <c r="CL960" s="196" t="n"/>
      <c r="CM960" s="196" t="n"/>
      <c r="CN960" s="196" t="n"/>
      <c r="CO960" s="196" t="n"/>
      <c r="CP960" s="323" t="n"/>
      <c r="CQ960" s="348" t="n"/>
      <c r="CR960" s="348" t="n"/>
      <c r="CS960" s="348" t="n"/>
      <c r="CT960" s="348" t="n"/>
      <c r="CU960" s="348" t="n"/>
      <c r="CV960" s="348" t="n"/>
      <c r="CW960" s="348" t="n"/>
      <c r="CX960" s="348" t="n"/>
      <c r="CY960" s="348">
        <f>IFERROR(ROUND(STDEV(AN960,L960),1),"")</f>
        <v/>
      </c>
      <c r="CZ960" s="232">
        <f>IFERROR(ROUND(AVERAGE(O960:S960,AA960:AE960),0),"")</f>
        <v/>
      </c>
      <c r="DA960" s="232">
        <f>IFERROR(AVERAGE(T960:X960,AF960:AJ960),"")</f>
        <v/>
      </c>
      <c r="DB960" s="308">
        <f>AV960+BK960</f>
        <v/>
      </c>
      <c r="DC960" s="12">
        <f>SUM(BL960:BT960,AW960:BE960)</f>
        <v/>
      </c>
      <c r="DD960" s="437">
        <f>IFERROR(ROUND(DC960/K960,0),"")</f>
        <v/>
      </c>
      <c r="DE960" s="437">
        <f>IFERROR(ROUND(AVERAGE(Y960:Z960,AK960:AL960),0),"")</f>
        <v/>
      </c>
      <c r="DF960" s="217">
        <f>IFERROR(ROUND((3600/DE960*J960),0),"")</f>
        <v/>
      </c>
      <c r="DG960" s="437">
        <f>IFERROR(ROUND(DD960/DF960,1),"")</f>
        <v/>
      </c>
      <c r="DH960" s="308">
        <f>IFERROR(DB960+DD960,"")</f>
        <v/>
      </c>
      <c r="DI960" s="447">
        <f>IFERROR(DD960/DH960,"")</f>
        <v/>
      </c>
      <c r="DJ960" s="239" t="n"/>
      <c r="DK960" s="12">
        <f>IFERROR(DF960-AP960,"")</f>
        <v/>
      </c>
      <c r="DL960" s="239" t="n"/>
      <c r="DM960" s="307">
        <f>IFERROR(DA960-L960,"")</f>
        <v/>
      </c>
      <c r="DN960" s="348">
        <f>IF(DE960&gt;AQ960,0,1)</f>
        <v/>
      </c>
      <c r="DO960" s="348">
        <f>IF(DA960&lt;M960,0,1)</f>
        <v/>
      </c>
      <c r="DP960" s="348">
        <f>IF(DA960&gt;N960,0,1)</f>
        <v/>
      </c>
    </row>
    <row r="961" ht="20.25" customHeight="1" s="417">
      <c r="C961" s="455" t="n"/>
      <c r="G961" s="238" t="n"/>
      <c r="H961" s="437" t="n"/>
      <c r="I961" s="437" t="n"/>
      <c r="J961" s="437" t="n"/>
      <c r="K961" s="437" t="n"/>
      <c r="L961" s="240" t="n"/>
      <c r="M961" s="241" t="n"/>
      <c r="N961" s="242" t="n"/>
      <c r="O961" s="232" t="n"/>
      <c r="P961" s="232" t="n"/>
      <c r="Q961" s="232" t="n"/>
      <c r="R961" s="232" t="n"/>
      <c r="S961" s="232" t="n"/>
      <c r="T961" s="232" t="n"/>
      <c r="U961" s="232" t="n"/>
      <c r="V961" s="232" t="n"/>
      <c r="W961" s="232" t="n"/>
      <c r="X961" s="232" t="n"/>
      <c r="Y961" s="195" t="n"/>
      <c r="Z961" s="195" t="n"/>
      <c r="AA961" s="232" t="n"/>
      <c r="AB961" s="232" t="n"/>
      <c r="AC961" s="232" t="n"/>
      <c r="AD961" s="232" t="n"/>
      <c r="AE961" s="232" t="n"/>
      <c r="AF961" s="232" t="n"/>
      <c r="AG961" s="232" t="n"/>
      <c r="AH961" s="232" t="n"/>
      <c r="AI961" s="232" t="n"/>
      <c r="AJ961" s="232" t="n"/>
      <c r="AK961" s="195" t="n"/>
      <c r="AL961" s="195" t="n"/>
      <c r="AM961" s="232">
        <f>IFERROR(ROUND(AVERAGE(O961:S961,AA961:AE961),0),"")</f>
        <v/>
      </c>
      <c r="AN961" s="232">
        <f>IFERROR(ROUND(AVERAGE(T961:X961,AF961:AJ961),0),"")</f>
        <v/>
      </c>
      <c r="AO961" s="278">
        <f>IFERROR((AM961-L961)/L961,"")</f>
        <v/>
      </c>
      <c r="AP961" s="218" t="n"/>
      <c r="AQ961" s="219" t="n"/>
      <c r="AR961" s="217">
        <f>IFERROR(ROUND((3600/AS961*J961),0),"")</f>
        <v/>
      </c>
      <c r="AS961" s="217">
        <f>IFERROR(ROUND(AVERAGE(Y961:Z961,AK961:AL961),0),"")</f>
        <v/>
      </c>
      <c r="AT961" s="217" t="n"/>
      <c r="AU961" s="217" t="n"/>
      <c r="AV961" s="217" t="n"/>
      <c r="AW961" s="217" t="n"/>
      <c r="AX961" s="217" t="n"/>
      <c r="AY961" s="217" t="n"/>
      <c r="AZ961" s="217" t="n"/>
      <c r="BA961" s="217" t="n"/>
      <c r="BB961" s="217" t="n"/>
      <c r="BC961" s="217" t="n"/>
      <c r="BD961" s="217" t="n"/>
      <c r="BE961" s="217" t="n"/>
      <c r="BF961" s="217" t="n"/>
      <c r="BG961" s="217" t="n"/>
      <c r="BH961" s="217" t="n"/>
      <c r="BI961" s="217" t="n"/>
      <c r="BJ961" s="217" t="n"/>
      <c r="BK961" s="217" t="n"/>
      <c r="BL961" s="217" t="n"/>
      <c r="BM961" s="217" t="n"/>
      <c r="BN961" s="217" t="n"/>
      <c r="BO961" s="217" t="n"/>
      <c r="BP961" s="217" t="n"/>
      <c r="BQ961" s="217" t="n"/>
      <c r="BR961" s="217" t="n"/>
      <c r="BS961" s="217" t="n"/>
      <c r="BT961" s="217" t="n"/>
      <c r="BU961" s="217" t="n"/>
      <c r="BV961" s="217" t="n"/>
      <c r="BW961" s="217" t="n"/>
      <c r="BX961" s="220" t="n"/>
      <c r="BY961" s="220" t="n"/>
      <c r="BZ961" s="220" t="n"/>
      <c r="CA961" s="220" t="n"/>
      <c r="CB961" s="220" t="n"/>
      <c r="CC961" s="220" t="n"/>
      <c r="CD961" s="220" t="n"/>
      <c r="CE961" s="220" t="n"/>
      <c r="CF961" s="220" t="n"/>
      <c r="CG961" s="221">
        <f>IFERROR(ROUND((SUM(BX961:CF961)),0),"")</f>
        <v/>
      </c>
      <c r="CH961" s="216" t="n"/>
      <c r="CI961" s="456" t="n"/>
      <c r="CJ961" s="223" t="n"/>
      <c r="CK961" s="196" t="n"/>
      <c r="CL961" s="196" t="n"/>
      <c r="CM961" s="196" t="n"/>
      <c r="CN961" s="196" t="n"/>
      <c r="CO961" s="196" t="n"/>
      <c r="CP961" s="323" t="n"/>
      <c r="CQ961" s="348" t="n"/>
      <c r="CR961" s="348" t="n"/>
      <c r="CS961" s="348" t="n"/>
      <c r="CT961" s="348" t="n"/>
      <c r="CU961" s="348" t="n"/>
      <c r="CV961" s="348" t="n"/>
      <c r="CW961" s="348" t="n"/>
      <c r="CX961" s="348" t="n"/>
      <c r="CY961" s="348">
        <f>IFERROR(ROUND(STDEV(AN961,L961),1),"")</f>
        <v/>
      </c>
      <c r="CZ961" s="232">
        <f>IFERROR(ROUND(AVERAGE(O961:S961,AA961:AE961),0),"")</f>
        <v/>
      </c>
      <c r="DA961" s="232">
        <f>IFERROR(AVERAGE(T961:X961,AF961:AJ961),"")</f>
        <v/>
      </c>
      <c r="DB961" s="308">
        <f>AV961+BK961</f>
        <v/>
      </c>
      <c r="DC961" s="12">
        <f>SUM(BL961:BT961,AW961:BE961)</f>
        <v/>
      </c>
      <c r="DD961" s="437">
        <f>IFERROR(ROUND(DC961/K961,0),"")</f>
        <v/>
      </c>
      <c r="DE961" s="437">
        <f>IFERROR(ROUND(AVERAGE(Y961:Z961,AK961:AL961),0),"")</f>
        <v/>
      </c>
      <c r="DF961" s="217">
        <f>IFERROR(ROUND((3600/DE961*J961),0),"")</f>
        <v/>
      </c>
      <c r="DG961" s="437">
        <f>IFERROR(ROUND(DD961/DF961,1),"")</f>
        <v/>
      </c>
      <c r="DH961" s="308">
        <f>IFERROR(DB961+DD961,"")</f>
        <v/>
      </c>
      <c r="DI961" s="447">
        <f>IFERROR(DD961/DH961,"")</f>
        <v/>
      </c>
      <c r="DJ961" s="239" t="n"/>
      <c r="DK961" s="12">
        <f>IFERROR(DF961-AP961,"")</f>
        <v/>
      </c>
      <c r="DL961" s="239" t="n"/>
      <c r="DM961" s="307">
        <f>IFERROR(DA961-L961,"")</f>
        <v/>
      </c>
      <c r="DN961" s="348">
        <f>IF(DE961&gt;AQ961,0,1)</f>
        <v/>
      </c>
      <c r="DO961" s="348">
        <f>IF(DA961&lt;M961,0,1)</f>
        <v/>
      </c>
      <c r="DP961" s="348">
        <f>IF(DA961&gt;N961,0,1)</f>
        <v/>
      </c>
    </row>
    <row r="962" ht="20.25" customHeight="1" s="417">
      <c r="C962" s="455" t="n"/>
      <c r="G962" s="238" t="n"/>
      <c r="H962" s="437" t="n"/>
      <c r="I962" s="437" t="n"/>
      <c r="J962" s="437" t="n"/>
      <c r="K962" s="437" t="n"/>
      <c r="L962" s="240" t="n"/>
      <c r="M962" s="241" t="n"/>
      <c r="N962" s="242" t="n"/>
      <c r="O962" s="232" t="n"/>
      <c r="P962" s="232" t="n"/>
      <c r="Q962" s="232" t="n"/>
      <c r="R962" s="232" t="n"/>
      <c r="S962" s="232" t="n"/>
      <c r="T962" s="232" t="n"/>
      <c r="U962" s="232" t="n"/>
      <c r="V962" s="232" t="n"/>
      <c r="W962" s="232" t="n"/>
      <c r="X962" s="232" t="n"/>
      <c r="Y962" s="195" t="n"/>
      <c r="Z962" s="195" t="n"/>
      <c r="AA962" s="232" t="n"/>
      <c r="AB962" s="232" t="n"/>
      <c r="AC962" s="232" t="n"/>
      <c r="AD962" s="232" t="n"/>
      <c r="AE962" s="232" t="n"/>
      <c r="AF962" s="232" t="n"/>
      <c r="AG962" s="232" t="n"/>
      <c r="AH962" s="232" t="n"/>
      <c r="AI962" s="232" t="n"/>
      <c r="AJ962" s="232" t="n"/>
      <c r="AK962" s="195" t="n"/>
      <c r="AL962" s="195" t="n"/>
      <c r="AM962" s="232">
        <f>IFERROR(ROUND(AVERAGE(O962:S962,AA962:AE962),0),"")</f>
        <v/>
      </c>
      <c r="AN962" s="232">
        <f>IFERROR(ROUND(AVERAGE(T962:X962,AF962:AJ962),0),"")</f>
        <v/>
      </c>
      <c r="AO962" s="278">
        <f>IFERROR((AM962-L962)/L962,"")</f>
        <v/>
      </c>
      <c r="AP962" s="218" t="n"/>
      <c r="AQ962" s="219" t="n"/>
      <c r="AR962" s="217">
        <f>IFERROR(ROUND((3600/AS962*J962),0),"")</f>
        <v/>
      </c>
      <c r="AS962" s="217">
        <f>IFERROR(ROUND(AVERAGE(Y962:Z962,AK962:AL962),0),"")</f>
        <v/>
      </c>
      <c r="AT962" s="217" t="n"/>
      <c r="AU962" s="217" t="n"/>
      <c r="AV962" s="217" t="n"/>
      <c r="AW962" s="217" t="n"/>
      <c r="AX962" s="217" t="n"/>
      <c r="AY962" s="217" t="n"/>
      <c r="AZ962" s="217" t="n"/>
      <c r="BA962" s="217" t="n"/>
      <c r="BB962" s="217" t="n"/>
      <c r="BC962" s="217" t="n"/>
      <c r="BD962" s="217" t="n"/>
      <c r="BE962" s="217" t="n"/>
      <c r="BF962" s="217" t="n"/>
      <c r="BG962" s="217" t="n"/>
      <c r="BH962" s="217" t="n"/>
      <c r="BI962" s="217" t="n"/>
      <c r="BJ962" s="217" t="n"/>
      <c r="BK962" s="217" t="n"/>
      <c r="BL962" s="217" t="n"/>
      <c r="BM962" s="217" t="n"/>
      <c r="BN962" s="217" t="n"/>
      <c r="BO962" s="217" t="n"/>
      <c r="BP962" s="217" t="n"/>
      <c r="BQ962" s="217" t="n"/>
      <c r="BR962" s="217" t="n"/>
      <c r="BS962" s="217" t="n"/>
      <c r="BT962" s="217" t="n"/>
      <c r="BU962" s="217" t="n"/>
      <c r="BV962" s="217" t="n"/>
      <c r="BW962" s="217" t="n"/>
      <c r="BX962" s="220" t="n"/>
      <c r="BY962" s="220" t="n"/>
      <c r="BZ962" s="220" t="n"/>
      <c r="CA962" s="220" t="n"/>
      <c r="CB962" s="220" t="n"/>
      <c r="CC962" s="220" t="n"/>
      <c r="CD962" s="220" t="n"/>
      <c r="CE962" s="220" t="n"/>
      <c r="CF962" s="220" t="n"/>
      <c r="CG962" s="221">
        <f>IFERROR(ROUND((SUM(BX962:CF962)),0),"")</f>
        <v/>
      </c>
      <c r="CH962" s="216" t="n"/>
      <c r="CI962" s="456" t="n"/>
      <c r="CJ962" s="223" t="n"/>
      <c r="CK962" s="196" t="n"/>
      <c r="CL962" s="196" t="n"/>
      <c r="CM962" s="196" t="n"/>
      <c r="CN962" s="196" t="n"/>
      <c r="CO962" s="196" t="n"/>
      <c r="CP962" s="323" t="n"/>
      <c r="CQ962" s="348" t="n"/>
      <c r="CR962" s="348" t="n"/>
      <c r="CS962" s="348" t="n"/>
      <c r="CT962" s="348" t="n"/>
      <c r="CU962" s="348" t="n"/>
      <c r="CV962" s="348" t="n"/>
      <c r="CW962" s="348" t="n"/>
      <c r="CX962" s="348" t="n"/>
      <c r="CY962" s="348">
        <f>IFERROR(ROUND(STDEV(AN962,L962),1),"")</f>
        <v/>
      </c>
      <c r="CZ962" s="232">
        <f>IFERROR(ROUND(AVERAGE(O962:S962,AA962:AE962),0),"")</f>
        <v/>
      </c>
      <c r="DA962" s="232">
        <f>IFERROR(AVERAGE(T962:X962,AF962:AJ962),"")</f>
        <v/>
      </c>
      <c r="DB962" s="308">
        <f>AV962+BK962</f>
        <v/>
      </c>
      <c r="DC962" s="12">
        <f>SUM(BL962:BT962,AW962:BE962)</f>
        <v/>
      </c>
      <c r="DD962" s="437">
        <f>IFERROR(ROUND(DC962/K962,0),"")</f>
        <v/>
      </c>
      <c r="DE962" s="437">
        <f>IFERROR(ROUND(AVERAGE(Y962:Z962,AK962:AL962),0),"")</f>
        <v/>
      </c>
      <c r="DF962" s="217">
        <f>IFERROR(ROUND((3600/DE962*J962),0),"")</f>
        <v/>
      </c>
      <c r="DG962" s="437">
        <f>IFERROR(ROUND(DD962/DF962,1),"")</f>
        <v/>
      </c>
      <c r="DH962" s="308">
        <f>IFERROR(DB962+DD962,"")</f>
        <v/>
      </c>
      <c r="DI962" s="447">
        <f>IFERROR(DD962/DH962,"")</f>
        <v/>
      </c>
      <c r="DJ962" s="239" t="n"/>
      <c r="DK962" s="12">
        <f>IFERROR(DF962-AP962,"")</f>
        <v/>
      </c>
      <c r="DL962" s="239" t="n"/>
      <c r="DM962" s="307">
        <f>IFERROR(DA962-L962,"")</f>
        <v/>
      </c>
      <c r="DN962" s="348">
        <f>IF(DE962&gt;AQ962,0,1)</f>
        <v/>
      </c>
      <c r="DO962" s="348">
        <f>IF(DA962&lt;M962,0,1)</f>
        <v/>
      </c>
      <c r="DP962" s="348">
        <f>IF(DA962&gt;N962,0,1)</f>
        <v/>
      </c>
    </row>
    <row r="963" ht="20.25" customHeight="1" s="417">
      <c r="C963" s="455" t="n"/>
      <c r="G963" s="238" t="n"/>
      <c r="H963" s="437" t="n"/>
      <c r="I963" s="437" t="n"/>
      <c r="J963" s="437" t="n"/>
      <c r="K963" s="437" t="n"/>
      <c r="L963" s="240" t="n"/>
      <c r="M963" s="241" t="n"/>
      <c r="N963" s="242" t="n"/>
      <c r="O963" s="232" t="n"/>
      <c r="P963" s="232" t="n"/>
      <c r="Q963" s="232" t="n"/>
      <c r="R963" s="232" t="n"/>
      <c r="S963" s="232" t="n"/>
      <c r="T963" s="232" t="n"/>
      <c r="U963" s="232" t="n"/>
      <c r="V963" s="232" t="n"/>
      <c r="W963" s="232" t="n"/>
      <c r="X963" s="232" t="n"/>
      <c r="Y963" s="195" t="n"/>
      <c r="Z963" s="195" t="n"/>
      <c r="AA963" s="232" t="n"/>
      <c r="AB963" s="232" t="n"/>
      <c r="AC963" s="232" t="n"/>
      <c r="AD963" s="232" t="n"/>
      <c r="AE963" s="232" t="n"/>
      <c r="AF963" s="232" t="n"/>
      <c r="AG963" s="232" t="n"/>
      <c r="AH963" s="232" t="n"/>
      <c r="AI963" s="232" t="n"/>
      <c r="AJ963" s="232" t="n"/>
      <c r="AK963" s="195" t="n"/>
      <c r="AL963" s="195" t="n"/>
      <c r="AM963" s="232">
        <f>IFERROR(ROUND(AVERAGE(O963:S963,AA963:AE963),0),"")</f>
        <v/>
      </c>
      <c r="AN963" s="232">
        <f>IFERROR(ROUND(AVERAGE(T963:X963,AF963:AJ963),0),"")</f>
        <v/>
      </c>
      <c r="AO963" s="278">
        <f>IFERROR((AM963-L963)/L963,"")</f>
        <v/>
      </c>
      <c r="AP963" s="218" t="n"/>
      <c r="AQ963" s="219" t="n"/>
      <c r="AR963" s="217">
        <f>IFERROR(ROUND((3600/AS963*J963),0),"")</f>
        <v/>
      </c>
      <c r="AS963" s="217">
        <f>IFERROR(ROUND(AVERAGE(Y963:Z963,AK963:AL963),0),"")</f>
        <v/>
      </c>
      <c r="AT963" s="217" t="n"/>
      <c r="AU963" s="217" t="n"/>
      <c r="AV963" s="217" t="n"/>
      <c r="AW963" s="217" t="n"/>
      <c r="AX963" s="217" t="n"/>
      <c r="AY963" s="217" t="n"/>
      <c r="AZ963" s="217" t="n"/>
      <c r="BA963" s="217" t="n"/>
      <c r="BB963" s="217" t="n"/>
      <c r="BC963" s="217" t="n"/>
      <c r="BD963" s="217" t="n"/>
      <c r="BE963" s="217" t="n"/>
      <c r="BF963" s="217" t="n"/>
      <c r="BG963" s="217" t="n"/>
      <c r="BH963" s="217" t="n"/>
      <c r="BI963" s="217" t="n"/>
      <c r="BJ963" s="217" t="n"/>
      <c r="BK963" s="217" t="n"/>
      <c r="BL963" s="217" t="n"/>
      <c r="BM963" s="217" t="n"/>
      <c r="BN963" s="217" t="n"/>
      <c r="BO963" s="217" t="n"/>
      <c r="BP963" s="217" t="n"/>
      <c r="BQ963" s="217" t="n"/>
      <c r="BR963" s="217" t="n"/>
      <c r="BS963" s="217" t="n"/>
      <c r="BT963" s="217" t="n"/>
      <c r="BU963" s="217" t="n"/>
      <c r="BV963" s="217" t="n"/>
      <c r="BW963" s="217" t="n"/>
      <c r="BX963" s="220" t="n"/>
      <c r="BY963" s="220" t="n"/>
      <c r="BZ963" s="220" t="n"/>
      <c r="CA963" s="220" t="n"/>
      <c r="CB963" s="220" t="n"/>
      <c r="CC963" s="220" t="n"/>
      <c r="CD963" s="220" t="n"/>
      <c r="CE963" s="220" t="n"/>
      <c r="CF963" s="220" t="n"/>
      <c r="CG963" s="221">
        <f>IFERROR(ROUND((SUM(BX963:CF963)),0),"")</f>
        <v/>
      </c>
      <c r="CH963" s="216" t="n"/>
      <c r="CI963" s="456" t="n"/>
      <c r="CJ963" s="223" t="n"/>
      <c r="CK963" s="196" t="n"/>
      <c r="CL963" s="196" t="n"/>
      <c r="CM963" s="196" t="n"/>
      <c r="CN963" s="196" t="n"/>
      <c r="CO963" s="196" t="n"/>
      <c r="CP963" s="323" t="n"/>
      <c r="CQ963" s="348" t="n"/>
      <c r="CR963" s="348" t="n"/>
      <c r="CS963" s="348" t="n"/>
      <c r="CT963" s="348" t="n"/>
      <c r="CU963" s="348" t="n"/>
      <c r="CV963" s="348" t="n"/>
      <c r="CW963" s="348" t="n"/>
      <c r="CX963" s="348" t="n"/>
      <c r="CY963" s="348">
        <f>IFERROR(ROUND(STDEV(AN963,L963),1),"")</f>
        <v/>
      </c>
      <c r="CZ963" s="232">
        <f>IFERROR(ROUND(AVERAGE(O963:S963,AA963:AE963),0),"")</f>
        <v/>
      </c>
      <c r="DA963" s="232">
        <f>IFERROR(AVERAGE(T963:X963,AF963:AJ963),"")</f>
        <v/>
      </c>
      <c r="DB963" s="308">
        <f>AV963+BK963</f>
        <v/>
      </c>
      <c r="DC963" s="12">
        <f>SUM(BL963:BT963,AW963:BE963)</f>
        <v/>
      </c>
      <c r="DD963" s="437">
        <f>IFERROR(ROUND(DC963/K963,0),"")</f>
        <v/>
      </c>
      <c r="DE963" s="437">
        <f>IFERROR(ROUND(AVERAGE(Y963:Z963,AK963:AL963),0),"")</f>
        <v/>
      </c>
      <c r="DF963" s="217">
        <f>IFERROR(ROUND((3600/DE963*J963),0),"")</f>
        <v/>
      </c>
      <c r="DG963" s="437">
        <f>IFERROR(ROUND(DD963/DF963,1),"")</f>
        <v/>
      </c>
      <c r="DH963" s="308">
        <f>IFERROR(DB963+DD963,"")</f>
        <v/>
      </c>
      <c r="DI963" s="447">
        <f>IFERROR(DD963/DH963,"")</f>
        <v/>
      </c>
      <c r="DJ963" s="239" t="n"/>
      <c r="DK963" s="12">
        <f>IFERROR(DF963-AP963,"")</f>
        <v/>
      </c>
      <c r="DL963" s="239" t="n"/>
      <c r="DM963" s="307">
        <f>IFERROR(DA963-L963,"")</f>
        <v/>
      </c>
      <c r="DN963" s="348">
        <f>IF(DE963&gt;AQ963,0,1)</f>
        <v/>
      </c>
      <c r="DO963" s="348">
        <f>IF(DA963&lt;M963,0,1)</f>
        <v/>
      </c>
      <c r="DP963" s="348">
        <f>IF(DA963&gt;N963,0,1)</f>
        <v/>
      </c>
    </row>
    <row r="964" ht="20.25" customHeight="1" s="417">
      <c r="C964" s="455" t="n"/>
      <c r="G964" s="238" t="n"/>
      <c r="H964" s="437" t="n"/>
      <c r="I964" s="437" t="n"/>
      <c r="J964" s="437" t="n"/>
      <c r="K964" s="437" t="n"/>
      <c r="L964" s="240" t="n"/>
      <c r="M964" s="241" t="n"/>
      <c r="N964" s="242" t="n"/>
      <c r="O964" s="232" t="n"/>
      <c r="P964" s="232" t="n"/>
      <c r="Q964" s="232" t="n"/>
      <c r="R964" s="232" t="n"/>
      <c r="S964" s="232" t="n"/>
      <c r="T964" s="232" t="n"/>
      <c r="U964" s="232" t="n"/>
      <c r="V964" s="232" t="n"/>
      <c r="W964" s="232" t="n"/>
      <c r="X964" s="232" t="n"/>
      <c r="Y964" s="195" t="n"/>
      <c r="Z964" s="195" t="n"/>
      <c r="AA964" s="232" t="n"/>
      <c r="AB964" s="232" t="n"/>
      <c r="AC964" s="232" t="n"/>
      <c r="AD964" s="232" t="n"/>
      <c r="AE964" s="232" t="n"/>
      <c r="AF964" s="232" t="n"/>
      <c r="AG964" s="232" t="n"/>
      <c r="AH964" s="232" t="n"/>
      <c r="AI964" s="232" t="n"/>
      <c r="AJ964" s="232" t="n"/>
      <c r="AK964" s="195" t="n"/>
      <c r="AL964" s="195" t="n"/>
      <c r="AM964" s="232">
        <f>IFERROR(ROUND(AVERAGE(O964:S964,AA964:AE964),0),"")</f>
        <v/>
      </c>
      <c r="AN964" s="232">
        <f>IFERROR(ROUND(AVERAGE(T964:X964,AF964:AJ964),0),"")</f>
        <v/>
      </c>
      <c r="AO964" s="278">
        <f>IFERROR((AM964-L964)/L964,"")</f>
        <v/>
      </c>
      <c r="AP964" s="218" t="n"/>
      <c r="AQ964" s="219" t="n"/>
      <c r="AR964" s="217">
        <f>IFERROR(ROUND((3600/AS964*J964),0),"")</f>
        <v/>
      </c>
      <c r="AS964" s="217">
        <f>IFERROR(ROUND(AVERAGE(Y964:Z964,AK964:AL964),0),"")</f>
        <v/>
      </c>
      <c r="AT964" s="217" t="n"/>
      <c r="AU964" s="217" t="n"/>
      <c r="AV964" s="217" t="n"/>
      <c r="AW964" s="217" t="n"/>
      <c r="AX964" s="217" t="n"/>
      <c r="AY964" s="217" t="n"/>
      <c r="AZ964" s="217" t="n"/>
      <c r="BA964" s="217" t="n"/>
      <c r="BB964" s="217" t="n"/>
      <c r="BC964" s="217" t="n"/>
      <c r="BD964" s="217" t="n"/>
      <c r="BE964" s="217" t="n"/>
      <c r="BF964" s="217" t="n"/>
      <c r="BG964" s="217" t="n"/>
      <c r="BH964" s="217" t="n"/>
      <c r="BI964" s="217" t="n"/>
      <c r="BJ964" s="217" t="n"/>
      <c r="BK964" s="217" t="n"/>
      <c r="BL964" s="217" t="n"/>
      <c r="BM964" s="217" t="n"/>
      <c r="BN964" s="217" t="n"/>
      <c r="BO964" s="217" t="n"/>
      <c r="BP964" s="217" t="n"/>
      <c r="BQ964" s="217" t="n"/>
      <c r="BR964" s="217" t="n"/>
      <c r="BS964" s="217" t="n"/>
      <c r="BT964" s="217" t="n"/>
      <c r="BU964" s="217" t="n"/>
      <c r="BV964" s="217" t="n"/>
      <c r="BW964" s="217" t="n"/>
      <c r="BX964" s="220" t="n"/>
      <c r="BY964" s="220" t="n"/>
      <c r="BZ964" s="220" t="n"/>
      <c r="CA964" s="220" t="n"/>
      <c r="CB964" s="220" t="n"/>
      <c r="CC964" s="220" t="n"/>
      <c r="CD964" s="220" t="n"/>
      <c r="CE964" s="220" t="n"/>
      <c r="CF964" s="220" t="n"/>
      <c r="CG964" s="221">
        <f>IFERROR(ROUND((SUM(BX964:CF964)),0),"")</f>
        <v/>
      </c>
      <c r="CH964" s="216" t="n"/>
      <c r="CI964" s="456" t="n"/>
      <c r="CJ964" s="223" t="n"/>
      <c r="CK964" s="196" t="n"/>
      <c r="CL964" s="196" t="n"/>
      <c r="CM964" s="196" t="n"/>
      <c r="CN964" s="196" t="n"/>
      <c r="CO964" s="196" t="n"/>
      <c r="CP964" s="323" t="n"/>
      <c r="CQ964" s="348" t="n"/>
      <c r="CR964" s="348" t="n"/>
      <c r="CS964" s="348" t="n"/>
      <c r="CT964" s="348" t="n"/>
      <c r="CU964" s="348" t="n"/>
      <c r="CV964" s="348" t="n"/>
      <c r="CW964" s="348" t="n"/>
      <c r="CX964" s="348" t="n"/>
      <c r="CY964" s="348">
        <f>IFERROR(ROUND(STDEV(AN964,L964),1),"")</f>
        <v/>
      </c>
      <c r="CZ964" s="232">
        <f>IFERROR(ROUND(AVERAGE(O964:S964,AA964:AE964),0),"")</f>
        <v/>
      </c>
      <c r="DA964" s="232">
        <f>IFERROR(AVERAGE(T964:X964,AF964:AJ964),"")</f>
        <v/>
      </c>
      <c r="DB964" s="308">
        <f>AV964+BK964</f>
        <v/>
      </c>
      <c r="DC964" s="12">
        <f>SUM(BL964:BT964,AW964:BE964)</f>
        <v/>
      </c>
      <c r="DD964" s="437">
        <f>IFERROR(ROUND(DC964/K964,0),"")</f>
        <v/>
      </c>
      <c r="DE964" s="437">
        <f>IFERROR(ROUND(AVERAGE(Y964:Z964,AK964:AL964),0),"")</f>
        <v/>
      </c>
      <c r="DF964" s="217">
        <f>IFERROR(ROUND((3600/DE964*J964),0),"")</f>
        <v/>
      </c>
      <c r="DG964" s="437">
        <f>IFERROR(ROUND(DD964/DF964,1),"")</f>
        <v/>
      </c>
      <c r="DH964" s="308">
        <f>IFERROR(DB964+DD964,"")</f>
        <v/>
      </c>
      <c r="DI964" s="447">
        <f>IFERROR(DD964/DH964,"")</f>
        <v/>
      </c>
      <c r="DJ964" s="239" t="n"/>
      <c r="DK964" s="12">
        <f>IFERROR(DF964-AP964,"")</f>
        <v/>
      </c>
      <c r="DL964" s="239" t="n"/>
      <c r="DM964" s="307">
        <f>IFERROR(DA964-L964,"")</f>
        <v/>
      </c>
      <c r="DN964" s="348">
        <f>IF(DE964&gt;AQ964,0,1)</f>
        <v/>
      </c>
      <c r="DO964" s="348">
        <f>IF(DA964&lt;M964,0,1)</f>
        <v/>
      </c>
      <c r="DP964" s="348">
        <f>IF(DA964&gt;N964,0,1)</f>
        <v/>
      </c>
    </row>
    <row r="965" ht="20.25" customHeight="1" s="417">
      <c r="C965" s="455" t="n"/>
      <c r="G965" s="238" t="n"/>
      <c r="H965" s="437" t="n"/>
      <c r="I965" s="437" t="n"/>
      <c r="J965" s="437" t="n"/>
      <c r="K965" s="437" t="n"/>
      <c r="L965" s="240" t="n"/>
      <c r="M965" s="241" t="n"/>
      <c r="N965" s="242" t="n"/>
      <c r="O965" s="232" t="n"/>
      <c r="P965" s="232" t="n"/>
      <c r="Q965" s="232" t="n"/>
      <c r="R965" s="232" t="n"/>
      <c r="S965" s="232" t="n"/>
      <c r="T965" s="232" t="n"/>
      <c r="U965" s="232" t="n"/>
      <c r="V965" s="232" t="n"/>
      <c r="W965" s="232" t="n"/>
      <c r="X965" s="232" t="n"/>
      <c r="Y965" s="195" t="n"/>
      <c r="Z965" s="195" t="n"/>
      <c r="AA965" s="232" t="n"/>
      <c r="AB965" s="232" t="n"/>
      <c r="AC965" s="232" t="n"/>
      <c r="AD965" s="232" t="n"/>
      <c r="AE965" s="232" t="n"/>
      <c r="AF965" s="232" t="n"/>
      <c r="AG965" s="232" t="n"/>
      <c r="AH965" s="232" t="n"/>
      <c r="AI965" s="232" t="n"/>
      <c r="AJ965" s="232" t="n"/>
      <c r="AK965" s="195" t="n"/>
      <c r="AL965" s="195" t="n"/>
      <c r="AM965" s="232">
        <f>IFERROR(ROUND(AVERAGE(O965:S965,AA965:AE965),0),"")</f>
        <v/>
      </c>
      <c r="AN965" s="232">
        <f>IFERROR(ROUND(AVERAGE(T965:X965,AF965:AJ965),0),"")</f>
        <v/>
      </c>
      <c r="AO965" s="278">
        <f>IFERROR((AM965-L965)/L965,"")</f>
        <v/>
      </c>
      <c r="AP965" s="218" t="n"/>
      <c r="AQ965" s="219" t="n"/>
      <c r="AR965" s="217">
        <f>IFERROR(ROUND((3600/AS965*J965),0),"")</f>
        <v/>
      </c>
      <c r="AS965" s="217">
        <f>IFERROR(ROUND(AVERAGE(Y965:Z965,AK965:AL965),0),"")</f>
        <v/>
      </c>
      <c r="AT965" s="217" t="n"/>
      <c r="AU965" s="217" t="n"/>
      <c r="AV965" s="217" t="n"/>
      <c r="AW965" s="217" t="n"/>
      <c r="AX965" s="217" t="n"/>
      <c r="AY965" s="217" t="n"/>
      <c r="AZ965" s="217" t="n"/>
      <c r="BA965" s="217" t="n"/>
      <c r="BB965" s="217" t="n"/>
      <c r="BC965" s="217" t="n"/>
      <c r="BD965" s="217" t="n"/>
      <c r="BE965" s="217" t="n"/>
      <c r="BF965" s="217" t="n"/>
      <c r="BG965" s="217" t="n"/>
      <c r="BH965" s="217" t="n"/>
      <c r="BI965" s="217" t="n"/>
      <c r="BJ965" s="217" t="n"/>
      <c r="BK965" s="217" t="n"/>
      <c r="BL965" s="217" t="n"/>
      <c r="BM965" s="217" t="n"/>
      <c r="BN965" s="217" t="n"/>
      <c r="BO965" s="217" t="n"/>
      <c r="BP965" s="217" t="n"/>
      <c r="BQ965" s="217" t="n"/>
      <c r="BR965" s="217" t="n"/>
      <c r="BS965" s="217" t="n"/>
      <c r="BT965" s="217" t="n"/>
      <c r="BU965" s="217" t="n"/>
      <c r="BV965" s="217" t="n"/>
      <c r="BW965" s="217" t="n"/>
      <c r="BX965" s="220" t="n"/>
      <c r="BY965" s="220" t="n"/>
      <c r="BZ965" s="220" t="n"/>
      <c r="CA965" s="220" t="n"/>
      <c r="CB965" s="220" t="n"/>
      <c r="CC965" s="220" t="n"/>
      <c r="CD965" s="220" t="n"/>
      <c r="CE965" s="220" t="n"/>
      <c r="CF965" s="220" t="n"/>
      <c r="CG965" s="221">
        <f>IFERROR(ROUND((SUM(BX965:CF965)),0),"")</f>
        <v/>
      </c>
      <c r="CH965" s="216" t="n"/>
      <c r="CI965" s="456" t="n"/>
      <c r="CJ965" s="223" t="n"/>
      <c r="CK965" s="196" t="n"/>
      <c r="CL965" s="196" t="n"/>
      <c r="CM965" s="196" t="n"/>
      <c r="CN965" s="196" t="n"/>
      <c r="CO965" s="196" t="n"/>
      <c r="CP965" s="323" t="n"/>
      <c r="CQ965" s="348" t="n"/>
      <c r="CR965" s="348" t="n"/>
      <c r="CS965" s="348" t="n"/>
      <c r="CT965" s="348" t="n"/>
      <c r="CU965" s="348" t="n"/>
      <c r="CV965" s="348" t="n"/>
      <c r="CW965" s="348" t="n"/>
      <c r="CX965" s="348" t="n"/>
      <c r="CY965" s="348">
        <f>IFERROR(ROUND(STDEV(AN965,L965),1),"")</f>
        <v/>
      </c>
      <c r="CZ965" s="232">
        <f>IFERROR(ROUND(AVERAGE(O965:S965,AA965:AE965),0),"")</f>
        <v/>
      </c>
      <c r="DA965" s="232">
        <f>IFERROR(AVERAGE(T965:X965,AF965:AJ965),"")</f>
        <v/>
      </c>
      <c r="DB965" s="308">
        <f>AV965+BK965</f>
        <v/>
      </c>
      <c r="DC965" s="12">
        <f>SUM(BL965:BT965,AW965:BE965)</f>
        <v/>
      </c>
      <c r="DD965" s="437">
        <f>IFERROR(ROUND(DC965/K965,0),"")</f>
        <v/>
      </c>
      <c r="DE965" s="437">
        <f>IFERROR(ROUND(AVERAGE(Y965:Z965,AK965:AL965),0),"")</f>
        <v/>
      </c>
      <c r="DF965" s="217">
        <f>IFERROR(ROUND((3600/DE965*J965),0),"")</f>
        <v/>
      </c>
      <c r="DG965" s="437">
        <f>IFERROR(ROUND(DD965/DF965,1),"")</f>
        <v/>
      </c>
      <c r="DH965" s="308">
        <f>IFERROR(DB965+DD965,"")</f>
        <v/>
      </c>
      <c r="DI965" s="447">
        <f>IFERROR(DD965/DH965,"")</f>
        <v/>
      </c>
      <c r="DJ965" s="239" t="n"/>
      <c r="DK965" s="12">
        <f>IFERROR(DF965-AP965,"")</f>
        <v/>
      </c>
      <c r="DL965" s="239" t="n"/>
      <c r="DM965" s="307">
        <f>IFERROR(DA965-L965,"")</f>
        <v/>
      </c>
      <c r="DN965" s="348">
        <f>IF(DE965&gt;AQ965,0,1)</f>
        <v/>
      </c>
      <c r="DO965" s="348">
        <f>IF(DA965&lt;M965,0,1)</f>
        <v/>
      </c>
      <c r="DP965" s="348">
        <f>IF(DA965&gt;N965,0,1)</f>
        <v/>
      </c>
    </row>
    <row r="966" ht="20.25" customHeight="1" s="417">
      <c r="C966" s="455" t="n"/>
      <c r="G966" s="238" t="n"/>
      <c r="H966" s="437" t="n"/>
      <c r="I966" s="437" t="n"/>
      <c r="J966" s="437" t="n"/>
      <c r="K966" s="437" t="n"/>
      <c r="L966" s="240" t="n"/>
      <c r="M966" s="241" t="n"/>
      <c r="N966" s="242" t="n"/>
      <c r="O966" s="232" t="n"/>
      <c r="P966" s="232" t="n"/>
      <c r="Q966" s="232" t="n"/>
      <c r="R966" s="232" t="n"/>
      <c r="S966" s="232" t="n"/>
      <c r="T966" s="232" t="n"/>
      <c r="U966" s="232" t="n"/>
      <c r="V966" s="232" t="n"/>
      <c r="W966" s="232" t="n"/>
      <c r="X966" s="232" t="n"/>
      <c r="Y966" s="195" t="n"/>
      <c r="Z966" s="195" t="n"/>
      <c r="AA966" s="232" t="n"/>
      <c r="AB966" s="232" t="n"/>
      <c r="AC966" s="232" t="n"/>
      <c r="AD966" s="232" t="n"/>
      <c r="AE966" s="232" t="n"/>
      <c r="AF966" s="232" t="n"/>
      <c r="AG966" s="232" t="n"/>
      <c r="AH966" s="232" t="n"/>
      <c r="AI966" s="232" t="n"/>
      <c r="AJ966" s="232" t="n"/>
      <c r="AK966" s="195" t="n"/>
      <c r="AL966" s="195" t="n"/>
      <c r="AM966" s="232">
        <f>IFERROR(ROUND(AVERAGE(O966:S966,AA966:AE966),0),"")</f>
        <v/>
      </c>
      <c r="AN966" s="232">
        <f>IFERROR(ROUND(AVERAGE(T966:X966,AF966:AJ966),0),"")</f>
        <v/>
      </c>
      <c r="AO966" s="278">
        <f>IFERROR((AM966-L966)/L966,"")</f>
        <v/>
      </c>
      <c r="AP966" s="218" t="n"/>
      <c r="AQ966" s="219" t="n"/>
      <c r="AR966" s="217">
        <f>IFERROR(ROUND((3600/AS966*J966),0),"")</f>
        <v/>
      </c>
      <c r="AS966" s="217">
        <f>IFERROR(ROUND(AVERAGE(Y966:Z966,AK966:AL966),0),"")</f>
        <v/>
      </c>
      <c r="AT966" s="217" t="n"/>
      <c r="AU966" s="217" t="n"/>
      <c r="AV966" s="217" t="n"/>
      <c r="AW966" s="217" t="n"/>
      <c r="AX966" s="217" t="n"/>
      <c r="AY966" s="217" t="n"/>
      <c r="AZ966" s="217" t="n"/>
      <c r="BA966" s="217" t="n"/>
      <c r="BB966" s="217" t="n"/>
      <c r="BC966" s="217" t="n"/>
      <c r="BD966" s="217" t="n"/>
      <c r="BE966" s="217" t="n"/>
      <c r="BF966" s="217" t="n"/>
      <c r="BG966" s="217" t="n"/>
      <c r="BH966" s="217" t="n"/>
      <c r="BI966" s="217" t="n"/>
      <c r="BJ966" s="217" t="n"/>
      <c r="BK966" s="217" t="n"/>
      <c r="BL966" s="217" t="n"/>
      <c r="BM966" s="217" t="n"/>
      <c r="BN966" s="217" t="n"/>
      <c r="BO966" s="217" t="n"/>
      <c r="BP966" s="217" t="n"/>
      <c r="BQ966" s="217" t="n"/>
      <c r="BR966" s="217" t="n"/>
      <c r="BS966" s="217" t="n"/>
      <c r="BT966" s="217" t="n"/>
      <c r="BU966" s="217" t="n"/>
      <c r="BV966" s="217" t="n"/>
      <c r="BW966" s="217" t="n"/>
      <c r="BX966" s="220" t="n"/>
      <c r="BY966" s="220" t="n"/>
      <c r="BZ966" s="220" t="n"/>
      <c r="CA966" s="220" t="n"/>
      <c r="CB966" s="220" t="n"/>
      <c r="CC966" s="220" t="n"/>
      <c r="CD966" s="220" t="n"/>
      <c r="CE966" s="220" t="n"/>
      <c r="CF966" s="220" t="n"/>
      <c r="CG966" s="221">
        <f>IFERROR(ROUND((SUM(BX966:CF966)),0),"")</f>
        <v/>
      </c>
      <c r="CH966" s="216" t="n"/>
      <c r="CI966" s="456" t="n"/>
      <c r="CJ966" s="223" t="n"/>
      <c r="CK966" s="196" t="n"/>
      <c r="CL966" s="196" t="n"/>
      <c r="CM966" s="196" t="n"/>
      <c r="CN966" s="196" t="n"/>
      <c r="CO966" s="196" t="n"/>
      <c r="CP966" s="323" t="n"/>
      <c r="CQ966" s="348" t="n"/>
      <c r="CR966" s="348" t="n"/>
      <c r="CS966" s="348" t="n"/>
      <c r="CT966" s="348" t="n"/>
      <c r="CU966" s="348" t="n"/>
      <c r="CV966" s="348" t="n"/>
      <c r="CW966" s="348" t="n"/>
      <c r="CX966" s="348" t="n"/>
      <c r="CY966" s="348">
        <f>IFERROR(ROUND(STDEV(AN966,L966),1),"")</f>
        <v/>
      </c>
      <c r="CZ966" s="232">
        <f>IFERROR(ROUND(AVERAGE(O966:S966,AA966:AE966),0),"")</f>
        <v/>
      </c>
      <c r="DA966" s="232">
        <f>IFERROR(AVERAGE(T966:X966,AF966:AJ966),"")</f>
        <v/>
      </c>
      <c r="DB966" s="308">
        <f>AV966+BK966</f>
        <v/>
      </c>
      <c r="DC966" s="12">
        <f>SUM(BL966:BT966,AW966:BE966)</f>
        <v/>
      </c>
      <c r="DD966" s="437">
        <f>IFERROR(ROUND(DC966/K966,0),"")</f>
        <v/>
      </c>
      <c r="DE966" s="437">
        <f>IFERROR(ROUND(AVERAGE(Y966:Z966,AK966:AL966),0),"")</f>
        <v/>
      </c>
      <c r="DF966" s="217">
        <f>IFERROR(ROUND((3600/DE966*J966),0),"")</f>
        <v/>
      </c>
      <c r="DG966" s="437">
        <f>IFERROR(ROUND(DD966/DF966,1),"")</f>
        <v/>
      </c>
      <c r="DH966" s="308">
        <f>IFERROR(DB966+DD966,"")</f>
        <v/>
      </c>
      <c r="DI966" s="447">
        <f>IFERROR(DD966/DH966,"")</f>
        <v/>
      </c>
      <c r="DJ966" s="239" t="n"/>
      <c r="DK966" s="12">
        <f>IFERROR(DF966-AP966,"")</f>
        <v/>
      </c>
      <c r="DL966" s="239" t="n"/>
      <c r="DM966" s="307">
        <f>IFERROR(DA966-L966,"")</f>
        <v/>
      </c>
      <c r="DN966" s="348">
        <f>IF(DE966&gt;AQ966,0,1)</f>
        <v/>
      </c>
      <c r="DO966" s="348">
        <f>IF(DA966&lt;M966,0,1)</f>
        <v/>
      </c>
      <c r="DP966" s="348">
        <f>IF(DA966&gt;N966,0,1)</f>
        <v/>
      </c>
    </row>
    <row r="967" ht="20.25" customHeight="1" s="417">
      <c r="C967" s="455" t="n"/>
      <c r="G967" s="238" t="n"/>
      <c r="H967" s="437" t="n"/>
      <c r="I967" s="437" t="n"/>
      <c r="J967" s="437" t="n"/>
      <c r="K967" s="437" t="n"/>
      <c r="L967" s="240" t="n"/>
      <c r="M967" s="241" t="n"/>
      <c r="N967" s="242" t="n"/>
      <c r="O967" s="232" t="n"/>
      <c r="P967" s="232" t="n"/>
      <c r="Q967" s="232" t="n"/>
      <c r="R967" s="232" t="n"/>
      <c r="S967" s="232" t="n"/>
      <c r="T967" s="232" t="n"/>
      <c r="U967" s="232" t="n"/>
      <c r="V967" s="232" t="n"/>
      <c r="W967" s="232" t="n"/>
      <c r="X967" s="232" t="n"/>
      <c r="Y967" s="195" t="n"/>
      <c r="Z967" s="195" t="n"/>
      <c r="AA967" s="232" t="n"/>
      <c r="AB967" s="232" t="n"/>
      <c r="AC967" s="232" t="n"/>
      <c r="AD967" s="232" t="n"/>
      <c r="AE967" s="232" t="n"/>
      <c r="AF967" s="232" t="n"/>
      <c r="AG967" s="232" t="n"/>
      <c r="AH967" s="232" t="n"/>
      <c r="AI967" s="232" t="n"/>
      <c r="AJ967" s="232" t="n"/>
      <c r="AK967" s="195" t="n"/>
      <c r="AL967" s="195" t="n"/>
      <c r="AM967" s="232">
        <f>IFERROR(ROUND(AVERAGE(O967:S967,AA967:AE967),0),"")</f>
        <v/>
      </c>
      <c r="AN967" s="232">
        <f>IFERROR(ROUND(AVERAGE(T967:X967,AF967:AJ967),0),"")</f>
        <v/>
      </c>
      <c r="AO967" s="278">
        <f>IFERROR((AM967-L967)/L967,"")</f>
        <v/>
      </c>
      <c r="AP967" s="218" t="n"/>
      <c r="AQ967" s="219" t="n"/>
      <c r="AR967" s="217">
        <f>IFERROR(ROUND((3600/AS967*J967),0),"")</f>
        <v/>
      </c>
      <c r="AS967" s="217">
        <f>IFERROR(ROUND(AVERAGE(Y967:Z967,AK967:AL967),0),"")</f>
        <v/>
      </c>
      <c r="AT967" s="217" t="n"/>
      <c r="AU967" s="217" t="n"/>
      <c r="AV967" s="217" t="n"/>
      <c r="AW967" s="217" t="n"/>
      <c r="AX967" s="217" t="n"/>
      <c r="AY967" s="217" t="n"/>
      <c r="AZ967" s="217" t="n"/>
      <c r="BA967" s="217" t="n"/>
      <c r="BB967" s="217" t="n"/>
      <c r="BC967" s="217" t="n"/>
      <c r="BD967" s="217" t="n"/>
      <c r="BE967" s="217" t="n"/>
      <c r="BF967" s="217" t="n"/>
      <c r="BG967" s="217" t="n"/>
      <c r="BH967" s="217" t="n"/>
      <c r="BI967" s="217" t="n"/>
      <c r="BJ967" s="217" t="n"/>
      <c r="BK967" s="217" t="n"/>
      <c r="BL967" s="217" t="n"/>
      <c r="BM967" s="217" t="n"/>
      <c r="BN967" s="217" t="n"/>
      <c r="BO967" s="217" t="n"/>
      <c r="BP967" s="217" t="n"/>
      <c r="BQ967" s="217" t="n"/>
      <c r="BR967" s="217" t="n"/>
      <c r="BS967" s="217" t="n"/>
      <c r="BT967" s="217" t="n"/>
      <c r="BU967" s="217" t="n"/>
      <c r="BV967" s="217" t="n"/>
      <c r="BW967" s="217" t="n"/>
      <c r="BX967" s="220" t="n"/>
      <c r="BY967" s="220" t="n"/>
      <c r="BZ967" s="220" t="n"/>
      <c r="CA967" s="220" t="n"/>
      <c r="CB967" s="220" t="n"/>
      <c r="CC967" s="220" t="n"/>
      <c r="CD967" s="220" t="n"/>
      <c r="CE967" s="220" t="n"/>
      <c r="CF967" s="220" t="n"/>
      <c r="CG967" s="221">
        <f>IFERROR(ROUND((SUM(BX967:CF967)),0),"")</f>
        <v/>
      </c>
      <c r="CH967" s="216" t="n"/>
      <c r="CI967" s="456" t="n"/>
      <c r="CJ967" s="223" t="n"/>
      <c r="CK967" s="196" t="n"/>
      <c r="CL967" s="196" t="n"/>
      <c r="CM967" s="196" t="n"/>
      <c r="CN967" s="196" t="n"/>
      <c r="CO967" s="196" t="n"/>
      <c r="CP967" s="323" t="n"/>
      <c r="CQ967" s="348" t="n"/>
      <c r="CR967" s="348" t="n"/>
      <c r="CS967" s="348" t="n"/>
      <c r="CT967" s="348" t="n"/>
      <c r="CU967" s="348" t="n"/>
      <c r="CV967" s="348" t="n"/>
      <c r="CW967" s="348" t="n"/>
      <c r="CX967" s="348" t="n"/>
      <c r="CY967" s="348">
        <f>IFERROR(ROUND(STDEV(AN967,L967),1),"")</f>
        <v/>
      </c>
      <c r="CZ967" s="232">
        <f>IFERROR(ROUND(AVERAGE(O967:S967,AA967:AE967),0),"")</f>
        <v/>
      </c>
      <c r="DA967" s="232">
        <f>IFERROR(AVERAGE(T967:X967,AF967:AJ967),"")</f>
        <v/>
      </c>
      <c r="DB967" s="308">
        <f>AV967+BK967</f>
        <v/>
      </c>
      <c r="DC967" s="12">
        <f>SUM(BL967:BT967,AW967:BE967)</f>
        <v/>
      </c>
      <c r="DD967" s="437">
        <f>IFERROR(ROUND(DC967/K967,0),"")</f>
        <v/>
      </c>
      <c r="DE967" s="437">
        <f>IFERROR(ROUND(AVERAGE(Y967:Z967,AK967:AL967),0),"")</f>
        <v/>
      </c>
      <c r="DF967" s="217">
        <f>IFERROR(ROUND((3600/DE967*J967),0),"")</f>
        <v/>
      </c>
      <c r="DG967" s="437">
        <f>IFERROR(ROUND(DD967/DF967,1),"")</f>
        <v/>
      </c>
      <c r="DH967" s="308">
        <f>IFERROR(DB967+DD967,"")</f>
        <v/>
      </c>
      <c r="DI967" s="447">
        <f>IFERROR(DD967/DH967,"")</f>
        <v/>
      </c>
      <c r="DJ967" s="239" t="n"/>
      <c r="DK967" s="12">
        <f>IFERROR(DF967-AP967,"")</f>
        <v/>
      </c>
      <c r="DL967" s="239" t="n"/>
      <c r="DM967" s="307">
        <f>IFERROR(DA967-L967,"")</f>
        <v/>
      </c>
      <c r="DN967" s="348">
        <f>IF(DE967&gt;AQ967,0,1)</f>
        <v/>
      </c>
      <c r="DO967" s="348">
        <f>IF(DA967&lt;M967,0,1)</f>
        <v/>
      </c>
      <c r="DP967" s="348">
        <f>IF(DA967&gt;N967,0,1)</f>
        <v/>
      </c>
    </row>
    <row r="968" ht="20.25" customHeight="1" s="417">
      <c r="C968" s="455" t="n"/>
      <c r="G968" s="238" t="n"/>
      <c r="H968" s="437" t="n"/>
      <c r="I968" s="437" t="n"/>
      <c r="J968" s="437" t="n"/>
      <c r="K968" s="437" t="n"/>
      <c r="L968" s="240" t="n"/>
      <c r="M968" s="241" t="n"/>
      <c r="N968" s="242" t="n"/>
      <c r="O968" s="232" t="n"/>
      <c r="P968" s="232" t="n"/>
      <c r="Q968" s="232" t="n"/>
      <c r="R968" s="232" t="n"/>
      <c r="S968" s="232" t="n"/>
      <c r="T968" s="232" t="n"/>
      <c r="U968" s="232" t="n"/>
      <c r="V968" s="232" t="n"/>
      <c r="W968" s="232" t="n"/>
      <c r="X968" s="232" t="n"/>
      <c r="Y968" s="195" t="n"/>
      <c r="Z968" s="195" t="n"/>
      <c r="AA968" s="232" t="n"/>
      <c r="AB968" s="232" t="n"/>
      <c r="AC968" s="232" t="n"/>
      <c r="AD968" s="232" t="n"/>
      <c r="AE968" s="232" t="n"/>
      <c r="AF968" s="232" t="n"/>
      <c r="AG968" s="232" t="n"/>
      <c r="AH968" s="232" t="n"/>
      <c r="AI968" s="232" t="n"/>
      <c r="AJ968" s="232" t="n"/>
      <c r="AK968" s="195" t="n"/>
      <c r="AL968" s="195" t="n"/>
      <c r="AM968" s="232">
        <f>IFERROR(ROUND(AVERAGE(O968:S968,AA968:AE968),0),"")</f>
        <v/>
      </c>
      <c r="AN968" s="232">
        <f>IFERROR(ROUND(AVERAGE(T968:X968,AF968:AJ968),0),"")</f>
        <v/>
      </c>
      <c r="AO968" s="278">
        <f>IFERROR((AM968-L968)/L968,"")</f>
        <v/>
      </c>
      <c r="AP968" s="218" t="n"/>
      <c r="AQ968" s="219" t="n"/>
      <c r="AR968" s="217">
        <f>IFERROR(ROUND((3600/AS968*J968),0),"")</f>
        <v/>
      </c>
      <c r="AS968" s="217">
        <f>IFERROR(ROUND(AVERAGE(Y968:Z968,AK968:AL968),0),"")</f>
        <v/>
      </c>
      <c r="AT968" s="217" t="n"/>
      <c r="AU968" s="217" t="n"/>
      <c r="AV968" s="217" t="n"/>
      <c r="AW968" s="217" t="n"/>
      <c r="AX968" s="217" t="n"/>
      <c r="AY968" s="217" t="n"/>
      <c r="AZ968" s="217" t="n"/>
      <c r="BA968" s="217" t="n"/>
      <c r="BB968" s="217" t="n"/>
      <c r="BC968" s="217" t="n"/>
      <c r="BD968" s="217" t="n"/>
      <c r="BE968" s="217" t="n"/>
      <c r="BF968" s="217" t="n"/>
      <c r="BG968" s="217" t="n"/>
      <c r="BH968" s="217" t="n"/>
      <c r="BI968" s="217" t="n"/>
      <c r="BJ968" s="217" t="n"/>
      <c r="BK968" s="217" t="n"/>
      <c r="BL968" s="217" t="n"/>
      <c r="BM968" s="217" t="n"/>
      <c r="BN968" s="217" t="n"/>
      <c r="BO968" s="217" t="n"/>
      <c r="BP968" s="217" t="n"/>
      <c r="BQ968" s="217" t="n"/>
      <c r="BR968" s="217" t="n"/>
      <c r="BS968" s="217" t="n"/>
      <c r="BT968" s="217" t="n"/>
      <c r="BU968" s="217" t="n"/>
      <c r="BV968" s="217" t="n"/>
      <c r="BW968" s="217" t="n"/>
      <c r="BX968" s="220" t="n"/>
      <c r="BY968" s="220" t="n"/>
      <c r="BZ968" s="220" t="n"/>
      <c r="CA968" s="220" t="n"/>
      <c r="CB968" s="220" t="n"/>
      <c r="CC968" s="220" t="n"/>
      <c r="CD968" s="220" t="n"/>
      <c r="CE968" s="220" t="n"/>
      <c r="CF968" s="220" t="n"/>
      <c r="CG968" s="221">
        <f>IFERROR(ROUND((SUM(BX968:CF968)),0),"")</f>
        <v/>
      </c>
      <c r="CH968" s="216" t="n"/>
      <c r="CI968" s="456" t="n"/>
      <c r="CJ968" s="223" t="n"/>
      <c r="CK968" s="196" t="n"/>
      <c r="CL968" s="196" t="n"/>
      <c r="CM968" s="196" t="n"/>
      <c r="CN968" s="196" t="n"/>
      <c r="CO968" s="196" t="n"/>
      <c r="CP968" s="323" t="n"/>
      <c r="CQ968" s="348" t="n"/>
      <c r="CR968" s="348" t="n"/>
      <c r="CS968" s="348" t="n"/>
      <c r="CT968" s="348" t="n"/>
      <c r="CU968" s="348" t="n"/>
      <c r="CV968" s="348" t="n"/>
      <c r="CW968" s="348" t="n"/>
      <c r="CX968" s="348" t="n"/>
      <c r="CY968" s="348">
        <f>IFERROR(ROUND(STDEV(AN968,L968),1),"")</f>
        <v/>
      </c>
      <c r="CZ968" s="232">
        <f>IFERROR(ROUND(AVERAGE(O968:S968,AA968:AE968),0),"")</f>
        <v/>
      </c>
      <c r="DA968" s="232">
        <f>IFERROR(AVERAGE(T968:X968,AF968:AJ968),"")</f>
        <v/>
      </c>
      <c r="DB968" s="308">
        <f>AV968+BK968</f>
        <v/>
      </c>
      <c r="DC968" s="12">
        <f>SUM(BL968:BT968,AW968:BE968)</f>
        <v/>
      </c>
      <c r="DD968" s="437">
        <f>IFERROR(ROUND(DC968/K968,0),"")</f>
        <v/>
      </c>
      <c r="DE968" s="437">
        <f>IFERROR(ROUND(AVERAGE(Y968:Z968,AK968:AL968),0),"")</f>
        <v/>
      </c>
      <c r="DF968" s="217">
        <f>IFERROR(ROUND((3600/DE968*J968),0),"")</f>
        <v/>
      </c>
      <c r="DG968" s="437">
        <f>IFERROR(ROUND(DD968/DF968,1),"")</f>
        <v/>
      </c>
      <c r="DH968" s="308">
        <f>IFERROR(DB968+DD968,"")</f>
        <v/>
      </c>
      <c r="DI968" s="447">
        <f>IFERROR(DD968/DH968,"")</f>
        <v/>
      </c>
      <c r="DJ968" s="239" t="n"/>
      <c r="DK968" s="12">
        <f>IFERROR(DF968-AP968,"")</f>
        <v/>
      </c>
      <c r="DL968" s="239" t="n"/>
      <c r="DM968" s="307">
        <f>IFERROR(DA968-L968,"")</f>
        <v/>
      </c>
      <c r="DN968" s="348">
        <f>IF(DE968&gt;AQ968,0,1)</f>
        <v/>
      </c>
      <c r="DO968" s="348">
        <f>IF(DA968&lt;M968,0,1)</f>
        <v/>
      </c>
      <c r="DP968" s="348">
        <f>IF(DA968&gt;N968,0,1)</f>
        <v/>
      </c>
    </row>
    <row r="969" ht="20.25" customHeight="1" s="417">
      <c r="C969" s="455" t="n"/>
      <c r="G969" s="238" t="n"/>
      <c r="H969" s="437" t="n"/>
      <c r="I969" s="437" t="n"/>
      <c r="J969" s="437" t="n"/>
      <c r="K969" s="437" t="n"/>
      <c r="L969" s="240" t="n"/>
      <c r="M969" s="241" t="n"/>
      <c r="N969" s="242" t="n"/>
      <c r="O969" s="232" t="n"/>
      <c r="P969" s="232" t="n"/>
      <c r="Q969" s="232" t="n"/>
      <c r="R969" s="232" t="n"/>
      <c r="S969" s="232" t="n"/>
      <c r="T969" s="232" t="n"/>
      <c r="U969" s="232" t="n"/>
      <c r="V969" s="232" t="n"/>
      <c r="W969" s="232" t="n"/>
      <c r="X969" s="232" t="n"/>
      <c r="Y969" s="195" t="n"/>
      <c r="Z969" s="195" t="n"/>
      <c r="AA969" s="232" t="n"/>
      <c r="AB969" s="232" t="n"/>
      <c r="AC969" s="232" t="n"/>
      <c r="AD969" s="232" t="n"/>
      <c r="AE969" s="232" t="n"/>
      <c r="AF969" s="232" t="n"/>
      <c r="AG969" s="232" t="n"/>
      <c r="AH969" s="232" t="n"/>
      <c r="AI969" s="232" t="n"/>
      <c r="AJ969" s="232" t="n"/>
      <c r="AK969" s="195" t="n"/>
      <c r="AL969" s="195" t="n"/>
      <c r="AM969" s="232">
        <f>IFERROR(ROUND(AVERAGE(O969:S969,AA969:AE969),0),"")</f>
        <v/>
      </c>
      <c r="AN969" s="232">
        <f>IFERROR(ROUND(AVERAGE(T969:X969,AF969:AJ969),0),"")</f>
        <v/>
      </c>
      <c r="AO969" s="278">
        <f>IFERROR((AM969-L969)/L969,"")</f>
        <v/>
      </c>
      <c r="AP969" s="218" t="n"/>
      <c r="AQ969" s="219" t="n"/>
      <c r="AR969" s="217">
        <f>IFERROR(ROUND((3600/AS969*J969),0),"")</f>
        <v/>
      </c>
      <c r="AS969" s="217">
        <f>IFERROR(ROUND(AVERAGE(Y969:Z969,AK969:AL969),0),"")</f>
        <v/>
      </c>
      <c r="AT969" s="217" t="n"/>
      <c r="AU969" s="217" t="n"/>
      <c r="AV969" s="217" t="n"/>
      <c r="AW969" s="217" t="n"/>
      <c r="AX969" s="217" t="n"/>
      <c r="AY969" s="217" t="n"/>
      <c r="AZ969" s="217" t="n"/>
      <c r="BA969" s="217" t="n"/>
      <c r="BB969" s="217" t="n"/>
      <c r="BC969" s="217" t="n"/>
      <c r="BD969" s="217" t="n"/>
      <c r="BE969" s="217" t="n"/>
      <c r="BF969" s="217" t="n"/>
      <c r="BG969" s="217" t="n"/>
      <c r="BH969" s="217" t="n"/>
      <c r="BI969" s="217" t="n"/>
      <c r="BJ969" s="217" t="n"/>
      <c r="BK969" s="217" t="n"/>
      <c r="BL969" s="217" t="n"/>
      <c r="BM969" s="217" t="n"/>
      <c r="BN969" s="217" t="n"/>
      <c r="BO969" s="217" t="n"/>
      <c r="BP969" s="217" t="n"/>
      <c r="BQ969" s="217" t="n"/>
      <c r="BR969" s="217" t="n"/>
      <c r="BS969" s="217" t="n"/>
      <c r="BT969" s="217" t="n"/>
      <c r="BU969" s="217" t="n"/>
      <c r="BV969" s="217" t="n"/>
      <c r="BW969" s="217" t="n"/>
      <c r="BX969" s="220" t="n"/>
      <c r="BY969" s="220" t="n"/>
      <c r="BZ969" s="220" t="n"/>
      <c r="CA969" s="220" t="n"/>
      <c r="CB969" s="220" t="n"/>
      <c r="CC969" s="220" t="n"/>
      <c r="CD969" s="220" t="n"/>
      <c r="CE969" s="220" t="n"/>
      <c r="CF969" s="220" t="n"/>
      <c r="CG969" s="221">
        <f>IFERROR(ROUND((SUM(BX969:CF969)),0),"")</f>
        <v/>
      </c>
      <c r="CH969" s="216" t="n"/>
      <c r="CI969" s="456" t="n"/>
      <c r="CJ969" s="223" t="n"/>
      <c r="CK969" s="196" t="n"/>
      <c r="CL969" s="196" t="n"/>
      <c r="CM969" s="196" t="n"/>
      <c r="CN969" s="196" t="n"/>
      <c r="CO969" s="196" t="n"/>
      <c r="CP969" s="323" t="n"/>
      <c r="CQ969" s="348" t="n"/>
      <c r="CR969" s="348" t="n"/>
      <c r="CS969" s="348" t="n"/>
      <c r="CT969" s="348" t="n"/>
      <c r="CU969" s="348" t="n"/>
      <c r="CV969" s="348" t="n"/>
      <c r="CW969" s="348" t="n"/>
      <c r="CX969" s="348" t="n"/>
      <c r="CY969" s="348">
        <f>IFERROR(ROUND(STDEV(AN969,L969),1),"")</f>
        <v/>
      </c>
      <c r="CZ969" s="232">
        <f>IFERROR(ROUND(AVERAGE(O969:S969,AA969:AE969),0),"")</f>
        <v/>
      </c>
      <c r="DA969" s="232">
        <f>IFERROR(AVERAGE(T969:X969,AF969:AJ969),"")</f>
        <v/>
      </c>
      <c r="DB969" s="308">
        <f>AV969+BK969</f>
        <v/>
      </c>
      <c r="DC969" s="12">
        <f>SUM(BL969:BT969,AW969:BE969)</f>
        <v/>
      </c>
      <c r="DD969" s="437">
        <f>IFERROR(ROUND(DC969/K969,0),"")</f>
        <v/>
      </c>
      <c r="DE969" s="437">
        <f>IFERROR(ROUND(AVERAGE(Y969:Z969,AK969:AL969),0),"")</f>
        <v/>
      </c>
      <c r="DF969" s="217">
        <f>IFERROR(ROUND((3600/DE969*J969),0),"")</f>
        <v/>
      </c>
      <c r="DG969" s="437">
        <f>IFERROR(ROUND(DD969/DF969,1),"")</f>
        <v/>
      </c>
      <c r="DH969" s="308">
        <f>IFERROR(DB969+DD969,"")</f>
        <v/>
      </c>
      <c r="DI969" s="447">
        <f>IFERROR(DD969/DH969,"")</f>
        <v/>
      </c>
      <c r="DJ969" s="239" t="n"/>
      <c r="DK969" s="12">
        <f>IFERROR(DF969-AP969,"")</f>
        <v/>
      </c>
      <c r="DL969" s="239" t="n"/>
      <c r="DM969" s="307">
        <f>IFERROR(DA969-L969,"")</f>
        <v/>
      </c>
      <c r="DN969" s="348">
        <f>IF(DE969&gt;AQ969,0,1)</f>
        <v/>
      </c>
      <c r="DO969" s="348">
        <f>IF(DA969&lt;M969,0,1)</f>
        <v/>
      </c>
      <c r="DP969" s="348">
        <f>IF(DA969&gt;N969,0,1)</f>
        <v/>
      </c>
    </row>
    <row r="970" ht="20.25" customHeight="1" s="417">
      <c r="C970" s="455" t="n"/>
      <c r="G970" s="238" t="n"/>
      <c r="H970" s="437" t="n"/>
      <c r="I970" s="437" t="n"/>
      <c r="J970" s="437" t="n"/>
      <c r="K970" s="437" t="n"/>
      <c r="L970" s="240" t="n"/>
      <c r="M970" s="241" t="n"/>
      <c r="N970" s="242" t="n"/>
      <c r="O970" s="232" t="n"/>
      <c r="P970" s="232" t="n"/>
      <c r="Q970" s="232" t="n"/>
      <c r="R970" s="232" t="n"/>
      <c r="S970" s="232" t="n"/>
      <c r="T970" s="232" t="n"/>
      <c r="U970" s="232" t="n"/>
      <c r="V970" s="232" t="n"/>
      <c r="W970" s="232" t="n"/>
      <c r="X970" s="232" t="n"/>
      <c r="Y970" s="195" t="n"/>
      <c r="Z970" s="195" t="n"/>
      <c r="AA970" s="232" t="n"/>
      <c r="AB970" s="232" t="n"/>
      <c r="AC970" s="232" t="n"/>
      <c r="AD970" s="232" t="n"/>
      <c r="AE970" s="232" t="n"/>
      <c r="AF970" s="232" t="n"/>
      <c r="AG970" s="232" t="n"/>
      <c r="AH970" s="232" t="n"/>
      <c r="AI970" s="232" t="n"/>
      <c r="AJ970" s="232" t="n"/>
      <c r="AK970" s="195" t="n"/>
      <c r="AL970" s="195" t="n"/>
      <c r="AM970" s="232">
        <f>IFERROR(ROUND(AVERAGE(O970:S970,AA970:AE970),0),"")</f>
        <v/>
      </c>
      <c r="AN970" s="232">
        <f>IFERROR(ROUND(AVERAGE(T970:X970,AF970:AJ970),0),"")</f>
        <v/>
      </c>
      <c r="AO970" s="278">
        <f>IFERROR((AM970-L970)/L970,"")</f>
        <v/>
      </c>
      <c r="AP970" s="218" t="n"/>
      <c r="AQ970" s="219" t="n"/>
      <c r="AR970" s="217">
        <f>IFERROR(ROUND((3600/AS970*J970),0),"")</f>
        <v/>
      </c>
      <c r="AS970" s="217">
        <f>IFERROR(ROUND(AVERAGE(Y970:Z970,AK970:AL970),0),"")</f>
        <v/>
      </c>
      <c r="AT970" s="217" t="n"/>
      <c r="AU970" s="217" t="n"/>
      <c r="AV970" s="217" t="n"/>
      <c r="AW970" s="217" t="n"/>
      <c r="AX970" s="217" t="n"/>
      <c r="AY970" s="217" t="n"/>
      <c r="AZ970" s="217" t="n"/>
      <c r="BA970" s="217" t="n"/>
      <c r="BB970" s="217" t="n"/>
      <c r="BC970" s="217" t="n"/>
      <c r="BD970" s="217" t="n"/>
      <c r="BE970" s="217" t="n"/>
      <c r="BF970" s="217" t="n"/>
      <c r="BG970" s="217" t="n"/>
      <c r="BH970" s="217" t="n"/>
      <c r="BI970" s="217" t="n"/>
      <c r="BJ970" s="217" t="n"/>
      <c r="BK970" s="217" t="n"/>
      <c r="BL970" s="217" t="n"/>
      <c r="BM970" s="217" t="n"/>
      <c r="BN970" s="217" t="n"/>
      <c r="BO970" s="217" t="n"/>
      <c r="BP970" s="217" t="n"/>
      <c r="BQ970" s="217" t="n"/>
      <c r="BR970" s="217" t="n"/>
      <c r="BS970" s="217" t="n"/>
      <c r="BT970" s="217" t="n"/>
      <c r="BU970" s="217" t="n"/>
      <c r="BV970" s="217" t="n"/>
      <c r="BW970" s="217" t="n"/>
      <c r="BX970" s="220" t="n"/>
      <c r="BY970" s="220" t="n"/>
      <c r="BZ970" s="220" t="n"/>
      <c r="CA970" s="220" t="n"/>
      <c r="CB970" s="220" t="n"/>
      <c r="CC970" s="220" t="n"/>
      <c r="CD970" s="220" t="n"/>
      <c r="CE970" s="220" t="n"/>
      <c r="CF970" s="220" t="n"/>
      <c r="CG970" s="221">
        <f>IFERROR(ROUND((SUM(BX970:CF970)),0),"")</f>
        <v/>
      </c>
      <c r="CH970" s="216" t="n"/>
      <c r="CI970" s="456" t="n"/>
      <c r="CJ970" s="223" t="n"/>
      <c r="CK970" s="196" t="n"/>
      <c r="CL970" s="196" t="n"/>
      <c r="CM970" s="196" t="n"/>
      <c r="CN970" s="196" t="n"/>
      <c r="CO970" s="196" t="n"/>
      <c r="CP970" s="323" t="n"/>
      <c r="CQ970" s="348" t="n"/>
      <c r="CR970" s="348" t="n"/>
      <c r="CS970" s="348" t="n"/>
      <c r="CT970" s="348" t="n"/>
      <c r="CU970" s="348" t="n"/>
      <c r="CV970" s="348" t="n"/>
      <c r="CW970" s="348" t="n"/>
      <c r="CX970" s="348" t="n"/>
      <c r="CY970" s="348">
        <f>IFERROR(ROUND(STDEV(AN970,L970),1),"")</f>
        <v/>
      </c>
      <c r="CZ970" s="232">
        <f>IFERROR(ROUND(AVERAGE(O970:S970,AA970:AE970),0),"")</f>
        <v/>
      </c>
      <c r="DA970" s="232">
        <f>IFERROR(AVERAGE(T970:X970,AF970:AJ970),"")</f>
        <v/>
      </c>
      <c r="DB970" s="308">
        <f>AV970+BK970</f>
        <v/>
      </c>
      <c r="DC970" s="12">
        <f>SUM(BL970:BT970,AW970:BE970)</f>
        <v/>
      </c>
      <c r="DD970" s="437">
        <f>IFERROR(ROUND(DC970/K970,0),"")</f>
        <v/>
      </c>
      <c r="DE970" s="437">
        <f>IFERROR(ROUND(AVERAGE(Y970:Z970,AK970:AL970),0),"")</f>
        <v/>
      </c>
      <c r="DF970" s="217">
        <f>IFERROR(ROUND((3600/DE970*J970),0),"")</f>
        <v/>
      </c>
      <c r="DG970" s="437">
        <f>IFERROR(ROUND(DD970/DF970,1),"")</f>
        <v/>
      </c>
      <c r="DH970" s="308">
        <f>IFERROR(DB970+DD970,"")</f>
        <v/>
      </c>
      <c r="DI970" s="447">
        <f>IFERROR(DD970/DH970,"")</f>
        <v/>
      </c>
      <c r="DJ970" s="239" t="n"/>
      <c r="DK970" s="12">
        <f>IFERROR(DF970-AP970,"")</f>
        <v/>
      </c>
      <c r="DL970" s="239" t="n"/>
      <c r="DM970" s="307">
        <f>IFERROR(DA970-L970,"")</f>
        <v/>
      </c>
      <c r="DN970" s="348">
        <f>IF(DE970&gt;AQ970,0,1)</f>
        <v/>
      </c>
      <c r="DO970" s="348">
        <f>IF(DA970&lt;M970,0,1)</f>
        <v/>
      </c>
      <c r="DP970" s="348">
        <f>IF(DA970&gt;N970,0,1)</f>
        <v/>
      </c>
    </row>
    <row r="971" ht="20.25" customHeight="1" s="417">
      <c r="C971" s="455" t="n"/>
      <c r="G971" s="238" t="n"/>
      <c r="H971" s="437" t="n"/>
      <c r="I971" s="437" t="n"/>
      <c r="J971" s="437" t="n"/>
      <c r="K971" s="437" t="n"/>
      <c r="L971" s="240" t="n"/>
      <c r="M971" s="241" t="n"/>
      <c r="N971" s="242" t="n"/>
      <c r="O971" s="232" t="n"/>
      <c r="P971" s="232" t="n"/>
      <c r="Q971" s="232" t="n"/>
      <c r="R971" s="232" t="n"/>
      <c r="S971" s="232" t="n"/>
      <c r="T971" s="232" t="n"/>
      <c r="U971" s="232" t="n"/>
      <c r="V971" s="232" t="n"/>
      <c r="W971" s="232" t="n"/>
      <c r="X971" s="232" t="n"/>
      <c r="Y971" s="195" t="n"/>
      <c r="Z971" s="195" t="n"/>
      <c r="AA971" s="232" t="n"/>
      <c r="AB971" s="232" t="n"/>
      <c r="AC971" s="232" t="n"/>
      <c r="AD971" s="232" t="n"/>
      <c r="AE971" s="232" t="n"/>
      <c r="AF971" s="232" t="n"/>
      <c r="AG971" s="232" t="n"/>
      <c r="AH971" s="232" t="n"/>
      <c r="AI971" s="232" t="n"/>
      <c r="AJ971" s="232" t="n"/>
      <c r="AK971" s="195" t="n"/>
      <c r="AL971" s="195" t="n"/>
      <c r="AM971" s="232">
        <f>IFERROR(ROUND(AVERAGE(O971:S971,AA971:AE971),0),"")</f>
        <v/>
      </c>
      <c r="AN971" s="232">
        <f>IFERROR(ROUND(AVERAGE(T971:X971,AF971:AJ971),0),"")</f>
        <v/>
      </c>
      <c r="AO971" s="278">
        <f>IFERROR((AM971-L971)/L971,"")</f>
        <v/>
      </c>
      <c r="AP971" s="218" t="n"/>
      <c r="AQ971" s="219" t="n"/>
      <c r="AR971" s="217">
        <f>IFERROR(ROUND((3600/AS971*J971),0),"")</f>
        <v/>
      </c>
      <c r="AS971" s="217">
        <f>IFERROR(ROUND(AVERAGE(Y971:Z971,AK971:AL971),0),"")</f>
        <v/>
      </c>
      <c r="AT971" s="217" t="n"/>
      <c r="AU971" s="217" t="n"/>
      <c r="AV971" s="217" t="n"/>
      <c r="AW971" s="217" t="n"/>
      <c r="AX971" s="217" t="n"/>
      <c r="AY971" s="217" t="n"/>
      <c r="AZ971" s="217" t="n"/>
      <c r="BA971" s="217" t="n"/>
      <c r="BB971" s="217" t="n"/>
      <c r="BC971" s="217" t="n"/>
      <c r="BD971" s="217" t="n"/>
      <c r="BE971" s="217" t="n"/>
      <c r="BF971" s="217" t="n"/>
      <c r="BG971" s="217" t="n"/>
      <c r="BH971" s="217" t="n"/>
      <c r="BI971" s="217" t="n"/>
      <c r="BJ971" s="217" t="n"/>
      <c r="BK971" s="217" t="n"/>
      <c r="BL971" s="217" t="n"/>
      <c r="BM971" s="217" t="n"/>
      <c r="BN971" s="217" t="n"/>
      <c r="BO971" s="217" t="n"/>
      <c r="BP971" s="217" t="n"/>
      <c r="BQ971" s="217" t="n"/>
      <c r="BR971" s="217" t="n"/>
      <c r="BS971" s="217" t="n"/>
      <c r="BT971" s="217" t="n"/>
      <c r="BU971" s="217" t="n"/>
      <c r="BV971" s="217" t="n"/>
      <c r="BW971" s="217" t="n"/>
      <c r="BX971" s="220" t="n"/>
      <c r="BY971" s="220" t="n"/>
      <c r="BZ971" s="220" t="n"/>
      <c r="CA971" s="220" t="n"/>
      <c r="CB971" s="220" t="n"/>
      <c r="CC971" s="220" t="n"/>
      <c r="CD971" s="220" t="n"/>
      <c r="CE971" s="220" t="n"/>
      <c r="CF971" s="220" t="n"/>
      <c r="CG971" s="221">
        <f>IFERROR(ROUND((SUM(BX971:CF971)),0),"")</f>
        <v/>
      </c>
      <c r="CH971" s="216" t="n"/>
      <c r="CI971" s="456" t="n"/>
      <c r="CJ971" s="223" t="n"/>
      <c r="CK971" s="196" t="n"/>
      <c r="CL971" s="196" t="n"/>
      <c r="CM971" s="196" t="n"/>
      <c r="CN971" s="196" t="n"/>
      <c r="CO971" s="196" t="n"/>
      <c r="CP971" s="323" t="n"/>
      <c r="CQ971" s="348" t="n"/>
      <c r="CR971" s="348" t="n"/>
      <c r="CS971" s="348" t="n"/>
      <c r="CT971" s="348" t="n"/>
      <c r="CU971" s="348" t="n"/>
      <c r="CV971" s="348" t="n"/>
      <c r="CW971" s="348" t="n"/>
      <c r="CX971" s="348" t="n"/>
      <c r="CY971" s="348">
        <f>IFERROR(ROUND(STDEV(AN971,L971),1),"")</f>
        <v/>
      </c>
      <c r="CZ971" s="232">
        <f>IFERROR(ROUND(AVERAGE(O971:S971,AA971:AE971),0),"")</f>
        <v/>
      </c>
      <c r="DA971" s="232">
        <f>IFERROR(AVERAGE(T971:X971,AF971:AJ971),"")</f>
        <v/>
      </c>
      <c r="DB971" s="308">
        <f>AV971+BK971</f>
        <v/>
      </c>
      <c r="DC971" s="12">
        <f>SUM(BL971:BT971,AW971:BE971)</f>
        <v/>
      </c>
      <c r="DD971" s="437">
        <f>IFERROR(ROUND(DC971/K971,0),"")</f>
        <v/>
      </c>
      <c r="DE971" s="437">
        <f>IFERROR(ROUND(AVERAGE(Y971:Z971,AK971:AL971),0),"")</f>
        <v/>
      </c>
      <c r="DF971" s="217">
        <f>IFERROR(ROUND((3600/DE971*J971),0),"")</f>
        <v/>
      </c>
      <c r="DG971" s="437">
        <f>IFERROR(ROUND(DD971/DF971,1),"")</f>
        <v/>
      </c>
      <c r="DH971" s="308">
        <f>IFERROR(DB971+DD971,"")</f>
        <v/>
      </c>
      <c r="DI971" s="447">
        <f>IFERROR(DD971/DH971,"")</f>
        <v/>
      </c>
      <c r="DJ971" s="239" t="n"/>
      <c r="DK971" s="12">
        <f>IFERROR(DF971-AP971,"")</f>
        <v/>
      </c>
      <c r="DL971" s="239" t="n"/>
      <c r="DM971" s="307">
        <f>IFERROR(DA971-L971,"")</f>
        <v/>
      </c>
      <c r="DN971" s="348">
        <f>IF(DE971&gt;AQ971,0,1)</f>
        <v/>
      </c>
      <c r="DO971" s="348">
        <f>IF(DA971&lt;M971,0,1)</f>
        <v/>
      </c>
      <c r="DP971" s="348">
        <f>IF(DA971&gt;N971,0,1)</f>
        <v/>
      </c>
    </row>
    <row r="972" ht="20.25" customHeight="1" s="417">
      <c r="C972" s="455" t="n"/>
      <c r="G972" s="238" t="n"/>
      <c r="H972" s="437" t="n"/>
      <c r="I972" s="437" t="n"/>
      <c r="J972" s="437" t="n"/>
      <c r="K972" s="437" t="n"/>
      <c r="L972" s="240" t="n"/>
      <c r="M972" s="241" t="n"/>
      <c r="N972" s="242" t="n"/>
      <c r="O972" s="232" t="n"/>
      <c r="P972" s="232" t="n"/>
      <c r="Q972" s="232" t="n"/>
      <c r="R972" s="232" t="n"/>
      <c r="S972" s="232" t="n"/>
      <c r="T972" s="232" t="n"/>
      <c r="U972" s="232" t="n"/>
      <c r="V972" s="232" t="n"/>
      <c r="W972" s="232" t="n"/>
      <c r="X972" s="232" t="n"/>
      <c r="Y972" s="195" t="n"/>
      <c r="Z972" s="195" t="n"/>
      <c r="AA972" s="232" t="n"/>
      <c r="AB972" s="232" t="n"/>
      <c r="AC972" s="232" t="n"/>
      <c r="AD972" s="232" t="n"/>
      <c r="AE972" s="232" t="n"/>
      <c r="AF972" s="232" t="n"/>
      <c r="AG972" s="232" t="n"/>
      <c r="AH972" s="232" t="n"/>
      <c r="AI972" s="232" t="n"/>
      <c r="AJ972" s="232" t="n"/>
      <c r="AK972" s="195" t="n"/>
      <c r="AL972" s="195" t="n"/>
      <c r="AM972" s="232">
        <f>IFERROR(ROUND(AVERAGE(O972:S972,AA972:AE972),0),"")</f>
        <v/>
      </c>
      <c r="AN972" s="232">
        <f>IFERROR(ROUND(AVERAGE(T972:X972,AF972:AJ972),0),"")</f>
        <v/>
      </c>
      <c r="AO972" s="278">
        <f>IFERROR((AM972-L972)/L972,"")</f>
        <v/>
      </c>
      <c r="AP972" s="218" t="n"/>
      <c r="AQ972" s="219" t="n"/>
      <c r="AR972" s="217">
        <f>IFERROR(ROUND((3600/AS972*J972),0),"")</f>
        <v/>
      </c>
      <c r="AS972" s="217">
        <f>IFERROR(ROUND(AVERAGE(Y972:Z972,AK972:AL972),0),"")</f>
        <v/>
      </c>
      <c r="AT972" s="217" t="n"/>
      <c r="AU972" s="217" t="n"/>
      <c r="AV972" s="217" t="n"/>
      <c r="AW972" s="217" t="n"/>
      <c r="AX972" s="217" t="n"/>
      <c r="AY972" s="217" t="n"/>
      <c r="AZ972" s="217" t="n"/>
      <c r="BA972" s="217" t="n"/>
      <c r="BB972" s="217" t="n"/>
      <c r="BC972" s="217" t="n"/>
      <c r="BD972" s="217" t="n"/>
      <c r="BE972" s="217" t="n"/>
      <c r="BF972" s="217" t="n"/>
      <c r="BG972" s="217" t="n"/>
      <c r="BH972" s="217" t="n"/>
      <c r="BI972" s="217" t="n"/>
      <c r="BJ972" s="217" t="n"/>
      <c r="BK972" s="217" t="n"/>
      <c r="BL972" s="217" t="n"/>
      <c r="BM972" s="217" t="n"/>
      <c r="BN972" s="217" t="n"/>
      <c r="BO972" s="217" t="n"/>
      <c r="BP972" s="217" t="n"/>
      <c r="BQ972" s="217" t="n"/>
      <c r="BR972" s="217" t="n"/>
      <c r="BS972" s="217" t="n"/>
      <c r="BT972" s="217" t="n"/>
      <c r="BU972" s="217" t="n"/>
      <c r="BV972" s="217" t="n"/>
      <c r="BW972" s="217" t="n"/>
      <c r="BX972" s="220" t="n"/>
      <c r="BY972" s="220" t="n"/>
      <c r="BZ972" s="220" t="n"/>
      <c r="CA972" s="220" t="n"/>
      <c r="CB972" s="220" t="n"/>
      <c r="CC972" s="220" t="n"/>
      <c r="CD972" s="220" t="n"/>
      <c r="CE972" s="220" t="n"/>
      <c r="CF972" s="220" t="n"/>
      <c r="CG972" s="221">
        <f>IFERROR(ROUND((SUM(BX972:CF972)),0),"")</f>
        <v/>
      </c>
      <c r="CH972" s="216" t="n"/>
      <c r="CI972" s="456" t="n"/>
      <c r="CJ972" s="223" t="n"/>
      <c r="CK972" s="196" t="n"/>
      <c r="CL972" s="196" t="n"/>
      <c r="CM972" s="196" t="n"/>
      <c r="CN972" s="196" t="n"/>
      <c r="CO972" s="196" t="n"/>
      <c r="CP972" s="323" t="n"/>
      <c r="CQ972" s="348" t="n"/>
      <c r="CR972" s="348" t="n"/>
      <c r="CS972" s="348" t="n"/>
      <c r="CT972" s="348" t="n"/>
      <c r="CU972" s="348" t="n"/>
      <c r="CV972" s="348" t="n"/>
      <c r="CW972" s="348" t="n"/>
      <c r="CX972" s="348" t="n"/>
      <c r="CY972" s="348">
        <f>IFERROR(ROUND(STDEV(AN972,L972),1),"")</f>
        <v/>
      </c>
      <c r="CZ972" s="232">
        <f>IFERROR(ROUND(AVERAGE(O972:S972,AA972:AE972),0),"")</f>
        <v/>
      </c>
      <c r="DA972" s="232">
        <f>IFERROR(AVERAGE(T972:X972,AF972:AJ972),"")</f>
        <v/>
      </c>
      <c r="DB972" s="308">
        <f>AV972+BK972</f>
        <v/>
      </c>
      <c r="DC972" s="12">
        <f>SUM(BL972:BT972,AW972:BE972)</f>
        <v/>
      </c>
      <c r="DD972" s="437">
        <f>IFERROR(ROUND(DC972/K972,0),"")</f>
        <v/>
      </c>
      <c r="DE972" s="437">
        <f>IFERROR(ROUND(AVERAGE(Y972:Z972,AK972:AL972),0),"")</f>
        <v/>
      </c>
      <c r="DF972" s="217">
        <f>IFERROR(ROUND((3600/DE972*J972),0),"")</f>
        <v/>
      </c>
      <c r="DG972" s="437">
        <f>IFERROR(ROUND(DD972/DF972,1),"")</f>
        <v/>
      </c>
      <c r="DH972" s="308">
        <f>IFERROR(DB972+DD972,"")</f>
        <v/>
      </c>
      <c r="DI972" s="447">
        <f>IFERROR(DD972/DH972,"")</f>
        <v/>
      </c>
      <c r="DJ972" s="239" t="n"/>
      <c r="DK972" s="12">
        <f>IFERROR(DF972-AP972,"")</f>
        <v/>
      </c>
      <c r="DL972" s="239" t="n"/>
      <c r="DM972" s="307">
        <f>IFERROR(DA972-L972,"")</f>
        <v/>
      </c>
      <c r="DN972" s="348">
        <f>IF(DE972&gt;AQ972,0,1)</f>
        <v/>
      </c>
      <c r="DO972" s="348">
        <f>IF(DA972&lt;M972,0,1)</f>
        <v/>
      </c>
      <c r="DP972" s="348">
        <f>IF(DA972&gt;N972,0,1)</f>
        <v/>
      </c>
    </row>
    <row r="973" ht="20.25" customHeight="1" s="417">
      <c r="C973" s="455" t="n"/>
      <c r="G973" s="238" t="n"/>
      <c r="H973" s="437" t="n"/>
      <c r="I973" s="437" t="n"/>
      <c r="J973" s="437" t="n"/>
      <c r="K973" s="437" t="n"/>
      <c r="L973" s="240" t="n"/>
      <c r="M973" s="241" t="n"/>
      <c r="N973" s="242" t="n"/>
      <c r="O973" s="232" t="n"/>
      <c r="P973" s="232" t="n"/>
      <c r="Q973" s="232" t="n"/>
      <c r="R973" s="232" t="n"/>
      <c r="S973" s="232" t="n"/>
      <c r="T973" s="232" t="n"/>
      <c r="U973" s="232" t="n"/>
      <c r="V973" s="232" t="n"/>
      <c r="W973" s="232" t="n"/>
      <c r="X973" s="232" t="n"/>
      <c r="Y973" s="195" t="n"/>
      <c r="Z973" s="195" t="n"/>
      <c r="AA973" s="232" t="n"/>
      <c r="AB973" s="232" t="n"/>
      <c r="AC973" s="232" t="n"/>
      <c r="AD973" s="232" t="n"/>
      <c r="AE973" s="232" t="n"/>
      <c r="AF973" s="232" t="n"/>
      <c r="AG973" s="232" t="n"/>
      <c r="AH973" s="232" t="n"/>
      <c r="AI973" s="232" t="n"/>
      <c r="AJ973" s="232" t="n"/>
      <c r="AK973" s="195" t="n"/>
      <c r="AL973" s="195" t="n"/>
      <c r="AM973" s="232">
        <f>IFERROR(ROUND(AVERAGE(O973:S973,AA973:AE973),0),"")</f>
        <v/>
      </c>
      <c r="AN973" s="232">
        <f>IFERROR(ROUND(AVERAGE(T973:X973,AF973:AJ973),0),"")</f>
        <v/>
      </c>
      <c r="AO973" s="278">
        <f>IFERROR((AM973-L973)/L973,"")</f>
        <v/>
      </c>
      <c r="AP973" s="218" t="n"/>
      <c r="AQ973" s="219" t="n"/>
      <c r="AR973" s="217">
        <f>IFERROR(ROUND((3600/AS973*J973),0),"")</f>
        <v/>
      </c>
      <c r="AS973" s="217">
        <f>IFERROR(ROUND(AVERAGE(Y973:Z973,AK973:AL973),0),"")</f>
        <v/>
      </c>
      <c r="AT973" s="217" t="n"/>
      <c r="AU973" s="217" t="n"/>
      <c r="AV973" s="217" t="n"/>
      <c r="AW973" s="217" t="n"/>
      <c r="AX973" s="217" t="n"/>
      <c r="AY973" s="217" t="n"/>
      <c r="AZ973" s="217" t="n"/>
      <c r="BA973" s="217" t="n"/>
      <c r="BB973" s="217" t="n"/>
      <c r="BC973" s="217" t="n"/>
      <c r="BD973" s="217" t="n"/>
      <c r="BE973" s="217" t="n"/>
      <c r="BF973" s="217" t="n"/>
      <c r="BG973" s="217" t="n"/>
      <c r="BH973" s="217" t="n"/>
      <c r="BI973" s="217" t="n"/>
      <c r="BJ973" s="217" t="n"/>
      <c r="BK973" s="217" t="n"/>
      <c r="BL973" s="217" t="n"/>
      <c r="BM973" s="217" t="n"/>
      <c r="BN973" s="217" t="n"/>
      <c r="BO973" s="217" t="n"/>
      <c r="BP973" s="217" t="n"/>
      <c r="BQ973" s="217" t="n"/>
      <c r="BR973" s="217" t="n"/>
      <c r="BS973" s="217" t="n"/>
      <c r="BT973" s="217" t="n"/>
      <c r="BU973" s="217" t="n"/>
      <c r="BV973" s="217" t="n"/>
      <c r="BW973" s="217" t="n"/>
      <c r="BX973" s="220" t="n"/>
      <c r="BY973" s="220" t="n"/>
      <c r="BZ973" s="220" t="n"/>
      <c r="CA973" s="220" t="n"/>
      <c r="CB973" s="220" t="n"/>
      <c r="CC973" s="220" t="n"/>
      <c r="CD973" s="220" t="n"/>
      <c r="CE973" s="220" t="n"/>
      <c r="CF973" s="220" t="n"/>
      <c r="CG973" s="221">
        <f>IFERROR(ROUND((SUM(BX973:CF973)),0),"")</f>
        <v/>
      </c>
      <c r="CH973" s="216" t="n"/>
      <c r="CI973" s="456" t="n"/>
      <c r="CJ973" s="223" t="n"/>
      <c r="CK973" s="196" t="n"/>
      <c r="CL973" s="196" t="n"/>
      <c r="CM973" s="196" t="n"/>
      <c r="CN973" s="196" t="n"/>
      <c r="CO973" s="196" t="n"/>
      <c r="CP973" s="323" t="n"/>
      <c r="CQ973" s="348" t="n"/>
      <c r="CR973" s="348" t="n"/>
      <c r="CS973" s="348" t="n"/>
      <c r="CT973" s="348" t="n"/>
      <c r="CU973" s="348" t="n"/>
      <c r="CV973" s="348" t="n"/>
      <c r="CW973" s="348" t="n"/>
      <c r="CX973" s="348" t="n"/>
      <c r="CY973" s="348">
        <f>IFERROR(ROUND(STDEV(AN973,L973),1),"")</f>
        <v/>
      </c>
      <c r="CZ973" s="232">
        <f>IFERROR(ROUND(AVERAGE(O973:S973,AA973:AE973),0),"")</f>
        <v/>
      </c>
      <c r="DA973" s="232">
        <f>IFERROR(AVERAGE(T973:X973,AF973:AJ973),"")</f>
        <v/>
      </c>
      <c r="DB973" s="308">
        <f>AV973+BK973</f>
        <v/>
      </c>
      <c r="DC973" s="12">
        <f>SUM(BL973:BT973,AW973:BE973)</f>
        <v/>
      </c>
      <c r="DD973" s="437">
        <f>IFERROR(ROUND(DC973/K973,0),"")</f>
        <v/>
      </c>
      <c r="DE973" s="437">
        <f>IFERROR(ROUND(AVERAGE(Y973:Z973,AK973:AL973),0),"")</f>
        <v/>
      </c>
      <c r="DF973" s="217">
        <f>IFERROR(ROUND((3600/DE973*J973),0),"")</f>
        <v/>
      </c>
      <c r="DG973" s="437">
        <f>IFERROR(ROUND(DD973/DF973,1),"")</f>
        <v/>
      </c>
      <c r="DH973" s="308">
        <f>IFERROR(DB973+DD973,"")</f>
        <v/>
      </c>
      <c r="DI973" s="447">
        <f>IFERROR(DD973/DH973,"")</f>
        <v/>
      </c>
      <c r="DJ973" s="239" t="n"/>
      <c r="DK973" s="12">
        <f>IFERROR(DF973-AP973,"")</f>
        <v/>
      </c>
      <c r="DL973" s="239" t="n"/>
      <c r="DM973" s="307">
        <f>IFERROR(DA973-L973,"")</f>
        <v/>
      </c>
      <c r="DN973" s="348">
        <f>IF(DE973&gt;AQ973,0,1)</f>
        <v/>
      </c>
      <c r="DO973" s="348">
        <f>IF(DA973&lt;M973,0,1)</f>
        <v/>
      </c>
      <c r="DP973" s="348">
        <f>IF(DA973&gt;N973,0,1)</f>
        <v/>
      </c>
    </row>
    <row r="974" ht="20.25" customHeight="1" s="417">
      <c r="C974" s="455" t="n"/>
      <c r="G974" s="238" t="n"/>
      <c r="H974" s="437" t="n"/>
      <c r="I974" s="437" t="n"/>
      <c r="J974" s="437" t="n"/>
      <c r="K974" s="437" t="n"/>
      <c r="L974" s="240" t="n"/>
      <c r="M974" s="241" t="n"/>
      <c r="N974" s="242" t="n"/>
      <c r="O974" s="232" t="n"/>
      <c r="P974" s="232" t="n"/>
      <c r="Q974" s="232" t="n"/>
      <c r="R974" s="232" t="n"/>
      <c r="S974" s="232" t="n"/>
      <c r="T974" s="232" t="n"/>
      <c r="U974" s="232" t="n"/>
      <c r="V974" s="232" t="n"/>
      <c r="W974" s="232" t="n"/>
      <c r="X974" s="232" t="n"/>
      <c r="Y974" s="195" t="n"/>
      <c r="Z974" s="195" t="n"/>
      <c r="AA974" s="232" t="n"/>
      <c r="AB974" s="232" t="n"/>
      <c r="AC974" s="232" t="n"/>
      <c r="AD974" s="232" t="n"/>
      <c r="AE974" s="232" t="n"/>
      <c r="AF974" s="232" t="n"/>
      <c r="AG974" s="232" t="n"/>
      <c r="AH974" s="232" t="n"/>
      <c r="AI974" s="232" t="n"/>
      <c r="AJ974" s="232" t="n"/>
      <c r="AK974" s="195" t="n"/>
      <c r="AL974" s="195" t="n"/>
      <c r="AM974" s="232">
        <f>IFERROR(ROUND(AVERAGE(O974:S974,AA974:AE974),0),"")</f>
        <v/>
      </c>
      <c r="AN974" s="232">
        <f>IFERROR(ROUND(AVERAGE(T974:X974,AF974:AJ974),0),"")</f>
        <v/>
      </c>
      <c r="AO974" s="278">
        <f>IFERROR((AM974-L974)/L974,"")</f>
        <v/>
      </c>
      <c r="AP974" s="218" t="n"/>
      <c r="AQ974" s="219" t="n"/>
      <c r="AR974" s="217">
        <f>IFERROR(ROUND((3600/AS974*J974),0),"")</f>
        <v/>
      </c>
      <c r="AS974" s="217">
        <f>IFERROR(ROUND(AVERAGE(Y974:Z974,AK974:AL974),0),"")</f>
        <v/>
      </c>
      <c r="AT974" s="217" t="n"/>
      <c r="AU974" s="217" t="n"/>
      <c r="AV974" s="217" t="n"/>
      <c r="AW974" s="217" t="n"/>
      <c r="AX974" s="217" t="n"/>
      <c r="AY974" s="217" t="n"/>
      <c r="AZ974" s="217" t="n"/>
      <c r="BA974" s="217" t="n"/>
      <c r="BB974" s="217" t="n"/>
      <c r="BC974" s="217" t="n"/>
      <c r="BD974" s="217" t="n"/>
      <c r="BE974" s="217" t="n"/>
      <c r="BF974" s="217" t="n"/>
      <c r="BG974" s="217" t="n"/>
      <c r="BH974" s="217" t="n"/>
      <c r="BI974" s="217" t="n"/>
      <c r="BJ974" s="217" t="n"/>
      <c r="BK974" s="217" t="n"/>
      <c r="BL974" s="217" t="n"/>
      <c r="BM974" s="217" t="n"/>
      <c r="BN974" s="217" t="n"/>
      <c r="BO974" s="217" t="n"/>
      <c r="BP974" s="217" t="n"/>
      <c r="BQ974" s="217" t="n"/>
      <c r="BR974" s="217" t="n"/>
      <c r="BS974" s="217" t="n"/>
      <c r="BT974" s="217" t="n"/>
      <c r="BU974" s="217" t="n"/>
      <c r="BV974" s="217" t="n"/>
      <c r="BW974" s="217" t="n"/>
      <c r="BX974" s="220" t="n"/>
      <c r="BY974" s="220" t="n"/>
      <c r="BZ974" s="220" t="n"/>
      <c r="CA974" s="220" t="n"/>
      <c r="CB974" s="220" t="n"/>
      <c r="CC974" s="220" t="n"/>
      <c r="CD974" s="220" t="n"/>
      <c r="CE974" s="220" t="n"/>
      <c r="CF974" s="220" t="n"/>
      <c r="CG974" s="221">
        <f>IFERROR(ROUND((SUM(BX974:CF974)),0),"")</f>
        <v/>
      </c>
      <c r="CH974" s="216" t="n"/>
      <c r="CI974" s="456" t="n"/>
      <c r="CJ974" s="223" t="n"/>
      <c r="CK974" s="196" t="n"/>
      <c r="CL974" s="196" t="n"/>
      <c r="CM974" s="196" t="n"/>
      <c r="CN974" s="196" t="n"/>
      <c r="CO974" s="196" t="n"/>
      <c r="CP974" s="323" t="n"/>
      <c r="CQ974" s="348" t="n"/>
      <c r="CR974" s="348" t="n"/>
      <c r="CS974" s="348" t="n"/>
      <c r="CT974" s="348" t="n"/>
      <c r="CU974" s="348" t="n"/>
      <c r="CV974" s="348" t="n"/>
      <c r="CW974" s="348" t="n"/>
      <c r="CX974" s="348" t="n"/>
      <c r="CY974" s="348">
        <f>IFERROR(ROUND(STDEV(AN974,L974),1),"")</f>
        <v/>
      </c>
      <c r="CZ974" s="232">
        <f>IFERROR(ROUND(AVERAGE(O974:S974,AA974:AE974),0),"")</f>
        <v/>
      </c>
      <c r="DA974" s="232">
        <f>IFERROR(AVERAGE(T974:X974,AF974:AJ974),"")</f>
        <v/>
      </c>
      <c r="DB974" s="308">
        <f>AV974+BK974</f>
        <v/>
      </c>
      <c r="DC974" s="12">
        <f>SUM(BL974:BT974,AW974:BE974)</f>
        <v/>
      </c>
      <c r="DD974" s="437">
        <f>IFERROR(ROUND(DC974/K974,0),"")</f>
        <v/>
      </c>
      <c r="DE974" s="437">
        <f>IFERROR(ROUND(AVERAGE(Y974:Z974,AK974:AL974),0),"")</f>
        <v/>
      </c>
      <c r="DF974" s="217">
        <f>IFERROR(ROUND((3600/DE974*J974),0),"")</f>
        <v/>
      </c>
      <c r="DG974" s="437">
        <f>IFERROR(ROUND(DD974/DF974,1),"")</f>
        <v/>
      </c>
      <c r="DH974" s="308">
        <f>IFERROR(DB974+DD974,"")</f>
        <v/>
      </c>
      <c r="DI974" s="447">
        <f>IFERROR(DD974/DH974,"")</f>
        <v/>
      </c>
      <c r="DJ974" s="239" t="n"/>
      <c r="DK974" s="12">
        <f>IFERROR(DF974-AP974,"")</f>
        <v/>
      </c>
      <c r="DL974" s="239" t="n"/>
      <c r="DM974" s="307">
        <f>IFERROR(DA974-L974,"")</f>
        <v/>
      </c>
      <c r="DN974" s="348">
        <f>IF(DE974&gt;AQ974,0,1)</f>
        <v/>
      </c>
      <c r="DO974" s="348">
        <f>IF(DA974&lt;M974,0,1)</f>
        <v/>
      </c>
      <c r="DP974" s="348">
        <f>IF(DA974&gt;N974,0,1)</f>
        <v/>
      </c>
    </row>
    <row r="975" ht="20.25" customHeight="1" s="417">
      <c r="C975" s="455" t="n"/>
      <c r="G975" s="238" t="n"/>
      <c r="H975" s="437" t="n"/>
      <c r="I975" s="437" t="n"/>
      <c r="J975" s="437" t="n"/>
      <c r="K975" s="437" t="n"/>
      <c r="L975" s="240" t="n"/>
      <c r="M975" s="241" t="n"/>
      <c r="N975" s="242" t="n"/>
      <c r="O975" s="232" t="n"/>
      <c r="P975" s="232" t="n"/>
      <c r="Q975" s="232" t="n"/>
      <c r="R975" s="232" t="n"/>
      <c r="S975" s="232" t="n"/>
      <c r="T975" s="232" t="n"/>
      <c r="U975" s="232" t="n"/>
      <c r="V975" s="232" t="n"/>
      <c r="W975" s="232" t="n"/>
      <c r="X975" s="232" t="n"/>
      <c r="Y975" s="195" t="n"/>
      <c r="Z975" s="195" t="n"/>
      <c r="AA975" s="232" t="n"/>
      <c r="AB975" s="232" t="n"/>
      <c r="AC975" s="232" t="n"/>
      <c r="AD975" s="232" t="n"/>
      <c r="AE975" s="232" t="n"/>
      <c r="AF975" s="232" t="n"/>
      <c r="AG975" s="232" t="n"/>
      <c r="AH975" s="232" t="n"/>
      <c r="AI975" s="232" t="n"/>
      <c r="AJ975" s="232" t="n"/>
      <c r="AK975" s="195" t="n"/>
      <c r="AL975" s="195" t="n"/>
      <c r="AM975" s="232">
        <f>IFERROR(ROUND(AVERAGE(O975:S975,AA975:AE975),0),"")</f>
        <v/>
      </c>
      <c r="AN975" s="232">
        <f>IFERROR(ROUND(AVERAGE(T975:X975,AF975:AJ975),0),"")</f>
        <v/>
      </c>
      <c r="AO975" s="278">
        <f>IFERROR((AM975-L975)/L975,"")</f>
        <v/>
      </c>
      <c r="AP975" s="218" t="n"/>
      <c r="AQ975" s="219" t="n"/>
      <c r="AR975" s="217">
        <f>IFERROR(ROUND((3600/AS975*J975),0),"")</f>
        <v/>
      </c>
      <c r="AS975" s="217">
        <f>IFERROR(ROUND(AVERAGE(Y975:Z975,AK975:AL975),0),"")</f>
        <v/>
      </c>
      <c r="AT975" s="217" t="n"/>
      <c r="AU975" s="217" t="n"/>
      <c r="AV975" s="217" t="n"/>
      <c r="AW975" s="217" t="n"/>
      <c r="AX975" s="217" t="n"/>
      <c r="AY975" s="217" t="n"/>
      <c r="AZ975" s="217" t="n"/>
      <c r="BA975" s="217" t="n"/>
      <c r="BB975" s="217" t="n"/>
      <c r="BC975" s="217" t="n"/>
      <c r="BD975" s="217" t="n"/>
      <c r="BE975" s="217" t="n"/>
      <c r="BF975" s="217" t="n"/>
      <c r="BG975" s="217" t="n"/>
      <c r="BH975" s="217" t="n"/>
      <c r="BI975" s="217" t="n"/>
      <c r="BJ975" s="217" t="n"/>
      <c r="BK975" s="217" t="n"/>
      <c r="BL975" s="217" t="n"/>
      <c r="BM975" s="217" t="n"/>
      <c r="BN975" s="217" t="n"/>
      <c r="BO975" s="217" t="n"/>
      <c r="BP975" s="217" t="n"/>
      <c r="BQ975" s="217" t="n"/>
      <c r="BR975" s="217" t="n"/>
      <c r="BS975" s="217" t="n"/>
      <c r="BT975" s="217" t="n"/>
      <c r="BU975" s="217" t="n"/>
      <c r="BV975" s="217" t="n"/>
      <c r="BW975" s="217" t="n"/>
      <c r="BX975" s="220" t="n"/>
      <c r="BY975" s="220" t="n"/>
      <c r="BZ975" s="220" t="n"/>
      <c r="CA975" s="220" t="n"/>
      <c r="CB975" s="220" t="n"/>
      <c r="CC975" s="220" t="n"/>
      <c r="CD975" s="220" t="n"/>
      <c r="CE975" s="220" t="n"/>
      <c r="CF975" s="220" t="n"/>
      <c r="CG975" s="221">
        <f>IFERROR(ROUND((SUM(BX975:CF975)),0),"")</f>
        <v/>
      </c>
      <c r="CH975" s="216" t="n"/>
      <c r="CI975" s="456" t="n"/>
      <c r="CJ975" s="223" t="n"/>
      <c r="CK975" s="196" t="n"/>
      <c r="CL975" s="196" t="n"/>
      <c r="CM975" s="196" t="n"/>
      <c r="CN975" s="196" t="n"/>
      <c r="CO975" s="196" t="n"/>
      <c r="CP975" s="323" t="n"/>
      <c r="CQ975" s="348" t="n"/>
      <c r="CR975" s="348" t="n"/>
      <c r="CS975" s="348" t="n"/>
      <c r="CT975" s="348" t="n"/>
      <c r="CU975" s="348" t="n"/>
      <c r="CV975" s="348" t="n"/>
      <c r="CW975" s="348" t="n"/>
      <c r="CX975" s="348" t="n"/>
      <c r="CY975" s="348">
        <f>IFERROR(ROUND(STDEV(AN975,L975),1),"")</f>
        <v/>
      </c>
      <c r="CZ975" s="232">
        <f>IFERROR(ROUND(AVERAGE(O975:S975,AA975:AE975),0),"")</f>
        <v/>
      </c>
      <c r="DA975" s="232">
        <f>IFERROR(AVERAGE(T975:X975,AF975:AJ975),"")</f>
        <v/>
      </c>
      <c r="DB975" s="308">
        <f>AV975+BK975</f>
        <v/>
      </c>
      <c r="DC975" s="12">
        <f>SUM(BL975:BT975,AW975:BE975)</f>
        <v/>
      </c>
      <c r="DD975" s="437">
        <f>IFERROR(ROUND(DC975/K975,0),"")</f>
        <v/>
      </c>
      <c r="DE975" s="437">
        <f>IFERROR(ROUND(AVERAGE(Y975:Z975,AK975:AL975),0),"")</f>
        <v/>
      </c>
      <c r="DF975" s="217">
        <f>IFERROR(ROUND((3600/DE975*J975),0),"")</f>
        <v/>
      </c>
      <c r="DG975" s="437">
        <f>IFERROR(ROUND(DD975/DF975,1),"")</f>
        <v/>
      </c>
      <c r="DH975" s="308">
        <f>IFERROR(DB975+DD975,"")</f>
        <v/>
      </c>
      <c r="DI975" s="447">
        <f>IFERROR(DD975/DH975,"")</f>
        <v/>
      </c>
      <c r="DJ975" s="239" t="n"/>
      <c r="DK975" s="12">
        <f>IFERROR(DF975-AP975,"")</f>
        <v/>
      </c>
      <c r="DL975" s="239" t="n"/>
      <c r="DM975" s="307">
        <f>IFERROR(DA975-L975,"")</f>
        <v/>
      </c>
      <c r="DN975" s="348">
        <f>IF(DE975&gt;AQ975,0,1)</f>
        <v/>
      </c>
      <c r="DO975" s="348">
        <f>IF(DA975&lt;M975,0,1)</f>
        <v/>
      </c>
      <c r="DP975" s="348">
        <f>IF(DA975&gt;N975,0,1)</f>
        <v/>
      </c>
    </row>
    <row r="976" ht="20.25" customHeight="1" s="417">
      <c r="C976" s="455" t="n"/>
      <c r="G976" s="238" t="n"/>
      <c r="H976" s="437" t="n"/>
      <c r="I976" s="437" t="n"/>
      <c r="J976" s="437" t="n"/>
      <c r="K976" s="437" t="n"/>
      <c r="L976" s="240" t="n"/>
      <c r="M976" s="241" t="n"/>
      <c r="N976" s="242" t="n"/>
      <c r="O976" s="232" t="n"/>
      <c r="P976" s="232" t="n"/>
      <c r="Q976" s="232" t="n"/>
      <c r="R976" s="232" t="n"/>
      <c r="S976" s="232" t="n"/>
      <c r="T976" s="232" t="n"/>
      <c r="U976" s="232" t="n"/>
      <c r="V976" s="232" t="n"/>
      <c r="W976" s="232" t="n"/>
      <c r="X976" s="232" t="n"/>
      <c r="Y976" s="195" t="n"/>
      <c r="Z976" s="195" t="n"/>
      <c r="AA976" s="232" t="n"/>
      <c r="AB976" s="232" t="n"/>
      <c r="AC976" s="232" t="n"/>
      <c r="AD976" s="232" t="n"/>
      <c r="AE976" s="232" t="n"/>
      <c r="AF976" s="232" t="n"/>
      <c r="AG976" s="232" t="n"/>
      <c r="AH976" s="232" t="n"/>
      <c r="AI976" s="232" t="n"/>
      <c r="AJ976" s="232" t="n"/>
      <c r="AK976" s="195" t="n"/>
      <c r="AL976" s="195" t="n"/>
      <c r="AM976" s="232">
        <f>IFERROR(ROUND(AVERAGE(O976:S976,AA976:AE976),0),"")</f>
        <v/>
      </c>
      <c r="AN976" s="232">
        <f>IFERROR(ROUND(AVERAGE(T976:X976,AF976:AJ976),0),"")</f>
        <v/>
      </c>
      <c r="AO976" s="278">
        <f>IFERROR((AM976-L976)/L976,"")</f>
        <v/>
      </c>
      <c r="AP976" s="218" t="n"/>
      <c r="AQ976" s="219" t="n"/>
      <c r="AR976" s="217">
        <f>IFERROR(ROUND((3600/AS976*J976),0),"")</f>
        <v/>
      </c>
      <c r="AS976" s="217">
        <f>IFERROR(ROUND(AVERAGE(Y976:Z976,AK976:AL976),0),"")</f>
        <v/>
      </c>
      <c r="AT976" s="217" t="n"/>
      <c r="AU976" s="217" t="n"/>
      <c r="AV976" s="217" t="n"/>
      <c r="AW976" s="217" t="n"/>
      <c r="AX976" s="217" t="n"/>
      <c r="AY976" s="217" t="n"/>
      <c r="AZ976" s="217" t="n"/>
      <c r="BA976" s="217" t="n"/>
      <c r="BB976" s="217" t="n"/>
      <c r="BC976" s="217" t="n"/>
      <c r="BD976" s="217" t="n"/>
      <c r="BE976" s="217" t="n"/>
      <c r="BF976" s="217" t="n"/>
      <c r="BG976" s="217" t="n"/>
      <c r="BH976" s="217" t="n"/>
      <c r="BI976" s="217" t="n"/>
      <c r="BJ976" s="217" t="n"/>
      <c r="BK976" s="217" t="n"/>
      <c r="BL976" s="217" t="n"/>
      <c r="BM976" s="217" t="n"/>
      <c r="BN976" s="217" t="n"/>
      <c r="BO976" s="217" t="n"/>
      <c r="BP976" s="217" t="n"/>
      <c r="BQ976" s="217" t="n"/>
      <c r="BR976" s="217" t="n"/>
      <c r="BS976" s="217" t="n"/>
      <c r="BT976" s="217" t="n"/>
      <c r="BU976" s="217" t="n"/>
      <c r="BV976" s="217" t="n"/>
      <c r="BW976" s="217" t="n"/>
      <c r="BX976" s="220" t="n"/>
      <c r="BY976" s="220" t="n"/>
      <c r="BZ976" s="220" t="n"/>
      <c r="CA976" s="220" t="n"/>
      <c r="CB976" s="220" t="n"/>
      <c r="CC976" s="220" t="n"/>
      <c r="CD976" s="220" t="n"/>
      <c r="CE976" s="220" t="n"/>
      <c r="CF976" s="220" t="n"/>
      <c r="CG976" s="221">
        <f>IFERROR(ROUND((SUM(BX976:CF976)),0),"")</f>
        <v/>
      </c>
      <c r="CH976" s="216" t="n"/>
      <c r="CI976" s="456" t="n"/>
      <c r="CJ976" s="223" t="n"/>
      <c r="CK976" s="196" t="n"/>
      <c r="CL976" s="196" t="n"/>
      <c r="CM976" s="196" t="n"/>
      <c r="CN976" s="196" t="n"/>
      <c r="CO976" s="196" t="n"/>
      <c r="CP976" s="323" t="n"/>
      <c r="CQ976" s="348" t="n"/>
      <c r="CR976" s="348" t="n"/>
      <c r="CS976" s="348" t="n"/>
      <c r="CT976" s="348" t="n"/>
      <c r="CU976" s="348" t="n"/>
      <c r="CV976" s="348" t="n"/>
      <c r="CW976" s="348" t="n"/>
      <c r="CX976" s="348" t="n"/>
      <c r="CY976" s="348">
        <f>IFERROR(ROUND(STDEV(AN976,L976),1),"")</f>
        <v/>
      </c>
      <c r="CZ976" s="232">
        <f>IFERROR(ROUND(AVERAGE(O976:S976,AA976:AE976),0),"")</f>
        <v/>
      </c>
      <c r="DA976" s="232">
        <f>IFERROR(AVERAGE(T976:X976,AF976:AJ976),"")</f>
        <v/>
      </c>
      <c r="DB976" s="308">
        <f>AV976+BK976</f>
        <v/>
      </c>
      <c r="DC976" s="12">
        <f>SUM(BL976:BT976,AW976:BE976)</f>
        <v/>
      </c>
      <c r="DD976" s="437">
        <f>IFERROR(ROUND(DC976/K976,0),"")</f>
        <v/>
      </c>
      <c r="DE976" s="437">
        <f>IFERROR(ROUND(AVERAGE(Y976:Z976,AK976:AL976),0),"")</f>
        <v/>
      </c>
      <c r="DF976" s="217">
        <f>IFERROR(ROUND((3600/DE976*J976),0),"")</f>
        <v/>
      </c>
      <c r="DG976" s="437">
        <f>IFERROR(ROUND(DD976/DF976,1),"")</f>
        <v/>
      </c>
      <c r="DH976" s="308">
        <f>IFERROR(DB976+DD976,"")</f>
        <v/>
      </c>
      <c r="DI976" s="447">
        <f>IFERROR(DD976/DH976,"")</f>
        <v/>
      </c>
      <c r="DJ976" s="239" t="n"/>
      <c r="DK976" s="12">
        <f>IFERROR(DF976-AP976,"")</f>
        <v/>
      </c>
      <c r="DL976" s="239" t="n"/>
      <c r="DM976" s="307">
        <f>IFERROR(DA976-L976,"")</f>
        <v/>
      </c>
      <c r="DN976" s="348">
        <f>IF(DE976&gt;AQ976,0,1)</f>
        <v/>
      </c>
      <c r="DO976" s="348">
        <f>IF(DA976&lt;M976,0,1)</f>
        <v/>
      </c>
      <c r="DP976" s="348">
        <f>IF(DA976&gt;N976,0,1)</f>
        <v/>
      </c>
    </row>
    <row r="977" ht="20.25" customHeight="1" s="417">
      <c r="C977" s="455" t="n"/>
      <c r="G977" s="238" t="n"/>
      <c r="H977" s="437" t="n"/>
      <c r="I977" s="437" t="n"/>
      <c r="J977" s="437" t="n"/>
      <c r="K977" s="437" t="n"/>
      <c r="L977" s="240" t="n"/>
      <c r="M977" s="241" t="n"/>
      <c r="N977" s="242" t="n"/>
      <c r="O977" s="232" t="n"/>
      <c r="P977" s="232" t="n"/>
      <c r="Q977" s="232" t="n"/>
      <c r="R977" s="232" t="n"/>
      <c r="S977" s="232" t="n"/>
      <c r="T977" s="232" t="n"/>
      <c r="U977" s="232" t="n"/>
      <c r="V977" s="232" t="n"/>
      <c r="W977" s="232" t="n"/>
      <c r="X977" s="232" t="n"/>
      <c r="Y977" s="195" t="n"/>
      <c r="Z977" s="195" t="n"/>
      <c r="AA977" s="232" t="n"/>
      <c r="AB977" s="232" t="n"/>
      <c r="AC977" s="232" t="n"/>
      <c r="AD977" s="232" t="n"/>
      <c r="AE977" s="232" t="n"/>
      <c r="AF977" s="232" t="n"/>
      <c r="AG977" s="232" t="n"/>
      <c r="AH977" s="232" t="n"/>
      <c r="AI977" s="232" t="n"/>
      <c r="AJ977" s="232" t="n"/>
      <c r="AK977" s="195" t="n"/>
      <c r="AL977" s="195" t="n"/>
      <c r="AM977" s="232">
        <f>IFERROR(ROUND(AVERAGE(O977:S977,AA977:AE977),0),"")</f>
        <v/>
      </c>
      <c r="AN977" s="232">
        <f>IFERROR(ROUND(AVERAGE(T977:X977,AF977:AJ977),0),"")</f>
        <v/>
      </c>
      <c r="AO977" s="278">
        <f>IFERROR((AM977-L977)/L977,"")</f>
        <v/>
      </c>
      <c r="AP977" s="218" t="n"/>
      <c r="AQ977" s="219" t="n"/>
      <c r="AR977" s="217">
        <f>IFERROR(ROUND((3600/AS977*J977),0),"")</f>
        <v/>
      </c>
      <c r="AS977" s="217">
        <f>IFERROR(ROUND(AVERAGE(Y977:Z977,AK977:AL977),0),"")</f>
        <v/>
      </c>
      <c r="AT977" s="217" t="n"/>
      <c r="AU977" s="217" t="n"/>
      <c r="AV977" s="217" t="n"/>
      <c r="AW977" s="217" t="n"/>
      <c r="AX977" s="217" t="n"/>
      <c r="AY977" s="217" t="n"/>
      <c r="AZ977" s="217" t="n"/>
      <c r="BA977" s="217" t="n"/>
      <c r="BB977" s="217" t="n"/>
      <c r="BC977" s="217" t="n"/>
      <c r="BD977" s="217" t="n"/>
      <c r="BE977" s="217" t="n"/>
      <c r="BF977" s="217" t="n"/>
      <c r="BG977" s="217" t="n"/>
      <c r="BH977" s="217" t="n"/>
      <c r="BI977" s="217" t="n"/>
      <c r="BJ977" s="217" t="n"/>
      <c r="BK977" s="217" t="n"/>
      <c r="BL977" s="217" t="n"/>
      <c r="BM977" s="217" t="n"/>
      <c r="BN977" s="217" t="n"/>
      <c r="BO977" s="217" t="n"/>
      <c r="BP977" s="217" t="n"/>
      <c r="BQ977" s="217" t="n"/>
      <c r="BR977" s="217" t="n"/>
      <c r="BS977" s="217" t="n"/>
      <c r="BT977" s="217" t="n"/>
      <c r="BU977" s="217" t="n"/>
      <c r="BV977" s="217" t="n"/>
      <c r="BW977" s="217" t="n"/>
      <c r="BX977" s="220" t="n"/>
      <c r="BY977" s="220" t="n"/>
      <c r="BZ977" s="220" t="n"/>
      <c r="CA977" s="220" t="n"/>
      <c r="CB977" s="220" t="n"/>
      <c r="CC977" s="220" t="n"/>
      <c r="CD977" s="220" t="n"/>
      <c r="CE977" s="220" t="n"/>
      <c r="CF977" s="220" t="n"/>
      <c r="CG977" s="221">
        <f>IFERROR(ROUND((SUM(BX977:CF977)),0),"")</f>
        <v/>
      </c>
      <c r="CH977" s="216" t="n"/>
      <c r="CI977" s="456" t="n"/>
      <c r="CJ977" s="223" t="n"/>
      <c r="CK977" s="196" t="n"/>
      <c r="CL977" s="196" t="n"/>
      <c r="CM977" s="196" t="n"/>
      <c r="CN977" s="196" t="n"/>
      <c r="CO977" s="196" t="n"/>
      <c r="CP977" s="323" t="n"/>
      <c r="CQ977" s="348" t="n"/>
      <c r="CR977" s="348" t="n"/>
      <c r="CS977" s="348" t="n"/>
      <c r="CT977" s="348" t="n"/>
      <c r="CU977" s="348" t="n"/>
      <c r="CV977" s="348" t="n"/>
      <c r="CW977" s="348" t="n"/>
      <c r="CX977" s="348" t="n"/>
      <c r="CY977" s="348">
        <f>IFERROR(ROUND(STDEV(AN977,L977),1),"")</f>
        <v/>
      </c>
      <c r="CZ977" s="232">
        <f>IFERROR(ROUND(AVERAGE(O977:S977,AA977:AE977),0),"")</f>
        <v/>
      </c>
      <c r="DA977" s="232">
        <f>IFERROR(AVERAGE(T977:X977,AF977:AJ977),"")</f>
        <v/>
      </c>
      <c r="DB977" s="308">
        <f>AV977+BK977</f>
        <v/>
      </c>
      <c r="DC977" s="12">
        <f>SUM(BL977:BT977,AW977:BE977)</f>
        <v/>
      </c>
      <c r="DD977" s="437">
        <f>IFERROR(ROUND(DC977/K977,0),"")</f>
        <v/>
      </c>
      <c r="DE977" s="437">
        <f>IFERROR(ROUND(AVERAGE(Y977:Z977,AK977:AL977),0),"")</f>
        <v/>
      </c>
      <c r="DF977" s="217">
        <f>IFERROR(ROUND((3600/DE977*J977),0),"")</f>
        <v/>
      </c>
      <c r="DG977" s="437">
        <f>IFERROR(ROUND(DD977/DF977,1),"")</f>
        <v/>
      </c>
      <c r="DH977" s="308">
        <f>IFERROR(DB977+DD977,"")</f>
        <v/>
      </c>
      <c r="DI977" s="447">
        <f>IFERROR(DD977/DH977,"")</f>
        <v/>
      </c>
      <c r="DJ977" s="239" t="n"/>
      <c r="DK977" s="12">
        <f>IFERROR(DF977-AP977,"")</f>
        <v/>
      </c>
      <c r="DL977" s="239" t="n"/>
      <c r="DM977" s="307">
        <f>IFERROR(DA977-L977,"")</f>
        <v/>
      </c>
      <c r="DN977" s="348">
        <f>IF(DE977&gt;AQ977,0,1)</f>
        <v/>
      </c>
      <c r="DO977" s="348">
        <f>IF(DA977&lt;M977,0,1)</f>
        <v/>
      </c>
      <c r="DP977" s="348">
        <f>IF(DA977&gt;N977,0,1)</f>
        <v/>
      </c>
    </row>
    <row r="978" ht="20.25" customHeight="1" s="417">
      <c r="C978" s="455" t="n"/>
      <c r="G978" s="238" t="n"/>
      <c r="H978" s="437" t="n"/>
      <c r="I978" s="437" t="n"/>
      <c r="J978" s="437" t="n"/>
      <c r="K978" s="437" t="n"/>
      <c r="L978" s="240" t="n"/>
      <c r="M978" s="241" t="n"/>
      <c r="N978" s="242" t="n"/>
      <c r="O978" s="232" t="n"/>
      <c r="P978" s="232" t="n"/>
      <c r="Q978" s="232" t="n"/>
      <c r="R978" s="232" t="n"/>
      <c r="S978" s="232" t="n"/>
      <c r="T978" s="232" t="n"/>
      <c r="U978" s="232" t="n"/>
      <c r="V978" s="232" t="n"/>
      <c r="W978" s="232" t="n"/>
      <c r="X978" s="232" t="n"/>
      <c r="Y978" s="195" t="n"/>
      <c r="Z978" s="195" t="n"/>
      <c r="AA978" s="232" t="n"/>
      <c r="AB978" s="232" t="n"/>
      <c r="AC978" s="232" t="n"/>
      <c r="AD978" s="232" t="n"/>
      <c r="AE978" s="232" t="n"/>
      <c r="AF978" s="232" t="n"/>
      <c r="AG978" s="232" t="n"/>
      <c r="AH978" s="232" t="n"/>
      <c r="AI978" s="232" t="n"/>
      <c r="AJ978" s="232" t="n"/>
      <c r="AK978" s="195" t="n"/>
      <c r="AL978" s="195" t="n"/>
      <c r="AM978" s="232">
        <f>IFERROR(ROUND(AVERAGE(O978:S978,AA978:AE978),0),"")</f>
        <v/>
      </c>
      <c r="AN978" s="232">
        <f>IFERROR(ROUND(AVERAGE(T978:X978,AF978:AJ978),0),"")</f>
        <v/>
      </c>
      <c r="AO978" s="278">
        <f>IFERROR((AM978-L978)/L978,"")</f>
        <v/>
      </c>
      <c r="AP978" s="218" t="n"/>
      <c r="AQ978" s="219" t="n"/>
      <c r="AR978" s="217">
        <f>IFERROR(ROUND((3600/AS978*J978),0),"")</f>
        <v/>
      </c>
      <c r="AS978" s="217">
        <f>IFERROR(ROUND(AVERAGE(Y978:Z978,AK978:AL978),0),"")</f>
        <v/>
      </c>
      <c r="AT978" s="217" t="n"/>
      <c r="AU978" s="217" t="n"/>
      <c r="AV978" s="217" t="n"/>
      <c r="AW978" s="217" t="n"/>
      <c r="AX978" s="217" t="n"/>
      <c r="AY978" s="217" t="n"/>
      <c r="AZ978" s="217" t="n"/>
      <c r="BA978" s="217" t="n"/>
      <c r="BB978" s="217" t="n"/>
      <c r="BC978" s="217" t="n"/>
      <c r="BD978" s="217" t="n"/>
      <c r="BE978" s="217" t="n"/>
      <c r="BF978" s="217" t="n"/>
      <c r="BG978" s="217" t="n"/>
      <c r="BH978" s="217" t="n"/>
      <c r="BI978" s="217" t="n"/>
      <c r="BJ978" s="217" t="n"/>
      <c r="BK978" s="217" t="n"/>
      <c r="BL978" s="217" t="n"/>
      <c r="BM978" s="217" t="n"/>
      <c r="BN978" s="217" t="n"/>
      <c r="BO978" s="217" t="n"/>
      <c r="BP978" s="217" t="n"/>
      <c r="BQ978" s="217" t="n"/>
      <c r="BR978" s="217" t="n"/>
      <c r="BS978" s="217" t="n"/>
      <c r="BT978" s="217" t="n"/>
      <c r="BU978" s="217" t="n"/>
      <c r="BV978" s="217" t="n"/>
      <c r="BW978" s="217" t="n"/>
      <c r="BX978" s="220" t="n"/>
      <c r="BY978" s="220" t="n"/>
      <c r="BZ978" s="220" t="n"/>
      <c r="CA978" s="220" t="n"/>
      <c r="CB978" s="220" t="n"/>
      <c r="CC978" s="220" t="n"/>
      <c r="CD978" s="220" t="n"/>
      <c r="CE978" s="220" t="n"/>
      <c r="CF978" s="220" t="n"/>
      <c r="CG978" s="221">
        <f>IFERROR(ROUND((SUM(BX978:CF978)),0),"")</f>
        <v/>
      </c>
      <c r="CH978" s="216" t="n"/>
      <c r="CI978" s="456" t="n"/>
      <c r="CJ978" s="223" t="n"/>
      <c r="CK978" s="196" t="n"/>
      <c r="CL978" s="196" t="n"/>
      <c r="CM978" s="196" t="n"/>
      <c r="CN978" s="196" t="n"/>
      <c r="CO978" s="196" t="n"/>
      <c r="CP978" s="323" t="n"/>
      <c r="CQ978" s="348" t="n"/>
      <c r="CR978" s="348" t="n"/>
      <c r="CS978" s="348" t="n"/>
      <c r="CT978" s="348" t="n"/>
      <c r="CU978" s="348" t="n"/>
      <c r="CV978" s="348" t="n"/>
      <c r="CW978" s="348" t="n"/>
      <c r="CX978" s="348" t="n"/>
      <c r="CY978" s="348">
        <f>IFERROR(ROUND(STDEV(AN978,L978),1),"")</f>
        <v/>
      </c>
      <c r="CZ978" s="232">
        <f>IFERROR(ROUND(AVERAGE(O978:S978,AA978:AE978),0),"")</f>
        <v/>
      </c>
      <c r="DA978" s="232">
        <f>IFERROR(AVERAGE(T978:X978,AF978:AJ978),"")</f>
        <v/>
      </c>
      <c r="DB978" s="308">
        <f>AV978+BK978</f>
        <v/>
      </c>
      <c r="DC978" s="12">
        <f>SUM(BL978:BT978,AW978:BE978)</f>
        <v/>
      </c>
      <c r="DD978" s="437">
        <f>IFERROR(ROUND(DC978/K978,0),"")</f>
        <v/>
      </c>
      <c r="DE978" s="437">
        <f>IFERROR(ROUND(AVERAGE(Y978:Z978,AK978:AL978),0),"")</f>
        <v/>
      </c>
      <c r="DF978" s="217">
        <f>IFERROR(ROUND((3600/DE978*J978),0),"")</f>
        <v/>
      </c>
      <c r="DG978" s="437">
        <f>IFERROR(ROUND(DD978/DF978,1),"")</f>
        <v/>
      </c>
      <c r="DH978" s="308">
        <f>IFERROR(DB978+DD978,"")</f>
        <v/>
      </c>
      <c r="DI978" s="447">
        <f>IFERROR(DD978/DH978,"")</f>
        <v/>
      </c>
      <c r="DJ978" s="239" t="n"/>
      <c r="DK978" s="12">
        <f>IFERROR(DF978-AP978,"")</f>
        <v/>
      </c>
      <c r="DL978" s="239" t="n"/>
      <c r="DM978" s="307">
        <f>IFERROR(DA978-L978,"")</f>
        <v/>
      </c>
      <c r="DN978" s="348">
        <f>IF(DE978&gt;AQ978,0,1)</f>
        <v/>
      </c>
      <c r="DO978" s="348">
        <f>IF(DA978&lt;M978,0,1)</f>
        <v/>
      </c>
      <c r="DP978" s="348">
        <f>IF(DA978&gt;N978,0,1)</f>
        <v/>
      </c>
    </row>
    <row r="979" ht="20.25" customHeight="1" s="417">
      <c r="C979" s="455" t="n"/>
      <c r="G979" s="238" t="n"/>
      <c r="H979" s="437" t="n"/>
      <c r="I979" s="437" t="n"/>
      <c r="J979" s="437" t="n"/>
      <c r="K979" s="437" t="n"/>
      <c r="L979" s="240" t="n"/>
      <c r="M979" s="241" t="n"/>
      <c r="N979" s="242" t="n"/>
      <c r="O979" s="232" t="n"/>
      <c r="P979" s="232" t="n"/>
      <c r="Q979" s="232" t="n"/>
      <c r="R979" s="232" t="n"/>
      <c r="S979" s="232" t="n"/>
      <c r="T979" s="232" t="n"/>
      <c r="U979" s="232" t="n"/>
      <c r="V979" s="232" t="n"/>
      <c r="W979" s="232" t="n"/>
      <c r="X979" s="232" t="n"/>
      <c r="Y979" s="195" t="n"/>
      <c r="Z979" s="195" t="n"/>
      <c r="AA979" s="232" t="n"/>
      <c r="AB979" s="232" t="n"/>
      <c r="AC979" s="232" t="n"/>
      <c r="AD979" s="232" t="n"/>
      <c r="AE979" s="232" t="n"/>
      <c r="AF979" s="232" t="n"/>
      <c r="AG979" s="232" t="n"/>
      <c r="AH979" s="232" t="n"/>
      <c r="AI979" s="232" t="n"/>
      <c r="AJ979" s="232" t="n"/>
      <c r="AK979" s="195" t="n"/>
      <c r="AL979" s="195" t="n"/>
      <c r="AM979" s="232">
        <f>IFERROR(ROUND(AVERAGE(O979:S979,AA979:AE979),0),"")</f>
        <v/>
      </c>
      <c r="AN979" s="232">
        <f>IFERROR(ROUND(AVERAGE(T979:X979,AF979:AJ979),0),"")</f>
        <v/>
      </c>
      <c r="AO979" s="278">
        <f>IFERROR((AM979-L979)/L979,"")</f>
        <v/>
      </c>
      <c r="AP979" s="218" t="n"/>
      <c r="AQ979" s="219" t="n"/>
      <c r="AR979" s="217">
        <f>IFERROR(ROUND((3600/AS979*J979),0),"")</f>
        <v/>
      </c>
      <c r="AS979" s="217">
        <f>IFERROR(ROUND(AVERAGE(Y979:Z979,AK979:AL979),0),"")</f>
        <v/>
      </c>
      <c r="AT979" s="217" t="n"/>
      <c r="AU979" s="217" t="n"/>
      <c r="AV979" s="217" t="n"/>
      <c r="AW979" s="217" t="n"/>
      <c r="AX979" s="217" t="n"/>
      <c r="AY979" s="217" t="n"/>
      <c r="AZ979" s="217" t="n"/>
      <c r="BA979" s="217" t="n"/>
      <c r="BB979" s="217" t="n"/>
      <c r="BC979" s="217" t="n"/>
      <c r="BD979" s="217" t="n"/>
      <c r="BE979" s="217" t="n"/>
      <c r="BF979" s="217" t="n"/>
      <c r="BG979" s="217" t="n"/>
      <c r="BH979" s="217" t="n"/>
      <c r="BI979" s="217" t="n"/>
      <c r="BJ979" s="217" t="n"/>
      <c r="BK979" s="217" t="n"/>
      <c r="BL979" s="217" t="n"/>
      <c r="BM979" s="217" t="n"/>
      <c r="BN979" s="217" t="n"/>
      <c r="BO979" s="217" t="n"/>
      <c r="BP979" s="217" t="n"/>
      <c r="BQ979" s="217" t="n"/>
      <c r="BR979" s="217" t="n"/>
      <c r="BS979" s="217" t="n"/>
      <c r="BT979" s="217" t="n"/>
      <c r="BU979" s="217" t="n"/>
      <c r="BV979" s="217" t="n"/>
      <c r="BW979" s="217" t="n"/>
      <c r="BX979" s="220" t="n"/>
      <c r="BY979" s="220" t="n"/>
      <c r="BZ979" s="220" t="n"/>
      <c r="CA979" s="220" t="n"/>
      <c r="CB979" s="220" t="n"/>
      <c r="CC979" s="220" t="n"/>
      <c r="CD979" s="220" t="n"/>
      <c r="CE979" s="220" t="n"/>
      <c r="CF979" s="220" t="n"/>
      <c r="CG979" s="221">
        <f>IFERROR(ROUND((SUM(BX979:CF979)),0),"")</f>
        <v/>
      </c>
      <c r="CH979" s="216" t="n"/>
      <c r="CI979" s="456" t="n"/>
      <c r="CJ979" s="223" t="n"/>
      <c r="CK979" s="196" t="n"/>
      <c r="CL979" s="196" t="n"/>
      <c r="CM979" s="196" t="n"/>
      <c r="CN979" s="196" t="n"/>
      <c r="CO979" s="196" t="n"/>
      <c r="CP979" s="323" t="n"/>
      <c r="CQ979" s="348" t="n"/>
      <c r="CR979" s="348" t="n"/>
      <c r="CS979" s="348" t="n"/>
      <c r="CT979" s="348" t="n"/>
      <c r="CU979" s="348" t="n"/>
      <c r="CV979" s="348" t="n"/>
      <c r="CW979" s="348" t="n"/>
      <c r="CX979" s="348" t="n"/>
      <c r="CY979" s="348">
        <f>IFERROR(ROUND(STDEV(AN979,L979),1),"")</f>
        <v/>
      </c>
      <c r="CZ979" s="232">
        <f>IFERROR(ROUND(AVERAGE(O979:S979,AA979:AE979),0),"")</f>
        <v/>
      </c>
      <c r="DA979" s="232">
        <f>IFERROR(AVERAGE(T979:X979,AF979:AJ979),"")</f>
        <v/>
      </c>
      <c r="DB979" s="308">
        <f>AV979+BK979</f>
        <v/>
      </c>
      <c r="DC979" s="12">
        <f>SUM(BL979:BT979,AW979:BE979)</f>
        <v/>
      </c>
      <c r="DD979" s="437">
        <f>IFERROR(ROUND(DC979/K979,0),"")</f>
        <v/>
      </c>
      <c r="DE979" s="437">
        <f>IFERROR(ROUND(AVERAGE(Y979:Z979,AK979:AL979),0),"")</f>
        <v/>
      </c>
      <c r="DF979" s="217">
        <f>IFERROR(ROUND((3600/DE979*J979),0),"")</f>
        <v/>
      </c>
      <c r="DG979" s="437">
        <f>IFERROR(ROUND(DD979/DF979,1),"")</f>
        <v/>
      </c>
      <c r="DH979" s="308">
        <f>IFERROR(DB979+DD979,"")</f>
        <v/>
      </c>
      <c r="DI979" s="447">
        <f>IFERROR(DD979/DH979,"")</f>
        <v/>
      </c>
      <c r="DJ979" s="239" t="n"/>
      <c r="DK979" s="12">
        <f>IFERROR(DF979-AP979,"")</f>
        <v/>
      </c>
      <c r="DL979" s="239" t="n"/>
      <c r="DM979" s="307">
        <f>IFERROR(DA979-L979,"")</f>
        <v/>
      </c>
      <c r="DN979" s="348">
        <f>IF(DE979&gt;AQ979,0,1)</f>
        <v/>
      </c>
      <c r="DO979" s="348">
        <f>IF(DA979&lt;M979,0,1)</f>
        <v/>
      </c>
      <c r="DP979" s="348">
        <f>IF(DA979&gt;N979,0,1)</f>
        <v/>
      </c>
    </row>
    <row r="980" ht="20.25" customHeight="1" s="417">
      <c r="C980" s="455" t="n"/>
      <c r="G980" s="238" t="n"/>
      <c r="H980" s="437" t="n"/>
      <c r="I980" s="437" t="n"/>
      <c r="J980" s="437" t="n"/>
      <c r="K980" s="437" t="n"/>
      <c r="L980" s="240" t="n"/>
      <c r="M980" s="241" t="n"/>
      <c r="N980" s="242" t="n"/>
      <c r="O980" s="232" t="n"/>
      <c r="P980" s="232" t="n"/>
      <c r="Q980" s="232" t="n"/>
      <c r="R980" s="232" t="n"/>
      <c r="S980" s="232" t="n"/>
      <c r="T980" s="232" t="n"/>
      <c r="U980" s="232" t="n"/>
      <c r="V980" s="232" t="n"/>
      <c r="W980" s="232" t="n"/>
      <c r="X980" s="232" t="n"/>
      <c r="Y980" s="195" t="n"/>
      <c r="Z980" s="195" t="n"/>
      <c r="AA980" s="232" t="n"/>
      <c r="AB980" s="232" t="n"/>
      <c r="AC980" s="232" t="n"/>
      <c r="AD980" s="232" t="n"/>
      <c r="AE980" s="232" t="n"/>
      <c r="AF980" s="232" t="n"/>
      <c r="AG980" s="232" t="n"/>
      <c r="AH980" s="232" t="n"/>
      <c r="AI980" s="232" t="n"/>
      <c r="AJ980" s="232" t="n"/>
      <c r="AK980" s="195" t="n"/>
      <c r="AL980" s="195" t="n"/>
      <c r="AM980" s="232">
        <f>IFERROR(ROUND(AVERAGE(O980:S980,AA980:AE980),0),"")</f>
        <v/>
      </c>
      <c r="AN980" s="232">
        <f>IFERROR(ROUND(AVERAGE(T980:X980,AF980:AJ980),0),"")</f>
        <v/>
      </c>
      <c r="AO980" s="278">
        <f>IFERROR((AM980-L980)/L980,"")</f>
        <v/>
      </c>
      <c r="AP980" s="218" t="n"/>
      <c r="AQ980" s="219" t="n"/>
      <c r="AR980" s="217">
        <f>IFERROR(ROUND((3600/AS980*J980),0),"")</f>
        <v/>
      </c>
      <c r="AS980" s="217">
        <f>IFERROR(ROUND(AVERAGE(Y980:Z980,AK980:AL980),0),"")</f>
        <v/>
      </c>
      <c r="AT980" s="217" t="n"/>
      <c r="AU980" s="217" t="n"/>
      <c r="AV980" s="217" t="n"/>
      <c r="AW980" s="217" t="n"/>
      <c r="AX980" s="217" t="n"/>
      <c r="AY980" s="217" t="n"/>
      <c r="AZ980" s="217" t="n"/>
      <c r="BA980" s="217" t="n"/>
      <c r="BB980" s="217" t="n"/>
      <c r="BC980" s="217" t="n"/>
      <c r="BD980" s="217" t="n"/>
      <c r="BE980" s="217" t="n"/>
      <c r="BF980" s="217" t="n"/>
      <c r="BG980" s="217" t="n"/>
      <c r="BH980" s="217" t="n"/>
      <c r="BI980" s="217" t="n"/>
      <c r="BJ980" s="217" t="n"/>
      <c r="BK980" s="217" t="n"/>
      <c r="BL980" s="217" t="n"/>
      <c r="BM980" s="217" t="n"/>
      <c r="BN980" s="217" t="n"/>
      <c r="BO980" s="217" t="n"/>
      <c r="BP980" s="217" t="n"/>
      <c r="BQ980" s="217" t="n"/>
      <c r="BR980" s="217" t="n"/>
      <c r="BS980" s="217" t="n"/>
      <c r="BT980" s="217" t="n"/>
      <c r="BU980" s="217" t="n"/>
      <c r="BV980" s="217" t="n"/>
      <c r="BW980" s="217" t="n"/>
      <c r="BX980" s="220" t="n"/>
      <c r="BY980" s="220" t="n"/>
      <c r="BZ980" s="220" t="n"/>
      <c r="CA980" s="220" t="n"/>
      <c r="CB980" s="220" t="n"/>
      <c r="CC980" s="220" t="n"/>
      <c r="CD980" s="220" t="n"/>
      <c r="CE980" s="220" t="n"/>
      <c r="CF980" s="220" t="n"/>
      <c r="CG980" s="221">
        <f>IFERROR(ROUND((SUM(BX980:CF980)),0),"")</f>
        <v/>
      </c>
      <c r="CH980" s="216" t="n"/>
      <c r="CI980" s="456" t="n"/>
      <c r="CJ980" s="223" t="n"/>
      <c r="CK980" s="196" t="n"/>
      <c r="CL980" s="196" t="n"/>
      <c r="CM980" s="196" t="n"/>
      <c r="CN980" s="196" t="n"/>
      <c r="CO980" s="196" t="n"/>
      <c r="CP980" s="323" t="n"/>
      <c r="CQ980" s="348" t="n"/>
      <c r="CR980" s="348" t="n"/>
      <c r="CS980" s="348" t="n"/>
      <c r="CT980" s="348" t="n"/>
      <c r="CU980" s="348" t="n"/>
      <c r="CV980" s="348" t="n"/>
      <c r="CW980" s="348" t="n"/>
      <c r="CX980" s="348" t="n"/>
      <c r="CY980" s="348">
        <f>IFERROR(ROUND(STDEV(AN980,L980),1),"")</f>
        <v/>
      </c>
      <c r="CZ980" s="232">
        <f>IFERROR(ROUND(AVERAGE(O980:S980,AA980:AE980),0),"")</f>
        <v/>
      </c>
      <c r="DA980" s="232">
        <f>IFERROR(AVERAGE(T980:X980,AF980:AJ980),"")</f>
        <v/>
      </c>
      <c r="DB980" s="308">
        <f>AV980+BK980</f>
        <v/>
      </c>
      <c r="DC980" s="12">
        <f>SUM(BL980:BT980,AW980:BE980)</f>
        <v/>
      </c>
      <c r="DD980" s="437">
        <f>IFERROR(ROUND(DC980/K980,0),"")</f>
        <v/>
      </c>
      <c r="DE980" s="437">
        <f>IFERROR(ROUND(AVERAGE(Y980:Z980,AK980:AL980),0),"")</f>
        <v/>
      </c>
      <c r="DF980" s="217">
        <f>IFERROR(ROUND((3600/DE980*J980),0),"")</f>
        <v/>
      </c>
      <c r="DG980" s="437">
        <f>IFERROR(ROUND(DD980/DF980,1),"")</f>
        <v/>
      </c>
      <c r="DH980" s="308">
        <f>IFERROR(DB980+DD980,"")</f>
        <v/>
      </c>
      <c r="DI980" s="447">
        <f>IFERROR(DD980/DH980,"")</f>
        <v/>
      </c>
      <c r="DJ980" s="239" t="n"/>
      <c r="DK980" s="12">
        <f>IFERROR(DF980-AP980,"")</f>
        <v/>
      </c>
      <c r="DL980" s="239" t="n"/>
      <c r="DM980" s="307">
        <f>IFERROR(DA980-L980,"")</f>
        <v/>
      </c>
      <c r="DN980" s="348">
        <f>IF(DE980&gt;AQ980,0,1)</f>
        <v/>
      </c>
      <c r="DO980" s="348">
        <f>IF(DA980&lt;M980,0,1)</f>
        <v/>
      </c>
      <c r="DP980" s="348">
        <f>IF(DA980&gt;N980,0,1)</f>
        <v/>
      </c>
    </row>
    <row r="981" ht="20.25" customHeight="1" s="417">
      <c r="C981" s="455" t="n"/>
      <c r="G981" s="238" t="n"/>
      <c r="H981" s="437" t="n"/>
      <c r="I981" s="437" t="n"/>
      <c r="J981" s="437" t="n"/>
      <c r="K981" s="437" t="n"/>
      <c r="L981" s="240" t="n"/>
      <c r="M981" s="241" t="n"/>
      <c r="N981" s="242" t="n"/>
      <c r="O981" s="232" t="n"/>
      <c r="P981" s="232" t="n"/>
      <c r="Q981" s="232" t="n"/>
      <c r="R981" s="232" t="n"/>
      <c r="S981" s="232" t="n"/>
      <c r="T981" s="232" t="n"/>
      <c r="U981" s="232" t="n"/>
      <c r="V981" s="232" t="n"/>
      <c r="W981" s="232" t="n"/>
      <c r="X981" s="232" t="n"/>
      <c r="Y981" s="195" t="n"/>
      <c r="Z981" s="195" t="n"/>
      <c r="AA981" s="232" t="n"/>
      <c r="AB981" s="232" t="n"/>
      <c r="AC981" s="232" t="n"/>
      <c r="AD981" s="232" t="n"/>
      <c r="AE981" s="232" t="n"/>
      <c r="AF981" s="232" t="n"/>
      <c r="AG981" s="232" t="n"/>
      <c r="AH981" s="232" t="n"/>
      <c r="AI981" s="232" t="n"/>
      <c r="AJ981" s="232" t="n"/>
      <c r="AK981" s="195" t="n"/>
      <c r="AL981" s="195" t="n"/>
      <c r="AM981" s="232">
        <f>IFERROR(ROUND(AVERAGE(O981:S981,AA981:AE981),0),"")</f>
        <v/>
      </c>
      <c r="AN981" s="232">
        <f>IFERROR(ROUND(AVERAGE(T981:X981,AF981:AJ981),0),"")</f>
        <v/>
      </c>
      <c r="AO981" s="278">
        <f>IFERROR((AM981-L981)/L981,"")</f>
        <v/>
      </c>
      <c r="AP981" s="218" t="n"/>
      <c r="AQ981" s="219" t="n"/>
      <c r="AR981" s="217">
        <f>IFERROR(ROUND((3600/AS981*J981),0),"")</f>
        <v/>
      </c>
      <c r="AS981" s="217">
        <f>IFERROR(ROUND(AVERAGE(Y981:Z981,AK981:AL981),0),"")</f>
        <v/>
      </c>
      <c r="AT981" s="217" t="n"/>
      <c r="AU981" s="217" t="n"/>
      <c r="AV981" s="217" t="n"/>
      <c r="AW981" s="217" t="n"/>
      <c r="AX981" s="217" t="n"/>
      <c r="AY981" s="217" t="n"/>
      <c r="AZ981" s="217" t="n"/>
      <c r="BA981" s="217" t="n"/>
      <c r="BB981" s="217" t="n"/>
      <c r="BC981" s="217" t="n"/>
      <c r="BD981" s="217" t="n"/>
      <c r="BE981" s="217" t="n"/>
      <c r="BF981" s="217" t="n"/>
      <c r="BG981" s="217" t="n"/>
      <c r="BH981" s="217" t="n"/>
      <c r="BI981" s="217" t="n"/>
      <c r="BJ981" s="217" t="n"/>
      <c r="BK981" s="217" t="n"/>
      <c r="BL981" s="217" t="n"/>
      <c r="BM981" s="217" t="n"/>
      <c r="BN981" s="217" t="n"/>
      <c r="BO981" s="217" t="n"/>
      <c r="BP981" s="217" t="n"/>
      <c r="BQ981" s="217" t="n"/>
      <c r="BR981" s="217" t="n"/>
      <c r="BS981" s="217" t="n"/>
      <c r="BT981" s="217" t="n"/>
      <c r="BU981" s="217" t="n"/>
      <c r="BV981" s="217" t="n"/>
      <c r="BW981" s="217" t="n"/>
      <c r="BX981" s="220" t="n"/>
      <c r="BY981" s="220" t="n"/>
      <c r="BZ981" s="220" t="n"/>
      <c r="CA981" s="220" t="n"/>
      <c r="CB981" s="220" t="n"/>
      <c r="CC981" s="220" t="n"/>
      <c r="CD981" s="220" t="n"/>
      <c r="CE981" s="220" t="n"/>
      <c r="CF981" s="220" t="n"/>
      <c r="CG981" s="221">
        <f>IFERROR(ROUND((SUM(BX981:CF981)),0),"")</f>
        <v/>
      </c>
      <c r="CH981" s="216" t="n"/>
      <c r="CI981" s="456" t="n"/>
      <c r="CJ981" s="223" t="n"/>
      <c r="CK981" s="196" t="n"/>
      <c r="CL981" s="196" t="n"/>
      <c r="CM981" s="196" t="n"/>
      <c r="CN981" s="196" t="n"/>
      <c r="CO981" s="196" t="n"/>
      <c r="CP981" s="323" t="n"/>
      <c r="CQ981" s="348" t="n"/>
      <c r="CR981" s="348" t="n"/>
      <c r="CS981" s="348" t="n"/>
      <c r="CT981" s="348" t="n"/>
      <c r="CU981" s="348" t="n"/>
      <c r="CV981" s="348" t="n"/>
      <c r="CW981" s="348" t="n"/>
      <c r="CX981" s="348" t="n"/>
      <c r="CY981" s="348">
        <f>IFERROR(ROUND(STDEV(AN981,L981),1),"")</f>
        <v/>
      </c>
      <c r="CZ981" s="232">
        <f>IFERROR(ROUND(AVERAGE(O981:S981,AA981:AE981),0),"")</f>
        <v/>
      </c>
      <c r="DA981" s="232">
        <f>IFERROR(AVERAGE(T981:X981,AF981:AJ981),"")</f>
        <v/>
      </c>
      <c r="DB981" s="308">
        <f>AV981+BK981</f>
        <v/>
      </c>
      <c r="DC981" s="12">
        <f>SUM(BL981:BT981,AW981:BE981)</f>
        <v/>
      </c>
      <c r="DD981" s="437">
        <f>IFERROR(ROUND(DC981/K981,0),"")</f>
        <v/>
      </c>
      <c r="DE981" s="437">
        <f>IFERROR(ROUND(AVERAGE(Y981:Z981,AK981:AL981),0),"")</f>
        <v/>
      </c>
      <c r="DF981" s="217">
        <f>IFERROR(ROUND((3600/DE981*J981),0),"")</f>
        <v/>
      </c>
      <c r="DG981" s="437">
        <f>IFERROR(ROUND(DD981/DF981,1),"")</f>
        <v/>
      </c>
      <c r="DH981" s="308">
        <f>IFERROR(DB981+DD981,"")</f>
        <v/>
      </c>
      <c r="DI981" s="447">
        <f>IFERROR(DD981/DH981,"")</f>
        <v/>
      </c>
      <c r="DJ981" s="239" t="n"/>
      <c r="DK981" s="12">
        <f>IFERROR(DF981-AP981,"")</f>
        <v/>
      </c>
      <c r="DL981" s="239" t="n"/>
      <c r="DM981" s="307">
        <f>IFERROR(DA981-L981,"")</f>
        <v/>
      </c>
      <c r="DN981" s="348">
        <f>IF(DE981&gt;AQ981,0,1)</f>
        <v/>
      </c>
      <c r="DO981" s="348">
        <f>IF(DA981&lt;M981,0,1)</f>
        <v/>
      </c>
      <c r="DP981" s="348">
        <f>IF(DA981&gt;N981,0,1)</f>
        <v/>
      </c>
    </row>
    <row r="982" ht="20.25" customHeight="1" s="417">
      <c r="C982" s="455" t="n"/>
      <c r="G982" s="238" t="n"/>
      <c r="H982" s="437" t="n"/>
      <c r="I982" s="437" t="n"/>
      <c r="J982" s="437" t="n"/>
      <c r="K982" s="437" t="n"/>
      <c r="L982" s="240" t="n"/>
      <c r="M982" s="241" t="n"/>
      <c r="N982" s="242" t="n"/>
      <c r="O982" s="232" t="n"/>
      <c r="P982" s="232" t="n"/>
      <c r="Q982" s="232" t="n"/>
      <c r="R982" s="232" t="n"/>
      <c r="S982" s="232" t="n"/>
      <c r="T982" s="232" t="n"/>
      <c r="U982" s="232" t="n"/>
      <c r="V982" s="232" t="n"/>
      <c r="W982" s="232" t="n"/>
      <c r="X982" s="232" t="n"/>
      <c r="Y982" s="195" t="n"/>
      <c r="Z982" s="195" t="n"/>
      <c r="AA982" s="232" t="n"/>
      <c r="AB982" s="232" t="n"/>
      <c r="AC982" s="232" t="n"/>
      <c r="AD982" s="232" t="n"/>
      <c r="AE982" s="232" t="n"/>
      <c r="AF982" s="232" t="n"/>
      <c r="AG982" s="232" t="n"/>
      <c r="AH982" s="232" t="n"/>
      <c r="AI982" s="232" t="n"/>
      <c r="AJ982" s="232" t="n"/>
      <c r="AK982" s="195" t="n"/>
      <c r="AL982" s="195" t="n"/>
      <c r="AM982" s="232">
        <f>IFERROR(ROUND(AVERAGE(O982:S982,AA982:AE982),0),"")</f>
        <v/>
      </c>
      <c r="AN982" s="232">
        <f>IFERROR(ROUND(AVERAGE(T982:X982,AF982:AJ982),0),"")</f>
        <v/>
      </c>
      <c r="AO982" s="278">
        <f>IFERROR((AM982-L982)/L982,"")</f>
        <v/>
      </c>
      <c r="AP982" s="218" t="n"/>
      <c r="AQ982" s="219" t="n"/>
      <c r="AR982" s="217">
        <f>IFERROR(ROUND((3600/AS982*J982),0),"")</f>
        <v/>
      </c>
      <c r="AS982" s="217">
        <f>IFERROR(ROUND(AVERAGE(Y982:Z982,AK982:AL982),0),"")</f>
        <v/>
      </c>
      <c r="AT982" s="217" t="n"/>
      <c r="AU982" s="217" t="n"/>
      <c r="AV982" s="217" t="n"/>
      <c r="AW982" s="217" t="n"/>
      <c r="AX982" s="217" t="n"/>
      <c r="AY982" s="217" t="n"/>
      <c r="AZ982" s="217" t="n"/>
      <c r="BA982" s="217" t="n"/>
      <c r="BB982" s="217" t="n"/>
      <c r="BC982" s="217" t="n"/>
      <c r="BD982" s="217" t="n"/>
      <c r="BE982" s="217" t="n"/>
      <c r="BF982" s="217" t="n"/>
      <c r="BG982" s="217" t="n"/>
      <c r="BH982" s="217" t="n"/>
      <c r="BI982" s="217" t="n"/>
      <c r="BJ982" s="217" t="n"/>
      <c r="BK982" s="217" t="n"/>
      <c r="BL982" s="217" t="n"/>
      <c r="BM982" s="217" t="n"/>
      <c r="BN982" s="217" t="n"/>
      <c r="BO982" s="217" t="n"/>
      <c r="BP982" s="217" t="n"/>
      <c r="BQ982" s="217" t="n"/>
      <c r="BR982" s="217" t="n"/>
      <c r="BS982" s="217" t="n"/>
      <c r="BT982" s="217" t="n"/>
      <c r="BU982" s="217" t="n"/>
      <c r="BV982" s="217" t="n"/>
      <c r="BW982" s="217" t="n"/>
      <c r="BX982" s="220" t="n"/>
      <c r="BY982" s="220" t="n"/>
      <c r="BZ982" s="220" t="n"/>
      <c r="CA982" s="220" t="n"/>
      <c r="CB982" s="220" t="n"/>
      <c r="CC982" s="220" t="n"/>
      <c r="CD982" s="220" t="n"/>
      <c r="CE982" s="220" t="n"/>
      <c r="CF982" s="220" t="n"/>
      <c r="CG982" s="221">
        <f>IFERROR(ROUND((SUM(BX982:CF982)),0),"")</f>
        <v/>
      </c>
      <c r="CH982" s="216" t="n"/>
      <c r="CI982" s="456" t="n"/>
      <c r="CJ982" s="223" t="n"/>
      <c r="CK982" s="196" t="n"/>
      <c r="CL982" s="196" t="n"/>
      <c r="CM982" s="196" t="n"/>
      <c r="CN982" s="196" t="n"/>
      <c r="CO982" s="196" t="n"/>
      <c r="CP982" s="323" t="n"/>
      <c r="CQ982" s="348" t="n"/>
      <c r="CR982" s="348" t="n"/>
      <c r="CS982" s="348" t="n"/>
      <c r="CT982" s="348" t="n"/>
      <c r="CU982" s="348" t="n"/>
      <c r="CV982" s="348" t="n"/>
      <c r="CW982" s="348" t="n"/>
      <c r="CX982" s="348" t="n"/>
      <c r="CY982" s="348">
        <f>IFERROR(ROUND(STDEV(AN982,L982),1),"")</f>
        <v/>
      </c>
      <c r="CZ982" s="232">
        <f>IFERROR(ROUND(AVERAGE(O982:S982,AA982:AE982),0),"")</f>
        <v/>
      </c>
      <c r="DA982" s="232">
        <f>IFERROR(AVERAGE(T982:X982,AF982:AJ982),"")</f>
        <v/>
      </c>
      <c r="DB982" s="308">
        <f>AV982+BK982</f>
        <v/>
      </c>
      <c r="DC982" s="12">
        <f>SUM(BL982:BT982,AW982:BE982)</f>
        <v/>
      </c>
      <c r="DD982" s="437">
        <f>IFERROR(ROUND(DC982/K982,0),"")</f>
        <v/>
      </c>
      <c r="DE982" s="437">
        <f>IFERROR(ROUND(AVERAGE(Y982:Z982,AK982:AL982),0),"")</f>
        <v/>
      </c>
      <c r="DF982" s="217">
        <f>IFERROR(ROUND((3600/DE982*J982),0),"")</f>
        <v/>
      </c>
      <c r="DG982" s="437">
        <f>IFERROR(ROUND(DD982/DF982,1),"")</f>
        <v/>
      </c>
      <c r="DH982" s="308">
        <f>IFERROR(DB982+DD982,"")</f>
        <v/>
      </c>
      <c r="DI982" s="447">
        <f>IFERROR(DD982/DH982,"")</f>
        <v/>
      </c>
      <c r="DJ982" s="239" t="n"/>
      <c r="DK982" s="12">
        <f>IFERROR(DF982-AP982,"")</f>
        <v/>
      </c>
      <c r="DL982" s="239" t="n"/>
      <c r="DM982" s="307">
        <f>IFERROR(DA982-L982,"")</f>
        <v/>
      </c>
      <c r="DN982" s="348">
        <f>IF(DE982&gt;AQ982,0,1)</f>
        <v/>
      </c>
      <c r="DO982" s="348">
        <f>IF(DA982&lt;M982,0,1)</f>
        <v/>
      </c>
      <c r="DP982" s="348">
        <f>IF(DA982&gt;N982,0,1)</f>
        <v/>
      </c>
    </row>
    <row r="983" ht="20.25" customHeight="1" s="417">
      <c r="C983" s="455" t="n"/>
      <c r="G983" s="238" t="n"/>
      <c r="H983" s="437" t="n"/>
      <c r="I983" s="437" t="n"/>
      <c r="J983" s="437" t="n"/>
      <c r="K983" s="437" t="n"/>
      <c r="L983" s="240" t="n"/>
      <c r="M983" s="241" t="n"/>
      <c r="N983" s="242" t="n"/>
      <c r="O983" s="232" t="n"/>
      <c r="P983" s="232" t="n"/>
      <c r="Q983" s="232" t="n"/>
      <c r="R983" s="232" t="n"/>
      <c r="S983" s="232" t="n"/>
      <c r="T983" s="232" t="n"/>
      <c r="U983" s="232" t="n"/>
      <c r="V983" s="232" t="n"/>
      <c r="W983" s="232" t="n"/>
      <c r="X983" s="232" t="n"/>
      <c r="Y983" s="195" t="n"/>
      <c r="Z983" s="195" t="n"/>
      <c r="AA983" s="232" t="n"/>
      <c r="AB983" s="232" t="n"/>
      <c r="AC983" s="232" t="n"/>
      <c r="AD983" s="232" t="n"/>
      <c r="AE983" s="232" t="n"/>
      <c r="AF983" s="232" t="n"/>
      <c r="AG983" s="232" t="n"/>
      <c r="AH983" s="232" t="n"/>
      <c r="AI983" s="232" t="n"/>
      <c r="AJ983" s="232" t="n"/>
      <c r="AK983" s="195" t="n"/>
      <c r="AL983" s="195" t="n"/>
      <c r="AM983" s="232">
        <f>IFERROR(ROUND(AVERAGE(O983:S983,AA983:AE983),0),"")</f>
        <v/>
      </c>
      <c r="AN983" s="232">
        <f>IFERROR(ROUND(AVERAGE(T983:X983,AF983:AJ983),0),"")</f>
        <v/>
      </c>
      <c r="AO983" s="278">
        <f>IFERROR((AM983-L983)/L983,"")</f>
        <v/>
      </c>
      <c r="AP983" s="218" t="n"/>
      <c r="AQ983" s="219" t="n"/>
      <c r="AR983" s="217">
        <f>IFERROR(ROUND((3600/AS983*J983),0),"")</f>
        <v/>
      </c>
      <c r="AS983" s="217">
        <f>IFERROR(ROUND(AVERAGE(Y983:Z983,AK983:AL983),0),"")</f>
        <v/>
      </c>
      <c r="AT983" s="217" t="n"/>
      <c r="AU983" s="217" t="n"/>
      <c r="AV983" s="217" t="n"/>
      <c r="AW983" s="217" t="n"/>
      <c r="AX983" s="217" t="n"/>
      <c r="AY983" s="217" t="n"/>
      <c r="AZ983" s="217" t="n"/>
      <c r="BA983" s="217" t="n"/>
      <c r="BB983" s="217" t="n"/>
      <c r="BC983" s="217" t="n"/>
      <c r="BD983" s="217" t="n"/>
      <c r="BE983" s="217" t="n"/>
      <c r="BF983" s="217" t="n"/>
      <c r="BG983" s="217" t="n"/>
      <c r="BH983" s="217" t="n"/>
      <c r="BI983" s="217" t="n"/>
      <c r="BJ983" s="217" t="n"/>
      <c r="BK983" s="217" t="n"/>
      <c r="BL983" s="217" t="n"/>
      <c r="BM983" s="217" t="n"/>
      <c r="BN983" s="217" t="n"/>
      <c r="BO983" s="217" t="n"/>
      <c r="BP983" s="217" t="n"/>
      <c r="BQ983" s="217" t="n"/>
      <c r="BR983" s="217" t="n"/>
      <c r="BS983" s="217" t="n"/>
      <c r="BT983" s="217" t="n"/>
      <c r="BU983" s="217" t="n"/>
      <c r="BV983" s="217" t="n"/>
      <c r="BW983" s="217" t="n"/>
      <c r="BX983" s="220" t="n"/>
      <c r="BY983" s="220" t="n"/>
      <c r="BZ983" s="220" t="n"/>
      <c r="CA983" s="220" t="n"/>
      <c r="CB983" s="220" t="n"/>
      <c r="CC983" s="220" t="n"/>
      <c r="CD983" s="220" t="n"/>
      <c r="CE983" s="220" t="n"/>
      <c r="CF983" s="220" t="n"/>
      <c r="CG983" s="221">
        <f>IFERROR(ROUND((SUM(BX983:CF983)),0),"")</f>
        <v/>
      </c>
      <c r="CH983" s="216" t="n"/>
      <c r="CI983" s="456" t="n"/>
      <c r="CJ983" s="223" t="n"/>
      <c r="CK983" s="196" t="n"/>
      <c r="CL983" s="196" t="n"/>
      <c r="CM983" s="196" t="n"/>
      <c r="CN983" s="196" t="n"/>
      <c r="CO983" s="196" t="n"/>
      <c r="CP983" s="323" t="n"/>
      <c r="CQ983" s="348" t="n"/>
      <c r="CR983" s="348" t="n"/>
      <c r="CS983" s="348" t="n"/>
      <c r="CT983" s="348" t="n"/>
      <c r="CU983" s="348" t="n"/>
      <c r="CV983" s="348" t="n"/>
      <c r="CW983" s="348" t="n"/>
      <c r="CX983" s="348" t="n"/>
      <c r="CY983" s="348">
        <f>IFERROR(ROUND(STDEV(AN983,L983),1),"")</f>
        <v/>
      </c>
      <c r="CZ983" s="232">
        <f>IFERROR(ROUND(AVERAGE(O983:S983,AA983:AE983),0),"")</f>
        <v/>
      </c>
      <c r="DA983" s="232">
        <f>IFERROR(AVERAGE(T983:X983,AF983:AJ983),"")</f>
        <v/>
      </c>
      <c r="DB983" s="308">
        <f>AV983+BK983</f>
        <v/>
      </c>
      <c r="DC983" s="12">
        <f>SUM(BL983:BT983,AW983:BE983)</f>
        <v/>
      </c>
      <c r="DD983" s="437">
        <f>IFERROR(ROUND(DC983/K983,0),"")</f>
        <v/>
      </c>
      <c r="DE983" s="437">
        <f>IFERROR(ROUND(AVERAGE(Y983:Z983,AK983:AL983),0),"")</f>
        <v/>
      </c>
      <c r="DF983" s="217">
        <f>IFERROR(ROUND((3600/DE983*J983),0),"")</f>
        <v/>
      </c>
      <c r="DG983" s="437">
        <f>IFERROR(ROUND(DD983/DF983,1),"")</f>
        <v/>
      </c>
      <c r="DH983" s="308">
        <f>IFERROR(DB983+DD983,"")</f>
        <v/>
      </c>
      <c r="DI983" s="447">
        <f>IFERROR(DD983/DH983,"")</f>
        <v/>
      </c>
      <c r="DJ983" s="239" t="n"/>
      <c r="DK983" s="12">
        <f>IFERROR(DF983-AP983,"")</f>
        <v/>
      </c>
      <c r="DL983" s="239" t="n"/>
      <c r="DM983" s="307">
        <f>IFERROR(DA983-L983,"")</f>
        <v/>
      </c>
      <c r="DN983" s="348">
        <f>IF(DE983&gt;AQ983,0,1)</f>
        <v/>
      </c>
      <c r="DO983" s="348">
        <f>IF(DA983&lt;M983,0,1)</f>
        <v/>
      </c>
      <c r="DP983" s="348">
        <f>IF(DA983&gt;N983,0,1)</f>
        <v/>
      </c>
    </row>
    <row r="984" ht="20.25" customHeight="1" s="417">
      <c r="C984" s="455" t="n"/>
      <c r="G984" s="238" t="n"/>
      <c r="H984" s="437" t="n"/>
      <c r="I984" s="437" t="n"/>
      <c r="J984" s="437" t="n"/>
      <c r="K984" s="437" t="n"/>
      <c r="L984" s="240" t="n"/>
      <c r="M984" s="241" t="n"/>
      <c r="N984" s="242" t="n"/>
      <c r="O984" s="232" t="n"/>
      <c r="P984" s="232" t="n"/>
      <c r="Q984" s="232" t="n"/>
      <c r="R984" s="232" t="n"/>
      <c r="S984" s="232" t="n"/>
      <c r="T984" s="232" t="n"/>
      <c r="U984" s="232" t="n"/>
      <c r="V984" s="232" t="n"/>
      <c r="W984" s="232" t="n"/>
      <c r="X984" s="232" t="n"/>
      <c r="Y984" s="195" t="n"/>
      <c r="Z984" s="195" t="n"/>
      <c r="AA984" s="232" t="n"/>
      <c r="AB984" s="232" t="n"/>
      <c r="AC984" s="232" t="n"/>
      <c r="AD984" s="232" t="n"/>
      <c r="AE984" s="232" t="n"/>
      <c r="AF984" s="232" t="n"/>
      <c r="AG984" s="232" t="n"/>
      <c r="AH984" s="232" t="n"/>
      <c r="AI984" s="232" t="n"/>
      <c r="AJ984" s="232" t="n"/>
      <c r="AK984" s="195" t="n"/>
      <c r="AL984" s="195" t="n"/>
      <c r="AM984" s="232">
        <f>IFERROR(ROUND(AVERAGE(O984:S984,AA984:AE984),0),"")</f>
        <v/>
      </c>
      <c r="AN984" s="232">
        <f>IFERROR(ROUND(AVERAGE(T984:X984,AF984:AJ984),0),"")</f>
        <v/>
      </c>
      <c r="AO984" s="278">
        <f>IFERROR((AM984-L984)/L984,"")</f>
        <v/>
      </c>
      <c r="AP984" s="218" t="n"/>
      <c r="AQ984" s="219" t="n"/>
      <c r="AR984" s="217">
        <f>IFERROR(ROUND((3600/AS984*J984),0),"")</f>
        <v/>
      </c>
      <c r="AS984" s="217">
        <f>IFERROR(ROUND(AVERAGE(Y984:Z984,AK984:AL984),0),"")</f>
        <v/>
      </c>
      <c r="AT984" s="217" t="n"/>
      <c r="AU984" s="217" t="n"/>
      <c r="AV984" s="217" t="n"/>
      <c r="AW984" s="217" t="n"/>
      <c r="AX984" s="217" t="n"/>
      <c r="AY984" s="217" t="n"/>
      <c r="AZ984" s="217" t="n"/>
      <c r="BA984" s="217" t="n"/>
      <c r="BB984" s="217" t="n"/>
      <c r="BC984" s="217" t="n"/>
      <c r="BD984" s="217" t="n"/>
      <c r="BE984" s="217" t="n"/>
      <c r="BF984" s="217" t="n"/>
      <c r="BG984" s="217" t="n"/>
      <c r="BH984" s="217" t="n"/>
      <c r="BI984" s="217" t="n"/>
      <c r="BJ984" s="217" t="n"/>
      <c r="BK984" s="217" t="n"/>
      <c r="BL984" s="217" t="n"/>
      <c r="BM984" s="217" t="n"/>
      <c r="BN984" s="217" t="n"/>
      <c r="BO984" s="217" t="n"/>
      <c r="BP984" s="217" t="n"/>
      <c r="BQ984" s="217" t="n"/>
      <c r="BR984" s="217" t="n"/>
      <c r="BS984" s="217" t="n"/>
      <c r="BT984" s="217" t="n"/>
      <c r="BU984" s="217" t="n"/>
      <c r="BV984" s="217" t="n"/>
      <c r="BW984" s="217" t="n"/>
      <c r="BX984" s="220" t="n"/>
      <c r="BY984" s="220" t="n"/>
      <c r="BZ984" s="220" t="n"/>
      <c r="CA984" s="220" t="n"/>
      <c r="CB984" s="220" t="n"/>
      <c r="CC984" s="220" t="n"/>
      <c r="CD984" s="220" t="n"/>
      <c r="CE984" s="220" t="n"/>
      <c r="CF984" s="220" t="n"/>
      <c r="CG984" s="221">
        <f>IFERROR(ROUND((SUM(BX984:CF984)),0),"")</f>
        <v/>
      </c>
      <c r="CH984" s="216" t="n"/>
      <c r="CI984" s="456" t="n"/>
      <c r="CJ984" s="223" t="n"/>
      <c r="CK984" s="196" t="n"/>
      <c r="CL984" s="196" t="n"/>
      <c r="CM984" s="196" t="n"/>
      <c r="CN984" s="196" t="n"/>
      <c r="CO984" s="196" t="n"/>
      <c r="CP984" s="323" t="n"/>
      <c r="CQ984" s="348" t="n"/>
      <c r="CR984" s="348" t="n"/>
      <c r="CS984" s="348" t="n"/>
      <c r="CT984" s="348" t="n"/>
      <c r="CU984" s="348" t="n"/>
      <c r="CV984" s="348" t="n"/>
      <c r="CW984" s="348" t="n"/>
      <c r="CX984" s="348" t="n"/>
      <c r="CY984" s="348">
        <f>IFERROR(ROUND(STDEV(AN984,L984),1),"")</f>
        <v/>
      </c>
      <c r="CZ984" s="232">
        <f>IFERROR(ROUND(AVERAGE(O984:S984,AA984:AE984),0),"")</f>
        <v/>
      </c>
      <c r="DA984" s="232">
        <f>IFERROR(AVERAGE(T984:X984,AF984:AJ984),"")</f>
        <v/>
      </c>
      <c r="DB984" s="308">
        <f>AV984+BK984</f>
        <v/>
      </c>
      <c r="DC984" s="12">
        <f>SUM(BL984:BT984,AW984:BE984)</f>
        <v/>
      </c>
      <c r="DD984" s="437">
        <f>IFERROR(ROUND(DC984/K984,0),"")</f>
        <v/>
      </c>
      <c r="DE984" s="437">
        <f>IFERROR(ROUND(AVERAGE(Y984:Z984,AK984:AL984),0),"")</f>
        <v/>
      </c>
      <c r="DF984" s="217">
        <f>IFERROR(ROUND((3600/DE984*J984),0),"")</f>
        <v/>
      </c>
      <c r="DG984" s="437">
        <f>IFERROR(ROUND(DD984/DF984,1),"")</f>
        <v/>
      </c>
      <c r="DH984" s="308">
        <f>IFERROR(DB984+DD984,"")</f>
        <v/>
      </c>
      <c r="DI984" s="447">
        <f>IFERROR(DD984/DH984,"")</f>
        <v/>
      </c>
      <c r="DJ984" s="239" t="n"/>
      <c r="DK984" s="12">
        <f>IFERROR(DF984-AP984,"")</f>
        <v/>
      </c>
      <c r="DL984" s="239" t="n"/>
      <c r="DM984" s="307">
        <f>IFERROR(DA984-L984,"")</f>
        <v/>
      </c>
      <c r="DN984" s="348">
        <f>IF(DE984&gt;AQ984,0,1)</f>
        <v/>
      </c>
      <c r="DO984" s="348">
        <f>IF(DA984&lt;M984,0,1)</f>
        <v/>
      </c>
      <c r="DP984" s="348">
        <f>IF(DA984&gt;N984,0,1)</f>
        <v/>
      </c>
    </row>
    <row r="985" ht="20.25" customHeight="1" s="417">
      <c r="C985" s="455" t="n"/>
      <c r="G985" s="238" t="n"/>
      <c r="H985" s="437" t="n"/>
      <c r="I985" s="437" t="n"/>
      <c r="J985" s="437" t="n"/>
      <c r="K985" s="437" t="n"/>
      <c r="L985" s="240" t="n"/>
      <c r="M985" s="241" t="n"/>
      <c r="N985" s="242" t="n"/>
      <c r="O985" s="232" t="n"/>
      <c r="P985" s="232" t="n"/>
      <c r="Q985" s="232" t="n"/>
      <c r="R985" s="232" t="n"/>
      <c r="S985" s="232" t="n"/>
      <c r="T985" s="232" t="n"/>
      <c r="U985" s="232" t="n"/>
      <c r="V985" s="232" t="n"/>
      <c r="W985" s="232" t="n"/>
      <c r="X985" s="232" t="n"/>
      <c r="Y985" s="195" t="n"/>
      <c r="Z985" s="195" t="n"/>
      <c r="AA985" s="232" t="n"/>
      <c r="AB985" s="232" t="n"/>
      <c r="AC985" s="232" t="n"/>
      <c r="AD985" s="232" t="n"/>
      <c r="AE985" s="232" t="n"/>
      <c r="AF985" s="232" t="n"/>
      <c r="AG985" s="232" t="n"/>
      <c r="AH985" s="232" t="n"/>
      <c r="AI985" s="232" t="n"/>
      <c r="AJ985" s="232" t="n"/>
      <c r="AK985" s="195" t="n"/>
      <c r="AL985" s="195" t="n"/>
      <c r="AM985" s="232">
        <f>IFERROR(ROUND(AVERAGE(O985:S985,AA985:AE985),0),"")</f>
        <v/>
      </c>
      <c r="AN985" s="232">
        <f>IFERROR(ROUND(AVERAGE(T985:X985,AF985:AJ985),0),"")</f>
        <v/>
      </c>
      <c r="AO985" s="278">
        <f>IFERROR((AM985-L985)/L985,"")</f>
        <v/>
      </c>
      <c r="AP985" s="218" t="n"/>
      <c r="AQ985" s="219" t="n"/>
      <c r="AR985" s="217">
        <f>IFERROR(ROUND((3600/AS985*J985),0),"")</f>
        <v/>
      </c>
      <c r="AS985" s="217">
        <f>IFERROR(ROUND(AVERAGE(Y985:Z985,AK985:AL985),0),"")</f>
        <v/>
      </c>
      <c r="AT985" s="217" t="n"/>
      <c r="AU985" s="217" t="n"/>
      <c r="AV985" s="217" t="n"/>
      <c r="AW985" s="217" t="n"/>
      <c r="AX985" s="217" t="n"/>
      <c r="AY985" s="217" t="n"/>
      <c r="AZ985" s="217" t="n"/>
      <c r="BA985" s="217" t="n"/>
      <c r="BB985" s="217" t="n"/>
      <c r="BC985" s="217" t="n"/>
      <c r="BD985" s="217" t="n"/>
      <c r="BE985" s="217" t="n"/>
      <c r="BF985" s="217" t="n"/>
      <c r="BG985" s="217" t="n"/>
      <c r="BH985" s="217" t="n"/>
      <c r="BI985" s="217" t="n"/>
      <c r="BJ985" s="217" t="n"/>
      <c r="BK985" s="217" t="n"/>
      <c r="BL985" s="217" t="n"/>
      <c r="BM985" s="217" t="n"/>
      <c r="BN985" s="217" t="n"/>
      <c r="BO985" s="217" t="n"/>
      <c r="BP985" s="217" t="n"/>
      <c r="BQ985" s="217" t="n"/>
      <c r="BR985" s="217" t="n"/>
      <c r="BS985" s="217" t="n"/>
      <c r="BT985" s="217" t="n"/>
      <c r="BU985" s="217" t="n"/>
      <c r="BV985" s="217" t="n"/>
      <c r="BW985" s="217" t="n"/>
      <c r="BX985" s="220" t="n"/>
      <c r="BY985" s="220" t="n"/>
      <c r="BZ985" s="220" t="n"/>
      <c r="CA985" s="220" t="n"/>
      <c r="CB985" s="220" t="n"/>
      <c r="CC985" s="220" t="n"/>
      <c r="CD985" s="220" t="n"/>
      <c r="CE985" s="220" t="n"/>
      <c r="CF985" s="220" t="n"/>
      <c r="CG985" s="221">
        <f>IFERROR(ROUND((SUM(BX985:CF985)),0),"")</f>
        <v/>
      </c>
      <c r="CH985" s="216" t="n"/>
      <c r="CI985" s="456" t="n"/>
      <c r="CJ985" s="223" t="n"/>
      <c r="CK985" s="196" t="n"/>
      <c r="CL985" s="196" t="n"/>
      <c r="CM985" s="196" t="n"/>
      <c r="CN985" s="196" t="n"/>
      <c r="CO985" s="196" t="n"/>
      <c r="CP985" s="323" t="n"/>
      <c r="CQ985" s="348" t="n"/>
      <c r="CR985" s="348" t="n"/>
      <c r="CS985" s="348" t="n"/>
      <c r="CT985" s="348" t="n"/>
      <c r="CU985" s="348" t="n"/>
      <c r="CV985" s="348" t="n"/>
      <c r="CW985" s="348" t="n"/>
      <c r="CX985" s="348" t="n"/>
      <c r="CY985" s="348">
        <f>IFERROR(ROUND(STDEV(AN985,L985),1),"")</f>
        <v/>
      </c>
      <c r="CZ985" s="232">
        <f>IFERROR(ROUND(AVERAGE(O985:S985,AA985:AE985),0),"")</f>
        <v/>
      </c>
      <c r="DA985" s="232">
        <f>IFERROR(AVERAGE(T985:X985,AF985:AJ985),"")</f>
        <v/>
      </c>
      <c r="DB985" s="308">
        <f>AV985+BK985</f>
        <v/>
      </c>
      <c r="DC985" s="12">
        <f>SUM(BL985:BT985,AW985:BE985)</f>
        <v/>
      </c>
      <c r="DD985" s="437">
        <f>IFERROR(ROUND(DC985/K985,0),"")</f>
        <v/>
      </c>
      <c r="DE985" s="437">
        <f>IFERROR(ROUND(AVERAGE(Y985:Z985,AK985:AL985),0),"")</f>
        <v/>
      </c>
      <c r="DF985" s="217">
        <f>IFERROR(ROUND((3600/DE985*J985),0),"")</f>
        <v/>
      </c>
      <c r="DG985" s="437">
        <f>IFERROR(ROUND(DD985/DF985,1),"")</f>
        <v/>
      </c>
      <c r="DH985" s="308">
        <f>IFERROR(DB985+DD985,"")</f>
        <v/>
      </c>
      <c r="DI985" s="447">
        <f>IFERROR(DD985/DH985,"")</f>
        <v/>
      </c>
      <c r="DJ985" s="239" t="n"/>
      <c r="DK985" s="12">
        <f>IFERROR(DF985-AP985,"")</f>
        <v/>
      </c>
      <c r="DL985" s="239" t="n"/>
      <c r="DM985" s="307">
        <f>IFERROR(DA985-L985,"")</f>
        <v/>
      </c>
      <c r="DN985" s="348">
        <f>IF(DE985&gt;AQ985,0,1)</f>
        <v/>
      </c>
      <c r="DO985" s="348">
        <f>IF(DA985&lt;M985,0,1)</f>
        <v/>
      </c>
      <c r="DP985" s="348">
        <f>IF(DA985&gt;N985,0,1)</f>
        <v/>
      </c>
    </row>
    <row r="986" ht="20.25" customHeight="1" s="417">
      <c r="C986" s="455" t="n"/>
      <c r="G986" s="238" t="n"/>
      <c r="H986" s="437" t="n"/>
      <c r="I986" s="437" t="n"/>
      <c r="J986" s="437" t="n"/>
      <c r="K986" s="437" t="n"/>
      <c r="L986" s="240" t="n"/>
      <c r="M986" s="241" t="n"/>
      <c r="N986" s="242" t="n"/>
      <c r="O986" s="232" t="n"/>
      <c r="P986" s="232" t="n"/>
      <c r="Q986" s="232" t="n"/>
      <c r="R986" s="232" t="n"/>
      <c r="S986" s="232" t="n"/>
      <c r="T986" s="232" t="n"/>
      <c r="U986" s="232" t="n"/>
      <c r="V986" s="232" t="n"/>
      <c r="W986" s="232" t="n"/>
      <c r="X986" s="232" t="n"/>
      <c r="Y986" s="195" t="n"/>
      <c r="Z986" s="195" t="n"/>
      <c r="AA986" s="232" t="n"/>
      <c r="AB986" s="232" t="n"/>
      <c r="AC986" s="232" t="n"/>
      <c r="AD986" s="232" t="n"/>
      <c r="AE986" s="232" t="n"/>
      <c r="AF986" s="232" t="n"/>
      <c r="AG986" s="232" t="n"/>
      <c r="AH986" s="232" t="n"/>
      <c r="AI986" s="232" t="n"/>
      <c r="AJ986" s="232" t="n"/>
      <c r="AK986" s="195" t="n"/>
      <c r="AL986" s="195" t="n"/>
      <c r="AM986" s="232">
        <f>IFERROR(ROUND(AVERAGE(O986:S986,AA986:AE986),0),"")</f>
        <v/>
      </c>
      <c r="AN986" s="232">
        <f>IFERROR(ROUND(AVERAGE(T986:X986,AF986:AJ986),0),"")</f>
        <v/>
      </c>
      <c r="AO986" s="278">
        <f>IFERROR((AM986-L986)/L986,"")</f>
        <v/>
      </c>
      <c r="AP986" s="218" t="n"/>
      <c r="AQ986" s="219" t="n"/>
      <c r="AR986" s="217">
        <f>IFERROR(ROUND((3600/AS986*J986),0),"")</f>
        <v/>
      </c>
      <c r="AS986" s="217">
        <f>IFERROR(ROUND(AVERAGE(Y986:Z986,AK986:AL986),0),"")</f>
        <v/>
      </c>
      <c r="AT986" s="217" t="n"/>
      <c r="AU986" s="217" t="n"/>
      <c r="AV986" s="217" t="n"/>
      <c r="AW986" s="217" t="n"/>
      <c r="AX986" s="217" t="n"/>
      <c r="AY986" s="217" t="n"/>
      <c r="AZ986" s="217" t="n"/>
      <c r="BA986" s="217" t="n"/>
      <c r="BB986" s="217" t="n"/>
      <c r="BC986" s="217" t="n"/>
      <c r="BD986" s="217" t="n"/>
      <c r="BE986" s="217" t="n"/>
      <c r="BF986" s="217" t="n"/>
      <c r="BG986" s="217" t="n"/>
      <c r="BH986" s="217" t="n"/>
      <c r="BI986" s="217" t="n"/>
      <c r="BJ986" s="217" t="n"/>
      <c r="BK986" s="217" t="n"/>
      <c r="BL986" s="217" t="n"/>
      <c r="BM986" s="217" t="n"/>
      <c r="BN986" s="217" t="n"/>
      <c r="BO986" s="217" t="n"/>
      <c r="BP986" s="217" t="n"/>
      <c r="BQ986" s="217" t="n"/>
      <c r="BR986" s="217" t="n"/>
      <c r="BS986" s="217" t="n"/>
      <c r="BT986" s="217" t="n"/>
      <c r="BU986" s="217" t="n"/>
      <c r="BV986" s="217" t="n"/>
      <c r="BW986" s="217" t="n"/>
      <c r="BX986" s="220" t="n"/>
      <c r="BY986" s="220" t="n"/>
      <c r="BZ986" s="220" t="n"/>
      <c r="CA986" s="220" t="n"/>
      <c r="CB986" s="220" t="n"/>
      <c r="CC986" s="220" t="n"/>
      <c r="CD986" s="220" t="n"/>
      <c r="CE986" s="220" t="n"/>
      <c r="CF986" s="220" t="n"/>
      <c r="CG986" s="221">
        <f>IFERROR(ROUND((SUM(BX986:CF986)),0),"")</f>
        <v/>
      </c>
      <c r="CH986" s="216" t="n"/>
      <c r="CI986" s="456" t="n"/>
      <c r="CJ986" s="223" t="n"/>
      <c r="CK986" s="196" t="n"/>
      <c r="CL986" s="196" t="n"/>
      <c r="CM986" s="196" t="n"/>
      <c r="CN986" s="196" t="n"/>
      <c r="CO986" s="196" t="n"/>
      <c r="CP986" s="323" t="n"/>
      <c r="CQ986" s="348" t="n"/>
      <c r="CR986" s="348" t="n"/>
      <c r="CS986" s="348" t="n"/>
      <c r="CT986" s="348" t="n"/>
      <c r="CU986" s="348" t="n"/>
      <c r="CV986" s="348" t="n"/>
      <c r="CW986" s="348" t="n"/>
      <c r="CX986" s="348" t="n"/>
      <c r="CY986" s="348">
        <f>IFERROR(ROUND(STDEV(AN986,L986),1),"")</f>
        <v/>
      </c>
      <c r="CZ986" s="232">
        <f>IFERROR(ROUND(AVERAGE(O986:S986,AA986:AE986),0),"")</f>
        <v/>
      </c>
      <c r="DA986" s="232">
        <f>IFERROR(AVERAGE(T986:X986,AF986:AJ986),"")</f>
        <v/>
      </c>
      <c r="DB986" s="308">
        <f>AV986+BK986</f>
        <v/>
      </c>
      <c r="DC986" s="12">
        <f>SUM(BL986:BT986,AW986:BE986)</f>
        <v/>
      </c>
      <c r="DD986" s="437">
        <f>IFERROR(ROUND(DC986/K986,0),"")</f>
        <v/>
      </c>
      <c r="DE986" s="437">
        <f>IFERROR(ROUND(AVERAGE(Y986:Z986,AK986:AL986),0),"")</f>
        <v/>
      </c>
      <c r="DF986" s="217">
        <f>IFERROR(ROUND((3600/DE986*J986),0),"")</f>
        <v/>
      </c>
      <c r="DG986" s="437">
        <f>IFERROR(ROUND(DD986/DF986,1),"")</f>
        <v/>
      </c>
      <c r="DH986" s="308">
        <f>IFERROR(DB986+DD986,"")</f>
        <v/>
      </c>
      <c r="DI986" s="447">
        <f>IFERROR(DD986/DH986,"")</f>
        <v/>
      </c>
      <c r="DJ986" s="239" t="n"/>
      <c r="DK986" s="12">
        <f>IFERROR(DF986-AP986,"")</f>
        <v/>
      </c>
      <c r="DL986" s="239" t="n"/>
      <c r="DM986" s="307">
        <f>IFERROR(DA986-L986,"")</f>
        <v/>
      </c>
      <c r="DN986" s="348">
        <f>IF(DE986&gt;AQ986,0,1)</f>
        <v/>
      </c>
      <c r="DO986" s="348">
        <f>IF(DA986&lt;M986,0,1)</f>
        <v/>
      </c>
      <c r="DP986" s="348">
        <f>IF(DA986&gt;N986,0,1)</f>
        <v/>
      </c>
    </row>
    <row r="987" ht="20.25" customHeight="1" s="417">
      <c r="C987" s="455" t="n"/>
      <c r="G987" s="238" t="n"/>
      <c r="H987" s="437" t="n"/>
      <c r="I987" s="437" t="n"/>
      <c r="J987" s="437" t="n"/>
      <c r="K987" s="437" t="n"/>
      <c r="L987" s="240" t="n"/>
      <c r="M987" s="241" t="n"/>
      <c r="N987" s="242" t="n"/>
      <c r="O987" s="232" t="n"/>
      <c r="P987" s="232" t="n"/>
      <c r="Q987" s="232" t="n"/>
      <c r="R987" s="232" t="n"/>
      <c r="S987" s="232" t="n"/>
      <c r="T987" s="232" t="n"/>
      <c r="U987" s="232" t="n"/>
      <c r="V987" s="232" t="n"/>
      <c r="W987" s="232" t="n"/>
      <c r="X987" s="232" t="n"/>
      <c r="Y987" s="195" t="n"/>
      <c r="Z987" s="195" t="n"/>
      <c r="AA987" s="232" t="n"/>
      <c r="AB987" s="232" t="n"/>
      <c r="AC987" s="232" t="n"/>
      <c r="AD987" s="232" t="n"/>
      <c r="AE987" s="232" t="n"/>
      <c r="AF987" s="232" t="n"/>
      <c r="AG987" s="232" t="n"/>
      <c r="AH987" s="232" t="n"/>
      <c r="AI987" s="232" t="n"/>
      <c r="AJ987" s="232" t="n"/>
      <c r="AK987" s="195" t="n"/>
      <c r="AL987" s="195" t="n"/>
      <c r="AM987" s="232">
        <f>IFERROR(ROUND(AVERAGE(O987:S987,AA987:AE987),0),"")</f>
        <v/>
      </c>
      <c r="AN987" s="232">
        <f>IFERROR(ROUND(AVERAGE(T987:X987,AF987:AJ987),0),"")</f>
        <v/>
      </c>
      <c r="AO987" s="278">
        <f>IFERROR((AM987-L987)/L987,"")</f>
        <v/>
      </c>
      <c r="AP987" s="218" t="n"/>
      <c r="AQ987" s="219" t="n"/>
      <c r="AR987" s="217">
        <f>IFERROR(ROUND((3600/AS987*J987),0),"")</f>
        <v/>
      </c>
      <c r="AS987" s="217">
        <f>IFERROR(ROUND(AVERAGE(Y987:Z987,AK987:AL987),0),"")</f>
        <v/>
      </c>
      <c r="AT987" s="217" t="n"/>
      <c r="AU987" s="217" t="n"/>
      <c r="AV987" s="217" t="n"/>
      <c r="AW987" s="217" t="n"/>
      <c r="AX987" s="217" t="n"/>
      <c r="AY987" s="217" t="n"/>
      <c r="AZ987" s="217" t="n"/>
      <c r="BA987" s="217" t="n"/>
      <c r="BB987" s="217" t="n"/>
      <c r="BC987" s="217" t="n"/>
      <c r="BD987" s="217" t="n"/>
      <c r="BE987" s="217" t="n"/>
      <c r="BF987" s="217" t="n"/>
      <c r="BG987" s="217" t="n"/>
      <c r="BH987" s="217" t="n"/>
      <c r="BI987" s="217" t="n"/>
      <c r="BJ987" s="217" t="n"/>
      <c r="BK987" s="217" t="n"/>
      <c r="BL987" s="217" t="n"/>
      <c r="BM987" s="217" t="n"/>
      <c r="BN987" s="217" t="n"/>
      <c r="BO987" s="217" t="n"/>
      <c r="BP987" s="217" t="n"/>
      <c r="BQ987" s="217" t="n"/>
      <c r="BR987" s="217" t="n"/>
      <c r="BS987" s="217" t="n"/>
      <c r="BT987" s="217" t="n"/>
      <c r="BU987" s="217" t="n"/>
      <c r="BV987" s="217" t="n"/>
      <c r="BW987" s="217" t="n"/>
      <c r="BX987" s="220" t="n"/>
      <c r="BY987" s="220" t="n"/>
      <c r="BZ987" s="220" t="n"/>
      <c r="CA987" s="220" t="n"/>
      <c r="CB987" s="220" t="n"/>
      <c r="CC987" s="220" t="n"/>
      <c r="CD987" s="220" t="n"/>
      <c r="CE987" s="220" t="n"/>
      <c r="CF987" s="220" t="n"/>
      <c r="CG987" s="221">
        <f>IFERROR(ROUND((SUM(BX987:CF987)),0),"")</f>
        <v/>
      </c>
      <c r="CH987" s="216" t="n"/>
      <c r="CI987" s="456" t="n"/>
      <c r="CJ987" s="223" t="n"/>
      <c r="CK987" s="196" t="n"/>
      <c r="CL987" s="196" t="n"/>
      <c r="CM987" s="196" t="n"/>
      <c r="CN987" s="196" t="n"/>
      <c r="CO987" s="196" t="n"/>
      <c r="CP987" s="323" t="n"/>
      <c r="CQ987" s="348" t="n"/>
      <c r="CR987" s="348" t="n"/>
      <c r="CS987" s="348" t="n"/>
      <c r="CT987" s="348" t="n"/>
      <c r="CU987" s="348" t="n"/>
      <c r="CV987" s="348" t="n"/>
      <c r="CW987" s="348" t="n"/>
      <c r="CX987" s="348" t="n"/>
      <c r="CY987" s="348">
        <f>IFERROR(ROUND(STDEV(AN987,L987),1),"")</f>
        <v/>
      </c>
      <c r="CZ987" s="232">
        <f>IFERROR(ROUND(AVERAGE(O987:S987,AA987:AE987),0),"")</f>
        <v/>
      </c>
      <c r="DA987" s="232">
        <f>IFERROR(AVERAGE(T987:X987,AF987:AJ987),"")</f>
        <v/>
      </c>
      <c r="DB987" s="308">
        <f>AV987+BK987</f>
        <v/>
      </c>
      <c r="DC987" s="12">
        <f>SUM(BL987:BT987,AW987:BE987)</f>
        <v/>
      </c>
      <c r="DD987" s="437">
        <f>IFERROR(ROUND(DC987/K987,0),"")</f>
        <v/>
      </c>
      <c r="DE987" s="437">
        <f>IFERROR(ROUND(AVERAGE(Y987:Z987,AK987:AL987),0),"")</f>
        <v/>
      </c>
      <c r="DF987" s="217">
        <f>IFERROR(ROUND((3600/DE987*J987),0),"")</f>
        <v/>
      </c>
      <c r="DG987" s="437">
        <f>IFERROR(ROUND(DD987/DF987,1),"")</f>
        <v/>
      </c>
      <c r="DH987" s="308">
        <f>IFERROR(DB987+DD987,"")</f>
        <v/>
      </c>
      <c r="DI987" s="447">
        <f>IFERROR(DD987/DH987,"")</f>
        <v/>
      </c>
      <c r="DJ987" s="239" t="n"/>
      <c r="DK987" s="12">
        <f>IFERROR(DF987-AP987,"")</f>
        <v/>
      </c>
      <c r="DL987" s="239" t="n"/>
      <c r="DM987" s="307">
        <f>IFERROR(DA987-L987,"")</f>
        <v/>
      </c>
      <c r="DN987" s="348">
        <f>IF(DE987&gt;AQ987,0,1)</f>
        <v/>
      </c>
      <c r="DO987" s="348">
        <f>IF(DA987&lt;M987,0,1)</f>
        <v/>
      </c>
      <c r="DP987" s="348">
        <f>IF(DA987&gt;N987,0,1)</f>
        <v/>
      </c>
    </row>
    <row r="988" ht="20.25" customHeight="1" s="417">
      <c r="C988" s="455" t="n"/>
      <c r="G988" s="238" t="n"/>
      <c r="H988" s="437" t="n"/>
      <c r="I988" s="437" t="n"/>
      <c r="J988" s="437" t="n"/>
      <c r="K988" s="437" t="n"/>
      <c r="L988" s="240" t="n"/>
      <c r="M988" s="241" t="n"/>
      <c r="N988" s="242" t="n"/>
      <c r="O988" s="232" t="n"/>
      <c r="P988" s="232" t="n"/>
      <c r="Q988" s="232" t="n"/>
      <c r="R988" s="232" t="n"/>
      <c r="S988" s="232" t="n"/>
      <c r="T988" s="232" t="n"/>
      <c r="U988" s="232" t="n"/>
      <c r="V988" s="232" t="n"/>
      <c r="W988" s="232" t="n"/>
      <c r="X988" s="232" t="n"/>
      <c r="Y988" s="195" t="n"/>
      <c r="Z988" s="195" t="n"/>
      <c r="AA988" s="232" t="n"/>
      <c r="AB988" s="232" t="n"/>
      <c r="AC988" s="232" t="n"/>
      <c r="AD988" s="232" t="n"/>
      <c r="AE988" s="232" t="n"/>
      <c r="AF988" s="232" t="n"/>
      <c r="AG988" s="232" t="n"/>
      <c r="AH988" s="232" t="n"/>
      <c r="AI988" s="232" t="n"/>
      <c r="AJ988" s="232" t="n"/>
      <c r="AK988" s="195" t="n"/>
      <c r="AL988" s="195" t="n"/>
      <c r="AM988" s="232">
        <f>IFERROR(ROUND(AVERAGE(O988:S988,AA988:AE988),0),"")</f>
        <v/>
      </c>
      <c r="AN988" s="232">
        <f>IFERROR(ROUND(AVERAGE(T988:X988,AF988:AJ988),0),"")</f>
        <v/>
      </c>
      <c r="AO988" s="278">
        <f>IFERROR((AM988-L988)/L988,"")</f>
        <v/>
      </c>
      <c r="AP988" s="218" t="n"/>
      <c r="AQ988" s="219" t="n"/>
      <c r="AR988" s="217">
        <f>IFERROR(ROUND((3600/AS988*J988),0),"")</f>
        <v/>
      </c>
      <c r="AS988" s="217">
        <f>IFERROR(ROUND(AVERAGE(Y988:Z988,AK988:AL988),0),"")</f>
        <v/>
      </c>
      <c r="AT988" s="217" t="n"/>
      <c r="AU988" s="217" t="n"/>
      <c r="AV988" s="217" t="n"/>
      <c r="AW988" s="217" t="n"/>
      <c r="AX988" s="217" t="n"/>
      <c r="AY988" s="217" t="n"/>
      <c r="AZ988" s="217" t="n"/>
      <c r="BA988" s="217" t="n"/>
      <c r="BB988" s="217" t="n"/>
      <c r="BC988" s="217" t="n"/>
      <c r="BD988" s="217" t="n"/>
      <c r="BE988" s="217" t="n"/>
      <c r="BF988" s="217" t="n"/>
      <c r="BG988" s="217" t="n"/>
      <c r="BH988" s="217" t="n"/>
      <c r="BI988" s="217" t="n"/>
      <c r="BJ988" s="217" t="n"/>
      <c r="BK988" s="217" t="n"/>
      <c r="BL988" s="217" t="n"/>
      <c r="BM988" s="217" t="n"/>
      <c r="BN988" s="217" t="n"/>
      <c r="BO988" s="217" t="n"/>
      <c r="BP988" s="217" t="n"/>
      <c r="BQ988" s="217" t="n"/>
      <c r="BR988" s="217" t="n"/>
      <c r="BS988" s="217" t="n"/>
      <c r="BT988" s="217" t="n"/>
      <c r="BU988" s="217" t="n"/>
      <c r="BV988" s="217" t="n"/>
      <c r="BW988" s="217" t="n"/>
      <c r="BX988" s="220" t="n"/>
      <c r="BY988" s="220" t="n"/>
      <c r="BZ988" s="220" t="n"/>
      <c r="CA988" s="220" t="n"/>
      <c r="CB988" s="220" t="n"/>
      <c r="CC988" s="220" t="n"/>
      <c r="CD988" s="220" t="n"/>
      <c r="CE988" s="220" t="n"/>
      <c r="CF988" s="220" t="n"/>
      <c r="CG988" s="221">
        <f>IFERROR(ROUND((SUM(BX988:CF988)),0),"")</f>
        <v/>
      </c>
      <c r="CH988" s="216" t="n"/>
      <c r="CI988" s="456" t="n"/>
      <c r="CJ988" s="223" t="n"/>
      <c r="CK988" s="196" t="n"/>
      <c r="CL988" s="196" t="n"/>
      <c r="CM988" s="196" t="n"/>
      <c r="CN988" s="196" t="n"/>
      <c r="CO988" s="196" t="n"/>
      <c r="CP988" s="323" t="n"/>
      <c r="CQ988" s="348" t="n"/>
      <c r="CR988" s="348" t="n"/>
      <c r="CS988" s="348" t="n"/>
      <c r="CT988" s="348" t="n"/>
      <c r="CU988" s="348" t="n"/>
      <c r="CV988" s="348" t="n"/>
      <c r="CW988" s="348" t="n"/>
      <c r="CX988" s="348" t="n"/>
      <c r="CY988" s="348">
        <f>IFERROR(ROUND(STDEV(AN988,L988),1),"")</f>
        <v/>
      </c>
      <c r="CZ988" s="232">
        <f>IFERROR(ROUND(AVERAGE(O988:S988,AA988:AE988),0),"")</f>
        <v/>
      </c>
      <c r="DA988" s="232">
        <f>IFERROR(AVERAGE(T988:X988,AF988:AJ988),"")</f>
        <v/>
      </c>
      <c r="DB988" s="308">
        <f>AV988+BK988</f>
        <v/>
      </c>
      <c r="DC988" s="12">
        <f>SUM(BL988:BT988,AW988:BE988)</f>
        <v/>
      </c>
      <c r="DD988" s="437">
        <f>IFERROR(ROUND(DC988/K988,0),"")</f>
        <v/>
      </c>
      <c r="DE988" s="437">
        <f>IFERROR(ROUND(AVERAGE(Y988:Z988,AK988:AL988),0),"")</f>
        <v/>
      </c>
      <c r="DF988" s="217">
        <f>IFERROR(ROUND((3600/DE988*J988),0),"")</f>
        <v/>
      </c>
      <c r="DG988" s="437">
        <f>IFERROR(ROUND(DD988/DF988,1),"")</f>
        <v/>
      </c>
      <c r="DH988" s="308">
        <f>IFERROR(DB988+DD988,"")</f>
        <v/>
      </c>
      <c r="DI988" s="447">
        <f>IFERROR(DD988/DH988,"")</f>
        <v/>
      </c>
      <c r="DJ988" s="239" t="n"/>
      <c r="DK988" s="12">
        <f>IFERROR(DF988-AP988,"")</f>
        <v/>
      </c>
      <c r="DL988" s="239" t="n"/>
      <c r="DM988" s="307">
        <f>IFERROR(DA988-L988,"")</f>
        <v/>
      </c>
      <c r="DN988" s="348">
        <f>IF(DE988&gt;AQ988,0,1)</f>
        <v/>
      </c>
      <c r="DO988" s="348">
        <f>IF(DA988&lt;M988,0,1)</f>
        <v/>
      </c>
      <c r="DP988" s="348">
        <f>IF(DA988&gt;N988,0,1)</f>
        <v/>
      </c>
    </row>
    <row r="989" ht="20.25" customHeight="1" s="417">
      <c r="C989" s="455" t="n"/>
      <c r="G989" s="238" t="n"/>
      <c r="H989" s="437" t="n"/>
      <c r="I989" s="437" t="n"/>
      <c r="J989" s="437" t="n"/>
      <c r="K989" s="437" t="n"/>
      <c r="L989" s="240" t="n"/>
      <c r="M989" s="241" t="n"/>
      <c r="N989" s="242" t="n"/>
      <c r="O989" s="232" t="n"/>
      <c r="P989" s="232" t="n"/>
      <c r="Q989" s="232" t="n"/>
      <c r="R989" s="232" t="n"/>
      <c r="S989" s="232" t="n"/>
      <c r="T989" s="232" t="n"/>
      <c r="U989" s="232" t="n"/>
      <c r="V989" s="232" t="n"/>
      <c r="W989" s="232" t="n"/>
      <c r="X989" s="232" t="n"/>
      <c r="Y989" s="195" t="n"/>
      <c r="Z989" s="195" t="n"/>
      <c r="AA989" s="232" t="n"/>
      <c r="AB989" s="232" t="n"/>
      <c r="AC989" s="232" t="n"/>
      <c r="AD989" s="232" t="n"/>
      <c r="AE989" s="232" t="n"/>
      <c r="AF989" s="232" t="n"/>
      <c r="AG989" s="232" t="n"/>
      <c r="AH989" s="232" t="n"/>
      <c r="AI989" s="232" t="n"/>
      <c r="AJ989" s="232" t="n"/>
      <c r="AK989" s="195" t="n"/>
      <c r="AL989" s="195" t="n"/>
      <c r="AM989" s="232">
        <f>IFERROR(ROUND(AVERAGE(O989:S989,AA989:AE989),0),"")</f>
        <v/>
      </c>
      <c r="AN989" s="232">
        <f>IFERROR(ROUND(AVERAGE(T989:X989,AF989:AJ989),0),"")</f>
        <v/>
      </c>
      <c r="AO989" s="278">
        <f>IFERROR((AM989-L989)/L989,"")</f>
        <v/>
      </c>
      <c r="AP989" s="218" t="n"/>
      <c r="AQ989" s="219" t="n"/>
      <c r="AR989" s="217">
        <f>IFERROR(ROUND((3600/AS989*J989),0),"")</f>
        <v/>
      </c>
      <c r="AS989" s="217">
        <f>IFERROR(ROUND(AVERAGE(Y989:Z989,AK989:AL989),0),"")</f>
        <v/>
      </c>
      <c r="AT989" s="217" t="n"/>
      <c r="AU989" s="217" t="n"/>
      <c r="AV989" s="217" t="n"/>
      <c r="AW989" s="217" t="n"/>
      <c r="AX989" s="217" t="n"/>
      <c r="AY989" s="217" t="n"/>
      <c r="AZ989" s="217" t="n"/>
      <c r="BA989" s="217" t="n"/>
      <c r="BB989" s="217" t="n"/>
      <c r="BC989" s="217" t="n"/>
      <c r="BD989" s="217" t="n"/>
      <c r="BE989" s="217" t="n"/>
      <c r="BF989" s="217" t="n"/>
      <c r="BG989" s="217" t="n"/>
      <c r="BH989" s="217" t="n"/>
      <c r="BI989" s="217" t="n"/>
      <c r="BJ989" s="217" t="n"/>
      <c r="BK989" s="217" t="n"/>
      <c r="BL989" s="217" t="n"/>
      <c r="BM989" s="217" t="n"/>
      <c r="BN989" s="217" t="n"/>
      <c r="BO989" s="217" t="n"/>
      <c r="BP989" s="217" t="n"/>
      <c r="BQ989" s="217" t="n"/>
      <c r="BR989" s="217" t="n"/>
      <c r="BS989" s="217" t="n"/>
      <c r="BT989" s="217" t="n"/>
      <c r="BU989" s="217" t="n"/>
      <c r="BV989" s="217" t="n"/>
      <c r="BW989" s="217" t="n"/>
      <c r="BX989" s="220" t="n"/>
      <c r="BY989" s="220" t="n"/>
      <c r="BZ989" s="220" t="n"/>
      <c r="CA989" s="220" t="n"/>
      <c r="CB989" s="220" t="n"/>
      <c r="CC989" s="220" t="n"/>
      <c r="CD989" s="220" t="n"/>
      <c r="CE989" s="220" t="n"/>
      <c r="CF989" s="220" t="n"/>
      <c r="CG989" s="221">
        <f>IFERROR(ROUND((SUM(BX989:CF989)),0),"")</f>
        <v/>
      </c>
      <c r="CH989" s="216" t="n"/>
      <c r="CI989" s="456" t="n"/>
      <c r="CJ989" s="223" t="n"/>
      <c r="CK989" s="196" t="n"/>
      <c r="CL989" s="196" t="n"/>
      <c r="CM989" s="196" t="n"/>
      <c r="CN989" s="196" t="n"/>
      <c r="CO989" s="196" t="n"/>
      <c r="CP989" s="323" t="n"/>
      <c r="CQ989" s="348" t="n"/>
      <c r="CR989" s="348" t="n"/>
      <c r="CS989" s="348" t="n"/>
      <c r="CT989" s="348" t="n"/>
      <c r="CU989" s="348" t="n"/>
      <c r="CV989" s="348" t="n"/>
      <c r="CW989" s="348" t="n"/>
      <c r="CX989" s="348" t="n"/>
      <c r="CY989" s="348">
        <f>IFERROR(ROUND(STDEV(AN989,L989),1),"")</f>
        <v/>
      </c>
      <c r="CZ989" s="232">
        <f>IFERROR(ROUND(AVERAGE(O989:S989,AA989:AE989),0),"")</f>
        <v/>
      </c>
      <c r="DA989" s="232">
        <f>IFERROR(AVERAGE(T989:X989,AF989:AJ989),"")</f>
        <v/>
      </c>
      <c r="DB989" s="308">
        <f>AV989+BK989</f>
        <v/>
      </c>
      <c r="DC989" s="12">
        <f>SUM(BL989:BT989,AW989:BE989)</f>
        <v/>
      </c>
      <c r="DD989" s="437">
        <f>IFERROR(ROUND(DC989/K989,0),"")</f>
        <v/>
      </c>
      <c r="DE989" s="437">
        <f>IFERROR(ROUND(AVERAGE(Y989:Z989,AK989:AL989),0),"")</f>
        <v/>
      </c>
      <c r="DF989" s="217">
        <f>IFERROR(ROUND((3600/DE989*J989),0),"")</f>
        <v/>
      </c>
      <c r="DG989" s="437">
        <f>IFERROR(ROUND(DD989/DF989,1),"")</f>
        <v/>
      </c>
      <c r="DH989" s="308">
        <f>IFERROR(DB989+DD989,"")</f>
        <v/>
      </c>
      <c r="DI989" s="447">
        <f>IFERROR(DD989/DH989,"")</f>
        <v/>
      </c>
      <c r="DJ989" s="239" t="n"/>
      <c r="DK989" s="12">
        <f>IFERROR(DF989-AP989,"")</f>
        <v/>
      </c>
      <c r="DL989" s="239" t="n"/>
      <c r="DM989" s="307">
        <f>IFERROR(DA989-L989,"")</f>
        <v/>
      </c>
      <c r="DN989" s="348">
        <f>IF(DE989&gt;AQ989,0,1)</f>
        <v/>
      </c>
      <c r="DO989" s="348">
        <f>IF(DA989&lt;M989,0,1)</f>
        <v/>
      </c>
      <c r="DP989" s="348">
        <f>IF(DA989&gt;N989,0,1)</f>
        <v/>
      </c>
    </row>
    <row r="990" ht="20.25" customHeight="1" s="417">
      <c r="C990" s="455" t="n"/>
      <c r="G990" s="238" t="n"/>
      <c r="H990" s="437" t="n"/>
      <c r="I990" s="437" t="n"/>
      <c r="J990" s="437" t="n"/>
      <c r="K990" s="437" t="n"/>
      <c r="L990" s="240" t="n"/>
      <c r="M990" s="241" t="n"/>
      <c r="N990" s="242" t="n"/>
      <c r="O990" s="232" t="n"/>
      <c r="P990" s="232" t="n"/>
      <c r="Q990" s="232" t="n"/>
      <c r="R990" s="232" t="n"/>
      <c r="S990" s="232" t="n"/>
      <c r="T990" s="232" t="n"/>
      <c r="U990" s="232" t="n"/>
      <c r="V990" s="232" t="n"/>
      <c r="W990" s="232" t="n"/>
      <c r="X990" s="232" t="n"/>
      <c r="Y990" s="195" t="n"/>
      <c r="Z990" s="195" t="n"/>
      <c r="AA990" s="232" t="n"/>
      <c r="AB990" s="232" t="n"/>
      <c r="AC990" s="232" t="n"/>
      <c r="AD990" s="232" t="n"/>
      <c r="AE990" s="232" t="n"/>
      <c r="AF990" s="232" t="n"/>
      <c r="AG990" s="232" t="n"/>
      <c r="AH990" s="232" t="n"/>
      <c r="AI990" s="232" t="n"/>
      <c r="AJ990" s="232" t="n"/>
      <c r="AK990" s="195" t="n"/>
      <c r="AL990" s="195" t="n"/>
      <c r="AM990" s="232">
        <f>IFERROR(ROUND(AVERAGE(O990:S990,AA990:AE990),0),"")</f>
        <v/>
      </c>
      <c r="AN990" s="232">
        <f>IFERROR(ROUND(AVERAGE(T990:X990,AF990:AJ990),0),"")</f>
        <v/>
      </c>
      <c r="AO990" s="278">
        <f>IFERROR((AM990-L990)/L990,"")</f>
        <v/>
      </c>
      <c r="AP990" s="218" t="n"/>
      <c r="AQ990" s="219" t="n"/>
      <c r="AR990" s="217">
        <f>IFERROR(ROUND((3600/AS990*J990),0),"")</f>
        <v/>
      </c>
      <c r="AS990" s="217">
        <f>IFERROR(ROUND(AVERAGE(Y990:Z990,AK990:AL990),0),"")</f>
        <v/>
      </c>
      <c r="AT990" s="217" t="n"/>
      <c r="AU990" s="217" t="n"/>
      <c r="AV990" s="217" t="n"/>
      <c r="AW990" s="217" t="n"/>
      <c r="AX990" s="217" t="n"/>
      <c r="AY990" s="217" t="n"/>
      <c r="AZ990" s="217" t="n"/>
      <c r="BA990" s="217" t="n"/>
      <c r="BB990" s="217" t="n"/>
      <c r="BC990" s="217" t="n"/>
      <c r="BD990" s="217" t="n"/>
      <c r="BE990" s="217" t="n"/>
      <c r="BF990" s="217" t="n"/>
      <c r="BG990" s="217" t="n"/>
      <c r="BH990" s="217" t="n"/>
      <c r="BI990" s="217" t="n"/>
      <c r="BJ990" s="217" t="n"/>
      <c r="BK990" s="217" t="n"/>
      <c r="BL990" s="217" t="n"/>
      <c r="BM990" s="217" t="n"/>
      <c r="BN990" s="217" t="n"/>
      <c r="BO990" s="217" t="n"/>
      <c r="BP990" s="217" t="n"/>
      <c r="BQ990" s="217" t="n"/>
      <c r="BR990" s="217" t="n"/>
      <c r="BS990" s="217" t="n"/>
      <c r="BT990" s="217" t="n"/>
      <c r="BU990" s="217" t="n"/>
      <c r="BV990" s="217" t="n"/>
      <c r="BW990" s="217" t="n"/>
      <c r="BX990" s="220" t="n"/>
      <c r="BY990" s="220" t="n"/>
      <c r="BZ990" s="220" t="n"/>
      <c r="CA990" s="220" t="n"/>
      <c r="CB990" s="220" t="n"/>
      <c r="CC990" s="220" t="n"/>
      <c r="CD990" s="220" t="n"/>
      <c r="CE990" s="220" t="n"/>
      <c r="CF990" s="220" t="n"/>
      <c r="CG990" s="221">
        <f>IFERROR(ROUND((SUM(BX990:CF990)),0),"")</f>
        <v/>
      </c>
      <c r="CH990" s="216" t="n"/>
      <c r="CI990" s="456" t="n"/>
      <c r="CJ990" s="223" t="n"/>
      <c r="CK990" s="196" t="n"/>
      <c r="CL990" s="196" t="n"/>
      <c r="CM990" s="196" t="n"/>
      <c r="CN990" s="196" t="n"/>
      <c r="CO990" s="196" t="n"/>
      <c r="CP990" s="323" t="n"/>
      <c r="CQ990" s="348" t="n"/>
      <c r="CR990" s="348" t="n"/>
      <c r="CS990" s="348" t="n"/>
      <c r="CT990" s="348" t="n"/>
      <c r="CU990" s="348" t="n"/>
      <c r="CV990" s="348" t="n"/>
      <c r="CW990" s="348" t="n"/>
      <c r="CX990" s="348" t="n"/>
      <c r="CY990" s="348">
        <f>IFERROR(ROUND(STDEV(AN990,L990),1),"")</f>
        <v/>
      </c>
      <c r="CZ990" s="232">
        <f>IFERROR(ROUND(AVERAGE(O990:S990,AA990:AE990),0),"")</f>
        <v/>
      </c>
      <c r="DA990" s="232">
        <f>IFERROR(AVERAGE(T990:X990,AF990:AJ990),"")</f>
        <v/>
      </c>
      <c r="DB990" s="308">
        <f>AV990+BK990</f>
        <v/>
      </c>
      <c r="DC990" s="12">
        <f>SUM(BL990:BT990,AW990:BE990)</f>
        <v/>
      </c>
      <c r="DD990" s="437">
        <f>IFERROR(ROUND(DC990/K990,0),"")</f>
        <v/>
      </c>
      <c r="DE990" s="437">
        <f>IFERROR(ROUND(AVERAGE(Y990:Z990,AK990:AL990),0),"")</f>
        <v/>
      </c>
      <c r="DF990" s="217">
        <f>IFERROR(ROUND((3600/DE990*J990),0),"")</f>
        <v/>
      </c>
      <c r="DG990" s="437">
        <f>IFERROR(ROUND(DD990/DF990,1),"")</f>
        <v/>
      </c>
      <c r="DH990" s="308">
        <f>IFERROR(DB990+DD990,"")</f>
        <v/>
      </c>
      <c r="DI990" s="447">
        <f>IFERROR(DD990/DH990,"")</f>
        <v/>
      </c>
      <c r="DJ990" s="239" t="n"/>
      <c r="DK990" s="12">
        <f>IFERROR(DF990-AP990,"")</f>
        <v/>
      </c>
      <c r="DL990" s="239" t="n"/>
      <c r="DM990" s="307">
        <f>IFERROR(DA990-L990,"")</f>
        <v/>
      </c>
      <c r="DN990" s="348">
        <f>IF(DE990&gt;AQ990,0,1)</f>
        <v/>
      </c>
      <c r="DO990" s="348">
        <f>IF(DA990&lt;M990,0,1)</f>
        <v/>
      </c>
      <c r="DP990" s="348">
        <f>IF(DA990&gt;N990,0,1)</f>
        <v/>
      </c>
    </row>
    <row r="991" ht="20.25" customHeight="1" s="417">
      <c r="C991" s="455" t="n"/>
      <c r="G991" s="238" t="n"/>
      <c r="H991" s="437" t="n"/>
      <c r="I991" s="437" t="n"/>
      <c r="J991" s="437" t="n"/>
      <c r="K991" s="437" t="n"/>
      <c r="L991" s="240" t="n"/>
      <c r="M991" s="241" t="n"/>
      <c r="N991" s="242" t="n"/>
      <c r="O991" s="232" t="n"/>
      <c r="P991" s="232" t="n"/>
      <c r="Q991" s="232" t="n"/>
      <c r="R991" s="232" t="n"/>
      <c r="S991" s="232" t="n"/>
      <c r="T991" s="232" t="n"/>
      <c r="U991" s="232" t="n"/>
      <c r="V991" s="232" t="n"/>
      <c r="W991" s="232" t="n"/>
      <c r="X991" s="232" t="n"/>
      <c r="Y991" s="195" t="n"/>
      <c r="Z991" s="195" t="n"/>
      <c r="AA991" s="232" t="n"/>
      <c r="AB991" s="232" t="n"/>
      <c r="AC991" s="232" t="n"/>
      <c r="AD991" s="232" t="n"/>
      <c r="AE991" s="232" t="n"/>
      <c r="AF991" s="232" t="n"/>
      <c r="AG991" s="232" t="n"/>
      <c r="AH991" s="232" t="n"/>
      <c r="AI991" s="232" t="n"/>
      <c r="AJ991" s="232" t="n"/>
      <c r="AK991" s="195" t="n"/>
      <c r="AL991" s="195" t="n"/>
      <c r="AM991" s="232">
        <f>IFERROR(ROUND(AVERAGE(O991:S991,AA991:AE991),0),"")</f>
        <v/>
      </c>
      <c r="AN991" s="232">
        <f>IFERROR(ROUND(AVERAGE(T991:X991,AF991:AJ991),0),"")</f>
        <v/>
      </c>
      <c r="AO991" s="278">
        <f>IFERROR((AM991-L991)/L991,"")</f>
        <v/>
      </c>
      <c r="AP991" s="218" t="n"/>
      <c r="AQ991" s="219" t="n"/>
      <c r="AR991" s="217">
        <f>IFERROR(ROUND((3600/AS991*J991),0),"")</f>
        <v/>
      </c>
      <c r="AS991" s="217">
        <f>IFERROR(ROUND(AVERAGE(Y991:Z991,AK991:AL991),0),"")</f>
        <v/>
      </c>
      <c r="AT991" s="217" t="n"/>
      <c r="AU991" s="217" t="n"/>
      <c r="AV991" s="217" t="n"/>
      <c r="AW991" s="217" t="n"/>
      <c r="AX991" s="217" t="n"/>
      <c r="AY991" s="217" t="n"/>
      <c r="AZ991" s="217" t="n"/>
      <c r="BA991" s="217" t="n"/>
      <c r="BB991" s="217" t="n"/>
      <c r="BC991" s="217" t="n"/>
      <c r="BD991" s="217" t="n"/>
      <c r="BE991" s="217" t="n"/>
      <c r="BF991" s="217" t="n"/>
      <c r="BG991" s="217" t="n"/>
      <c r="BH991" s="217" t="n"/>
      <c r="BI991" s="217" t="n"/>
      <c r="BJ991" s="217" t="n"/>
      <c r="BK991" s="217" t="n"/>
      <c r="BL991" s="217" t="n"/>
      <c r="BM991" s="217" t="n"/>
      <c r="BN991" s="217" t="n"/>
      <c r="BO991" s="217" t="n"/>
      <c r="BP991" s="217" t="n"/>
      <c r="BQ991" s="217" t="n"/>
      <c r="BR991" s="217" t="n"/>
      <c r="BS991" s="217" t="n"/>
      <c r="BT991" s="217" t="n"/>
      <c r="BU991" s="217" t="n"/>
      <c r="BV991" s="217" t="n"/>
      <c r="BW991" s="217" t="n"/>
      <c r="BX991" s="220" t="n"/>
      <c r="BY991" s="220" t="n"/>
      <c r="BZ991" s="220" t="n"/>
      <c r="CA991" s="220" t="n"/>
      <c r="CB991" s="220" t="n"/>
      <c r="CC991" s="220" t="n"/>
      <c r="CD991" s="220" t="n"/>
      <c r="CE991" s="220" t="n"/>
      <c r="CF991" s="220" t="n"/>
      <c r="CG991" s="221">
        <f>IFERROR(ROUND((SUM(BX991:CF991)),0),"")</f>
        <v/>
      </c>
      <c r="CH991" s="216" t="n"/>
      <c r="CI991" s="456" t="n"/>
      <c r="CJ991" s="223" t="n"/>
      <c r="CK991" s="196" t="n"/>
      <c r="CL991" s="196" t="n"/>
      <c r="CM991" s="196" t="n"/>
      <c r="CN991" s="196" t="n"/>
      <c r="CO991" s="196" t="n"/>
      <c r="CP991" s="323" t="n"/>
      <c r="CQ991" s="348" t="n"/>
      <c r="CR991" s="348" t="n"/>
      <c r="CS991" s="348" t="n"/>
      <c r="CT991" s="348" t="n"/>
      <c r="CU991" s="348" t="n"/>
      <c r="CV991" s="348" t="n"/>
      <c r="CW991" s="348" t="n"/>
      <c r="CX991" s="348" t="n"/>
      <c r="CY991" s="348">
        <f>IFERROR(ROUND(STDEV(AN991,L991),1),"")</f>
        <v/>
      </c>
      <c r="CZ991" s="232">
        <f>IFERROR(ROUND(AVERAGE(O991:S991,AA991:AE991),0),"")</f>
        <v/>
      </c>
      <c r="DA991" s="232">
        <f>IFERROR(AVERAGE(T991:X991,AF991:AJ991),"")</f>
        <v/>
      </c>
      <c r="DB991" s="308">
        <f>AV991+BK991</f>
        <v/>
      </c>
      <c r="DC991" s="12">
        <f>SUM(BL991:BT991,AW991:BE991)</f>
        <v/>
      </c>
      <c r="DD991" s="437">
        <f>IFERROR(ROUND(DC991/K991,0),"")</f>
        <v/>
      </c>
      <c r="DE991" s="437">
        <f>IFERROR(ROUND(AVERAGE(Y991:Z991,AK991:AL991),0),"")</f>
        <v/>
      </c>
      <c r="DF991" s="217">
        <f>IFERROR(ROUND((3600/DE991*J991),0),"")</f>
        <v/>
      </c>
      <c r="DG991" s="437">
        <f>IFERROR(ROUND(DD991/DF991,1),"")</f>
        <v/>
      </c>
      <c r="DH991" s="308">
        <f>IFERROR(DB991+DD991,"")</f>
        <v/>
      </c>
      <c r="DI991" s="447">
        <f>IFERROR(DD991/DH991,"")</f>
        <v/>
      </c>
      <c r="DJ991" s="239" t="n"/>
      <c r="DK991" s="12">
        <f>IFERROR(DF991-AP991,"")</f>
        <v/>
      </c>
      <c r="DL991" s="239" t="n"/>
      <c r="DM991" s="307">
        <f>IFERROR(DA991-L991,"")</f>
        <v/>
      </c>
      <c r="DN991" s="348">
        <f>IF(DE991&gt;AQ991,0,1)</f>
        <v/>
      </c>
      <c r="DO991" s="348">
        <f>IF(DA991&lt;M991,0,1)</f>
        <v/>
      </c>
      <c r="DP991" s="348">
        <f>IF(DA991&gt;N991,0,1)</f>
        <v/>
      </c>
    </row>
    <row r="992" ht="20.25" customHeight="1" s="417">
      <c r="C992" s="455" t="n"/>
      <c r="G992" s="238" t="n"/>
      <c r="H992" s="437" t="n"/>
      <c r="I992" s="437" t="n"/>
      <c r="J992" s="437" t="n"/>
      <c r="K992" s="437" t="n"/>
      <c r="L992" s="240" t="n"/>
      <c r="M992" s="241" t="n"/>
      <c r="N992" s="242" t="n"/>
      <c r="O992" s="232" t="n"/>
      <c r="P992" s="232" t="n"/>
      <c r="Q992" s="232" t="n"/>
      <c r="R992" s="232" t="n"/>
      <c r="S992" s="232" t="n"/>
      <c r="T992" s="232" t="n"/>
      <c r="U992" s="232" t="n"/>
      <c r="V992" s="232" t="n"/>
      <c r="W992" s="232" t="n"/>
      <c r="X992" s="232" t="n"/>
      <c r="Y992" s="195" t="n"/>
      <c r="Z992" s="195" t="n"/>
      <c r="AA992" s="232" t="n"/>
      <c r="AB992" s="232" t="n"/>
      <c r="AC992" s="232" t="n"/>
      <c r="AD992" s="232" t="n"/>
      <c r="AE992" s="232" t="n"/>
      <c r="AF992" s="232" t="n"/>
      <c r="AG992" s="232" t="n"/>
      <c r="AH992" s="232" t="n"/>
      <c r="AI992" s="232" t="n"/>
      <c r="AJ992" s="232" t="n"/>
      <c r="AK992" s="195" t="n"/>
      <c r="AL992" s="195" t="n"/>
      <c r="AM992" s="232">
        <f>IFERROR(ROUND(AVERAGE(O992:S992,AA992:AE992),0),"")</f>
        <v/>
      </c>
      <c r="AN992" s="232">
        <f>IFERROR(ROUND(AVERAGE(T992:X992,AF992:AJ992),0),"")</f>
        <v/>
      </c>
      <c r="AO992" s="278">
        <f>IFERROR((AM992-L992)/L992,"")</f>
        <v/>
      </c>
      <c r="AP992" s="218" t="n"/>
      <c r="AQ992" s="219" t="n"/>
      <c r="AR992" s="217">
        <f>IFERROR(ROUND((3600/AS992*J992),0),"")</f>
        <v/>
      </c>
      <c r="AS992" s="217">
        <f>IFERROR(ROUND(AVERAGE(Y992:Z992,AK992:AL992),0),"")</f>
        <v/>
      </c>
      <c r="AT992" s="217" t="n"/>
      <c r="AU992" s="217" t="n"/>
      <c r="AV992" s="217" t="n"/>
      <c r="AW992" s="217" t="n"/>
      <c r="AX992" s="217" t="n"/>
      <c r="AY992" s="217" t="n"/>
      <c r="AZ992" s="217" t="n"/>
      <c r="BA992" s="217" t="n"/>
      <c r="BB992" s="217" t="n"/>
      <c r="BC992" s="217" t="n"/>
      <c r="BD992" s="217" t="n"/>
      <c r="BE992" s="217" t="n"/>
      <c r="BF992" s="217" t="n"/>
      <c r="BG992" s="217" t="n"/>
      <c r="BH992" s="217" t="n"/>
      <c r="BI992" s="217" t="n"/>
      <c r="BJ992" s="217" t="n"/>
      <c r="BK992" s="217" t="n"/>
      <c r="BL992" s="217" t="n"/>
      <c r="BM992" s="217" t="n"/>
      <c r="BN992" s="217" t="n"/>
      <c r="BO992" s="217" t="n"/>
      <c r="BP992" s="217" t="n"/>
      <c r="BQ992" s="217" t="n"/>
      <c r="BR992" s="217" t="n"/>
      <c r="BS992" s="217" t="n"/>
      <c r="BT992" s="217" t="n"/>
      <c r="BU992" s="217" t="n"/>
      <c r="BV992" s="217" t="n"/>
      <c r="BW992" s="217" t="n"/>
      <c r="BX992" s="220" t="n"/>
      <c r="BY992" s="220" t="n"/>
      <c r="BZ992" s="220" t="n"/>
      <c r="CA992" s="220" t="n"/>
      <c r="CB992" s="220" t="n"/>
      <c r="CC992" s="220" t="n"/>
      <c r="CD992" s="220" t="n"/>
      <c r="CE992" s="220" t="n"/>
      <c r="CF992" s="220" t="n"/>
      <c r="CG992" s="221">
        <f>IFERROR(ROUND((SUM(BX992:CF992)),0),"")</f>
        <v/>
      </c>
      <c r="CH992" s="216" t="n"/>
      <c r="CI992" s="456" t="n"/>
      <c r="CJ992" s="223" t="n"/>
      <c r="CK992" s="196" t="n"/>
      <c r="CL992" s="196" t="n"/>
      <c r="CM992" s="196" t="n"/>
      <c r="CN992" s="196" t="n"/>
      <c r="CO992" s="196" t="n"/>
      <c r="CP992" s="323" t="n"/>
      <c r="CQ992" s="348" t="n"/>
      <c r="CR992" s="348" t="n"/>
      <c r="CS992" s="348" t="n"/>
      <c r="CT992" s="348" t="n"/>
      <c r="CU992" s="348" t="n"/>
      <c r="CV992" s="348" t="n"/>
      <c r="CW992" s="348" t="n"/>
      <c r="CX992" s="348" t="n"/>
      <c r="CY992" s="348">
        <f>IFERROR(ROUND(STDEV(AN992,L992),1),"")</f>
        <v/>
      </c>
      <c r="CZ992" s="232">
        <f>IFERROR(ROUND(AVERAGE(O992:S992,AA992:AE992),0),"")</f>
        <v/>
      </c>
      <c r="DA992" s="232">
        <f>IFERROR(AVERAGE(T992:X992,AF992:AJ992),"")</f>
        <v/>
      </c>
      <c r="DB992" s="308">
        <f>AV992+BK992</f>
        <v/>
      </c>
      <c r="DC992" s="12">
        <f>SUM(BL992:BT992,AW992:BE992)</f>
        <v/>
      </c>
      <c r="DD992" s="437">
        <f>IFERROR(ROUND(DC992/K992,0),"")</f>
        <v/>
      </c>
      <c r="DE992" s="437">
        <f>IFERROR(ROUND(AVERAGE(Y992:Z992,AK992:AL992),0),"")</f>
        <v/>
      </c>
      <c r="DF992" s="217">
        <f>IFERROR(ROUND((3600/DE992*J992),0),"")</f>
        <v/>
      </c>
      <c r="DG992" s="437">
        <f>IFERROR(ROUND(DD992/DF992,1),"")</f>
        <v/>
      </c>
      <c r="DH992" s="308">
        <f>IFERROR(DB992+DD992,"")</f>
        <v/>
      </c>
      <c r="DI992" s="447">
        <f>IFERROR(DD992/DH992,"")</f>
        <v/>
      </c>
      <c r="DJ992" s="239" t="n"/>
      <c r="DK992" s="12">
        <f>IFERROR(DF992-AP992,"")</f>
        <v/>
      </c>
      <c r="DL992" s="239" t="n"/>
      <c r="DM992" s="307">
        <f>IFERROR(DA992-L992,"")</f>
        <v/>
      </c>
      <c r="DN992" s="348">
        <f>IF(DE992&gt;AQ992,0,1)</f>
        <v/>
      </c>
      <c r="DO992" s="348">
        <f>IF(DA992&lt;M992,0,1)</f>
        <v/>
      </c>
      <c r="DP992" s="348">
        <f>IF(DA992&gt;N992,0,1)</f>
        <v/>
      </c>
    </row>
    <row r="993" ht="20.25" customHeight="1" s="417">
      <c r="C993" s="455" t="n"/>
      <c r="G993" s="238" t="n"/>
      <c r="H993" s="437" t="n"/>
      <c r="I993" s="437" t="n"/>
      <c r="J993" s="437" t="n"/>
      <c r="K993" s="437" t="n"/>
      <c r="L993" s="240" t="n"/>
      <c r="M993" s="241" t="n"/>
      <c r="N993" s="242" t="n"/>
      <c r="O993" s="232" t="n"/>
      <c r="P993" s="232" t="n"/>
      <c r="Q993" s="232" t="n"/>
      <c r="R993" s="232" t="n"/>
      <c r="S993" s="232" t="n"/>
      <c r="T993" s="232" t="n"/>
      <c r="U993" s="232" t="n"/>
      <c r="V993" s="232" t="n"/>
      <c r="W993" s="232" t="n"/>
      <c r="X993" s="232" t="n"/>
      <c r="Y993" s="195" t="n"/>
      <c r="Z993" s="195" t="n"/>
      <c r="AA993" s="232" t="n"/>
      <c r="AB993" s="232" t="n"/>
      <c r="AC993" s="232" t="n"/>
      <c r="AD993" s="232" t="n"/>
      <c r="AE993" s="232" t="n"/>
      <c r="AF993" s="232" t="n"/>
      <c r="AG993" s="232" t="n"/>
      <c r="AH993" s="232" t="n"/>
      <c r="AI993" s="232" t="n"/>
      <c r="AJ993" s="232" t="n"/>
      <c r="AK993" s="195" t="n"/>
      <c r="AL993" s="195" t="n"/>
      <c r="AM993" s="232">
        <f>IFERROR(ROUND(AVERAGE(O993:S993,AA993:AE993),0),"")</f>
        <v/>
      </c>
      <c r="AN993" s="232">
        <f>IFERROR(ROUND(AVERAGE(T993:X993,AF993:AJ993),0),"")</f>
        <v/>
      </c>
      <c r="AO993" s="278">
        <f>IFERROR((AM993-L993)/L993,"")</f>
        <v/>
      </c>
      <c r="AP993" s="218" t="n"/>
      <c r="AQ993" s="219" t="n"/>
      <c r="AR993" s="217">
        <f>IFERROR(ROUND((3600/AS993*J993),0),"")</f>
        <v/>
      </c>
      <c r="AS993" s="217">
        <f>IFERROR(ROUND(AVERAGE(Y993:Z993,AK993:AL993),0),"")</f>
        <v/>
      </c>
      <c r="AT993" s="217" t="n"/>
      <c r="AU993" s="217" t="n"/>
      <c r="AV993" s="217" t="n"/>
      <c r="AW993" s="217" t="n"/>
      <c r="AX993" s="217" t="n"/>
      <c r="AY993" s="217" t="n"/>
      <c r="AZ993" s="217" t="n"/>
      <c r="BA993" s="217" t="n"/>
      <c r="BB993" s="217" t="n"/>
      <c r="BC993" s="217" t="n"/>
      <c r="BD993" s="217" t="n"/>
      <c r="BE993" s="217" t="n"/>
      <c r="BF993" s="217" t="n"/>
      <c r="BG993" s="217" t="n"/>
      <c r="BH993" s="217" t="n"/>
      <c r="BI993" s="217" t="n"/>
      <c r="BJ993" s="217" t="n"/>
      <c r="BK993" s="217" t="n"/>
      <c r="BL993" s="217" t="n"/>
      <c r="BM993" s="217" t="n"/>
      <c r="BN993" s="217" t="n"/>
      <c r="BO993" s="217" t="n"/>
      <c r="BP993" s="217" t="n"/>
      <c r="BQ993" s="217" t="n"/>
      <c r="BR993" s="217" t="n"/>
      <c r="BS993" s="217" t="n"/>
      <c r="BT993" s="217" t="n"/>
      <c r="BU993" s="217" t="n"/>
      <c r="BV993" s="217" t="n"/>
      <c r="BW993" s="217" t="n"/>
      <c r="BX993" s="220" t="n"/>
      <c r="BY993" s="220" t="n"/>
      <c r="BZ993" s="220" t="n"/>
      <c r="CA993" s="220" t="n"/>
      <c r="CB993" s="220" t="n"/>
      <c r="CC993" s="220" t="n"/>
      <c r="CD993" s="220" t="n"/>
      <c r="CE993" s="220" t="n"/>
      <c r="CF993" s="220" t="n"/>
      <c r="CG993" s="221">
        <f>IFERROR(ROUND((SUM(BX993:CF993)),0),"")</f>
        <v/>
      </c>
      <c r="CH993" s="216" t="n"/>
      <c r="CI993" s="456" t="n"/>
      <c r="CJ993" s="223" t="n"/>
      <c r="CK993" s="196" t="n"/>
      <c r="CL993" s="196" t="n"/>
      <c r="CM993" s="196" t="n"/>
      <c r="CN993" s="196" t="n"/>
      <c r="CO993" s="196" t="n"/>
      <c r="CP993" s="323" t="n"/>
      <c r="CQ993" s="348" t="n"/>
      <c r="CR993" s="348" t="n"/>
      <c r="CS993" s="348" t="n"/>
      <c r="CT993" s="348" t="n"/>
      <c r="CU993" s="348" t="n"/>
      <c r="CV993" s="348" t="n"/>
      <c r="CW993" s="348" t="n"/>
      <c r="CX993" s="348" t="n"/>
      <c r="CY993" s="348">
        <f>IFERROR(ROUND(STDEV(AN993,L993),1),"")</f>
        <v/>
      </c>
      <c r="CZ993" s="232">
        <f>IFERROR(ROUND(AVERAGE(O993:S993,AA993:AE993),0),"")</f>
        <v/>
      </c>
      <c r="DA993" s="232">
        <f>IFERROR(AVERAGE(T993:X993,AF993:AJ993),"")</f>
        <v/>
      </c>
      <c r="DB993" s="308">
        <f>AV993+BK993</f>
        <v/>
      </c>
      <c r="DC993" s="12">
        <f>SUM(BL993:BT993,AW993:BE993)</f>
        <v/>
      </c>
      <c r="DD993" s="437">
        <f>IFERROR(ROUND(DC993/K993,0),"")</f>
        <v/>
      </c>
      <c r="DE993" s="437">
        <f>IFERROR(ROUND(AVERAGE(Y993:Z993,AK993:AL993),0),"")</f>
        <v/>
      </c>
      <c r="DF993" s="217">
        <f>IFERROR(ROUND((3600/DE993*J993),0),"")</f>
        <v/>
      </c>
      <c r="DG993" s="437">
        <f>IFERROR(ROUND(DD993/DF993,1),"")</f>
        <v/>
      </c>
      <c r="DH993" s="308">
        <f>IFERROR(DB993+DD993,"")</f>
        <v/>
      </c>
      <c r="DI993" s="447">
        <f>IFERROR(DD993/DH993,"")</f>
        <v/>
      </c>
      <c r="DJ993" s="239" t="n"/>
      <c r="DK993" s="12">
        <f>IFERROR(DF993-AP993,"")</f>
        <v/>
      </c>
      <c r="DL993" s="239" t="n"/>
      <c r="DM993" s="307">
        <f>IFERROR(DA993-L993,"")</f>
        <v/>
      </c>
      <c r="DN993" s="348">
        <f>IF(DE993&gt;AQ993,0,1)</f>
        <v/>
      </c>
      <c r="DO993" s="348">
        <f>IF(DA993&lt;M993,0,1)</f>
        <v/>
      </c>
      <c r="DP993" s="348">
        <f>IF(DA993&gt;N993,0,1)</f>
        <v/>
      </c>
    </row>
    <row r="994" ht="20.25" customHeight="1" s="417">
      <c r="C994" s="455" t="n"/>
      <c r="G994" s="238" t="n"/>
      <c r="H994" s="437" t="n"/>
      <c r="I994" s="437" t="n"/>
      <c r="J994" s="437" t="n"/>
      <c r="K994" s="437" t="n"/>
      <c r="L994" s="240" t="n"/>
      <c r="M994" s="241" t="n"/>
      <c r="N994" s="242" t="n"/>
      <c r="O994" s="232" t="n"/>
      <c r="P994" s="232" t="n"/>
      <c r="Q994" s="232" t="n"/>
      <c r="R994" s="232" t="n"/>
      <c r="S994" s="232" t="n"/>
      <c r="T994" s="232" t="n"/>
      <c r="U994" s="232" t="n"/>
      <c r="V994" s="232" t="n"/>
      <c r="W994" s="232" t="n"/>
      <c r="X994" s="232" t="n"/>
      <c r="Y994" s="195" t="n"/>
      <c r="Z994" s="195" t="n"/>
      <c r="AA994" s="232" t="n"/>
      <c r="AB994" s="232" t="n"/>
      <c r="AC994" s="232" t="n"/>
      <c r="AD994" s="232" t="n"/>
      <c r="AE994" s="232" t="n"/>
      <c r="AF994" s="232" t="n"/>
      <c r="AG994" s="232" t="n"/>
      <c r="AH994" s="232" t="n"/>
      <c r="AI994" s="232" t="n"/>
      <c r="AJ994" s="232" t="n"/>
      <c r="AK994" s="195" t="n"/>
      <c r="AL994" s="195" t="n"/>
      <c r="AM994" s="232">
        <f>IFERROR(ROUND(AVERAGE(O994:S994,AA994:AE994),0),"")</f>
        <v/>
      </c>
      <c r="AN994" s="232">
        <f>IFERROR(ROUND(AVERAGE(T994:X994,AF994:AJ994),0),"")</f>
        <v/>
      </c>
      <c r="AO994" s="278">
        <f>IFERROR((AM994-L994)/L994,"")</f>
        <v/>
      </c>
      <c r="AP994" s="218" t="n"/>
      <c r="AQ994" s="219" t="n"/>
      <c r="AR994" s="217">
        <f>IFERROR(ROUND((3600/AS994*J994),0),"")</f>
        <v/>
      </c>
      <c r="AS994" s="217">
        <f>IFERROR(ROUND(AVERAGE(Y994:Z994,AK994:AL994),0),"")</f>
        <v/>
      </c>
      <c r="AT994" s="217" t="n"/>
      <c r="AU994" s="217" t="n"/>
      <c r="AV994" s="217" t="n"/>
      <c r="AW994" s="217" t="n"/>
      <c r="AX994" s="217" t="n"/>
      <c r="AY994" s="217" t="n"/>
      <c r="AZ994" s="217" t="n"/>
      <c r="BA994" s="217" t="n"/>
      <c r="BB994" s="217" t="n"/>
      <c r="BC994" s="217" t="n"/>
      <c r="BD994" s="217" t="n"/>
      <c r="BE994" s="217" t="n"/>
      <c r="BF994" s="217" t="n"/>
      <c r="BG994" s="217" t="n"/>
      <c r="BH994" s="217" t="n"/>
      <c r="BI994" s="217" t="n"/>
      <c r="BJ994" s="217" t="n"/>
      <c r="BK994" s="217" t="n"/>
      <c r="BL994" s="217" t="n"/>
      <c r="BM994" s="217" t="n"/>
      <c r="BN994" s="217" t="n"/>
      <c r="BO994" s="217" t="n"/>
      <c r="BP994" s="217" t="n"/>
      <c r="BQ994" s="217" t="n"/>
      <c r="BR994" s="217" t="n"/>
      <c r="BS994" s="217" t="n"/>
      <c r="BT994" s="217" t="n"/>
      <c r="BU994" s="217" t="n"/>
      <c r="BV994" s="217" t="n"/>
      <c r="BW994" s="217" t="n"/>
      <c r="BX994" s="220" t="n"/>
      <c r="BY994" s="220" t="n"/>
      <c r="BZ994" s="220" t="n"/>
      <c r="CA994" s="220" t="n"/>
      <c r="CB994" s="220" t="n"/>
      <c r="CC994" s="220" t="n"/>
      <c r="CD994" s="220" t="n"/>
      <c r="CE994" s="220" t="n"/>
      <c r="CF994" s="220" t="n"/>
      <c r="CG994" s="221">
        <f>IFERROR(ROUND((SUM(BX994:CF994)),0),"")</f>
        <v/>
      </c>
      <c r="CH994" s="216" t="n"/>
      <c r="CI994" s="456" t="n"/>
      <c r="CJ994" s="223" t="n"/>
      <c r="CK994" s="196" t="n"/>
      <c r="CL994" s="196" t="n"/>
      <c r="CM994" s="196" t="n"/>
      <c r="CN994" s="196" t="n"/>
      <c r="CO994" s="196" t="n"/>
      <c r="CP994" s="323" t="n"/>
      <c r="CQ994" s="348" t="n"/>
      <c r="CR994" s="348" t="n"/>
      <c r="CS994" s="348" t="n"/>
      <c r="CT994" s="348" t="n"/>
      <c r="CU994" s="348" t="n"/>
      <c r="CV994" s="348" t="n"/>
      <c r="CW994" s="348" t="n"/>
      <c r="CX994" s="348" t="n"/>
      <c r="CY994" s="348">
        <f>IFERROR(ROUND(STDEV(AN994,L994),1),"")</f>
        <v/>
      </c>
      <c r="CZ994" s="232">
        <f>IFERROR(ROUND(AVERAGE(O994:S994,AA994:AE994),0),"")</f>
        <v/>
      </c>
      <c r="DA994" s="232">
        <f>IFERROR(AVERAGE(T994:X994,AF994:AJ994),"")</f>
        <v/>
      </c>
      <c r="DB994" s="308">
        <f>AV994+BK994</f>
        <v/>
      </c>
      <c r="DC994" s="12">
        <f>SUM(BL994:BT994,AW994:BE994)</f>
        <v/>
      </c>
      <c r="DD994" s="437">
        <f>IFERROR(ROUND(DC994/K994,0),"")</f>
        <v/>
      </c>
      <c r="DE994" s="437">
        <f>IFERROR(ROUND(AVERAGE(Y994:Z994,AK994:AL994),0),"")</f>
        <v/>
      </c>
      <c r="DF994" s="217">
        <f>IFERROR(ROUND((3600/DE994*J994),0),"")</f>
        <v/>
      </c>
      <c r="DG994" s="437">
        <f>IFERROR(ROUND(DD994/DF994,1),"")</f>
        <v/>
      </c>
      <c r="DH994" s="308">
        <f>IFERROR(DB994+DD994,"")</f>
        <v/>
      </c>
      <c r="DI994" s="447">
        <f>IFERROR(DD994/DH994,"")</f>
        <v/>
      </c>
      <c r="DJ994" s="239" t="n"/>
      <c r="DK994" s="12">
        <f>IFERROR(DF994-AP994,"")</f>
        <v/>
      </c>
      <c r="DL994" s="239" t="n"/>
      <c r="DM994" s="307">
        <f>IFERROR(DA994-L994,"")</f>
        <v/>
      </c>
      <c r="DN994" s="348">
        <f>IF(DE994&gt;AQ994,0,1)</f>
        <v/>
      </c>
      <c r="DO994" s="348">
        <f>IF(DA994&lt;M994,0,1)</f>
        <v/>
      </c>
      <c r="DP994" s="348">
        <f>IF(DA994&gt;N994,0,1)</f>
        <v/>
      </c>
    </row>
    <row r="995" ht="20.25" customHeight="1" s="417">
      <c r="C995" s="455" t="n"/>
      <c r="G995" s="238" t="n"/>
      <c r="H995" s="437" t="n"/>
      <c r="I995" s="437" t="n"/>
      <c r="J995" s="437" t="n"/>
      <c r="K995" s="437" t="n"/>
      <c r="L995" s="240" t="n"/>
      <c r="M995" s="241" t="n"/>
      <c r="N995" s="242" t="n"/>
      <c r="O995" s="232" t="n"/>
      <c r="P995" s="232" t="n"/>
      <c r="Q995" s="232" t="n"/>
      <c r="R995" s="232" t="n"/>
      <c r="S995" s="232" t="n"/>
      <c r="T995" s="232" t="n"/>
      <c r="U995" s="232" t="n"/>
      <c r="V995" s="232" t="n"/>
      <c r="W995" s="232" t="n"/>
      <c r="X995" s="232" t="n"/>
      <c r="Y995" s="195" t="n"/>
      <c r="Z995" s="195" t="n"/>
      <c r="AA995" s="232" t="n"/>
      <c r="AB995" s="232" t="n"/>
      <c r="AC995" s="232" t="n"/>
      <c r="AD995" s="232" t="n"/>
      <c r="AE995" s="232" t="n"/>
      <c r="AF995" s="232" t="n"/>
      <c r="AG995" s="232" t="n"/>
      <c r="AH995" s="232" t="n"/>
      <c r="AI995" s="232" t="n"/>
      <c r="AJ995" s="232" t="n"/>
      <c r="AK995" s="195" t="n"/>
      <c r="AL995" s="195" t="n"/>
      <c r="AM995" s="232">
        <f>IFERROR(ROUND(AVERAGE(O995:S995,AA995:AE995),0),"")</f>
        <v/>
      </c>
      <c r="AN995" s="232">
        <f>IFERROR(ROUND(AVERAGE(T995:X995,AF995:AJ995),0),"")</f>
        <v/>
      </c>
      <c r="AO995" s="278">
        <f>IFERROR((AM995-L995)/L995,"")</f>
        <v/>
      </c>
      <c r="AP995" s="218" t="n"/>
      <c r="AQ995" s="219" t="n"/>
      <c r="AR995" s="217">
        <f>IFERROR(ROUND((3600/AS995*J995),0),"")</f>
        <v/>
      </c>
      <c r="AS995" s="217">
        <f>IFERROR(ROUND(AVERAGE(Y995:Z995,AK995:AL995),0),"")</f>
        <v/>
      </c>
      <c r="AT995" s="217" t="n"/>
      <c r="AU995" s="217" t="n"/>
      <c r="AV995" s="217" t="n"/>
      <c r="AW995" s="217" t="n"/>
      <c r="AX995" s="217" t="n"/>
      <c r="AY995" s="217" t="n"/>
      <c r="AZ995" s="217" t="n"/>
      <c r="BA995" s="217" t="n"/>
      <c r="BB995" s="217" t="n"/>
      <c r="BC995" s="217" t="n"/>
      <c r="BD995" s="217" t="n"/>
      <c r="BE995" s="217" t="n"/>
      <c r="BF995" s="217" t="n"/>
      <c r="BG995" s="217" t="n"/>
      <c r="BH995" s="217" t="n"/>
      <c r="BI995" s="217" t="n"/>
      <c r="BJ995" s="217" t="n"/>
      <c r="BK995" s="217" t="n"/>
      <c r="BL995" s="217" t="n"/>
      <c r="BM995" s="217" t="n"/>
      <c r="BN995" s="217" t="n"/>
      <c r="BO995" s="217" t="n"/>
      <c r="BP995" s="217" t="n"/>
      <c r="BQ995" s="217" t="n"/>
      <c r="BR995" s="217" t="n"/>
      <c r="BS995" s="217" t="n"/>
      <c r="BT995" s="217" t="n"/>
      <c r="BU995" s="217" t="n"/>
      <c r="BV995" s="217" t="n"/>
      <c r="BW995" s="217" t="n"/>
      <c r="BX995" s="220" t="n"/>
      <c r="BY995" s="220" t="n"/>
      <c r="BZ995" s="220" t="n"/>
      <c r="CA995" s="220" t="n"/>
      <c r="CB995" s="220" t="n"/>
      <c r="CC995" s="220" t="n"/>
      <c r="CD995" s="220" t="n"/>
      <c r="CE995" s="220" t="n"/>
      <c r="CF995" s="220" t="n"/>
      <c r="CG995" s="221">
        <f>IFERROR(ROUND((SUM(BX995:CF995)),0),"")</f>
        <v/>
      </c>
      <c r="CH995" s="216" t="n"/>
      <c r="CI995" s="456" t="n"/>
      <c r="CJ995" s="223" t="n"/>
      <c r="CK995" s="196" t="n"/>
      <c r="CL995" s="196" t="n"/>
      <c r="CM995" s="196" t="n"/>
      <c r="CN995" s="196" t="n"/>
      <c r="CO995" s="196" t="n"/>
      <c r="CP995" s="323" t="n"/>
      <c r="CQ995" s="348" t="n"/>
      <c r="CR995" s="348" t="n"/>
      <c r="CS995" s="348" t="n"/>
      <c r="CT995" s="348" t="n"/>
      <c r="CU995" s="348" t="n"/>
      <c r="CV995" s="348" t="n"/>
      <c r="CW995" s="348" t="n"/>
      <c r="CX995" s="348" t="n"/>
      <c r="CY995" s="348">
        <f>IFERROR(ROUND(STDEV(AN995,L995),1),"")</f>
        <v/>
      </c>
      <c r="CZ995" s="232">
        <f>IFERROR(ROUND(AVERAGE(O995:S995,AA995:AE995),0),"")</f>
        <v/>
      </c>
      <c r="DA995" s="232">
        <f>IFERROR(AVERAGE(T995:X995,AF995:AJ995),"")</f>
        <v/>
      </c>
      <c r="DB995" s="308">
        <f>AV995+BK995</f>
        <v/>
      </c>
      <c r="DC995" s="12">
        <f>SUM(BL995:BT995,AW995:BE995)</f>
        <v/>
      </c>
      <c r="DD995" s="437">
        <f>IFERROR(ROUND(DC995/K995,0),"")</f>
        <v/>
      </c>
      <c r="DE995" s="437">
        <f>IFERROR(ROUND(AVERAGE(Y995:Z995,AK995:AL995),0),"")</f>
        <v/>
      </c>
      <c r="DF995" s="217">
        <f>IFERROR(ROUND((3600/DE995*J995),0),"")</f>
        <v/>
      </c>
      <c r="DG995" s="437">
        <f>IFERROR(ROUND(DD995/DF995,1),"")</f>
        <v/>
      </c>
      <c r="DH995" s="308">
        <f>IFERROR(DB995+DD995,"")</f>
        <v/>
      </c>
      <c r="DI995" s="447">
        <f>IFERROR(DD995/DH995,"")</f>
        <v/>
      </c>
      <c r="DJ995" s="239" t="n"/>
      <c r="DK995" s="12">
        <f>IFERROR(DF995-AP995,"")</f>
        <v/>
      </c>
      <c r="DL995" s="239" t="n"/>
      <c r="DM995" s="307">
        <f>IFERROR(DA995-L995,"")</f>
        <v/>
      </c>
      <c r="DN995" s="348">
        <f>IF(DE995&gt;AQ995,0,1)</f>
        <v/>
      </c>
      <c r="DO995" s="348">
        <f>IF(DA995&lt;M995,0,1)</f>
        <v/>
      </c>
      <c r="DP995" s="348">
        <f>IF(DA995&gt;N995,0,1)</f>
        <v/>
      </c>
    </row>
    <row r="996" ht="20.25" customHeight="1" s="417">
      <c r="C996" s="455" t="n"/>
      <c r="G996" s="238" t="n"/>
      <c r="H996" s="437" t="n"/>
      <c r="I996" s="437" t="n"/>
      <c r="J996" s="437" t="n"/>
      <c r="K996" s="437" t="n"/>
      <c r="L996" s="240" t="n"/>
      <c r="M996" s="241" t="n"/>
      <c r="N996" s="242" t="n"/>
      <c r="O996" s="232" t="n"/>
      <c r="P996" s="232" t="n"/>
      <c r="Q996" s="232" t="n"/>
      <c r="R996" s="232" t="n"/>
      <c r="S996" s="232" t="n"/>
      <c r="T996" s="232" t="n"/>
      <c r="U996" s="232" t="n"/>
      <c r="V996" s="232" t="n"/>
      <c r="W996" s="232" t="n"/>
      <c r="X996" s="232" t="n"/>
      <c r="Y996" s="195" t="n"/>
      <c r="Z996" s="195" t="n"/>
      <c r="AA996" s="232" t="n"/>
      <c r="AB996" s="232" t="n"/>
      <c r="AC996" s="232" t="n"/>
      <c r="AD996" s="232" t="n"/>
      <c r="AE996" s="232" t="n"/>
      <c r="AF996" s="232" t="n"/>
      <c r="AG996" s="232" t="n"/>
      <c r="AH996" s="232" t="n"/>
      <c r="AI996" s="232" t="n"/>
      <c r="AJ996" s="232" t="n"/>
      <c r="AK996" s="195" t="n"/>
      <c r="AL996" s="195" t="n"/>
      <c r="AM996" s="232">
        <f>IFERROR(ROUND(AVERAGE(O996:S996,AA996:AE996),0),"")</f>
        <v/>
      </c>
      <c r="AN996" s="232">
        <f>IFERROR(ROUND(AVERAGE(T996:X996,AF996:AJ996),0),"")</f>
        <v/>
      </c>
      <c r="AO996" s="278">
        <f>IFERROR((AM996-L996)/L996,"")</f>
        <v/>
      </c>
      <c r="AP996" s="218" t="n"/>
      <c r="AQ996" s="219" t="n"/>
      <c r="AR996" s="217">
        <f>IFERROR(ROUND((3600/AS996*J996),0),"")</f>
        <v/>
      </c>
      <c r="AS996" s="217">
        <f>IFERROR(ROUND(AVERAGE(Y996:Z996,AK996:AL996),0),"")</f>
        <v/>
      </c>
      <c r="AT996" s="217" t="n"/>
      <c r="AU996" s="217" t="n"/>
      <c r="AV996" s="217" t="n"/>
      <c r="AW996" s="217" t="n"/>
      <c r="AX996" s="217" t="n"/>
      <c r="AY996" s="217" t="n"/>
      <c r="AZ996" s="217" t="n"/>
      <c r="BA996" s="217" t="n"/>
      <c r="BB996" s="217" t="n"/>
      <c r="BC996" s="217" t="n"/>
      <c r="BD996" s="217" t="n"/>
      <c r="BE996" s="217" t="n"/>
      <c r="BF996" s="217" t="n"/>
      <c r="BG996" s="217" t="n"/>
      <c r="BH996" s="217" t="n"/>
      <c r="BI996" s="217" t="n"/>
      <c r="BJ996" s="217" t="n"/>
      <c r="BK996" s="217" t="n"/>
      <c r="BL996" s="217" t="n"/>
      <c r="BM996" s="217" t="n"/>
      <c r="BN996" s="217" t="n"/>
      <c r="BO996" s="217" t="n"/>
      <c r="BP996" s="217" t="n"/>
      <c r="BQ996" s="217" t="n"/>
      <c r="BR996" s="217" t="n"/>
      <c r="BS996" s="217" t="n"/>
      <c r="BT996" s="217" t="n"/>
      <c r="BU996" s="217" t="n"/>
      <c r="BV996" s="217" t="n"/>
      <c r="BW996" s="217" t="n"/>
      <c r="BX996" s="220" t="n"/>
      <c r="BY996" s="220" t="n"/>
      <c r="BZ996" s="220" t="n"/>
      <c r="CA996" s="220" t="n"/>
      <c r="CB996" s="220" t="n"/>
      <c r="CC996" s="220" t="n"/>
      <c r="CD996" s="220" t="n"/>
      <c r="CE996" s="220" t="n"/>
      <c r="CF996" s="220" t="n"/>
      <c r="CG996" s="221">
        <f>IFERROR(ROUND((SUM(BX996:CF996)),0),"")</f>
        <v/>
      </c>
      <c r="CH996" s="216" t="n"/>
      <c r="CI996" s="456" t="n"/>
      <c r="CJ996" s="223" t="n"/>
      <c r="CK996" s="196" t="n"/>
      <c r="CL996" s="196" t="n"/>
      <c r="CM996" s="196" t="n"/>
      <c r="CN996" s="196" t="n"/>
      <c r="CO996" s="196" t="n"/>
      <c r="CP996" s="323" t="n"/>
      <c r="CQ996" s="348" t="n"/>
      <c r="CR996" s="348" t="n"/>
      <c r="CS996" s="348" t="n"/>
      <c r="CT996" s="348" t="n"/>
      <c r="CU996" s="348" t="n"/>
      <c r="CV996" s="348" t="n"/>
      <c r="CW996" s="348" t="n"/>
      <c r="CX996" s="348" t="n"/>
      <c r="CY996" s="348">
        <f>IFERROR(ROUND(STDEV(AN996,L996),1),"")</f>
        <v/>
      </c>
      <c r="CZ996" s="232">
        <f>IFERROR(ROUND(AVERAGE(O996:S996,AA996:AE996),0),"")</f>
        <v/>
      </c>
      <c r="DA996" s="232">
        <f>IFERROR(AVERAGE(T996:X996,AF996:AJ996),"")</f>
        <v/>
      </c>
      <c r="DB996" s="308">
        <f>AV996+BK996</f>
        <v/>
      </c>
      <c r="DC996" s="12">
        <f>SUM(BL996:BT996,AW996:BE996)</f>
        <v/>
      </c>
      <c r="DD996" s="437">
        <f>IFERROR(ROUND(DC996/K996,0),"")</f>
        <v/>
      </c>
      <c r="DE996" s="437">
        <f>IFERROR(ROUND(AVERAGE(Y996:Z996,AK996:AL996),0),"")</f>
        <v/>
      </c>
      <c r="DF996" s="217">
        <f>IFERROR(ROUND((3600/DE996*J996),0),"")</f>
        <v/>
      </c>
      <c r="DG996" s="437">
        <f>IFERROR(ROUND(DD996/DF996,1),"")</f>
        <v/>
      </c>
      <c r="DH996" s="308">
        <f>IFERROR(DB996+DD996,"")</f>
        <v/>
      </c>
      <c r="DI996" s="447">
        <f>IFERROR(DD996/DH996,"")</f>
        <v/>
      </c>
      <c r="DJ996" s="239" t="n"/>
      <c r="DK996" s="12">
        <f>IFERROR(DF996-AP996,"")</f>
        <v/>
      </c>
      <c r="DL996" s="239" t="n"/>
      <c r="DM996" s="307">
        <f>IFERROR(DA996-L996,"")</f>
        <v/>
      </c>
      <c r="DN996" s="348">
        <f>IF(DE996&gt;AQ996,0,1)</f>
        <v/>
      </c>
      <c r="DO996" s="348">
        <f>IF(DA996&lt;M996,0,1)</f>
        <v/>
      </c>
      <c r="DP996" s="348">
        <f>IF(DA996&gt;N996,0,1)</f>
        <v/>
      </c>
    </row>
    <row r="997" ht="20.25" customHeight="1" s="417">
      <c r="C997" s="455" t="n"/>
      <c r="G997" s="238" t="n"/>
      <c r="H997" s="437" t="n"/>
      <c r="I997" s="437" t="n"/>
      <c r="J997" s="437" t="n"/>
      <c r="K997" s="437" t="n"/>
      <c r="L997" s="240" t="n"/>
      <c r="M997" s="241" t="n"/>
      <c r="N997" s="242" t="n"/>
      <c r="O997" s="232" t="n"/>
      <c r="P997" s="232" t="n"/>
      <c r="Q997" s="232" t="n"/>
      <c r="R997" s="232" t="n"/>
      <c r="S997" s="232" t="n"/>
      <c r="T997" s="232" t="n"/>
      <c r="U997" s="232" t="n"/>
      <c r="V997" s="232" t="n"/>
      <c r="W997" s="232" t="n"/>
      <c r="X997" s="232" t="n"/>
      <c r="Y997" s="195" t="n"/>
      <c r="Z997" s="195" t="n"/>
      <c r="AA997" s="232" t="n"/>
      <c r="AB997" s="232" t="n"/>
      <c r="AC997" s="232" t="n"/>
      <c r="AD997" s="232" t="n"/>
      <c r="AE997" s="232" t="n"/>
      <c r="AF997" s="232" t="n"/>
      <c r="AG997" s="232" t="n"/>
      <c r="AH997" s="232" t="n"/>
      <c r="AI997" s="232" t="n"/>
      <c r="AJ997" s="232" t="n"/>
      <c r="AK997" s="195" t="n"/>
      <c r="AL997" s="195" t="n"/>
      <c r="AM997" s="232">
        <f>IFERROR(ROUND(AVERAGE(O997:S997,AA997:AE997),0),"")</f>
        <v/>
      </c>
      <c r="AN997" s="232">
        <f>IFERROR(ROUND(AVERAGE(T997:X997,AF997:AJ997),0),"")</f>
        <v/>
      </c>
      <c r="AO997" s="278">
        <f>IFERROR((AM997-L997)/L997,"")</f>
        <v/>
      </c>
      <c r="AP997" s="218" t="n"/>
      <c r="AQ997" s="219" t="n"/>
      <c r="AR997" s="217">
        <f>IFERROR(ROUND((3600/AS997*J997),0),"")</f>
        <v/>
      </c>
      <c r="AS997" s="217">
        <f>IFERROR(ROUND(AVERAGE(Y997:Z997,AK997:AL997),0),"")</f>
        <v/>
      </c>
      <c r="AT997" s="217" t="n"/>
      <c r="AU997" s="217" t="n"/>
      <c r="AV997" s="217" t="n"/>
      <c r="AW997" s="217" t="n"/>
      <c r="AX997" s="217" t="n"/>
      <c r="AY997" s="217" t="n"/>
      <c r="AZ997" s="217" t="n"/>
      <c r="BA997" s="217" t="n"/>
      <c r="BB997" s="217" t="n"/>
      <c r="BC997" s="217" t="n"/>
      <c r="BD997" s="217" t="n"/>
      <c r="BE997" s="217" t="n"/>
      <c r="BF997" s="217" t="n"/>
      <c r="BG997" s="217" t="n"/>
      <c r="BH997" s="217" t="n"/>
      <c r="BI997" s="217" t="n"/>
      <c r="BJ997" s="217" t="n"/>
      <c r="BK997" s="217" t="n"/>
      <c r="BL997" s="217" t="n"/>
      <c r="BM997" s="217" t="n"/>
      <c r="BN997" s="217" t="n"/>
      <c r="BO997" s="217" t="n"/>
      <c r="BP997" s="217" t="n"/>
      <c r="BQ997" s="217" t="n"/>
      <c r="BR997" s="217" t="n"/>
      <c r="BS997" s="217" t="n"/>
      <c r="BT997" s="217" t="n"/>
      <c r="BU997" s="217" t="n"/>
      <c r="BV997" s="217" t="n"/>
      <c r="BW997" s="217" t="n"/>
      <c r="BX997" s="220" t="n"/>
      <c r="BY997" s="220" t="n"/>
      <c r="BZ997" s="220" t="n"/>
      <c r="CA997" s="220" t="n"/>
      <c r="CB997" s="220" t="n"/>
      <c r="CC997" s="220" t="n"/>
      <c r="CD997" s="220" t="n"/>
      <c r="CE997" s="220" t="n"/>
      <c r="CF997" s="220" t="n"/>
      <c r="CG997" s="221">
        <f>IFERROR(ROUND((SUM(BX997:CF997)),0),"")</f>
        <v/>
      </c>
      <c r="CH997" s="216" t="n"/>
      <c r="CI997" s="456" t="n"/>
      <c r="CJ997" s="223" t="n"/>
      <c r="CK997" s="196" t="n"/>
      <c r="CL997" s="196" t="n"/>
      <c r="CM997" s="196" t="n"/>
      <c r="CN997" s="196" t="n"/>
      <c r="CO997" s="196" t="n"/>
      <c r="CP997" s="323" t="n"/>
      <c r="CQ997" s="348" t="n"/>
      <c r="CR997" s="348" t="n"/>
      <c r="CS997" s="348" t="n"/>
      <c r="CT997" s="348" t="n"/>
      <c r="CU997" s="348" t="n"/>
      <c r="CV997" s="348" t="n"/>
      <c r="CW997" s="348" t="n"/>
      <c r="CX997" s="348" t="n"/>
      <c r="CY997" s="348">
        <f>IFERROR(ROUND(STDEV(AN997,L997),1),"")</f>
        <v/>
      </c>
      <c r="CZ997" s="232">
        <f>IFERROR(ROUND(AVERAGE(O997:S997,AA997:AE997),0),"")</f>
        <v/>
      </c>
      <c r="DA997" s="232">
        <f>IFERROR(AVERAGE(T997:X997,AF997:AJ997),"")</f>
        <v/>
      </c>
      <c r="DB997" s="308">
        <f>AV997+BK997</f>
        <v/>
      </c>
      <c r="DC997" s="12">
        <f>SUM(BL997:BT997,AW997:BE997)</f>
        <v/>
      </c>
      <c r="DD997" s="437">
        <f>IFERROR(ROUND(DC997/K997,0),"")</f>
        <v/>
      </c>
      <c r="DE997" s="437">
        <f>IFERROR(ROUND(AVERAGE(Y997:Z997,AK997:AL997),0),"")</f>
        <v/>
      </c>
      <c r="DF997" s="217">
        <f>IFERROR(ROUND((3600/DE997*J997),0),"")</f>
        <v/>
      </c>
      <c r="DG997" s="437">
        <f>IFERROR(ROUND(DD997/DF997,1),"")</f>
        <v/>
      </c>
      <c r="DH997" s="308">
        <f>IFERROR(DB997+DD997,"")</f>
        <v/>
      </c>
      <c r="DI997" s="447">
        <f>IFERROR(DD997/DH997,"")</f>
        <v/>
      </c>
      <c r="DJ997" s="239" t="n"/>
      <c r="DK997" s="12">
        <f>IFERROR(DF997-AP997,"")</f>
        <v/>
      </c>
      <c r="DL997" s="239" t="n"/>
      <c r="DM997" s="307">
        <f>IFERROR(DA997-L997,"")</f>
        <v/>
      </c>
      <c r="DN997" s="348">
        <f>IF(DE997&gt;AQ997,0,1)</f>
        <v/>
      </c>
      <c r="DO997" s="348">
        <f>IF(DA997&lt;M997,0,1)</f>
        <v/>
      </c>
      <c r="DP997" s="348">
        <f>IF(DA997&gt;N997,0,1)</f>
        <v/>
      </c>
    </row>
    <row r="998" ht="20.25" customHeight="1" s="417">
      <c r="C998" s="455" t="n"/>
      <c r="G998" s="238" t="n"/>
      <c r="H998" s="437" t="n"/>
      <c r="I998" s="437" t="n"/>
      <c r="J998" s="437" t="n"/>
      <c r="K998" s="437" t="n"/>
      <c r="L998" s="240" t="n"/>
      <c r="M998" s="241" t="n"/>
      <c r="N998" s="242" t="n"/>
      <c r="O998" s="232" t="n"/>
      <c r="P998" s="232" t="n"/>
      <c r="Q998" s="232" t="n"/>
      <c r="R998" s="232" t="n"/>
      <c r="S998" s="232" t="n"/>
      <c r="T998" s="232" t="n"/>
      <c r="U998" s="232" t="n"/>
      <c r="V998" s="232" t="n"/>
      <c r="W998" s="232" t="n"/>
      <c r="X998" s="232" t="n"/>
      <c r="Y998" s="195" t="n"/>
      <c r="Z998" s="195" t="n"/>
      <c r="AA998" s="232" t="n"/>
      <c r="AB998" s="232" t="n"/>
      <c r="AC998" s="232" t="n"/>
      <c r="AD998" s="232" t="n"/>
      <c r="AE998" s="232" t="n"/>
      <c r="AF998" s="232" t="n"/>
      <c r="AG998" s="232" t="n"/>
      <c r="AH998" s="232" t="n"/>
      <c r="AI998" s="232" t="n"/>
      <c r="AJ998" s="232" t="n"/>
      <c r="AK998" s="195" t="n"/>
      <c r="AL998" s="195" t="n"/>
      <c r="AM998" s="232">
        <f>IFERROR(ROUND(AVERAGE(O998:S998,AA998:AE998),0),"")</f>
        <v/>
      </c>
      <c r="AN998" s="232">
        <f>IFERROR(ROUND(AVERAGE(T998:X998,AF998:AJ998),0),"")</f>
        <v/>
      </c>
      <c r="AO998" s="278">
        <f>IFERROR((AM998-L998)/L998,"")</f>
        <v/>
      </c>
      <c r="AP998" s="218" t="n"/>
      <c r="AQ998" s="219" t="n"/>
      <c r="AR998" s="217">
        <f>IFERROR(ROUND((3600/AS998*J998),0),"")</f>
        <v/>
      </c>
      <c r="AS998" s="217">
        <f>IFERROR(ROUND(AVERAGE(Y998:Z998,AK998:AL998),0),"")</f>
        <v/>
      </c>
      <c r="AT998" s="217" t="n"/>
      <c r="AU998" s="217" t="n"/>
      <c r="AV998" s="217" t="n"/>
      <c r="AW998" s="217" t="n"/>
      <c r="AX998" s="217" t="n"/>
      <c r="AY998" s="217" t="n"/>
      <c r="AZ998" s="217" t="n"/>
      <c r="BA998" s="217" t="n"/>
      <c r="BB998" s="217" t="n"/>
      <c r="BC998" s="217" t="n"/>
      <c r="BD998" s="217" t="n"/>
      <c r="BE998" s="217" t="n"/>
      <c r="BF998" s="217" t="n"/>
      <c r="BG998" s="217" t="n"/>
      <c r="BH998" s="217" t="n"/>
      <c r="BI998" s="217" t="n"/>
      <c r="BJ998" s="217" t="n"/>
      <c r="BK998" s="217" t="n"/>
      <c r="BL998" s="217" t="n"/>
      <c r="BM998" s="217" t="n"/>
      <c r="BN998" s="217" t="n"/>
      <c r="BO998" s="217" t="n"/>
      <c r="BP998" s="217" t="n"/>
      <c r="BQ998" s="217" t="n"/>
      <c r="BR998" s="217" t="n"/>
      <c r="BS998" s="217" t="n"/>
      <c r="BT998" s="217" t="n"/>
      <c r="BU998" s="217" t="n"/>
      <c r="BV998" s="217" t="n"/>
      <c r="BW998" s="217" t="n"/>
      <c r="BX998" s="220" t="n"/>
      <c r="BY998" s="220" t="n"/>
      <c r="BZ998" s="220" t="n"/>
      <c r="CA998" s="220" t="n"/>
      <c r="CB998" s="220" t="n"/>
      <c r="CC998" s="220" t="n"/>
      <c r="CD998" s="220" t="n"/>
      <c r="CE998" s="220" t="n"/>
      <c r="CF998" s="220" t="n"/>
      <c r="CG998" s="221">
        <f>IFERROR(ROUND((SUM(BX998:CF998)),0),"")</f>
        <v/>
      </c>
      <c r="CH998" s="216" t="n"/>
      <c r="CI998" s="456" t="n"/>
      <c r="CJ998" s="223" t="n"/>
      <c r="CK998" s="196" t="n"/>
      <c r="CL998" s="196" t="n"/>
      <c r="CM998" s="196" t="n"/>
      <c r="CN998" s="196" t="n"/>
      <c r="CO998" s="196" t="n"/>
      <c r="CP998" s="323" t="n"/>
      <c r="CQ998" s="348" t="n"/>
      <c r="CR998" s="348" t="n"/>
      <c r="CS998" s="348" t="n"/>
      <c r="CT998" s="348" t="n"/>
      <c r="CU998" s="348" t="n"/>
      <c r="CV998" s="348" t="n"/>
      <c r="CW998" s="348" t="n"/>
      <c r="CX998" s="348" t="n"/>
      <c r="CY998" s="348">
        <f>IFERROR(ROUND(STDEV(AN998,L998),1),"")</f>
        <v/>
      </c>
      <c r="CZ998" s="232">
        <f>IFERROR(ROUND(AVERAGE(O998:S998,AA998:AE998),0),"")</f>
        <v/>
      </c>
      <c r="DA998" s="232">
        <f>IFERROR(AVERAGE(T998:X998,AF998:AJ998),"")</f>
        <v/>
      </c>
      <c r="DB998" s="308">
        <f>AV998+BK998</f>
        <v/>
      </c>
      <c r="DC998" s="12">
        <f>SUM(BL998:BT998,AW998:BE998)</f>
        <v/>
      </c>
      <c r="DD998" s="437">
        <f>IFERROR(ROUND(DC998/K998,0),"")</f>
        <v/>
      </c>
      <c r="DE998" s="437">
        <f>IFERROR(ROUND(AVERAGE(Y998:Z998,AK998:AL998),0),"")</f>
        <v/>
      </c>
      <c r="DF998" s="217">
        <f>IFERROR(ROUND((3600/DE998*J998),0),"")</f>
        <v/>
      </c>
      <c r="DG998" s="437">
        <f>IFERROR(ROUND(DD998/DF998,1),"")</f>
        <v/>
      </c>
      <c r="DH998" s="308">
        <f>IFERROR(DB998+DD998,"")</f>
        <v/>
      </c>
      <c r="DI998" s="447">
        <f>IFERROR(DD998/DH998,"")</f>
        <v/>
      </c>
      <c r="DJ998" s="239" t="n"/>
      <c r="DK998" s="12">
        <f>IFERROR(DF998-AP998,"")</f>
        <v/>
      </c>
      <c r="DL998" s="239" t="n"/>
      <c r="DM998" s="307">
        <f>IFERROR(DA998-L998,"")</f>
        <v/>
      </c>
      <c r="DN998" s="348">
        <f>IF(DE998&gt;AQ998,0,1)</f>
        <v/>
      </c>
      <c r="DO998" s="348">
        <f>IF(DA998&lt;M998,0,1)</f>
        <v/>
      </c>
      <c r="DP998" s="348">
        <f>IF(DA998&gt;N998,0,1)</f>
        <v/>
      </c>
    </row>
    <row r="999" ht="20.25" customHeight="1" s="417">
      <c r="C999" s="455" t="n"/>
      <c r="G999" s="238" t="n"/>
      <c r="H999" s="437" t="n"/>
      <c r="I999" s="437" t="n"/>
      <c r="J999" s="437" t="n"/>
      <c r="K999" s="437" t="n"/>
      <c r="L999" s="240" t="n"/>
      <c r="M999" s="241" t="n"/>
      <c r="N999" s="242" t="n"/>
      <c r="O999" s="232" t="n"/>
      <c r="P999" s="232" t="n"/>
      <c r="Q999" s="232" t="n"/>
      <c r="R999" s="232" t="n"/>
      <c r="S999" s="232" t="n"/>
      <c r="T999" s="232" t="n"/>
      <c r="U999" s="232" t="n"/>
      <c r="V999" s="232" t="n"/>
      <c r="W999" s="232" t="n"/>
      <c r="X999" s="232" t="n"/>
      <c r="Y999" s="195" t="n"/>
      <c r="Z999" s="195" t="n"/>
      <c r="AA999" s="232" t="n"/>
      <c r="AB999" s="232" t="n"/>
      <c r="AC999" s="232" t="n"/>
      <c r="AD999" s="232" t="n"/>
      <c r="AE999" s="232" t="n"/>
      <c r="AF999" s="232" t="n"/>
      <c r="AG999" s="232" t="n"/>
      <c r="AH999" s="232" t="n"/>
      <c r="AI999" s="232" t="n"/>
      <c r="AJ999" s="232" t="n"/>
      <c r="AK999" s="195" t="n"/>
      <c r="AL999" s="195" t="n"/>
      <c r="AM999" s="232">
        <f>IFERROR(ROUND(AVERAGE(O999:S999,AA999:AE999),0),"")</f>
        <v/>
      </c>
      <c r="AN999" s="232">
        <f>IFERROR(ROUND(AVERAGE(T999:X999,AF999:AJ999),0),"")</f>
        <v/>
      </c>
      <c r="AO999" s="278">
        <f>IFERROR((AM999-L999)/L999,"")</f>
        <v/>
      </c>
      <c r="AP999" s="218" t="n"/>
      <c r="AQ999" s="219" t="n"/>
      <c r="AR999" s="217">
        <f>IFERROR(ROUND((3600/AS999*J999),0),"")</f>
        <v/>
      </c>
      <c r="AS999" s="217">
        <f>IFERROR(ROUND(AVERAGE(Y999:Z999,AK999:AL999),0),"")</f>
        <v/>
      </c>
      <c r="AT999" s="217" t="n"/>
      <c r="AU999" s="217" t="n"/>
      <c r="AV999" s="217" t="n"/>
      <c r="AW999" s="217" t="n"/>
      <c r="AX999" s="217" t="n"/>
      <c r="AY999" s="217" t="n"/>
      <c r="AZ999" s="217" t="n"/>
      <c r="BA999" s="217" t="n"/>
      <c r="BB999" s="217" t="n"/>
      <c r="BC999" s="217" t="n"/>
      <c r="BD999" s="217" t="n"/>
      <c r="BE999" s="217" t="n"/>
      <c r="BF999" s="217" t="n"/>
      <c r="BG999" s="217" t="n"/>
      <c r="BH999" s="217" t="n"/>
      <c r="BI999" s="217" t="n"/>
      <c r="BJ999" s="217" t="n"/>
      <c r="BK999" s="217" t="n"/>
      <c r="BL999" s="217" t="n"/>
      <c r="BM999" s="217" t="n"/>
      <c r="BN999" s="217" t="n"/>
      <c r="BO999" s="217" t="n"/>
      <c r="BP999" s="217" t="n"/>
      <c r="BQ999" s="217" t="n"/>
      <c r="BR999" s="217" t="n"/>
      <c r="BS999" s="217" t="n"/>
      <c r="BT999" s="217" t="n"/>
      <c r="BU999" s="217" t="n"/>
      <c r="BV999" s="217" t="n"/>
      <c r="BW999" s="217" t="n"/>
      <c r="BX999" s="220" t="n"/>
      <c r="BY999" s="220" t="n"/>
      <c r="BZ999" s="220" t="n"/>
      <c r="CA999" s="220" t="n"/>
      <c r="CB999" s="220" t="n"/>
      <c r="CC999" s="220" t="n"/>
      <c r="CD999" s="220" t="n"/>
      <c r="CE999" s="220" t="n"/>
      <c r="CF999" s="220" t="n"/>
      <c r="CG999" s="221">
        <f>IFERROR(ROUND((SUM(BX999:CF999)),0),"")</f>
        <v/>
      </c>
      <c r="CH999" s="216" t="n"/>
      <c r="CI999" s="456" t="n"/>
      <c r="CJ999" s="223" t="n"/>
      <c r="CK999" s="196" t="n"/>
      <c r="CL999" s="196" t="n"/>
      <c r="CM999" s="196" t="n"/>
      <c r="CN999" s="196" t="n"/>
      <c r="CO999" s="196" t="n"/>
      <c r="CP999" s="323" t="n"/>
      <c r="CQ999" s="348" t="n"/>
      <c r="CR999" s="348" t="n"/>
      <c r="CS999" s="348" t="n"/>
      <c r="CT999" s="348" t="n"/>
      <c r="CU999" s="348" t="n"/>
      <c r="CV999" s="348" t="n"/>
      <c r="CW999" s="348" t="n"/>
      <c r="CX999" s="348" t="n"/>
      <c r="CY999" s="348">
        <f>IFERROR(ROUND(STDEV(AN999,L999),1),"")</f>
        <v/>
      </c>
      <c r="CZ999" s="232">
        <f>IFERROR(ROUND(AVERAGE(O999:S999,AA999:AE999),0),"")</f>
        <v/>
      </c>
      <c r="DA999" s="232">
        <f>IFERROR(AVERAGE(T999:X999,AF999:AJ999),"")</f>
        <v/>
      </c>
      <c r="DB999" s="308">
        <f>AV999+BK999</f>
        <v/>
      </c>
      <c r="DC999" s="12">
        <f>SUM(BL999:BT999,AW999:BE999)</f>
        <v/>
      </c>
      <c r="DD999" s="437">
        <f>IFERROR(ROUND(DC999/K999,0),"")</f>
        <v/>
      </c>
      <c r="DE999" s="437">
        <f>IFERROR(ROUND(AVERAGE(Y999:Z999,AK999:AL999),0),"")</f>
        <v/>
      </c>
      <c r="DF999" s="217">
        <f>IFERROR(ROUND((3600/DE999*J999),0),"")</f>
        <v/>
      </c>
      <c r="DG999" s="437">
        <f>IFERROR(ROUND(DD999/DF999,1),"")</f>
        <v/>
      </c>
      <c r="DH999" s="308">
        <f>IFERROR(DB999+DD999,"")</f>
        <v/>
      </c>
      <c r="DI999" s="447">
        <f>IFERROR(DD999/DH999,"")</f>
        <v/>
      </c>
      <c r="DJ999" s="239" t="n"/>
      <c r="DK999" s="12">
        <f>IFERROR(DF999-AP999,"")</f>
        <v/>
      </c>
      <c r="DL999" s="239" t="n"/>
      <c r="DM999" s="307">
        <f>IFERROR(DA999-L999,"")</f>
        <v/>
      </c>
      <c r="DN999" s="348">
        <f>IF(DE999&gt;AQ999,0,1)</f>
        <v/>
      </c>
      <c r="DO999" s="348">
        <f>IF(DA999&lt;M999,0,1)</f>
        <v/>
      </c>
      <c r="DP999" s="348">
        <f>IF(DA999&gt;N999,0,1)</f>
        <v/>
      </c>
    </row>
    <row r="1000" ht="20.25" customHeight="1" s="417">
      <c r="C1000" s="455" t="n"/>
      <c r="G1000" s="238" t="n"/>
      <c r="H1000" s="437" t="n"/>
      <c r="I1000" s="437" t="n"/>
      <c r="J1000" s="437" t="n"/>
      <c r="K1000" s="437" t="n"/>
      <c r="L1000" s="240" t="n"/>
      <c r="M1000" s="241" t="n"/>
      <c r="N1000" s="242" t="n"/>
      <c r="O1000" s="232" t="n"/>
      <c r="P1000" s="232" t="n"/>
      <c r="Q1000" s="232" t="n"/>
      <c r="R1000" s="232" t="n"/>
      <c r="S1000" s="232" t="n"/>
      <c r="T1000" s="232" t="n"/>
      <c r="U1000" s="232" t="n"/>
      <c r="V1000" s="232" t="n"/>
      <c r="W1000" s="232" t="n"/>
      <c r="X1000" s="232" t="n"/>
      <c r="Y1000" s="195" t="n"/>
      <c r="Z1000" s="195" t="n"/>
      <c r="AA1000" s="232" t="n"/>
      <c r="AB1000" s="232" t="n"/>
      <c r="AC1000" s="232" t="n"/>
      <c r="AD1000" s="232" t="n"/>
      <c r="AE1000" s="232" t="n"/>
      <c r="AF1000" s="232" t="n"/>
      <c r="AG1000" s="232" t="n"/>
      <c r="AH1000" s="232" t="n"/>
      <c r="AI1000" s="232" t="n"/>
      <c r="AJ1000" s="232" t="n"/>
      <c r="AK1000" s="195" t="n"/>
      <c r="AL1000" s="195" t="n"/>
      <c r="AM1000" s="232">
        <f>IFERROR(ROUND(AVERAGE(O1000:S1000,AA1000:AE1000),0),"")</f>
        <v/>
      </c>
      <c r="AN1000" s="232">
        <f>IFERROR(ROUND(AVERAGE(T1000:X1000,AF1000:AJ1000),0),"")</f>
        <v/>
      </c>
      <c r="AO1000" s="278">
        <f>IFERROR((AM1000-L1000)/L1000,"")</f>
        <v/>
      </c>
      <c r="AP1000" s="218" t="n"/>
      <c r="AQ1000" s="219" t="n"/>
      <c r="AR1000" s="217">
        <f>IFERROR(ROUND((3600/AS1000*J1000),0),"")</f>
        <v/>
      </c>
      <c r="AS1000" s="217">
        <f>IFERROR(ROUND(AVERAGE(Y1000:Z1000,AK1000:AL1000),0),"")</f>
        <v/>
      </c>
      <c r="AT1000" s="217" t="n"/>
      <c r="AU1000" s="217" t="n"/>
      <c r="AV1000" s="217" t="n"/>
      <c r="AW1000" s="217" t="n"/>
      <c r="AX1000" s="217" t="n"/>
      <c r="AY1000" s="217" t="n"/>
      <c r="AZ1000" s="217" t="n"/>
      <c r="BA1000" s="217" t="n"/>
      <c r="BB1000" s="217" t="n"/>
      <c r="BC1000" s="217" t="n"/>
      <c r="BD1000" s="217" t="n"/>
      <c r="BE1000" s="217" t="n"/>
      <c r="BF1000" s="217" t="n"/>
      <c r="BG1000" s="217" t="n"/>
      <c r="BH1000" s="217" t="n"/>
      <c r="BI1000" s="217" t="n"/>
      <c r="BJ1000" s="217" t="n"/>
      <c r="BK1000" s="217" t="n"/>
      <c r="BL1000" s="217" t="n"/>
      <c r="BM1000" s="217" t="n"/>
      <c r="BN1000" s="217" t="n"/>
      <c r="BO1000" s="217" t="n"/>
      <c r="BP1000" s="217" t="n"/>
      <c r="BQ1000" s="217" t="n"/>
      <c r="BR1000" s="217" t="n"/>
      <c r="BS1000" s="217" t="n"/>
      <c r="BT1000" s="217" t="n"/>
      <c r="BU1000" s="217" t="n"/>
      <c r="BV1000" s="217" t="n"/>
      <c r="BW1000" s="217" t="n"/>
      <c r="BX1000" s="220" t="n"/>
      <c r="BY1000" s="220" t="n"/>
      <c r="BZ1000" s="220" t="n"/>
      <c r="CA1000" s="220" t="n"/>
      <c r="CB1000" s="220" t="n"/>
      <c r="CC1000" s="220" t="n"/>
      <c r="CD1000" s="220" t="n"/>
      <c r="CE1000" s="220" t="n"/>
      <c r="CF1000" s="220" t="n"/>
      <c r="CG1000" s="221">
        <f>IFERROR(ROUND((SUM(BX1000:CF1000)),0),"")</f>
        <v/>
      </c>
      <c r="CH1000" s="216" t="n"/>
      <c r="CI1000" s="456" t="n"/>
      <c r="CJ1000" s="223" t="n"/>
      <c r="CK1000" s="196" t="n"/>
      <c r="CL1000" s="196" t="n"/>
      <c r="CM1000" s="196" t="n"/>
      <c r="CN1000" s="196" t="n"/>
      <c r="CO1000" s="196" t="n"/>
      <c r="CP1000" s="323" t="n"/>
      <c r="CQ1000" s="348" t="n"/>
      <c r="CR1000" s="348" t="n"/>
      <c r="CS1000" s="348" t="n"/>
      <c r="CT1000" s="348" t="n"/>
      <c r="CU1000" s="348" t="n"/>
      <c r="CV1000" s="348" t="n"/>
      <c r="CW1000" s="348" t="n"/>
      <c r="CX1000" s="348" t="n"/>
      <c r="CY1000" s="348">
        <f>IFERROR(ROUND(STDEV(AN1000,L1000),1),"")</f>
        <v/>
      </c>
      <c r="CZ1000" s="232">
        <f>IFERROR(ROUND(AVERAGE(O1000:S1000,AA1000:AE1000),0),"")</f>
        <v/>
      </c>
      <c r="DA1000" s="232">
        <f>IFERROR(AVERAGE(T1000:X1000,AF1000:AJ1000),"")</f>
        <v/>
      </c>
      <c r="DB1000" s="308">
        <f>AV1000+BK1000</f>
        <v/>
      </c>
      <c r="DC1000" s="12">
        <f>SUM(BL1000:BT1000,AW1000:BE1000)</f>
        <v/>
      </c>
      <c r="DD1000" s="437">
        <f>IFERROR(ROUND(DC1000/K1000,0),"")</f>
        <v/>
      </c>
      <c r="DE1000" s="437">
        <f>IFERROR(ROUND(AVERAGE(Y1000:Z1000,AK1000:AL1000),0),"")</f>
        <v/>
      </c>
      <c r="DF1000" s="217">
        <f>IFERROR(ROUND((3600/DE1000*J1000),0),"")</f>
        <v/>
      </c>
      <c r="DG1000" s="437">
        <f>IFERROR(ROUND(DD1000/DF1000,1),"")</f>
        <v/>
      </c>
      <c r="DH1000" s="308">
        <f>IFERROR(DB1000+DD1000,"")</f>
        <v/>
      </c>
      <c r="DI1000" s="447">
        <f>IFERROR(DD1000/DH1000,"")</f>
        <v/>
      </c>
      <c r="DJ1000" s="239" t="n"/>
      <c r="DK1000" s="12">
        <f>IFERROR(DF1000-AP1000,"")</f>
        <v/>
      </c>
      <c r="DL1000" s="239" t="n"/>
      <c r="DM1000" s="307">
        <f>IFERROR(DA1000-L1000,"")</f>
        <v/>
      </c>
      <c r="DN1000" s="348">
        <f>IF(DE1000&gt;AQ1000,0,1)</f>
        <v/>
      </c>
      <c r="DO1000" s="348">
        <f>IF(DA1000&lt;M1000,0,1)</f>
        <v/>
      </c>
      <c r="DP1000" s="348">
        <f>IF(DA1000&gt;N1000,0,1)</f>
        <v/>
      </c>
    </row>
    <row r="1001" ht="20.25" customHeight="1" s="417">
      <c r="C1001" s="455" t="n"/>
      <c r="G1001" s="238" t="n"/>
      <c r="H1001" s="437" t="n"/>
      <c r="I1001" s="437" t="n"/>
      <c r="J1001" s="437" t="n"/>
      <c r="K1001" s="437" t="n"/>
      <c r="L1001" s="240" t="n"/>
      <c r="M1001" s="241" t="n"/>
      <c r="N1001" s="242" t="n"/>
      <c r="O1001" s="232" t="n"/>
      <c r="P1001" s="232" t="n"/>
      <c r="Q1001" s="232" t="n"/>
      <c r="R1001" s="232" t="n"/>
      <c r="S1001" s="232" t="n"/>
      <c r="T1001" s="232" t="n"/>
      <c r="U1001" s="232" t="n"/>
      <c r="V1001" s="232" t="n"/>
      <c r="W1001" s="232" t="n"/>
      <c r="X1001" s="232" t="n"/>
      <c r="Y1001" s="195" t="n"/>
      <c r="Z1001" s="195" t="n"/>
      <c r="AA1001" s="232" t="n"/>
      <c r="AB1001" s="232" t="n"/>
      <c r="AC1001" s="232" t="n"/>
      <c r="AD1001" s="232" t="n"/>
      <c r="AE1001" s="232" t="n"/>
      <c r="AF1001" s="232" t="n"/>
      <c r="AG1001" s="232" t="n"/>
      <c r="AH1001" s="232" t="n"/>
      <c r="AI1001" s="232" t="n"/>
      <c r="AJ1001" s="232" t="n"/>
      <c r="AK1001" s="195" t="n"/>
      <c r="AL1001" s="195" t="n"/>
      <c r="AM1001" s="232">
        <f>IFERROR(ROUND(AVERAGE(O1001:S1001,AA1001:AE1001),0),"")</f>
        <v/>
      </c>
      <c r="AN1001" s="232">
        <f>IFERROR(ROUND(AVERAGE(T1001:X1001,AF1001:AJ1001),0),"")</f>
        <v/>
      </c>
      <c r="AO1001" s="278">
        <f>IFERROR((AM1001-L1001)/L1001,"")</f>
        <v/>
      </c>
      <c r="AP1001" s="218" t="n"/>
      <c r="AQ1001" s="219" t="n"/>
      <c r="AR1001" s="217">
        <f>IFERROR(ROUND((3600/AS1001*J1001),0),"")</f>
        <v/>
      </c>
      <c r="AS1001" s="217">
        <f>IFERROR(ROUND(AVERAGE(Y1001:Z1001,AK1001:AL1001),0),"")</f>
        <v/>
      </c>
      <c r="AT1001" s="217" t="n"/>
      <c r="AU1001" s="217" t="n"/>
      <c r="AV1001" s="217" t="n"/>
      <c r="AW1001" s="217" t="n"/>
      <c r="AX1001" s="217" t="n"/>
      <c r="AY1001" s="217" t="n"/>
      <c r="AZ1001" s="217" t="n"/>
      <c r="BA1001" s="217" t="n"/>
      <c r="BB1001" s="217" t="n"/>
      <c r="BC1001" s="217" t="n"/>
      <c r="BD1001" s="217" t="n"/>
      <c r="BE1001" s="217" t="n"/>
      <c r="BF1001" s="217" t="n"/>
      <c r="BG1001" s="217" t="n"/>
      <c r="BH1001" s="217" t="n"/>
      <c r="BI1001" s="217" t="n"/>
      <c r="BJ1001" s="217" t="n"/>
      <c r="BK1001" s="217" t="n"/>
      <c r="BL1001" s="217" t="n"/>
      <c r="BM1001" s="217" t="n"/>
      <c r="BN1001" s="217" t="n"/>
      <c r="BO1001" s="217" t="n"/>
      <c r="BP1001" s="217" t="n"/>
      <c r="BQ1001" s="217" t="n"/>
      <c r="BR1001" s="217" t="n"/>
      <c r="BS1001" s="217" t="n"/>
      <c r="BT1001" s="217" t="n"/>
      <c r="BU1001" s="217" t="n"/>
      <c r="BV1001" s="217" t="n"/>
      <c r="BW1001" s="217" t="n"/>
      <c r="BX1001" s="220" t="n"/>
      <c r="BY1001" s="220" t="n"/>
      <c r="BZ1001" s="220" t="n"/>
      <c r="CA1001" s="220" t="n"/>
      <c r="CB1001" s="220" t="n"/>
      <c r="CC1001" s="220" t="n"/>
      <c r="CD1001" s="220" t="n"/>
      <c r="CE1001" s="220" t="n"/>
      <c r="CF1001" s="220" t="n"/>
      <c r="CG1001" s="221">
        <f>IFERROR(ROUND((SUM(BX1001:CF1001)),0),"")</f>
        <v/>
      </c>
      <c r="CH1001" s="216" t="n"/>
      <c r="CI1001" s="456" t="n"/>
      <c r="CJ1001" s="223" t="n"/>
      <c r="CK1001" s="196" t="n"/>
      <c r="CL1001" s="196" t="n"/>
      <c r="CM1001" s="196" t="n"/>
      <c r="CN1001" s="196" t="n"/>
      <c r="CO1001" s="196" t="n"/>
      <c r="CP1001" s="323" t="n"/>
      <c r="CQ1001" s="348" t="n"/>
      <c r="CR1001" s="348" t="n"/>
      <c r="CS1001" s="348" t="n"/>
      <c r="CT1001" s="348" t="n"/>
      <c r="CU1001" s="348" t="n"/>
      <c r="CV1001" s="348" t="n"/>
      <c r="CW1001" s="348" t="n"/>
      <c r="CX1001" s="348" t="n"/>
      <c r="CY1001" s="348">
        <f>IFERROR(ROUND(STDEV(AN1001,L1001),1),"")</f>
        <v/>
      </c>
      <c r="CZ1001" s="232">
        <f>IFERROR(ROUND(AVERAGE(O1001:S1001,AA1001:AE1001),0),"")</f>
        <v/>
      </c>
      <c r="DA1001" s="232">
        <f>IFERROR(AVERAGE(T1001:X1001,AF1001:AJ1001),"")</f>
        <v/>
      </c>
      <c r="DB1001" s="308">
        <f>AV1001+BK1001</f>
        <v/>
      </c>
      <c r="DC1001" s="12">
        <f>SUM(BL1001:BT1001,AW1001:BE1001)</f>
        <v/>
      </c>
      <c r="DD1001" s="437">
        <f>IFERROR(ROUND(DC1001/K1001,0),"")</f>
        <v/>
      </c>
      <c r="DE1001" s="437">
        <f>IFERROR(ROUND(AVERAGE(Y1001:Z1001,AK1001:AL1001),0),"")</f>
        <v/>
      </c>
      <c r="DF1001" s="217">
        <f>IFERROR(ROUND((3600/DE1001*J1001),0),"")</f>
        <v/>
      </c>
      <c r="DG1001" s="437">
        <f>IFERROR(ROUND(DD1001/DF1001,1),"")</f>
        <v/>
      </c>
      <c r="DH1001" s="308">
        <f>IFERROR(DB1001+DD1001,"")</f>
        <v/>
      </c>
      <c r="DI1001" s="447">
        <f>IFERROR(DD1001/DH1001,"")</f>
        <v/>
      </c>
      <c r="DJ1001" s="239" t="n"/>
      <c r="DK1001" s="12">
        <f>IFERROR(DF1001-AP1001,"")</f>
        <v/>
      </c>
      <c r="DL1001" s="239" t="n"/>
      <c r="DM1001" s="307">
        <f>IFERROR(DA1001-L1001,"")</f>
        <v/>
      </c>
      <c r="DN1001" s="348">
        <f>IF(DE1001&gt;AQ1001,0,1)</f>
        <v/>
      </c>
      <c r="DO1001" s="348">
        <f>IF(DA1001&lt;M1001,0,1)</f>
        <v/>
      </c>
      <c r="DP1001" s="348">
        <f>IF(DA1001&gt;N1001,0,1)</f>
        <v/>
      </c>
    </row>
    <row r="1002" ht="20.25" customHeight="1" s="417">
      <c r="C1002" s="455" t="n"/>
      <c r="G1002" s="238" t="n"/>
      <c r="H1002" s="437" t="n"/>
      <c r="I1002" s="437" t="n"/>
      <c r="J1002" s="437" t="n"/>
      <c r="K1002" s="437" t="n"/>
      <c r="L1002" s="240" t="n"/>
      <c r="M1002" s="241" t="n"/>
      <c r="N1002" s="242" t="n"/>
      <c r="O1002" s="232" t="n"/>
      <c r="P1002" s="232" t="n"/>
      <c r="Q1002" s="232" t="n"/>
      <c r="R1002" s="232" t="n"/>
      <c r="S1002" s="232" t="n"/>
      <c r="T1002" s="232" t="n"/>
      <c r="U1002" s="232" t="n"/>
      <c r="V1002" s="232" t="n"/>
      <c r="W1002" s="232" t="n"/>
      <c r="X1002" s="232" t="n"/>
      <c r="Y1002" s="195" t="n"/>
      <c r="Z1002" s="195" t="n"/>
      <c r="AA1002" s="232" t="n"/>
      <c r="AB1002" s="232" t="n"/>
      <c r="AC1002" s="232" t="n"/>
      <c r="AD1002" s="232" t="n"/>
      <c r="AE1002" s="232" t="n"/>
      <c r="AF1002" s="232" t="n"/>
      <c r="AG1002" s="232" t="n"/>
      <c r="AH1002" s="232" t="n"/>
      <c r="AI1002" s="232" t="n"/>
      <c r="AJ1002" s="232" t="n"/>
      <c r="AK1002" s="195" t="n"/>
      <c r="AL1002" s="195" t="n"/>
      <c r="AM1002" s="232">
        <f>IFERROR(ROUND(AVERAGE(O1002:S1002,AA1002:AE1002),0),"")</f>
        <v/>
      </c>
      <c r="AN1002" s="232">
        <f>IFERROR(ROUND(AVERAGE(T1002:X1002,AF1002:AJ1002),0),"")</f>
        <v/>
      </c>
      <c r="AO1002" s="278">
        <f>IFERROR((AM1002-L1002)/L1002,"")</f>
        <v/>
      </c>
      <c r="AP1002" s="218" t="n"/>
      <c r="AQ1002" s="219" t="n"/>
      <c r="AR1002" s="217">
        <f>IFERROR(ROUND((3600/AS1002*J1002),0),"")</f>
        <v/>
      </c>
      <c r="AS1002" s="217">
        <f>IFERROR(ROUND(AVERAGE(Y1002:Z1002,AK1002:AL1002),0),"")</f>
        <v/>
      </c>
      <c r="AT1002" s="217" t="n"/>
      <c r="AU1002" s="217" t="n"/>
      <c r="AV1002" s="217" t="n"/>
      <c r="AW1002" s="217" t="n"/>
      <c r="AX1002" s="217" t="n"/>
      <c r="AY1002" s="217" t="n"/>
      <c r="AZ1002" s="217" t="n"/>
      <c r="BA1002" s="217" t="n"/>
      <c r="BB1002" s="217" t="n"/>
      <c r="BC1002" s="217" t="n"/>
      <c r="BD1002" s="217" t="n"/>
      <c r="BE1002" s="217" t="n"/>
      <c r="BF1002" s="217" t="n"/>
      <c r="BG1002" s="217" t="n"/>
      <c r="BH1002" s="217" t="n"/>
      <c r="BI1002" s="217" t="n"/>
      <c r="BJ1002" s="217" t="n"/>
      <c r="BK1002" s="217" t="n"/>
      <c r="BL1002" s="217" t="n"/>
      <c r="BM1002" s="217" t="n"/>
      <c r="BN1002" s="217" t="n"/>
      <c r="BO1002" s="217" t="n"/>
      <c r="BP1002" s="217" t="n"/>
      <c r="BQ1002" s="217" t="n"/>
      <c r="BR1002" s="217" t="n"/>
      <c r="BS1002" s="217" t="n"/>
      <c r="BT1002" s="217" t="n"/>
      <c r="BU1002" s="217" t="n"/>
      <c r="BV1002" s="217" t="n"/>
      <c r="BW1002" s="217" t="n"/>
      <c r="BX1002" s="220" t="n"/>
      <c r="BY1002" s="220" t="n"/>
      <c r="BZ1002" s="220" t="n"/>
      <c r="CA1002" s="220" t="n"/>
      <c r="CB1002" s="220" t="n"/>
      <c r="CC1002" s="220" t="n"/>
      <c r="CD1002" s="220" t="n"/>
      <c r="CE1002" s="220" t="n"/>
      <c r="CF1002" s="220" t="n"/>
      <c r="CG1002" s="221">
        <f>IFERROR(ROUND((SUM(BX1002:CF1002)),0),"")</f>
        <v/>
      </c>
      <c r="CH1002" s="216" t="n"/>
      <c r="CI1002" s="456" t="n"/>
      <c r="CJ1002" s="223" t="n"/>
      <c r="CK1002" s="196" t="n"/>
      <c r="CL1002" s="196" t="n"/>
      <c r="CM1002" s="196" t="n"/>
      <c r="CN1002" s="196" t="n"/>
      <c r="CO1002" s="196" t="n"/>
      <c r="CP1002" s="323" t="n"/>
      <c r="CQ1002" s="348" t="n"/>
      <c r="CR1002" s="348" t="n"/>
      <c r="CS1002" s="348" t="n"/>
      <c r="CT1002" s="348" t="n"/>
      <c r="CU1002" s="348" t="n"/>
      <c r="CV1002" s="348" t="n"/>
      <c r="CW1002" s="348" t="n"/>
      <c r="CX1002" s="348" t="n"/>
      <c r="CY1002" s="348">
        <f>IFERROR(ROUND(STDEV(AN1002,L1002),1),"")</f>
        <v/>
      </c>
      <c r="CZ1002" s="232">
        <f>IFERROR(ROUND(AVERAGE(O1002:S1002,AA1002:AE1002),0),"")</f>
        <v/>
      </c>
      <c r="DA1002" s="232">
        <f>IFERROR(AVERAGE(T1002:X1002,AF1002:AJ1002),"")</f>
        <v/>
      </c>
      <c r="DB1002" s="308">
        <f>AV1002+BK1002</f>
        <v/>
      </c>
      <c r="DC1002" s="12">
        <f>SUM(BL1002:BT1002,AW1002:BE1002)</f>
        <v/>
      </c>
      <c r="DD1002" s="437">
        <f>IFERROR(ROUND(DC1002/K1002,0),"")</f>
        <v/>
      </c>
      <c r="DE1002" s="437">
        <f>IFERROR(ROUND(AVERAGE(Y1002:Z1002,AK1002:AL1002),0),"")</f>
        <v/>
      </c>
      <c r="DF1002" s="217">
        <f>IFERROR(ROUND((3600/DE1002*J1002),0),"")</f>
        <v/>
      </c>
      <c r="DG1002" s="437">
        <f>IFERROR(ROUND(DD1002/DF1002,1),"")</f>
        <v/>
      </c>
      <c r="DH1002" s="308">
        <f>IFERROR(DB1002+DD1002,"")</f>
        <v/>
      </c>
      <c r="DI1002" s="447">
        <f>IFERROR(DD1002/DH1002,"")</f>
        <v/>
      </c>
      <c r="DJ1002" s="239" t="n"/>
      <c r="DK1002" s="12">
        <f>IFERROR(DF1002-AP1002,"")</f>
        <v/>
      </c>
      <c r="DL1002" s="239" t="n"/>
      <c r="DM1002" s="307">
        <f>IFERROR(DA1002-L1002,"")</f>
        <v/>
      </c>
      <c r="DN1002" s="348">
        <f>IF(DE1002&gt;AQ1002,0,1)</f>
        <v/>
      </c>
      <c r="DO1002" s="348">
        <f>IF(DA1002&lt;M1002,0,1)</f>
        <v/>
      </c>
      <c r="DP1002" s="348">
        <f>IF(DA1002&gt;N1002,0,1)</f>
        <v/>
      </c>
    </row>
    <row r="1003" ht="20.25" customHeight="1" s="417">
      <c r="C1003" s="455" t="n"/>
      <c r="G1003" s="238" t="n"/>
      <c r="H1003" s="437" t="n"/>
      <c r="I1003" s="437" t="n"/>
      <c r="J1003" s="437" t="n"/>
      <c r="K1003" s="437" t="n"/>
      <c r="L1003" s="240" t="n"/>
      <c r="M1003" s="241" t="n"/>
      <c r="N1003" s="242" t="n"/>
      <c r="O1003" s="232" t="n"/>
      <c r="P1003" s="232" t="n"/>
      <c r="Q1003" s="232" t="n"/>
      <c r="R1003" s="232" t="n"/>
      <c r="S1003" s="232" t="n"/>
      <c r="T1003" s="232" t="n"/>
      <c r="U1003" s="232" t="n"/>
      <c r="V1003" s="232" t="n"/>
      <c r="W1003" s="232" t="n"/>
      <c r="X1003" s="232" t="n"/>
      <c r="Y1003" s="195" t="n"/>
      <c r="Z1003" s="195" t="n"/>
      <c r="AA1003" s="232" t="n"/>
      <c r="AB1003" s="232" t="n"/>
      <c r="AC1003" s="232" t="n"/>
      <c r="AD1003" s="232" t="n"/>
      <c r="AE1003" s="232" t="n"/>
      <c r="AF1003" s="232" t="n"/>
      <c r="AG1003" s="232" t="n"/>
      <c r="AH1003" s="232" t="n"/>
      <c r="AI1003" s="232" t="n"/>
      <c r="AJ1003" s="232" t="n"/>
      <c r="AK1003" s="195" t="n"/>
      <c r="AL1003" s="195" t="n"/>
      <c r="AM1003" s="232">
        <f>IFERROR(ROUND(AVERAGE(O1003:S1003,AA1003:AE1003),0),"")</f>
        <v/>
      </c>
      <c r="AN1003" s="232">
        <f>IFERROR(ROUND(AVERAGE(T1003:X1003,AF1003:AJ1003),0),"")</f>
        <v/>
      </c>
      <c r="AO1003" s="278">
        <f>IFERROR((AM1003-L1003)/L1003,"")</f>
        <v/>
      </c>
      <c r="AP1003" s="218" t="n"/>
      <c r="AQ1003" s="219" t="n"/>
      <c r="AR1003" s="217">
        <f>IFERROR(ROUND((3600/AS1003*J1003),0),"")</f>
        <v/>
      </c>
      <c r="AS1003" s="217">
        <f>IFERROR(ROUND(AVERAGE(Y1003:Z1003,AK1003:AL1003),0),"")</f>
        <v/>
      </c>
      <c r="AT1003" s="217" t="n"/>
      <c r="AU1003" s="217" t="n"/>
      <c r="AV1003" s="217" t="n"/>
      <c r="AW1003" s="217" t="n"/>
      <c r="AX1003" s="217" t="n"/>
      <c r="AY1003" s="217" t="n"/>
      <c r="AZ1003" s="217" t="n"/>
      <c r="BA1003" s="217" t="n"/>
      <c r="BB1003" s="217" t="n"/>
      <c r="BC1003" s="217" t="n"/>
      <c r="BD1003" s="217" t="n"/>
      <c r="BE1003" s="217" t="n"/>
      <c r="BF1003" s="217" t="n"/>
      <c r="BG1003" s="217" t="n"/>
      <c r="BH1003" s="217" t="n"/>
      <c r="BI1003" s="217" t="n"/>
      <c r="BJ1003" s="217" t="n"/>
      <c r="BK1003" s="217" t="n"/>
      <c r="BL1003" s="217" t="n"/>
      <c r="BM1003" s="217" t="n"/>
      <c r="BN1003" s="217" t="n"/>
      <c r="BO1003" s="217" t="n"/>
      <c r="BP1003" s="217" t="n"/>
      <c r="BQ1003" s="217" t="n"/>
      <c r="BR1003" s="217" t="n"/>
      <c r="BS1003" s="217" t="n"/>
      <c r="BT1003" s="217" t="n"/>
      <c r="BU1003" s="217" t="n"/>
      <c r="BV1003" s="217" t="n"/>
      <c r="BW1003" s="217" t="n"/>
      <c r="BX1003" s="220" t="n"/>
      <c r="BY1003" s="220" t="n"/>
      <c r="BZ1003" s="220" t="n"/>
      <c r="CA1003" s="220" t="n"/>
      <c r="CB1003" s="220" t="n"/>
      <c r="CC1003" s="220" t="n"/>
      <c r="CD1003" s="220" t="n"/>
      <c r="CE1003" s="220" t="n"/>
      <c r="CF1003" s="220" t="n"/>
      <c r="CG1003" s="221">
        <f>IFERROR(ROUND((SUM(BX1003:CF1003)),0),"")</f>
        <v/>
      </c>
      <c r="CH1003" s="216" t="n"/>
      <c r="CI1003" s="456" t="n"/>
      <c r="CJ1003" s="223" t="n"/>
      <c r="CK1003" s="196" t="n"/>
      <c r="CL1003" s="196" t="n"/>
      <c r="CM1003" s="196" t="n"/>
      <c r="CN1003" s="196" t="n"/>
      <c r="CO1003" s="196" t="n"/>
      <c r="CP1003" s="323" t="n"/>
      <c r="CQ1003" s="348" t="n"/>
      <c r="CR1003" s="348" t="n"/>
      <c r="CS1003" s="348" t="n"/>
      <c r="CT1003" s="348" t="n"/>
      <c r="CU1003" s="348" t="n"/>
      <c r="CV1003" s="348" t="n"/>
      <c r="CW1003" s="348" t="n"/>
      <c r="CX1003" s="348" t="n"/>
      <c r="CY1003" s="348">
        <f>IFERROR(ROUND(STDEV(AN1003,L1003),1),"")</f>
        <v/>
      </c>
      <c r="CZ1003" s="232">
        <f>IFERROR(ROUND(AVERAGE(O1003:S1003,AA1003:AE1003),0),"")</f>
        <v/>
      </c>
      <c r="DA1003" s="232">
        <f>IFERROR(AVERAGE(T1003:X1003,AF1003:AJ1003),"")</f>
        <v/>
      </c>
      <c r="DB1003" s="308">
        <f>AV1003+BK1003</f>
        <v/>
      </c>
      <c r="DC1003" s="12">
        <f>SUM(BL1003:BT1003,AW1003:BE1003)</f>
        <v/>
      </c>
      <c r="DD1003" s="437">
        <f>IFERROR(ROUND(DC1003/K1003,0),"")</f>
        <v/>
      </c>
      <c r="DE1003" s="437">
        <f>IFERROR(ROUND(AVERAGE(Y1003:Z1003,AK1003:AL1003),0),"")</f>
        <v/>
      </c>
      <c r="DF1003" s="217">
        <f>IFERROR(ROUND((3600/DE1003*J1003),0),"")</f>
        <v/>
      </c>
      <c r="DG1003" s="437">
        <f>IFERROR(ROUND(DD1003/DF1003,1),"")</f>
        <v/>
      </c>
      <c r="DH1003" s="308">
        <f>IFERROR(DB1003+DD1003,"")</f>
        <v/>
      </c>
      <c r="DI1003" s="447">
        <f>IFERROR(DD1003/DH1003,"")</f>
        <v/>
      </c>
      <c r="DJ1003" s="239" t="n"/>
      <c r="DK1003" s="12">
        <f>IFERROR(DF1003-AP1003,"")</f>
        <v/>
      </c>
      <c r="DL1003" s="239" t="n"/>
      <c r="DM1003" s="307">
        <f>IFERROR(DA1003-L1003,"")</f>
        <v/>
      </c>
      <c r="DN1003" s="348">
        <f>IF(DE1003&gt;AQ1003,0,1)</f>
        <v/>
      </c>
      <c r="DO1003" s="348">
        <f>IF(DA1003&lt;M1003,0,1)</f>
        <v/>
      </c>
      <c r="DP1003" s="348">
        <f>IF(DA1003&gt;N1003,0,1)</f>
        <v/>
      </c>
    </row>
    <row r="1004" ht="20.25" customHeight="1" s="417">
      <c r="C1004" s="455" t="n"/>
      <c r="G1004" s="238" t="n"/>
      <c r="H1004" s="437" t="n"/>
      <c r="I1004" s="437" t="n"/>
      <c r="J1004" s="437" t="n"/>
      <c r="K1004" s="437" t="n"/>
      <c r="L1004" s="240" t="n"/>
      <c r="M1004" s="241" t="n"/>
      <c r="N1004" s="242" t="n"/>
      <c r="O1004" s="232" t="n"/>
      <c r="P1004" s="232" t="n"/>
      <c r="Q1004" s="232" t="n"/>
      <c r="R1004" s="232" t="n"/>
      <c r="S1004" s="232" t="n"/>
      <c r="T1004" s="232" t="n"/>
      <c r="U1004" s="232" t="n"/>
      <c r="V1004" s="232" t="n"/>
      <c r="W1004" s="232" t="n"/>
      <c r="X1004" s="232" t="n"/>
      <c r="Y1004" s="195" t="n"/>
      <c r="Z1004" s="195" t="n"/>
      <c r="AA1004" s="232" t="n"/>
      <c r="AB1004" s="232" t="n"/>
      <c r="AC1004" s="232" t="n"/>
      <c r="AD1004" s="232" t="n"/>
      <c r="AE1004" s="232" t="n"/>
      <c r="AF1004" s="232" t="n"/>
      <c r="AG1004" s="232" t="n"/>
      <c r="AH1004" s="232" t="n"/>
      <c r="AI1004" s="232" t="n"/>
      <c r="AJ1004" s="232" t="n"/>
      <c r="AK1004" s="195" t="n"/>
      <c r="AL1004" s="195" t="n"/>
      <c r="AM1004" s="232">
        <f>IFERROR(ROUND(AVERAGE(O1004:S1004,AA1004:AE1004),0),"")</f>
        <v/>
      </c>
      <c r="AN1004" s="232">
        <f>IFERROR(ROUND(AVERAGE(T1004:X1004,AF1004:AJ1004),0),"")</f>
        <v/>
      </c>
      <c r="AO1004" s="278">
        <f>IFERROR((AM1004-L1004)/L1004,"")</f>
        <v/>
      </c>
      <c r="AP1004" s="218" t="n"/>
      <c r="AQ1004" s="219" t="n"/>
      <c r="AR1004" s="217">
        <f>IFERROR(ROUND((3600/AS1004*J1004),0),"")</f>
        <v/>
      </c>
      <c r="AS1004" s="217">
        <f>IFERROR(ROUND(AVERAGE(Y1004:Z1004,AK1004:AL1004),0),"")</f>
        <v/>
      </c>
      <c r="AT1004" s="217" t="n"/>
      <c r="AU1004" s="217" t="n"/>
      <c r="AV1004" s="217" t="n"/>
      <c r="AW1004" s="217" t="n"/>
      <c r="AX1004" s="217" t="n"/>
      <c r="AY1004" s="217" t="n"/>
      <c r="AZ1004" s="217" t="n"/>
      <c r="BA1004" s="217" t="n"/>
      <c r="BB1004" s="217" t="n"/>
      <c r="BC1004" s="217" t="n"/>
      <c r="BD1004" s="217" t="n"/>
      <c r="BE1004" s="217" t="n"/>
      <c r="BF1004" s="217" t="n"/>
      <c r="BG1004" s="217" t="n"/>
      <c r="BH1004" s="217" t="n"/>
      <c r="BI1004" s="217" t="n"/>
      <c r="BJ1004" s="217" t="n"/>
      <c r="BK1004" s="217" t="n"/>
      <c r="BL1004" s="217" t="n"/>
      <c r="BM1004" s="217" t="n"/>
      <c r="BN1004" s="217" t="n"/>
      <c r="BO1004" s="217" t="n"/>
      <c r="BP1004" s="217" t="n"/>
      <c r="BQ1004" s="217" t="n"/>
      <c r="BR1004" s="217" t="n"/>
      <c r="BS1004" s="217" t="n"/>
      <c r="BT1004" s="217" t="n"/>
      <c r="BU1004" s="217" t="n"/>
      <c r="BV1004" s="217" t="n"/>
      <c r="BW1004" s="217" t="n"/>
      <c r="BX1004" s="220" t="n"/>
      <c r="BY1004" s="220" t="n"/>
      <c r="BZ1004" s="220" t="n"/>
      <c r="CA1004" s="220" t="n"/>
      <c r="CB1004" s="220" t="n"/>
      <c r="CC1004" s="220" t="n"/>
      <c r="CD1004" s="220" t="n"/>
      <c r="CE1004" s="220" t="n"/>
      <c r="CF1004" s="220" t="n"/>
      <c r="CG1004" s="221">
        <f>IFERROR(ROUND((SUM(BX1004:CF1004)),0),"")</f>
        <v/>
      </c>
      <c r="CH1004" s="216" t="n"/>
      <c r="CI1004" s="456" t="n"/>
      <c r="CJ1004" s="223" t="n"/>
      <c r="CK1004" s="196" t="n"/>
      <c r="CL1004" s="196" t="n"/>
      <c r="CM1004" s="196" t="n"/>
      <c r="CN1004" s="196" t="n"/>
      <c r="CO1004" s="196" t="n"/>
      <c r="CP1004" s="323" t="n"/>
      <c r="CQ1004" s="348" t="n"/>
      <c r="CR1004" s="348" t="n"/>
      <c r="CS1004" s="348" t="n"/>
      <c r="CT1004" s="348" t="n"/>
      <c r="CU1004" s="348" t="n"/>
      <c r="CV1004" s="348" t="n"/>
      <c r="CW1004" s="348" t="n"/>
      <c r="CX1004" s="348" t="n"/>
      <c r="CY1004" s="348">
        <f>IFERROR(ROUND(STDEV(AN1004,L1004),1),"")</f>
        <v/>
      </c>
      <c r="CZ1004" s="232">
        <f>IFERROR(ROUND(AVERAGE(O1004:S1004,AA1004:AE1004),0),"")</f>
        <v/>
      </c>
      <c r="DA1004" s="232">
        <f>IFERROR(AVERAGE(T1004:X1004,AF1004:AJ1004),"")</f>
        <v/>
      </c>
      <c r="DB1004" s="308">
        <f>AV1004+BK1004</f>
        <v/>
      </c>
      <c r="DC1004" s="12">
        <f>SUM(BL1004:BT1004,AW1004:BE1004)</f>
        <v/>
      </c>
      <c r="DD1004" s="437">
        <f>IFERROR(ROUND(DC1004/K1004,0),"")</f>
        <v/>
      </c>
      <c r="DE1004" s="437">
        <f>IFERROR(ROUND(AVERAGE(Y1004:Z1004,AK1004:AL1004),0),"")</f>
        <v/>
      </c>
      <c r="DF1004" s="217">
        <f>IFERROR(ROUND((3600/DE1004*J1004),0),"")</f>
        <v/>
      </c>
      <c r="DG1004" s="437">
        <f>IFERROR(ROUND(DD1004/DF1004,1),"")</f>
        <v/>
      </c>
      <c r="DH1004" s="308">
        <f>IFERROR(DB1004+DD1004,"")</f>
        <v/>
      </c>
      <c r="DI1004" s="447">
        <f>IFERROR(DD1004/DH1004,"")</f>
        <v/>
      </c>
      <c r="DJ1004" s="239" t="n"/>
      <c r="DK1004" s="12">
        <f>IFERROR(DF1004-AP1004,"")</f>
        <v/>
      </c>
      <c r="DL1004" s="239" t="n"/>
      <c r="DM1004" s="307">
        <f>IFERROR(DA1004-L1004,"")</f>
        <v/>
      </c>
      <c r="DN1004" s="348">
        <f>IF(DE1004&gt;AQ1004,0,1)</f>
        <v/>
      </c>
      <c r="DO1004" s="348">
        <f>IF(DA1004&lt;M1004,0,1)</f>
        <v/>
      </c>
      <c r="DP1004" s="348">
        <f>IF(DA1004&gt;N1004,0,1)</f>
        <v/>
      </c>
    </row>
    <row r="1005" ht="20.25" customHeight="1" s="417">
      <c r="C1005" s="455" t="n"/>
      <c r="G1005" s="238" t="n"/>
      <c r="H1005" s="437" t="n"/>
      <c r="I1005" s="437" t="n"/>
      <c r="J1005" s="437" t="n"/>
      <c r="K1005" s="437" t="n"/>
      <c r="L1005" s="240" t="n"/>
      <c r="M1005" s="241" t="n"/>
      <c r="N1005" s="242" t="n"/>
      <c r="O1005" s="232" t="n"/>
      <c r="P1005" s="232" t="n"/>
      <c r="Q1005" s="232" t="n"/>
      <c r="R1005" s="232" t="n"/>
      <c r="S1005" s="232" t="n"/>
      <c r="T1005" s="232" t="n"/>
      <c r="U1005" s="232" t="n"/>
      <c r="V1005" s="232" t="n"/>
      <c r="W1005" s="232" t="n"/>
      <c r="X1005" s="232" t="n"/>
      <c r="Y1005" s="195" t="n"/>
      <c r="Z1005" s="195" t="n"/>
      <c r="AA1005" s="232" t="n"/>
      <c r="AB1005" s="232" t="n"/>
      <c r="AC1005" s="232" t="n"/>
      <c r="AD1005" s="232" t="n"/>
      <c r="AE1005" s="232" t="n"/>
      <c r="AF1005" s="232" t="n"/>
      <c r="AG1005" s="232" t="n"/>
      <c r="AH1005" s="232" t="n"/>
      <c r="AI1005" s="232" t="n"/>
      <c r="AJ1005" s="232" t="n"/>
      <c r="AK1005" s="195" t="n"/>
      <c r="AL1005" s="195" t="n"/>
      <c r="AM1005" s="232">
        <f>IFERROR(ROUND(AVERAGE(O1005:S1005,AA1005:AE1005),0),"")</f>
        <v/>
      </c>
      <c r="AN1005" s="232">
        <f>IFERROR(ROUND(AVERAGE(T1005:X1005,AF1005:AJ1005),0),"")</f>
        <v/>
      </c>
      <c r="AO1005" s="278">
        <f>IFERROR((AM1005-L1005)/L1005,"")</f>
        <v/>
      </c>
      <c r="AP1005" s="218" t="n"/>
      <c r="AQ1005" s="219" t="n"/>
      <c r="AR1005" s="217">
        <f>IFERROR(ROUND((3600/AS1005*J1005),0),"")</f>
        <v/>
      </c>
      <c r="AS1005" s="217">
        <f>IFERROR(ROUND(AVERAGE(Y1005:Z1005,AK1005:AL1005),0),"")</f>
        <v/>
      </c>
      <c r="AT1005" s="217" t="n"/>
      <c r="AU1005" s="217" t="n"/>
      <c r="AV1005" s="217" t="n"/>
      <c r="AW1005" s="217" t="n"/>
      <c r="AX1005" s="217" t="n"/>
      <c r="AY1005" s="217" t="n"/>
      <c r="AZ1005" s="217" t="n"/>
      <c r="BA1005" s="217" t="n"/>
      <c r="BB1005" s="217" t="n"/>
      <c r="BC1005" s="217" t="n"/>
      <c r="BD1005" s="217" t="n"/>
      <c r="BE1005" s="217" t="n"/>
      <c r="BF1005" s="217" t="n"/>
      <c r="BG1005" s="217" t="n"/>
      <c r="BH1005" s="217" t="n"/>
      <c r="BI1005" s="217" t="n"/>
      <c r="BJ1005" s="217" t="n"/>
      <c r="BK1005" s="217" t="n"/>
      <c r="BL1005" s="217" t="n"/>
      <c r="BM1005" s="217" t="n"/>
      <c r="BN1005" s="217" t="n"/>
      <c r="BO1005" s="217" t="n"/>
      <c r="BP1005" s="217" t="n"/>
      <c r="BQ1005" s="217" t="n"/>
      <c r="BR1005" s="217" t="n"/>
      <c r="BS1005" s="217" t="n"/>
      <c r="BT1005" s="217" t="n"/>
      <c r="BU1005" s="217" t="n"/>
      <c r="BV1005" s="217" t="n"/>
      <c r="BW1005" s="217" t="n"/>
      <c r="BX1005" s="220" t="n"/>
      <c r="BY1005" s="220" t="n"/>
      <c r="BZ1005" s="220" t="n"/>
      <c r="CA1005" s="220" t="n"/>
      <c r="CB1005" s="220" t="n"/>
      <c r="CC1005" s="220" t="n"/>
      <c r="CD1005" s="220" t="n"/>
      <c r="CE1005" s="220" t="n"/>
      <c r="CF1005" s="220" t="n"/>
      <c r="CG1005" s="221">
        <f>IFERROR(ROUND((SUM(BX1005:CF1005)),0),"")</f>
        <v/>
      </c>
      <c r="CH1005" s="216" t="n"/>
      <c r="CI1005" s="456" t="n"/>
      <c r="CJ1005" s="223" t="n"/>
      <c r="CK1005" s="196" t="n"/>
      <c r="CL1005" s="196" t="n"/>
      <c r="CM1005" s="196" t="n"/>
      <c r="CN1005" s="196" t="n"/>
      <c r="CO1005" s="196" t="n"/>
      <c r="CP1005" s="323" t="n"/>
      <c r="CQ1005" s="348" t="n"/>
      <c r="CR1005" s="348" t="n"/>
      <c r="CS1005" s="348" t="n"/>
      <c r="CT1005" s="348" t="n"/>
      <c r="CU1005" s="348" t="n"/>
      <c r="CV1005" s="348" t="n"/>
      <c r="CW1005" s="348" t="n"/>
      <c r="CX1005" s="348" t="n"/>
      <c r="CY1005" s="348">
        <f>IFERROR(ROUND(STDEV(AN1005,L1005),1),"")</f>
        <v/>
      </c>
      <c r="CZ1005" s="232">
        <f>IFERROR(ROUND(AVERAGE(O1005:S1005,AA1005:AE1005),0),"")</f>
        <v/>
      </c>
      <c r="DA1005" s="232">
        <f>IFERROR(AVERAGE(T1005:X1005,AF1005:AJ1005),"")</f>
        <v/>
      </c>
      <c r="DB1005" s="308">
        <f>AV1005+BK1005</f>
        <v/>
      </c>
      <c r="DC1005" s="12">
        <f>SUM(BL1005:BT1005,AW1005:BE1005)</f>
        <v/>
      </c>
      <c r="DD1005" s="437">
        <f>IFERROR(ROUND(DC1005/K1005,0),"")</f>
        <v/>
      </c>
      <c r="DE1005" s="437">
        <f>IFERROR(ROUND(AVERAGE(Y1005:Z1005,AK1005:AL1005),0),"")</f>
        <v/>
      </c>
      <c r="DF1005" s="217">
        <f>IFERROR(ROUND((3600/DE1005*J1005),0),"")</f>
        <v/>
      </c>
      <c r="DG1005" s="437">
        <f>IFERROR(ROUND(DD1005/DF1005,1),"")</f>
        <v/>
      </c>
      <c r="DH1005" s="308">
        <f>IFERROR(DB1005+DD1005,"")</f>
        <v/>
      </c>
      <c r="DI1005" s="447">
        <f>IFERROR(DD1005/DH1005,"")</f>
        <v/>
      </c>
      <c r="DJ1005" s="239" t="n"/>
      <c r="DK1005" s="12">
        <f>IFERROR(DF1005-AP1005,"")</f>
        <v/>
      </c>
      <c r="DL1005" s="239" t="n"/>
      <c r="DM1005" s="307">
        <f>IFERROR(DA1005-L1005,"")</f>
        <v/>
      </c>
      <c r="DN1005" s="348">
        <f>IF(DE1005&gt;AQ1005,0,1)</f>
        <v/>
      </c>
      <c r="DO1005" s="348">
        <f>IF(DA1005&lt;M1005,0,1)</f>
        <v/>
      </c>
      <c r="DP1005" s="348">
        <f>IF(DA1005&gt;N1005,0,1)</f>
        <v/>
      </c>
    </row>
    <row r="1006" ht="20.25" customHeight="1" s="417">
      <c r="C1006" s="455" t="n"/>
      <c r="G1006" s="238" t="n"/>
      <c r="H1006" s="437" t="n"/>
      <c r="I1006" s="437" t="n"/>
      <c r="J1006" s="437" t="n"/>
      <c r="K1006" s="437" t="n"/>
      <c r="L1006" s="240" t="n"/>
      <c r="M1006" s="241" t="n"/>
      <c r="N1006" s="242" t="n"/>
      <c r="O1006" s="232" t="n"/>
      <c r="P1006" s="232" t="n"/>
      <c r="Q1006" s="232" t="n"/>
      <c r="R1006" s="232" t="n"/>
      <c r="S1006" s="232" t="n"/>
      <c r="T1006" s="232" t="n"/>
      <c r="U1006" s="232" t="n"/>
      <c r="V1006" s="232" t="n"/>
      <c r="W1006" s="232" t="n"/>
      <c r="X1006" s="232" t="n"/>
      <c r="Y1006" s="195" t="n"/>
      <c r="Z1006" s="195" t="n"/>
      <c r="AA1006" s="232" t="n"/>
      <c r="AB1006" s="232" t="n"/>
      <c r="AC1006" s="232" t="n"/>
      <c r="AD1006" s="232" t="n"/>
      <c r="AE1006" s="232" t="n"/>
      <c r="AF1006" s="232" t="n"/>
      <c r="AG1006" s="232" t="n"/>
      <c r="AH1006" s="232" t="n"/>
      <c r="AI1006" s="232" t="n"/>
      <c r="AJ1006" s="232" t="n"/>
      <c r="AK1006" s="195" t="n"/>
      <c r="AL1006" s="195" t="n"/>
      <c r="AM1006" s="232">
        <f>IFERROR(ROUND(AVERAGE(O1006:S1006,AA1006:AE1006),0),"")</f>
        <v/>
      </c>
      <c r="AN1006" s="232">
        <f>IFERROR(ROUND(AVERAGE(T1006:X1006,AF1006:AJ1006),0),"")</f>
        <v/>
      </c>
      <c r="AO1006" s="278">
        <f>IFERROR((AM1006-L1006)/L1006,"")</f>
        <v/>
      </c>
      <c r="AP1006" s="218" t="n"/>
      <c r="AQ1006" s="219" t="n"/>
      <c r="AR1006" s="217">
        <f>IFERROR(ROUND((3600/AS1006*J1006),0),"")</f>
        <v/>
      </c>
      <c r="AS1006" s="217">
        <f>IFERROR(ROUND(AVERAGE(Y1006:Z1006,AK1006:AL1006),0),"")</f>
        <v/>
      </c>
      <c r="AT1006" s="217" t="n"/>
      <c r="AU1006" s="217" t="n"/>
      <c r="AV1006" s="217" t="n"/>
      <c r="AW1006" s="217" t="n"/>
      <c r="AX1006" s="217" t="n"/>
      <c r="AY1006" s="217" t="n"/>
      <c r="AZ1006" s="217" t="n"/>
      <c r="BA1006" s="217" t="n"/>
      <c r="BB1006" s="217" t="n"/>
      <c r="BC1006" s="217" t="n"/>
      <c r="BD1006" s="217" t="n"/>
      <c r="BE1006" s="217" t="n"/>
      <c r="BF1006" s="217" t="n"/>
      <c r="BG1006" s="217" t="n"/>
      <c r="BH1006" s="217" t="n"/>
      <c r="BI1006" s="217" t="n"/>
      <c r="BJ1006" s="217" t="n"/>
      <c r="BK1006" s="217" t="n"/>
      <c r="BL1006" s="217" t="n"/>
      <c r="BM1006" s="217" t="n"/>
      <c r="BN1006" s="217" t="n"/>
      <c r="BO1006" s="217" t="n"/>
      <c r="BP1006" s="217" t="n"/>
      <c r="BQ1006" s="217" t="n"/>
      <c r="BR1006" s="217" t="n"/>
      <c r="BS1006" s="217" t="n"/>
      <c r="BT1006" s="217" t="n"/>
      <c r="BU1006" s="217" t="n"/>
      <c r="BV1006" s="217" t="n"/>
      <c r="BW1006" s="217" t="n"/>
      <c r="BX1006" s="220" t="n"/>
      <c r="BY1006" s="220" t="n"/>
      <c r="BZ1006" s="220" t="n"/>
      <c r="CA1006" s="220" t="n"/>
      <c r="CB1006" s="220" t="n"/>
      <c r="CC1006" s="220" t="n"/>
      <c r="CD1006" s="220" t="n"/>
      <c r="CE1006" s="220" t="n"/>
      <c r="CF1006" s="220" t="n"/>
      <c r="CG1006" s="221">
        <f>IFERROR(ROUND((SUM(BX1006:CF1006)),0),"")</f>
        <v/>
      </c>
      <c r="CH1006" s="216" t="n"/>
      <c r="CI1006" s="456" t="n"/>
      <c r="CJ1006" s="223" t="n"/>
      <c r="CK1006" s="196" t="n"/>
      <c r="CL1006" s="196" t="n"/>
      <c r="CM1006" s="196" t="n"/>
      <c r="CN1006" s="196" t="n"/>
      <c r="CO1006" s="196" t="n"/>
      <c r="CP1006" s="323" t="n"/>
      <c r="CQ1006" s="348" t="n"/>
      <c r="CR1006" s="348" t="n"/>
      <c r="CS1006" s="348" t="n"/>
      <c r="CT1006" s="348" t="n"/>
      <c r="CU1006" s="348" t="n"/>
      <c r="CV1006" s="348" t="n"/>
      <c r="CW1006" s="348" t="n"/>
      <c r="CX1006" s="348" t="n"/>
      <c r="CY1006" s="348">
        <f>IFERROR(ROUND(STDEV(AN1006,L1006),1),"")</f>
        <v/>
      </c>
      <c r="CZ1006" s="232">
        <f>IFERROR(ROUND(AVERAGE(O1006:S1006,AA1006:AE1006),0),"")</f>
        <v/>
      </c>
      <c r="DA1006" s="232">
        <f>IFERROR(AVERAGE(T1006:X1006,AF1006:AJ1006),"")</f>
        <v/>
      </c>
      <c r="DB1006" s="308">
        <f>AV1006+BK1006</f>
        <v/>
      </c>
      <c r="DC1006" s="12">
        <f>SUM(BL1006:BT1006,AW1006:BE1006)</f>
        <v/>
      </c>
      <c r="DD1006" s="437">
        <f>IFERROR(ROUND(DC1006/K1006,0),"")</f>
        <v/>
      </c>
      <c r="DE1006" s="437">
        <f>IFERROR(ROUND(AVERAGE(Y1006:Z1006,AK1006:AL1006),0),"")</f>
        <v/>
      </c>
      <c r="DF1006" s="217">
        <f>IFERROR(ROUND((3600/DE1006*J1006),0),"")</f>
        <v/>
      </c>
      <c r="DG1006" s="437">
        <f>IFERROR(ROUND(DD1006/DF1006,1),"")</f>
        <v/>
      </c>
      <c r="DH1006" s="308">
        <f>IFERROR(DB1006+DD1006,"")</f>
        <v/>
      </c>
      <c r="DI1006" s="447">
        <f>IFERROR(DD1006/DH1006,"")</f>
        <v/>
      </c>
      <c r="DJ1006" s="239" t="n"/>
      <c r="DK1006" s="12">
        <f>IFERROR(DF1006-AP1006,"")</f>
        <v/>
      </c>
      <c r="DL1006" s="239" t="n"/>
      <c r="DM1006" s="307">
        <f>IFERROR(DA1006-L1006,"")</f>
        <v/>
      </c>
      <c r="DN1006" s="348">
        <f>IF(DE1006&gt;AQ1006,0,1)</f>
        <v/>
      </c>
      <c r="DO1006" s="348">
        <f>IF(DA1006&lt;M1006,0,1)</f>
        <v/>
      </c>
      <c r="DP1006" s="348">
        <f>IF(DA1006&gt;N1006,0,1)</f>
        <v/>
      </c>
    </row>
    <row r="1007" ht="20.25" customHeight="1" s="417">
      <c r="C1007" s="455" t="n"/>
      <c r="G1007" s="238" t="n"/>
      <c r="H1007" s="437" t="n"/>
      <c r="I1007" s="437" t="n"/>
      <c r="J1007" s="437" t="n"/>
      <c r="K1007" s="437" t="n"/>
      <c r="L1007" s="240" t="n"/>
      <c r="M1007" s="241" t="n"/>
      <c r="N1007" s="242" t="n"/>
      <c r="O1007" s="232" t="n"/>
      <c r="P1007" s="232" t="n"/>
      <c r="Q1007" s="232" t="n"/>
      <c r="R1007" s="232" t="n"/>
      <c r="S1007" s="232" t="n"/>
      <c r="T1007" s="232" t="n"/>
      <c r="U1007" s="232" t="n"/>
      <c r="V1007" s="232" t="n"/>
      <c r="W1007" s="232" t="n"/>
      <c r="X1007" s="232" t="n"/>
      <c r="Y1007" s="195" t="n"/>
      <c r="Z1007" s="195" t="n"/>
      <c r="AA1007" s="232" t="n"/>
      <c r="AB1007" s="232" t="n"/>
      <c r="AC1007" s="232" t="n"/>
      <c r="AD1007" s="232" t="n"/>
      <c r="AE1007" s="232" t="n"/>
      <c r="AF1007" s="232" t="n"/>
      <c r="AG1007" s="232" t="n"/>
      <c r="AH1007" s="232" t="n"/>
      <c r="AI1007" s="232" t="n"/>
      <c r="AJ1007" s="232" t="n"/>
      <c r="AK1007" s="195" t="n"/>
      <c r="AL1007" s="195" t="n"/>
      <c r="AM1007" s="232">
        <f>IFERROR(ROUND(AVERAGE(O1007:S1007,AA1007:AE1007),0),"")</f>
        <v/>
      </c>
      <c r="AN1007" s="232">
        <f>IFERROR(ROUND(AVERAGE(T1007:X1007,AF1007:AJ1007),0),"")</f>
        <v/>
      </c>
      <c r="AO1007" s="278">
        <f>IFERROR((AM1007-L1007)/L1007,"")</f>
        <v/>
      </c>
      <c r="AP1007" s="218" t="n"/>
      <c r="AQ1007" s="219" t="n"/>
      <c r="AR1007" s="217">
        <f>IFERROR(ROUND((3600/AS1007*J1007),0),"")</f>
        <v/>
      </c>
      <c r="AS1007" s="217">
        <f>IFERROR(ROUND(AVERAGE(Y1007:Z1007,AK1007:AL1007),0),"")</f>
        <v/>
      </c>
      <c r="AT1007" s="217" t="n"/>
      <c r="AU1007" s="217" t="n"/>
      <c r="AV1007" s="217" t="n"/>
      <c r="AW1007" s="217" t="n"/>
      <c r="AX1007" s="217" t="n"/>
      <c r="AY1007" s="217" t="n"/>
      <c r="AZ1007" s="217" t="n"/>
      <c r="BA1007" s="217" t="n"/>
      <c r="BB1007" s="217" t="n"/>
      <c r="BC1007" s="217" t="n"/>
      <c r="BD1007" s="217" t="n"/>
      <c r="BE1007" s="217" t="n"/>
      <c r="BF1007" s="217" t="n"/>
      <c r="BG1007" s="217" t="n"/>
      <c r="BH1007" s="217" t="n"/>
      <c r="BI1007" s="217" t="n"/>
      <c r="BJ1007" s="217" t="n"/>
      <c r="BK1007" s="217" t="n"/>
      <c r="BL1007" s="217" t="n"/>
      <c r="BM1007" s="217" t="n"/>
      <c r="BN1007" s="217" t="n"/>
      <c r="BO1007" s="217" t="n"/>
      <c r="BP1007" s="217" t="n"/>
      <c r="BQ1007" s="217" t="n"/>
      <c r="BR1007" s="217" t="n"/>
      <c r="BS1007" s="217" t="n"/>
      <c r="BT1007" s="217" t="n"/>
      <c r="BU1007" s="217" t="n"/>
      <c r="BV1007" s="217" t="n"/>
      <c r="BW1007" s="217" t="n"/>
      <c r="BX1007" s="220" t="n"/>
      <c r="BY1007" s="220" t="n"/>
      <c r="BZ1007" s="220" t="n"/>
      <c r="CA1007" s="220" t="n"/>
      <c r="CB1007" s="220" t="n"/>
      <c r="CC1007" s="220" t="n"/>
      <c r="CD1007" s="220" t="n"/>
      <c r="CE1007" s="220" t="n"/>
      <c r="CF1007" s="220" t="n"/>
      <c r="CG1007" s="221">
        <f>IFERROR(ROUND((SUM(BX1007:CF1007)),0),"")</f>
        <v/>
      </c>
      <c r="CH1007" s="216" t="n"/>
      <c r="CI1007" s="456" t="n"/>
      <c r="CJ1007" s="223" t="n"/>
      <c r="CK1007" s="196" t="n"/>
      <c r="CL1007" s="196" t="n"/>
      <c r="CM1007" s="196" t="n"/>
      <c r="CN1007" s="196" t="n"/>
      <c r="CO1007" s="196" t="n"/>
      <c r="CP1007" s="323" t="n"/>
      <c r="CQ1007" s="348" t="n"/>
      <c r="CR1007" s="348" t="n"/>
      <c r="CS1007" s="348" t="n"/>
      <c r="CT1007" s="348" t="n"/>
      <c r="CU1007" s="348" t="n"/>
      <c r="CV1007" s="348" t="n"/>
      <c r="CW1007" s="348" t="n"/>
      <c r="CX1007" s="348" t="n"/>
      <c r="CY1007" s="348">
        <f>IFERROR(ROUND(STDEV(AN1007,L1007),1),"")</f>
        <v/>
      </c>
      <c r="CZ1007" s="232">
        <f>IFERROR(ROUND(AVERAGE(O1007:S1007,AA1007:AE1007),0),"")</f>
        <v/>
      </c>
      <c r="DA1007" s="232">
        <f>IFERROR(AVERAGE(T1007:X1007,AF1007:AJ1007),"")</f>
        <v/>
      </c>
      <c r="DB1007" s="308">
        <f>AV1007+BK1007</f>
        <v/>
      </c>
      <c r="DC1007" s="12">
        <f>SUM(BL1007:BT1007,AW1007:BE1007)</f>
        <v/>
      </c>
      <c r="DD1007" s="437">
        <f>IFERROR(ROUND(DC1007/K1007,0),"")</f>
        <v/>
      </c>
      <c r="DE1007" s="437">
        <f>IFERROR(ROUND(AVERAGE(Y1007:Z1007,AK1007:AL1007),0),"")</f>
        <v/>
      </c>
      <c r="DF1007" s="217">
        <f>IFERROR(ROUND((3600/DE1007*J1007),0),"")</f>
        <v/>
      </c>
      <c r="DG1007" s="437">
        <f>IFERROR(ROUND(DD1007/DF1007,1),"")</f>
        <v/>
      </c>
      <c r="DH1007" s="308">
        <f>IFERROR(DB1007+DD1007,"")</f>
        <v/>
      </c>
      <c r="DI1007" s="447">
        <f>IFERROR(DD1007/DH1007,"")</f>
        <v/>
      </c>
      <c r="DJ1007" s="239" t="n"/>
      <c r="DK1007" s="12">
        <f>IFERROR(DF1007-AP1007,"")</f>
        <v/>
      </c>
      <c r="DL1007" s="239" t="n"/>
      <c r="DM1007" s="307">
        <f>IFERROR(DA1007-L1007,"")</f>
        <v/>
      </c>
      <c r="DN1007" s="348">
        <f>IF(DE1007&gt;AQ1007,0,1)</f>
        <v/>
      </c>
      <c r="DO1007" s="348">
        <f>IF(DA1007&lt;M1007,0,1)</f>
        <v/>
      </c>
      <c r="DP1007" s="348">
        <f>IF(DA1007&gt;N1007,0,1)</f>
        <v/>
      </c>
    </row>
    <row r="1008" ht="20.25" customHeight="1" s="417">
      <c r="C1008" s="455" t="n"/>
      <c r="G1008" s="238" t="n"/>
      <c r="H1008" s="437" t="n"/>
      <c r="I1008" s="437" t="n"/>
      <c r="J1008" s="437" t="n"/>
      <c r="K1008" s="437" t="n"/>
      <c r="L1008" s="240" t="n"/>
      <c r="M1008" s="241" t="n"/>
      <c r="N1008" s="242" t="n"/>
      <c r="O1008" s="232" t="n"/>
      <c r="P1008" s="232" t="n"/>
      <c r="Q1008" s="232" t="n"/>
      <c r="R1008" s="232" t="n"/>
      <c r="S1008" s="232" t="n"/>
      <c r="T1008" s="232" t="n"/>
      <c r="U1008" s="232" t="n"/>
      <c r="V1008" s="232" t="n"/>
      <c r="W1008" s="232" t="n"/>
      <c r="X1008" s="232" t="n"/>
      <c r="Y1008" s="195" t="n"/>
      <c r="Z1008" s="195" t="n"/>
      <c r="AA1008" s="232" t="n"/>
      <c r="AB1008" s="232" t="n"/>
      <c r="AC1008" s="232" t="n"/>
      <c r="AD1008" s="232" t="n"/>
      <c r="AE1008" s="232" t="n"/>
      <c r="AF1008" s="232" t="n"/>
      <c r="AG1008" s="232" t="n"/>
      <c r="AH1008" s="232" t="n"/>
      <c r="AI1008" s="232" t="n"/>
      <c r="AJ1008" s="232" t="n"/>
      <c r="AK1008" s="195" t="n"/>
      <c r="AL1008" s="195" t="n"/>
      <c r="AM1008" s="232">
        <f>IFERROR(ROUND(AVERAGE(O1008:S1008,AA1008:AE1008),0),"")</f>
        <v/>
      </c>
      <c r="AN1008" s="232">
        <f>IFERROR(ROUND(AVERAGE(T1008:X1008,AF1008:AJ1008),0),"")</f>
        <v/>
      </c>
      <c r="AO1008" s="278">
        <f>IFERROR((AM1008-L1008)/L1008,"")</f>
        <v/>
      </c>
      <c r="AP1008" s="218" t="n"/>
      <c r="AQ1008" s="219" t="n"/>
      <c r="AR1008" s="217">
        <f>IFERROR(ROUND((3600/AS1008*J1008),0),"")</f>
        <v/>
      </c>
      <c r="AS1008" s="217">
        <f>IFERROR(ROUND(AVERAGE(Y1008:Z1008,AK1008:AL1008),0),"")</f>
        <v/>
      </c>
      <c r="AT1008" s="217" t="n"/>
      <c r="AU1008" s="217" t="n"/>
      <c r="AV1008" s="217" t="n"/>
      <c r="AW1008" s="217" t="n"/>
      <c r="AX1008" s="217" t="n"/>
      <c r="AY1008" s="217" t="n"/>
      <c r="AZ1008" s="217" t="n"/>
      <c r="BA1008" s="217" t="n"/>
      <c r="BB1008" s="217" t="n"/>
      <c r="BC1008" s="217" t="n"/>
      <c r="BD1008" s="217" t="n"/>
      <c r="BE1008" s="217" t="n"/>
      <c r="BF1008" s="217" t="n"/>
      <c r="BG1008" s="217" t="n"/>
      <c r="BH1008" s="217" t="n"/>
      <c r="BI1008" s="217" t="n"/>
      <c r="BJ1008" s="217" t="n"/>
      <c r="BK1008" s="217" t="n"/>
      <c r="BL1008" s="217" t="n"/>
      <c r="BM1008" s="217" t="n"/>
      <c r="BN1008" s="217" t="n"/>
      <c r="BO1008" s="217" t="n"/>
      <c r="BP1008" s="217" t="n"/>
      <c r="BQ1008" s="217" t="n"/>
      <c r="BR1008" s="217" t="n"/>
      <c r="BS1008" s="217" t="n"/>
      <c r="BT1008" s="217" t="n"/>
      <c r="BU1008" s="217" t="n"/>
      <c r="BV1008" s="217" t="n"/>
      <c r="BW1008" s="217" t="n"/>
      <c r="BX1008" s="220" t="n"/>
      <c r="BY1008" s="220" t="n"/>
      <c r="BZ1008" s="220" t="n"/>
      <c r="CA1008" s="220" t="n"/>
      <c r="CB1008" s="220" t="n"/>
      <c r="CC1008" s="220" t="n"/>
      <c r="CD1008" s="220" t="n"/>
      <c r="CE1008" s="220" t="n"/>
      <c r="CF1008" s="220" t="n"/>
      <c r="CG1008" s="221">
        <f>IFERROR(ROUND((SUM(BX1008:CF1008)),0),"")</f>
        <v/>
      </c>
      <c r="CH1008" s="216" t="n"/>
      <c r="CI1008" s="456" t="n"/>
      <c r="CJ1008" s="223" t="n"/>
      <c r="CK1008" s="196" t="n"/>
      <c r="CL1008" s="196" t="n"/>
      <c r="CM1008" s="196" t="n"/>
      <c r="CN1008" s="196" t="n"/>
      <c r="CO1008" s="196" t="n"/>
      <c r="CP1008" s="323" t="n"/>
      <c r="CQ1008" s="348" t="n"/>
      <c r="CR1008" s="348" t="n"/>
      <c r="CS1008" s="348" t="n"/>
      <c r="CT1008" s="348" t="n"/>
      <c r="CU1008" s="348" t="n"/>
      <c r="CV1008" s="348" t="n"/>
      <c r="CW1008" s="348" t="n"/>
      <c r="CX1008" s="348" t="n"/>
      <c r="CY1008" s="348">
        <f>IFERROR(ROUND(STDEV(AN1008,L1008),1),"")</f>
        <v/>
      </c>
      <c r="CZ1008" s="232">
        <f>IFERROR(ROUND(AVERAGE(O1008:S1008,AA1008:AE1008),0),"")</f>
        <v/>
      </c>
      <c r="DA1008" s="232">
        <f>IFERROR(AVERAGE(T1008:X1008,AF1008:AJ1008),"")</f>
        <v/>
      </c>
      <c r="DB1008" s="308">
        <f>AV1008+BK1008</f>
        <v/>
      </c>
      <c r="DC1008" s="12">
        <f>SUM(BL1008:BT1008,AW1008:BE1008)</f>
        <v/>
      </c>
      <c r="DD1008" s="437">
        <f>IFERROR(ROUND(DC1008/K1008,0),"")</f>
        <v/>
      </c>
      <c r="DE1008" s="437">
        <f>IFERROR(ROUND(AVERAGE(Y1008:Z1008,AK1008:AL1008),0),"")</f>
        <v/>
      </c>
      <c r="DF1008" s="217">
        <f>IFERROR(ROUND((3600/DE1008*J1008),0),"")</f>
        <v/>
      </c>
      <c r="DG1008" s="437">
        <f>IFERROR(ROUND(DD1008/DF1008,1),"")</f>
        <v/>
      </c>
      <c r="DH1008" s="308">
        <f>IFERROR(DB1008+DD1008,"")</f>
        <v/>
      </c>
      <c r="DI1008" s="447">
        <f>IFERROR(DD1008/DH1008,"")</f>
        <v/>
      </c>
      <c r="DJ1008" s="239" t="n"/>
      <c r="DK1008" s="12">
        <f>IFERROR(DF1008-AP1008,"")</f>
        <v/>
      </c>
      <c r="DL1008" s="239" t="n"/>
      <c r="DM1008" s="307">
        <f>IFERROR(DA1008-L1008,"")</f>
        <v/>
      </c>
      <c r="DN1008" s="348">
        <f>IF(DE1008&gt;AQ1008,0,1)</f>
        <v/>
      </c>
      <c r="DO1008" s="348">
        <f>IF(DA1008&lt;M1008,0,1)</f>
        <v/>
      </c>
      <c r="DP1008" s="348">
        <f>IF(DA1008&gt;N1008,0,1)</f>
        <v/>
      </c>
    </row>
    <row r="1009" ht="20.25" customHeight="1" s="417">
      <c r="C1009" s="455" t="n"/>
      <c r="G1009" s="238" t="n"/>
      <c r="H1009" s="437" t="n"/>
      <c r="I1009" s="437" t="n"/>
      <c r="J1009" s="437" t="n"/>
      <c r="K1009" s="437" t="n"/>
      <c r="L1009" s="240" t="n"/>
      <c r="M1009" s="241" t="n"/>
      <c r="N1009" s="242" t="n"/>
      <c r="O1009" s="232" t="n"/>
      <c r="P1009" s="232" t="n"/>
      <c r="Q1009" s="232" t="n"/>
      <c r="R1009" s="232" t="n"/>
      <c r="S1009" s="232" t="n"/>
      <c r="T1009" s="232" t="n"/>
      <c r="U1009" s="232" t="n"/>
      <c r="V1009" s="232" t="n"/>
      <c r="W1009" s="232" t="n"/>
      <c r="X1009" s="232" t="n"/>
      <c r="Y1009" s="195" t="n"/>
      <c r="Z1009" s="195" t="n"/>
      <c r="AA1009" s="232" t="n"/>
      <c r="AB1009" s="232" t="n"/>
      <c r="AC1009" s="232" t="n"/>
      <c r="AD1009" s="232" t="n"/>
      <c r="AE1009" s="232" t="n"/>
      <c r="AF1009" s="232" t="n"/>
      <c r="AG1009" s="232" t="n"/>
      <c r="AH1009" s="232" t="n"/>
      <c r="AI1009" s="232" t="n"/>
      <c r="AJ1009" s="232" t="n"/>
      <c r="AK1009" s="195" t="n"/>
      <c r="AL1009" s="195" t="n"/>
      <c r="AM1009" s="232">
        <f>IFERROR(ROUND(AVERAGE(O1009:S1009,AA1009:AE1009),0),"")</f>
        <v/>
      </c>
      <c r="AN1009" s="232">
        <f>IFERROR(ROUND(AVERAGE(T1009:X1009,AF1009:AJ1009),0),"")</f>
        <v/>
      </c>
      <c r="AO1009" s="278">
        <f>IFERROR((AM1009-L1009)/L1009,"")</f>
        <v/>
      </c>
      <c r="AP1009" s="218" t="n"/>
      <c r="AQ1009" s="219" t="n"/>
      <c r="AR1009" s="217">
        <f>IFERROR(ROUND((3600/AS1009*J1009),0),"")</f>
        <v/>
      </c>
      <c r="AS1009" s="217">
        <f>IFERROR(ROUND(AVERAGE(Y1009:Z1009,AK1009:AL1009),0),"")</f>
        <v/>
      </c>
      <c r="AT1009" s="217" t="n"/>
      <c r="AU1009" s="217" t="n"/>
      <c r="AV1009" s="217" t="n"/>
      <c r="AW1009" s="217" t="n"/>
      <c r="AX1009" s="217" t="n"/>
      <c r="AY1009" s="217" t="n"/>
      <c r="AZ1009" s="217" t="n"/>
      <c r="BA1009" s="217" t="n"/>
      <c r="BB1009" s="217" t="n"/>
      <c r="BC1009" s="217" t="n"/>
      <c r="BD1009" s="217" t="n"/>
      <c r="BE1009" s="217" t="n"/>
      <c r="BF1009" s="217" t="n"/>
      <c r="BG1009" s="217" t="n"/>
      <c r="BH1009" s="217" t="n"/>
      <c r="BI1009" s="217" t="n"/>
      <c r="BJ1009" s="217" t="n"/>
      <c r="BK1009" s="217" t="n"/>
      <c r="BL1009" s="217" t="n"/>
      <c r="BM1009" s="217" t="n"/>
      <c r="BN1009" s="217" t="n"/>
      <c r="BO1009" s="217" t="n"/>
      <c r="BP1009" s="217" t="n"/>
      <c r="BQ1009" s="217" t="n"/>
      <c r="BR1009" s="217" t="n"/>
      <c r="BS1009" s="217" t="n"/>
      <c r="BT1009" s="217" t="n"/>
      <c r="BU1009" s="217" t="n"/>
      <c r="BV1009" s="217" t="n"/>
      <c r="BW1009" s="217" t="n"/>
      <c r="BX1009" s="220" t="n"/>
      <c r="BY1009" s="220" t="n"/>
      <c r="BZ1009" s="220" t="n"/>
      <c r="CA1009" s="220" t="n"/>
      <c r="CB1009" s="220" t="n"/>
      <c r="CC1009" s="220" t="n"/>
      <c r="CD1009" s="220" t="n"/>
      <c r="CE1009" s="220" t="n"/>
      <c r="CF1009" s="220" t="n"/>
      <c r="CG1009" s="221">
        <f>IFERROR(ROUND((SUM(BX1009:CF1009)),0),"")</f>
        <v/>
      </c>
      <c r="CH1009" s="216" t="n"/>
      <c r="CI1009" s="456" t="n"/>
      <c r="CJ1009" s="223" t="n"/>
      <c r="CK1009" s="196" t="n"/>
      <c r="CL1009" s="196" t="n"/>
      <c r="CM1009" s="196" t="n"/>
      <c r="CN1009" s="196" t="n"/>
      <c r="CO1009" s="196" t="n"/>
      <c r="CP1009" s="323" t="n"/>
      <c r="CQ1009" s="348" t="n"/>
      <c r="CR1009" s="348" t="n"/>
      <c r="CS1009" s="348" t="n"/>
      <c r="CT1009" s="348" t="n"/>
      <c r="CU1009" s="348" t="n"/>
      <c r="CV1009" s="348" t="n"/>
      <c r="CW1009" s="348" t="n"/>
      <c r="CX1009" s="348" t="n"/>
      <c r="CY1009" s="348">
        <f>IFERROR(ROUND(STDEV(AN1009,L1009),1),"")</f>
        <v/>
      </c>
      <c r="CZ1009" s="232">
        <f>IFERROR(ROUND(AVERAGE(O1009:S1009,AA1009:AE1009),0),"")</f>
        <v/>
      </c>
      <c r="DA1009" s="232">
        <f>IFERROR(AVERAGE(T1009:X1009,AF1009:AJ1009),"")</f>
        <v/>
      </c>
      <c r="DB1009" s="308">
        <f>AV1009+BK1009</f>
        <v/>
      </c>
      <c r="DC1009" s="12">
        <f>SUM(BL1009:BT1009,AW1009:BE1009)</f>
        <v/>
      </c>
      <c r="DD1009" s="437">
        <f>IFERROR(ROUND(DC1009/K1009,0),"")</f>
        <v/>
      </c>
      <c r="DE1009" s="437">
        <f>IFERROR(ROUND(AVERAGE(Y1009:Z1009,AK1009:AL1009),0),"")</f>
        <v/>
      </c>
      <c r="DF1009" s="217">
        <f>IFERROR(ROUND((3600/DE1009*J1009),0),"")</f>
        <v/>
      </c>
      <c r="DG1009" s="437">
        <f>IFERROR(ROUND(DD1009/DF1009,1),"")</f>
        <v/>
      </c>
      <c r="DH1009" s="308">
        <f>IFERROR(DB1009+DD1009,"")</f>
        <v/>
      </c>
      <c r="DI1009" s="447">
        <f>IFERROR(DD1009/DH1009,"")</f>
        <v/>
      </c>
      <c r="DJ1009" s="239" t="n"/>
      <c r="DK1009" s="12">
        <f>IFERROR(DF1009-AP1009,"")</f>
        <v/>
      </c>
      <c r="DL1009" s="239" t="n"/>
      <c r="DM1009" s="307">
        <f>IFERROR(DA1009-L1009,"")</f>
        <v/>
      </c>
      <c r="DN1009" s="348">
        <f>IF(DE1009&gt;AQ1009,0,1)</f>
        <v/>
      </c>
      <c r="DO1009" s="348">
        <f>IF(DA1009&lt;M1009,0,1)</f>
        <v/>
      </c>
      <c r="DP1009" s="348">
        <f>IF(DA1009&gt;N1009,0,1)</f>
        <v/>
      </c>
    </row>
    <row r="1010" ht="20.25" customHeight="1" s="417">
      <c r="C1010" s="455" t="n"/>
      <c r="G1010" s="238" t="n"/>
      <c r="H1010" s="437" t="n"/>
      <c r="I1010" s="437" t="n"/>
      <c r="J1010" s="437" t="n"/>
      <c r="K1010" s="437" t="n"/>
      <c r="L1010" s="240" t="n"/>
      <c r="M1010" s="241" t="n"/>
      <c r="N1010" s="242" t="n"/>
      <c r="O1010" s="232" t="n"/>
      <c r="P1010" s="232" t="n"/>
      <c r="Q1010" s="232" t="n"/>
      <c r="R1010" s="232" t="n"/>
      <c r="S1010" s="232" t="n"/>
      <c r="T1010" s="232" t="n"/>
      <c r="U1010" s="232" t="n"/>
      <c r="V1010" s="232" t="n"/>
      <c r="W1010" s="232" t="n"/>
      <c r="X1010" s="232" t="n"/>
      <c r="Y1010" s="195" t="n"/>
      <c r="Z1010" s="195" t="n"/>
      <c r="AA1010" s="232" t="n"/>
      <c r="AB1010" s="232" t="n"/>
      <c r="AC1010" s="232" t="n"/>
      <c r="AD1010" s="232" t="n"/>
      <c r="AE1010" s="232" t="n"/>
      <c r="AF1010" s="232" t="n"/>
      <c r="AG1010" s="232" t="n"/>
      <c r="AH1010" s="232" t="n"/>
      <c r="AI1010" s="232" t="n"/>
      <c r="AJ1010" s="232" t="n"/>
      <c r="AK1010" s="195" t="n"/>
      <c r="AL1010" s="195" t="n"/>
      <c r="AM1010" s="232">
        <f>IFERROR(ROUND(AVERAGE(O1010:S1010,AA1010:AE1010),0),"")</f>
        <v/>
      </c>
      <c r="AN1010" s="232">
        <f>IFERROR(ROUND(AVERAGE(T1010:X1010,AF1010:AJ1010),0),"")</f>
        <v/>
      </c>
      <c r="AO1010" s="278">
        <f>IFERROR((AM1010-L1010)/L1010,"")</f>
        <v/>
      </c>
      <c r="AP1010" s="218" t="n"/>
      <c r="AQ1010" s="219" t="n"/>
      <c r="AR1010" s="217">
        <f>IFERROR(ROUND((3600/AS1010*J1010),0),"")</f>
        <v/>
      </c>
      <c r="AS1010" s="217">
        <f>IFERROR(ROUND(AVERAGE(Y1010:Z1010,AK1010:AL1010),0),"")</f>
        <v/>
      </c>
      <c r="AT1010" s="217" t="n"/>
      <c r="AU1010" s="217" t="n"/>
      <c r="AV1010" s="217" t="n"/>
      <c r="AW1010" s="217" t="n"/>
      <c r="AX1010" s="217" t="n"/>
      <c r="AY1010" s="217" t="n"/>
      <c r="AZ1010" s="217" t="n"/>
      <c r="BA1010" s="217" t="n"/>
      <c r="BB1010" s="217" t="n"/>
      <c r="BC1010" s="217" t="n"/>
      <c r="BD1010" s="217" t="n"/>
      <c r="BE1010" s="217" t="n"/>
      <c r="BF1010" s="217" t="n"/>
      <c r="BG1010" s="217" t="n"/>
      <c r="BH1010" s="217" t="n"/>
      <c r="BI1010" s="217" t="n"/>
      <c r="BJ1010" s="217" t="n"/>
      <c r="BK1010" s="217" t="n"/>
      <c r="BL1010" s="217" t="n"/>
      <c r="BM1010" s="217" t="n"/>
      <c r="BN1010" s="217" t="n"/>
      <c r="BO1010" s="217" t="n"/>
      <c r="BP1010" s="217" t="n"/>
      <c r="BQ1010" s="217" t="n"/>
      <c r="BR1010" s="217" t="n"/>
      <c r="BS1010" s="217" t="n"/>
      <c r="BT1010" s="217" t="n"/>
      <c r="BU1010" s="217" t="n"/>
      <c r="BV1010" s="217" t="n"/>
      <c r="BW1010" s="217" t="n"/>
      <c r="BX1010" s="220" t="n"/>
      <c r="BY1010" s="220" t="n"/>
      <c r="BZ1010" s="220" t="n"/>
      <c r="CA1010" s="220" t="n"/>
      <c r="CB1010" s="220" t="n"/>
      <c r="CC1010" s="220" t="n"/>
      <c r="CD1010" s="220" t="n"/>
      <c r="CE1010" s="220" t="n"/>
      <c r="CF1010" s="220" t="n"/>
      <c r="CG1010" s="221">
        <f>IFERROR(ROUND((SUM(BX1010:CF1010)),0),"")</f>
        <v/>
      </c>
      <c r="CH1010" s="216" t="n"/>
      <c r="CI1010" s="456" t="n"/>
      <c r="CJ1010" s="223" t="n"/>
      <c r="CK1010" s="196" t="n"/>
      <c r="CL1010" s="196" t="n"/>
      <c r="CM1010" s="196" t="n"/>
      <c r="CN1010" s="196" t="n"/>
      <c r="CO1010" s="196" t="n"/>
      <c r="CP1010" s="323" t="n"/>
      <c r="CQ1010" s="348" t="n"/>
      <c r="CR1010" s="348" t="n"/>
      <c r="CS1010" s="348" t="n"/>
      <c r="CT1010" s="348" t="n"/>
      <c r="CU1010" s="348" t="n"/>
      <c r="CV1010" s="348" t="n"/>
      <c r="CW1010" s="348" t="n"/>
      <c r="CX1010" s="348" t="n"/>
      <c r="CY1010" s="348">
        <f>IFERROR(ROUND(STDEV(AN1010,L1010),1),"")</f>
        <v/>
      </c>
      <c r="CZ1010" s="232">
        <f>IFERROR(ROUND(AVERAGE(O1010:S1010,AA1010:AE1010),0),"")</f>
        <v/>
      </c>
      <c r="DA1010" s="232">
        <f>IFERROR(AVERAGE(T1010:X1010,AF1010:AJ1010),"")</f>
        <v/>
      </c>
      <c r="DB1010" s="308">
        <f>AV1010+BK1010</f>
        <v/>
      </c>
      <c r="DC1010" s="12">
        <f>SUM(BL1010:BT1010,AW1010:BE1010)</f>
        <v/>
      </c>
      <c r="DD1010" s="437">
        <f>IFERROR(ROUND(DC1010/K1010,0),"")</f>
        <v/>
      </c>
      <c r="DE1010" s="437">
        <f>IFERROR(ROUND(AVERAGE(Y1010:Z1010,AK1010:AL1010),0),"")</f>
        <v/>
      </c>
      <c r="DF1010" s="217">
        <f>IFERROR(ROUND((3600/DE1010*J1010),0),"")</f>
        <v/>
      </c>
      <c r="DG1010" s="437">
        <f>IFERROR(ROUND(DD1010/DF1010,1),"")</f>
        <v/>
      </c>
      <c r="DH1010" s="308">
        <f>IFERROR(DB1010+DD1010,"")</f>
        <v/>
      </c>
      <c r="DI1010" s="447">
        <f>IFERROR(DD1010/DH1010,"")</f>
        <v/>
      </c>
      <c r="DJ1010" s="239" t="n"/>
      <c r="DK1010" s="12">
        <f>IFERROR(DF1010-AP1010,"")</f>
        <v/>
      </c>
      <c r="DL1010" s="239" t="n"/>
      <c r="DM1010" s="307">
        <f>IFERROR(DA1010-L1010,"")</f>
        <v/>
      </c>
      <c r="DN1010" s="348">
        <f>IF(DE1010&gt;AQ1010,0,1)</f>
        <v/>
      </c>
      <c r="DO1010" s="348">
        <f>IF(DA1010&lt;M1010,0,1)</f>
        <v/>
      </c>
      <c r="DP1010" s="348">
        <f>IF(DA1010&gt;N1010,0,1)</f>
        <v/>
      </c>
    </row>
    <row r="1011" ht="20.25" customHeight="1" s="417">
      <c r="C1011" s="455" t="n"/>
      <c r="G1011" s="238" t="n"/>
      <c r="H1011" s="437" t="n"/>
      <c r="I1011" s="437" t="n"/>
      <c r="J1011" s="437" t="n"/>
      <c r="K1011" s="437" t="n"/>
      <c r="L1011" s="240" t="n"/>
      <c r="M1011" s="241" t="n"/>
      <c r="N1011" s="242" t="n"/>
      <c r="O1011" s="232" t="n"/>
      <c r="P1011" s="232" t="n"/>
      <c r="Q1011" s="232" t="n"/>
      <c r="R1011" s="232" t="n"/>
      <c r="S1011" s="232" t="n"/>
      <c r="T1011" s="232" t="n"/>
      <c r="U1011" s="232" t="n"/>
      <c r="V1011" s="232" t="n"/>
      <c r="W1011" s="232" t="n"/>
      <c r="X1011" s="232" t="n"/>
      <c r="Y1011" s="195" t="n"/>
      <c r="Z1011" s="195" t="n"/>
      <c r="AA1011" s="232" t="n"/>
      <c r="AB1011" s="232" t="n"/>
      <c r="AC1011" s="232" t="n"/>
      <c r="AD1011" s="232" t="n"/>
      <c r="AE1011" s="232" t="n"/>
      <c r="AF1011" s="232" t="n"/>
      <c r="AG1011" s="232" t="n"/>
      <c r="AH1011" s="232" t="n"/>
      <c r="AI1011" s="232" t="n"/>
      <c r="AJ1011" s="232" t="n"/>
      <c r="AK1011" s="195" t="n"/>
      <c r="AL1011" s="195" t="n"/>
      <c r="AM1011" s="232">
        <f>IFERROR(ROUND(AVERAGE(O1011:S1011,AA1011:AE1011),0),"")</f>
        <v/>
      </c>
      <c r="AN1011" s="232">
        <f>IFERROR(ROUND(AVERAGE(T1011:X1011,AF1011:AJ1011),0),"")</f>
        <v/>
      </c>
      <c r="AO1011" s="278">
        <f>IFERROR((AM1011-L1011)/L1011,"")</f>
        <v/>
      </c>
      <c r="AP1011" s="218" t="n"/>
      <c r="AQ1011" s="219" t="n"/>
      <c r="AR1011" s="217">
        <f>IFERROR(ROUND((3600/AS1011*J1011),0),"")</f>
        <v/>
      </c>
      <c r="AS1011" s="217">
        <f>IFERROR(ROUND(AVERAGE(Y1011:Z1011,AK1011:AL1011),0),"")</f>
        <v/>
      </c>
      <c r="AT1011" s="217" t="n"/>
      <c r="AU1011" s="217" t="n"/>
      <c r="AV1011" s="217" t="n"/>
      <c r="AW1011" s="217" t="n"/>
      <c r="AX1011" s="217" t="n"/>
      <c r="AY1011" s="217" t="n"/>
      <c r="AZ1011" s="217" t="n"/>
      <c r="BA1011" s="217" t="n"/>
      <c r="BB1011" s="217" t="n"/>
      <c r="BC1011" s="217" t="n"/>
      <c r="BD1011" s="217" t="n"/>
      <c r="BE1011" s="217" t="n"/>
      <c r="BF1011" s="217" t="n"/>
      <c r="BG1011" s="217" t="n"/>
      <c r="BH1011" s="217" t="n"/>
      <c r="BI1011" s="217" t="n"/>
      <c r="BJ1011" s="217" t="n"/>
      <c r="BK1011" s="217" t="n"/>
      <c r="BL1011" s="217" t="n"/>
      <c r="BM1011" s="217" t="n"/>
      <c r="BN1011" s="217" t="n"/>
      <c r="BO1011" s="217" t="n"/>
      <c r="BP1011" s="217" t="n"/>
      <c r="BQ1011" s="217" t="n"/>
      <c r="BR1011" s="217" t="n"/>
      <c r="BS1011" s="217" t="n"/>
      <c r="BT1011" s="217" t="n"/>
      <c r="BU1011" s="217" t="n"/>
      <c r="BV1011" s="217" t="n"/>
      <c r="BW1011" s="217" t="n"/>
      <c r="BX1011" s="220" t="n"/>
      <c r="BY1011" s="220" t="n"/>
      <c r="BZ1011" s="220" t="n"/>
      <c r="CA1011" s="220" t="n"/>
      <c r="CB1011" s="220" t="n"/>
      <c r="CC1011" s="220" t="n"/>
      <c r="CD1011" s="220" t="n"/>
      <c r="CE1011" s="220" t="n"/>
      <c r="CF1011" s="220" t="n"/>
      <c r="CG1011" s="221">
        <f>IFERROR(ROUND((SUM(BX1011:CF1011)),0),"")</f>
        <v/>
      </c>
      <c r="CH1011" s="216" t="n"/>
      <c r="CI1011" s="456" t="n"/>
      <c r="CJ1011" s="223" t="n"/>
      <c r="CK1011" s="196" t="n"/>
      <c r="CL1011" s="196" t="n"/>
      <c r="CM1011" s="196" t="n"/>
      <c r="CN1011" s="196" t="n"/>
      <c r="CO1011" s="196" t="n"/>
      <c r="CP1011" s="323" t="n"/>
      <c r="CQ1011" s="348" t="n"/>
      <c r="CR1011" s="348" t="n"/>
      <c r="CS1011" s="348" t="n"/>
      <c r="CT1011" s="348" t="n"/>
      <c r="CU1011" s="348" t="n"/>
      <c r="CV1011" s="348" t="n"/>
      <c r="CW1011" s="348" t="n"/>
      <c r="CX1011" s="348" t="n"/>
      <c r="CY1011" s="348">
        <f>IFERROR(ROUND(STDEV(AN1011,L1011),1),"")</f>
        <v/>
      </c>
      <c r="CZ1011" s="232">
        <f>IFERROR(ROUND(AVERAGE(O1011:S1011,AA1011:AE1011),0),"")</f>
        <v/>
      </c>
      <c r="DA1011" s="232">
        <f>IFERROR(AVERAGE(T1011:X1011,AF1011:AJ1011),"")</f>
        <v/>
      </c>
      <c r="DB1011" s="308">
        <f>AV1011+BK1011</f>
        <v/>
      </c>
      <c r="DC1011" s="12">
        <f>SUM(BL1011:BT1011,AW1011:BE1011)</f>
        <v/>
      </c>
      <c r="DD1011" s="437">
        <f>IFERROR(ROUND(DC1011/K1011,0),"")</f>
        <v/>
      </c>
      <c r="DE1011" s="437">
        <f>IFERROR(ROUND(AVERAGE(Y1011:Z1011,AK1011:AL1011),0),"")</f>
        <v/>
      </c>
      <c r="DF1011" s="217">
        <f>IFERROR(ROUND((3600/DE1011*J1011),0),"")</f>
        <v/>
      </c>
      <c r="DG1011" s="437">
        <f>IFERROR(ROUND(DD1011/DF1011,1),"")</f>
        <v/>
      </c>
      <c r="DH1011" s="308">
        <f>IFERROR(DB1011+DD1011,"")</f>
        <v/>
      </c>
      <c r="DI1011" s="447">
        <f>IFERROR(DD1011/DH1011,"")</f>
        <v/>
      </c>
      <c r="DJ1011" s="239" t="n"/>
      <c r="DK1011" s="12">
        <f>IFERROR(DF1011-AP1011,"")</f>
        <v/>
      </c>
      <c r="DL1011" s="239" t="n"/>
      <c r="DM1011" s="307">
        <f>IFERROR(DA1011-L1011,"")</f>
        <v/>
      </c>
      <c r="DN1011" s="348">
        <f>IF(DE1011&gt;AQ1011,0,1)</f>
        <v/>
      </c>
      <c r="DO1011" s="348">
        <f>IF(DA1011&lt;M1011,0,1)</f>
        <v/>
      </c>
      <c r="DP1011" s="348">
        <f>IF(DA1011&gt;N1011,0,1)</f>
        <v/>
      </c>
    </row>
    <row r="1012" ht="20.25" customHeight="1" s="417">
      <c r="C1012" s="455" t="n"/>
      <c r="G1012" s="238" t="n"/>
      <c r="H1012" s="437" t="n"/>
      <c r="I1012" s="437" t="n"/>
      <c r="J1012" s="437" t="n"/>
      <c r="K1012" s="437" t="n"/>
      <c r="L1012" s="240" t="n"/>
      <c r="M1012" s="241" t="n"/>
      <c r="N1012" s="242" t="n"/>
      <c r="O1012" s="232" t="n"/>
      <c r="P1012" s="232" t="n"/>
      <c r="Q1012" s="232" t="n"/>
      <c r="R1012" s="232" t="n"/>
      <c r="S1012" s="232" t="n"/>
      <c r="T1012" s="232" t="n"/>
      <c r="U1012" s="232" t="n"/>
      <c r="V1012" s="232" t="n"/>
      <c r="W1012" s="232" t="n"/>
      <c r="X1012" s="232" t="n"/>
      <c r="Y1012" s="195" t="n"/>
      <c r="Z1012" s="195" t="n"/>
      <c r="AA1012" s="232" t="n"/>
      <c r="AB1012" s="232" t="n"/>
      <c r="AC1012" s="232" t="n"/>
      <c r="AD1012" s="232" t="n"/>
      <c r="AE1012" s="232" t="n"/>
      <c r="AF1012" s="232" t="n"/>
      <c r="AG1012" s="232" t="n"/>
      <c r="AH1012" s="232" t="n"/>
      <c r="AI1012" s="232" t="n"/>
      <c r="AJ1012" s="232" t="n"/>
      <c r="AK1012" s="195" t="n"/>
      <c r="AL1012" s="195" t="n"/>
      <c r="AM1012" s="232">
        <f>IFERROR(ROUND(AVERAGE(O1012:S1012,AA1012:AE1012),0),"")</f>
        <v/>
      </c>
      <c r="AN1012" s="232">
        <f>IFERROR(ROUND(AVERAGE(T1012:X1012,AF1012:AJ1012),0),"")</f>
        <v/>
      </c>
      <c r="AO1012" s="278">
        <f>IFERROR((AM1012-L1012)/L1012,"")</f>
        <v/>
      </c>
      <c r="AP1012" s="218" t="n"/>
      <c r="AQ1012" s="219" t="n"/>
      <c r="AR1012" s="217">
        <f>IFERROR(ROUND((3600/AS1012*J1012),0),"")</f>
        <v/>
      </c>
      <c r="AS1012" s="217">
        <f>IFERROR(ROUND(AVERAGE(Y1012:Z1012,AK1012:AL1012),0),"")</f>
        <v/>
      </c>
      <c r="AT1012" s="217" t="n"/>
      <c r="AU1012" s="217" t="n"/>
      <c r="AV1012" s="217" t="n"/>
      <c r="AW1012" s="217" t="n"/>
      <c r="AX1012" s="217" t="n"/>
      <c r="AY1012" s="217" t="n"/>
      <c r="AZ1012" s="217" t="n"/>
      <c r="BA1012" s="217" t="n"/>
      <c r="BB1012" s="217" t="n"/>
      <c r="BC1012" s="217" t="n"/>
      <c r="BD1012" s="217" t="n"/>
      <c r="BE1012" s="217" t="n"/>
      <c r="BF1012" s="217" t="n"/>
      <c r="BG1012" s="217" t="n"/>
      <c r="BH1012" s="217" t="n"/>
      <c r="BI1012" s="217" t="n"/>
      <c r="BJ1012" s="217" t="n"/>
      <c r="BK1012" s="217" t="n"/>
      <c r="BL1012" s="217" t="n"/>
      <c r="BM1012" s="217" t="n"/>
      <c r="BN1012" s="217" t="n"/>
      <c r="BO1012" s="217" t="n"/>
      <c r="BP1012" s="217" t="n"/>
      <c r="BQ1012" s="217" t="n"/>
      <c r="BR1012" s="217" t="n"/>
      <c r="BS1012" s="217" t="n"/>
      <c r="BT1012" s="217" t="n"/>
      <c r="BU1012" s="217" t="n"/>
      <c r="BV1012" s="217" t="n"/>
      <c r="BW1012" s="217" t="n"/>
      <c r="BX1012" s="220" t="n"/>
      <c r="BY1012" s="220" t="n"/>
      <c r="BZ1012" s="220" t="n"/>
      <c r="CA1012" s="220" t="n"/>
      <c r="CB1012" s="220" t="n"/>
      <c r="CC1012" s="220" t="n"/>
      <c r="CD1012" s="220" t="n"/>
      <c r="CE1012" s="220" t="n"/>
      <c r="CF1012" s="220" t="n"/>
      <c r="CG1012" s="221">
        <f>IFERROR(ROUND((SUM(BX1012:CF1012)),0),"")</f>
        <v/>
      </c>
      <c r="CH1012" s="216" t="n"/>
      <c r="CI1012" s="456" t="n"/>
      <c r="CJ1012" s="223" t="n"/>
      <c r="CK1012" s="196" t="n"/>
      <c r="CL1012" s="196" t="n"/>
      <c r="CM1012" s="196" t="n"/>
      <c r="CN1012" s="196" t="n"/>
      <c r="CO1012" s="196" t="n"/>
      <c r="CP1012" s="323" t="n"/>
      <c r="CQ1012" s="348" t="n"/>
      <c r="CR1012" s="348" t="n"/>
      <c r="CS1012" s="348" t="n"/>
      <c r="CT1012" s="348" t="n"/>
      <c r="CU1012" s="348" t="n"/>
      <c r="CV1012" s="348" t="n"/>
      <c r="CW1012" s="348" t="n"/>
      <c r="CX1012" s="348" t="n"/>
      <c r="CY1012" s="348">
        <f>IFERROR(ROUND(STDEV(AN1012,L1012),1),"")</f>
        <v/>
      </c>
      <c r="CZ1012" s="232">
        <f>IFERROR(ROUND(AVERAGE(O1012:S1012,AA1012:AE1012),0),"")</f>
        <v/>
      </c>
      <c r="DA1012" s="232">
        <f>IFERROR(AVERAGE(T1012:X1012,AF1012:AJ1012),"")</f>
        <v/>
      </c>
      <c r="DB1012" s="308">
        <f>AV1012+BK1012</f>
        <v/>
      </c>
      <c r="DC1012" s="12">
        <f>SUM(BL1012:BT1012,AW1012:BE1012)</f>
        <v/>
      </c>
      <c r="DD1012" s="437">
        <f>IFERROR(ROUND(DC1012/K1012,0),"")</f>
        <v/>
      </c>
      <c r="DE1012" s="437">
        <f>IFERROR(ROUND(AVERAGE(Y1012:Z1012,AK1012:AL1012),0),"")</f>
        <v/>
      </c>
      <c r="DF1012" s="217">
        <f>IFERROR(ROUND((3600/DE1012*J1012),0),"")</f>
        <v/>
      </c>
      <c r="DG1012" s="437">
        <f>IFERROR(ROUND(DD1012/DF1012,1),"")</f>
        <v/>
      </c>
      <c r="DH1012" s="308">
        <f>IFERROR(DB1012+DD1012,"")</f>
        <v/>
      </c>
      <c r="DI1012" s="447">
        <f>IFERROR(DD1012/DH1012,"")</f>
        <v/>
      </c>
      <c r="DJ1012" s="239" t="n"/>
      <c r="DK1012" s="12">
        <f>IFERROR(DF1012-AP1012,"")</f>
        <v/>
      </c>
      <c r="DL1012" s="239" t="n"/>
      <c r="DM1012" s="307">
        <f>IFERROR(DA1012-L1012,"")</f>
        <v/>
      </c>
      <c r="DN1012" s="348">
        <f>IF(DE1012&gt;AQ1012,0,1)</f>
        <v/>
      </c>
      <c r="DO1012" s="348">
        <f>IF(DA1012&lt;M1012,0,1)</f>
        <v/>
      </c>
      <c r="DP1012" s="348">
        <f>IF(DA1012&gt;N1012,0,1)</f>
        <v/>
      </c>
    </row>
    <row r="1013" ht="20.25" customHeight="1" s="417">
      <c r="C1013" s="455" t="n"/>
      <c r="G1013" s="238" t="n"/>
      <c r="H1013" s="437" t="n"/>
      <c r="I1013" s="437" t="n"/>
      <c r="J1013" s="437" t="n"/>
      <c r="K1013" s="437" t="n"/>
      <c r="L1013" s="240" t="n"/>
      <c r="M1013" s="241" t="n"/>
      <c r="N1013" s="242" t="n"/>
      <c r="O1013" s="232" t="n"/>
      <c r="P1013" s="232" t="n"/>
      <c r="Q1013" s="232" t="n"/>
      <c r="R1013" s="232" t="n"/>
      <c r="S1013" s="232" t="n"/>
      <c r="T1013" s="232" t="n"/>
      <c r="U1013" s="232" t="n"/>
      <c r="V1013" s="232" t="n"/>
      <c r="W1013" s="232" t="n"/>
      <c r="X1013" s="232" t="n"/>
      <c r="Y1013" s="195" t="n"/>
      <c r="Z1013" s="195" t="n"/>
      <c r="AA1013" s="232" t="n"/>
      <c r="AB1013" s="232" t="n"/>
      <c r="AC1013" s="232" t="n"/>
      <c r="AD1013" s="232" t="n"/>
      <c r="AE1013" s="232" t="n"/>
      <c r="AF1013" s="232" t="n"/>
      <c r="AG1013" s="232" t="n"/>
      <c r="AH1013" s="232" t="n"/>
      <c r="AI1013" s="232" t="n"/>
      <c r="AJ1013" s="232" t="n"/>
      <c r="AK1013" s="195" t="n"/>
      <c r="AL1013" s="195" t="n"/>
      <c r="AM1013" s="232">
        <f>IFERROR(ROUND(AVERAGE(O1013:S1013,AA1013:AE1013),0),"")</f>
        <v/>
      </c>
      <c r="AN1013" s="232">
        <f>IFERROR(ROUND(AVERAGE(T1013:X1013,AF1013:AJ1013),0),"")</f>
        <v/>
      </c>
      <c r="AO1013" s="278">
        <f>IFERROR((AM1013-L1013)/L1013,"")</f>
        <v/>
      </c>
      <c r="AP1013" s="218" t="n"/>
      <c r="AQ1013" s="219" t="n"/>
      <c r="AR1013" s="217">
        <f>IFERROR(ROUND((3600/AS1013*J1013),0),"")</f>
        <v/>
      </c>
      <c r="AS1013" s="217">
        <f>IFERROR(ROUND(AVERAGE(Y1013:Z1013,AK1013:AL1013),0),"")</f>
        <v/>
      </c>
      <c r="AT1013" s="217" t="n"/>
      <c r="AU1013" s="217" t="n"/>
      <c r="AV1013" s="217" t="n"/>
      <c r="AW1013" s="217" t="n"/>
      <c r="AX1013" s="217" t="n"/>
      <c r="AY1013" s="217" t="n"/>
      <c r="AZ1013" s="217" t="n"/>
      <c r="BA1013" s="217" t="n"/>
      <c r="BB1013" s="217" t="n"/>
      <c r="BC1013" s="217" t="n"/>
      <c r="BD1013" s="217" t="n"/>
      <c r="BE1013" s="217" t="n"/>
      <c r="BF1013" s="217" t="n"/>
      <c r="BG1013" s="217" t="n"/>
      <c r="BH1013" s="217" t="n"/>
      <c r="BI1013" s="217" t="n"/>
      <c r="BJ1013" s="217" t="n"/>
      <c r="BK1013" s="217" t="n"/>
      <c r="BL1013" s="217" t="n"/>
      <c r="BM1013" s="217" t="n"/>
      <c r="BN1013" s="217" t="n"/>
      <c r="BO1013" s="217" t="n"/>
      <c r="BP1013" s="217" t="n"/>
      <c r="BQ1013" s="217" t="n"/>
      <c r="BR1013" s="217" t="n"/>
      <c r="BS1013" s="217" t="n"/>
      <c r="BT1013" s="217" t="n"/>
      <c r="BU1013" s="217" t="n"/>
      <c r="BV1013" s="217" t="n"/>
      <c r="BW1013" s="217" t="n"/>
      <c r="BX1013" s="220" t="n"/>
      <c r="BY1013" s="220" t="n"/>
      <c r="BZ1013" s="220" t="n"/>
      <c r="CA1013" s="220" t="n"/>
      <c r="CB1013" s="220" t="n"/>
      <c r="CC1013" s="220" t="n"/>
      <c r="CD1013" s="220" t="n"/>
      <c r="CE1013" s="220" t="n"/>
      <c r="CF1013" s="220" t="n"/>
      <c r="CG1013" s="221">
        <f>IFERROR(ROUND((SUM(BX1013:CF1013)),0),"")</f>
        <v/>
      </c>
      <c r="CH1013" s="216" t="n"/>
      <c r="CI1013" s="456" t="n"/>
      <c r="CJ1013" s="223" t="n"/>
      <c r="CK1013" s="196" t="n"/>
      <c r="CL1013" s="196" t="n"/>
      <c r="CM1013" s="196" t="n"/>
      <c r="CN1013" s="196" t="n"/>
      <c r="CO1013" s="196" t="n"/>
      <c r="CP1013" s="323" t="n"/>
      <c r="CQ1013" s="348" t="n"/>
      <c r="CR1013" s="348" t="n"/>
      <c r="CS1013" s="348" t="n"/>
      <c r="CT1013" s="348" t="n"/>
      <c r="CU1013" s="348" t="n"/>
      <c r="CV1013" s="348" t="n"/>
      <c r="CW1013" s="348" t="n"/>
      <c r="CX1013" s="348" t="n"/>
      <c r="CY1013" s="348">
        <f>IFERROR(ROUND(STDEV(AN1013,L1013),1),"")</f>
        <v/>
      </c>
      <c r="CZ1013" s="232">
        <f>IFERROR(ROUND(AVERAGE(O1013:S1013,AA1013:AE1013),0),"")</f>
        <v/>
      </c>
      <c r="DA1013" s="232">
        <f>IFERROR(AVERAGE(T1013:X1013,AF1013:AJ1013),"")</f>
        <v/>
      </c>
      <c r="DB1013" s="308">
        <f>AV1013+BK1013</f>
        <v/>
      </c>
      <c r="DC1013" s="12">
        <f>SUM(BL1013:BT1013,AW1013:BE1013)</f>
        <v/>
      </c>
      <c r="DD1013" s="437">
        <f>IFERROR(ROUND(DC1013/K1013,0),"")</f>
        <v/>
      </c>
      <c r="DE1013" s="437">
        <f>IFERROR(ROUND(AVERAGE(Y1013:Z1013,AK1013:AL1013),0),"")</f>
        <v/>
      </c>
      <c r="DF1013" s="217">
        <f>IFERROR(ROUND((3600/DE1013*J1013),0),"")</f>
        <v/>
      </c>
      <c r="DG1013" s="437">
        <f>IFERROR(ROUND(DD1013/DF1013,1),"")</f>
        <v/>
      </c>
      <c r="DH1013" s="308">
        <f>IFERROR(DB1013+DD1013,"")</f>
        <v/>
      </c>
      <c r="DI1013" s="447">
        <f>IFERROR(DD1013/DH1013,"")</f>
        <v/>
      </c>
      <c r="DJ1013" s="239" t="n"/>
      <c r="DK1013" s="12">
        <f>IFERROR(DF1013-AP1013,"")</f>
        <v/>
      </c>
      <c r="DL1013" s="239" t="n"/>
      <c r="DM1013" s="307">
        <f>IFERROR(DA1013-L1013,"")</f>
        <v/>
      </c>
      <c r="DN1013" s="348">
        <f>IF(DE1013&gt;AQ1013,0,1)</f>
        <v/>
      </c>
      <c r="DO1013" s="348">
        <f>IF(DA1013&lt;M1013,0,1)</f>
        <v/>
      </c>
      <c r="DP1013" s="348">
        <f>IF(DA1013&gt;N1013,0,1)</f>
        <v/>
      </c>
    </row>
    <row r="1014" ht="20.25" customHeight="1" s="417">
      <c r="C1014" s="455" t="n"/>
      <c r="G1014" s="238" t="n"/>
      <c r="H1014" s="437" t="n"/>
      <c r="I1014" s="437" t="n"/>
      <c r="J1014" s="437" t="n"/>
      <c r="K1014" s="437" t="n"/>
      <c r="L1014" s="240" t="n"/>
      <c r="M1014" s="241" t="n"/>
      <c r="N1014" s="242" t="n"/>
      <c r="O1014" s="232" t="n"/>
      <c r="P1014" s="232" t="n"/>
      <c r="Q1014" s="232" t="n"/>
      <c r="R1014" s="232" t="n"/>
      <c r="S1014" s="232" t="n"/>
      <c r="T1014" s="232" t="n"/>
      <c r="U1014" s="232" t="n"/>
      <c r="V1014" s="232" t="n"/>
      <c r="W1014" s="232" t="n"/>
      <c r="X1014" s="232" t="n"/>
      <c r="Y1014" s="195" t="n"/>
      <c r="Z1014" s="195" t="n"/>
      <c r="AA1014" s="232" t="n"/>
      <c r="AB1014" s="232" t="n"/>
      <c r="AC1014" s="232" t="n"/>
      <c r="AD1014" s="232" t="n"/>
      <c r="AE1014" s="232" t="n"/>
      <c r="AF1014" s="232" t="n"/>
      <c r="AG1014" s="232" t="n"/>
      <c r="AH1014" s="232" t="n"/>
      <c r="AI1014" s="232" t="n"/>
      <c r="AJ1014" s="232" t="n"/>
      <c r="AK1014" s="195" t="n"/>
      <c r="AL1014" s="195" t="n"/>
      <c r="AM1014" s="232">
        <f>IFERROR(ROUND(AVERAGE(O1014:S1014,AA1014:AE1014),0),"")</f>
        <v/>
      </c>
      <c r="AN1014" s="232">
        <f>IFERROR(ROUND(AVERAGE(T1014:X1014,AF1014:AJ1014),0),"")</f>
        <v/>
      </c>
      <c r="AO1014" s="278">
        <f>IFERROR((AM1014-L1014)/L1014,"")</f>
        <v/>
      </c>
      <c r="AP1014" s="218" t="n"/>
      <c r="AQ1014" s="219" t="n"/>
      <c r="AR1014" s="217">
        <f>IFERROR(ROUND((3600/AS1014*J1014),0),"")</f>
        <v/>
      </c>
      <c r="AS1014" s="217">
        <f>IFERROR(ROUND(AVERAGE(Y1014:Z1014,AK1014:AL1014),0),"")</f>
        <v/>
      </c>
      <c r="AT1014" s="217" t="n"/>
      <c r="AU1014" s="217" t="n"/>
      <c r="AV1014" s="217" t="n"/>
      <c r="AW1014" s="217" t="n"/>
      <c r="AX1014" s="217" t="n"/>
      <c r="AY1014" s="217" t="n"/>
      <c r="AZ1014" s="217" t="n"/>
      <c r="BA1014" s="217" t="n"/>
      <c r="BB1014" s="217" t="n"/>
      <c r="BC1014" s="217" t="n"/>
      <c r="BD1014" s="217" t="n"/>
      <c r="BE1014" s="217" t="n"/>
      <c r="BF1014" s="217" t="n"/>
      <c r="BG1014" s="217" t="n"/>
      <c r="BH1014" s="217" t="n"/>
      <c r="BI1014" s="217" t="n"/>
      <c r="BJ1014" s="217" t="n"/>
      <c r="BK1014" s="217" t="n"/>
      <c r="BL1014" s="217" t="n"/>
      <c r="BM1014" s="217" t="n"/>
      <c r="BN1014" s="217" t="n"/>
      <c r="BO1014" s="217" t="n"/>
      <c r="BP1014" s="217" t="n"/>
      <c r="BQ1014" s="217" t="n"/>
      <c r="BR1014" s="217" t="n"/>
      <c r="BS1014" s="217" t="n"/>
      <c r="BT1014" s="217" t="n"/>
      <c r="BU1014" s="217" t="n"/>
      <c r="BV1014" s="217" t="n"/>
      <c r="BW1014" s="217" t="n"/>
      <c r="BX1014" s="220" t="n"/>
      <c r="BY1014" s="220" t="n"/>
      <c r="BZ1014" s="220" t="n"/>
      <c r="CA1014" s="220" t="n"/>
      <c r="CB1014" s="220" t="n"/>
      <c r="CC1014" s="220" t="n"/>
      <c r="CD1014" s="220" t="n"/>
      <c r="CE1014" s="220" t="n"/>
      <c r="CF1014" s="220" t="n"/>
      <c r="CG1014" s="221">
        <f>IFERROR(ROUND((SUM(BX1014:CF1014)),0),"")</f>
        <v/>
      </c>
      <c r="CH1014" s="216" t="n"/>
      <c r="CI1014" s="456" t="n"/>
      <c r="CJ1014" s="223" t="n"/>
      <c r="CK1014" s="196" t="n"/>
      <c r="CL1014" s="196" t="n"/>
      <c r="CM1014" s="196" t="n"/>
      <c r="CN1014" s="196" t="n"/>
      <c r="CO1014" s="196" t="n"/>
      <c r="CP1014" s="323" t="n"/>
      <c r="CQ1014" s="348" t="n"/>
      <c r="CR1014" s="348" t="n"/>
      <c r="CS1014" s="348" t="n"/>
      <c r="CT1014" s="348" t="n"/>
      <c r="CU1014" s="348" t="n"/>
      <c r="CV1014" s="348" t="n"/>
      <c r="CW1014" s="348" t="n"/>
      <c r="CX1014" s="348" t="n"/>
      <c r="CY1014" s="348">
        <f>IFERROR(ROUND(STDEV(AN1014,L1014),1),"")</f>
        <v/>
      </c>
      <c r="CZ1014" s="232">
        <f>IFERROR(ROUND(AVERAGE(O1014:S1014,AA1014:AE1014),0),"")</f>
        <v/>
      </c>
      <c r="DA1014" s="232">
        <f>IFERROR(AVERAGE(T1014:X1014,AF1014:AJ1014),"")</f>
        <v/>
      </c>
      <c r="DB1014" s="308">
        <f>AV1014+BK1014</f>
        <v/>
      </c>
      <c r="DC1014" s="12">
        <f>SUM(BL1014:BT1014,AW1014:BE1014)</f>
        <v/>
      </c>
      <c r="DD1014" s="437">
        <f>IFERROR(ROUND(DC1014/K1014,0),"")</f>
        <v/>
      </c>
      <c r="DE1014" s="437">
        <f>IFERROR(ROUND(AVERAGE(Y1014:Z1014,AK1014:AL1014),0),"")</f>
        <v/>
      </c>
      <c r="DF1014" s="217">
        <f>IFERROR(ROUND((3600/DE1014*J1014),0),"")</f>
        <v/>
      </c>
      <c r="DG1014" s="437">
        <f>IFERROR(ROUND(DD1014/DF1014,1),"")</f>
        <v/>
      </c>
      <c r="DH1014" s="308">
        <f>IFERROR(DB1014+DD1014,"")</f>
        <v/>
      </c>
      <c r="DI1014" s="447">
        <f>IFERROR(DD1014/DH1014,"")</f>
        <v/>
      </c>
      <c r="DJ1014" s="239" t="n"/>
      <c r="DK1014" s="12">
        <f>IFERROR(DF1014-AP1014,"")</f>
        <v/>
      </c>
      <c r="DL1014" s="239" t="n"/>
      <c r="DM1014" s="307">
        <f>IFERROR(DA1014-L1014,"")</f>
        <v/>
      </c>
      <c r="DN1014" s="348">
        <f>IF(DE1014&gt;AQ1014,0,1)</f>
        <v/>
      </c>
      <c r="DO1014" s="348">
        <f>IF(DA1014&lt;M1014,0,1)</f>
        <v/>
      </c>
      <c r="DP1014" s="348">
        <f>IF(DA1014&gt;N1014,0,1)</f>
        <v/>
      </c>
    </row>
    <row r="1015" ht="20.25" customHeight="1" s="417">
      <c r="C1015" s="455" t="n"/>
      <c r="G1015" s="238" t="n"/>
      <c r="H1015" s="437" t="n"/>
      <c r="I1015" s="437" t="n"/>
      <c r="J1015" s="437" t="n"/>
      <c r="K1015" s="437" t="n"/>
      <c r="L1015" s="240" t="n"/>
      <c r="M1015" s="241" t="n"/>
      <c r="N1015" s="242" t="n"/>
      <c r="O1015" s="232" t="n"/>
      <c r="P1015" s="232" t="n"/>
      <c r="Q1015" s="232" t="n"/>
      <c r="R1015" s="232" t="n"/>
      <c r="S1015" s="232" t="n"/>
      <c r="T1015" s="232" t="n"/>
      <c r="U1015" s="232" t="n"/>
      <c r="V1015" s="232" t="n"/>
      <c r="W1015" s="232" t="n"/>
      <c r="X1015" s="232" t="n"/>
      <c r="Y1015" s="195" t="n"/>
      <c r="Z1015" s="195" t="n"/>
      <c r="AA1015" s="232" t="n"/>
      <c r="AB1015" s="232" t="n"/>
      <c r="AC1015" s="232" t="n"/>
      <c r="AD1015" s="232" t="n"/>
      <c r="AE1015" s="232" t="n"/>
      <c r="AF1015" s="232" t="n"/>
      <c r="AG1015" s="232" t="n"/>
      <c r="AH1015" s="232" t="n"/>
      <c r="AI1015" s="232" t="n"/>
      <c r="AJ1015" s="232" t="n"/>
      <c r="AK1015" s="195" t="n"/>
      <c r="AL1015" s="195" t="n"/>
      <c r="AM1015" s="232">
        <f>IFERROR(ROUND(AVERAGE(O1015:S1015,AA1015:AE1015),0),"")</f>
        <v/>
      </c>
      <c r="AN1015" s="232">
        <f>IFERROR(ROUND(AVERAGE(T1015:X1015,AF1015:AJ1015),0),"")</f>
        <v/>
      </c>
      <c r="AO1015" s="278">
        <f>IFERROR((AM1015-L1015)/L1015,"")</f>
        <v/>
      </c>
      <c r="AP1015" s="218" t="n"/>
      <c r="AQ1015" s="219" t="n"/>
      <c r="AR1015" s="217">
        <f>IFERROR(ROUND((3600/AS1015*J1015),0),"")</f>
        <v/>
      </c>
      <c r="AS1015" s="217">
        <f>IFERROR(ROUND(AVERAGE(Y1015:Z1015,AK1015:AL1015),0),"")</f>
        <v/>
      </c>
      <c r="AT1015" s="217" t="n"/>
      <c r="AU1015" s="217" t="n"/>
      <c r="AV1015" s="217" t="n"/>
      <c r="AW1015" s="217" t="n"/>
      <c r="AX1015" s="217" t="n"/>
      <c r="AY1015" s="217" t="n"/>
      <c r="AZ1015" s="217" t="n"/>
      <c r="BA1015" s="217" t="n"/>
      <c r="BB1015" s="217" t="n"/>
      <c r="BC1015" s="217" t="n"/>
      <c r="BD1015" s="217" t="n"/>
      <c r="BE1015" s="217" t="n"/>
      <c r="BF1015" s="217" t="n"/>
      <c r="BG1015" s="217" t="n"/>
      <c r="BH1015" s="217" t="n"/>
      <c r="BI1015" s="217" t="n"/>
      <c r="BJ1015" s="217" t="n"/>
      <c r="BK1015" s="217" t="n"/>
      <c r="BL1015" s="217" t="n"/>
      <c r="BM1015" s="217" t="n"/>
      <c r="BN1015" s="217" t="n"/>
      <c r="BO1015" s="217" t="n"/>
      <c r="BP1015" s="217" t="n"/>
      <c r="BQ1015" s="217" t="n"/>
      <c r="BR1015" s="217" t="n"/>
      <c r="BS1015" s="217" t="n"/>
      <c r="BT1015" s="217" t="n"/>
      <c r="BU1015" s="217" t="n"/>
      <c r="BV1015" s="217" t="n"/>
      <c r="BW1015" s="217" t="n"/>
      <c r="BX1015" s="220" t="n"/>
      <c r="BY1015" s="220" t="n"/>
      <c r="BZ1015" s="220" t="n"/>
      <c r="CA1015" s="220" t="n"/>
      <c r="CB1015" s="220" t="n"/>
      <c r="CC1015" s="220" t="n"/>
      <c r="CD1015" s="220" t="n"/>
      <c r="CE1015" s="220" t="n"/>
      <c r="CF1015" s="220" t="n"/>
      <c r="CG1015" s="221">
        <f>IFERROR(ROUND((SUM(BX1015:CF1015)),0),"")</f>
        <v/>
      </c>
      <c r="CH1015" s="216" t="n"/>
      <c r="CI1015" s="456" t="n"/>
      <c r="CJ1015" s="223" t="n"/>
      <c r="CK1015" s="196" t="n"/>
      <c r="CL1015" s="196" t="n"/>
      <c r="CM1015" s="196" t="n"/>
      <c r="CN1015" s="196" t="n"/>
      <c r="CO1015" s="196" t="n"/>
      <c r="CP1015" s="323" t="n"/>
      <c r="CQ1015" s="348" t="n"/>
      <c r="CR1015" s="348" t="n"/>
      <c r="CS1015" s="348" t="n"/>
      <c r="CT1015" s="348" t="n"/>
      <c r="CU1015" s="348" t="n"/>
      <c r="CV1015" s="348" t="n"/>
      <c r="CW1015" s="348" t="n"/>
      <c r="CX1015" s="348" t="n"/>
      <c r="CY1015" s="348">
        <f>IFERROR(ROUND(STDEV(AN1015,L1015),1),"")</f>
        <v/>
      </c>
      <c r="CZ1015" s="232">
        <f>IFERROR(ROUND(AVERAGE(O1015:S1015,AA1015:AE1015),0),"")</f>
        <v/>
      </c>
      <c r="DA1015" s="232">
        <f>IFERROR(AVERAGE(T1015:X1015,AF1015:AJ1015),"")</f>
        <v/>
      </c>
      <c r="DB1015" s="308">
        <f>AV1015+BK1015</f>
        <v/>
      </c>
      <c r="DC1015" s="12">
        <f>SUM(BL1015:BT1015,AW1015:BE1015)</f>
        <v/>
      </c>
      <c r="DD1015" s="437">
        <f>IFERROR(ROUND(DC1015/K1015,0),"")</f>
        <v/>
      </c>
      <c r="DE1015" s="437">
        <f>IFERROR(ROUND(AVERAGE(Y1015:Z1015,AK1015:AL1015),0),"")</f>
        <v/>
      </c>
      <c r="DF1015" s="217">
        <f>IFERROR(ROUND((3600/DE1015*J1015),0),"")</f>
        <v/>
      </c>
      <c r="DG1015" s="437">
        <f>IFERROR(ROUND(DD1015/DF1015,1),"")</f>
        <v/>
      </c>
      <c r="DH1015" s="308">
        <f>IFERROR(DB1015+DD1015,"")</f>
        <v/>
      </c>
      <c r="DI1015" s="447">
        <f>IFERROR(DD1015/DH1015,"")</f>
        <v/>
      </c>
      <c r="DJ1015" s="239" t="n"/>
      <c r="DK1015" s="12">
        <f>IFERROR(DF1015-AP1015,"")</f>
        <v/>
      </c>
      <c r="DL1015" s="239" t="n"/>
      <c r="DM1015" s="307">
        <f>IFERROR(DA1015-L1015,"")</f>
        <v/>
      </c>
      <c r="DN1015" s="348">
        <f>IF(DE1015&gt;AQ1015,0,1)</f>
        <v/>
      </c>
      <c r="DO1015" s="348">
        <f>IF(DA1015&lt;M1015,0,1)</f>
        <v/>
      </c>
      <c r="DP1015" s="348">
        <f>IF(DA1015&gt;N1015,0,1)</f>
        <v/>
      </c>
    </row>
    <row r="1016" ht="20.25" customHeight="1" s="417">
      <c r="C1016" s="455" t="n"/>
      <c r="G1016" s="238" t="n"/>
      <c r="H1016" s="437" t="n"/>
      <c r="I1016" s="437" t="n"/>
      <c r="J1016" s="437" t="n"/>
      <c r="K1016" s="437" t="n"/>
      <c r="L1016" s="240" t="n"/>
      <c r="M1016" s="241" t="n"/>
      <c r="N1016" s="242" t="n"/>
      <c r="O1016" s="232" t="n"/>
      <c r="P1016" s="232" t="n"/>
      <c r="Q1016" s="232" t="n"/>
      <c r="R1016" s="232" t="n"/>
      <c r="S1016" s="232" t="n"/>
      <c r="T1016" s="232" t="n"/>
      <c r="U1016" s="232" t="n"/>
      <c r="V1016" s="232" t="n"/>
      <c r="W1016" s="232" t="n"/>
      <c r="X1016" s="232" t="n"/>
      <c r="Y1016" s="195" t="n"/>
      <c r="Z1016" s="195" t="n"/>
      <c r="AA1016" s="232" t="n"/>
      <c r="AB1016" s="232" t="n"/>
      <c r="AC1016" s="232" t="n"/>
      <c r="AD1016" s="232" t="n"/>
      <c r="AE1016" s="232" t="n"/>
      <c r="AF1016" s="232" t="n"/>
      <c r="AG1016" s="232" t="n"/>
      <c r="AH1016" s="232" t="n"/>
      <c r="AI1016" s="232" t="n"/>
      <c r="AJ1016" s="232" t="n"/>
      <c r="AK1016" s="195" t="n"/>
      <c r="AL1016" s="195" t="n"/>
      <c r="AM1016" s="232">
        <f>IFERROR(ROUND(AVERAGE(O1016:S1016,AA1016:AE1016),0),"")</f>
        <v/>
      </c>
      <c r="AN1016" s="232">
        <f>IFERROR(ROUND(AVERAGE(T1016:X1016,AF1016:AJ1016),0),"")</f>
        <v/>
      </c>
      <c r="AO1016" s="278">
        <f>IFERROR((AM1016-L1016)/L1016,"")</f>
        <v/>
      </c>
      <c r="AP1016" s="218" t="n"/>
      <c r="AQ1016" s="219" t="n"/>
      <c r="AR1016" s="217">
        <f>IFERROR(ROUND((3600/AS1016*J1016),0),"")</f>
        <v/>
      </c>
      <c r="AS1016" s="217">
        <f>IFERROR(ROUND(AVERAGE(Y1016:Z1016,AK1016:AL1016),0),"")</f>
        <v/>
      </c>
      <c r="AT1016" s="217" t="n"/>
      <c r="AU1016" s="217" t="n"/>
      <c r="AV1016" s="217" t="n"/>
      <c r="AW1016" s="217" t="n"/>
      <c r="AX1016" s="217" t="n"/>
      <c r="AY1016" s="217" t="n"/>
      <c r="AZ1016" s="217" t="n"/>
      <c r="BA1016" s="217" t="n"/>
      <c r="BB1016" s="217" t="n"/>
      <c r="BC1016" s="217" t="n"/>
      <c r="BD1016" s="217" t="n"/>
      <c r="BE1016" s="217" t="n"/>
      <c r="BF1016" s="217" t="n"/>
      <c r="BG1016" s="217" t="n"/>
      <c r="BH1016" s="217" t="n"/>
      <c r="BI1016" s="217" t="n"/>
      <c r="BJ1016" s="217" t="n"/>
      <c r="BK1016" s="217" t="n"/>
      <c r="BL1016" s="217" t="n"/>
      <c r="BM1016" s="217" t="n"/>
      <c r="BN1016" s="217" t="n"/>
      <c r="BO1016" s="217" t="n"/>
      <c r="BP1016" s="217" t="n"/>
      <c r="BQ1016" s="217" t="n"/>
      <c r="BR1016" s="217" t="n"/>
      <c r="BS1016" s="217" t="n"/>
      <c r="BT1016" s="217" t="n"/>
      <c r="BU1016" s="217" t="n"/>
      <c r="BV1016" s="217" t="n"/>
      <c r="BW1016" s="217" t="n"/>
      <c r="BX1016" s="220" t="n"/>
      <c r="BY1016" s="220" t="n"/>
      <c r="BZ1016" s="220" t="n"/>
      <c r="CA1016" s="220" t="n"/>
      <c r="CB1016" s="220" t="n"/>
      <c r="CC1016" s="220" t="n"/>
      <c r="CD1016" s="220" t="n"/>
      <c r="CE1016" s="220" t="n"/>
      <c r="CF1016" s="220" t="n"/>
      <c r="CG1016" s="221">
        <f>IFERROR(ROUND((SUM(BX1016:CF1016)),0),"")</f>
        <v/>
      </c>
      <c r="CH1016" s="216" t="n"/>
      <c r="CI1016" s="456" t="n"/>
      <c r="CJ1016" s="223" t="n"/>
      <c r="CK1016" s="196" t="n"/>
      <c r="CL1016" s="196" t="n"/>
      <c r="CM1016" s="196" t="n"/>
      <c r="CN1016" s="196" t="n"/>
      <c r="CO1016" s="196" t="n"/>
      <c r="CP1016" s="323" t="n"/>
      <c r="CQ1016" s="348" t="n"/>
      <c r="CR1016" s="348" t="n"/>
      <c r="CS1016" s="348" t="n"/>
      <c r="CT1016" s="348" t="n"/>
      <c r="CU1016" s="348" t="n"/>
      <c r="CV1016" s="348" t="n"/>
      <c r="CW1016" s="348" t="n"/>
      <c r="CX1016" s="348" t="n"/>
      <c r="CY1016" s="348">
        <f>IFERROR(ROUND(STDEV(AN1016,L1016),1),"")</f>
        <v/>
      </c>
      <c r="CZ1016" s="232">
        <f>IFERROR(ROUND(AVERAGE(O1016:S1016,AA1016:AE1016),0),"")</f>
        <v/>
      </c>
      <c r="DA1016" s="232">
        <f>IFERROR(AVERAGE(T1016:X1016,AF1016:AJ1016),"")</f>
        <v/>
      </c>
      <c r="DB1016" s="308">
        <f>AV1016+BK1016</f>
        <v/>
      </c>
      <c r="DC1016" s="12">
        <f>SUM(BL1016:BT1016,AW1016:BE1016)</f>
        <v/>
      </c>
      <c r="DD1016" s="437">
        <f>IFERROR(ROUND(DC1016/K1016,0),"")</f>
        <v/>
      </c>
      <c r="DE1016" s="437">
        <f>IFERROR(ROUND(AVERAGE(Y1016:Z1016,AK1016:AL1016),0),"")</f>
        <v/>
      </c>
      <c r="DF1016" s="217">
        <f>IFERROR(ROUND((3600/DE1016*J1016),0),"")</f>
        <v/>
      </c>
      <c r="DG1016" s="437">
        <f>IFERROR(ROUND(DD1016/DF1016,1),"")</f>
        <v/>
      </c>
      <c r="DH1016" s="308">
        <f>IFERROR(DB1016+DD1016,"")</f>
        <v/>
      </c>
      <c r="DI1016" s="447">
        <f>IFERROR(DD1016/DH1016,"")</f>
        <v/>
      </c>
      <c r="DJ1016" s="239" t="n"/>
      <c r="DK1016" s="12">
        <f>IFERROR(DF1016-AP1016,"")</f>
        <v/>
      </c>
      <c r="DL1016" s="239" t="n"/>
      <c r="DM1016" s="307">
        <f>IFERROR(DA1016-L1016,"")</f>
        <v/>
      </c>
      <c r="DN1016" s="348">
        <f>IF(DE1016&gt;AQ1016,0,1)</f>
        <v/>
      </c>
      <c r="DO1016" s="348">
        <f>IF(DA1016&lt;M1016,0,1)</f>
        <v/>
      </c>
      <c r="DP1016" s="348">
        <f>IF(DA1016&gt;N1016,0,1)</f>
        <v/>
      </c>
    </row>
    <row r="1017" ht="20.25" customHeight="1" s="417">
      <c r="C1017" s="455" t="n"/>
      <c r="G1017" s="238" t="n"/>
      <c r="H1017" s="437" t="n"/>
      <c r="I1017" s="437" t="n"/>
      <c r="J1017" s="437" t="n"/>
      <c r="K1017" s="437" t="n"/>
      <c r="L1017" s="240" t="n"/>
      <c r="M1017" s="241" t="n"/>
      <c r="N1017" s="242" t="n"/>
      <c r="O1017" s="232" t="n"/>
      <c r="P1017" s="232" t="n"/>
      <c r="Q1017" s="232" t="n"/>
      <c r="R1017" s="232" t="n"/>
      <c r="S1017" s="232" t="n"/>
      <c r="T1017" s="232" t="n"/>
      <c r="U1017" s="232" t="n"/>
      <c r="V1017" s="232" t="n"/>
      <c r="W1017" s="232" t="n"/>
      <c r="X1017" s="232" t="n"/>
      <c r="Y1017" s="195" t="n"/>
      <c r="Z1017" s="195" t="n"/>
      <c r="AA1017" s="232" t="n"/>
      <c r="AB1017" s="232" t="n"/>
      <c r="AC1017" s="232" t="n"/>
      <c r="AD1017" s="232" t="n"/>
      <c r="AE1017" s="232" t="n"/>
      <c r="AF1017" s="232" t="n"/>
      <c r="AG1017" s="232" t="n"/>
      <c r="AH1017" s="232" t="n"/>
      <c r="AI1017" s="232" t="n"/>
      <c r="AJ1017" s="232" t="n"/>
      <c r="AK1017" s="195" t="n"/>
      <c r="AL1017" s="195" t="n"/>
      <c r="AM1017" s="232">
        <f>IFERROR(ROUND(AVERAGE(O1017:S1017,AA1017:AE1017),0),"")</f>
        <v/>
      </c>
      <c r="AN1017" s="232">
        <f>IFERROR(ROUND(AVERAGE(T1017:X1017,AF1017:AJ1017),0),"")</f>
        <v/>
      </c>
      <c r="AO1017" s="278">
        <f>IFERROR((AM1017-L1017)/L1017,"")</f>
        <v/>
      </c>
      <c r="AP1017" s="218" t="n"/>
      <c r="AQ1017" s="219" t="n"/>
      <c r="AR1017" s="217">
        <f>IFERROR(ROUND((3600/AS1017*J1017),0),"")</f>
        <v/>
      </c>
      <c r="AS1017" s="217">
        <f>IFERROR(ROUND(AVERAGE(Y1017:Z1017,AK1017:AL1017),0),"")</f>
        <v/>
      </c>
      <c r="AT1017" s="217" t="n"/>
      <c r="AU1017" s="217" t="n"/>
      <c r="AV1017" s="217" t="n"/>
      <c r="AW1017" s="217" t="n"/>
      <c r="AX1017" s="217" t="n"/>
      <c r="AY1017" s="217" t="n"/>
      <c r="AZ1017" s="217" t="n"/>
      <c r="BA1017" s="217" t="n"/>
      <c r="BB1017" s="217" t="n"/>
      <c r="BC1017" s="217" t="n"/>
      <c r="BD1017" s="217" t="n"/>
      <c r="BE1017" s="217" t="n"/>
      <c r="BF1017" s="217" t="n"/>
      <c r="BG1017" s="217" t="n"/>
      <c r="BH1017" s="217" t="n"/>
      <c r="BI1017" s="217" t="n"/>
      <c r="BJ1017" s="217" t="n"/>
      <c r="BK1017" s="217" t="n"/>
      <c r="BL1017" s="217" t="n"/>
      <c r="BM1017" s="217" t="n"/>
      <c r="BN1017" s="217" t="n"/>
      <c r="BO1017" s="217" t="n"/>
      <c r="BP1017" s="217" t="n"/>
      <c r="BQ1017" s="217" t="n"/>
      <c r="BR1017" s="217" t="n"/>
      <c r="BS1017" s="217" t="n"/>
      <c r="BT1017" s="217" t="n"/>
      <c r="BU1017" s="217" t="n"/>
      <c r="BV1017" s="217" t="n"/>
      <c r="BW1017" s="217" t="n"/>
      <c r="BX1017" s="220" t="n"/>
      <c r="BY1017" s="220" t="n"/>
      <c r="BZ1017" s="220" t="n"/>
      <c r="CA1017" s="220" t="n"/>
      <c r="CB1017" s="220" t="n"/>
      <c r="CC1017" s="220" t="n"/>
      <c r="CD1017" s="220" t="n"/>
      <c r="CE1017" s="220" t="n"/>
      <c r="CF1017" s="220" t="n"/>
      <c r="CG1017" s="221">
        <f>IFERROR(ROUND((SUM(BX1017:CF1017)),0),"")</f>
        <v/>
      </c>
      <c r="CH1017" s="216" t="n"/>
      <c r="CI1017" s="456" t="n"/>
      <c r="CJ1017" s="223" t="n"/>
      <c r="CK1017" s="196" t="n"/>
      <c r="CL1017" s="196" t="n"/>
      <c r="CM1017" s="196" t="n"/>
      <c r="CN1017" s="196" t="n"/>
      <c r="CO1017" s="196" t="n"/>
      <c r="CP1017" s="323" t="n"/>
      <c r="CQ1017" s="348" t="n"/>
      <c r="CR1017" s="348" t="n"/>
      <c r="CS1017" s="348" t="n"/>
      <c r="CT1017" s="348" t="n"/>
      <c r="CU1017" s="348" t="n"/>
      <c r="CV1017" s="348" t="n"/>
      <c r="CW1017" s="348" t="n"/>
      <c r="CX1017" s="348" t="n"/>
      <c r="CY1017" s="348">
        <f>IFERROR(ROUND(STDEV(AN1017,L1017),1),"")</f>
        <v/>
      </c>
      <c r="CZ1017" s="232">
        <f>IFERROR(ROUND(AVERAGE(O1017:S1017,AA1017:AE1017),0),"")</f>
        <v/>
      </c>
      <c r="DA1017" s="232">
        <f>IFERROR(AVERAGE(T1017:X1017,AF1017:AJ1017),"")</f>
        <v/>
      </c>
      <c r="DB1017" s="308">
        <f>AV1017+BK1017</f>
        <v/>
      </c>
      <c r="DC1017" s="12">
        <f>SUM(BL1017:BT1017,AW1017:BE1017)</f>
        <v/>
      </c>
      <c r="DD1017" s="437">
        <f>IFERROR(ROUND(DC1017/K1017,0),"")</f>
        <v/>
      </c>
      <c r="DE1017" s="437">
        <f>IFERROR(ROUND(AVERAGE(Y1017:Z1017,AK1017:AL1017),0),"")</f>
        <v/>
      </c>
      <c r="DF1017" s="217">
        <f>IFERROR(ROUND((3600/DE1017*J1017),0),"")</f>
        <v/>
      </c>
      <c r="DG1017" s="437">
        <f>IFERROR(ROUND(DD1017/DF1017,1),"")</f>
        <v/>
      </c>
      <c r="DH1017" s="308">
        <f>IFERROR(DB1017+DD1017,"")</f>
        <v/>
      </c>
      <c r="DI1017" s="447">
        <f>IFERROR(DD1017/DH1017,"")</f>
        <v/>
      </c>
      <c r="DJ1017" s="239" t="n"/>
      <c r="DK1017" s="12">
        <f>IFERROR(DF1017-AP1017,"")</f>
        <v/>
      </c>
      <c r="DL1017" s="239" t="n"/>
      <c r="DM1017" s="307">
        <f>IFERROR(DA1017-L1017,"")</f>
        <v/>
      </c>
      <c r="DN1017" s="348">
        <f>IF(DE1017&gt;AQ1017,0,1)</f>
        <v/>
      </c>
      <c r="DO1017" s="348">
        <f>IF(DA1017&lt;M1017,0,1)</f>
        <v/>
      </c>
      <c r="DP1017" s="348">
        <f>IF(DA1017&gt;N1017,0,1)</f>
        <v/>
      </c>
    </row>
    <row r="1018" ht="20.25" customHeight="1" s="417">
      <c r="C1018" s="455" t="n"/>
      <c r="G1018" s="238" t="n"/>
      <c r="H1018" s="437" t="n"/>
      <c r="I1018" s="437" t="n"/>
      <c r="J1018" s="437" t="n"/>
      <c r="K1018" s="437" t="n"/>
      <c r="L1018" s="240" t="n"/>
      <c r="M1018" s="241" t="n"/>
      <c r="N1018" s="242" t="n"/>
      <c r="O1018" s="232" t="n"/>
      <c r="P1018" s="232" t="n"/>
      <c r="Q1018" s="232" t="n"/>
      <c r="R1018" s="232" t="n"/>
      <c r="S1018" s="232" t="n"/>
      <c r="T1018" s="232" t="n"/>
      <c r="U1018" s="232" t="n"/>
      <c r="V1018" s="232" t="n"/>
      <c r="W1018" s="232" t="n"/>
      <c r="X1018" s="232" t="n"/>
      <c r="Y1018" s="195" t="n"/>
      <c r="Z1018" s="195" t="n"/>
      <c r="AA1018" s="232" t="n"/>
      <c r="AB1018" s="232" t="n"/>
      <c r="AC1018" s="232" t="n"/>
      <c r="AD1018" s="232" t="n"/>
      <c r="AE1018" s="232" t="n"/>
      <c r="AF1018" s="232" t="n"/>
      <c r="AG1018" s="232" t="n"/>
      <c r="AH1018" s="232" t="n"/>
      <c r="AI1018" s="232" t="n"/>
      <c r="AJ1018" s="232" t="n"/>
      <c r="AK1018" s="195" t="n"/>
      <c r="AL1018" s="195" t="n"/>
      <c r="AM1018" s="232">
        <f>IFERROR(ROUND(AVERAGE(O1018:S1018,AA1018:AE1018),0),"")</f>
        <v/>
      </c>
      <c r="AN1018" s="232">
        <f>IFERROR(ROUND(AVERAGE(T1018:X1018,AF1018:AJ1018),0),"")</f>
        <v/>
      </c>
      <c r="AO1018" s="278">
        <f>IFERROR((AM1018-L1018)/L1018,"")</f>
        <v/>
      </c>
      <c r="AP1018" s="218" t="n"/>
      <c r="AQ1018" s="219" t="n"/>
      <c r="AR1018" s="217">
        <f>IFERROR(ROUND((3600/AS1018*J1018),0),"")</f>
        <v/>
      </c>
      <c r="AS1018" s="217">
        <f>IFERROR(ROUND(AVERAGE(Y1018:Z1018,AK1018:AL1018),0),"")</f>
        <v/>
      </c>
      <c r="AT1018" s="217" t="n"/>
      <c r="AU1018" s="217" t="n"/>
      <c r="AV1018" s="217" t="n"/>
      <c r="AW1018" s="217" t="n"/>
      <c r="AX1018" s="217" t="n"/>
      <c r="AY1018" s="217" t="n"/>
      <c r="AZ1018" s="217" t="n"/>
      <c r="BA1018" s="217" t="n"/>
      <c r="BB1018" s="217" t="n"/>
      <c r="BC1018" s="217" t="n"/>
      <c r="BD1018" s="217" t="n"/>
      <c r="BE1018" s="217" t="n"/>
      <c r="BF1018" s="217" t="n"/>
      <c r="BG1018" s="217" t="n"/>
      <c r="BH1018" s="217" t="n"/>
      <c r="BI1018" s="217" t="n"/>
      <c r="BJ1018" s="217" t="n"/>
      <c r="BK1018" s="217" t="n"/>
      <c r="BL1018" s="217" t="n"/>
      <c r="BM1018" s="217" t="n"/>
      <c r="BN1018" s="217" t="n"/>
      <c r="BO1018" s="217" t="n"/>
      <c r="BP1018" s="217" t="n"/>
      <c r="BQ1018" s="217" t="n"/>
      <c r="BR1018" s="217" t="n"/>
      <c r="BS1018" s="217" t="n"/>
      <c r="BT1018" s="217" t="n"/>
      <c r="BU1018" s="217" t="n"/>
      <c r="BV1018" s="217" t="n"/>
      <c r="BW1018" s="217" t="n"/>
      <c r="BX1018" s="220" t="n"/>
      <c r="BY1018" s="220" t="n"/>
      <c r="BZ1018" s="220" t="n"/>
      <c r="CA1018" s="220" t="n"/>
      <c r="CB1018" s="220" t="n"/>
      <c r="CC1018" s="220" t="n"/>
      <c r="CD1018" s="220" t="n"/>
      <c r="CE1018" s="220" t="n"/>
      <c r="CF1018" s="220" t="n"/>
      <c r="CG1018" s="221">
        <f>IFERROR(ROUND((SUM(BX1018:CF1018)),0),"")</f>
        <v/>
      </c>
      <c r="CH1018" s="216" t="n"/>
      <c r="CI1018" s="456" t="n"/>
      <c r="CJ1018" s="223" t="n"/>
      <c r="CK1018" s="196" t="n"/>
      <c r="CL1018" s="196" t="n"/>
      <c r="CM1018" s="196" t="n"/>
      <c r="CN1018" s="196" t="n"/>
      <c r="CO1018" s="196" t="n"/>
      <c r="CP1018" s="323" t="n"/>
      <c r="CQ1018" s="348" t="n"/>
      <c r="CR1018" s="348" t="n"/>
      <c r="CS1018" s="348" t="n"/>
      <c r="CT1018" s="348" t="n"/>
      <c r="CU1018" s="348" t="n"/>
      <c r="CV1018" s="348" t="n"/>
      <c r="CW1018" s="348" t="n"/>
      <c r="CX1018" s="348" t="n"/>
      <c r="CY1018" s="348">
        <f>IFERROR(ROUND(STDEV(AN1018,L1018),1),"")</f>
        <v/>
      </c>
      <c r="CZ1018" s="232">
        <f>IFERROR(ROUND(AVERAGE(O1018:S1018,AA1018:AE1018),0),"")</f>
        <v/>
      </c>
      <c r="DA1018" s="232">
        <f>IFERROR(AVERAGE(T1018:X1018,AF1018:AJ1018),"")</f>
        <v/>
      </c>
      <c r="DB1018" s="308">
        <f>AV1018+BK1018</f>
        <v/>
      </c>
      <c r="DC1018" s="12">
        <f>SUM(BL1018:BT1018,AW1018:BE1018)</f>
        <v/>
      </c>
      <c r="DD1018" s="437">
        <f>IFERROR(ROUND(DC1018/K1018,0),"")</f>
        <v/>
      </c>
      <c r="DE1018" s="437">
        <f>IFERROR(ROUND(AVERAGE(Y1018:Z1018,AK1018:AL1018),0),"")</f>
        <v/>
      </c>
      <c r="DF1018" s="217">
        <f>IFERROR(ROUND((3600/DE1018*J1018),0),"")</f>
        <v/>
      </c>
      <c r="DG1018" s="437">
        <f>IFERROR(ROUND(DD1018/DF1018,1),"")</f>
        <v/>
      </c>
      <c r="DH1018" s="308">
        <f>IFERROR(DB1018+DD1018,"")</f>
        <v/>
      </c>
      <c r="DI1018" s="447">
        <f>IFERROR(DD1018/DH1018,"")</f>
        <v/>
      </c>
      <c r="DJ1018" s="239" t="n"/>
      <c r="DK1018" s="12">
        <f>IFERROR(DF1018-AP1018,"")</f>
        <v/>
      </c>
      <c r="DL1018" s="239" t="n"/>
      <c r="DM1018" s="307">
        <f>IFERROR(DA1018-L1018,"")</f>
        <v/>
      </c>
      <c r="DN1018" s="348">
        <f>IF(DE1018&gt;AQ1018,0,1)</f>
        <v/>
      </c>
      <c r="DO1018" s="348">
        <f>IF(DA1018&lt;M1018,0,1)</f>
        <v/>
      </c>
      <c r="DP1018" s="348">
        <f>IF(DA1018&gt;N1018,0,1)</f>
        <v/>
      </c>
    </row>
    <row r="1019" ht="20.25" customHeight="1" s="417">
      <c r="C1019" s="455" t="n"/>
      <c r="G1019" s="238" t="n"/>
      <c r="H1019" s="437" t="n"/>
      <c r="I1019" s="437" t="n"/>
      <c r="J1019" s="437" t="n"/>
      <c r="K1019" s="437" t="n"/>
      <c r="L1019" s="240" t="n"/>
      <c r="M1019" s="241" t="n"/>
      <c r="N1019" s="242" t="n"/>
      <c r="O1019" s="232" t="n"/>
      <c r="P1019" s="232" t="n"/>
      <c r="Q1019" s="232" t="n"/>
      <c r="R1019" s="232" t="n"/>
      <c r="S1019" s="232" t="n"/>
      <c r="T1019" s="232" t="n"/>
      <c r="U1019" s="232" t="n"/>
      <c r="V1019" s="232" t="n"/>
      <c r="W1019" s="232" t="n"/>
      <c r="X1019" s="232" t="n"/>
      <c r="Y1019" s="195" t="n"/>
      <c r="Z1019" s="195" t="n"/>
      <c r="AA1019" s="232" t="n"/>
      <c r="AB1019" s="232" t="n"/>
      <c r="AC1019" s="232" t="n"/>
      <c r="AD1019" s="232" t="n"/>
      <c r="AE1019" s="232" t="n"/>
      <c r="AF1019" s="232" t="n"/>
      <c r="AG1019" s="232" t="n"/>
      <c r="AH1019" s="232" t="n"/>
      <c r="AI1019" s="232" t="n"/>
      <c r="AJ1019" s="232" t="n"/>
      <c r="AK1019" s="195" t="n"/>
      <c r="AL1019" s="195" t="n"/>
      <c r="AM1019" s="232">
        <f>IFERROR(ROUND(AVERAGE(O1019:S1019,AA1019:AE1019),0),"")</f>
        <v/>
      </c>
      <c r="AN1019" s="232">
        <f>IFERROR(ROUND(AVERAGE(T1019:X1019,AF1019:AJ1019),0),"")</f>
        <v/>
      </c>
      <c r="AO1019" s="278">
        <f>IFERROR((AM1019-L1019)/L1019,"")</f>
        <v/>
      </c>
      <c r="AP1019" s="218" t="n"/>
      <c r="AQ1019" s="219" t="n"/>
      <c r="AR1019" s="217">
        <f>IFERROR(ROUND((3600/AS1019*J1019),0),"")</f>
        <v/>
      </c>
      <c r="AS1019" s="217">
        <f>IFERROR(ROUND(AVERAGE(Y1019:Z1019,AK1019:AL1019),0),"")</f>
        <v/>
      </c>
      <c r="AT1019" s="217" t="n"/>
      <c r="AU1019" s="217" t="n"/>
      <c r="AV1019" s="217" t="n"/>
      <c r="AW1019" s="217" t="n"/>
      <c r="AX1019" s="217" t="n"/>
      <c r="AY1019" s="217" t="n"/>
      <c r="AZ1019" s="217" t="n"/>
      <c r="BA1019" s="217" t="n"/>
      <c r="BB1019" s="217" t="n"/>
      <c r="BC1019" s="217" t="n"/>
      <c r="BD1019" s="217" t="n"/>
      <c r="BE1019" s="217" t="n"/>
      <c r="BF1019" s="217" t="n"/>
      <c r="BG1019" s="217" t="n"/>
      <c r="BH1019" s="217" t="n"/>
      <c r="BI1019" s="217" t="n"/>
      <c r="BJ1019" s="217" t="n"/>
      <c r="BK1019" s="217" t="n"/>
      <c r="BL1019" s="217" t="n"/>
      <c r="BM1019" s="217" t="n"/>
      <c r="BN1019" s="217" t="n"/>
      <c r="BO1019" s="217" t="n"/>
      <c r="BP1019" s="217" t="n"/>
      <c r="BQ1019" s="217" t="n"/>
      <c r="BR1019" s="217" t="n"/>
      <c r="BS1019" s="217" t="n"/>
      <c r="BT1019" s="217" t="n"/>
      <c r="BU1019" s="217" t="n"/>
      <c r="BV1019" s="217" t="n"/>
      <c r="BW1019" s="217" t="n"/>
      <c r="BX1019" s="220" t="n"/>
      <c r="BY1019" s="220" t="n"/>
      <c r="BZ1019" s="220" t="n"/>
      <c r="CA1019" s="220" t="n"/>
      <c r="CB1019" s="220" t="n"/>
      <c r="CC1019" s="220" t="n"/>
      <c r="CD1019" s="220" t="n"/>
      <c r="CE1019" s="220" t="n"/>
      <c r="CF1019" s="220" t="n"/>
      <c r="CG1019" s="221">
        <f>IFERROR(ROUND((SUM(BX1019:CF1019)),0),"")</f>
        <v/>
      </c>
      <c r="CH1019" s="216" t="n"/>
      <c r="CI1019" s="456" t="n"/>
      <c r="CJ1019" s="223" t="n"/>
      <c r="CK1019" s="196" t="n"/>
      <c r="CL1019" s="196" t="n"/>
      <c r="CM1019" s="196" t="n"/>
      <c r="CN1019" s="196" t="n"/>
      <c r="CO1019" s="196" t="n"/>
      <c r="CP1019" s="323" t="n"/>
      <c r="CQ1019" s="348" t="n"/>
      <c r="CR1019" s="348" t="n"/>
      <c r="CS1019" s="348" t="n"/>
      <c r="CT1019" s="348" t="n"/>
      <c r="CU1019" s="348" t="n"/>
      <c r="CV1019" s="348" t="n"/>
      <c r="CW1019" s="348" t="n"/>
      <c r="CX1019" s="348" t="n"/>
      <c r="CY1019" s="348">
        <f>IFERROR(ROUND(STDEV(AN1019,L1019),1),"")</f>
        <v/>
      </c>
      <c r="CZ1019" s="232">
        <f>IFERROR(ROUND(AVERAGE(O1019:S1019,AA1019:AE1019),0),"")</f>
        <v/>
      </c>
      <c r="DA1019" s="232">
        <f>IFERROR(AVERAGE(T1019:X1019,AF1019:AJ1019),"")</f>
        <v/>
      </c>
      <c r="DB1019" s="308">
        <f>AV1019+BK1019</f>
        <v/>
      </c>
      <c r="DC1019" s="12">
        <f>SUM(BL1019:BT1019,AW1019:BE1019)</f>
        <v/>
      </c>
      <c r="DD1019" s="437">
        <f>IFERROR(ROUND(DC1019/K1019,0),"")</f>
        <v/>
      </c>
      <c r="DE1019" s="437">
        <f>IFERROR(ROUND(AVERAGE(Y1019:Z1019,AK1019:AL1019),0),"")</f>
        <v/>
      </c>
      <c r="DF1019" s="217">
        <f>IFERROR(ROUND((3600/DE1019*J1019),0),"")</f>
        <v/>
      </c>
      <c r="DG1019" s="437">
        <f>IFERROR(ROUND(DD1019/DF1019,1),"")</f>
        <v/>
      </c>
      <c r="DH1019" s="308">
        <f>IFERROR(DB1019+DD1019,"")</f>
        <v/>
      </c>
      <c r="DI1019" s="447">
        <f>IFERROR(DD1019/DH1019,"")</f>
        <v/>
      </c>
      <c r="DJ1019" s="239" t="n"/>
      <c r="DK1019" s="12">
        <f>IFERROR(DF1019-AP1019,"")</f>
        <v/>
      </c>
      <c r="DL1019" s="239" t="n"/>
      <c r="DM1019" s="307">
        <f>IFERROR(DA1019-L1019,"")</f>
        <v/>
      </c>
      <c r="DN1019" s="348">
        <f>IF(DE1019&gt;AQ1019,0,1)</f>
        <v/>
      </c>
      <c r="DO1019" s="348">
        <f>IF(DA1019&lt;M1019,0,1)</f>
        <v/>
      </c>
      <c r="DP1019" s="348">
        <f>IF(DA1019&gt;N1019,0,1)</f>
        <v/>
      </c>
    </row>
    <row r="1020" ht="20.25" customHeight="1" s="417">
      <c r="C1020" s="455" t="n"/>
      <c r="G1020" s="238" t="n"/>
      <c r="H1020" s="437" t="n"/>
      <c r="I1020" s="437" t="n"/>
      <c r="J1020" s="437" t="n"/>
      <c r="K1020" s="437" t="n"/>
      <c r="L1020" s="240" t="n"/>
      <c r="M1020" s="241" t="n"/>
      <c r="N1020" s="242" t="n"/>
      <c r="O1020" s="232" t="n"/>
      <c r="P1020" s="232" t="n"/>
      <c r="Q1020" s="232" t="n"/>
      <c r="R1020" s="232" t="n"/>
      <c r="S1020" s="232" t="n"/>
      <c r="T1020" s="232" t="n"/>
      <c r="U1020" s="232" t="n"/>
      <c r="V1020" s="232" t="n"/>
      <c r="W1020" s="232" t="n"/>
      <c r="X1020" s="232" t="n"/>
      <c r="Y1020" s="195" t="n"/>
      <c r="Z1020" s="195" t="n"/>
      <c r="AA1020" s="232" t="n"/>
      <c r="AB1020" s="232" t="n"/>
      <c r="AC1020" s="232" t="n"/>
      <c r="AD1020" s="232" t="n"/>
      <c r="AE1020" s="232" t="n"/>
      <c r="AF1020" s="232" t="n"/>
      <c r="AG1020" s="232" t="n"/>
      <c r="AH1020" s="232" t="n"/>
      <c r="AI1020" s="232" t="n"/>
      <c r="AJ1020" s="232" t="n"/>
      <c r="AK1020" s="195" t="n"/>
      <c r="AL1020" s="195" t="n"/>
      <c r="AM1020" s="232">
        <f>IFERROR(ROUND(AVERAGE(O1020:S1020,AA1020:AE1020),0),"")</f>
        <v/>
      </c>
      <c r="AN1020" s="232">
        <f>IFERROR(ROUND(AVERAGE(T1020:X1020,AF1020:AJ1020),0),"")</f>
        <v/>
      </c>
      <c r="AO1020" s="278">
        <f>IFERROR((AM1020-L1020)/L1020,"")</f>
        <v/>
      </c>
      <c r="AP1020" s="218" t="n"/>
      <c r="AQ1020" s="219" t="n"/>
      <c r="AR1020" s="217">
        <f>IFERROR(ROUND((3600/AS1020*J1020),0),"")</f>
        <v/>
      </c>
      <c r="AS1020" s="217">
        <f>IFERROR(ROUND(AVERAGE(Y1020:Z1020,AK1020:AL1020),0),"")</f>
        <v/>
      </c>
      <c r="AT1020" s="217" t="n"/>
      <c r="AU1020" s="217" t="n"/>
      <c r="AV1020" s="217" t="n"/>
      <c r="AW1020" s="217" t="n"/>
      <c r="AX1020" s="217" t="n"/>
      <c r="AY1020" s="217" t="n"/>
      <c r="AZ1020" s="217" t="n"/>
      <c r="BA1020" s="217" t="n"/>
      <c r="BB1020" s="217" t="n"/>
      <c r="BC1020" s="217" t="n"/>
      <c r="BD1020" s="217" t="n"/>
      <c r="BE1020" s="217" t="n"/>
      <c r="BF1020" s="217" t="n"/>
      <c r="BG1020" s="217" t="n"/>
      <c r="BH1020" s="217" t="n"/>
      <c r="BI1020" s="217" t="n"/>
      <c r="BJ1020" s="217" t="n"/>
      <c r="BK1020" s="217" t="n"/>
      <c r="BL1020" s="217" t="n"/>
      <c r="BM1020" s="217" t="n"/>
      <c r="BN1020" s="217" t="n"/>
      <c r="BO1020" s="217" t="n"/>
      <c r="BP1020" s="217" t="n"/>
      <c r="BQ1020" s="217" t="n"/>
      <c r="BR1020" s="217" t="n"/>
      <c r="BS1020" s="217" t="n"/>
      <c r="BT1020" s="217" t="n"/>
      <c r="BU1020" s="217" t="n"/>
      <c r="BV1020" s="217" t="n"/>
      <c r="BW1020" s="217" t="n"/>
      <c r="BX1020" s="220" t="n"/>
      <c r="BY1020" s="220" t="n"/>
      <c r="BZ1020" s="220" t="n"/>
      <c r="CA1020" s="220" t="n"/>
      <c r="CB1020" s="220" t="n"/>
      <c r="CC1020" s="220" t="n"/>
      <c r="CD1020" s="220" t="n"/>
      <c r="CE1020" s="220" t="n"/>
      <c r="CF1020" s="220" t="n"/>
      <c r="CG1020" s="221">
        <f>IFERROR(ROUND((SUM(BX1020:CF1020)),0),"")</f>
        <v/>
      </c>
      <c r="CH1020" s="216" t="n"/>
      <c r="CI1020" s="456" t="n"/>
      <c r="CJ1020" s="223" t="n"/>
      <c r="CK1020" s="196" t="n"/>
      <c r="CL1020" s="196" t="n"/>
      <c r="CM1020" s="196" t="n"/>
      <c r="CN1020" s="196" t="n"/>
      <c r="CO1020" s="196" t="n"/>
      <c r="CP1020" s="323" t="n"/>
      <c r="CQ1020" s="348" t="n"/>
      <c r="CR1020" s="348" t="n"/>
      <c r="CS1020" s="348" t="n"/>
      <c r="CT1020" s="348" t="n"/>
      <c r="CU1020" s="348" t="n"/>
      <c r="CV1020" s="348" t="n"/>
      <c r="CW1020" s="348" t="n"/>
      <c r="CX1020" s="348" t="n"/>
      <c r="CY1020" s="348">
        <f>IFERROR(ROUND(STDEV(AN1020,L1020),1),"")</f>
        <v/>
      </c>
      <c r="CZ1020" s="232">
        <f>IFERROR(ROUND(AVERAGE(O1020:S1020,AA1020:AE1020),0),"")</f>
        <v/>
      </c>
      <c r="DA1020" s="232">
        <f>IFERROR(AVERAGE(T1020:X1020,AF1020:AJ1020),"")</f>
        <v/>
      </c>
      <c r="DB1020" s="308">
        <f>AV1020+BK1020</f>
        <v/>
      </c>
      <c r="DC1020" s="12">
        <f>SUM(BL1020:BT1020,AW1020:BE1020)</f>
        <v/>
      </c>
      <c r="DD1020" s="437">
        <f>IFERROR(ROUND(DC1020/K1020,0),"")</f>
        <v/>
      </c>
      <c r="DE1020" s="437">
        <f>IFERROR(ROUND(AVERAGE(Y1020:Z1020,AK1020:AL1020),0),"")</f>
        <v/>
      </c>
      <c r="DF1020" s="217">
        <f>IFERROR(ROUND((3600/DE1020*J1020),0),"")</f>
        <v/>
      </c>
      <c r="DG1020" s="437">
        <f>IFERROR(ROUND(DD1020/DF1020,1),"")</f>
        <v/>
      </c>
      <c r="DH1020" s="308">
        <f>IFERROR(DB1020+DD1020,"")</f>
        <v/>
      </c>
      <c r="DI1020" s="447">
        <f>IFERROR(DD1020/DH1020,"")</f>
        <v/>
      </c>
      <c r="DJ1020" s="239" t="n"/>
      <c r="DK1020" s="12">
        <f>IFERROR(DF1020-AP1020,"")</f>
        <v/>
      </c>
      <c r="DL1020" s="239" t="n"/>
      <c r="DM1020" s="307">
        <f>IFERROR(DA1020-L1020,"")</f>
        <v/>
      </c>
      <c r="DN1020" s="348">
        <f>IF(DE1020&gt;AQ1020,0,1)</f>
        <v/>
      </c>
      <c r="DO1020" s="348">
        <f>IF(DA1020&lt;M1020,0,1)</f>
        <v/>
      </c>
      <c r="DP1020" s="348">
        <f>IF(DA1020&gt;N1020,0,1)</f>
        <v/>
      </c>
    </row>
    <row r="1021" ht="20.25" customHeight="1" s="417">
      <c r="C1021" s="455" t="n"/>
      <c r="G1021" s="238" t="n"/>
      <c r="H1021" s="437" t="n"/>
      <c r="I1021" s="437" t="n"/>
      <c r="J1021" s="437" t="n"/>
      <c r="K1021" s="437" t="n"/>
      <c r="L1021" s="240" t="n"/>
      <c r="M1021" s="241" t="n"/>
      <c r="N1021" s="242" t="n"/>
      <c r="O1021" s="232" t="n"/>
      <c r="P1021" s="232" t="n"/>
      <c r="Q1021" s="232" t="n"/>
      <c r="R1021" s="232" t="n"/>
      <c r="S1021" s="232" t="n"/>
      <c r="T1021" s="232" t="n"/>
      <c r="U1021" s="232" t="n"/>
      <c r="V1021" s="232" t="n"/>
      <c r="W1021" s="232" t="n"/>
      <c r="X1021" s="232" t="n"/>
      <c r="Y1021" s="195" t="n"/>
      <c r="Z1021" s="195" t="n"/>
      <c r="AA1021" s="232" t="n"/>
      <c r="AB1021" s="232" t="n"/>
      <c r="AC1021" s="232" t="n"/>
      <c r="AD1021" s="232" t="n"/>
      <c r="AE1021" s="232" t="n"/>
      <c r="AF1021" s="232" t="n"/>
      <c r="AG1021" s="232" t="n"/>
      <c r="AH1021" s="232" t="n"/>
      <c r="AI1021" s="232" t="n"/>
      <c r="AJ1021" s="232" t="n"/>
      <c r="AK1021" s="195" t="n"/>
      <c r="AL1021" s="195" t="n"/>
      <c r="AM1021" s="232">
        <f>IFERROR(ROUND(AVERAGE(O1021:S1021,AA1021:AE1021),0),"")</f>
        <v/>
      </c>
      <c r="AN1021" s="232">
        <f>IFERROR(ROUND(AVERAGE(T1021:X1021,AF1021:AJ1021),0),"")</f>
        <v/>
      </c>
      <c r="AO1021" s="278">
        <f>IFERROR((AM1021-L1021)/L1021,"")</f>
        <v/>
      </c>
      <c r="AP1021" s="218" t="n"/>
      <c r="AQ1021" s="219" t="n"/>
      <c r="AR1021" s="217">
        <f>IFERROR(ROUND((3600/AS1021*J1021),0),"")</f>
        <v/>
      </c>
      <c r="AS1021" s="217">
        <f>IFERROR(ROUND(AVERAGE(Y1021:Z1021,AK1021:AL1021),0),"")</f>
        <v/>
      </c>
      <c r="AT1021" s="217" t="n"/>
      <c r="AU1021" s="217" t="n"/>
      <c r="AV1021" s="217" t="n"/>
      <c r="AW1021" s="217" t="n"/>
      <c r="AX1021" s="217" t="n"/>
      <c r="AY1021" s="217" t="n"/>
      <c r="AZ1021" s="217" t="n"/>
      <c r="BA1021" s="217" t="n"/>
      <c r="BB1021" s="217" t="n"/>
      <c r="BC1021" s="217" t="n"/>
      <c r="BD1021" s="217" t="n"/>
      <c r="BE1021" s="217" t="n"/>
      <c r="BF1021" s="217" t="n"/>
      <c r="BG1021" s="217" t="n"/>
      <c r="BH1021" s="217" t="n"/>
      <c r="BI1021" s="217" t="n"/>
      <c r="BJ1021" s="217" t="n"/>
      <c r="BK1021" s="217" t="n"/>
      <c r="BL1021" s="217" t="n"/>
      <c r="BM1021" s="217" t="n"/>
      <c r="BN1021" s="217" t="n"/>
      <c r="BO1021" s="217" t="n"/>
      <c r="BP1021" s="217" t="n"/>
      <c r="BQ1021" s="217" t="n"/>
      <c r="BR1021" s="217" t="n"/>
      <c r="BS1021" s="217" t="n"/>
      <c r="BT1021" s="217" t="n"/>
      <c r="BU1021" s="217" t="n"/>
      <c r="BV1021" s="217" t="n"/>
      <c r="BW1021" s="217" t="n"/>
      <c r="BX1021" s="220" t="n"/>
      <c r="BY1021" s="220" t="n"/>
      <c r="BZ1021" s="220" t="n"/>
      <c r="CA1021" s="220" t="n"/>
      <c r="CB1021" s="220" t="n"/>
      <c r="CC1021" s="220" t="n"/>
      <c r="CD1021" s="220" t="n"/>
      <c r="CE1021" s="220" t="n"/>
      <c r="CF1021" s="220" t="n"/>
      <c r="CG1021" s="221">
        <f>IFERROR(ROUND((SUM(BX1021:CF1021)),0),"")</f>
        <v/>
      </c>
      <c r="CH1021" s="216" t="n"/>
      <c r="CI1021" s="456" t="n"/>
      <c r="CJ1021" s="223" t="n"/>
      <c r="CK1021" s="196" t="n"/>
      <c r="CL1021" s="196" t="n"/>
      <c r="CM1021" s="196" t="n"/>
      <c r="CN1021" s="196" t="n"/>
      <c r="CO1021" s="196" t="n"/>
      <c r="CP1021" s="323" t="n"/>
      <c r="CQ1021" s="348" t="n"/>
      <c r="CR1021" s="348" t="n"/>
      <c r="CS1021" s="348" t="n"/>
      <c r="CT1021" s="348" t="n"/>
      <c r="CU1021" s="348" t="n"/>
      <c r="CV1021" s="348" t="n"/>
      <c r="CW1021" s="348" t="n"/>
      <c r="CX1021" s="348" t="n"/>
      <c r="CY1021" s="348">
        <f>IFERROR(ROUND(STDEV(AN1021,L1021),1),"")</f>
        <v/>
      </c>
      <c r="CZ1021" s="232">
        <f>IFERROR(ROUND(AVERAGE(O1021:S1021,AA1021:AE1021),0),"")</f>
        <v/>
      </c>
      <c r="DA1021" s="232">
        <f>IFERROR(AVERAGE(T1021:X1021,AF1021:AJ1021),"")</f>
        <v/>
      </c>
      <c r="DB1021" s="308">
        <f>AV1021+BK1021</f>
        <v/>
      </c>
      <c r="DC1021" s="12">
        <f>SUM(BL1021:BT1021,AW1021:BE1021)</f>
        <v/>
      </c>
      <c r="DD1021" s="437">
        <f>IFERROR(ROUND(DC1021/K1021,0),"")</f>
        <v/>
      </c>
      <c r="DE1021" s="437">
        <f>IFERROR(ROUND(AVERAGE(Y1021:Z1021,AK1021:AL1021),0),"")</f>
        <v/>
      </c>
      <c r="DF1021" s="217">
        <f>IFERROR(ROUND((3600/DE1021*J1021),0),"")</f>
        <v/>
      </c>
      <c r="DG1021" s="437">
        <f>IFERROR(ROUND(DD1021/DF1021,1),"")</f>
        <v/>
      </c>
      <c r="DH1021" s="308">
        <f>IFERROR(DB1021+DD1021,"")</f>
        <v/>
      </c>
      <c r="DI1021" s="447">
        <f>IFERROR(DD1021/DH1021,"")</f>
        <v/>
      </c>
      <c r="DJ1021" s="239" t="n"/>
      <c r="DK1021" s="12">
        <f>IFERROR(DF1021-AP1021,"")</f>
        <v/>
      </c>
      <c r="DL1021" s="239" t="n"/>
      <c r="DM1021" s="307">
        <f>IFERROR(DA1021-L1021,"")</f>
        <v/>
      </c>
      <c r="DN1021" s="348">
        <f>IF(DE1021&gt;AQ1021,0,1)</f>
        <v/>
      </c>
      <c r="DO1021" s="348">
        <f>IF(DA1021&lt;M1021,0,1)</f>
        <v/>
      </c>
      <c r="DP1021" s="348">
        <f>IF(DA1021&gt;N1021,0,1)</f>
        <v/>
      </c>
    </row>
    <row r="1022" ht="20.25" customHeight="1" s="417">
      <c r="C1022" s="455" t="n"/>
      <c r="G1022" s="238" t="n"/>
      <c r="H1022" s="437" t="n"/>
      <c r="I1022" s="437" t="n"/>
      <c r="J1022" s="437" t="n"/>
      <c r="K1022" s="437" t="n"/>
      <c r="L1022" s="240" t="n"/>
      <c r="M1022" s="241" t="n"/>
      <c r="N1022" s="242" t="n"/>
      <c r="O1022" s="232" t="n"/>
      <c r="P1022" s="232" t="n"/>
      <c r="Q1022" s="232" t="n"/>
      <c r="R1022" s="232" t="n"/>
      <c r="S1022" s="232" t="n"/>
      <c r="T1022" s="232" t="n"/>
      <c r="U1022" s="232" t="n"/>
      <c r="V1022" s="232" t="n"/>
      <c r="W1022" s="232" t="n"/>
      <c r="X1022" s="232" t="n"/>
      <c r="Y1022" s="195" t="n"/>
      <c r="Z1022" s="195" t="n"/>
      <c r="AA1022" s="232" t="n"/>
      <c r="AB1022" s="232" t="n"/>
      <c r="AC1022" s="232" t="n"/>
      <c r="AD1022" s="232" t="n"/>
      <c r="AE1022" s="232" t="n"/>
      <c r="AF1022" s="232" t="n"/>
      <c r="AG1022" s="232" t="n"/>
      <c r="AH1022" s="232" t="n"/>
      <c r="AI1022" s="232" t="n"/>
      <c r="AJ1022" s="232" t="n"/>
      <c r="AK1022" s="195" t="n"/>
      <c r="AL1022" s="195" t="n"/>
      <c r="AM1022" s="232">
        <f>IFERROR(ROUND(AVERAGE(O1022:S1022,AA1022:AE1022),0),"")</f>
        <v/>
      </c>
      <c r="AN1022" s="232">
        <f>IFERROR(ROUND(AVERAGE(T1022:X1022,AF1022:AJ1022),0),"")</f>
        <v/>
      </c>
      <c r="AO1022" s="278">
        <f>IFERROR((AM1022-L1022)/L1022,"")</f>
        <v/>
      </c>
      <c r="AP1022" s="218" t="n"/>
      <c r="AQ1022" s="219" t="n"/>
      <c r="AR1022" s="217">
        <f>IFERROR(ROUND((3600/AS1022*J1022),0),"")</f>
        <v/>
      </c>
      <c r="AS1022" s="217">
        <f>IFERROR(ROUND(AVERAGE(Y1022:Z1022,AK1022:AL1022),0),"")</f>
        <v/>
      </c>
      <c r="AT1022" s="217" t="n"/>
      <c r="AU1022" s="217" t="n"/>
      <c r="AV1022" s="217" t="n"/>
      <c r="AW1022" s="217" t="n"/>
      <c r="AX1022" s="217" t="n"/>
      <c r="AY1022" s="217" t="n"/>
      <c r="AZ1022" s="217" t="n"/>
      <c r="BA1022" s="217" t="n"/>
      <c r="BB1022" s="217" t="n"/>
      <c r="BC1022" s="217" t="n"/>
      <c r="BD1022" s="217" t="n"/>
      <c r="BE1022" s="217" t="n"/>
      <c r="BF1022" s="217" t="n"/>
      <c r="BG1022" s="217" t="n"/>
      <c r="BH1022" s="217" t="n"/>
      <c r="BI1022" s="217" t="n"/>
      <c r="BJ1022" s="217" t="n"/>
      <c r="BK1022" s="217" t="n"/>
      <c r="BL1022" s="217" t="n"/>
      <c r="BM1022" s="217" t="n"/>
      <c r="BN1022" s="217" t="n"/>
      <c r="BO1022" s="217" t="n"/>
      <c r="BP1022" s="217" t="n"/>
      <c r="BQ1022" s="217" t="n"/>
      <c r="BR1022" s="217" t="n"/>
      <c r="BS1022" s="217" t="n"/>
      <c r="BT1022" s="217" t="n"/>
      <c r="BU1022" s="217" t="n"/>
      <c r="BV1022" s="217" t="n"/>
      <c r="BW1022" s="217" t="n"/>
      <c r="BX1022" s="220" t="n"/>
      <c r="BY1022" s="220" t="n"/>
      <c r="BZ1022" s="220" t="n"/>
      <c r="CA1022" s="220" t="n"/>
      <c r="CB1022" s="220" t="n"/>
      <c r="CC1022" s="220" t="n"/>
      <c r="CD1022" s="220" t="n"/>
      <c r="CE1022" s="220" t="n"/>
      <c r="CF1022" s="220" t="n"/>
      <c r="CG1022" s="221">
        <f>IFERROR(ROUND((SUM(BX1022:CF1022)),0),"")</f>
        <v/>
      </c>
      <c r="CH1022" s="216" t="n"/>
      <c r="CI1022" s="456" t="n"/>
      <c r="CJ1022" s="223" t="n"/>
      <c r="CK1022" s="196" t="n"/>
      <c r="CL1022" s="196" t="n"/>
      <c r="CM1022" s="196" t="n"/>
      <c r="CN1022" s="196" t="n"/>
      <c r="CO1022" s="196" t="n"/>
      <c r="CP1022" s="323" t="n"/>
      <c r="CQ1022" s="348" t="n"/>
      <c r="CR1022" s="348" t="n"/>
      <c r="CS1022" s="348" t="n"/>
      <c r="CT1022" s="348" t="n"/>
      <c r="CU1022" s="348" t="n"/>
      <c r="CV1022" s="348" t="n"/>
      <c r="CW1022" s="348" t="n"/>
      <c r="CX1022" s="348" t="n"/>
      <c r="CY1022" s="348">
        <f>IFERROR(ROUND(STDEV(AN1022,L1022),1),"")</f>
        <v/>
      </c>
      <c r="CZ1022" s="232">
        <f>IFERROR(ROUND(AVERAGE(O1022:S1022,AA1022:AE1022),0),"")</f>
        <v/>
      </c>
      <c r="DA1022" s="232">
        <f>IFERROR(AVERAGE(T1022:X1022,AF1022:AJ1022),"")</f>
        <v/>
      </c>
      <c r="DB1022" s="308">
        <f>AV1022+BK1022</f>
        <v/>
      </c>
      <c r="DC1022" s="12">
        <f>SUM(BL1022:BT1022,AW1022:BE1022)</f>
        <v/>
      </c>
      <c r="DD1022" s="437">
        <f>IFERROR(ROUND(DC1022/K1022,0),"")</f>
        <v/>
      </c>
      <c r="DE1022" s="437">
        <f>IFERROR(ROUND(AVERAGE(Y1022:Z1022,AK1022:AL1022),0),"")</f>
        <v/>
      </c>
      <c r="DF1022" s="217">
        <f>IFERROR(ROUND((3600/DE1022*J1022),0),"")</f>
        <v/>
      </c>
      <c r="DG1022" s="437">
        <f>IFERROR(ROUND(DD1022/DF1022,1),"")</f>
        <v/>
      </c>
      <c r="DH1022" s="308">
        <f>IFERROR(DB1022+DD1022,"")</f>
        <v/>
      </c>
      <c r="DI1022" s="447">
        <f>IFERROR(DD1022/DH1022,"")</f>
        <v/>
      </c>
      <c r="DJ1022" s="239" t="n"/>
      <c r="DK1022" s="12">
        <f>IFERROR(DF1022-AP1022,"")</f>
        <v/>
      </c>
      <c r="DL1022" s="239" t="n"/>
      <c r="DM1022" s="307">
        <f>IFERROR(DA1022-L1022,"")</f>
        <v/>
      </c>
      <c r="DN1022" s="348">
        <f>IF(DE1022&gt;AQ1022,0,1)</f>
        <v/>
      </c>
      <c r="DO1022" s="348">
        <f>IF(DA1022&lt;M1022,0,1)</f>
        <v/>
      </c>
      <c r="DP1022" s="348">
        <f>IF(DA1022&gt;N1022,0,1)</f>
        <v/>
      </c>
    </row>
    <row r="1023" ht="20.25" customHeight="1" s="417">
      <c r="C1023" s="455" t="n"/>
      <c r="G1023" s="238" t="n"/>
      <c r="H1023" s="437" t="n"/>
      <c r="I1023" s="437" t="n"/>
      <c r="J1023" s="437" t="n"/>
      <c r="K1023" s="437" t="n"/>
      <c r="L1023" s="240" t="n"/>
      <c r="M1023" s="241" t="n"/>
      <c r="N1023" s="242" t="n"/>
      <c r="O1023" s="232" t="n"/>
      <c r="P1023" s="232" t="n"/>
      <c r="Q1023" s="232" t="n"/>
      <c r="R1023" s="232" t="n"/>
      <c r="S1023" s="232" t="n"/>
      <c r="T1023" s="232" t="n"/>
      <c r="U1023" s="232" t="n"/>
      <c r="V1023" s="232" t="n"/>
      <c r="W1023" s="232" t="n"/>
      <c r="X1023" s="232" t="n"/>
      <c r="Y1023" s="195" t="n"/>
      <c r="Z1023" s="195" t="n"/>
      <c r="AA1023" s="232" t="n"/>
      <c r="AB1023" s="232" t="n"/>
      <c r="AC1023" s="232" t="n"/>
      <c r="AD1023" s="232" t="n"/>
      <c r="AE1023" s="232" t="n"/>
      <c r="AF1023" s="232" t="n"/>
      <c r="AG1023" s="232" t="n"/>
      <c r="AH1023" s="232" t="n"/>
      <c r="AI1023" s="232" t="n"/>
      <c r="AJ1023" s="232" t="n"/>
      <c r="AK1023" s="195" t="n"/>
      <c r="AL1023" s="195" t="n"/>
      <c r="AM1023" s="232">
        <f>IFERROR(ROUND(AVERAGE(O1023:S1023,AA1023:AE1023),0),"")</f>
        <v/>
      </c>
      <c r="AN1023" s="232">
        <f>IFERROR(ROUND(AVERAGE(T1023:X1023,AF1023:AJ1023),0),"")</f>
        <v/>
      </c>
      <c r="AO1023" s="278">
        <f>IFERROR((AM1023-L1023)/L1023,"")</f>
        <v/>
      </c>
      <c r="AP1023" s="218" t="n"/>
      <c r="AQ1023" s="219" t="n"/>
      <c r="AR1023" s="217">
        <f>IFERROR(ROUND((3600/AS1023*J1023),0),"")</f>
        <v/>
      </c>
      <c r="AS1023" s="217">
        <f>IFERROR(ROUND(AVERAGE(Y1023:Z1023,AK1023:AL1023),0),"")</f>
        <v/>
      </c>
      <c r="AT1023" s="217" t="n"/>
      <c r="AU1023" s="217" t="n"/>
      <c r="AV1023" s="217" t="n"/>
      <c r="AW1023" s="217" t="n"/>
      <c r="AX1023" s="217" t="n"/>
      <c r="AY1023" s="217" t="n"/>
      <c r="AZ1023" s="217" t="n"/>
      <c r="BA1023" s="217" t="n"/>
      <c r="BB1023" s="217" t="n"/>
      <c r="BC1023" s="217" t="n"/>
      <c r="BD1023" s="217" t="n"/>
      <c r="BE1023" s="217" t="n"/>
      <c r="BF1023" s="217" t="n"/>
      <c r="BG1023" s="217" t="n"/>
      <c r="BH1023" s="217" t="n"/>
      <c r="BI1023" s="217" t="n"/>
      <c r="BJ1023" s="217" t="n"/>
      <c r="BK1023" s="217" t="n"/>
      <c r="BL1023" s="217" t="n"/>
      <c r="BM1023" s="217" t="n"/>
      <c r="BN1023" s="217" t="n"/>
      <c r="BO1023" s="217" t="n"/>
      <c r="BP1023" s="217" t="n"/>
      <c r="BQ1023" s="217" t="n"/>
      <c r="BR1023" s="217" t="n"/>
      <c r="BS1023" s="217" t="n"/>
      <c r="BT1023" s="217" t="n"/>
      <c r="BU1023" s="217" t="n"/>
      <c r="BV1023" s="217" t="n"/>
      <c r="BW1023" s="217" t="n"/>
      <c r="BX1023" s="220" t="n"/>
      <c r="BY1023" s="220" t="n"/>
      <c r="BZ1023" s="220" t="n"/>
      <c r="CA1023" s="220" t="n"/>
      <c r="CB1023" s="220" t="n"/>
      <c r="CC1023" s="220" t="n"/>
      <c r="CD1023" s="220" t="n"/>
      <c r="CE1023" s="220" t="n"/>
      <c r="CF1023" s="220" t="n"/>
      <c r="CG1023" s="221">
        <f>IFERROR(ROUND((SUM(BX1023:CF1023)),0),"")</f>
        <v/>
      </c>
      <c r="CH1023" s="216" t="n"/>
      <c r="CI1023" s="456" t="n"/>
      <c r="CJ1023" s="223" t="n"/>
      <c r="CK1023" s="196" t="n"/>
      <c r="CL1023" s="196" t="n"/>
      <c r="CM1023" s="196" t="n"/>
      <c r="CN1023" s="196" t="n"/>
      <c r="CO1023" s="196" t="n"/>
      <c r="CP1023" s="323" t="n"/>
      <c r="CQ1023" s="348" t="n"/>
      <c r="CR1023" s="348" t="n"/>
      <c r="CS1023" s="348" t="n"/>
      <c r="CT1023" s="348" t="n"/>
      <c r="CU1023" s="348" t="n"/>
      <c r="CV1023" s="348" t="n"/>
      <c r="CW1023" s="348" t="n"/>
      <c r="CX1023" s="348" t="n"/>
      <c r="CY1023" s="348">
        <f>IFERROR(ROUND(STDEV(AN1023,L1023),1),"")</f>
        <v/>
      </c>
      <c r="CZ1023" s="232">
        <f>IFERROR(ROUND(AVERAGE(O1023:S1023,AA1023:AE1023),0),"")</f>
        <v/>
      </c>
      <c r="DA1023" s="232">
        <f>IFERROR(AVERAGE(T1023:X1023,AF1023:AJ1023),"")</f>
        <v/>
      </c>
      <c r="DB1023" s="308">
        <f>AV1023+BK1023</f>
        <v/>
      </c>
      <c r="DC1023" s="12">
        <f>SUM(BL1023:BT1023,AW1023:BE1023)</f>
        <v/>
      </c>
      <c r="DD1023" s="437">
        <f>IFERROR(ROUND(DC1023/K1023,0),"")</f>
        <v/>
      </c>
      <c r="DE1023" s="437">
        <f>IFERROR(ROUND(AVERAGE(Y1023:Z1023,AK1023:AL1023),0),"")</f>
        <v/>
      </c>
      <c r="DF1023" s="217">
        <f>IFERROR(ROUND((3600/DE1023*J1023),0),"")</f>
        <v/>
      </c>
      <c r="DG1023" s="437">
        <f>IFERROR(ROUND(DD1023/DF1023,1),"")</f>
        <v/>
      </c>
      <c r="DH1023" s="308">
        <f>IFERROR(DB1023+DD1023,"")</f>
        <v/>
      </c>
      <c r="DI1023" s="447">
        <f>IFERROR(DD1023/DH1023,"")</f>
        <v/>
      </c>
      <c r="DJ1023" s="239" t="n"/>
      <c r="DK1023" s="12">
        <f>IFERROR(DF1023-AP1023,"")</f>
        <v/>
      </c>
      <c r="DL1023" s="239" t="n"/>
      <c r="DM1023" s="307">
        <f>IFERROR(DA1023-L1023,"")</f>
        <v/>
      </c>
      <c r="DN1023" s="348">
        <f>IF(DE1023&gt;AQ1023,0,1)</f>
        <v/>
      </c>
      <c r="DO1023" s="348">
        <f>IF(DA1023&lt;M1023,0,1)</f>
        <v/>
      </c>
      <c r="DP1023" s="348">
        <f>IF(DA1023&gt;N1023,0,1)</f>
        <v/>
      </c>
    </row>
    <row r="1024" ht="20.25" customHeight="1" s="417">
      <c r="C1024" s="455" t="n"/>
      <c r="G1024" s="238" t="n"/>
      <c r="H1024" s="437" t="n"/>
      <c r="I1024" s="437" t="n"/>
      <c r="J1024" s="437" t="n"/>
      <c r="K1024" s="437" t="n"/>
      <c r="L1024" s="240" t="n"/>
      <c r="M1024" s="241" t="n"/>
      <c r="N1024" s="242" t="n"/>
      <c r="O1024" s="232" t="n"/>
      <c r="P1024" s="232" t="n"/>
      <c r="Q1024" s="232" t="n"/>
      <c r="R1024" s="232" t="n"/>
      <c r="S1024" s="232" t="n"/>
      <c r="T1024" s="232" t="n"/>
      <c r="U1024" s="232" t="n"/>
      <c r="V1024" s="232" t="n"/>
      <c r="W1024" s="232" t="n"/>
      <c r="X1024" s="232" t="n"/>
      <c r="Y1024" s="195" t="n"/>
      <c r="Z1024" s="195" t="n"/>
      <c r="AA1024" s="232" t="n"/>
      <c r="AB1024" s="232" t="n"/>
      <c r="AC1024" s="232" t="n"/>
      <c r="AD1024" s="232" t="n"/>
      <c r="AE1024" s="232" t="n"/>
      <c r="AF1024" s="232" t="n"/>
      <c r="AG1024" s="232" t="n"/>
      <c r="AH1024" s="232" t="n"/>
      <c r="AI1024" s="232" t="n"/>
      <c r="AJ1024" s="232" t="n"/>
      <c r="AK1024" s="195" t="n"/>
      <c r="AL1024" s="195" t="n"/>
      <c r="AM1024" s="232">
        <f>IFERROR(ROUND(AVERAGE(O1024:S1024,AA1024:AE1024),0),"")</f>
        <v/>
      </c>
      <c r="AN1024" s="232">
        <f>IFERROR(ROUND(AVERAGE(T1024:X1024,AF1024:AJ1024),0),"")</f>
        <v/>
      </c>
      <c r="AO1024" s="278">
        <f>IFERROR((AM1024-L1024)/L1024,"")</f>
        <v/>
      </c>
      <c r="AP1024" s="218" t="n"/>
      <c r="AQ1024" s="219" t="n"/>
      <c r="AR1024" s="217">
        <f>IFERROR(ROUND((3600/AS1024*J1024),0),"")</f>
        <v/>
      </c>
      <c r="AS1024" s="217">
        <f>IFERROR(ROUND(AVERAGE(Y1024:Z1024,AK1024:AL1024),0),"")</f>
        <v/>
      </c>
      <c r="AT1024" s="217" t="n"/>
      <c r="AU1024" s="217" t="n"/>
      <c r="AV1024" s="217" t="n"/>
      <c r="AW1024" s="217" t="n"/>
      <c r="AX1024" s="217" t="n"/>
      <c r="AY1024" s="217" t="n"/>
      <c r="AZ1024" s="217" t="n"/>
      <c r="BA1024" s="217" t="n"/>
      <c r="BB1024" s="217" t="n"/>
      <c r="BC1024" s="217" t="n"/>
      <c r="BD1024" s="217" t="n"/>
      <c r="BE1024" s="217" t="n"/>
      <c r="BF1024" s="217" t="n"/>
      <c r="BG1024" s="217" t="n"/>
      <c r="BH1024" s="217" t="n"/>
      <c r="BI1024" s="217" t="n"/>
      <c r="BJ1024" s="217" t="n"/>
      <c r="BK1024" s="217" t="n"/>
      <c r="BL1024" s="217" t="n"/>
      <c r="BM1024" s="217" t="n"/>
      <c r="BN1024" s="217" t="n"/>
      <c r="BO1024" s="217" t="n"/>
      <c r="BP1024" s="217" t="n"/>
      <c r="BQ1024" s="217" t="n"/>
      <c r="BR1024" s="217" t="n"/>
      <c r="BS1024" s="217" t="n"/>
      <c r="BT1024" s="217" t="n"/>
      <c r="BU1024" s="217" t="n"/>
      <c r="BV1024" s="217" t="n"/>
      <c r="BW1024" s="217" t="n"/>
      <c r="BX1024" s="220" t="n"/>
      <c r="BY1024" s="220" t="n"/>
      <c r="BZ1024" s="220" t="n"/>
      <c r="CA1024" s="220" t="n"/>
      <c r="CB1024" s="220" t="n"/>
      <c r="CC1024" s="220" t="n"/>
      <c r="CD1024" s="220" t="n"/>
      <c r="CE1024" s="220" t="n"/>
      <c r="CF1024" s="220" t="n"/>
      <c r="CG1024" s="221">
        <f>IFERROR(ROUND((SUM(BX1024:CF1024)),0),"")</f>
        <v/>
      </c>
      <c r="CH1024" s="216" t="n"/>
      <c r="CI1024" s="456" t="n"/>
      <c r="CJ1024" s="223" t="n"/>
      <c r="CK1024" s="196" t="n"/>
      <c r="CL1024" s="196" t="n"/>
      <c r="CM1024" s="196" t="n"/>
      <c r="CN1024" s="196" t="n"/>
      <c r="CO1024" s="196" t="n"/>
      <c r="CP1024" s="323" t="n"/>
      <c r="CQ1024" s="348" t="n"/>
      <c r="CR1024" s="348" t="n"/>
      <c r="CS1024" s="348" t="n"/>
      <c r="CT1024" s="348" t="n"/>
      <c r="CU1024" s="348" t="n"/>
      <c r="CV1024" s="348" t="n"/>
      <c r="CW1024" s="348" t="n"/>
      <c r="CX1024" s="348" t="n"/>
      <c r="CY1024" s="348">
        <f>IFERROR(ROUND(STDEV(AN1024,L1024),1),"")</f>
        <v/>
      </c>
      <c r="CZ1024" s="232">
        <f>IFERROR(ROUND(AVERAGE(O1024:S1024,AA1024:AE1024),0),"")</f>
        <v/>
      </c>
      <c r="DA1024" s="232">
        <f>IFERROR(AVERAGE(T1024:X1024,AF1024:AJ1024),"")</f>
        <v/>
      </c>
      <c r="DB1024" s="308">
        <f>AV1024+BK1024</f>
        <v/>
      </c>
      <c r="DC1024" s="12">
        <f>SUM(BL1024:BT1024,AW1024:BE1024)</f>
        <v/>
      </c>
      <c r="DD1024" s="437">
        <f>IFERROR(ROUND(DC1024/K1024,0),"")</f>
        <v/>
      </c>
      <c r="DE1024" s="437">
        <f>IFERROR(ROUND(AVERAGE(Y1024:Z1024,AK1024:AL1024),0),"")</f>
        <v/>
      </c>
      <c r="DF1024" s="217">
        <f>IFERROR(ROUND((3600/DE1024*J1024),0),"")</f>
        <v/>
      </c>
      <c r="DG1024" s="437">
        <f>IFERROR(ROUND(DD1024/DF1024,1),"")</f>
        <v/>
      </c>
      <c r="DH1024" s="308">
        <f>IFERROR(DB1024+DD1024,"")</f>
        <v/>
      </c>
      <c r="DI1024" s="447">
        <f>IFERROR(DD1024/DH1024,"")</f>
        <v/>
      </c>
      <c r="DJ1024" s="239" t="n"/>
      <c r="DK1024" s="12">
        <f>IFERROR(DF1024-AP1024,"")</f>
        <v/>
      </c>
      <c r="DL1024" s="239" t="n"/>
      <c r="DM1024" s="307">
        <f>IFERROR(DA1024-L1024,"")</f>
        <v/>
      </c>
      <c r="DN1024" s="348">
        <f>IF(DE1024&gt;AQ1024,0,1)</f>
        <v/>
      </c>
      <c r="DO1024" s="348">
        <f>IF(DA1024&lt;M1024,0,1)</f>
        <v/>
      </c>
      <c r="DP1024" s="348">
        <f>IF(DA1024&gt;N1024,0,1)</f>
        <v/>
      </c>
    </row>
    <row r="1025" ht="20.25" customHeight="1" s="417">
      <c r="C1025" s="455" t="n"/>
      <c r="G1025" s="238" t="n"/>
      <c r="H1025" s="437" t="n"/>
      <c r="I1025" s="437" t="n"/>
      <c r="J1025" s="437" t="n"/>
      <c r="K1025" s="437" t="n"/>
      <c r="L1025" s="240" t="n"/>
      <c r="M1025" s="241" t="n"/>
      <c r="N1025" s="242" t="n"/>
      <c r="O1025" s="232" t="n"/>
      <c r="P1025" s="232" t="n"/>
      <c r="Q1025" s="232" t="n"/>
      <c r="R1025" s="232" t="n"/>
      <c r="S1025" s="232" t="n"/>
      <c r="T1025" s="232" t="n"/>
      <c r="U1025" s="232" t="n"/>
      <c r="V1025" s="232" t="n"/>
      <c r="W1025" s="232" t="n"/>
      <c r="X1025" s="232" t="n"/>
      <c r="Y1025" s="195" t="n"/>
      <c r="Z1025" s="195" t="n"/>
      <c r="AA1025" s="232" t="n"/>
      <c r="AB1025" s="232" t="n"/>
      <c r="AC1025" s="232" t="n"/>
      <c r="AD1025" s="232" t="n"/>
      <c r="AE1025" s="232" t="n"/>
      <c r="AF1025" s="232" t="n"/>
      <c r="AG1025" s="232" t="n"/>
      <c r="AH1025" s="232" t="n"/>
      <c r="AI1025" s="232" t="n"/>
      <c r="AJ1025" s="232" t="n"/>
      <c r="AK1025" s="195" t="n"/>
      <c r="AL1025" s="195" t="n"/>
      <c r="AM1025" s="232">
        <f>IFERROR(ROUND(AVERAGE(O1025:S1025,AA1025:AE1025),0),"")</f>
        <v/>
      </c>
      <c r="AN1025" s="232">
        <f>IFERROR(ROUND(AVERAGE(T1025:X1025,AF1025:AJ1025),0),"")</f>
        <v/>
      </c>
      <c r="AO1025" s="278">
        <f>IFERROR((AM1025-L1025)/L1025,"")</f>
        <v/>
      </c>
      <c r="AP1025" s="218" t="n"/>
      <c r="AQ1025" s="219" t="n"/>
      <c r="AR1025" s="217">
        <f>IFERROR(ROUND((3600/AS1025*J1025),0),"")</f>
        <v/>
      </c>
      <c r="AS1025" s="217">
        <f>IFERROR(ROUND(AVERAGE(Y1025:Z1025,AK1025:AL1025),0),"")</f>
        <v/>
      </c>
      <c r="AT1025" s="217" t="n"/>
      <c r="AU1025" s="217" t="n"/>
      <c r="AV1025" s="217" t="n"/>
      <c r="AW1025" s="217" t="n"/>
      <c r="AX1025" s="217" t="n"/>
      <c r="AY1025" s="217" t="n"/>
      <c r="AZ1025" s="217" t="n"/>
      <c r="BA1025" s="217" t="n"/>
      <c r="BB1025" s="217" t="n"/>
      <c r="BC1025" s="217" t="n"/>
      <c r="BD1025" s="217" t="n"/>
      <c r="BE1025" s="217" t="n"/>
      <c r="BF1025" s="217" t="n"/>
      <c r="BG1025" s="217" t="n"/>
      <c r="BH1025" s="217" t="n"/>
      <c r="BI1025" s="217" t="n"/>
      <c r="BJ1025" s="217" t="n"/>
      <c r="BK1025" s="217" t="n"/>
      <c r="BL1025" s="217" t="n"/>
      <c r="BM1025" s="217" t="n"/>
      <c r="BN1025" s="217" t="n"/>
      <c r="BO1025" s="217" t="n"/>
      <c r="BP1025" s="217" t="n"/>
      <c r="BQ1025" s="217" t="n"/>
      <c r="BR1025" s="217" t="n"/>
      <c r="BS1025" s="217" t="n"/>
      <c r="BT1025" s="217" t="n"/>
      <c r="BU1025" s="217" t="n"/>
      <c r="BV1025" s="217" t="n"/>
      <c r="BW1025" s="217" t="n"/>
      <c r="BX1025" s="220" t="n"/>
      <c r="BY1025" s="220" t="n"/>
      <c r="BZ1025" s="220" t="n"/>
      <c r="CA1025" s="220" t="n"/>
      <c r="CB1025" s="220" t="n"/>
      <c r="CC1025" s="220" t="n"/>
      <c r="CD1025" s="220" t="n"/>
      <c r="CE1025" s="220" t="n"/>
      <c r="CF1025" s="220" t="n"/>
      <c r="CG1025" s="221">
        <f>IFERROR(ROUND((SUM(BX1025:CF1025)),0),"")</f>
        <v/>
      </c>
      <c r="CH1025" s="216" t="n"/>
      <c r="CI1025" s="456" t="n"/>
      <c r="CJ1025" s="223" t="n"/>
      <c r="CK1025" s="196" t="n"/>
      <c r="CL1025" s="196" t="n"/>
      <c r="CM1025" s="196" t="n"/>
      <c r="CN1025" s="196" t="n"/>
      <c r="CO1025" s="196" t="n"/>
      <c r="CP1025" s="323" t="n"/>
      <c r="CQ1025" s="348" t="n"/>
      <c r="CR1025" s="348" t="n"/>
      <c r="CS1025" s="348" t="n"/>
      <c r="CT1025" s="348" t="n"/>
      <c r="CU1025" s="348" t="n"/>
      <c r="CV1025" s="348" t="n"/>
      <c r="CW1025" s="348" t="n"/>
      <c r="CX1025" s="348" t="n"/>
      <c r="CY1025" s="348">
        <f>IFERROR(ROUND(STDEV(AN1025,L1025),1),"")</f>
        <v/>
      </c>
      <c r="CZ1025" s="232">
        <f>IFERROR(ROUND(AVERAGE(O1025:S1025,AA1025:AE1025),0),"")</f>
        <v/>
      </c>
      <c r="DA1025" s="232">
        <f>IFERROR(AVERAGE(T1025:X1025,AF1025:AJ1025),"")</f>
        <v/>
      </c>
      <c r="DB1025" s="308">
        <f>AV1025+BK1025</f>
        <v/>
      </c>
      <c r="DC1025" s="12">
        <f>SUM(BL1025:BT1025,AW1025:BE1025)</f>
        <v/>
      </c>
      <c r="DD1025" s="437">
        <f>IFERROR(ROUND(DC1025/K1025,0),"")</f>
        <v/>
      </c>
      <c r="DE1025" s="437">
        <f>IFERROR(ROUND(AVERAGE(Y1025:Z1025,AK1025:AL1025),0),"")</f>
        <v/>
      </c>
      <c r="DF1025" s="217">
        <f>IFERROR(ROUND((3600/DE1025*J1025),0),"")</f>
        <v/>
      </c>
      <c r="DG1025" s="437">
        <f>IFERROR(ROUND(DD1025/DF1025,1),"")</f>
        <v/>
      </c>
      <c r="DH1025" s="308">
        <f>IFERROR(DB1025+DD1025,"")</f>
        <v/>
      </c>
      <c r="DI1025" s="447">
        <f>IFERROR(DD1025/DH1025,"")</f>
        <v/>
      </c>
      <c r="DJ1025" s="239" t="n"/>
      <c r="DK1025" s="12">
        <f>IFERROR(DF1025-AP1025,"")</f>
        <v/>
      </c>
      <c r="DL1025" s="239" t="n"/>
      <c r="DM1025" s="307">
        <f>IFERROR(DA1025-L1025,"")</f>
        <v/>
      </c>
      <c r="DN1025" s="348">
        <f>IF(DE1025&gt;AQ1025,0,1)</f>
        <v/>
      </c>
      <c r="DO1025" s="348">
        <f>IF(DA1025&lt;M1025,0,1)</f>
        <v/>
      </c>
      <c r="DP1025" s="348">
        <f>IF(DA1025&gt;N1025,0,1)</f>
        <v/>
      </c>
    </row>
    <row r="1026" ht="20.25" customHeight="1" s="417">
      <c r="C1026" s="455" t="n"/>
      <c r="G1026" s="238" t="n"/>
      <c r="H1026" s="437" t="n"/>
      <c r="I1026" s="437" t="n"/>
      <c r="J1026" s="437" t="n"/>
      <c r="K1026" s="437" t="n"/>
      <c r="L1026" s="240" t="n"/>
      <c r="M1026" s="241" t="n"/>
      <c r="N1026" s="242" t="n"/>
      <c r="O1026" s="232" t="n"/>
      <c r="P1026" s="232" t="n"/>
      <c r="Q1026" s="232" t="n"/>
      <c r="R1026" s="232" t="n"/>
      <c r="S1026" s="232" t="n"/>
      <c r="T1026" s="232" t="n"/>
      <c r="U1026" s="232" t="n"/>
      <c r="V1026" s="232" t="n"/>
      <c r="W1026" s="232" t="n"/>
      <c r="X1026" s="232" t="n"/>
      <c r="Y1026" s="195" t="n"/>
      <c r="Z1026" s="195" t="n"/>
      <c r="AA1026" s="232" t="n"/>
      <c r="AB1026" s="232" t="n"/>
      <c r="AC1026" s="232" t="n"/>
      <c r="AD1026" s="232" t="n"/>
      <c r="AE1026" s="232" t="n"/>
      <c r="AF1026" s="232" t="n"/>
      <c r="AG1026" s="232" t="n"/>
      <c r="AH1026" s="232" t="n"/>
      <c r="AI1026" s="232" t="n"/>
      <c r="AJ1026" s="232" t="n"/>
      <c r="AK1026" s="195" t="n"/>
      <c r="AL1026" s="195" t="n"/>
      <c r="AM1026" s="232">
        <f>IFERROR(ROUND(AVERAGE(O1026:S1026,AA1026:AE1026),0),"")</f>
        <v/>
      </c>
      <c r="AN1026" s="232">
        <f>IFERROR(ROUND(AVERAGE(T1026:X1026,AF1026:AJ1026),0),"")</f>
        <v/>
      </c>
      <c r="AO1026" s="278">
        <f>IFERROR((AM1026-L1026)/L1026,"")</f>
        <v/>
      </c>
      <c r="AP1026" s="218" t="n"/>
      <c r="AQ1026" s="219" t="n"/>
      <c r="AR1026" s="217">
        <f>IFERROR(ROUND((3600/AS1026*J1026),0),"")</f>
        <v/>
      </c>
      <c r="AS1026" s="217">
        <f>IFERROR(ROUND(AVERAGE(Y1026:Z1026,AK1026:AL1026),0),"")</f>
        <v/>
      </c>
      <c r="AT1026" s="217" t="n"/>
      <c r="AU1026" s="217" t="n"/>
      <c r="AV1026" s="217" t="n"/>
      <c r="AW1026" s="217" t="n"/>
      <c r="AX1026" s="217" t="n"/>
      <c r="AY1026" s="217" t="n"/>
      <c r="AZ1026" s="217" t="n"/>
      <c r="BA1026" s="217" t="n"/>
      <c r="BB1026" s="217" t="n"/>
      <c r="BC1026" s="217" t="n"/>
      <c r="BD1026" s="217" t="n"/>
      <c r="BE1026" s="217" t="n"/>
      <c r="BF1026" s="217" t="n"/>
      <c r="BG1026" s="217" t="n"/>
      <c r="BH1026" s="217" t="n"/>
      <c r="BI1026" s="217" t="n"/>
      <c r="BJ1026" s="217" t="n"/>
      <c r="BK1026" s="217" t="n"/>
      <c r="BL1026" s="217" t="n"/>
      <c r="BM1026" s="217" t="n"/>
      <c r="BN1026" s="217" t="n"/>
      <c r="BO1026" s="217" t="n"/>
      <c r="BP1026" s="217" t="n"/>
      <c r="BQ1026" s="217" t="n"/>
      <c r="BR1026" s="217" t="n"/>
      <c r="BS1026" s="217" t="n"/>
      <c r="BT1026" s="217" t="n"/>
      <c r="BU1026" s="217" t="n"/>
      <c r="BV1026" s="217" t="n"/>
      <c r="BW1026" s="217" t="n"/>
      <c r="BX1026" s="220" t="n"/>
      <c r="BY1026" s="220" t="n"/>
      <c r="BZ1026" s="220" t="n"/>
      <c r="CA1026" s="220" t="n"/>
      <c r="CB1026" s="220" t="n"/>
      <c r="CC1026" s="220" t="n"/>
      <c r="CD1026" s="220" t="n"/>
      <c r="CE1026" s="220" t="n"/>
      <c r="CF1026" s="220" t="n"/>
      <c r="CG1026" s="221">
        <f>IFERROR(ROUND((SUM(BX1026:CF1026)),0),"")</f>
        <v/>
      </c>
      <c r="CH1026" s="216" t="n"/>
      <c r="CI1026" s="456" t="n"/>
      <c r="CJ1026" s="223" t="n"/>
      <c r="CK1026" s="196" t="n"/>
      <c r="CL1026" s="196" t="n"/>
      <c r="CM1026" s="196" t="n"/>
      <c r="CN1026" s="196" t="n"/>
      <c r="CO1026" s="196" t="n"/>
      <c r="CP1026" s="323" t="n"/>
      <c r="CQ1026" s="348" t="n"/>
      <c r="CR1026" s="348" t="n"/>
      <c r="CS1026" s="348" t="n"/>
      <c r="CT1026" s="348" t="n"/>
      <c r="CU1026" s="348" t="n"/>
      <c r="CV1026" s="348" t="n"/>
      <c r="CW1026" s="348" t="n"/>
      <c r="CX1026" s="348" t="n"/>
      <c r="CY1026" s="348">
        <f>IFERROR(ROUND(STDEV(AN1026,L1026),1),"")</f>
        <v/>
      </c>
      <c r="CZ1026" s="232">
        <f>IFERROR(ROUND(AVERAGE(O1026:S1026,AA1026:AE1026),0),"")</f>
        <v/>
      </c>
      <c r="DA1026" s="232">
        <f>IFERROR(AVERAGE(T1026:X1026,AF1026:AJ1026),"")</f>
        <v/>
      </c>
      <c r="DB1026" s="308">
        <f>AV1026+BK1026</f>
        <v/>
      </c>
      <c r="DC1026" s="12">
        <f>SUM(BL1026:BT1026,AW1026:BE1026)</f>
        <v/>
      </c>
      <c r="DD1026" s="437">
        <f>IFERROR(ROUND(DC1026/K1026,0),"")</f>
        <v/>
      </c>
      <c r="DE1026" s="437">
        <f>IFERROR(ROUND(AVERAGE(Y1026:Z1026,AK1026:AL1026),0),"")</f>
        <v/>
      </c>
      <c r="DF1026" s="217">
        <f>IFERROR(ROUND((3600/DE1026*J1026),0),"")</f>
        <v/>
      </c>
      <c r="DG1026" s="437">
        <f>IFERROR(ROUND(DD1026/DF1026,1),"")</f>
        <v/>
      </c>
      <c r="DH1026" s="308">
        <f>IFERROR(DB1026+DD1026,"")</f>
        <v/>
      </c>
      <c r="DI1026" s="447">
        <f>IFERROR(DD1026/DH1026,"")</f>
        <v/>
      </c>
      <c r="DJ1026" s="239" t="n"/>
      <c r="DK1026" s="12">
        <f>IFERROR(DF1026-AP1026,"")</f>
        <v/>
      </c>
      <c r="DL1026" s="239" t="n"/>
      <c r="DM1026" s="307">
        <f>IFERROR(DA1026-L1026,"")</f>
        <v/>
      </c>
      <c r="DN1026" s="348">
        <f>IF(DE1026&gt;AQ1026,0,1)</f>
        <v/>
      </c>
      <c r="DO1026" s="348">
        <f>IF(DA1026&lt;M1026,0,1)</f>
        <v/>
      </c>
      <c r="DP1026" s="348">
        <f>IF(DA1026&gt;N1026,0,1)</f>
        <v/>
      </c>
    </row>
    <row r="1027" ht="20.25" customHeight="1" s="417">
      <c r="C1027" s="455" t="n"/>
      <c r="G1027" s="238" t="n"/>
      <c r="H1027" s="437" t="n"/>
      <c r="I1027" s="437" t="n"/>
      <c r="J1027" s="437" t="n"/>
      <c r="K1027" s="437" t="n"/>
      <c r="L1027" s="240" t="n"/>
      <c r="M1027" s="241" t="n"/>
      <c r="N1027" s="242" t="n"/>
      <c r="O1027" s="232" t="n"/>
      <c r="P1027" s="232" t="n"/>
      <c r="Q1027" s="232" t="n"/>
      <c r="R1027" s="232" t="n"/>
      <c r="S1027" s="232" t="n"/>
      <c r="T1027" s="232" t="n"/>
      <c r="U1027" s="232" t="n"/>
      <c r="V1027" s="232" t="n"/>
      <c r="W1027" s="232" t="n"/>
      <c r="X1027" s="232" t="n"/>
      <c r="Y1027" s="195" t="n"/>
      <c r="Z1027" s="195" t="n"/>
      <c r="AA1027" s="232" t="n"/>
      <c r="AB1027" s="232" t="n"/>
      <c r="AC1027" s="232" t="n"/>
      <c r="AD1027" s="232" t="n"/>
      <c r="AE1027" s="232" t="n"/>
      <c r="AF1027" s="232" t="n"/>
      <c r="AG1027" s="232" t="n"/>
      <c r="AH1027" s="232" t="n"/>
      <c r="AI1027" s="232" t="n"/>
      <c r="AJ1027" s="232" t="n"/>
      <c r="AK1027" s="195" t="n"/>
      <c r="AL1027" s="195" t="n"/>
      <c r="AM1027" s="232">
        <f>IFERROR(ROUND(AVERAGE(O1027:S1027,AA1027:AE1027),0),"")</f>
        <v/>
      </c>
      <c r="AN1027" s="232">
        <f>IFERROR(ROUND(AVERAGE(T1027:X1027,AF1027:AJ1027),0),"")</f>
        <v/>
      </c>
      <c r="AO1027" s="278">
        <f>IFERROR((AM1027-L1027)/L1027,"")</f>
        <v/>
      </c>
      <c r="AP1027" s="218" t="n"/>
      <c r="AQ1027" s="219" t="n"/>
      <c r="AR1027" s="217">
        <f>IFERROR(ROUND((3600/AS1027*J1027),0),"")</f>
        <v/>
      </c>
      <c r="AS1027" s="217">
        <f>IFERROR(ROUND(AVERAGE(Y1027:Z1027,AK1027:AL1027),0),"")</f>
        <v/>
      </c>
      <c r="AT1027" s="217" t="n"/>
      <c r="AU1027" s="217" t="n"/>
      <c r="AV1027" s="217" t="n"/>
      <c r="AW1027" s="217" t="n"/>
      <c r="AX1027" s="217" t="n"/>
      <c r="AY1027" s="217" t="n"/>
      <c r="AZ1027" s="217" t="n"/>
      <c r="BA1027" s="217" t="n"/>
      <c r="BB1027" s="217" t="n"/>
      <c r="BC1027" s="217" t="n"/>
      <c r="BD1027" s="217" t="n"/>
      <c r="BE1027" s="217" t="n"/>
      <c r="BF1027" s="217" t="n"/>
      <c r="BG1027" s="217" t="n"/>
      <c r="BH1027" s="217" t="n"/>
      <c r="BI1027" s="217" t="n"/>
      <c r="BJ1027" s="217" t="n"/>
      <c r="BK1027" s="217" t="n"/>
      <c r="BL1027" s="217" t="n"/>
      <c r="BM1027" s="217" t="n"/>
      <c r="BN1027" s="217" t="n"/>
      <c r="BO1027" s="217" t="n"/>
      <c r="BP1027" s="217" t="n"/>
      <c r="BQ1027" s="217" t="n"/>
      <c r="BR1027" s="217" t="n"/>
      <c r="BS1027" s="217" t="n"/>
      <c r="BT1027" s="217" t="n"/>
      <c r="BU1027" s="217" t="n"/>
      <c r="BV1027" s="217" t="n"/>
      <c r="BW1027" s="217" t="n"/>
      <c r="BX1027" s="220" t="n"/>
      <c r="BY1027" s="220" t="n"/>
      <c r="BZ1027" s="220" t="n"/>
      <c r="CA1027" s="220" t="n"/>
      <c r="CB1027" s="220" t="n"/>
      <c r="CC1027" s="220" t="n"/>
      <c r="CD1027" s="220" t="n"/>
      <c r="CE1027" s="220" t="n"/>
      <c r="CF1027" s="220" t="n"/>
      <c r="CG1027" s="221">
        <f>IFERROR(ROUND((SUM(BX1027:CF1027)),0),"")</f>
        <v/>
      </c>
      <c r="CH1027" s="216" t="n"/>
      <c r="CI1027" s="456" t="n"/>
      <c r="CJ1027" s="223" t="n"/>
      <c r="CK1027" s="196" t="n"/>
      <c r="CL1027" s="196" t="n"/>
      <c r="CM1027" s="196" t="n"/>
      <c r="CN1027" s="196" t="n"/>
      <c r="CO1027" s="196" t="n"/>
      <c r="CP1027" s="323" t="n"/>
      <c r="CQ1027" s="348" t="n"/>
      <c r="CR1027" s="348" t="n"/>
      <c r="CS1027" s="348" t="n"/>
      <c r="CT1027" s="348" t="n"/>
      <c r="CU1027" s="348" t="n"/>
      <c r="CV1027" s="348" t="n"/>
      <c r="CW1027" s="348" t="n"/>
      <c r="CX1027" s="348" t="n"/>
      <c r="CY1027" s="348">
        <f>IFERROR(ROUND(STDEV(AN1027,L1027),1),"")</f>
        <v/>
      </c>
      <c r="CZ1027" s="232">
        <f>IFERROR(ROUND(AVERAGE(O1027:S1027,AA1027:AE1027),0),"")</f>
        <v/>
      </c>
      <c r="DA1027" s="232">
        <f>IFERROR(AVERAGE(T1027:X1027,AF1027:AJ1027),"")</f>
        <v/>
      </c>
      <c r="DB1027" s="308">
        <f>AV1027+BK1027</f>
        <v/>
      </c>
      <c r="DC1027" s="12">
        <f>SUM(BL1027:BT1027,AW1027:BE1027)</f>
        <v/>
      </c>
      <c r="DD1027" s="437">
        <f>IFERROR(ROUND(DC1027/K1027,0),"")</f>
        <v/>
      </c>
      <c r="DE1027" s="437">
        <f>IFERROR(ROUND(AVERAGE(Y1027:Z1027,AK1027:AL1027),0),"")</f>
        <v/>
      </c>
      <c r="DF1027" s="217">
        <f>IFERROR(ROUND((3600/DE1027*J1027),0),"")</f>
        <v/>
      </c>
      <c r="DG1027" s="437">
        <f>IFERROR(ROUND(DD1027/DF1027,1),"")</f>
        <v/>
      </c>
      <c r="DH1027" s="308">
        <f>IFERROR(DB1027+DD1027,"")</f>
        <v/>
      </c>
      <c r="DI1027" s="447">
        <f>IFERROR(DD1027/DH1027,"")</f>
        <v/>
      </c>
      <c r="DJ1027" s="239" t="n"/>
      <c r="DK1027" s="12">
        <f>IFERROR(DF1027-AP1027,"")</f>
        <v/>
      </c>
      <c r="DL1027" s="239" t="n"/>
      <c r="DM1027" s="307">
        <f>IFERROR(DA1027-L1027,"")</f>
        <v/>
      </c>
      <c r="DN1027" s="348">
        <f>IF(DE1027&gt;AQ1027,0,1)</f>
        <v/>
      </c>
      <c r="DO1027" s="348">
        <f>IF(DA1027&lt;M1027,0,1)</f>
        <v/>
      </c>
      <c r="DP1027" s="348">
        <f>IF(DA1027&gt;N1027,0,1)</f>
        <v/>
      </c>
    </row>
    <row r="1028" ht="20.25" customHeight="1" s="417">
      <c r="C1028" s="455" t="n"/>
      <c r="G1028" s="238" t="n"/>
      <c r="H1028" s="437" t="n"/>
      <c r="I1028" s="437" t="n"/>
      <c r="J1028" s="437" t="n"/>
      <c r="K1028" s="437" t="n"/>
      <c r="L1028" s="240" t="n"/>
      <c r="M1028" s="241" t="n"/>
      <c r="N1028" s="242" t="n"/>
      <c r="O1028" s="232" t="n"/>
      <c r="P1028" s="232" t="n"/>
      <c r="Q1028" s="232" t="n"/>
      <c r="R1028" s="232" t="n"/>
      <c r="S1028" s="232" t="n"/>
      <c r="T1028" s="232" t="n"/>
      <c r="U1028" s="232" t="n"/>
      <c r="V1028" s="232" t="n"/>
      <c r="W1028" s="232" t="n"/>
      <c r="X1028" s="232" t="n"/>
      <c r="Y1028" s="195" t="n"/>
      <c r="Z1028" s="195" t="n"/>
      <c r="AA1028" s="232" t="n"/>
      <c r="AB1028" s="232" t="n"/>
      <c r="AC1028" s="232" t="n"/>
      <c r="AD1028" s="232" t="n"/>
      <c r="AE1028" s="232" t="n"/>
      <c r="AF1028" s="232" t="n"/>
      <c r="AG1028" s="232" t="n"/>
      <c r="AH1028" s="232" t="n"/>
      <c r="AI1028" s="232" t="n"/>
      <c r="AJ1028" s="232" t="n"/>
      <c r="AK1028" s="195" t="n"/>
      <c r="AL1028" s="195" t="n"/>
      <c r="AM1028" s="232">
        <f>IFERROR(ROUND(AVERAGE(O1028:S1028,AA1028:AE1028),0),"")</f>
        <v/>
      </c>
      <c r="AN1028" s="232">
        <f>IFERROR(ROUND(AVERAGE(T1028:X1028,AF1028:AJ1028),0),"")</f>
        <v/>
      </c>
      <c r="AO1028" s="278">
        <f>IFERROR((AM1028-L1028)/L1028,"")</f>
        <v/>
      </c>
      <c r="AP1028" s="218" t="n"/>
      <c r="AQ1028" s="219" t="n"/>
      <c r="AR1028" s="217">
        <f>IFERROR(ROUND((3600/AS1028*J1028),0),"")</f>
        <v/>
      </c>
      <c r="AS1028" s="217">
        <f>IFERROR(ROUND(AVERAGE(Y1028:Z1028,AK1028:AL1028),0),"")</f>
        <v/>
      </c>
      <c r="AT1028" s="217" t="n"/>
      <c r="AU1028" s="217" t="n"/>
      <c r="AV1028" s="217" t="n"/>
      <c r="AW1028" s="217" t="n"/>
      <c r="AX1028" s="217" t="n"/>
      <c r="AY1028" s="217" t="n"/>
      <c r="AZ1028" s="217" t="n"/>
      <c r="BA1028" s="217" t="n"/>
      <c r="BB1028" s="217" t="n"/>
      <c r="BC1028" s="217" t="n"/>
      <c r="BD1028" s="217" t="n"/>
      <c r="BE1028" s="217" t="n"/>
      <c r="BF1028" s="217" t="n"/>
      <c r="BG1028" s="217" t="n"/>
      <c r="BH1028" s="217" t="n"/>
      <c r="BI1028" s="217" t="n"/>
      <c r="BJ1028" s="217" t="n"/>
      <c r="BK1028" s="217" t="n"/>
      <c r="BL1028" s="217" t="n"/>
      <c r="BM1028" s="217" t="n"/>
      <c r="BN1028" s="217" t="n"/>
      <c r="BO1028" s="217" t="n"/>
      <c r="BP1028" s="217" t="n"/>
      <c r="BQ1028" s="217" t="n"/>
      <c r="BR1028" s="217" t="n"/>
      <c r="BS1028" s="217" t="n"/>
      <c r="BT1028" s="217" t="n"/>
      <c r="BU1028" s="217" t="n"/>
      <c r="BV1028" s="217" t="n"/>
      <c r="BW1028" s="217" t="n"/>
      <c r="BX1028" s="220" t="n"/>
      <c r="BY1028" s="220" t="n"/>
      <c r="BZ1028" s="220" t="n"/>
      <c r="CA1028" s="220" t="n"/>
      <c r="CB1028" s="220" t="n"/>
      <c r="CC1028" s="220" t="n"/>
      <c r="CD1028" s="220" t="n"/>
      <c r="CE1028" s="220" t="n"/>
      <c r="CF1028" s="220" t="n"/>
      <c r="CG1028" s="221">
        <f>IFERROR(ROUND((SUM(BX1028:CF1028)),0),"")</f>
        <v/>
      </c>
      <c r="CH1028" s="216" t="n"/>
      <c r="CI1028" s="456" t="n"/>
      <c r="CJ1028" s="223" t="n"/>
      <c r="CK1028" s="196" t="n"/>
      <c r="CL1028" s="196" t="n"/>
      <c r="CM1028" s="196" t="n"/>
      <c r="CN1028" s="196" t="n"/>
      <c r="CO1028" s="196" t="n"/>
      <c r="CP1028" s="323" t="n"/>
      <c r="CQ1028" s="348" t="n"/>
      <c r="CR1028" s="348" t="n"/>
      <c r="CS1028" s="348" t="n"/>
      <c r="CT1028" s="348" t="n"/>
      <c r="CU1028" s="348" t="n"/>
      <c r="CV1028" s="348" t="n"/>
      <c r="CW1028" s="348" t="n"/>
      <c r="CX1028" s="348" t="n"/>
      <c r="CY1028" s="348">
        <f>IFERROR(ROUND(STDEV(AN1028,L1028),1),"")</f>
        <v/>
      </c>
      <c r="CZ1028" s="232">
        <f>IFERROR(ROUND(AVERAGE(O1028:S1028,AA1028:AE1028),0),"")</f>
        <v/>
      </c>
      <c r="DA1028" s="232">
        <f>IFERROR(AVERAGE(T1028:X1028,AF1028:AJ1028),"")</f>
        <v/>
      </c>
      <c r="DB1028" s="308">
        <f>AV1028+BK1028</f>
        <v/>
      </c>
      <c r="DC1028" s="12">
        <f>SUM(BL1028:BT1028,AW1028:BE1028)</f>
        <v/>
      </c>
      <c r="DD1028" s="437">
        <f>IFERROR(ROUND(DC1028/K1028,0),"")</f>
        <v/>
      </c>
      <c r="DE1028" s="437">
        <f>IFERROR(ROUND(AVERAGE(Y1028:Z1028,AK1028:AL1028),0),"")</f>
        <v/>
      </c>
      <c r="DF1028" s="217">
        <f>IFERROR(ROUND((3600/DE1028*J1028),0),"")</f>
        <v/>
      </c>
      <c r="DG1028" s="437">
        <f>IFERROR(ROUND(DD1028/DF1028,1),"")</f>
        <v/>
      </c>
      <c r="DH1028" s="308">
        <f>IFERROR(DB1028+DD1028,"")</f>
        <v/>
      </c>
      <c r="DI1028" s="447">
        <f>IFERROR(DD1028/DH1028,"")</f>
        <v/>
      </c>
      <c r="DJ1028" s="239" t="n"/>
      <c r="DK1028" s="12">
        <f>IFERROR(DF1028-AP1028,"")</f>
        <v/>
      </c>
      <c r="DL1028" s="239" t="n"/>
      <c r="DM1028" s="307">
        <f>IFERROR(DA1028-L1028,"")</f>
        <v/>
      </c>
      <c r="DN1028" s="348">
        <f>IF(DE1028&gt;AQ1028,0,1)</f>
        <v/>
      </c>
      <c r="DO1028" s="348">
        <f>IF(DA1028&lt;M1028,0,1)</f>
        <v/>
      </c>
      <c r="DP1028" s="348">
        <f>IF(DA1028&gt;N1028,0,1)</f>
        <v/>
      </c>
    </row>
    <row r="1029" ht="20.25" customHeight="1" s="417">
      <c r="C1029" s="455" t="n"/>
      <c r="G1029" s="238" t="n"/>
      <c r="H1029" s="437" t="n"/>
      <c r="I1029" s="437" t="n"/>
      <c r="J1029" s="437" t="n"/>
      <c r="K1029" s="437" t="n"/>
      <c r="L1029" s="240" t="n"/>
      <c r="M1029" s="241" t="n"/>
      <c r="N1029" s="242" t="n"/>
      <c r="O1029" s="232" t="n"/>
      <c r="P1029" s="232" t="n"/>
      <c r="Q1029" s="232" t="n"/>
      <c r="R1029" s="232" t="n"/>
      <c r="S1029" s="232" t="n"/>
      <c r="T1029" s="232" t="n"/>
      <c r="U1029" s="232" t="n"/>
      <c r="V1029" s="232" t="n"/>
      <c r="W1029" s="232" t="n"/>
      <c r="X1029" s="232" t="n"/>
      <c r="Y1029" s="195" t="n"/>
      <c r="Z1029" s="195" t="n"/>
      <c r="AA1029" s="232" t="n"/>
      <c r="AB1029" s="232" t="n"/>
      <c r="AC1029" s="232" t="n"/>
      <c r="AD1029" s="232" t="n"/>
      <c r="AE1029" s="232" t="n"/>
      <c r="AF1029" s="232" t="n"/>
      <c r="AG1029" s="232" t="n"/>
      <c r="AH1029" s="232" t="n"/>
      <c r="AI1029" s="232" t="n"/>
      <c r="AJ1029" s="232" t="n"/>
      <c r="AK1029" s="195" t="n"/>
      <c r="AL1029" s="195" t="n"/>
      <c r="AM1029" s="232">
        <f>IFERROR(ROUND(AVERAGE(O1029:S1029,AA1029:AE1029),0),"")</f>
        <v/>
      </c>
      <c r="AN1029" s="232">
        <f>IFERROR(ROUND(AVERAGE(T1029:X1029,AF1029:AJ1029),0),"")</f>
        <v/>
      </c>
      <c r="AO1029" s="278">
        <f>IFERROR((AM1029-L1029)/L1029,"")</f>
        <v/>
      </c>
      <c r="AP1029" s="218" t="n"/>
      <c r="AQ1029" s="219" t="n"/>
      <c r="AR1029" s="217">
        <f>IFERROR(ROUND((3600/AS1029*J1029),0),"")</f>
        <v/>
      </c>
      <c r="AS1029" s="217">
        <f>IFERROR(ROUND(AVERAGE(Y1029:Z1029,AK1029:AL1029),0),"")</f>
        <v/>
      </c>
      <c r="AT1029" s="217" t="n"/>
      <c r="AU1029" s="217" t="n"/>
      <c r="AV1029" s="217" t="n"/>
      <c r="AW1029" s="217" t="n"/>
      <c r="AX1029" s="217" t="n"/>
      <c r="AY1029" s="217" t="n"/>
      <c r="AZ1029" s="217" t="n"/>
      <c r="BA1029" s="217" t="n"/>
      <c r="BB1029" s="217" t="n"/>
      <c r="BC1029" s="217" t="n"/>
      <c r="BD1029" s="217" t="n"/>
      <c r="BE1029" s="217" t="n"/>
      <c r="BF1029" s="217" t="n"/>
      <c r="BG1029" s="217" t="n"/>
      <c r="BH1029" s="217" t="n"/>
      <c r="BI1029" s="217" t="n"/>
      <c r="BJ1029" s="217" t="n"/>
      <c r="BK1029" s="217" t="n"/>
      <c r="BL1029" s="217" t="n"/>
      <c r="BM1029" s="217" t="n"/>
      <c r="BN1029" s="217" t="n"/>
      <c r="BO1029" s="217" t="n"/>
      <c r="BP1029" s="217" t="n"/>
      <c r="BQ1029" s="217" t="n"/>
      <c r="BR1029" s="217" t="n"/>
      <c r="BS1029" s="217" t="n"/>
      <c r="BT1029" s="217" t="n"/>
      <c r="BU1029" s="217" t="n"/>
      <c r="BV1029" s="217" t="n"/>
      <c r="BW1029" s="217" t="n"/>
      <c r="BX1029" s="220" t="n"/>
      <c r="BY1029" s="220" t="n"/>
      <c r="BZ1029" s="220" t="n"/>
      <c r="CA1029" s="220" t="n"/>
      <c r="CB1029" s="220" t="n"/>
      <c r="CC1029" s="220" t="n"/>
      <c r="CD1029" s="220" t="n"/>
      <c r="CE1029" s="220" t="n"/>
      <c r="CF1029" s="220" t="n"/>
      <c r="CG1029" s="221">
        <f>IFERROR(ROUND((SUM(BX1029:CF1029)),0),"")</f>
        <v/>
      </c>
      <c r="CH1029" s="216" t="n"/>
      <c r="CI1029" s="456" t="n"/>
      <c r="CJ1029" s="223" t="n"/>
      <c r="CK1029" s="196" t="n"/>
      <c r="CL1029" s="196" t="n"/>
      <c r="CM1029" s="196" t="n"/>
      <c r="CN1029" s="196" t="n"/>
      <c r="CO1029" s="196" t="n"/>
      <c r="CP1029" s="323" t="n"/>
      <c r="CQ1029" s="348" t="n"/>
      <c r="CR1029" s="348" t="n"/>
      <c r="CS1029" s="348" t="n"/>
      <c r="CT1029" s="348" t="n"/>
      <c r="CU1029" s="348" t="n"/>
      <c r="CV1029" s="348" t="n"/>
      <c r="CW1029" s="348" t="n"/>
      <c r="CX1029" s="348" t="n"/>
      <c r="CY1029" s="348">
        <f>IFERROR(ROUND(STDEV(AN1029,L1029),1),"")</f>
        <v/>
      </c>
      <c r="CZ1029" s="232">
        <f>IFERROR(ROUND(AVERAGE(O1029:S1029,AA1029:AE1029),0),"")</f>
        <v/>
      </c>
      <c r="DA1029" s="232">
        <f>IFERROR(AVERAGE(T1029:X1029,AF1029:AJ1029),"")</f>
        <v/>
      </c>
      <c r="DB1029" s="308">
        <f>AV1029+BK1029</f>
        <v/>
      </c>
      <c r="DC1029" s="12">
        <f>SUM(BL1029:BT1029,AW1029:BE1029)</f>
        <v/>
      </c>
      <c r="DD1029" s="437">
        <f>IFERROR(ROUND(DC1029/K1029,0),"")</f>
        <v/>
      </c>
      <c r="DE1029" s="437">
        <f>IFERROR(ROUND(AVERAGE(Y1029:Z1029,AK1029:AL1029),0),"")</f>
        <v/>
      </c>
      <c r="DF1029" s="217">
        <f>IFERROR(ROUND((3600/DE1029*J1029),0),"")</f>
        <v/>
      </c>
      <c r="DG1029" s="437">
        <f>IFERROR(ROUND(DD1029/DF1029,1),"")</f>
        <v/>
      </c>
      <c r="DH1029" s="308">
        <f>IFERROR(DB1029+DD1029,"")</f>
        <v/>
      </c>
      <c r="DI1029" s="447">
        <f>IFERROR(DD1029/DH1029,"")</f>
        <v/>
      </c>
      <c r="DJ1029" s="239" t="n"/>
      <c r="DK1029" s="12">
        <f>IFERROR(DF1029-AP1029,"")</f>
        <v/>
      </c>
      <c r="DL1029" s="239" t="n"/>
      <c r="DM1029" s="307">
        <f>IFERROR(DA1029-L1029,"")</f>
        <v/>
      </c>
      <c r="DN1029" s="348">
        <f>IF(DE1029&gt;AQ1029,0,1)</f>
        <v/>
      </c>
      <c r="DO1029" s="348">
        <f>IF(DA1029&lt;M1029,0,1)</f>
        <v/>
      </c>
      <c r="DP1029" s="348">
        <f>IF(DA1029&gt;N1029,0,1)</f>
        <v/>
      </c>
    </row>
    <row r="1030" ht="20.25" customHeight="1" s="417">
      <c r="C1030" s="455" t="n"/>
      <c r="G1030" s="238" t="n"/>
      <c r="H1030" s="437" t="n"/>
      <c r="I1030" s="437" t="n"/>
      <c r="J1030" s="437" t="n"/>
      <c r="K1030" s="437" t="n"/>
      <c r="L1030" s="240" t="n"/>
      <c r="M1030" s="241" t="n"/>
      <c r="N1030" s="242" t="n"/>
      <c r="O1030" s="232" t="n"/>
      <c r="P1030" s="232" t="n"/>
      <c r="Q1030" s="232" t="n"/>
      <c r="R1030" s="232" t="n"/>
      <c r="S1030" s="232" t="n"/>
      <c r="T1030" s="232" t="n"/>
      <c r="U1030" s="232" t="n"/>
      <c r="V1030" s="232" t="n"/>
      <c r="W1030" s="232" t="n"/>
      <c r="X1030" s="232" t="n"/>
      <c r="Y1030" s="195" t="n"/>
      <c r="Z1030" s="195" t="n"/>
      <c r="AA1030" s="232" t="n"/>
      <c r="AB1030" s="232" t="n"/>
      <c r="AC1030" s="232" t="n"/>
      <c r="AD1030" s="232" t="n"/>
      <c r="AE1030" s="232" t="n"/>
      <c r="AF1030" s="232" t="n"/>
      <c r="AG1030" s="232" t="n"/>
      <c r="AH1030" s="232" t="n"/>
      <c r="AI1030" s="232" t="n"/>
      <c r="AJ1030" s="232" t="n"/>
      <c r="AK1030" s="195" t="n"/>
      <c r="AL1030" s="195" t="n"/>
      <c r="AM1030" s="232">
        <f>IFERROR(ROUND(AVERAGE(O1030:S1030,AA1030:AE1030),0),"")</f>
        <v/>
      </c>
      <c r="AN1030" s="232">
        <f>IFERROR(ROUND(AVERAGE(T1030:X1030,AF1030:AJ1030),0),"")</f>
        <v/>
      </c>
      <c r="AO1030" s="278">
        <f>IFERROR((AM1030-L1030)/L1030,"")</f>
        <v/>
      </c>
      <c r="AP1030" s="218" t="n"/>
      <c r="AQ1030" s="219" t="n"/>
      <c r="AR1030" s="217">
        <f>IFERROR(ROUND((3600/AS1030*J1030),0),"")</f>
        <v/>
      </c>
      <c r="AS1030" s="217">
        <f>IFERROR(ROUND(AVERAGE(Y1030:Z1030,AK1030:AL1030),0),"")</f>
        <v/>
      </c>
      <c r="AT1030" s="217" t="n"/>
      <c r="AU1030" s="217" t="n"/>
      <c r="AV1030" s="217" t="n"/>
      <c r="AW1030" s="217" t="n"/>
      <c r="AX1030" s="217" t="n"/>
      <c r="AY1030" s="217" t="n"/>
      <c r="AZ1030" s="217" t="n"/>
      <c r="BA1030" s="217" t="n"/>
      <c r="BB1030" s="217" t="n"/>
      <c r="BC1030" s="217" t="n"/>
      <c r="BD1030" s="217" t="n"/>
      <c r="BE1030" s="217" t="n"/>
      <c r="BF1030" s="217" t="n"/>
      <c r="BG1030" s="217" t="n"/>
      <c r="BH1030" s="217" t="n"/>
      <c r="BI1030" s="217" t="n"/>
      <c r="BJ1030" s="217" t="n"/>
      <c r="BK1030" s="217" t="n"/>
      <c r="BL1030" s="217" t="n"/>
      <c r="BM1030" s="217" t="n"/>
      <c r="BN1030" s="217" t="n"/>
      <c r="BO1030" s="217" t="n"/>
      <c r="BP1030" s="217" t="n"/>
      <c r="BQ1030" s="217" t="n"/>
      <c r="BR1030" s="217" t="n"/>
      <c r="BS1030" s="217" t="n"/>
      <c r="BT1030" s="217" t="n"/>
      <c r="BU1030" s="217" t="n"/>
      <c r="BV1030" s="217" t="n"/>
      <c r="BW1030" s="217" t="n"/>
      <c r="BX1030" s="220" t="n"/>
      <c r="BY1030" s="220" t="n"/>
      <c r="BZ1030" s="220" t="n"/>
      <c r="CA1030" s="220" t="n"/>
      <c r="CB1030" s="220" t="n"/>
      <c r="CC1030" s="220" t="n"/>
      <c r="CD1030" s="220" t="n"/>
      <c r="CE1030" s="220" t="n"/>
      <c r="CF1030" s="220" t="n"/>
      <c r="CG1030" s="221">
        <f>IFERROR(ROUND((SUM(BX1030:CF1030)),0),"")</f>
        <v/>
      </c>
      <c r="CH1030" s="216" t="n"/>
      <c r="CI1030" s="456" t="n"/>
      <c r="CJ1030" s="223" t="n"/>
      <c r="CK1030" s="196" t="n"/>
      <c r="CL1030" s="196" t="n"/>
      <c r="CM1030" s="196" t="n"/>
      <c r="CN1030" s="196" t="n"/>
      <c r="CO1030" s="196" t="n"/>
      <c r="CP1030" s="323" t="n"/>
      <c r="CQ1030" s="348" t="n"/>
      <c r="CR1030" s="348" t="n"/>
      <c r="CS1030" s="348" t="n"/>
      <c r="CT1030" s="348" t="n"/>
      <c r="CU1030" s="348" t="n"/>
      <c r="CV1030" s="348" t="n"/>
      <c r="CW1030" s="348" t="n"/>
      <c r="CX1030" s="348" t="n"/>
      <c r="CY1030" s="348">
        <f>IFERROR(ROUND(STDEV(AN1030,L1030),1),"")</f>
        <v/>
      </c>
      <c r="CZ1030" s="232">
        <f>IFERROR(ROUND(AVERAGE(O1030:S1030,AA1030:AE1030),0),"")</f>
        <v/>
      </c>
      <c r="DA1030" s="232">
        <f>IFERROR(AVERAGE(T1030:X1030,AF1030:AJ1030),"")</f>
        <v/>
      </c>
      <c r="DB1030" s="308">
        <f>AV1030+BK1030</f>
        <v/>
      </c>
      <c r="DC1030" s="12">
        <f>SUM(BL1030:BT1030,AW1030:BE1030)</f>
        <v/>
      </c>
      <c r="DD1030" s="437">
        <f>IFERROR(ROUND(DC1030/K1030,0),"")</f>
        <v/>
      </c>
      <c r="DE1030" s="437">
        <f>IFERROR(ROUND(AVERAGE(Y1030:Z1030,AK1030:AL1030),0),"")</f>
        <v/>
      </c>
      <c r="DF1030" s="217">
        <f>IFERROR(ROUND((3600/DE1030*J1030),0),"")</f>
        <v/>
      </c>
      <c r="DG1030" s="437">
        <f>IFERROR(ROUND(DD1030/DF1030,1),"")</f>
        <v/>
      </c>
      <c r="DH1030" s="308">
        <f>IFERROR(DB1030+DD1030,"")</f>
        <v/>
      </c>
      <c r="DI1030" s="447">
        <f>IFERROR(DD1030/DH1030,"")</f>
        <v/>
      </c>
      <c r="DJ1030" s="239" t="n"/>
      <c r="DK1030" s="12">
        <f>IFERROR(DF1030-AP1030,"")</f>
        <v/>
      </c>
      <c r="DL1030" s="239" t="n"/>
      <c r="DM1030" s="307">
        <f>IFERROR(DA1030-L1030,"")</f>
        <v/>
      </c>
      <c r="DN1030" s="348">
        <f>IF(DE1030&gt;AQ1030,0,1)</f>
        <v/>
      </c>
      <c r="DO1030" s="348">
        <f>IF(DA1030&lt;M1030,0,1)</f>
        <v/>
      </c>
      <c r="DP1030" s="348">
        <f>IF(DA1030&gt;N1030,0,1)</f>
        <v/>
      </c>
    </row>
    <row r="1031" ht="20.25" customHeight="1" s="417">
      <c r="C1031" s="455" t="n"/>
      <c r="G1031" s="238" t="n"/>
      <c r="H1031" s="437" t="n"/>
      <c r="I1031" s="437" t="n"/>
      <c r="J1031" s="437" t="n"/>
      <c r="K1031" s="437" t="n"/>
      <c r="L1031" s="240" t="n"/>
      <c r="M1031" s="241" t="n"/>
      <c r="N1031" s="242" t="n"/>
      <c r="O1031" s="232" t="n"/>
      <c r="P1031" s="232" t="n"/>
      <c r="Q1031" s="232" t="n"/>
      <c r="R1031" s="232" t="n"/>
      <c r="S1031" s="232" t="n"/>
      <c r="T1031" s="232" t="n"/>
      <c r="U1031" s="232" t="n"/>
      <c r="V1031" s="232" t="n"/>
      <c r="W1031" s="232" t="n"/>
      <c r="X1031" s="232" t="n"/>
      <c r="Y1031" s="195" t="n"/>
      <c r="Z1031" s="195" t="n"/>
      <c r="AA1031" s="232" t="n"/>
      <c r="AB1031" s="232" t="n"/>
      <c r="AC1031" s="232" t="n"/>
      <c r="AD1031" s="232" t="n"/>
      <c r="AE1031" s="232" t="n"/>
      <c r="AF1031" s="232" t="n"/>
      <c r="AG1031" s="232" t="n"/>
      <c r="AH1031" s="232" t="n"/>
      <c r="AI1031" s="232" t="n"/>
      <c r="AJ1031" s="232" t="n"/>
      <c r="AK1031" s="195" t="n"/>
      <c r="AL1031" s="195" t="n"/>
      <c r="AM1031" s="232">
        <f>IFERROR(ROUND(AVERAGE(O1031:S1031,AA1031:AE1031),0),"")</f>
        <v/>
      </c>
      <c r="AN1031" s="232">
        <f>IFERROR(ROUND(AVERAGE(T1031:X1031,AF1031:AJ1031),0),"")</f>
        <v/>
      </c>
      <c r="AO1031" s="278">
        <f>IFERROR((AM1031-L1031)/L1031,"")</f>
        <v/>
      </c>
      <c r="AP1031" s="218" t="n"/>
      <c r="AQ1031" s="219" t="n"/>
      <c r="AR1031" s="217">
        <f>IFERROR(ROUND((3600/AS1031*J1031),0),"")</f>
        <v/>
      </c>
      <c r="AS1031" s="217">
        <f>IFERROR(ROUND(AVERAGE(Y1031:Z1031,AK1031:AL1031),0),"")</f>
        <v/>
      </c>
      <c r="AT1031" s="217" t="n"/>
      <c r="AU1031" s="217" t="n"/>
      <c r="AV1031" s="217" t="n"/>
      <c r="AW1031" s="217" t="n"/>
      <c r="AX1031" s="217" t="n"/>
      <c r="AY1031" s="217" t="n"/>
      <c r="AZ1031" s="217" t="n"/>
      <c r="BA1031" s="217" t="n"/>
      <c r="BB1031" s="217" t="n"/>
      <c r="BC1031" s="217" t="n"/>
      <c r="BD1031" s="217" t="n"/>
      <c r="BE1031" s="217" t="n"/>
      <c r="BF1031" s="217" t="n"/>
      <c r="BG1031" s="217" t="n"/>
      <c r="BH1031" s="217" t="n"/>
      <c r="BI1031" s="217" t="n"/>
      <c r="BJ1031" s="217" t="n"/>
      <c r="BK1031" s="217" t="n"/>
      <c r="BL1031" s="217" t="n"/>
      <c r="BM1031" s="217" t="n"/>
      <c r="BN1031" s="217" t="n"/>
      <c r="BO1031" s="217" t="n"/>
      <c r="BP1031" s="217" t="n"/>
      <c r="BQ1031" s="217" t="n"/>
      <c r="BR1031" s="217" t="n"/>
      <c r="BS1031" s="217" t="n"/>
      <c r="BT1031" s="217" t="n"/>
      <c r="BU1031" s="217" t="n"/>
      <c r="BV1031" s="217" t="n"/>
      <c r="BW1031" s="217" t="n"/>
      <c r="BX1031" s="220" t="n"/>
      <c r="BY1031" s="220" t="n"/>
      <c r="BZ1031" s="220" t="n"/>
      <c r="CA1031" s="220" t="n"/>
      <c r="CB1031" s="220" t="n"/>
      <c r="CC1031" s="220" t="n"/>
      <c r="CD1031" s="220" t="n"/>
      <c r="CE1031" s="220" t="n"/>
      <c r="CF1031" s="220" t="n"/>
      <c r="CG1031" s="221">
        <f>IFERROR(ROUND((SUM(BX1031:CF1031)),0),"")</f>
        <v/>
      </c>
      <c r="CH1031" s="216" t="n"/>
      <c r="CI1031" s="456" t="n"/>
      <c r="CJ1031" s="223" t="n"/>
      <c r="CK1031" s="196" t="n"/>
      <c r="CL1031" s="196" t="n"/>
      <c r="CM1031" s="196" t="n"/>
      <c r="CN1031" s="196" t="n"/>
      <c r="CO1031" s="196" t="n"/>
      <c r="CP1031" s="323" t="n"/>
      <c r="CQ1031" s="348" t="n"/>
      <c r="CR1031" s="348" t="n"/>
      <c r="CS1031" s="348" t="n"/>
      <c r="CT1031" s="348" t="n"/>
      <c r="CU1031" s="348" t="n"/>
      <c r="CV1031" s="348" t="n"/>
      <c r="CW1031" s="348" t="n"/>
      <c r="CX1031" s="348" t="n"/>
      <c r="CY1031" s="348">
        <f>IFERROR(ROUND(STDEV(AN1031,L1031),1),"")</f>
        <v/>
      </c>
      <c r="CZ1031" s="232">
        <f>IFERROR(ROUND(AVERAGE(O1031:S1031,AA1031:AE1031),0),"")</f>
        <v/>
      </c>
      <c r="DA1031" s="232">
        <f>IFERROR(AVERAGE(T1031:X1031,AF1031:AJ1031),"")</f>
        <v/>
      </c>
      <c r="DB1031" s="308">
        <f>AV1031+BK1031</f>
        <v/>
      </c>
      <c r="DC1031" s="12">
        <f>SUM(BL1031:BT1031,AW1031:BE1031)</f>
        <v/>
      </c>
      <c r="DD1031" s="437">
        <f>IFERROR(ROUND(DC1031/K1031,0),"")</f>
        <v/>
      </c>
      <c r="DE1031" s="437">
        <f>IFERROR(ROUND(AVERAGE(Y1031:Z1031,AK1031:AL1031),0),"")</f>
        <v/>
      </c>
      <c r="DF1031" s="217">
        <f>IFERROR(ROUND((3600/DE1031*J1031),0),"")</f>
        <v/>
      </c>
      <c r="DG1031" s="437">
        <f>IFERROR(ROUND(DD1031/DF1031,1),"")</f>
        <v/>
      </c>
      <c r="DH1031" s="308">
        <f>IFERROR(DB1031+DD1031,"")</f>
        <v/>
      </c>
      <c r="DI1031" s="447">
        <f>IFERROR(DD1031/DH1031,"")</f>
        <v/>
      </c>
      <c r="DJ1031" s="239" t="n"/>
      <c r="DK1031" s="12">
        <f>IFERROR(DF1031-AP1031,"")</f>
        <v/>
      </c>
      <c r="DL1031" s="239" t="n"/>
      <c r="DM1031" s="307">
        <f>IFERROR(DA1031-L1031,"")</f>
        <v/>
      </c>
      <c r="DN1031" s="348">
        <f>IF(DE1031&gt;AQ1031,0,1)</f>
        <v/>
      </c>
      <c r="DO1031" s="348">
        <f>IF(DA1031&lt;M1031,0,1)</f>
        <v/>
      </c>
      <c r="DP1031" s="348">
        <f>IF(DA1031&gt;N1031,0,1)</f>
        <v/>
      </c>
    </row>
    <row r="1032" ht="20.25" customHeight="1" s="417">
      <c r="C1032" s="455" t="n"/>
      <c r="G1032" s="238" t="n"/>
      <c r="H1032" s="437" t="n"/>
      <c r="I1032" s="437" t="n"/>
      <c r="J1032" s="437" t="n"/>
      <c r="K1032" s="437" t="n"/>
      <c r="L1032" s="240" t="n"/>
      <c r="M1032" s="241" t="n"/>
      <c r="N1032" s="242" t="n"/>
      <c r="O1032" s="232" t="n"/>
      <c r="P1032" s="232" t="n"/>
      <c r="Q1032" s="232" t="n"/>
      <c r="R1032" s="232" t="n"/>
      <c r="S1032" s="232" t="n"/>
      <c r="T1032" s="232" t="n"/>
      <c r="U1032" s="232" t="n"/>
      <c r="V1032" s="232" t="n"/>
      <c r="W1032" s="232" t="n"/>
      <c r="X1032" s="232" t="n"/>
      <c r="Y1032" s="195" t="n"/>
      <c r="Z1032" s="195" t="n"/>
      <c r="AA1032" s="232" t="n"/>
      <c r="AB1032" s="232" t="n"/>
      <c r="AC1032" s="232" t="n"/>
      <c r="AD1032" s="232" t="n"/>
      <c r="AE1032" s="232" t="n"/>
      <c r="AF1032" s="232" t="n"/>
      <c r="AG1032" s="232" t="n"/>
      <c r="AH1032" s="232" t="n"/>
      <c r="AI1032" s="232" t="n"/>
      <c r="AJ1032" s="232" t="n"/>
      <c r="AK1032" s="195" t="n"/>
      <c r="AL1032" s="195" t="n"/>
      <c r="AM1032" s="232">
        <f>IFERROR(ROUND(AVERAGE(O1032:S1032,AA1032:AE1032),0),"")</f>
        <v/>
      </c>
      <c r="AN1032" s="232">
        <f>IFERROR(ROUND(AVERAGE(T1032:X1032,AF1032:AJ1032),0),"")</f>
        <v/>
      </c>
      <c r="AO1032" s="278">
        <f>IFERROR((AM1032-L1032)/L1032,"")</f>
        <v/>
      </c>
      <c r="AP1032" s="218" t="n"/>
      <c r="AQ1032" s="219" t="n"/>
      <c r="AR1032" s="217">
        <f>IFERROR(ROUND((3600/AS1032*J1032),0),"")</f>
        <v/>
      </c>
      <c r="AS1032" s="217">
        <f>IFERROR(ROUND(AVERAGE(Y1032:Z1032,AK1032:AL1032),0),"")</f>
        <v/>
      </c>
      <c r="AT1032" s="217" t="n"/>
      <c r="AU1032" s="217" t="n"/>
      <c r="AV1032" s="217" t="n"/>
      <c r="AW1032" s="217" t="n"/>
      <c r="AX1032" s="217" t="n"/>
      <c r="AY1032" s="217" t="n"/>
      <c r="AZ1032" s="217" t="n"/>
      <c r="BA1032" s="217" t="n"/>
      <c r="BB1032" s="217" t="n"/>
      <c r="BC1032" s="217" t="n"/>
      <c r="BD1032" s="217" t="n"/>
      <c r="BE1032" s="217" t="n"/>
      <c r="BF1032" s="217" t="n"/>
      <c r="BG1032" s="217" t="n"/>
      <c r="BH1032" s="217" t="n"/>
      <c r="BI1032" s="217" t="n"/>
      <c r="BJ1032" s="217" t="n"/>
      <c r="BK1032" s="217" t="n"/>
      <c r="BL1032" s="217" t="n"/>
      <c r="BM1032" s="217" t="n"/>
      <c r="BN1032" s="217" t="n"/>
      <c r="BO1032" s="217" t="n"/>
      <c r="BP1032" s="217" t="n"/>
      <c r="BQ1032" s="217" t="n"/>
      <c r="BR1032" s="217" t="n"/>
      <c r="BS1032" s="217" t="n"/>
      <c r="BT1032" s="217" t="n"/>
      <c r="BU1032" s="217" t="n"/>
      <c r="BV1032" s="217" t="n"/>
      <c r="BW1032" s="217" t="n"/>
      <c r="BX1032" s="220" t="n"/>
      <c r="BY1032" s="220" t="n"/>
      <c r="BZ1032" s="220" t="n"/>
      <c r="CA1032" s="220" t="n"/>
      <c r="CB1032" s="220" t="n"/>
      <c r="CC1032" s="220" t="n"/>
      <c r="CD1032" s="220" t="n"/>
      <c r="CE1032" s="220" t="n"/>
      <c r="CF1032" s="220" t="n"/>
      <c r="CG1032" s="221">
        <f>IFERROR(ROUND((SUM(BX1032:CF1032)),0),"")</f>
        <v/>
      </c>
      <c r="CH1032" s="216" t="n"/>
      <c r="CI1032" s="456" t="n"/>
      <c r="CJ1032" s="223" t="n"/>
      <c r="CK1032" s="196" t="n"/>
      <c r="CL1032" s="196" t="n"/>
      <c r="CM1032" s="196" t="n"/>
      <c r="CN1032" s="196" t="n"/>
      <c r="CO1032" s="196" t="n"/>
      <c r="CP1032" s="323" t="n"/>
      <c r="CQ1032" s="348" t="n"/>
      <c r="CR1032" s="348" t="n"/>
      <c r="CS1032" s="348" t="n"/>
      <c r="CT1032" s="348" t="n"/>
      <c r="CU1032" s="348" t="n"/>
      <c r="CV1032" s="348" t="n"/>
      <c r="CW1032" s="348" t="n"/>
      <c r="CX1032" s="348" t="n"/>
      <c r="CY1032" s="348">
        <f>IFERROR(ROUND(STDEV(AN1032,L1032),1),"")</f>
        <v/>
      </c>
      <c r="CZ1032" s="232">
        <f>IFERROR(ROUND(AVERAGE(O1032:S1032,AA1032:AE1032),0),"")</f>
        <v/>
      </c>
      <c r="DA1032" s="232">
        <f>IFERROR(AVERAGE(T1032:X1032,AF1032:AJ1032),"")</f>
        <v/>
      </c>
      <c r="DB1032" s="308">
        <f>AV1032+BK1032</f>
        <v/>
      </c>
      <c r="DC1032" s="12">
        <f>SUM(BL1032:BT1032,AW1032:BE1032)</f>
        <v/>
      </c>
      <c r="DD1032" s="437">
        <f>IFERROR(ROUND(DC1032/K1032,0),"")</f>
        <v/>
      </c>
      <c r="DE1032" s="437">
        <f>IFERROR(ROUND(AVERAGE(Y1032:Z1032,AK1032:AL1032),0),"")</f>
        <v/>
      </c>
      <c r="DF1032" s="217">
        <f>IFERROR(ROUND((3600/DE1032*J1032),0),"")</f>
        <v/>
      </c>
      <c r="DG1032" s="437">
        <f>IFERROR(ROUND(DD1032/DF1032,1),"")</f>
        <v/>
      </c>
      <c r="DH1032" s="308">
        <f>IFERROR(DB1032+DD1032,"")</f>
        <v/>
      </c>
      <c r="DI1032" s="447">
        <f>IFERROR(DD1032/DH1032,"")</f>
        <v/>
      </c>
      <c r="DJ1032" s="239" t="n"/>
      <c r="DK1032" s="12">
        <f>IFERROR(DF1032-AP1032,"")</f>
        <v/>
      </c>
      <c r="DL1032" s="239" t="n"/>
      <c r="DM1032" s="307">
        <f>IFERROR(DA1032-L1032,"")</f>
        <v/>
      </c>
      <c r="DN1032" s="348">
        <f>IF(DE1032&gt;AQ1032,0,1)</f>
        <v/>
      </c>
      <c r="DO1032" s="348">
        <f>IF(DA1032&lt;M1032,0,1)</f>
        <v/>
      </c>
      <c r="DP1032" s="348">
        <f>IF(DA1032&gt;N1032,0,1)</f>
        <v/>
      </c>
    </row>
    <row r="1033" ht="20.25" customHeight="1" s="417">
      <c r="C1033" s="455" t="n"/>
      <c r="G1033" s="238" t="n"/>
      <c r="H1033" s="437" t="n"/>
      <c r="I1033" s="437" t="n"/>
      <c r="J1033" s="437" t="n"/>
      <c r="K1033" s="437" t="n"/>
      <c r="L1033" s="240" t="n"/>
      <c r="M1033" s="241" t="n"/>
      <c r="N1033" s="242" t="n"/>
      <c r="O1033" s="232" t="n"/>
      <c r="P1033" s="232" t="n"/>
      <c r="Q1033" s="232" t="n"/>
      <c r="R1033" s="232" t="n"/>
      <c r="S1033" s="232" t="n"/>
      <c r="T1033" s="232" t="n"/>
      <c r="U1033" s="232" t="n"/>
      <c r="V1033" s="232" t="n"/>
      <c r="W1033" s="232" t="n"/>
      <c r="X1033" s="232" t="n"/>
      <c r="Y1033" s="195" t="n"/>
      <c r="Z1033" s="195" t="n"/>
      <c r="AA1033" s="232" t="n"/>
      <c r="AB1033" s="232" t="n"/>
      <c r="AC1033" s="232" t="n"/>
      <c r="AD1033" s="232" t="n"/>
      <c r="AE1033" s="232" t="n"/>
      <c r="AF1033" s="232" t="n"/>
      <c r="AG1033" s="232" t="n"/>
      <c r="AH1033" s="232" t="n"/>
      <c r="AI1033" s="232" t="n"/>
      <c r="AJ1033" s="232" t="n"/>
      <c r="AK1033" s="195" t="n"/>
      <c r="AL1033" s="195" t="n"/>
      <c r="AM1033" s="232">
        <f>IFERROR(ROUND(AVERAGE(O1033:S1033,AA1033:AE1033),0),"")</f>
        <v/>
      </c>
      <c r="AN1033" s="232">
        <f>IFERROR(ROUND(AVERAGE(T1033:X1033,AF1033:AJ1033),0),"")</f>
        <v/>
      </c>
      <c r="AO1033" s="278">
        <f>IFERROR((AM1033-L1033)/L1033,"")</f>
        <v/>
      </c>
      <c r="AP1033" s="218" t="n"/>
      <c r="AQ1033" s="219" t="n"/>
      <c r="AR1033" s="217">
        <f>IFERROR(ROUND((3600/AS1033*J1033),0),"")</f>
        <v/>
      </c>
      <c r="AS1033" s="217">
        <f>IFERROR(ROUND(AVERAGE(Y1033:Z1033,AK1033:AL1033),0),"")</f>
        <v/>
      </c>
      <c r="AT1033" s="217" t="n"/>
      <c r="AU1033" s="217" t="n"/>
      <c r="AV1033" s="217" t="n"/>
      <c r="AW1033" s="217" t="n"/>
      <c r="AX1033" s="217" t="n"/>
      <c r="AY1033" s="217" t="n"/>
      <c r="AZ1033" s="217" t="n"/>
      <c r="BA1033" s="217" t="n"/>
      <c r="BB1033" s="217" t="n"/>
      <c r="BC1033" s="217" t="n"/>
      <c r="BD1033" s="217" t="n"/>
      <c r="BE1033" s="217" t="n"/>
      <c r="BF1033" s="217" t="n"/>
      <c r="BG1033" s="217" t="n"/>
      <c r="BH1033" s="217" t="n"/>
      <c r="BI1033" s="217" t="n"/>
      <c r="BJ1033" s="217" t="n"/>
      <c r="BK1033" s="217" t="n"/>
      <c r="BL1033" s="217" t="n"/>
      <c r="BM1033" s="217" t="n"/>
      <c r="BN1033" s="217" t="n"/>
      <c r="BO1033" s="217" t="n"/>
      <c r="BP1033" s="217" t="n"/>
      <c r="BQ1033" s="217" t="n"/>
      <c r="BR1033" s="217" t="n"/>
      <c r="BS1033" s="217" t="n"/>
      <c r="BT1033" s="217" t="n"/>
      <c r="BU1033" s="217" t="n"/>
      <c r="BV1033" s="217" t="n"/>
      <c r="BW1033" s="217" t="n"/>
      <c r="BX1033" s="220" t="n"/>
      <c r="BY1033" s="220" t="n"/>
      <c r="BZ1033" s="220" t="n"/>
      <c r="CA1033" s="220" t="n"/>
      <c r="CB1033" s="220" t="n"/>
      <c r="CC1033" s="220" t="n"/>
      <c r="CD1033" s="220" t="n"/>
      <c r="CE1033" s="220" t="n"/>
      <c r="CF1033" s="220" t="n"/>
      <c r="CG1033" s="221">
        <f>IFERROR(ROUND((SUM(BX1033:CF1033)),0),"")</f>
        <v/>
      </c>
      <c r="CH1033" s="216" t="n"/>
      <c r="CI1033" s="456" t="n"/>
      <c r="CJ1033" s="223" t="n"/>
      <c r="CK1033" s="196" t="n"/>
      <c r="CL1033" s="196" t="n"/>
      <c r="CM1033" s="196" t="n"/>
      <c r="CN1033" s="196" t="n"/>
      <c r="CO1033" s="196" t="n"/>
      <c r="CP1033" s="323" t="n"/>
      <c r="CQ1033" s="348" t="n"/>
      <c r="CR1033" s="348" t="n"/>
      <c r="CS1033" s="348" t="n"/>
      <c r="CT1033" s="348" t="n"/>
      <c r="CU1033" s="348" t="n"/>
      <c r="CV1033" s="348" t="n"/>
      <c r="CW1033" s="348" t="n"/>
      <c r="CX1033" s="348" t="n"/>
      <c r="CY1033" s="348">
        <f>IFERROR(ROUND(STDEV(AN1033,L1033),1),"")</f>
        <v/>
      </c>
      <c r="CZ1033" s="232">
        <f>IFERROR(ROUND(AVERAGE(O1033:S1033,AA1033:AE1033),0),"")</f>
        <v/>
      </c>
      <c r="DA1033" s="232">
        <f>IFERROR(AVERAGE(T1033:X1033,AF1033:AJ1033),"")</f>
        <v/>
      </c>
      <c r="DB1033" s="308">
        <f>AV1033+BK1033</f>
        <v/>
      </c>
      <c r="DC1033" s="12">
        <f>SUM(BL1033:BT1033,AW1033:BE1033)</f>
        <v/>
      </c>
      <c r="DD1033" s="437">
        <f>IFERROR(ROUND(DC1033/K1033,0),"")</f>
        <v/>
      </c>
      <c r="DE1033" s="437">
        <f>IFERROR(ROUND(AVERAGE(Y1033:Z1033,AK1033:AL1033),0),"")</f>
        <v/>
      </c>
      <c r="DF1033" s="217">
        <f>IFERROR(ROUND((3600/DE1033*J1033),0),"")</f>
        <v/>
      </c>
      <c r="DG1033" s="437">
        <f>IFERROR(ROUND(DD1033/DF1033,1),"")</f>
        <v/>
      </c>
      <c r="DH1033" s="308">
        <f>IFERROR(DB1033+DD1033,"")</f>
        <v/>
      </c>
      <c r="DI1033" s="447">
        <f>IFERROR(DD1033/DH1033,"")</f>
        <v/>
      </c>
      <c r="DJ1033" s="239" t="n"/>
      <c r="DK1033" s="12">
        <f>IFERROR(DF1033-AP1033,"")</f>
        <v/>
      </c>
      <c r="DL1033" s="239" t="n"/>
      <c r="DM1033" s="307">
        <f>IFERROR(DA1033-L1033,"")</f>
        <v/>
      </c>
      <c r="DN1033" s="348">
        <f>IF(DE1033&gt;AQ1033,0,1)</f>
        <v/>
      </c>
      <c r="DO1033" s="348">
        <f>IF(DA1033&lt;M1033,0,1)</f>
        <v/>
      </c>
      <c r="DP1033" s="348">
        <f>IF(DA1033&gt;N1033,0,1)</f>
        <v/>
      </c>
    </row>
    <row r="1034" ht="20.25" customHeight="1" s="417">
      <c r="C1034" s="455" t="n"/>
      <c r="G1034" s="238" t="n"/>
      <c r="H1034" s="437" t="n"/>
      <c r="I1034" s="437" t="n"/>
      <c r="J1034" s="437" t="n"/>
      <c r="K1034" s="437" t="n"/>
      <c r="L1034" s="240" t="n"/>
      <c r="M1034" s="241" t="n"/>
      <c r="N1034" s="242" t="n"/>
      <c r="O1034" s="232" t="n"/>
      <c r="P1034" s="232" t="n"/>
      <c r="Q1034" s="232" t="n"/>
      <c r="R1034" s="232" t="n"/>
      <c r="S1034" s="232" t="n"/>
      <c r="T1034" s="232" t="n"/>
      <c r="U1034" s="232" t="n"/>
      <c r="V1034" s="232" t="n"/>
      <c r="W1034" s="232" t="n"/>
      <c r="X1034" s="232" t="n"/>
      <c r="Y1034" s="195" t="n"/>
      <c r="Z1034" s="195" t="n"/>
      <c r="AA1034" s="232" t="n"/>
      <c r="AB1034" s="232" t="n"/>
      <c r="AC1034" s="232" t="n"/>
      <c r="AD1034" s="232" t="n"/>
      <c r="AE1034" s="232" t="n"/>
      <c r="AF1034" s="232" t="n"/>
      <c r="AG1034" s="232" t="n"/>
      <c r="AH1034" s="232" t="n"/>
      <c r="AI1034" s="232" t="n"/>
      <c r="AJ1034" s="232" t="n"/>
      <c r="AK1034" s="195" t="n"/>
      <c r="AL1034" s="195" t="n"/>
      <c r="AM1034" s="232">
        <f>IFERROR(ROUND(AVERAGE(O1034:S1034,AA1034:AE1034),0),"")</f>
        <v/>
      </c>
      <c r="AN1034" s="232">
        <f>IFERROR(ROUND(AVERAGE(T1034:X1034,AF1034:AJ1034),0),"")</f>
        <v/>
      </c>
      <c r="AO1034" s="278">
        <f>IFERROR((AM1034-L1034)/L1034,"")</f>
        <v/>
      </c>
      <c r="AP1034" s="218" t="n"/>
      <c r="AQ1034" s="219" t="n"/>
      <c r="AR1034" s="217">
        <f>IFERROR(ROUND((3600/AS1034*J1034),0),"")</f>
        <v/>
      </c>
      <c r="AS1034" s="217">
        <f>IFERROR(ROUND(AVERAGE(Y1034:Z1034,AK1034:AL1034),0),"")</f>
        <v/>
      </c>
      <c r="AT1034" s="217" t="n"/>
      <c r="AU1034" s="217" t="n"/>
      <c r="AV1034" s="217" t="n"/>
      <c r="AW1034" s="217" t="n"/>
      <c r="AX1034" s="217" t="n"/>
      <c r="AY1034" s="217" t="n"/>
      <c r="AZ1034" s="217" t="n"/>
      <c r="BA1034" s="217" t="n"/>
      <c r="BB1034" s="217" t="n"/>
      <c r="BC1034" s="217" t="n"/>
      <c r="BD1034" s="217" t="n"/>
      <c r="BE1034" s="217" t="n"/>
      <c r="BF1034" s="217" t="n"/>
      <c r="BG1034" s="217" t="n"/>
      <c r="BH1034" s="217" t="n"/>
      <c r="BI1034" s="217" t="n"/>
      <c r="BJ1034" s="217" t="n"/>
      <c r="BK1034" s="217" t="n"/>
      <c r="BL1034" s="217" t="n"/>
      <c r="BM1034" s="217" t="n"/>
      <c r="BN1034" s="217" t="n"/>
      <c r="BO1034" s="217" t="n"/>
      <c r="BP1034" s="217" t="n"/>
      <c r="BQ1034" s="217" t="n"/>
      <c r="BR1034" s="217" t="n"/>
      <c r="BS1034" s="217" t="n"/>
      <c r="BT1034" s="217" t="n"/>
      <c r="BU1034" s="217" t="n"/>
      <c r="BV1034" s="217" t="n"/>
      <c r="BW1034" s="217" t="n"/>
      <c r="BX1034" s="220" t="n"/>
      <c r="BY1034" s="220" t="n"/>
      <c r="BZ1034" s="220" t="n"/>
      <c r="CA1034" s="220" t="n"/>
      <c r="CB1034" s="220" t="n"/>
      <c r="CC1034" s="220" t="n"/>
      <c r="CD1034" s="220" t="n"/>
      <c r="CE1034" s="220" t="n"/>
      <c r="CF1034" s="220" t="n"/>
      <c r="CG1034" s="221">
        <f>IFERROR(ROUND((SUM(BX1034:CF1034)),0),"")</f>
        <v/>
      </c>
      <c r="CH1034" s="216" t="n"/>
      <c r="CI1034" s="456" t="n"/>
      <c r="CJ1034" s="223" t="n"/>
      <c r="CK1034" s="196" t="n"/>
      <c r="CL1034" s="196" t="n"/>
      <c r="CM1034" s="196" t="n"/>
      <c r="CN1034" s="196" t="n"/>
      <c r="CO1034" s="196" t="n"/>
      <c r="CP1034" s="323" t="n"/>
      <c r="CQ1034" s="348" t="n"/>
      <c r="CR1034" s="348" t="n"/>
      <c r="CS1034" s="348" t="n"/>
      <c r="CT1034" s="348" t="n"/>
      <c r="CU1034" s="348" t="n"/>
      <c r="CV1034" s="348" t="n"/>
      <c r="CW1034" s="348" t="n"/>
      <c r="CX1034" s="348" t="n"/>
      <c r="CY1034" s="348">
        <f>IFERROR(ROUND(STDEV(AN1034,L1034),1),"")</f>
        <v/>
      </c>
      <c r="CZ1034" s="232">
        <f>IFERROR(ROUND(AVERAGE(O1034:S1034,AA1034:AE1034),0),"")</f>
        <v/>
      </c>
      <c r="DA1034" s="232">
        <f>IFERROR(AVERAGE(T1034:X1034,AF1034:AJ1034),"")</f>
        <v/>
      </c>
      <c r="DB1034" s="308">
        <f>AV1034+BK1034</f>
        <v/>
      </c>
      <c r="DC1034" s="12">
        <f>SUM(BL1034:BT1034,AW1034:BE1034)</f>
        <v/>
      </c>
      <c r="DD1034" s="437">
        <f>IFERROR(ROUND(DC1034/K1034,0),"")</f>
        <v/>
      </c>
      <c r="DE1034" s="437">
        <f>IFERROR(ROUND(AVERAGE(Y1034:Z1034,AK1034:AL1034),0),"")</f>
        <v/>
      </c>
      <c r="DF1034" s="217">
        <f>IFERROR(ROUND((3600/DE1034*J1034),0),"")</f>
        <v/>
      </c>
      <c r="DG1034" s="437">
        <f>IFERROR(ROUND(DD1034/DF1034,1),"")</f>
        <v/>
      </c>
      <c r="DH1034" s="308">
        <f>IFERROR(DB1034+DD1034,"")</f>
        <v/>
      </c>
      <c r="DI1034" s="447">
        <f>IFERROR(DD1034/DH1034,"")</f>
        <v/>
      </c>
      <c r="DJ1034" s="239" t="n"/>
      <c r="DK1034" s="12">
        <f>IFERROR(DF1034-AP1034,"")</f>
        <v/>
      </c>
      <c r="DL1034" s="239" t="n"/>
      <c r="DM1034" s="307">
        <f>IFERROR(DA1034-L1034,"")</f>
        <v/>
      </c>
      <c r="DN1034" s="348">
        <f>IF(DE1034&gt;AQ1034,0,1)</f>
        <v/>
      </c>
      <c r="DO1034" s="348">
        <f>IF(DA1034&lt;M1034,0,1)</f>
        <v/>
      </c>
      <c r="DP1034" s="348">
        <f>IF(DA1034&gt;N1034,0,1)</f>
        <v/>
      </c>
    </row>
    <row r="1035" ht="20.25" customHeight="1" s="417">
      <c r="C1035" s="455" t="n"/>
      <c r="G1035" s="238" t="n"/>
      <c r="H1035" s="437" t="n"/>
      <c r="I1035" s="437" t="n"/>
      <c r="J1035" s="437" t="n"/>
      <c r="K1035" s="437" t="n"/>
      <c r="L1035" s="240" t="n"/>
      <c r="M1035" s="241" t="n"/>
      <c r="N1035" s="242" t="n"/>
      <c r="O1035" s="232" t="n"/>
      <c r="P1035" s="232" t="n"/>
      <c r="Q1035" s="232" t="n"/>
      <c r="R1035" s="232" t="n"/>
      <c r="S1035" s="232" t="n"/>
      <c r="T1035" s="232" t="n"/>
      <c r="U1035" s="232" t="n"/>
      <c r="V1035" s="232" t="n"/>
      <c r="W1035" s="232" t="n"/>
      <c r="X1035" s="232" t="n"/>
      <c r="Y1035" s="195" t="n"/>
      <c r="Z1035" s="195" t="n"/>
      <c r="AA1035" s="232" t="n"/>
      <c r="AB1035" s="232" t="n"/>
      <c r="AC1035" s="232" t="n"/>
      <c r="AD1035" s="232" t="n"/>
      <c r="AE1035" s="232" t="n"/>
      <c r="AF1035" s="232" t="n"/>
      <c r="AG1035" s="232" t="n"/>
      <c r="AH1035" s="232" t="n"/>
      <c r="AI1035" s="232" t="n"/>
      <c r="AJ1035" s="232" t="n"/>
      <c r="AK1035" s="195" t="n"/>
      <c r="AL1035" s="195" t="n"/>
      <c r="AM1035" s="232">
        <f>IFERROR(ROUND(AVERAGE(O1035:S1035,AA1035:AE1035),0),"")</f>
        <v/>
      </c>
      <c r="AN1035" s="232">
        <f>IFERROR(ROUND(AVERAGE(T1035:X1035,AF1035:AJ1035),0),"")</f>
        <v/>
      </c>
      <c r="AO1035" s="278">
        <f>IFERROR((AM1035-L1035)/L1035,"")</f>
        <v/>
      </c>
      <c r="AP1035" s="218" t="n"/>
      <c r="AQ1035" s="219" t="n"/>
      <c r="AR1035" s="217">
        <f>IFERROR(ROUND((3600/AS1035*J1035),0),"")</f>
        <v/>
      </c>
      <c r="AS1035" s="217">
        <f>IFERROR(ROUND(AVERAGE(Y1035:Z1035,AK1035:AL1035),0),"")</f>
        <v/>
      </c>
      <c r="AT1035" s="217" t="n"/>
      <c r="AU1035" s="217" t="n"/>
      <c r="AV1035" s="217" t="n"/>
      <c r="AW1035" s="217" t="n"/>
      <c r="AX1035" s="217" t="n"/>
      <c r="AY1035" s="217" t="n"/>
      <c r="AZ1035" s="217" t="n"/>
      <c r="BA1035" s="217" t="n"/>
      <c r="BB1035" s="217" t="n"/>
      <c r="BC1035" s="217" t="n"/>
      <c r="BD1035" s="217" t="n"/>
      <c r="BE1035" s="217" t="n"/>
      <c r="BF1035" s="217" t="n"/>
      <c r="BG1035" s="217" t="n"/>
      <c r="BH1035" s="217" t="n"/>
      <c r="BI1035" s="217" t="n"/>
      <c r="BJ1035" s="217" t="n"/>
      <c r="BK1035" s="217" t="n"/>
      <c r="BL1035" s="217" t="n"/>
      <c r="BM1035" s="217" t="n"/>
      <c r="BN1035" s="217" t="n"/>
      <c r="BO1035" s="217" t="n"/>
      <c r="BP1035" s="217" t="n"/>
      <c r="BQ1035" s="217" t="n"/>
      <c r="BR1035" s="217" t="n"/>
      <c r="BS1035" s="217" t="n"/>
      <c r="BT1035" s="217" t="n"/>
      <c r="BU1035" s="217" t="n"/>
      <c r="BV1035" s="217" t="n"/>
      <c r="BW1035" s="217" t="n"/>
      <c r="BX1035" s="220" t="n"/>
      <c r="BY1035" s="220" t="n"/>
      <c r="BZ1035" s="220" t="n"/>
      <c r="CA1035" s="220" t="n"/>
      <c r="CB1035" s="220" t="n"/>
      <c r="CC1035" s="220" t="n"/>
      <c r="CD1035" s="220" t="n"/>
      <c r="CE1035" s="220" t="n"/>
      <c r="CF1035" s="220" t="n"/>
      <c r="CG1035" s="221">
        <f>IFERROR(ROUND((SUM(BX1035:CF1035)),0),"")</f>
        <v/>
      </c>
      <c r="CH1035" s="216" t="n"/>
      <c r="CI1035" s="456" t="n"/>
      <c r="CJ1035" s="223" t="n"/>
      <c r="CK1035" s="196" t="n"/>
      <c r="CL1035" s="196" t="n"/>
      <c r="CM1035" s="196" t="n"/>
      <c r="CN1035" s="196" t="n"/>
      <c r="CO1035" s="196" t="n"/>
      <c r="CP1035" s="323" t="n"/>
      <c r="CQ1035" s="348" t="n"/>
      <c r="CR1035" s="348" t="n"/>
      <c r="CS1035" s="348" t="n"/>
      <c r="CT1035" s="348" t="n"/>
      <c r="CU1035" s="348" t="n"/>
      <c r="CV1035" s="348" t="n"/>
      <c r="CW1035" s="348" t="n"/>
      <c r="CX1035" s="348" t="n"/>
      <c r="CY1035" s="348">
        <f>IFERROR(ROUND(STDEV(AN1035,L1035),1),"")</f>
        <v/>
      </c>
      <c r="CZ1035" s="232">
        <f>IFERROR(ROUND(AVERAGE(O1035:S1035,AA1035:AE1035),0),"")</f>
        <v/>
      </c>
      <c r="DA1035" s="232">
        <f>IFERROR(AVERAGE(T1035:X1035,AF1035:AJ1035),"")</f>
        <v/>
      </c>
      <c r="DB1035" s="308">
        <f>AV1035+BK1035</f>
        <v/>
      </c>
      <c r="DC1035" s="12">
        <f>SUM(BL1035:BT1035,AW1035:BE1035)</f>
        <v/>
      </c>
      <c r="DD1035" s="437">
        <f>IFERROR(ROUND(DC1035/K1035,0),"")</f>
        <v/>
      </c>
      <c r="DE1035" s="437">
        <f>IFERROR(ROUND(AVERAGE(Y1035:Z1035,AK1035:AL1035),0),"")</f>
        <v/>
      </c>
      <c r="DF1035" s="217">
        <f>IFERROR(ROUND((3600/DE1035*J1035),0),"")</f>
        <v/>
      </c>
      <c r="DG1035" s="437">
        <f>IFERROR(ROUND(DD1035/DF1035,1),"")</f>
        <v/>
      </c>
      <c r="DH1035" s="308">
        <f>IFERROR(DB1035+DD1035,"")</f>
        <v/>
      </c>
      <c r="DI1035" s="447">
        <f>IFERROR(DD1035/DH1035,"")</f>
        <v/>
      </c>
      <c r="DJ1035" s="239" t="n"/>
      <c r="DK1035" s="12">
        <f>IFERROR(DF1035-AP1035,"")</f>
        <v/>
      </c>
      <c r="DL1035" s="239" t="n"/>
      <c r="DM1035" s="307">
        <f>IFERROR(DA1035-L1035,"")</f>
        <v/>
      </c>
      <c r="DN1035" s="348">
        <f>IF(DE1035&gt;AQ1035,0,1)</f>
        <v/>
      </c>
      <c r="DO1035" s="348">
        <f>IF(DA1035&lt;M1035,0,1)</f>
        <v/>
      </c>
      <c r="DP1035" s="348">
        <f>IF(DA1035&gt;N1035,0,1)</f>
        <v/>
      </c>
    </row>
    <row r="1036" ht="20.25" customHeight="1" s="417">
      <c r="C1036" s="455" t="n"/>
      <c r="G1036" s="238" t="n"/>
      <c r="H1036" s="437" t="n"/>
      <c r="I1036" s="437" t="n"/>
      <c r="J1036" s="437" t="n"/>
      <c r="K1036" s="437" t="n"/>
      <c r="L1036" s="240" t="n"/>
      <c r="M1036" s="241" t="n"/>
      <c r="N1036" s="242" t="n"/>
      <c r="O1036" s="232" t="n"/>
      <c r="P1036" s="232" t="n"/>
      <c r="Q1036" s="232" t="n"/>
      <c r="R1036" s="232" t="n"/>
      <c r="S1036" s="232" t="n"/>
      <c r="T1036" s="232" t="n"/>
      <c r="U1036" s="232" t="n"/>
      <c r="V1036" s="232" t="n"/>
      <c r="W1036" s="232" t="n"/>
      <c r="X1036" s="232" t="n"/>
      <c r="Y1036" s="195" t="n"/>
      <c r="Z1036" s="195" t="n"/>
      <c r="AA1036" s="232" t="n"/>
      <c r="AB1036" s="232" t="n"/>
      <c r="AC1036" s="232" t="n"/>
      <c r="AD1036" s="232" t="n"/>
      <c r="AE1036" s="232" t="n"/>
      <c r="AF1036" s="232" t="n"/>
      <c r="AG1036" s="232" t="n"/>
      <c r="AH1036" s="232" t="n"/>
      <c r="AI1036" s="232" t="n"/>
      <c r="AJ1036" s="232" t="n"/>
      <c r="AK1036" s="195" t="n"/>
      <c r="AL1036" s="195" t="n"/>
      <c r="AM1036" s="232">
        <f>IFERROR(ROUND(AVERAGE(O1036:S1036,AA1036:AE1036),0),"")</f>
        <v/>
      </c>
      <c r="AN1036" s="232">
        <f>IFERROR(ROUND(AVERAGE(T1036:X1036,AF1036:AJ1036),0),"")</f>
        <v/>
      </c>
      <c r="AO1036" s="278">
        <f>IFERROR((AM1036-L1036)/L1036,"")</f>
        <v/>
      </c>
      <c r="AP1036" s="218" t="n"/>
      <c r="AQ1036" s="219" t="n"/>
      <c r="AR1036" s="217">
        <f>IFERROR(ROUND((3600/AS1036*J1036),0),"")</f>
        <v/>
      </c>
      <c r="AS1036" s="217">
        <f>IFERROR(ROUND(AVERAGE(Y1036:Z1036,AK1036:AL1036),0),"")</f>
        <v/>
      </c>
      <c r="AT1036" s="217" t="n"/>
      <c r="AU1036" s="217" t="n"/>
      <c r="AV1036" s="217" t="n"/>
      <c r="AW1036" s="217" t="n"/>
      <c r="AX1036" s="217" t="n"/>
      <c r="AY1036" s="217" t="n"/>
      <c r="AZ1036" s="217" t="n"/>
      <c r="BA1036" s="217" t="n"/>
      <c r="BB1036" s="217" t="n"/>
      <c r="BC1036" s="217" t="n"/>
      <c r="BD1036" s="217" t="n"/>
      <c r="BE1036" s="217" t="n"/>
      <c r="BF1036" s="217" t="n"/>
      <c r="BG1036" s="217" t="n"/>
      <c r="BH1036" s="217" t="n"/>
      <c r="BI1036" s="217" t="n"/>
      <c r="BJ1036" s="217" t="n"/>
      <c r="BK1036" s="217" t="n"/>
      <c r="BL1036" s="217" t="n"/>
      <c r="BM1036" s="217" t="n"/>
      <c r="BN1036" s="217" t="n"/>
      <c r="BO1036" s="217" t="n"/>
      <c r="BP1036" s="217" t="n"/>
      <c r="BQ1036" s="217" t="n"/>
      <c r="BR1036" s="217" t="n"/>
      <c r="BS1036" s="217" t="n"/>
      <c r="BT1036" s="217" t="n"/>
      <c r="BU1036" s="217" t="n"/>
      <c r="BV1036" s="217" t="n"/>
      <c r="BW1036" s="217" t="n"/>
      <c r="BX1036" s="220" t="n"/>
      <c r="BY1036" s="220" t="n"/>
      <c r="BZ1036" s="220" t="n"/>
      <c r="CA1036" s="220" t="n"/>
      <c r="CB1036" s="220" t="n"/>
      <c r="CC1036" s="220" t="n"/>
      <c r="CD1036" s="220" t="n"/>
      <c r="CE1036" s="220" t="n"/>
      <c r="CF1036" s="220" t="n"/>
      <c r="CG1036" s="221">
        <f>IFERROR(ROUND((SUM(BX1036:CF1036)),0),"")</f>
        <v/>
      </c>
      <c r="CH1036" s="216" t="n"/>
      <c r="CI1036" s="456" t="n"/>
      <c r="CJ1036" s="223" t="n"/>
      <c r="CK1036" s="196" t="n"/>
      <c r="CL1036" s="196" t="n"/>
      <c r="CM1036" s="196" t="n"/>
      <c r="CN1036" s="196" t="n"/>
      <c r="CO1036" s="196" t="n"/>
      <c r="CP1036" s="323" t="n"/>
      <c r="CQ1036" s="348" t="n"/>
      <c r="CR1036" s="348" t="n"/>
      <c r="CS1036" s="348" t="n"/>
      <c r="CT1036" s="348" t="n"/>
      <c r="CU1036" s="348" t="n"/>
      <c r="CV1036" s="348" t="n"/>
      <c r="CW1036" s="348" t="n"/>
      <c r="CX1036" s="348" t="n"/>
      <c r="CY1036" s="348">
        <f>IFERROR(ROUND(STDEV(AN1036,L1036),1),"")</f>
        <v/>
      </c>
      <c r="CZ1036" s="232">
        <f>IFERROR(ROUND(AVERAGE(O1036:S1036,AA1036:AE1036),0),"")</f>
        <v/>
      </c>
      <c r="DA1036" s="232">
        <f>IFERROR(AVERAGE(T1036:X1036,AF1036:AJ1036),"")</f>
        <v/>
      </c>
      <c r="DB1036" s="308">
        <f>AV1036+BK1036</f>
        <v/>
      </c>
      <c r="DC1036" s="12">
        <f>SUM(BL1036:BT1036,AW1036:BE1036)</f>
        <v/>
      </c>
      <c r="DD1036" s="437">
        <f>IFERROR(ROUND(DC1036/K1036,0),"")</f>
        <v/>
      </c>
      <c r="DE1036" s="437">
        <f>IFERROR(ROUND(AVERAGE(Y1036:Z1036,AK1036:AL1036),0),"")</f>
        <v/>
      </c>
      <c r="DF1036" s="217">
        <f>IFERROR(ROUND((3600/DE1036*J1036),0),"")</f>
        <v/>
      </c>
      <c r="DG1036" s="437">
        <f>IFERROR(ROUND(DD1036/DF1036,1),"")</f>
        <v/>
      </c>
      <c r="DH1036" s="308">
        <f>IFERROR(DB1036+DD1036,"")</f>
        <v/>
      </c>
      <c r="DI1036" s="447">
        <f>IFERROR(DD1036/DH1036,"")</f>
        <v/>
      </c>
      <c r="DJ1036" s="239" t="n"/>
      <c r="DK1036" s="12">
        <f>IFERROR(DF1036-AP1036,"")</f>
        <v/>
      </c>
      <c r="DL1036" s="239" t="n"/>
      <c r="DM1036" s="307">
        <f>IFERROR(DA1036-L1036,"")</f>
        <v/>
      </c>
      <c r="DN1036" s="348">
        <f>IF(DE1036&gt;AQ1036,0,1)</f>
        <v/>
      </c>
      <c r="DO1036" s="348">
        <f>IF(DA1036&lt;M1036,0,1)</f>
        <v/>
      </c>
      <c r="DP1036" s="348">
        <f>IF(DA1036&gt;N1036,0,1)</f>
        <v/>
      </c>
    </row>
    <row r="1037" ht="20.25" customHeight="1" s="417">
      <c r="C1037" s="455" t="n"/>
      <c r="G1037" s="238" t="n"/>
      <c r="H1037" s="437" t="n"/>
      <c r="I1037" s="437" t="n"/>
      <c r="J1037" s="437" t="n"/>
      <c r="K1037" s="437" t="n"/>
      <c r="L1037" s="240" t="n"/>
      <c r="M1037" s="241" t="n"/>
      <c r="N1037" s="242" t="n"/>
      <c r="O1037" s="232" t="n"/>
      <c r="P1037" s="232" t="n"/>
      <c r="Q1037" s="232" t="n"/>
      <c r="R1037" s="232" t="n"/>
      <c r="S1037" s="232" t="n"/>
      <c r="T1037" s="232" t="n"/>
      <c r="U1037" s="232" t="n"/>
      <c r="V1037" s="232" t="n"/>
      <c r="W1037" s="232" t="n"/>
      <c r="X1037" s="232" t="n"/>
      <c r="Y1037" s="195" t="n"/>
      <c r="Z1037" s="195" t="n"/>
      <c r="AA1037" s="232" t="n"/>
      <c r="AB1037" s="232" t="n"/>
      <c r="AC1037" s="232" t="n"/>
      <c r="AD1037" s="232" t="n"/>
      <c r="AE1037" s="232" t="n"/>
      <c r="AF1037" s="232" t="n"/>
      <c r="AG1037" s="232" t="n"/>
      <c r="AH1037" s="232" t="n"/>
      <c r="AI1037" s="232" t="n"/>
      <c r="AJ1037" s="232" t="n"/>
      <c r="AK1037" s="195" t="n"/>
      <c r="AL1037" s="195" t="n"/>
      <c r="AM1037" s="232">
        <f>IFERROR(ROUND(AVERAGE(O1037:S1037,AA1037:AE1037),0),"")</f>
        <v/>
      </c>
      <c r="AN1037" s="232">
        <f>IFERROR(ROUND(AVERAGE(T1037:X1037,AF1037:AJ1037),0),"")</f>
        <v/>
      </c>
      <c r="AO1037" s="278">
        <f>IFERROR((AM1037-L1037)/L1037,"")</f>
        <v/>
      </c>
      <c r="AP1037" s="218" t="n"/>
      <c r="AQ1037" s="219" t="n"/>
      <c r="AR1037" s="217">
        <f>IFERROR(ROUND((3600/AS1037*J1037),0),"")</f>
        <v/>
      </c>
      <c r="AS1037" s="217">
        <f>IFERROR(ROUND(AVERAGE(Y1037:Z1037,AK1037:AL1037),0),"")</f>
        <v/>
      </c>
      <c r="AT1037" s="217" t="n"/>
      <c r="AU1037" s="217" t="n"/>
      <c r="AV1037" s="217" t="n"/>
      <c r="AW1037" s="217" t="n"/>
      <c r="AX1037" s="217" t="n"/>
      <c r="AY1037" s="217" t="n"/>
      <c r="AZ1037" s="217" t="n"/>
      <c r="BA1037" s="217" t="n"/>
      <c r="BB1037" s="217" t="n"/>
      <c r="BC1037" s="217" t="n"/>
      <c r="BD1037" s="217" t="n"/>
      <c r="BE1037" s="217" t="n"/>
      <c r="BF1037" s="217" t="n"/>
      <c r="BG1037" s="217" t="n"/>
      <c r="BH1037" s="217" t="n"/>
      <c r="BI1037" s="217" t="n"/>
      <c r="BJ1037" s="217" t="n"/>
      <c r="BK1037" s="217" t="n"/>
      <c r="BL1037" s="217" t="n"/>
      <c r="BM1037" s="217" t="n"/>
      <c r="BN1037" s="217" t="n"/>
      <c r="BO1037" s="217" t="n"/>
      <c r="BP1037" s="217" t="n"/>
      <c r="BQ1037" s="217" t="n"/>
      <c r="BR1037" s="217" t="n"/>
      <c r="BS1037" s="217" t="n"/>
      <c r="BT1037" s="217" t="n"/>
      <c r="BU1037" s="217" t="n"/>
      <c r="BV1037" s="217" t="n"/>
      <c r="BW1037" s="217" t="n"/>
      <c r="BX1037" s="220" t="n"/>
      <c r="BY1037" s="220" t="n"/>
      <c r="BZ1037" s="220" t="n"/>
      <c r="CA1037" s="220" t="n"/>
      <c r="CB1037" s="220" t="n"/>
      <c r="CC1037" s="220" t="n"/>
      <c r="CD1037" s="220" t="n"/>
      <c r="CE1037" s="220" t="n"/>
      <c r="CF1037" s="220" t="n"/>
      <c r="CG1037" s="221">
        <f>IFERROR(ROUND((SUM(BX1037:CF1037)),0),"")</f>
        <v/>
      </c>
      <c r="CH1037" s="216" t="n"/>
      <c r="CI1037" s="456" t="n"/>
      <c r="CJ1037" s="223" t="n"/>
      <c r="CK1037" s="196" t="n"/>
      <c r="CL1037" s="196" t="n"/>
      <c r="CM1037" s="196" t="n"/>
      <c r="CN1037" s="196" t="n"/>
      <c r="CO1037" s="196" t="n"/>
      <c r="CP1037" s="323" t="n"/>
      <c r="CQ1037" s="348" t="n"/>
      <c r="CR1037" s="348" t="n"/>
      <c r="CS1037" s="348" t="n"/>
      <c r="CT1037" s="348" t="n"/>
      <c r="CU1037" s="348" t="n"/>
      <c r="CV1037" s="348" t="n"/>
      <c r="CW1037" s="348" t="n"/>
      <c r="CX1037" s="348" t="n"/>
      <c r="CY1037" s="348">
        <f>IFERROR(ROUND(STDEV(AN1037,L1037),1),"")</f>
        <v/>
      </c>
      <c r="CZ1037" s="232">
        <f>IFERROR(ROUND(AVERAGE(O1037:S1037,AA1037:AE1037),0),"")</f>
        <v/>
      </c>
      <c r="DA1037" s="232">
        <f>IFERROR(AVERAGE(T1037:X1037,AF1037:AJ1037),"")</f>
        <v/>
      </c>
      <c r="DB1037" s="308">
        <f>AV1037+BK1037</f>
        <v/>
      </c>
      <c r="DC1037" s="12">
        <f>SUM(BL1037:BT1037,AW1037:BE1037)</f>
        <v/>
      </c>
      <c r="DD1037" s="437">
        <f>IFERROR(ROUND(DC1037/K1037,0),"")</f>
        <v/>
      </c>
      <c r="DE1037" s="437">
        <f>IFERROR(ROUND(AVERAGE(Y1037:Z1037,AK1037:AL1037),0),"")</f>
        <v/>
      </c>
      <c r="DF1037" s="217">
        <f>IFERROR(ROUND((3600/DE1037*J1037),0),"")</f>
        <v/>
      </c>
      <c r="DG1037" s="437">
        <f>IFERROR(ROUND(DD1037/DF1037,1),"")</f>
        <v/>
      </c>
      <c r="DH1037" s="308">
        <f>IFERROR(DB1037+DD1037,"")</f>
        <v/>
      </c>
      <c r="DI1037" s="447">
        <f>IFERROR(DD1037/DH1037,"")</f>
        <v/>
      </c>
      <c r="DJ1037" s="239" t="n"/>
      <c r="DK1037" s="12">
        <f>IFERROR(DF1037-AP1037,"")</f>
        <v/>
      </c>
      <c r="DL1037" s="239" t="n"/>
      <c r="DM1037" s="307">
        <f>IFERROR(DA1037-L1037,"")</f>
        <v/>
      </c>
      <c r="DN1037" s="348">
        <f>IF(DE1037&gt;AQ1037,0,1)</f>
        <v/>
      </c>
      <c r="DO1037" s="348">
        <f>IF(DA1037&lt;M1037,0,1)</f>
        <v/>
      </c>
      <c r="DP1037" s="348">
        <f>IF(DA1037&gt;N1037,0,1)</f>
        <v/>
      </c>
    </row>
    <row r="1038" ht="20.25" customHeight="1" s="417">
      <c r="C1038" s="455" t="n"/>
      <c r="G1038" s="238" t="n"/>
      <c r="H1038" s="437" t="n"/>
      <c r="I1038" s="437" t="n"/>
      <c r="J1038" s="437" t="n"/>
      <c r="K1038" s="437" t="n"/>
      <c r="L1038" s="240" t="n"/>
      <c r="M1038" s="241" t="n"/>
      <c r="N1038" s="242" t="n"/>
      <c r="O1038" s="232" t="n"/>
      <c r="P1038" s="232" t="n"/>
      <c r="Q1038" s="232" t="n"/>
      <c r="R1038" s="232" t="n"/>
      <c r="S1038" s="232" t="n"/>
      <c r="T1038" s="232" t="n"/>
      <c r="U1038" s="232" t="n"/>
      <c r="V1038" s="232" t="n"/>
      <c r="W1038" s="232" t="n"/>
      <c r="X1038" s="232" t="n"/>
      <c r="Y1038" s="195" t="n"/>
      <c r="Z1038" s="195" t="n"/>
      <c r="AA1038" s="232" t="n"/>
      <c r="AB1038" s="232" t="n"/>
      <c r="AC1038" s="232" t="n"/>
      <c r="AD1038" s="232" t="n"/>
      <c r="AE1038" s="232" t="n"/>
      <c r="AF1038" s="232" t="n"/>
      <c r="AG1038" s="232" t="n"/>
      <c r="AH1038" s="232" t="n"/>
      <c r="AI1038" s="232" t="n"/>
      <c r="AJ1038" s="232" t="n"/>
      <c r="AK1038" s="195" t="n"/>
      <c r="AL1038" s="195" t="n"/>
      <c r="AM1038" s="232">
        <f>IFERROR(ROUND(AVERAGE(O1038:S1038,AA1038:AE1038),0),"")</f>
        <v/>
      </c>
      <c r="AN1038" s="232">
        <f>IFERROR(ROUND(AVERAGE(T1038:X1038,AF1038:AJ1038),0),"")</f>
        <v/>
      </c>
      <c r="AO1038" s="278">
        <f>IFERROR((AM1038-L1038)/L1038,"")</f>
        <v/>
      </c>
      <c r="AP1038" s="218" t="n"/>
      <c r="AQ1038" s="219" t="n"/>
      <c r="AR1038" s="217">
        <f>IFERROR(ROUND((3600/AS1038*J1038),0),"")</f>
        <v/>
      </c>
      <c r="AS1038" s="217">
        <f>IFERROR(ROUND(AVERAGE(Y1038:Z1038,AK1038:AL1038),0),"")</f>
        <v/>
      </c>
      <c r="AT1038" s="217" t="n"/>
      <c r="AU1038" s="217" t="n"/>
      <c r="AV1038" s="217" t="n"/>
      <c r="AW1038" s="217" t="n"/>
      <c r="AX1038" s="217" t="n"/>
      <c r="AY1038" s="217" t="n"/>
      <c r="AZ1038" s="217" t="n"/>
      <c r="BA1038" s="217" t="n"/>
      <c r="BB1038" s="217" t="n"/>
      <c r="BC1038" s="217" t="n"/>
      <c r="BD1038" s="217" t="n"/>
      <c r="BE1038" s="217" t="n"/>
      <c r="BF1038" s="217" t="n"/>
      <c r="BG1038" s="217" t="n"/>
      <c r="BH1038" s="217" t="n"/>
      <c r="BI1038" s="217" t="n"/>
      <c r="BJ1038" s="217" t="n"/>
      <c r="BK1038" s="217" t="n"/>
      <c r="BL1038" s="217" t="n"/>
      <c r="BM1038" s="217" t="n"/>
      <c r="BN1038" s="217" t="n"/>
      <c r="BO1038" s="217" t="n"/>
      <c r="BP1038" s="217" t="n"/>
      <c r="BQ1038" s="217" t="n"/>
      <c r="BR1038" s="217" t="n"/>
      <c r="BS1038" s="217" t="n"/>
      <c r="BT1038" s="217" t="n"/>
      <c r="BU1038" s="217" t="n"/>
      <c r="BV1038" s="217" t="n"/>
      <c r="BW1038" s="217" t="n"/>
      <c r="BX1038" s="220" t="n"/>
      <c r="BY1038" s="220" t="n"/>
      <c r="BZ1038" s="220" t="n"/>
      <c r="CA1038" s="220" t="n"/>
      <c r="CB1038" s="220" t="n"/>
      <c r="CC1038" s="220" t="n"/>
      <c r="CD1038" s="220" t="n"/>
      <c r="CE1038" s="220" t="n"/>
      <c r="CF1038" s="220" t="n"/>
      <c r="CG1038" s="221">
        <f>IFERROR(ROUND((SUM(BX1038:CF1038)),0),"")</f>
        <v/>
      </c>
      <c r="CH1038" s="216" t="n"/>
      <c r="CI1038" s="456" t="n"/>
      <c r="CJ1038" s="223" t="n"/>
      <c r="CK1038" s="196" t="n"/>
      <c r="CL1038" s="196" t="n"/>
      <c r="CM1038" s="196" t="n"/>
      <c r="CN1038" s="196" t="n"/>
      <c r="CO1038" s="196" t="n"/>
      <c r="CP1038" s="323" t="n"/>
      <c r="CQ1038" s="348" t="n"/>
      <c r="CR1038" s="348" t="n"/>
      <c r="CS1038" s="348" t="n"/>
      <c r="CT1038" s="348" t="n"/>
      <c r="CU1038" s="348" t="n"/>
      <c r="CV1038" s="348" t="n"/>
      <c r="CW1038" s="348" t="n"/>
      <c r="CX1038" s="348" t="n"/>
      <c r="CY1038" s="348">
        <f>IFERROR(ROUND(STDEV(AN1038,L1038),1),"")</f>
        <v/>
      </c>
      <c r="CZ1038" s="232">
        <f>IFERROR(ROUND(AVERAGE(O1038:S1038,AA1038:AE1038),0),"")</f>
        <v/>
      </c>
      <c r="DA1038" s="232">
        <f>IFERROR(AVERAGE(T1038:X1038,AF1038:AJ1038),"")</f>
        <v/>
      </c>
      <c r="DB1038" s="308">
        <f>AV1038+BK1038</f>
        <v/>
      </c>
      <c r="DC1038" s="12">
        <f>SUM(BL1038:BT1038,AW1038:BE1038)</f>
        <v/>
      </c>
      <c r="DD1038" s="437">
        <f>IFERROR(ROUND(DC1038/K1038,0),"")</f>
        <v/>
      </c>
      <c r="DE1038" s="437">
        <f>IFERROR(ROUND(AVERAGE(Y1038:Z1038,AK1038:AL1038),0),"")</f>
        <v/>
      </c>
      <c r="DF1038" s="217">
        <f>IFERROR(ROUND((3600/DE1038*J1038),0),"")</f>
        <v/>
      </c>
      <c r="DG1038" s="437">
        <f>IFERROR(ROUND(DD1038/DF1038,1),"")</f>
        <v/>
      </c>
      <c r="DH1038" s="308">
        <f>IFERROR(DB1038+DD1038,"")</f>
        <v/>
      </c>
      <c r="DI1038" s="447">
        <f>IFERROR(DD1038/DH1038,"")</f>
        <v/>
      </c>
      <c r="DJ1038" s="239" t="n"/>
      <c r="DK1038" s="12">
        <f>IFERROR(DF1038-AP1038,"")</f>
        <v/>
      </c>
      <c r="DL1038" s="239" t="n"/>
      <c r="DM1038" s="307">
        <f>IFERROR(DA1038-L1038,"")</f>
        <v/>
      </c>
      <c r="DN1038" s="348">
        <f>IF(DE1038&gt;AQ1038,0,1)</f>
        <v/>
      </c>
      <c r="DO1038" s="348">
        <f>IF(DA1038&lt;M1038,0,1)</f>
        <v/>
      </c>
      <c r="DP1038" s="348">
        <f>IF(DA1038&gt;N1038,0,1)</f>
        <v/>
      </c>
    </row>
    <row r="1039" ht="20.25" customHeight="1" s="417">
      <c r="C1039" s="455" t="n"/>
      <c r="G1039" s="238" t="n"/>
      <c r="H1039" s="437" t="n"/>
      <c r="I1039" s="437" t="n"/>
      <c r="J1039" s="437" t="n"/>
      <c r="K1039" s="437" t="n"/>
      <c r="L1039" s="240" t="n"/>
      <c r="M1039" s="241" t="n"/>
      <c r="N1039" s="242" t="n"/>
      <c r="O1039" s="232" t="n"/>
      <c r="P1039" s="232" t="n"/>
      <c r="Q1039" s="232" t="n"/>
      <c r="R1039" s="232" t="n"/>
      <c r="S1039" s="232" t="n"/>
      <c r="T1039" s="232" t="n"/>
      <c r="U1039" s="232" t="n"/>
      <c r="V1039" s="232" t="n"/>
      <c r="W1039" s="232" t="n"/>
      <c r="X1039" s="232" t="n"/>
      <c r="Y1039" s="195" t="n"/>
      <c r="Z1039" s="195" t="n"/>
      <c r="AA1039" s="232" t="n"/>
      <c r="AB1039" s="232" t="n"/>
      <c r="AC1039" s="232" t="n"/>
      <c r="AD1039" s="232" t="n"/>
      <c r="AE1039" s="232" t="n"/>
      <c r="AF1039" s="232" t="n"/>
      <c r="AG1039" s="232" t="n"/>
      <c r="AH1039" s="232" t="n"/>
      <c r="AI1039" s="232" t="n"/>
      <c r="AJ1039" s="232" t="n"/>
      <c r="AK1039" s="195" t="n"/>
      <c r="AL1039" s="195" t="n"/>
      <c r="AM1039" s="232">
        <f>IFERROR(ROUND(AVERAGE(O1039:S1039,AA1039:AE1039),0),"")</f>
        <v/>
      </c>
      <c r="AN1039" s="232">
        <f>IFERROR(ROUND(AVERAGE(T1039:X1039,AF1039:AJ1039),0),"")</f>
        <v/>
      </c>
      <c r="AO1039" s="278">
        <f>IFERROR((AM1039-L1039)/L1039,"")</f>
        <v/>
      </c>
      <c r="AP1039" s="218" t="n"/>
      <c r="AQ1039" s="219" t="n"/>
      <c r="AR1039" s="217">
        <f>IFERROR(ROUND((3600/AS1039*J1039),0),"")</f>
        <v/>
      </c>
      <c r="AS1039" s="217">
        <f>IFERROR(ROUND(AVERAGE(Y1039:Z1039,AK1039:AL1039),0),"")</f>
        <v/>
      </c>
      <c r="AT1039" s="217" t="n"/>
      <c r="AU1039" s="217" t="n"/>
      <c r="AV1039" s="217" t="n"/>
      <c r="AW1039" s="217" t="n"/>
      <c r="AX1039" s="217" t="n"/>
      <c r="AY1039" s="217" t="n"/>
      <c r="AZ1039" s="217" t="n"/>
      <c r="BA1039" s="217" t="n"/>
      <c r="BB1039" s="217" t="n"/>
      <c r="BC1039" s="217" t="n"/>
      <c r="BD1039" s="217" t="n"/>
      <c r="BE1039" s="217" t="n"/>
      <c r="BF1039" s="217" t="n"/>
      <c r="BG1039" s="217" t="n"/>
      <c r="BH1039" s="217" t="n"/>
      <c r="BI1039" s="217" t="n"/>
      <c r="BJ1039" s="217" t="n"/>
      <c r="BK1039" s="217" t="n"/>
      <c r="BL1039" s="217" t="n"/>
      <c r="BM1039" s="217" t="n"/>
      <c r="BN1039" s="217" t="n"/>
      <c r="BO1039" s="217" t="n"/>
      <c r="BP1039" s="217" t="n"/>
      <c r="BQ1039" s="217" t="n"/>
      <c r="BR1039" s="217" t="n"/>
      <c r="BS1039" s="217" t="n"/>
      <c r="BT1039" s="217" t="n"/>
      <c r="BU1039" s="217" t="n"/>
      <c r="BV1039" s="217" t="n"/>
      <c r="BW1039" s="217" t="n"/>
      <c r="BX1039" s="220" t="n"/>
      <c r="BY1039" s="220" t="n"/>
      <c r="BZ1039" s="220" t="n"/>
      <c r="CA1039" s="220" t="n"/>
      <c r="CB1039" s="220" t="n"/>
      <c r="CC1039" s="220" t="n"/>
      <c r="CD1039" s="220" t="n"/>
      <c r="CE1039" s="220" t="n"/>
      <c r="CF1039" s="220" t="n"/>
      <c r="CG1039" s="221">
        <f>IFERROR(ROUND((SUM(BX1039:CF1039)),0),"")</f>
        <v/>
      </c>
      <c r="CH1039" s="216" t="n"/>
      <c r="CI1039" s="456" t="n"/>
      <c r="CJ1039" s="223" t="n"/>
      <c r="CK1039" s="196" t="n"/>
      <c r="CL1039" s="196" t="n"/>
      <c r="CM1039" s="196" t="n"/>
      <c r="CN1039" s="196" t="n"/>
      <c r="CO1039" s="196" t="n"/>
      <c r="CP1039" s="323" t="n"/>
      <c r="CQ1039" s="348" t="n"/>
      <c r="CR1039" s="348" t="n"/>
      <c r="CS1039" s="348" t="n"/>
      <c r="CT1039" s="348" t="n"/>
      <c r="CU1039" s="348" t="n"/>
      <c r="CV1039" s="348" t="n"/>
      <c r="CW1039" s="348" t="n"/>
      <c r="CX1039" s="348" t="n"/>
      <c r="CY1039" s="348">
        <f>IFERROR(ROUND(STDEV(AN1039,L1039),1),"")</f>
        <v/>
      </c>
      <c r="CZ1039" s="232">
        <f>IFERROR(ROUND(AVERAGE(O1039:S1039,AA1039:AE1039),0),"")</f>
        <v/>
      </c>
      <c r="DA1039" s="232">
        <f>IFERROR(AVERAGE(T1039:X1039,AF1039:AJ1039),"")</f>
        <v/>
      </c>
      <c r="DB1039" s="308">
        <f>AV1039+BK1039</f>
        <v/>
      </c>
      <c r="DC1039" s="12">
        <f>SUM(BL1039:BT1039,AW1039:BE1039)</f>
        <v/>
      </c>
      <c r="DD1039" s="437">
        <f>IFERROR(ROUND(DC1039/K1039,0),"")</f>
        <v/>
      </c>
      <c r="DE1039" s="437">
        <f>IFERROR(ROUND(AVERAGE(Y1039:Z1039,AK1039:AL1039),0),"")</f>
        <v/>
      </c>
      <c r="DF1039" s="217">
        <f>IFERROR(ROUND((3600/DE1039*J1039),0),"")</f>
        <v/>
      </c>
      <c r="DG1039" s="437">
        <f>IFERROR(ROUND(DD1039/DF1039,1),"")</f>
        <v/>
      </c>
      <c r="DH1039" s="308">
        <f>IFERROR(DB1039+DD1039,"")</f>
        <v/>
      </c>
      <c r="DI1039" s="447">
        <f>IFERROR(DD1039/DH1039,"")</f>
        <v/>
      </c>
      <c r="DJ1039" s="239" t="n"/>
      <c r="DK1039" s="12">
        <f>IFERROR(DF1039-AP1039,"")</f>
        <v/>
      </c>
      <c r="DL1039" s="239" t="n"/>
      <c r="DM1039" s="307">
        <f>IFERROR(DA1039-L1039,"")</f>
        <v/>
      </c>
      <c r="DN1039" s="348">
        <f>IF(DE1039&gt;AQ1039,0,1)</f>
        <v/>
      </c>
      <c r="DO1039" s="348">
        <f>IF(DA1039&lt;M1039,0,1)</f>
        <v/>
      </c>
      <c r="DP1039" s="348">
        <f>IF(DA1039&gt;N1039,0,1)</f>
        <v/>
      </c>
    </row>
    <row r="1040" ht="20.25" customHeight="1" s="417">
      <c r="C1040" s="455" t="n"/>
      <c r="G1040" s="238" t="n"/>
      <c r="H1040" s="437" t="n"/>
      <c r="I1040" s="437" t="n"/>
      <c r="J1040" s="437" t="n"/>
      <c r="K1040" s="437" t="n"/>
      <c r="L1040" s="240" t="n"/>
      <c r="M1040" s="241" t="n"/>
      <c r="N1040" s="242" t="n"/>
      <c r="O1040" s="232" t="n"/>
      <c r="P1040" s="232" t="n"/>
      <c r="Q1040" s="232" t="n"/>
      <c r="R1040" s="232" t="n"/>
      <c r="S1040" s="232" t="n"/>
      <c r="T1040" s="232" t="n"/>
      <c r="U1040" s="232" t="n"/>
      <c r="V1040" s="232" t="n"/>
      <c r="W1040" s="232" t="n"/>
      <c r="X1040" s="232" t="n"/>
      <c r="Y1040" s="195" t="n"/>
      <c r="Z1040" s="195" t="n"/>
      <c r="AA1040" s="232" t="n"/>
      <c r="AB1040" s="232" t="n"/>
      <c r="AC1040" s="232" t="n"/>
      <c r="AD1040" s="232" t="n"/>
      <c r="AE1040" s="232" t="n"/>
      <c r="AF1040" s="232" t="n"/>
      <c r="AG1040" s="232" t="n"/>
      <c r="AH1040" s="232" t="n"/>
      <c r="AI1040" s="232" t="n"/>
      <c r="AJ1040" s="232" t="n"/>
      <c r="AK1040" s="195" t="n"/>
      <c r="AL1040" s="195" t="n"/>
      <c r="AM1040" s="232">
        <f>IFERROR(ROUND(AVERAGE(O1040:S1040,AA1040:AE1040),0),"")</f>
        <v/>
      </c>
      <c r="AN1040" s="232">
        <f>IFERROR(ROUND(AVERAGE(T1040:X1040,AF1040:AJ1040),0),"")</f>
        <v/>
      </c>
      <c r="AO1040" s="278">
        <f>IFERROR((AM1040-L1040)/L1040,"")</f>
        <v/>
      </c>
      <c r="AP1040" s="218" t="n"/>
      <c r="AQ1040" s="219" t="n"/>
      <c r="AR1040" s="217">
        <f>IFERROR(ROUND((3600/AS1040*J1040),0),"")</f>
        <v/>
      </c>
      <c r="AS1040" s="217">
        <f>IFERROR(ROUND(AVERAGE(Y1040:Z1040,AK1040:AL1040),0),"")</f>
        <v/>
      </c>
      <c r="AT1040" s="217" t="n"/>
      <c r="AU1040" s="217" t="n"/>
      <c r="AV1040" s="217" t="n"/>
      <c r="AW1040" s="217" t="n"/>
      <c r="AX1040" s="217" t="n"/>
      <c r="AY1040" s="217" t="n"/>
      <c r="AZ1040" s="217" t="n"/>
      <c r="BA1040" s="217" t="n"/>
      <c r="BB1040" s="217" t="n"/>
      <c r="BC1040" s="217" t="n"/>
      <c r="BD1040" s="217" t="n"/>
      <c r="BE1040" s="217" t="n"/>
      <c r="BF1040" s="217" t="n"/>
      <c r="BG1040" s="217" t="n"/>
      <c r="BH1040" s="217" t="n"/>
      <c r="BI1040" s="217" t="n"/>
      <c r="BJ1040" s="217" t="n"/>
      <c r="BK1040" s="217" t="n"/>
      <c r="BL1040" s="217" t="n"/>
      <c r="BM1040" s="217" t="n"/>
      <c r="BN1040" s="217" t="n"/>
      <c r="BO1040" s="217" t="n"/>
      <c r="BP1040" s="217" t="n"/>
      <c r="BQ1040" s="217" t="n"/>
      <c r="BR1040" s="217" t="n"/>
      <c r="BS1040" s="217" t="n"/>
      <c r="BT1040" s="217" t="n"/>
      <c r="BU1040" s="217" t="n"/>
      <c r="BV1040" s="217" t="n"/>
      <c r="BW1040" s="217" t="n"/>
      <c r="BX1040" s="220" t="n"/>
      <c r="BY1040" s="220" t="n"/>
      <c r="BZ1040" s="220" t="n"/>
      <c r="CA1040" s="220" t="n"/>
      <c r="CB1040" s="220" t="n"/>
      <c r="CC1040" s="220" t="n"/>
      <c r="CD1040" s="220" t="n"/>
      <c r="CE1040" s="220" t="n"/>
      <c r="CF1040" s="220" t="n"/>
      <c r="CG1040" s="221">
        <f>IFERROR(ROUND((SUM(BX1040:CF1040)),0),"")</f>
        <v/>
      </c>
      <c r="CH1040" s="216" t="n"/>
      <c r="CI1040" s="456" t="n"/>
      <c r="CJ1040" s="223" t="n"/>
      <c r="CK1040" s="196" t="n"/>
      <c r="CL1040" s="196" t="n"/>
      <c r="CM1040" s="196" t="n"/>
      <c r="CN1040" s="196" t="n"/>
      <c r="CO1040" s="196" t="n"/>
      <c r="CP1040" s="323" t="n"/>
      <c r="CQ1040" s="348" t="n"/>
      <c r="CR1040" s="348" t="n"/>
      <c r="CS1040" s="348" t="n"/>
      <c r="CT1040" s="348" t="n"/>
      <c r="CU1040" s="348" t="n"/>
      <c r="CV1040" s="348" t="n"/>
      <c r="CW1040" s="348" t="n"/>
      <c r="CX1040" s="348" t="n"/>
      <c r="CY1040" s="348">
        <f>IFERROR(ROUND(STDEV(AN1040,L1040),1),"")</f>
        <v/>
      </c>
      <c r="CZ1040" s="232">
        <f>IFERROR(ROUND(AVERAGE(O1040:S1040,AA1040:AE1040),0),"")</f>
        <v/>
      </c>
      <c r="DA1040" s="232">
        <f>IFERROR(AVERAGE(T1040:X1040,AF1040:AJ1040),"")</f>
        <v/>
      </c>
      <c r="DB1040" s="308">
        <f>AV1040+BK1040</f>
        <v/>
      </c>
      <c r="DC1040" s="12">
        <f>SUM(BL1040:BT1040,AW1040:BE1040)</f>
        <v/>
      </c>
      <c r="DD1040" s="437">
        <f>IFERROR(ROUND(DC1040/K1040,0),"")</f>
        <v/>
      </c>
      <c r="DE1040" s="437">
        <f>IFERROR(ROUND(AVERAGE(Y1040:Z1040,AK1040:AL1040),0),"")</f>
        <v/>
      </c>
      <c r="DF1040" s="217">
        <f>IFERROR(ROUND((3600/DE1040*J1040),0),"")</f>
        <v/>
      </c>
      <c r="DG1040" s="437">
        <f>IFERROR(ROUND(DD1040/DF1040,1),"")</f>
        <v/>
      </c>
      <c r="DH1040" s="308">
        <f>IFERROR(DB1040+DD1040,"")</f>
        <v/>
      </c>
      <c r="DI1040" s="447">
        <f>IFERROR(DD1040/DH1040,"")</f>
        <v/>
      </c>
      <c r="DJ1040" s="239" t="n"/>
      <c r="DK1040" s="12">
        <f>IFERROR(DF1040-AP1040,"")</f>
        <v/>
      </c>
      <c r="DL1040" s="239" t="n"/>
      <c r="DM1040" s="307">
        <f>IFERROR(DA1040-L1040,"")</f>
        <v/>
      </c>
      <c r="DN1040" s="348">
        <f>IF(DE1040&gt;AQ1040,0,1)</f>
        <v/>
      </c>
      <c r="DO1040" s="348">
        <f>IF(DA1040&lt;M1040,0,1)</f>
        <v/>
      </c>
      <c r="DP1040" s="348">
        <f>IF(DA1040&gt;N1040,0,1)</f>
        <v/>
      </c>
    </row>
    <row r="1041" ht="20.25" customHeight="1" s="417">
      <c r="C1041" s="455" t="n"/>
      <c r="G1041" s="238" t="n"/>
      <c r="H1041" s="437" t="n"/>
      <c r="I1041" s="437" t="n"/>
      <c r="J1041" s="437" t="n"/>
      <c r="K1041" s="437" t="n"/>
      <c r="L1041" s="240" t="n"/>
      <c r="M1041" s="241" t="n"/>
      <c r="N1041" s="242" t="n"/>
      <c r="O1041" s="232" t="n"/>
      <c r="P1041" s="232" t="n"/>
      <c r="Q1041" s="232" t="n"/>
      <c r="R1041" s="232" t="n"/>
      <c r="S1041" s="232" t="n"/>
      <c r="T1041" s="232" t="n"/>
      <c r="U1041" s="232" t="n"/>
      <c r="V1041" s="232" t="n"/>
      <c r="W1041" s="232" t="n"/>
      <c r="X1041" s="232" t="n"/>
      <c r="Y1041" s="195" t="n"/>
      <c r="Z1041" s="195" t="n"/>
      <c r="AA1041" s="232" t="n"/>
      <c r="AB1041" s="232" t="n"/>
      <c r="AC1041" s="232" t="n"/>
      <c r="AD1041" s="232" t="n"/>
      <c r="AE1041" s="232" t="n"/>
      <c r="AF1041" s="232" t="n"/>
      <c r="AG1041" s="232" t="n"/>
      <c r="AH1041" s="232" t="n"/>
      <c r="AI1041" s="232" t="n"/>
      <c r="AJ1041" s="232" t="n"/>
      <c r="AK1041" s="195" t="n"/>
      <c r="AL1041" s="195" t="n"/>
      <c r="AM1041" s="232">
        <f>IFERROR(ROUND(AVERAGE(O1041:S1041,AA1041:AE1041),0),"")</f>
        <v/>
      </c>
      <c r="AN1041" s="232">
        <f>IFERROR(ROUND(AVERAGE(T1041:X1041,AF1041:AJ1041),0),"")</f>
        <v/>
      </c>
      <c r="AO1041" s="278">
        <f>IFERROR((AM1041-L1041)/L1041,"")</f>
        <v/>
      </c>
      <c r="AP1041" s="218" t="n"/>
      <c r="AQ1041" s="219" t="n"/>
      <c r="AR1041" s="217">
        <f>IFERROR(ROUND((3600/AS1041*J1041),0),"")</f>
        <v/>
      </c>
      <c r="AS1041" s="217">
        <f>IFERROR(ROUND(AVERAGE(Y1041:Z1041,AK1041:AL1041),0),"")</f>
        <v/>
      </c>
      <c r="AT1041" s="217" t="n"/>
      <c r="AU1041" s="217" t="n"/>
      <c r="AV1041" s="217" t="n"/>
      <c r="AW1041" s="217" t="n"/>
      <c r="AX1041" s="217" t="n"/>
      <c r="AY1041" s="217" t="n"/>
      <c r="AZ1041" s="217" t="n"/>
      <c r="BA1041" s="217" t="n"/>
      <c r="BB1041" s="217" t="n"/>
      <c r="BC1041" s="217" t="n"/>
      <c r="BD1041" s="217" t="n"/>
      <c r="BE1041" s="217" t="n"/>
      <c r="BF1041" s="217" t="n"/>
      <c r="BG1041" s="217" t="n"/>
      <c r="BH1041" s="217" t="n"/>
      <c r="BI1041" s="217" t="n"/>
      <c r="BJ1041" s="217" t="n"/>
      <c r="BK1041" s="217" t="n"/>
      <c r="BL1041" s="217" t="n"/>
      <c r="BM1041" s="217" t="n"/>
      <c r="BN1041" s="217" t="n"/>
      <c r="BO1041" s="217" t="n"/>
      <c r="BP1041" s="217" t="n"/>
      <c r="BQ1041" s="217" t="n"/>
      <c r="BR1041" s="217" t="n"/>
      <c r="BS1041" s="217" t="n"/>
      <c r="BT1041" s="217" t="n"/>
      <c r="BU1041" s="217" t="n"/>
      <c r="BV1041" s="217" t="n"/>
      <c r="BW1041" s="217" t="n"/>
      <c r="BX1041" s="220" t="n"/>
      <c r="BY1041" s="220" t="n"/>
      <c r="BZ1041" s="220" t="n"/>
      <c r="CA1041" s="220" t="n"/>
      <c r="CB1041" s="220" t="n"/>
      <c r="CC1041" s="220" t="n"/>
      <c r="CD1041" s="220" t="n"/>
      <c r="CE1041" s="220" t="n"/>
      <c r="CF1041" s="220" t="n"/>
      <c r="CG1041" s="221">
        <f>IFERROR(ROUND((SUM(BX1041:CF1041)),0),"")</f>
        <v/>
      </c>
      <c r="CH1041" s="216" t="n"/>
      <c r="CI1041" s="456" t="n"/>
      <c r="CJ1041" s="223" t="n"/>
      <c r="CK1041" s="196" t="n"/>
      <c r="CL1041" s="196" t="n"/>
      <c r="CM1041" s="196" t="n"/>
      <c r="CN1041" s="196" t="n"/>
      <c r="CO1041" s="196" t="n"/>
      <c r="CP1041" s="323" t="n"/>
      <c r="CQ1041" s="348" t="n"/>
      <c r="CR1041" s="348" t="n"/>
      <c r="CS1041" s="348" t="n"/>
      <c r="CT1041" s="348" t="n"/>
      <c r="CU1041" s="348" t="n"/>
      <c r="CV1041" s="348" t="n"/>
      <c r="CW1041" s="348" t="n"/>
      <c r="CX1041" s="348" t="n"/>
      <c r="CY1041" s="348">
        <f>IFERROR(ROUND(STDEV(AN1041,L1041),1),"")</f>
        <v/>
      </c>
      <c r="CZ1041" s="232">
        <f>IFERROR(ROUND(AVERAGE(O1041:S1041,AA1041:AE1041),0),"")</f>
        <v/>
      </c>
      <c r="DA1041" s="232">
        <f>IFERROR(AVERAGE(T1041:X1041,AF1041:AJ1041),"")</f>
        <v/>
      </c>
      <c r="DB1041" s="308">
        <f>AV1041+BK1041</f>
        <v/>
      </c>
      <c r="DC1041" s="12">
        <f>SUM(BL1041:BT1041,AW1041:BE1041)</f>
        <v/>
      </c>
      <c r="DD1041" s="437">
        <f>IFERROR(ROUND(DC1041/K1041,0),"")</f>
        <v/>
      </c>
      <c r="DE1041" s="437">
        <f>IFERROR(ROUND(AVERAGE(Y1041:Z1041,AK1041:AL1041),0),"")</f>
        <v/>
      </c>
      <c r="DF1041" s="217">
        <f>IFERROR(ROUND((3600/DE1041*J1041),0),"")</f>
        <v/>
      </c>
      <c r="DG1041" s="437">
        <f>IFERROR(ROUND(DD1041/DF1041,1),"")</f>
        <v/>
      </c>
      <c r="DH1041" s="308">
        <f>IFERROR(DB1041+DD1041,"")</f>
        <v/>
      </c>
      <c r="DI1041" s="447">
        <f>IFERROR(DD1041/DH1041,"")</f>
        <v/>
      </c>
      <c r="DJ1041" s="239" t="n"/>
      <c r="DK1041" s="12">
        <f>IFERROR(DF1041-AP1041,"")</f>
        <v/>
      </c>
      <c r="DL1041" s="239" t="n"/>
      <c r="DM1041" s="307">
        <f>IFERROR(DA1041-L1041,"")</f>
        <v/>
      </c>
      <c r="DN1041" s="348">
        <f>IF(DE1041&gt;AQ1041,0,1)</f>
        <v/>
      </c>
      <c r="DO1041" s="348">
        <f>IF(DA1041&lt;M1041,0,1)</f>
        <v/>
      </c>
      <c r="DP1041" s="348">
        <f>IF(DA1041&gt;N1041,0,1)</f>
        <v/>
      </c>
    </row>
    <row r="1042" ht="20.25" customHeight="1" s="417">
      <c r="C1042" s="455" t="n"/>
      <c r="G1042" s="238" t="n"/>
      <c r="H1042" s="437" t="n"/>
      <c r="I1042" s="437" t="n"/>
      <c r="J1042" s="437" t="n"/>
      <c r="K1042" s="437" t="n"/>
      <c r="L1042" s="240" t="n"/>
      <c r="M1042" s="241" t="n"/>
      <c r="N1042" s="242" t="n"/>
      <c r="O1042" s="232" t="n"/>
      <c r="P1042" s="232" t="n"/>
      <c r="Q1042" s="232" t="n"/>
      <c r="R1042" s="232" t="n"/>
      <c r="S1042" s="232" t="n"/>
      <c r="T1042" s="232" t="n"/>
      <c r="U1042" s="232" t="n"/>
      <c r="V1042" s="232" t="n"/>
      <c r="W1042" s="232" t="n"/>
      <c r="X1042" s="232" t="n"/>
      <c r="Y1042" s="195" t="n"/>
      <c r="Z1042" s="195" t="n"/>
      <c r="AA1042" s="232" t="n"/>
      <c r="AB1042" s="232" t="n"/>
      <c r="AC1042" s="232" t="n"/>
      <c r="AD1042" s="232" t="n"/>
      <c r="AE1042" s="232" t="n"/>
      <c r="AF1042" s="232" t="n"/>
      <c r="AG1042" s="232" t="n"/>
      <c r="AH1042" s="232" t="n"/>
      <c r="AI1042" s="232" t="n"/>
      <c r="AJ1042" s="232" t="n"/>
      <c r="AK1042" s="195" t="n"/>
      <c r="AL1042" s="195" t="n"/>
      <c r="AM1042" s="232">
        <f>IFERROR(ROUND(AVERAGE(O1042:S1042,AA1042:AE1042),0),"")</f>
        <v/>
      </c>
      <c r="AN1042" s="232">
        <f>IFERROR(ROUND(AVERAGE(T1042:X1042,AF1042:AJ1042),0),"")</f>
        <v/>
      </c>
      <c r="AO1042" s="278">
        <f>IFERROR((AM1042-L1042)/L1042,"")</f>
        <v/>
      </c>
      <c r="AP1042" s="218" t="n"/>
      <c r="AQ1042" s="219" t="n"/>
      <c r="AR1042" s="217">
        <f>IFERROR(ROUND((3600/AS1042*J1042),0),"")</f>
        <v/>
      </c>
      <c r="AS1042" s="217">
        <f>IFERROR(ROUND(AVERAGE(Y1042:Z1042,AK1042:AL1042),0),"")</f>
        <v/>
      </c>
      <c r="AT1042" s="217" t="n"/>
      <c r="AU1042" s="217" t="n"/>
      <c r="AV1042" s="217" t="n"/>
      <c r="AW1042" s="217" t="n"/>
      <c r="AX1042" s="217" t="n"/>
      <c r="AY1042" s="217" t="n"/>
      <c r="AZ1042" s="217" t="n"/>
      <c r="BA1042" s="217" t="n"/>
      <c r="BB1042" s="217" t="n"/>
      <c r="BC1042" s="217" t="n"/>
      <c r="BD1042" s="217" t="n"/>
      <c r="BE1042" s="217" t="n"/>
      <c r="BF1042" s="217" t="n"/>
      <c r="BG1042" s="217" t="n"/>
      <c r="BH1042" s="217" t="n"/>
      <c r="BI1042" s="217" t="n"/>
      <c r="BJ1042" s="217" t="n"/>
      <c r="BK1042" s="217" t="n"/>
      <c r="BL1042" s="217" t="n"/>
      <c r="BM1042" s="217" t="n"/>
      <c r="BN1042" s="217" t="n"/>
      <c r="BO1042" s="217" t="n"/>
      <c r="BP1042" s="217" t="n"/>
      <c r="BQ1042" s="217" t="n"/>
      <c r="BR1042" s="217" t="n"/>
      <c r="BS1042" s="217" t="n"/>
      <c r="BT1042" s="217" t="n"/>
      <c r="BU1042" s="217" t="n"/>
      <c r="BV1042" s="217" t="n"/>
      <c r="BW1042" s="217" t="n"/>
      <c r="BX1042" s="220" t="n"/>
      <c r="BY1042" s="220" t="n"/>
      <c r="BZ1042" s="220" t="n"/>
      <c r="CA1042" s="220" t="n"/>
      <c r="CB1042" s="220" t="n"/>
      <c r="CC1042" s="220" t="n"/>
      <c r="CD1042" s="220" t="n"/>
      <c r="CE1042" s="220" t="n"/>
      <c r="CF1042" s="220" t="n"/>
      <c r="CG1042" s="221">
        <f>IFERROR(ROUND((SUM(BX1042:CF1042)),0),"")</f>
        <v/>
      </c>
      <c r="CH1042" s="216" t="n"/>
      <c r="CI1042" s="456" t="n"/>
      <c r="CJ1042" s="223" t="n"/>
      <c r="CK1042" s="196" t="n"/>
      <c r="CL1042" s="196" t="n"/>
      <c r="CM1042" s="196" t="n"/>
      <c r="CN1042" s="196" t="n"/>
      <c r="CO1042" s="196" t="n"/>
      <c r="CP1042" s="323" t="n"/>
      <c r="CQ1042" s="348" t="n"/>
      <c r="CR1042" s="348" t="n"/>
      <c r="CS1042" s="348" t="n"/>
      <c r="CT1042" s="348" t="n"/>
      <c r="CU1042" s="348" t="n"/>
      <c r="CV1042" s="348" t="n"/>
      <c r="CW1042" s="348" t="n"/>
      <c r="CX1042" s="348" t="n"/>
      <c r="CY1042" s="348">
        <f>IFERROR(ROUND(STDEV(AN1042,L1042),1),"")</f>
        <v/>
      </c>
      <c r="CZ1042" s="232">
        <f>IFERROR(ROUND(AVERAGE(O1042:S1042,AA1042:AE1042),0),"")</f>
        <v/>
      </c>
      <c r="DA1042" s="232">
        <f>IFERROR(AVERAGE(T1042:X1042,AF1042:AJ1042),"")</f>
        <v/>
      </c>
      <c r="DB1042" s="308">
        <f>AV1042+BK1042</f>
        <v/>
      </c>
      <c r="DC1042" s="12">
        <f>SUM(BL1042:BT1042,AW1042:BE1042)</f>
        <v/>
      </c>
      <c r="DD1042" s="437">
        <f>IFERROR(ROUND(DC1042/K1042,0),"")</f>
        <v/>
      </c>
      <c r="DE1042" s="437">
        <f>IFERROR(ROUND(AVERAGE(Y1042:Z1042,AK1042:AL1042),0),"")</f>
        <v/>
      </c>
      <c r="DF1042" s="217">
        <f>IFERROR(ROUND((3600/DE1042*J1042),0),"")</f>
        <v/>
      </c>
      <c r="DG1042" s="437">
        <f>IFERROR(ROUND(DD1042/DF1042,1),"")</f>
        <v/>
      </c>
      <c r="DH1042" s="308">
        <f>IFERROR(DB1042+DD1042,"")</f>
        <v/>
      </c>
      <c r="DI1042" s="447">
        <f>IFERROR(DD1042/DH1042,"")</f>
        <v/>
      </c>
      <c r="DJ1042" s="239" t="n"/>
      <c r="DK1042" s="12">
        <f>IFERROR(DF1042-AP1042,"")</f>
        <v/>
      </c>
      <c r="DL1042" s="239" t="n"/>
      <c r="DM1042" s="307">
        <f>IFERROR(DA1042-L1042,"")</f>
        <v/>
      </c>
      <c r="DN1042" s="348">
        <f>IF(DE1042&gt;AQ1042,0,1)</f>
        <v/>
      </c>
      <c r="DO1042" s="348">
        <f>IF(DA1042&lt;M1042,0,1)</f>
        <v/>
      </c>
      <c r="DP1042" s="348">
        <f>IF(DA1042&gt;N1042,0,1)</f>
        <v/>
      </c>
    </row>
    <row r="1043" ht="20.25" customHeight="1" s="417">
      <c r="C1043" s="455" t="n"/>
      <c r="G1043" s="238" t="n"/>
      <c r="H1043" s="437" t="n"/>
      <c r="I1043" s="437" t="n"/>
      <c r="J1043" s="437" t="n"/>
      <c r="K1043" s="437" t="n"/>
      <c r="L1043" s="240" t="n"/>
      <c r="M1043" s="241" t="n"/>
      <c r="N1043" s="242" t="n"/>
      <c r="O1043" s="232" t="n"/>
      <c r="P1043" s="232" t="n"/>
      <c r="Q1043" s="232" t="n"/>
      <c r="R1043" s="232" t="n"/>
      <c r="S1043" s="232" t="n"/>
      <c r="T1043" s="232" t="n"/>
      <c r="U1043" s="232" t="n"/>
      <c r="V1043" s="232" t="n"/>
      <c r="W1043" s="232" t="n"/>
      <c r="X1043" s="232" t="n"/>
      <c r="Y1043" s="195" t="n"/>
      <c r="Z1043" s="195" t="n"/>
      <c r="AA1043" s="232" t="n"/>
      <c r="AB1043" s="232" t="n"/>
      <c r="AC1043" s="232" t="n"/>
      <c r="AD1043" s="232" t="n"/>
      <c r="AE1043" s="232" t="n"/>
      <c r="AF1043" s="232" t="n"/>
      <c r="AG1043" s="232" t="n"/>
      <c r="AH1043" s="232" t="n"/>
      <c r="AI1043" s="232" t="n"/>
      <c r="AJ1043" s="232" t="n"/>
      <c r="AK1043" s="195" t="n"/>
      <c r="AL1043" s="195" t="n"/>
      <c r="AM1043" s="232">
        <f>IFERROR(ROUND(AVERAGE(O1043:S1043,AA1043:AE1043),0),"")</f>
        <v/>
      </c>
      <c r="AN1043" s="232">
        <f>IFERROR(ROUND(AVERAGE(T1043:X1043,AF1043:AJ1043),0),"")</f>
        <v/>
      </c>
      <c r="AO1043" s="278">
        <f>IFERROR((AM1043-L1043)/L1043,"")</f>
        <v/>
      </c>
      <c r="AP1043" s="218" t="n"/>
      <c r="AQ1043" s="219" t="n"/>
      <c r="AR1043" s="217">
        <f>IFERROR(ROUND((3600/AS1043*J1043),0),"")</f>
        <v/>
      </c>
      <c r="AS1043" s="217">
        <f>IFERROR(ROUND(AVERAGE(Y1043:Z1043,AK1043:AL1043),0),"")</f>
        <v/>
      </c>
      <c r="AT1043" s="217" t="n"/>
      <c r="AU1043" s="217" t="n"/>
      <c r="AV1043" s="217" t="n"/>
      <c r="AW1043" s="217" t="n"/>
      <c r="AX1043" s="217" t="n"/>
      <c r="AY1043" s="217" t="n"/>
      <c r="AZ1043" s="217" t="n"/>
      <c r="BA1043" s="217" t="n"/>
      <c r="BB1043" s="217" t="n"/>
      <c r="BC1043" s="217" t="n"/>
      <c r="BD1043" s="217" t="n"/>
      <c r="BE1043" s="217" t="n"/>
      <c r="BF1043" s="217" t="n"/>
      <c r="BG1043" s="217" t="n"/>
      <c r="BH1043" s="217" t="n"/>
      <c r="BI1043" s="217" t="n"/>
      <c r="BJ1043" s="217" t="n"/>
      <c r="BK1043" s="217" t="n"/>
      <c r="BL1043" s="217" t="n"/>
      <c r="BM1043" s="217" t="n"/>
      <c r="BN1043" s="217" t="n"/>
      <c r="BO1043" s="217" t="n"/>
      <c r="BP1043" s="217" t="n"/>
      <c r="BQ1043" s="217" t="n"/>
      <c r="BR1043" s="217" t="n"/>
      <c r="BS1043" s="217" t="n"/>
      <c r="BT1043" s="217" t="n"/>
      <c r="BU1043" s="217" t="n"/>
      <c r="BV1043" s="217" t="n"/>
      <c r="BW1043" s="217" t="n"/>
      <c r="BX1043" s="220" t="n"/>
      <c r="BY1043" s="220" t="n"/>
      <c r="BZ1043" s="220" t="n"/>
      <c r="CA1043" s="220" t="n"/>
      <c r="CB1043" s="220" t="n"/>
      <c r="CC1043" s="220" t="n"/>
      <c r="CD1043" s="220" t="n"/>
      <c r="CE1043" s="220" t="n"/>
      <c r="CF1043" s="220" t="n"/>
      <c r="CG1043" s="221">
        <f>IFERROR(ROUND((SUM(BX1043:CF1043)),0),"")</f>
        <v/>
      </c>
      <c r="CH1043" s="216" t="n"/>
      <c r="CI1043" s="456" t="n"/>
      <c r="CJ1043" s="223" t="n"/>
      <c r="CK1043" s="196" t="n"/>
      <c r="CL1043" s="196" t="n"/>
      <c r="CM1043" s="196" t="n"/>
      <c r="CN1043" s="196" t="n"/>
      <c r="CO1043" s="196" t="n"/>
      <c r="CP1043" s="323" t="n"/>
      <c r="CQ1043" s="348" t="n"/>
      <c r="CR1043" s="348" t="n"/>
      <c r="CS1043" s="348" t="n"/>
      <c r="CT1043" s="348" t="n"/>
      <c r="CU1043" s="348" t="n"/>
      <c r="CV1043" s="348" t="n"/>
      <c r="CW1043" s="348" t="n"/>
      <c r="CX1043" s="348" t="n"/>
      <c r="CY1043" s="348">
        <f>IFERROR(ROUND(STDEV(AN1043,L1043),1),"")</f>
        <v/>
      </c>
      <c r="CZ1043" s="232">
        <f>IFERROR(ROUND(AVERAGE(O1043:S1043,AA1043:AE1043),0),"")</f>
        <v/>
      </c>
      <c r="DA1043" s="232">
        <f>IFERROR(AVERAGE(T1043:X1043,AF1043:AJ1043),"")</f>
        <v/>
      </c>
      <c r="DB1043" s="308">
        <f>AV1043+BK1043</f>
        <v/>
      </c>
      <c r="DC1043" s="12">
        <f>SUM(BL1043:BT1043,AW1043:BE1043)</f>
        <v/>
      </c>
      <c r="DD1043" s="437">
        <f>IFERROR(ROUND(DC1043/K1043,0),"")</f>
        <v/>
      </c>
      <c r="DE1043" s="437">
        <f>IFERROR(ROUND(AVERAGE(Y1043:Z1043,AK1043:AL1043),0),"")</f>
        <v/>
      </c>
      <c r="DF1043" s="217">
        <f>IFERROR(ROUND((3600/DE1043*J1043),0),"")</f>
        <v/>
      </c>
      <c r="DG1043" s="437">
        <f>IFERROR(ROUND(DD1043/DF1043,1),"")</f>
        <v/>
      </c>
      <c r="DH1043" s="308">
        <f>IFERROR(DB1043+DD1043,"")</f>
        <v/>
      </c>
      <c r="DI1043" s="447">
        <f>IFERROR(DD1043/DH1043,"")</f>
        <v/>
      </c>
      <c r="DJ1043" s="239" t="n"/>
      <c r="DK1043" s="12">
        <f>IFERROR(DF1043-AP1043,"")</f>
        <v/>
      </c>
      <c r="DL1043" s="239" t="n"/>
      <c r="DM1043" s="307">
        <f>IFERROR(DA1043-L1043,"")</f>
        <v/>
      </c>
      <c r="DN1043" s="348">
        <f>IF(DE1043&gt;AQ1043,0,1)</f>
        <v/>
      </c>
      <c r="DO1043" s="348">
        <f>IF(DA1043&lt;M1043,0,1)</f>
        <v/>
      </c>
      <c r="DP1043" s="348">
        <f>IF(DA1043&gt;N1043,0,1)</f>
        <v/>
      </c>
    </row>
    <row r="1044" ht="20.25" customHeight="1" s="417">
      <c r="C1044" s="455" t="n"/>
      <c r="G1044" s="238" t="n"/>
      <c r="H1044" s="437" t="n"/>
      <c r="I1044" s="437" t="n"/>
      <c r="J1044" s="437" t="n"/>
      <c r="K1044" s="437" t="n"/>
      <c r="L1044" s="240" t="n"/>
      <c r="M1044" s="241" t="n"/>
      <c r="N1044" s="242" t="n"/>
      <c r="O1044" s="232" t="n"/>
      <c r="P1044" s="232" t="n"/>
      <c r="Q1044" s="232" t="n"/>
      <c r="R1044" s="232" t="n"/>
      <c r="S1044" s="232" t="n"/>
      <c r="T1044" s="232" t="n"/>
      <c r="U1044" s="232" t="n"/>
      <c r="V1044" s="232" t="n"/>
      <c r="W1044" s="232" t="n"/>
      <c r="X1044" s="232" t="n"/>
      <c r="Y1044" s="195" t="n"/>
      <c r="Z1044" s="195" t="n"/>
      <c r="AA1044" s="232" t="n"/>
      <c r="AB1044" s="232" t="n"/>
      <c r="AC1044" s="232" t="n"/>
      <c r="AD1044" s="232" t="n"/>
      <c r="AE1044" s="232" t="n"/>
      <c r="AF1044" s="232" t="n"/>
      <c r="AG1044" s="232" t="n"/>
      <c r="AH1044" s="232" t="n"/>
      <c r="AI1044" s="232" t="n"/>
      <c r="AJ1044" s="232" t="n"/>
      <c r="AK1044" s="195" t="n"/>
      <c r="AL1044" s="195" t="n"/>
      <c r="AM1044" s="232">
        <f>IFERROR(ROUND(AVERAGE(O1044:S1044,AA1044:AE1044),0),"")</f>
        <v/>
      </c>
      <c r="AN1044" s="232">
        <f>IFERROR(ROUND(AVERAGE(T1044:X1044,AF1044:AJ1044),0),"")</f>
        <v/>
      </c>
      <c r="AO1044" s="278">
        <f>IFERROR((AM1044-L1044)/L1044,"")</f>
        <v/>
      </c>
      <c r="AP1044" s="218" t="n"/>
      <c r="AQ1044" s="219" t="n"/>
      <c r="AR1044" s="217">
        <f>IFERROR(ROUND((3600/AS1044*J1044),0),"")</f>
        <v/>
      </c>
      <c r="AS1044" s="217">
        <f>IFERROR(ROUND(AVERAGE(Y1044:Z1044,AK1044:AL1044),0),"")</f>
        <v/>
      </c>
      <c r="AT1044" s="217" t="n"/>
      <c r="AU1044" s="217" t="n"/>
      <c r="AV1044" s="217" t="n"/>
      <c r="AW1044" s="217" t="n"/>
      <c r="AX1044" s="217" t="n"/>
      <c r="AY1044" s="217" t="n"/>
      <c r="AZ1044" s="217" t="n"/>
      <c r="BA1044" s="217" t="n"/>
      <c r="BB1044" s="217" t="n"/>
      <c r="BC1044" s="217" t="n"/>
      <c r="BD1044" s="217" t="n"/>
      <c r="BE1044" s="217" t="n"/>
      <c r="BF1044" s="217" t="n"/>
      <c r="BG1044" s="217" t="n"/>
      <c r="BH1044" s="217" t="n"/>
      <c r="BI1044" s="217" t="n"/>
      <c r="BJ1044" s="217" t="n"/>
      <c r="BK1044" s="217" t="n"/>
      <c r="BL1044" s="217" t="n"/>
      <c r="BM1044" s="217" t="n"/>
      <c r="BN1044" s="217" t="n"/>
      <c r="BO1044" s="217" t="n"/>
      <c r="BP1044" s="217" t="n"/>
      <c r="BQ1044" s="217" t="n"/>
      <c r="BR1044" s="217" t="n"/>
      <c r="BS1044" s="217" t="n"/>
      <c r="BT1044" s="217" t="n"/>
      <c r="BU1044" s="217" t="n"/>
      <c r="BV1044" s="217" t="n"/>
      <c r="BW1044" s="217" t="n"/>
      <c r="BX1044" s="220" t="n"/>
      <c r="BY1044" s="220" t="n"/>
      <c r="BZ1044" s="220" t="n"/>
      <c r="CA1044" s="220" t="n"/>
      <c r="CB1044" s="220" t="n"/>
      <c r="CC1044" s="220" t="n"/>
      <c r="CD1044" s="220" t="n"/>
      <c r="CE1044" s="220" t="n"/>
      <c r="CF1044" s="220" t="n"/>
      <c r="CG1044" s="221">
        <f>IFERROR(ROUND((SUM(BX1044:CF1044)),0),"")</f>
        <v/>
      </c>
      <c r="CH1044" s="216" t="n"/>
      <c r="CI1044" s="456" t="n"/>
      <c r="CJ1044" s="223" t="n"/>
      <c r="CK1044" s="196" t="n"/>
      <c r="CL1044" s="196" t="n"/>
      <c r="CM1044" s="196" t="n"/>
      <c r="CN1044" s="196" t="n"/>
      <c r="CO1044" s="196" t="n"/>
      <c r="CP1044" s="323" t="n"/>
      <c r="CQ1044" s="348" t="n"/>
      <c r="CR1044" s="348" t="n"/>
      <c r="CS1044" s="348" t="n"/>
      <c r="CT1044" s="348" t="n"/>
      <c r="CU1044" s="348" t="n"/>
      <c r="CV1044" s="348" t="n"/>
      <c r="CW1044" s="348" t="n"/>
      <c r="CX1044" s="348" t="n"/>
      <c r="CY1044" s="348">
        <f>IFERROR(ROUND(STDEV(AN1044,L1044),1),"")</f>
        <v/>
      </c>
      <c r="CZ1044" s="232">
        <f>IFERROR(ROUND(AVERAGE(O1044:S1044,AA1044:AE1044),0),"")</f>
        <v/>
      </c>
      <c r="DA1044" s="232">
        <f>IFERROR(AVERAGE(T1044:X1044,AF1044:AJ1044),"")</f>
        <v/>
      </c>
      <c r="DB1044" s="308">
        <f>AV1044+BK1044</f>
        <v/>
      </c>
      <c r="DC1044" s="12">
        <f>SUM(BL1044:BT1044,AW1044:BE1044)</f>
        <v/>
      </c>
      <c r="DD1044" s="437">
        <f>IFERROR(ROUND(DC1044/K1044,0),"")</f>
        <v/>
      </c>
      <c r="DE1044" s="437">
        <f>IFERROR(ROUND(AVERAGE(Y1044:Z1044,AK1044:AL1044),0),"")</f>
        <v/>
      </c>
      <c r="DF1044" s="217">
        <f>IFERROR(ROUND((3600/DE1044*J1044),0),"")</f>
        <v/>
      </c>
      <c r="DG1044" s="437">
        <f>IFERROR(ROUND(DD1044/DF1044,1),"")</f>
        <v/>
      </c>
      <c r="DH1044" s="308">
        <f>IFERROR(DB1044+DD1044,"")</f>
        <v/>
      </c>
      <c r="DI1044" s="447">
        <f>IFERROR(DD1044/DH1044,"")</f>
        <v/>
      </c>
      <c r="DJ1044" s="239" t="n"/>
      <c r="DK1044" s="12">
        <f>IFERROR(DF1044-AP1044,"")</f>
        <v/>
      </c>
      <c r="DL1044" s="239" t="n"/>
      <c r="DM1044" s="307">
        <f>IFERROR(DA1044-L1044,"")</f>
        <v/>
      </c>
      <c r="DN1044" s="348">
        <f>IF(DE1044&gt;AQ1044,0,1)</f>
        <v/>
      </c>
      <c r="DO1044" s="348">
        <f>IF(DA1044&lt;M1044,0,1)</f>
        <v/>
      </c>
      <c r="DP1044" s="348">
        <f>IF(DA1044&gt;N1044,0,1)</f>
        <v/>
      </c>
    </row>
    <row r="1045" ht="20.25" customHeight="1" s="417">
      <c r="C1045" s="455" t="n"/>
      <c r="G1045" s="238" t="n"/>
      <c r="H1045" s="437" t="n"/>
      <c r="I1045" s="437" t="n"/>
      <c r="J1045" s="437" t="n"/>
      <c r="K1045" s="437" t="n"/>
      <c r="L1045" s="240" t="n"/>
      <c r="M1045" s="241" t="n"/>
      <c r="N1045" s="242" t="n"/>
      <c r="O1045" s="232" t="n"/>
      <c r="P1045" s="232" t="n"/>
      <c r="Q1045" s="232" t="n"/>
      <c r="R1045" s="232" t="n"/>
      <c r="S1045" s="232" t="n"/>
      <c r="T1045" s="232" t="n"/>
      <c r="U1045" s="232" t="n"/>
      <c r="V1045" s="232" t="n"/>
      <c r="W1045" s="232" t="n"/>
      <c r="X1045" s="232" t="n"/>
      <c r="Y1045" s="195" t="n"/>
      <c r="Z1045" s="195" t="n"/>
      <c r="AA1045" s="232" t="n"/>
      <c r="AB1045" s="232" t="n"/>
      <c r="AC1045" s="232" t="n"/>
      <c r="AD1045" s="232" t="n"/>
      <c r="AE1045" s="232" t="n"/>
      <c r="AF1045" s="232" t="n"/>
      <c r="AG1045" s="232" t="n"/>
      <c r="AH1045" s="232" t="n"/>
      <c r="AI1045" s="232" t="n"/>
      <c r="AJ1045" s="232" t="n"/>
      <c r="AK1045" s="195" t="n"/>
      <c r="AL1045" s="195" t="n"/>
      <c r="AM1045" s="232">
        <f>IFERROR(ROUND(AVERAGE(O1045:S1045,AA1045:AE1045),0),"")</f>
        <v/>
      </c>
      <c r="AN1045" s="232">
        <f>IFERROR(ROUND(AVERAGE(T1045:X1045,AF1045:AJ1045),0),"")</f>
        <v/>
      </c>
      <c r="AO1045" s="278">
        <f>IFERROR((AM1045-L1045)/L1045,"")</f>
        <v/>
      </c>
      <c r="AP1045" s="218" t="n"/>
      <c r="AQ1045" s="219" t="n"/>
      <c r="AR1045" s="217">
        <f>IFERROR(ROUND((3600/AS1045*J1045),0),"")</f>
        <v/>
      </c>
      <c r="AS1045" s="217">
        <f>IFERROR(ROUND(AVERAGE(Y1045:Z1045,AK1045:AL1045),0),"")</f>
        <v/>
      </c>
      <c r="AT1045" s="217" t="n"/>
      <c r="AU1045" s="217" t="n"/>
      <c r="AV1045" s="217" t="n"/>
      <c r="AW1045" s="217" t="n"/>
      <c r="AX1045" s="217" t="n"/>
      <c r="AY1045" s="217" t="n"/>
      <c r="AZ1045" s="217" t="n"/>
      <c r="BA1045" s="217" t="n"/>
      <c r="BB1045" s="217" t="n"/>
      <c r="BC1045" s="217" t="n"/>
      <c r="BD1045" s="217" t="n"/>
      <c r="BE1045" s="217" t="n"/>
      <c r="BF1045" s="217" t="n"/>
      <c r="BG1045" s="217" t="n"/>
      <c r="BH1045" s="217" t="n"/>
      <c r="BI1045" s="217" t="n"/>
      <c r="BJ1045" s="217" t="n"/>
      <c r="BK1045" s="217" t="n"/>
      <c r="BL1045" s="217" t="n"/>
      <c r="BM1045" s="217" t="n"/>
      <c r="BN1045" s="217" t="n"/>
      <c r="BO1045" s="217" t="n"/>
      <c r="BP1045" s="217" t="n"/>
      <c r="BQ1045" s="217" t="n"/>
      <c r="BR1045" s="217" t="n"/>
      <c r="BS1045" s="217" t="n"/>
      <c r="BT1045" s="217" t="n"/>
      <c r="BU1045" s="217" t="n"/>
      <c r="BV1045" s="217" t="n"/>
      <c r="BW1045" s="217" t="n"/>
      <c r="BX1045" s="220" t="n"/>
      <c r="BY1045" s="220" t="n"/>
      <c r="BZ1045" s="220" t="n"/>
      <c r="CA1045" s="220" t="n"/>
      <c r="CB1045" s="220" t="n"/>
      <c r="CC1045" s="220" t="n"/>
      <c r="CD1045" s="220" t="n"/>
      <c r="CE1045" s="220" t="n"/>
      <c r="CF1045" s="220" t="n"/>
      <c r="CG1045" s="221">
        <f>IFERROR(ROUND((SUM(BX1045:CF1045)),0),"")</f>
        <v/>
      </c>
      <c r="CH1045" s="216" t="n"/>
      <c r="CI1045" s="456" t="n"/>
      <c r="CJ1045" s="223" t="n"/>
      <c r="CK1045" s="196" t="n"/>
      <c r="CL1045" s="196" t="n"/>
      <c r="CM1045" s="196" t="n"/>
      <c r="CN1045" s="196" t="n"/>
      <c r="CO1045" s="196" t="n"/>
      <c r="CP1045" s="323" t="n"/>
      <c r="CQ1045" s="348" t="n"/>
      <c r="CR1045" s="348" t="n"/>
      <c r="CS1045" s="348" t="n"/>
      <c r="CT1045" s="348" t="n"/>
      <c r="CU1045" s="348" t="n"/>
      <c r="CV1045" s="348" t="n"/>
      <c r="CW1045" s="348" t="n"/>
      <c r="CX1045" s="348" t="n"/>
      <c r="CY1045" s="348">
        <f>IFERROR(ROUND(STDEV(AN1045,L1045),1),"")</f>
        <v/>
      </c>
      <c r="CZ1045" s="232">
        <f>IFERROR(ROUND(AVERAGE(O1045:S1045,AA1045:AE1045),0),"")</f>
        <v/>
      </c>
      <c r="DA1045" s="232">
        <f>IFERROR(AVERAGE(T1045:X1045,AF1045:AJ1045),"")</f>
        <v/>
      </c>
      <c r="DB1045" s="308">
        <f>AV1045+BK1045</f>
        <v/>
      </c>
      <c r="DC1045" s="12">
        <f>SUM(BL1045:BT1045,AW1045:BE1045)</f>
        <v/>
      </c>
      <c r="DD1045" s="437">
        <f>IFERROR(ROUND(DC1045/K1045,0),"")</f>
        <v/>
      </c>
      <c r="DE1045" s="437">
        <f>IFERROR(ROUND(AVERAGE(Y1045:Z1045,AK1045:AL1045),0),"")</f>
        <v/>
      </c>
      <c r="DF1045" s="217">
        <f>IFERROR(ROUND((3600/DE1045*J1045),0),"")</f>
        <v/>
      </c>
      <c r="DG1045" s="437">
        <f>IFERROR(ROUND(DD1045/DF1045,1),"")</f>
        <v/>
      </c>
      <c r="DH1045" s="308">
        <f>IFERROR(DB1045+DD1045,"")</f>
        <v/>
      </c>
      <c r="DI1045" s="447">
        <f>IFERROR(DD1045/DH1045,"")</f>
        <v/>
      </c>
      <c r="DJ1045" s="239" t="n"/>
      <c r="DK1045" s="12">
        <f>IFERROR(DF1045-AP1045,"")</f>
        <v/>
      </c>
      <c r="DL1045" s="239" t="n"/>
      <c r="DM1045" s="307">
        <f>IFERROR(DA1045-L1045,"")</f>
        <v/>
      </c>
      <c r="DN1045" s="348">
        <f>IF(DE1045&gt;AQ1045,0,1)</f>
        <v/>
      </c>
      <c r="DO1045" s="348">
        <f>IF(DA1045&lt;M1045,0,1)</f>
        <v/>
      </c>
      <c r="DP1045" s="348">
        <f>IF(DA1045&gt;N1045,0,1)</f>
        <v/>
      </c>
    </row>
    <row r="1046" ht="20.25" customHeight="1" s="417">
      <c r="C1046" s="455" t="n"/>
      <c r="G1046" s="238" t="n"/>
      <c r="H1046" s="437" t="n"/>
      <c r="I1046" s="437" t="n"/>
      <c r="J1046" s="437" t="n"/>
      <c r="K1046" s="437" t="n"/>
      <c r="L1046" s="240" t="n"/>
      <c r="M1046" s="241" t="n"/>
      <c r="N1046" s="242" t="n"/>
      <c r="O1046" s="232" t="n"/>
      <c r="P1046" s="232" t="n"/>
      <c r="Q1046" s="232" t="n"/>
      <c r="R1046" s="232" t="n"/>
      <c r="S1046" s="232" t="n"/>
      <c r="T1046" s="232" t="n"/>
      <c r="U1046" s="232" t="n"/>
      <c r="V1046" s="232" t="n"/>
      <c r="W1046" s="232" t="n"/>
      <c r="X1046" s="232" t="n"/>
      <c r="Y1046" s="195" t="n"/>
      <c r="Z1046" s="195" t="n"/>
      <c r="AA1046" s="232" t="n"/>
      <c r="AB1046" s="232" t="n"/>
      <c r="AC1046" s="232" t="n"/>
      <c r="AD1046" s="232" t="n"/>
      <c r="AE1046" s="232" t="n"/>
      <c r="AF1046" s="232" t="n"/>
      <c r="AG1046" s="232" t="n"/>
      <c r="AH1046" s="232" t="n"/>
      <c r="AI1046" s="232" t="n"/>
      <c r="AJ1046" s="232" t="n"/>
      <c r="AK1046" s="195" t="n"/>
      <c r="AL1046" s="195" t="n"/>
      <c r="AM1046" s="232">
        <f>IFERROR(ROUND(AVERAGE(O1046:S1046,AA1046:AE1046),0),"")</f>
        <v/>
      </c>
      <c r="AN1046" s="232">
        <f>IFERROR(ROUND(AVERAGE(T1046:X1046,AF1046:AJ1046),0),"")</f>
        <v/>
      </c>
      <c r="AO1046" s="278">
        <f>IFERROR((AM1046-L1046)/L1046,"")</f>
        <v/>
      </c>
      <c r="AP1046" s="218" t="n"/>
      <c r="AQ1046" s="219" t="n"/>
      <c r="AR1046" s="217">
        <f>IFERROR(ROUND((3600/AS1046*J1046),0),"")</f>
        <v/>
      </c>
      <c r="AS1046" s="217">
        <f>IFERROR(ROUND(AVERAGE(Y1046:Z1046,AK1046:AL1046),0),"")</f>
        <v/>
      </c>
      <c r="AT1046" s="217" t="n"/>
      <c r="AU1046" s="217" t="n"/>
      <c r="AV1046" s="217" t="n"/>
      <c r="AW1046" s="217" t="n"/>
      <c r="AX1046" s="217" t="n"/>
      <c r="AY1046" s="217" t="n"/>
      <c r="AZ1046" s="217" t="n"/>
      <c r="BA1046" s="217" t="n"/>
      <c r="BB1046" s="217" t="n"/>
      <c r="BC1046" s="217" t="n"/>
      <c r="BD1046" s="217" t="n"/>
      <c r="BE1046" s="217" t="n"/>
      <c r="BF1046" s="217" t="n"/>
      <c r="BG1046" s="217" t="n"/>
      <c r="BH1046" s="217" t="n"/>
      <c r="BI1046" s="217" t="n"/>
      <c r="BJ1046" s="217" t="n"/>
      <c r="BK1046" s="217" t="n"/>
      <c r="BL1046" s="217" t="n"/>
      <c r="BM1046" s="217" t="n"/>
      <c r="BN1046" s="217" t="n"/>
      <c r="BO1046" s="217" t="n"/>
      <c r="BP1046" s="217" t="n"/>
      <c r="BQ1046" s="217" t="n"/>
      <c r="BR1046" s="217" t="n"/>
      <c r="BS1046" s="217" t="n"/>
      <c r="BT1046" s="217" t="n"/>
      <c r="BU1046" s="217" t="n"/>
      <c r="BV1046" s="217" t="n"/>
      <c r="BW1046" s="217" t="n"/>
      <c r="BX1046" s="220" t="n"/>
      <c r="BY1046" s="220" t="n"/>
      <c r="BZ1046" s="220" t="n"/>
      <c r="CA1046" s="220" t="n"/>
      <c r="CB1046" s="220" t="n"/>
      <c r="CC1046" s="220" t="n"/>
      <c r="CD1046" s="220" t="n"/>
      <c r="CE1046" s="220" t="n"/>
      <c r="CF1046" s="220" t="n"/>
      <c r="CG1046" s="221">
        <f>IFERROR(ROUND((SUM(BX1046:CF1046)),0),"")</f>
        <v/>
      </c>
      <c r="CH1046" s="216" t="n"/>
      <c r="CI1046" s="456" t="n"/>
      <c r="CJ1046" s="223" t="n"/>
      <c r="CK1046" s="196" t="n"/>
      <c r="CL1046" s="196" t="n"/>
      <c r="CM1046" s="196" t="n"/>
      <c r="CN1046" s="196" t="n"/>
      <c r="CO1046" s="196" t="n"/>
      <c r="CP1046" s="323" t="n"/>
      <c r="CQ1046" s="348" t="n"/>
      <c r="CR1046" s="348" t="n"/>
      <c r="CS1046" s="348" t="n"/>
      <c r="CT1046" s="348" t="n"/>
      <c r="CU1046" s="348" t="n"/>
      <c r="CV1046" s="348" t="n"/>
      <c r="CW1046" s="348" t="n"/>
      <c r="CX1046" s="348" t="n"/>
      <c r="CY1046" s="348">
        <f>IFERROR(ROUND(STDEV(AN1046,L1046),1),"")</f>
        <v/>
      </c>
      <c r="CZ1046" s="232">
        <f>IFERROR(ROUND(AVERAGE(O1046:S1046,AA1046:AE1046),0),"")</f>
        <v/>
      </c>
      <c r="DA1046" s="232">
        <f>IFERROR(AVERAGE(T1046:X1046,AF1046:AJ1046),"")</f>
        <v/>
      </c>
      <c r="DB1046" s="308">
        <f>AV1046+BK1046</f>
        <v/>
      </c>
      <c r="DC1046" s="12">
        <f>SUM(BL1046:BT1046,AW1046:BE1046)</f>
        <v/>
      </c>
      <c r="DD1046" s="437">
        <f>IFERROR(ROUND(DC1046/K1046,0),"")</f>
        <v/>
      </c>
      <c r="DE1046" s="437">
        <f>IFERROR(ROUND(AVERAGE(Y1046:Z1046,AK1046:AL1046),0),"")</f>
        <v/>
      </c>
      <c r="DF1046" s="217">
        <f>IFERROR(ROUND((3600/DE1046*J1046),0),"")</f>
        <v/>
      </c>
      <c r="DG1046" s="437">
        <f>IFERROR(ROUND(DD1046/DF1046,1),"")</f>
        <v/>
      </c>
      <c r="DH1046" s="308">
        <f>IFERROR(DB1046+DD1046,"")</f>
        <v/>
      </c>
      <c r="DI1046" s="447">
        <f>IFERROR(DD1046/DH1046,"")</f>
        <v/>
      </c>
      <c r="DJ1046" s="239" t="n"/>
      <c r="DK1046" s="12">
        <f>IFERROR(DF1046-AP1046,"")</f>
        <v/>
      </c>
      <c r="DL1046" s="239" t="n"/>
      <c r="DM1046" s="307">
        <f>IFERROR(DA1046-L1046,"")</f>
        <v/>
      </c>
      <c r="DN1046" s="348">
        <f>IF(DE1046&gt;AQ1046,0,1)</f>
        <v/>
      </c>
      <c r="DO1046" s="348">
        <f>IF(DA1046&lt;M1046,0,1)</f>
        <v/>
      </c>
      <c r="DP1046" s="348">
        <f>IF(DA1046&gt;N1046,0,1)</f>
        <v/>
      </c>
    </row>
    <row r="1047" ht="20.25" customHeight="1" s="417">
      <c r="C1047" s="455" t="n"/>
      <c r="G1047" s="238" t="n"/>
      <c r="H1047" s="437" t="n"/>
      <c r="I1047" s="437" t="n"/>
      <c r="J1047" s="437" t="n"/>
      <c r="K1047" s="437" t="n"/>
      <c r="L1047" s="240" t="n"/>
      <c r="M1047" s="241" t="n"/>
      <c r="N1047" s="242" t="n"/>
      <c r="O1047" s="232" t="n"/>
      <c r="P1047" s="232" t="n"/>
      <c r="Q1047" s="232" t="n"/>
      <c r="R1047" s="232" t="n"/>
      <c r="S1047" s="232" t="n"/>
      <c r="T1047" s="232" t="n"/>
      <c r="U1047" s="232" t="n"/>
      <c r="V1047" s="232" t="n"/>
      <c r="W1047" s="232" t="n"/>
      <c r="X1047" s="232" t="n"/>
      <c r="Y1047" s="195" t="n"/>
      <c r="Z1047" s="195" t="n"/>
      <c r="AA1047" s="232" t="n"/>
      <c r="AB1047" s="232" t="n"/>
      <c r="AC1047" s="232" t="n"/>
      <c r="AD1047" s="232" t="n"/>
      <c r="AE1047" s="232" t="n"/>
      <c r="AF1047" s="232" t="n"/>
      <c r="AG1047" s="232" t="n"/>
      <c r="AH1047" s="232" t="n"/>
      <c r="AI1047" s="232" t="n"/>
      <c r="AJ1047" s="232" t="n"/>
      <c r="AK1047" s="195" t="n"/>
      <c r="AL1047" s="195" t="n"/>
      <c r="AM1047" s="232">
        <f>IFERROR(ROUND(AVERAGE(O1047:S1047,AA1047:AE1047),0),"")</f>
        <v/>
      </c>
      <c r="AN1047" s="232">
        <f>IFERROR(ROUND(AVERAGE(T1047:X1047,AF1047:AJ1047),0),"")</f>
        <v/>
      </c>
      <c r="AO1047" s="278">
        <f>IFERROR((AM1047-L1047)/L1047,"")</f>
        <v/>
      </c>
      <c r="AP1047" s="218" t="n"/>
      <c r="AQ1047" s="219" t="n"/>
      <c r="AR1047" s="217">
        <f>IFERROR(ROUND((3600/AS1047*J1047),0),"")</f>
        <v/>
      </c>
      <c r="AS1047" s="217">
        <f>IFERROR(ROUND(AVERAGE(Y1047:Z1047,AK1047:AL1047),0),"")</f>
        <v/>
      </c>
      <c r="AT1047" s="217" t="n"/>
      <c r="AU1047" s="217" t="n"/>
      <c r="AV1047" s="217" t="n"/>
      <c r="AW1047" s="217" t="n"/>
      <c r="AX1047" s="217" t="n"/>
      <c r="AY1047" s="217" t="n"/>
      <c r="AZ1047" s="217" t="n"/>
      <c r="BA1047" s="217" t="n"/>
      <c r="BB1047" s="217" t="n"/>
      <c r="BC1047" s="217" t="n"/>
      <c r="BD1047" s="217" t="n"/>
      <c r="BE1047" s="217" t="n"/>
      <c r="BF1047" s="217" t="n"/>
      <c r="BG1047" s="217" t="n"/>
      <c r="BH1047" s="217" t="n"/>
      <c r="BI1047" s="217" t="n"/>
      <c r="BJ1047" s="217" t="n"/>
      <c r="BK1047" s="217" t="n"/>
      <c r="BL1047" s="217" t="n"/>
      <c r="BM1047" s="217" t="n"/>
      <c r="BN1047" s="217" t="n"/>
      <c r="BO1047" s="217" t="n"/>
      <c r="BP1047" s="217" t="n"/>
      <c r="BQ1047" s="217" t="n"/>
      <c r="BR1047" s="217" t="n"/>
      <c r="BS1047" s="217" t="n"/>
      <c r="BT1047" s="217" t="n"/>
      <c r="BU1047" s="217" t="n"/>
      <c r="BV1047" s="217" t="n"/>
      <c r="BW1047" s="217" t="n"/>
      <c r="BX1047" s="220" t="n"/>
      <c r="BY1047" s="220" t="n"/>
      <c r="BZ1047" s="220" t="n"/>
      <c r="CA1047" s="220" t="n"/>
      <c r="CB1047" s="220" t="n"/>
      <c r="CC1047" s="220" t="n"/>
      <c r="CD1047" s="220" t="n"/>
      <c r="CE1047" s="220" t="n"/>
      <c r="CF1047" s="220" t="n"/>
      <c r="CG1047" s="221">
        <f>IFERROR(ROUND((SUM(BX1047:CF1047)),0),"")</f>
        <v/>
      </c>
      <c r="CH1047" s="216" t="n"/>
      <c r="CI1047" s="456" t="n"/>
      <c r="CJ1047" s="223" t="n"/>
      <c r="CK1047" s="196" t="n"/>
      <c r="CL1047" s="196" t="n"/>
      <c r="CM1047" s="196" t="n"/>
      <c r="CN1047" s="196" t="n"/>
      <c r="CO1047" s="196" t="n"/>
      <c r="CP1047" s="323" t="n"/>
      <c r="CQ1047" s="348" t="n"/>
      <c r="CR1047" s="348" t="n"/>
      <c r="CS1047" s="348" t="n"/>
      <c r="CT1047" s="348" t="n"/>
      <c r="CU1047" s="348" t="n"/>
      <c r="CV1047" s="348" t="n"/>
      <c r="CW1047" s="348" t="n"/>
      <c r="CX1047" s="348" t="n"/>
      <c r="CY1047" s="348">
        <f>IFERROR(ROUND(STDEV(AN1047,L1047),1),"")</f>
        <v/>
      </c>
      <c r="CZ1047" s="232">
        <f>IFERROR(ROUND(AVERAGE(O1047:S1047,AA1047:AE1047),0),"")</f>
        <v/>
      </c>
      <c r="DA1047" s="232">
        <f>IFERROR(AVERAGE(T1047:X1047,AF1047:AJ1047),"")</f>
        <v/>
      </c>
      <c r="DB1047" s="308">
        <f>AV1047+BK1047</f>
        <v/>
      </c>
      <c r="DC1047" s="12">
        <f>SUM(BL1047:BT1047,AW1047:BE1047)</f>
        <v/>
      </c>
      <c r="DD1047" s="437">
        <f>IFERROR(ROUND(DC1047/K1047,0),"")</f>
        <v/>
      </c>
      <c r="DE1047" s="437">
        <f>IFERROR(ROUND(AVERAGE(Y1047:Z1047,AK1047:AL1047),0),"")</f>
        <v/>
      </c>
      <c r="DF1047" s="217">
        <f>IFERROR(ROUND((3600/DE1047*J1047),0),"")</f>
        <v/>
      </c>
      <c r="DG1047" s="437">
        <f>IFERROR(ROUND(DD1047/DF1047,1),"")</f>
        <v/>
      </c>
      <c r="DH1047" s="308">
        <f>IFERROR(DB1047+DD1047,"")</f>
        <v/>
      </c>
      <c r="DI1047" s="447">
        <f>IFERROR(DD1047/DH1047,"")</f>
        <v/>
      </c>
      <c r="DJ1047" s="239" t="n"/>
      <c r="DK1047" s="12">
        <f>IFERROR(DF1047-AP1047,"")</f>
        <v/>
      </c>
      <c r="DL1047" s="239" t="n"/>
      <c r="DM1047" s="307">
        <f>IFERROR(DA1047-L1047,"")</f>
        <v/>
      </c>
      <c r="DN1047" s="348">
        <f>IF(DE1047&gt;AQ1047,0,1)</f>
        <v/>
      </c>
      <c r="DO1047" s="348">
        <f>IF(DA1047&lt;M1047,0,1)</f>
        <v/>
      </c>
      <c r="DP1047" s="348">
        <f>IF(DA1047&gt;N1047,0,1)</f>
        <v/>
      </c>
    </row>
    <row r="1048" ht="20.25" customHeight="1" s="417">
      <c r="C1048" s="455" t="n"/>
      <c r="G1048" s="238" t="n"/>
      <c r="H1048" s="437" t="n"/>
      <c r="I1048" s="437" t="n"/>
      <c r="J1048" s="437" t="n"/>
      <c r="K1048" s="437" t="n"/>
      <c r="L1048" s="240" t="n"/>
      <c r="M1048" s="241" t="n"/>
      <c r="N1048" s="242" t="n"/>
      <c r="O1048" s="232" t="n"/>
      <c r="P1048" s="232" t="n"/>
      <c r="Q1048" s="232" t="n"/>
      <c r="R1048" s="232" t="n"/>
      <c r="S1048" s="232" t="n"/>
      <c r="T1048" s="232" t="n"/>
      <c r="U1048" s="232" t="n"/>
      <c r="V1048" s="232" t="n"/>
      <c r="W1048" s="232" t="n"/>
      <c r="X1048" s="232" t="n"/>
      <c r="Y1048" s="195" t="n"/>
      <c r="Z1048" s="195" t="n"/>
      <c r="AA1048" s="232" t="n"/>
      <c r="AB1048" s="232" t="n"/>
      <c r="AC1048" s="232" t="n"/>
      <c r="AD1048" s="232" t="n"/>
      <c r="AE1048" s="232" t="n"/>
      <c r="AF1048" s="232" t="n"/>
      <c r="AG1048" s="232" t="n"/>
      <c r="AH1048" s="232" t="n"/>
      <c r="AI1048" s="232" t="n"/>
      <c r="AJ1048" s="232" t="n"/>
      <c r="AK1048" s="195" t="n"/>
      <c r="AL1048" s="195" t="n"/>
      <c r="AM1048" s="232">
        <f>IFERROR(ROUND(AVERAGE(O1048:S1048,AA1048:AE1048),0),"")</f>
        <v/>
      </c>
      <c r="AN1048" s="232">
        <f>IFERROR(ROUND(AVERAGE(T1048:X1048,AF1048:AJ1048),0),"")</f>
        <v/>
      </c>
      <c r="AO1048" s="278">
        <f>IFERROR((AM1048-L1048)/L1048,"")</f>
        <v/>
      </c>
      <c r="AP1048" s="218" t="n"/>
      <c r="AQ1048" s="219" t="n"/>
      <c r="AR1048" s="217">
        <f>IFERROR(ROUND((3600/AS1048*J1048),0),"")</f>
        <v/>
      </c>
      <c r="AS1048" s="217">
        <f>IFERROR(ROUND(AVERAGE(Y1048:Z1048,AK1048:AL1048),0),"")</f>
        <v/>
      </c>
      <c r="AT1048" s="217" t="n"/>
      <c r="AU1048" s="217" t="n"/>
      <c r="AV1048" s="217" t="n"/>
      <c r="AW1048" s="217" t="n"/>
      <c r="AX1048" s="217" t="n"/>
      <c r="AY1048" s="217" t="n"/>
      <c r="AZ1048" s="217" t="n"/>
      <c r="BA1048" s="217" t="n"/>
      <c r="BB1048" s="217" t="n"/>
      <c r="BC1048" s="217" t="n"/>
      <c r="BD1048" s="217" t="n"/>
      <c r="BE1048" s="217" t="n"/>
      <c r="BF1048" s="217" t="n"/>
      <c r="BG1048" s="217" t="n"/>
      <c r="BH1048" s="217" t="n"/>
      <c r="BI1048" s="217" t="n"/>
      <c r="BJ1048" s="217" t="n"/>
      <c r="BK1048" s="217" t="n"/>
      <c r="BL1048" s="217" t="n"/>
      <c r="BM1048" s="217" t="n"/>
      <c r="BN1048" s="217" t="n"/>
      <c r="BO1048" s="217" t="n"/>
      <c r="BP1048" s="217" t="n"/>
      <c r="BQ1048" s="217" t="n"/>
      <c r="BR1048" s="217" t="n"/>
      <c r="BS1048" s="217" t="n"/>
      <c r="BT1048" s="217" t="n"/>
      <c r="BU1048" s="217" t="n"/>
      <c r="BV1048" s="217" t="n"/>
      <c r="BW1048" s="217" t="n"/>
      <c r="BX1048" s="220" t="n"/>
      <c r="BY1048" s="220" t="n"/>
      <c r="BZ1048" s="220" t="n"/>
      <c r="CA1048" s="220" t="n"/>
      <c r="CB1048" s="220" t="n"/>
      <c r="CC1048" s="220" t="n"/>
      <c r="CD1048" s="220" t="n"/>
      <c r="CE1048" s="220" t="n"/>
      <c r="CF1048" s="220" t="n"/>
      <c r="CG1048" s="221">
        <f>IFERROR(ROUND((SUM(BX1048:CF1048)),0),"")</f>
        <v/>
      </c>
      <c r="CH1048" s="216" t="n"/>
      <c r="CI1048" s="456" t="n"/>
      <c r="CJ1048" s="223" t="n"/>
      <c r="CK1048" s="196" t="n"/>
      <c r="CL1048" s="196" t="n"/>
      <c r="CM1048" s="196" t="n"/>
      <c r="CN1048" s="196" t="n"/>
      <c r="CO1048" s="196" t="n"/>
      <c r="CP1048" s="323" t="n"/>
      <c r="CQ1048" s="348" t="n"/>
      <c r="CR1048" s="348" t="n"/>
      <c r="CS1048" s="348" t="n"/>
      <c r="CT1048" s="348" t="n"/>
      <c r="CU1048" s="348" t="n"/>
      <c r="CV1048" s="348" t="n"/>
      <c r="CW1048" s="348" t="n"/>
      <c r="CX1048" s="348" t="n"/>
      <c r="CY1048" s="348">
        <f>IFERROR(ROUND(STDEV(AN1048,L1048),1),"")</f>
        <v/>
      </c>
      <c r="CZ1048" s="232">
        <f>IFERROR(ROUND(AVERAGE(O1048:S1048,AA1048:AE1048),0),"")</f>
        <v/>
      </c>
      <c r="DA1048" s="232">
        <f>IFERROR(AVERAGE(T1048:X1048,AF1048:AJ1048),"")</f>
        <v/>
      </c>
      <c r="DB1048" s="308">
        <f>AV1048+BK1048</f>
        <v/>
      </c>
      <c r="DC1048" s="12">
        <f>SUM(BL1048:BT1048,AW1048:BE1048)</f>
        <v/>
      </c>
      <c r="DD1048" s="437">
        <f>IFERROR(ROUND(DC1048/K1048,0),"")</f>
        <v/>
      </c>
      <c r="DE1048" s="437">
        <f>IFERROR(ROUND(AVERAGE(Y1048:Z1048,AK1048:AL1048),0),"")</f>
        <v/>
      </c>
      <c r="DF1048" s="217">
        <f>IFERROR(ROUND((3600/DE1048*J1048),0),"")</f>
        <v/>
      </c>
      <c r="DG1048" s="437">
        <f>IFERROR(ROUND(DD1048/DF1048,1),"")</f>
        <v/>
      </c>
      <c r="DH1048" s="308">
        <f>IFERROR(DB1048+DD1048,"")</f>
        <v/>
      </c>
      <c r="DI1048" s="447">
        <f>IFERROR(DD1048/DH1048,"")</f>
        <v/>
      </c>
      <c r="DJ1048" s="239" t="n"/>
      <c r="DK1048" s="12">
        <f>IFERROR(DF1048-AP1048,"")</f>
        <v/>
      </c>
      <c r="DL1048" s="239" t="n"/>
      <c r="DM1048" s="307">
        <f>IFERROR(DA1048-L1048,"")</f>
        <v/>
      </c>
      <c r="DN1048" s="348">
        <f>IF(DE1048&gt;AQ1048,0,1)</f>
        <v/>
      </c>
      <c r="DO1048" s="348">
        <f>IF(DA1048&lt;M1048,0,1)</f>
        <v/>
      </c>
      <c r="DP1048" s="348">
        <f>IF(DA1048&gt;N1048,0,1)</f>
        <v/>
      </c>
    </row>
    <row r="1049" ht="20.25" customHeight="1" s="417">
      <c r="C1049" s="455" t="n"/>
      <c r="G1049" s="238" t="n"/>
      <c r="H1049" s="437" t="n"/>
      <c r="I1049" s="437" t="n"/>
      <c r="J1049" s="437" t="n"/>
      <c r="K1049" s="437" t="n"/>
      <c r="L1049" s="240" t="n"/>
      <c r="M1049" s="241" t="n"/>
      <c r="N1049" s="242" t="n"/>
      <c r="O1049" s="232" t="n"/>
      <c r="P1049" s="232" t="n"/>
      <c r="Q1049" s="232" t="n"/>
      <c r="R1049" s="232" t="n"/>
      <c r="S1049" s="232" t="n"/>
      <c r="T1049" s="232" t="n"/>
      <c r="U1049" s="232" t="n"/>
      <c r="V1049" s="232" t="n"/>
      <c r="W1049" s="232" t="n"/>
      <c r="X1049" s="232" t="n"/>
      <c r="Y1049" s="195" t="n"/>
      <c r="Z1049" s="195" t="n"/>
      <c r="AA1049" s="232" t="n"/>
      <c r="AB1049" s="232" t="n"/>
      <c r="AC1049" s="232" t="n"/>
      <c r="AD1049" s="232" t="n"/>
      <c r="AE1049" s="232" t="n"/>
      <c r="AF1049" s="232" t="n"/>
      <c r="AG1049" s="232" t="n"/>
      <c r="AH1049" s="232" t="n"/>
      <c r="AI1049" s="232" t="n"/>
      <c r="AJ1049" s="232" t="n"/>
      <c r="AK1049" s="195" t="n"/>
      <c r="AL1049" s="195" t="n"/>
      <c r="AM1049" s="232">
        <f>IFERROR(ROUND(AVERAGE(O1049:S1049,AA1049:AE1049),0),"")</f>
        <v/>
      </c>
      <c r="AN1049" s="232">
        <f>IFERROR(ROUND(AVERAGE(T1049:X1049,AF1049:AJ1049),0),"")</f>
        <v/>
      </c>
      <c r="AO1049" s="278">
        <f>IFERROR((AM1049-L1049)/L1049,"")</f>
        <v/>
      </c>
      <c r="AP1049" s="218" t="n"/>
      <c r="AQ1049" s="219" t="n"/>
      <c r="AR1049" s="217">
        <f>IFERROR(ROUND((3600/AS1049*J1049),0),"")</f>
        <v/>
      </c>
      <c r="AS1049" s="217">
        <f>IFERROR(ROUND(AVERAGE(Y1049:Z1049,AK1049:AL1049),0),"")</f>
        <v/>
      </c>
      <c r="AT1049" s="217" t="n"/>
      <c r="AU1049" s="217" t="n"/>
      <c r="AV1049" s="217" t="n"/>
      <c r="AW1049" s="217" t="n"/>
      <c r="AX1049" s="217" t="n"/>
      <c r="AY1049" s="217" t="n"/>
      <c r="AZ1049" s="217" t="n"/>
      <c r="BA1049" s="217" t="n"/>
      <c r="BB1049" s="217" t="n"/>
      <c r="BC1049" s="217" t="n"/>
      <c r="BD1049" s="217" t="n"/>
      <c r="BE1049" s="217" t="n"/>
      <c r="BF1049" s="217" t="n"/>
      <c r="BG1049" s="217" t="n"/>
      <c r="BH1049" s="217" t="n"/>
      <c r="BI1049" s="217" t="n"/>
      <c r="BJ1049" s="217" t="n"/>
      <c r="BK1049" s="217" t="n"/>
      <c r="BL1049" s="217" t="n"/>
      <c r="BM1049" s="217" t="n"/>
      <c r="BN1049" s="217" t="n"/>
      <c r="BO1049" s="217" t="n"/>
      <c r="BP1049" s="217" t="n"/>
      <c r="BQ1049" s="217" t="n"/>
      <c r="BR1049" s="217" t="n"/>
      <c r="BS1049" s="217" t="n"/>
      <c r="BT1049" s="217" t="n"/>
      <c r="BU1049" s="217" t="n"/>
      <c r="BV1049" s="217" t="n"/>
      <c r="BW1049" s="217" t="n"/>
      <c r="BX1049" s="220" t="n"/>
      <c r="BY1049" s="220" t="n"/>
      <c r="BZ1049" s="220" t="n"/>
      <c r="CA1049" s="220" t="n"/>
      <c r="CB1049" s="220" t="n"/>
      <c r="CC1049" s="220" t="n"/>
      <c r="CD1049" s="220" t="n"/>
      <c r="CE1049" s="220" t="n"/>
      <c r="CF1049" s="220" t="n"/>
      <c r="CG1049" s="221">
        <f>IFERROR(ROUND((SUM(BX1049:CF1049)),0),"")</f>
        <v/>
      </c>
      <c r="CH1049" s="216" t="n"/>
      <c r="CI1049" s="456" t="n"/>
      <c r="CJ1049" s="223" t="n"/>
      <c r="CK1049" s="196" t="n"/>
      <c r="CL1049" s="196" t="n"/>
      <c r="CM1049" s="196" t="n"/>
      <c r="CN1049" s="196" t="n"/>
      <c r="CO1049" s="196" t="n"/>
      <c r="CP1049" s="323" t="n"/>
      <c r="CQ1049" s="348" t="n"/>
      <c r="CR1049" s="348" t="n"/>
      <c r="CS1049" s="348" t="n"/>
      <c r="CT1049" s="348" t="n"/>
      <c r="CU1049" s="348" t="n"/>
      <c r="CV1049" s="348" t="n"/>
      <c r="CW1049" s="348" t="n"/>
      <c r="CX1049" s="348" t="n"/>
      <c r="CY1049" s="348">
        <f>IFERROR(ROUND(STDEV(AN1049,L1049),1),"")</f>
        <v/>
      </c>
      <c r="CZ1049" s="232">
        <f>IFERROR(ROUND(AVERAGE(O1049:S1049,AA1049:AE1049),0),"")</f>
        <v/>
      </c>
      <c r="DA1049" s="232">
        <f>IFERROR(AVERAGE(T1049:X1049,AF1049:AJ1049),"")</f>
        <v/>
      </c>
      <c r="DB1049" s="308">
        <f>AV1049+BK1049</f>
        <v/>
      </c>
      <c r="DC1049" s="12">
        <f>SUM(BL1049:BT1049,AW1049:BE1049)</f>
        <v/>
      </c>
      <c r="DD1049" s="437">
        <f>IFERROR(ROUND(DC1049/K1049,0),"")</f>
        <v/>
      </c>
      <c r="DE1049" s="437">
        <f>IFERROR(ROUND(AVERAGE(Y1049:Z1049,AK1049:AL1049),0),"")</f>
        <v/>
      </c>
      <c r="DF1049" s="217">
        <f>IFERROR(ROUND((3600/DE1049*J1049),0),"")</f>
        <v/>
      </c>
      <c r="DG1049" s="437">
        <f>IFERROR(ROUND(DD1049/DF1049,1),"")</f>
        <v/>
      </c>
      <c r="DH1049" s="308">
        <f>IFERROR(DB1049+DD1049,"")</f>
        <v/>
      </c>
      <c r="DI1049" s="447">
        <f>IFERROR(DD1049/DH1049,"")</f>
        <v/>
      </c>
      <c r="DJ1049" s="239" t="n"/>
      <c r="DK1049" s="12">
        <f>IFERROR(DF1049-AP1049,"")</f>
        <v/>
      </c>
      <c r="DL1049" s="239" t="n"/>
      <c r="DM1049" s="307">
        <f>IFERROR(DA1049-L1049,"")</f>
        <v/>
      </c>
      <c r="DN1049" s="348">
        <f>IF(DE1049&gt;AQ1049,0,1)</f>
        <v/>
      </c>
      <c r="DO1049" s="348">
        <f>IF(DA1049&lt;M1049,0,1)</f>
        <v/>
      </c>
      <c r="DP1049" s="348">
        <f>IF(DA1049&gt;N1049,0,1)</f>
        <v/>
      </c>
    </row>
    <row r="1050" ht="20.25" customHeight="1" s="417">
      <c r="C1050" s="455" t="n"/>
      <c r="G1050" s="238" t="n"/>
      <c r="H1050" s="437" t="n"/>
      <c r="I1050" s="437" t="n"/>
      <c r="J1050" s="437" t="n"/>
      <c r="K1050" s="437" t="n"/>
      <c r="L1050" s="240" t="n"/>
      <c r="M1050" s="241" t="n"/>
      <c r="N1050" s="242" t="n"/>
      <c r="O1050" s="232" t="n"/>
      <c r="P1050" s="232" t="n"/>
      <c r="Q1050" s="232" t="n"/>
      <c r="R1050" s="232" t="n"/>
      <c r="S1050" s="232" t="n"/>
      <c r="T1050" s="232" t="n"/>
      <c r="U1050" s="232" t="n"/>
      <c r="V1050" s="232" t="n"/>
      <c r="W1050" s="232" t="n"/>
      <c r="X1050" s="232" t="n"/>
      <c r="Y1050" s="195" t="n"/>
      <c r="Z1050" s="195" t="n"/>
      <c r="AA1050" s="232" t="n"/>
      <c r="AB1050" s="232" t="n"/>
      <c r="AC1050" s="232" t="n"/>
      <c r="AD1050" s="232" t="n"/>
      <c r="AE1050" s="232" t="n"/>
      <c r="AF1050" s="232" t="n"/>
      <c r="AG1050" s="232" t="n"/>
      <c r="AH1050" s="232" t="n"/>
      <c r="AI1050" s="232" t="n"/>
      <c r="AJ1050" s="232" t="n"/>
      <c r="AK1050" s="195" t="n"/>
      <c r="AL1050" s="195" t="n"/>
      <c r="AM1050" s="232">
        <f>IFERROR(ROUND(AVERAGE(O1050:S1050,AA1050:AE1050),0),"")</f>
        <v/>
      </c>
      <c r="AN1050" s="232">
        <f>IFERROR(ROUND(AVERAGE(T1050:X1050,AF1050:AJ1050),0),"")</f>
        <v/>
      </c>
      <c r="AO1050" s="278">
        <f>IFERROR((AM1050-L1050)/L1050,"")</f>
        <v/>
      </c>
      <c r="AP1050" s="218" t="n"/>
      <c r="AQ1050" s="219" t="n"/>
      <c r="AR1050" s="217">
        <f>IFERROR(ROUND((3600/AS1050*J1050),0),"")</f>
        <v/>
      </c>
      <c r="AS1050" s="217">
        <f>IFERROR(ROUND(AVERAGE(Y1050:Z1050,AK1050:AL1050),0),"")</f>
        <v/>
      </c>
      <c r="AT1050" s="217" t="n"/>
      <c r="AU1050" s="217" t="n"/>
      <c r="AV1050" s="217" t="n"/>
      <c r="AW1050" s="217" t="n"/>
      <c r="AX1050" s="217" t="n"/>
      <c r="AY1050" s="217" t="n"/>
      <c r="AZ1050" s="217" t="n"/>
      <c r="BA1050" s="217" t="n"/>
      <c r="BB1050" s="217" t="n"/>
      <c r="BC1050" s="217" t="n"/>
      <c r="BD1050" s="217" t="n"/>
      <c r="BE1050" s="217" t="n"/>
      <c r="BF1050" s="217" t="n"/>
      <c r="BG1050" s="217" t="n"/>
      <c r="BH1050" s="217" t="n"/>
      <c r="BI1050" s="217" t="n"/>
      <c r="BJ1050" s="217" t="n"/>
      <c r="BK1050" s="217" t="n"/>
      <c r="BL1050" s="217" t="n"/>
      <c r="BM1050" s="217" t="n"/>
      <c r="BN1050" s="217" t="n"/>
      <c r="BO1050" s="217" t="n"/>
      <c r="BP1050" s="217" t="n"/>
      <c r="BQ1050" s="217" t="n"/>
      <c r="BR1050" s="217" t="n"/>
      <c r="BS1050" s="217" t="n"/>
      <c r="BT1050" s="217" t="n"/>
      <c r="BU1050" s="217" t="n"/>
      <c r="BV1050" s="217" t="n"/>
      <c r="BW1050" s="217" t="n"/>
      <c r="BX1050" s="220" t="n"/>
      <c r="BY1050" s="220" t="n"/>
      <c r="BZ1050" s="220" t="n"/>
      <c r="CA1050" s="220" t="n"/>
      <c r="CB1050" s="220" t="n"/>
      <c r="CC1050" s="220" t="n"/>
      <c r="CD1050" s="220" t="n"/>
      <c r="CE1050" s="220" t="n"/>
      <c r="CF1050" s="220" t="n"/>
      <c r="CG1050" s="221">
        <f>IFERROR(ROUND((SUM(BX1050:CF1050)),0),"")</f>
        <v/>
      </c>
      <c r="CH1050" s="216" t="n"/>
      <c r="CI1050" s="456" t="n"/>
      <c r="CJ1050" s="223" t="n"/>
      <c r="CK1050" s="196" t="n"/>
      <c r="CL1050" s="196" t="n"/>
      <c r="CM1050" s="196" t="n"/>
      <c r="CN1050" s="196" t="n"/>
      <c r="CO1050" s="196" t="n"/>
      <c r="CP1050" s="323" t="n"/>
      <c r="CQ1050" s="348" t="n"/>
      <c r="CR1050" s="348" t="n"/>
      <c r="CS1050" s="348" t="n"/>
      <c r="CT1050" s="348" t="n"/>
      <c r="CU1050" s="348" t="n"/>
      <c r="CV1050" s="348" t="n"/>
      <c r="CW1050" s="348" t="n"/>
      <c r="CX1050" s="348" t="n"/>
      <c r="CY1050" s="348">
        <f>IFERROR(ROUND(STDEV(AN1050,L1050),1),"")</f>
        <v/>
      </c>
      <c r="CZ1050" s="232">
        <f>IFERROR(ROUND(AVERAGE(O1050:S1050,AA1050:AE1050),0),"")</f>
        <v/>
      </c>
      <c r="DA1050" s="232">
        <f>IFERROR(AVERAGE(T1050:X1050,AF1050:AJ1050),"")</f>
        <v/>
      </c>
      <c r="DB1050" s="308">
        <f>AV1050+BK1050</f>
        <v/>
      </c>
      <c r="DC1050" s="12">
        <f>SUM(BL1050:BT1050,AW1050:BE1050)</f>
        <v/>
      </c>
      <c r="DD1050" s="437">
        <f>IFERROR(ROUND(DC1050/K1050,0),"")</f>
        <v/>
      </c>
      <c r="DE1050" s="437">
        <f>IFERROR(ROUND(AVERAGE(Y1050:Z1050,AK1050:AL1050),0),"")</f>
        <v/>
      </c>
      <c r="DF1050" s="217">
        <f>IFERROR(ROUND((3600/DE1050*J1050),0),"")</f>
        <v/>
      </c>
      <c r="DG1050" s="437">
        <f>IFERROR(ROUND(DD1050/DF1050,1),"")</f>
        <v/>
      </c>
      <c r="DH1050" s="308">
        <f>IFERROR(DB1050+DD1050,"")</f>
        <v/>
      </c>
      <c r="DI1050" s="447">
        <f>IFERROR(DD1050/DH1050,"")</f>
        <v/>
      </c>
      <c r="DJ1050" s="239" t="n"/>
      <c r="DK1050" s="12">
        <f>IFERROR(DF1050-AP1050,"")</f>
        <v/>
      </c>
      <c r="DL1050" s="239" t="n"/>
      <c r="DM1050" s="307">
        <f>IFERROR(DA1050-L1050,"")</f>
        <v/>
      </c>
      <c r="DN1050" s="348">
        <f>IF(DE1050&gt;AQ1050,0,1)</f>
        <v/>
      </c>
      <c r="DO1050" s="348">
        <f>IF(DA1050&lt;M1050,0,1)</f>
        <v/>
      </c>
      <c r="DP1050" s="348">
        <f>IF(DA1050&gt;N1050,0,1)</f>
        <v/>
      </c>
    </row>
    <row r="1051" ht="20.25" customHeight="1" s="417">
      <c r="C1051" s="455" t="n"/>
      <c r="G1051" s="238" t="n"/>
      <c r="H1051" s="437" t="n"/>
      <c r="I1051" s="437" t="n"/>
      <c r="J1051" s="437" t="n"/>
      <c r="K1051" s="437" t="n"/>
      <c r="L1051" s="240" t="n"/>
      <c r="M1051" s="241" t="n"/>
      <c r="N1051" s="242" t="n"/>
      <c r="O1051" s="232" t="n"/>
      <c r="P1051" s="232" t="n"/>
      <c r="Q1051" s="232" t="n"/>
      <c r="R1051" s="232" t="n"/>
      <c r="S1051" s="232" t="n"/>
      <c r="T1051" s="232" t="n"/>
      <c r="U1051" s="232" t="n"/>
      <c r="V1051" s="232" t="n"/>
      <c r="W1051" s="232" t="n"/>
      <c r="X1051" s="232" t="n"/>
      <c r="Y1051" s="195" t="n"/>
      <c r="Z1051" s="195" t="n"/>
      <c r="AA1051" s="232" t="n"/>
      <c r="AB1051" s="232" t="n"/>
      <c r="AC1051" s="232" t="n"/>
      <c r="AD1051" s="232" t="n"/>
      <c r="AE1051" s="232" t="n"/>
      <c r="AF1051" s="232" t="n"/>
      <c r="AG1051" s="232" t="n"/>
      <c r="AH1051" s="232" t="n"/>
      <c r="AI1051" s="232" t="n"/>
      <c r="AJ1051" s="232" t="n"/>
      <c r="AK1051" s="195" t="n"/>
      <c r="AL1051" s="195" t="n"/>
      <c r="AM1051" s="232">
        <f>IFERROR(ROUND(AVERAGE(O1051:S1051,AA1051:AE1051),0),"")</f>
        <v/>
      </c>
      <c r="AN1051" s="232">
        <f>IFERROR(ROUND(AVERAGE(T1051:X1051,AF1051:AJ1051),0),"")</f>
        <v/>
      </c>
      <c r="AO1051" s="278">
        <f>IFERROR((AM1051-L1051)/L1051,"")</f>
        <v/>
      </c>
      <c r="AP1051" s="218" t="n"/>
      <c r="AQ1051" s="219" t="n"/>
      <c r="AR1051" s="217">
        <f>IFERROR(ROUND((3600/AS1051*J1051),0),"")</f>
        <v/>
      </c>
      <c r="AS1051" s="217">
        <f>IFERROR(ROUND(AVERAGE(Y1051:Z1051,AK1051:AL1051),0),"")</f>
        <v/>
      </c>
      <c r="AT1051" s="217" t="n"/>
      <c r="AU1051" s="217" t="n"/>
      <c r="AV1051" s="217" t="n"/>
      <c r="AW1051" s="217" t="n"/>
      <c r="AX1051" s="217" t="n"/>
      <c r="AY1051" s="217" t="n"/>
      <c r="AZ1051" s="217" t="n"/>
      <c r="BA1051" s="217" t="n"/>
      <c r="BB1051" s="217" t="n"/>
      <c r="BC1051" s="217" t="n"/>
      <c r="BD1051" s="217" t="n"/>
      <c r="BE1051" s="217" t="n"/>
      <c r="BF1051" s="217" t="n"/>
      <c r="BG1051" s="217" t="n"/>
      <c r="BH1051" s="217" t="n"/>
      <c r="BI1051" s="217" t="n"/>
      <c r="BJ1051" s="217" t="n"/>
      <c r="BK1051" s="217" t="n"/>
      <c r="BL1051" s="217" t="n"/>
      <c r="BM1051" s="217" t="n"/>
      <c r="BN1051" s="217" t="n"/>
      <c r="BO1051" s="217" t="n"/>
      <c r="BP1051" s="217" t="n"/>
      <c r="BQ1051" s="217" t="n"/>
      <c r="BR1051" s="217" t="n"/>
      <c r="BS1051" s="217" t="n"/>
      <c r="BT1051" s="217" t="n"/>
      <c r="BU1051" s="217" t="n"/>
      <c r="BV1051" s="217" t="n"/>
      <c r="BW1051" s="217" t="n"/>
      <c r="BX1051" s="220" t="n"/>
      <c r="BY1051" s="220" t="n"/>
      <c r="BZ1051" s="220" t="n"/>
      <c r="CA1051" s="220" t="n"/>
      <c r="CB1051" s="220" t="n"/>
      <c r="CC1051" s="220" t="n"/>
      <c r="CD1051" s="220" t="n"/>
      <c r="CE1051" s="220" t="n"/>
      <c r="CF1051" s="220" t="n"/>
      <c r="CG1051" s="221">
        <f>IFERROR(ROUND((SUM(BX1051:CF1051)),0),"")</f>
        <v/>
      </c>
      <c r="CH1051" s="216" t="n"/>
      <c r="CI1051" s="456" t="n"/>
      <c r="CJ1051" s="223" t="n"/>
      <c r="CK1051" s="196" t="n"/>
      <c r="CL1051" s="196" t="n"/>
      <c r="CM1051" s="196" t="n"/>
      <c r="CN1051" s="196" t="n"/>
      <c r="CO1051" s="196" t="n"/>
      <c r="CP1051" s="323" t="n"/>
      <c r="CQ1051" s="348" t="n"/>
      <c r="CR1051" s="348" t="n"/>
      <c r="CS1051" s="348" t="n"/>
      <c r="CT1051" s="348" t="n"/>
      <c r="CU1051" s="348" t="n"/>
      <c r="CV1051" s="348" t="n"/>
      <c r="CW1051" s="348" t="n"/>
      <c r="CX1051" s="348" t="n"/>
      <c r="CY1051" s="348">
        <f>IFERROR(ROUND(STDEV(AN1051,L1051),1),"")</f>
        <v/>
      </c>
      <c r="CZ1051" s="232">
        <f>IFERROR(ROUND(AVERAGE(O1051:S1051,AA1051:AE1051),0),"")</f>
        <v/>
      </c>
      <c r="DA1051" s="232">
        <f>IFERROR(AVERAGE(T1051:X1051,AF1051:AJ1051),"")</f>
        <v/>
      </c>
      <c r="DB1051" s="308">
        <f>AV1051+BK1051</f>
        <v/>
      </c>
      <c r="DC1051" s="12">
        <f>SUM(BL1051:BT1051,AW1051:BE1051)</f>
        <v/>
      </c>
      <c r="DD1051" s="437">
        <f>IFERROR(ROUND(DC1051/K1051,0),"")</f>
        <v/>
      </c>
      <c r="DE1051" s="437">
        <f>IFERROR(ROUND(AVERAGE(Y1051:Z1051,AK1051:AL1051),0),"")</f>
        <v/>
      </c>
      <c r="DF1051" s="217">
        <f>IFERROR(ROUND((3600/DE1051*J1051),0),"")</f>
        <v/>
      </c>
      <c r="DG1051" s="437">
        <f>IFERROR(ROUND(DD1051/DF1051,1),"")</f>
        <v/>
      </c>
      <c r="DH1051" s="308">
        <f>IFERROR(DB1051+DD1051,"")</f>
        <v/>
      </c>
      <c r="DI1051" s="447">
        <f>IFERROR(DD1051/DH1051,"")</f>
        <v/>
      </c>
      <c r="DJ1051" s="239" t="n"/>
      <c r="DK1051" s="12">
        <f>IFERROR(DF1051-AP1051,"")</f>
        <v/>
      </c>
      <c r="DL1051" s="239" t="n"/>
      <c r="DM1051" s="307">
        <f>IFERROR(DA1051-L1051,"")</f>
        <v/>
      </c>
      <c r="DN1051" s="348">
        <f>IF(DE1051&gt;AQ1051,0,1)</f>
        <v/>
      </c>
      <c r="DO1051" s="348">
        <f>IF(DA1051&lt;M1051,0,1)</f>
        <v/>
      </c>
      <c r="DP1051" s="348">
        <f>IF(DA1051&gt;N1051,0,1)</f>
        <v/>
      </c>
    </row>
    <row r="1052" ht="20.25" customHeight="1" s="417">
      <c r="C1052" s="455" t="n"/>
      <c r="G1052" s="238" t="n"/>
      <c r="H1052" s="437" t="n"/>
      <c r="I1052" s="437" t="n"/>
      <c r="J1052" s="437" t="n"/>
      <c r="K1052" s="437" t="n"/>
      <c r="L1052" s="240" t="n"/>
      <c r="M1052" s="241" t="n"/>
      <c r="N1052" s="242" t="n"/>
      <c r="O1052" s="232" t="n"/>
      <c r="P1052" s="232" t="n"/>
      <c r="Q1052" s="232" t="n"/>
      <c r="R1052" s="232" t="n"/>
      <c r="S1052" s="232" t="n"/>
      <c r="T1052" s="232" t="n"/>
      <c r="U1052" s="232" t="n"/>
      <c r="V1052" s="232" t="n"/>
      <c r="W1052" s="232" t="n"/>
      <c r="X1052" s="232" t="n"/>
      <c r="Y1052" s="195" t="n"/>
      <c r="Z1052" s="195" t="n"/>
      <c r="AA1052" s="232" t="n"/>
      <c r="AB1052" s="232" t="n"/>
      <c r="AC1052" s="232" t="n"/>
      <c r="AD1052" s="232" t="n"/>
      <c r="AE1052" s="232" t="n"/>
      <c r="AF1052" s="232" t="n"/>
      <c r="AG1052" s="232" t="n"/>
      <c r="AH1052" s="232" t="n"/>
      <c r="AI1052" s="232" t="n"/>
      <c r="AJ1052" s="232" t="n"/>
      <c r="AK1052" s="195" t="n"/>
      <c r="AL1052" s="195" t="n"/>
      <c r="AM1052" s="232">
        <f>IFERROR(ROUND(AVERAGE(O1052:S1052,AA1052:AE1052),0),"")</f>
        <v/>
      </c>
      <c r="AN1052" s="232">
        <f>IFERROR(ROUND(AVERAGE(T1052:X1052,AF1052:AJ1052),0),"")</f>
        <v/>
      </c>
      <c r="AO1052" s="278">
        <f>IFERROR((AM1052-L1052)/L1052,"")</f>
        <v/>
      </c>
      <c r="AP1052" s="218" t="n"/>
      <c r="AQ1052" s="219" t="n"/>
      <c r="AR1052" s="217">
        <f>IFERROR(ROUND((3600/AS1052*J1052),0),"")</f>
        <v/>
      </c>
      <c r="AS1052" s="217">
        <f>IFERROR(ROUND(AVERAGE(Y1052:Z1052,AK1052:AL1052),0),"")</f>
        <v/>
      </c>
      <c r="AT1052" s="217" t="n"/>
      <c r="AU1052" s="217" t="n"/>
      <c r="AV1052" s="217" t="n"/>
      <c r="AW1052" s="217" t="n"/>
      <c r="AX1052" s="217" t="n"/>
      <c r="AY1052" s="217" t="n"/>
      <c r="AZ1052" s="217" t="n"/>
      <c r="BA1052" s="217" t="n"/>
      <c r="BB1052" s="217" t="n"/>
      <c r="BC1052" s="217" t="n"/>
      <c r="BD1052" s="217" t="n"/>
      <c r="BE1052" s="217" t="n"/>
      <c r="BF1052" s="217" t="n"/>
      <c r="BG1052" s="217" t="n"/>
      <c r="BH1052" s="217" t="n"/>
      <c r="BI1052" s="217" t="n"/>
      <c r="BJ1052" s="217" t="n"/>
      <c r="BK1052" s="217" t="n"/>
      <c r="BL1052" s="217" t="n"/>
      <c r="BM1052" s="217" t="n"/>
      <c r="BN1052" s="217" t="n"/>
      <c r="BO1052" s="217" t="n"/>
      <c r="BP1052" s="217" t="n"/>
      <c r="BQ1052" s="217" t="n"/>
      <c r="BR1052" s="217" t="n"/>
      <c r="BS1052" s="217" t="n"/>
      <c r="BT1052" s="217" t="n"/>
      <c r="BU1052" s="217" t="n"/>
      <c r="BV1052" s="217" t="n"/>
      <c r="BW1052" s="217" t="n"/>
      <c r="BX1052" s="220" t="n"/>
      <c r="BY1052" s="220" t="n"/>
      <c r="BZ1052" s="220" t="n"/>
      <c r="CA1052" s="220" t="n"/>
      <c r="CB1052" s="220" t="n"/>
      <c r="CC1052" s="220" t="n"/>
      <c r="CD1052" s="220" t="n"/>
      <c r="CE1052" s="220" t="n"/>
      <c r="CF1052" s="220" t="n"/>
      <c r="CG1052" s="221">
        <f>IFERROR(ROUND((SUM(BX1052:CF1052)),0),"")</f>
        <v/>
      </c>
      <c r="CH1052" s="216" t="n"/>
      <c r="CI1052" s="456" t="n"/>
      <c r="CJ1052" s="223" t="n"/>
      <c r="CK1052" s="196" t="n"/>
      <c r="CL1052" s="196" t="n"/>
      <c r="CM1052" s="196" t="n"/>
      <c r="CN1052" s="196" t="n"/>
      <c r="CO1052" s="196" t="n"/>
      <c r="CP1052" s="323" t="n"/>
      <c r="CQ1052" s="348" t="n"/>
      <c r="CR1052" s="348" t="n"/>
      <c r="CS1052" s="348" t="n"/>
      <c r="CT1052" s="348" t="n"/>
      <c r="CU1052" s="348" t="n"/>
      <c r="CV1052" s="348" t="n"/>
      <c r="CW1052" s="348" t="n"/>
      <c r="CX1052" s="348" t="n"/>
      <c r="CY1052" s="348">
        <f>IFERROR(ROUND(STDEV(AN1052,L1052),1),"")</f>
        <v/>
      </c>
      <c r="CZ1052" s="232">
        <f>IFERROR(ROUND(AVERAGE(O1052:S1052,AA1052:AE1052),0),"")</f>
        <v/>
      </c>
      <c r="DA1052" s="232">
        <f>IFERROR(AVERAGE(T1052:X1052,AF1052:AJ1052),"")</f>
        <v/>
      </c>
      <c r="DB1052" s="308">
        <f>AV1052+BK1052</f>
        <v/>
      </c>
      <c r="DC1052" s="12">
        <f>SUM(BL1052:BT1052,AW1052:BE1052)</f>
        <v/>
      </c>
      <c r="DD1052" s="437">
        <f>IFERROR(ROUND(DC1052/K1052,0),"")</f>
        <v/>
      </c>
      <c r="DE1052" s="437">
        <f>IFERROR(ROUND(AVERAGE(Y1052:Z1052,AK1052:AL1052),0),"")</f>
        <v/>
      </c>
      <c r="DF1052" s="217">
        <f>IFERROR(ROUND((3600/DE1052*J1052),0),"")</f>
        <v/>
      </c>
      <c r="DG1052" s="437">
        <f>IFERROR(ROUND(DD1052/DF1052,1),"")</f>
        <v/>
      </c>
      <c r="DH1052" s="308">
        <f>IFERROR(DB1052+DD1052,"")</f>
        <v/>
      </c>
      <c r="DI1052" s="447">
        <f>IFERROR(DD1052/DH1052,"")</f>
        <v/>
      </c>
      <c r="DJ1052" s="239" t="n"/>
      <c r="DK1052" s="12">
        <f>IFERROR(DF1052-AP1052,"")</f>
        <v/>
      </c>
      <c r="DL1052" s="239" t="n"/>
      <c r="DM1052" s="307">
        <f>IFERROR(DA1052-L1052,"")</f>
        <v/>
      </c>
      <c r="DN1052" s="348">
        <f>IF(DE1052&gt;AQ1052,0,1)</f>
        <v/>
      </c>
      <c r="DO1052" s="348">
        <f>IF(DA1052&lt;M1052,0,1)</f>
        <v/>
      </c>
      <c r="DP1052" s="348">
        <f>IF(DA1052&gt;N1052,0,1)</f>
        <v/>
      </c>
    </row>
    <row r="1053" ht="20.25" customHeight="1" s="417">
      <c r="C1053" s="455" t="n"/>
      <c r="G1053" s="238" t="n"/>
      <c r="H1053" s="437" t="n"/>
      <c r="I1053" s="437" t="n"/>
      <c r="J1053" s="437" t="n"/>
      <c r="K1053" s="437" t="n"/>
      <c r="L1053" s="240" t="n"/>
      <c r="M1053" s="241" t="n"/>
      <c r="N1053" s="242" t="n"/>
      <c r="O1053" s="232" t="n"/>
      <c r="P1053" s="232" t="n"/>
      <c r="Q1053" s="232" t="n"/>
      <c r="R1053" s="232" t="n"/>
      <c r="S1053" s="232" t="n"/>
      <c r="T1053" s="232" t="n"/>
      <c r="U1053" s="232" t="n"/>
      <c r="V1053" s="232" t="n"/>
      <c r="W1053" s="232" t="n"/>
      <c r="X1053" s="232" t="n"/>
      <c r="Y1053" s="195" t="n"/>
      <c r="Z1053" s="195" t="n"/>
      <c r="AA1053" s="232" t="n"/>
      <c r="AB1053" s="232" t="n"/>
      <c r="AC1053" s="232" t="n"/>
      <c r="AD1053" s="232" t="n"/>
      <c r="AE1053" s="232" t="n"/>
      <c r="AF1053" s="232" t="n"/>
      <c r="AG1053" s="232" t="n"/>
      <c r="AH1053" s="232" t="n"/>
      <c r="AI1053" s="232" t="n"/>
      <c r="AJ1053" s="232" t="n"/>
      <c r="AK1053" s="195" t="n"/>
      <c r="AL1053" s="195" t="n"/>
      <c r="AM1053" s="232">
        <f>IFERROR(ROUND(AVERAGE(O1053:S1053,AA1053:AE1053),0),"")</f>
        <v/>
      </c>
      <c r="AN1053" s="232">
        <f>IFERROR(ROUND(AVERAGE(T1053:X1053,AF1053:AJ1053),0),"")</f>
        <v/>
      </c>
      <c r="AO1053" s="278">
        <f>IFERROR((AM1053-L1053)/L1053,"")</f>
        <v/>
      </c>
      <c r="AP1053" s="218" t="n"/>
      <c r="AQ1053" s="219" t="n"/>
      <c r="AR1053" s="217">
        <f>IFERROR(ROUND((3600/AS1053*J1053),0),"")</f>
        <v/>
      </c>
      <c r="AS1053" s="217">
        <f>IFERROR(ROUND(AVERAGE(Y1053:Z1053,AK1053:AL1053),0),"")</f>
        <v/>
      </c>
      <c r="AT1053" s="217" t="n"/>
      <c r="AU1053" s="217" t="n"/>
      <c r="AV1053" s="217" t="n"/>
      <c r="AW1053" s="217" t="n"/>
      <c r="AX1053" s="217" t="n"/>
      <c r="AY1053" s="217" t="n"/>
      <c r="AZ1053" s="217" t="n"/>
      <c r="BA1053" s="217" t="n"/>
      <c r="BB1053" s="217" t="n"/>
      <c r="BC1053" s="217" t="n"/>
      <c r="BD1053" s="217" t="n"/>
      <c r="BE1053" s="217" t="n"/>
      <c r="BF1053" s="217" t="n"/>
      <c r="BG1053" s="217" t="n"/>
      <c r="BH1053" s="217" t="n"/>
      <c r="BI1053" s="217" t="n"/>
      <c r="BJ1053" s="217" t="n"/>
      <c r="BK1053" s="217" t="n"/>
      <c r="BL1053" s="217" t="n"/>
      <c r="BM1053" s="217" t="n"/>
      <c r="BN1053" s="217" t="n"/>
      <c r="BO1053" s="217" t="n"/>
      <c r="BP1053" s="217" t="n"/>
      <c r="BQ1053" s="217" t="n"/>
      <c r="BR1053" s="217" t="n"/>
      <c r="BS1053" s="217" t="n"/>
      <c r="BT1053" s="217" t="n"/>
      <c r="BU1053" s="217" t="n"/>
      <c r="BV1053" s="217" t="n"/>
      <c r="BW1053" s="217" t="n"/>
      <c r="BX1053" s="220" t="n"/>
      <c r="BY1053" s="220" t="n"/>
      <c r="BZ1053" s="220" t="n"/>
      <c r="CA1053" s="220" t="n"/>
      <c r="CB1053" s="220" t="n"/>
      <c r="CC1053" s="220" t="n"/>
      <c r="CD1053" s="220" t="n"/>
      <c r="CE1053" s="220" t="n"/>
      <c r="CF1053" s="220" t="n"/>
      <c r="CG1053" s="221">
        <f>IFERROR(ROUND((SUM(BX1053:CF1053)),0),"")</f>
        <v/>
      </c>
      <c r="CH1053" s="216" t="n"/>
      <c r="CI1053" s="456" t="n"/>
      <c r="CJ1053" s="223" t="n"/>
      <c r="CK1053" s="196" t="n"/>
      <c r="CL1053" s="196" t="n"/>
      <c r="CM1053" s="196" t="n"/>
      <c r="CN1053" s="196" t="n"/>
      <c r="CO1053" s="196" t="n"/>
      <c r="CP1053" s="323" t="n"/>
      <c r="CQ1053" s="348" t="n"/>
      <c r="CR1053" s="348" t="n"/>
      <c r="CS1053" s="348" t="n"/>
      <c r="CT1053" s="348" t="n"/>
      <c r="CU1053" s="348" t="n"/>
      <c r="CV1053" s="348" t="n"/>
      <c r="CW1053" s="348" t="n"/>
      <c r="CX1053" s="348" t="n"/>
      <c r="CY1053" s="348">
        <f>IFERROR(ROUND(STDEV(AN1053,L1053),1),"")</f>
        <v/>
      </c>
      <c r="CZ1053" s="232">
        <f>IFERROR(ROUND(AVERAGE(O1053:S1053,AA1053:AE1053),0),"")</f>
        <v/>
      </c>
      <c r="DA1053" s="232">
        <f>IFERROR(AVERAGE(T1053:X1053,AF1053:AJ1053),"")</f>
        <v/>
      </c>
      <c r="DB1053" s="308">
        <f>AV1053+BK1053</f>
        <v/>
      </c>
      <c r="DC1053" s="12">
        <f>SUM(BL1053:BT1053,AW1053:BE1053)</f>
        <v/>
      </c>
      <c r="DD1053" s="437">
        <f>IFERROR(ROUND(DC1053/K1053,0),"")</f>
        <v/>
      </c>
      <c r="DE1053" s="437">
        <f>IFERROR(ROUND(AVERAGE(Y1053:Z1053,AK1053:AL1053),0),"")</f>
        <v/>
      </c>
      <c r="DF1053" s="217">
        <f>IFERROR(ROUND((3600/DE1053*J1053),0),"")</f>
        <v/>
      </c>
      <c r="DG1053" s="437">
        <f>IFERROR(ROUND(DD1053/DF1053,1),"")</f>
        <v/>
      </c>
      <c r="DH1053" s="308">
        <f>IFERROR(DB1053+DD1053,"")</f>
        <v/>
      </c>
      <c r="DI1053" s="447">
        <f>IFERROR(DD1053/DH1053,"")</f>
        <v/>
      </c>
      <c r="DJ1053" s="239" t="n"/>
      <c r="DK1053" s="12">
        <f>IFERROR(DF1053-AP1053,"")</f>
        <v/>
      </c>
      <c r="DL1053" s="239" t="n"/>
      <c r="DM1053" s="307">
        <f>IFERROR(DA1053-L1053,"")</f>
        <v/>
      </c>
      <c r="DN1053" s="348">
        <f>IF(DE1053&gt;AQ1053,0,1)</f>
        <v/>
      </c>
      <c r="DO1053" s="348">
        <f>IF(DA1053&lt;M1053,0,1)</f>
        <v/>
      </c>
      <c r="DP1053" s="348">
        <f>IF(DA1053&gt;N1053,0,1)</f>
        <v/>
      </c>
    </row>
    <row r="1054" ht="20.25" customHeight="1" s="417">
      <c r="C1054" s="455" t="n"/>
      <c r="G1054" s="238" t="n"/>
      <c r="H1054" s="437" t="n"/>
      <c r="I1054" s="437" t="n"/>
      <c r="J1054" s="437" t="n"/>
      <c r="K1054" s="437" t="n"/>
      <c r="L1054" s="240" t="n"/>
      <c r="M1054" s="241" t="n"/>
      <c r="N1054" s="242" t="n"/>
      <c r="O1054" s="232" t="n"/>
      <c r="P1054" s="232" t="n"/>
      <c r="Q1054" s="232" t="n"/>
      <c r="R1054" s="232" t="n"/>
      <c r="S1054" s="232" t="n"/>
      <c r="T1054" s="232" t="n"/>
      <c r="U1054" s="232" t="n"/>
      <c r="V1054" s="232" t="n"/>
      <c r="W1054" s="232" t="n"/>
      <c r="X1054" s="232" t="n"/>
      <c r="Y1054" s="195" t="n"/>
      <c r="Z1054" s="195" t="n"/>
      <c r="AA1054" s="232" t="n"/>
      <c r="AB1054" s="232" t="n"/>
      <c r="AC1054" s="232" t="n"/>
      <c r="AD1054" s="232" t="n"/>
      <c r="AE1054" s="232" t="n"/>
      <c r="AF1054" s="232" t="n"/>
      <c r="AG1054" s="232" t="n"/>
      <c r="AH1054" s="232" t="n"/>
      <c r="AI1054" s="232" t="n"/>
      <c r="AJ1054" s="232" t="n"/>
      <c r="AK1054" s="195" t="n"/>
      <c r="AL1054" s="195" t="n"/>
      <c r="AM1054" s="232">
        <f>IFERROR(ROUND(AVERAGE(O1054:S1054,AA1054:AE1054),0),"")</f>
        <v/>
      </c>
      <c r="AN1054" s="232">
        <f>IFERROR(ROUND(AVERAGE(T1054:X1054,AF1054:AJ1054),0),"")</f>
        <v/>
      </c>
      <c r="AO1054" s="278">
        <f>IFERROR((AM1054-L1054)/L1054,"")</f>
        <v/>
      </c>
      <c r="AP1054" s="218" t="n"/>
      <c r="AQ1054" s="219" t="n"/>
      <c r="AR1054" s="217">
        <f>IFERROR(ROUND((3600/AS1054*J1054),0),"")</f>
        <v/>
      </c>
      <c r="AS1054" s="217">
        <f>IFERROR(ROUND(AVERAGE(Y1054:Z1054,AK1054:AL1054),0),"")</f>
        <v/>
      </c>
      <c r="AT1054" s="217" t="n"/>
      <c r="AU1054" s="217" t="n"/>
      <c r="AV1054" s="217" t="n"/>
      <c r="AW1054" s="217" t="n"/>
      <c r="AX1054" s="217" t="n"/>
      <c r="AY1054" s="217" t="n"/>
      <c r="AZ1054" s="217" t="n"/>
      <c r="BA1054" s="217" t="n"/>
      <c r="BB1054" s="217" t="n"/>
      <c r="BC1054" s="217" t="n"/>
      <c r="BD1054" s="217" t="n"/>
      <c r="BE1054" s="217" t="n"/>
      <c r="BF1054" s="217" t="n"/>
      <c r="BG1054" s="217" t="n"/>
      <c r="BH1054" s="217" t="n"/>
      <c r="BI1054" s="217" t="n"/>
      <c r="BJ1054" s="217" t="n"/>
      <c r="BK1054" s="217" t="n"/>
      <c r="BL1054" s="217" t="n"/>
      <c r="BM1054" s="217" t="n"/>
      <c r="BN1054" s="217" t="n"/>
      <c r="BO1054" s="217" t="n"/>
      <c r="BP1054" s="217" t="n"/>
      <c r="BQ1054" s="217" t="n"/>
      <c r="BR1054" s="217" t="n"/>
      <c r="BS1054" s="217" t="n"/>
      <c r="BT1054" s="217" t="n"/>
      <c r="BU1054" s="217" t="n"/>
      <c r="BV1054" s="217" t="n"/>
      <c r="BW1054" s="217" t="n"/>
      <c r="BX1054" s="220" t="n"/>
      <c r="BY1054" s="220" t="n"/>
      <c r="BZ1054" s="220" t="n"/>
      <c r="CA1054" s="220" t="n"/>
      <c r="CB1054" s="220" t="n"/>
      <c r="CC1054" s="220" t="n"/>
      <c r="CD1054" s="220" t="n"/>
      <c r="CE1054" s="220" t="n"/>
      <c r="CF1054" s="220" t="n"/>
      <c r="CG1054" s="221">
        <f>IFERROR(ROUND((SUM(BX1054:CF1054)),0),"")</f>
        <v/>
      </c>
      <c r="CH1054" s="216" t="n"/>
      <c r="CI1054" s="456" t="n"/>
      <c r="CJ1054" s="223" t="n"/>
      <c r="CK1054" s="196" t="n"/>
      <c r="CL1054" s="196" t="n"/>
      <c r="CM1054" s="196" t="n"/>
      <c r="CN1054" s="196" t="n"/>
      <c r="CO1054" s="196" t="n"/>
      <c r="CP1054" s="323" t="n"/>
      <c r="CQ1054" s="348" t="n"/>
      <c r="CR1054" s="348" t="n"/>
      <c r="CS1054" s="348" t="n"/>
      <c r="CT1054" s="348" t="n"/>
      <c r="CU1054" s="348" t="n"/>
      <c r="CV1054" s="348" t="n"/>
      <c r="CW1054" s="348" t="n"/>
      <c r="CX1054" s="348" t="n"/>
      <c r="CY1054" s="348">
        <f>IFERROR(ROUND(STDEV(AN1054,L1054),1),"")</f>
        <v/>
      </c>
      <c r="CZ1054" s="232">
        <f>IFERROR(ROUND(AVERAGE(O1054:S1054,AA1054:AE1054),0),"")</f>
        <v/>
      </c>
      <c r="DA1054" s="232">
        <f>IFERROR(AVERAGE(T1054:X1054,AF1054:AJ1054),"")</f>
        <v/>
      </c>
      <c r="DB1054" s="308">
        <f>AV1054+BK1054</f>
        <v/>
      </c>
      <c r="DC1054" s="12">
        <f>SUM(BL1054:BT1054,AW1054:BE1054)</f>
        <v/>
      </c>
      <c r="DD1054" s="437">
        <f>IFERROR(ROUND(DC1054/K1054,0),"")</f>
        <v/>
      </c>
      <c r="DE1054" s="437">
        <f>IFERROR(ROUND(AVERAGE(Y1054:Z1054,AK1054:AL1054),0),"")</f>
        <v/>
      </c>
      <c r="DF1054" s="217">
        <f>IFERROR(ROUND((3600/DE1054*J1054),0),"")</f>
        <v/>
      </c>
      <c r="DG1054" s="437">
        <f>IFERROR(ROUND(DD1054/DF1054,1),"")</f>
        <v/>
      </c>
      <c r="DH1054" s="308">
        <f>IFERROR(DB1054+DD1054,"")</f>
        <v/>
      </c>
      <c r="DI1054" s="447">
        <f>IFERROR(DD1054/DH1054,"")</f>
        <v/>
      </c>
      <c r="DJ1054" s="239" t="n"/>
      <c r="DK1054" s="12">
        <f>IFERROR(DF1054-AP1054,"")</f>
        <v/>
      </c>
      <c r="DL1054" s="239" t="n"/>
      <c r="DM1054" s="307">
        <f>IFERROR(DA1054-L1054,"")</f>
        <v/>
      </c>
      <c r="DN1054" s="348">
        <f>IF(DE1054&gt;AQ1054,0,1)</f>
        <v/>
      </c>
      <c r="DO1054" s="348">
        <f>IF(DA1054&lt;M1054,0,1)</f>
        <v/>
      </c>
      <c r="DP1054" s="348">
        <f>IF(DA1054&gt;N1054,0,1)</f>
        <v/>
      </c>
    </row>
    <row r="1055" ht="20.25" customHeight="1" s="417">
      <c r="C1055" s="455" t="n"/>
      <c r="G1055" s="238" t="n"/>
      <c r="H1055" s="437" t="n"/>
      <c r="I1055" s="437" t="n"/>
      <c r="J1055" s="437" t="n"/>
      <c r="K1055" s="437" t="n"/>
      <c r="L1055" s="240" t="n"/>
      <c r="M1055" s="241" t="n"/>
      <c r="N1055" s="242" t="n"/>
      <c r="O1055" s="232" t="n"/>
      <c r="P1055" s="232" t="n"/>
      <c r="Q1055" s="232" t="n"/>
      <c r="R1055" s="232" t="n"/>
      <c r="S1055" s="232" t="n"/>
      <c r="T1055" s="232" t="n"/>
      <c r="U1055" s="232" t="n"/>
      <c r="V1055" s="232" t="n"/>
      <c r="W1055" s="232" t="n"/>
      <c r="X1055" s="232" t="n"/>
      <c r="Y1055" s="195" t="n"/>
      <c r="Z1055" s="195" t="n"/>
      <c r="AA1055" s="232" t="n"/>
      <c r="AB1055" s="232" t="n"/>
      <c r="AC1055" s="232" t="n"/>
      <c r="AD1055" s="232" t="n"/>
      <c r="AE1055" s="232" t="n"/>
      <c r="AF1055" s="232" t="n"/>
      <c r="AG1055" s="232" t="n"/>
      <c r="AH1055" s="232" t="n"/>
      <c r="AI1055" s="232" t="n"/>
      <c r="AJ1055" s="232" t="n"/>
      <c r="AK1055" s="195" t="n"/>
      <c r="AL1055" s="195" t="n"/>
      <c r="AM1055" s="232">
        <f>IFERROR(ROUND(AVERAGE(O1055:S1055,AA1055:AE1055),0),"")</f>
        <v/>
      </c>
      <c r="AN1055" s="232">
        <f>IFERROR(ROUND(AVERAGE(T1055:X1055,AF1055:AJ1055),0),"")</f>
        <v/>
      </c>
      <c r="AO1055" s="278">
        <f>IFERROR((AM1055-L1055)/L1055,"")</f>
        <v/>
      </c>
      <c r="AP1055" s="218" t="n"/>
      <c r="AQ1055" s="219" t="n"/>
      <c r="AR1055" s="217">
        <f>IFERROR(ROUND((3600/AS1055*J1055),0),"")</f>
        <v/>
      </c>
      <c r="AS1055" s="217">
        <f>IFERROR(ROUND(AVERAGE(Y1055:Z1055,AK1055:AL1055),0),"")</f>
        <v/>
      </c>
      <c r="AT1055" s="217" t="n"/>
      <c r="AU1055" s="217" t="n"/>
      <c r="AV1055" s="217" t="n"/>
      <c r="AW1055" s="217" t="n"/>
      <c r="AX1055" s="217" t="n"/>
      <c r="AY1055" s="217" t="n"/>
      <c r="AZ1055" s="217" t="n"/>
      <c r="BA1055" s="217" t="n"/>
      <c r="BB1055" s="217" t="n"/>
      <c r="BC1055" s="217" t="n"/>
      <c r="BD1055" s="217" t="n"/>
      <c r="BE1055" s="217" t="n"/>
      <c r="BF1055" s="217" t="n"/>
      <c r="BG1055" s="217" t="n"/>
      <c r="BH1055" s="217" t="n"/>
      <c r="BI1055" s="217" t="n"/>
      <c r="BJ1055" s="217" t="n"/>
      <c r="BK1055" s="217" t="n"/>
      <c r="BL1055" s="217" t="n"/>
      <c r="BM1055" s="217" t="n"/>
      <c r="BN1055" s="217" t="n"/>
      <c r="BO1055" s="217" t="n"/>
      <c r="BP1055" s="217" t="n"/>
      <c r="BQ1055" s="217" t="n"/>
      <c r="BR1055" s="217" t="n"/>
      <c r="BS1055" s="217" t="n"/>
      <c r="BT1055" s="217" t="n"/>
      <c r="BU1055" s="217" t="n"/>
      <c r="BV1055" s="217" t="n"/>
      <c r="BW1055" s="217" t="n"/>
      <c r="BX1055" s="220" t="n"/>
      <c r="BY1055" s="220" t="n"/>
      <c r="BZ1055" s="220" t="n"/>
      <c r="CA1055" s="220" t="n"/>
      <c r="CB1055" s="220" t="n"/>
      <c r="CC1055" s="220" t="n"/>
      <c r="CD1055" s="220" t="n"/>
      <c r="CE1055" s="220" t="n"/>
      <c r="CF1055" s="220" t="n"/>
      <c r="CG1055" s="221">
        <f>IFERROR(ROUND((SUM(BX1055:CF1055)),0),"")</f>
        <v/>
      </c>
      <c r="CH1055" s="216" t="n"/>
      <c r="CI1055" s="456" t="n"/>
      <c r="CJ1055" s="223" t="n"/>
      <c r="CK1055" s="196" t="n"/>
      <c r="CL1055" s="196" t="n"/>
      <c r="CM1055" s="196" t="n"/>
      <c r="CN1055" s="196" t="n"/>
      <c r="CO1055" s="196" t="n"/>
      <c r="CP1055" s="323" t="n"/>
      <c r="CQ1055" s="348" t="n"/>
      <c r="CR1055" s="348" t="n"/>
      <c r="CS1055" s="348" t="n"/>
      <c r="CT1055" s="348" t="n"/>
      <c r="CU1055" s="348" t="n"/>
      <c r="CV1055" s="348" t="n"/>
      <c r="CW1055" s="348" t="n"/>
      <c r="CX1055" s="348" t="n"/>
      <c r="CY1055" s="348">
        <f>IFERROR(ROUND(STDEV(AN1055,L1055),1),"")</f>
        <v/>
      </c>
      <c r="CZ1055" s="232">
        <f>IFERROR(ROUND(AVERAGE(O1055:S1055,AA1055:AE1055),0),"")</f>
        <v/>
      </c>
      <c r="DA1055" s="232">
        <f>IFERROR(AVERAGE(T1055:X1055,AF1055:AJ1055),"")</f>
        <v/>
      </c>
      <c r="DB1055" s="308">
        <f>AV1055+BK1055</f>
        <v/>
      </c>
      <c r="DC1055" s="12">
        <f>SUM(BL1055:BT1055,AW1055:BE1055)</f>
        <v/>
      </c>
      <c r="DD1055" s="437">
        <f>IFERROR(ROUND(DC1055/K1055,0),"")</f>
        <v/>
      </c>
      <c r="DE1055" s="437">
        <f>IFERROR(ROUND(AVERAGE(Y1055:Z1055,AK1055:AL1055),0),"")</f>
        <v/>
      </c>
      <c r="DF1055" s="217">
        <f>IFERROR(ROUND((3600/DE1055*J1055),0),"")</f>
        <v/>
      </c>
      <c r="DG1055" s="437">
        <f>IFERROR(ROUND(DD1055/DF1055,1),"")</f>
        <v/>
      </c>
      <c r="DH1055" s="308">
        <f>IFERROR(DB1055+DD1055,"")</f>
        <v/>
      </c>
      <c r="DI1055" s="447">
        <f>IFERROR(DD1055/DH1055,"")</f>
        <v/>
      </c>
      <c r="DJ1055" s="239" t="n"/>
      <c r="DK1055" s="12">
        <f>IFERROR(DF1055-AP1055,"")</f>
        <v/>
      </c>
      <c r="DL1055" s="239" t="n"/>
      <c r="DM1055" s="307">
        <f>IFERROR(DA1055-L1055,"")</f>
        <v/>
      </c>
      <c r="DN1055" s="348">
        <f>IF(DE1055&gt;AQ1055,0,1)</f>
        <v/>
      </c>
      <c r="DO1055" s="348">
        <f>IF(DA1055&lt;M1055,0,1)</f>
        <v/>
      </c>
      <c r="DP1055" s="348">
        <f>IF(DA1055&gt;N1055,0,1)</f>
        <v/>
      </c>
    </row>
    <row r="1056" ht="20.25" customHeight="1" s="417">
      <c r="C1056" s="455" t="n"/>
      <c r="G1056" s="238" t="n"/>
      <c r="H1056" s="437" t="n"/>
      <c r="I1056" s="437" t="n"/>
      <c r="J1056" s="437" t="n"/>
      <c r="K1056" s="437" t="n"/>
      <c r="L1056" s="240" t="n"/>
      <c r="M1056" s="241" t="n"/>
      <c r="N1056" s="242" t="n"/>
      <c r="O1056" s="232" t="n"/>
      <c r="P1056" s="232" t="n"/>
      <c r="Q1056" s="232" t="n"/>
      <c r="R1056" s="232" t="n"/>
      <c r="S1056" s="232" t="n"/>
      <c r="T1056" s="232" t="n"/>
      <c r="U1056" s="232" t="n"/>
      <c r="V1056" s="232" t="n"/>
      <c r="W1056" s="232" t="n"/>
      <c r="X1056" s="232" t="n"/>
      <c r="Y1056" s="195" t="n"/>
      <c r="Z1056" s="195" t="n"/>
      <c r="AA1056" s="232" t="n"/>
      <c r="AB1056" s="232" t="n"/>
      <c r="AC1056" s="232" t="n"/>
      <c r="AD1056" s="232" t="n"/>
      <c r="AE1056" s="232" t="n"/>
      <c r="AF1056" s="232" t="n"/>
      <c r="AG1056" s="232" t="n"/>
      <c r="AH1056" s="232" t="n"/>
      <c r="AI1056" s="232" t="n"/>
      <c r="AJ1056" s="232" t="n"/>
      <c r="AK1056" s="195" t="n"/>
      <c r="AL1056" s="195" t="n"/>
      <c r="AM1056" s="232">
        <f>IFERROR(ROUND(AVERAGE(O1056:S1056,AA1056:AE1056),0),"")</f>
        <v/>
      </c>
      <c r="AN1056" s="232">
        <f>IFERROR(ROUND(AVERAGE(T1056:X1056,AF1056:AJ1056),0),"")</f>
        <v/>
      </c>
      <c r="AO1056" s="278">
        <f>IFERROR((AM1056-L1056)/L1056,"")</f>
        <v/>
      </c>
      <c r="AP1056" s="218" t="n"/>
      <c r="AQ1056" s="219" t="n"/>
      <c r="AR1056" s="217">
        <f>IFERROR(ROUND((3600/AS1056*J1056),0),"")</f>
        <v/>
      </c>
      <c r="AS1056" s="217">
        <f>IFERROR(ROUND(AVERAGE(Y1056:Z1056,AK1056:AL1056),0),"")</f>
        <v/>
      </c>
      <c r="AT1056" s="217" t="n"/>
      <c r="AU1056" s="217" t="n"/>
      <c r="AV1056" s="217" t="n"/>
      <c r="AW1056" s="217" t="n"/>
      <c r="AX1056" s="217" t="n"/>
      <c r="AY1056" s="217" t="n"/>
      <c r="AZ1056" s="217" t="n"/>
      <c r="BA1056" s="217" t="n"/>
      <c r="BB1056" s="217" t="n"/>
      <c r="BC1056" s="217" t="n"/>
      <c r="BD1056" s="217" t="n"/>
      <c r="BE1056" s="217" t="n"/>
      <c r="BF1056" s="217" t="n"/>
      <c r="BG1056" s="217" t="n"/>
      <c r="BH1056" s="217" t="n"/>
      <c r="BI1056" s="217" t="n"/>
      <c r="BJ1056" s="217" t="n"/>
      <c r="BK1056" s="217" t="n"/>
      <c r="BL1056" s="217" t="n"/>
      <c r="BM1056" s="217" t="n"/>
      <c r="BN1056" s="217" t="n"/>
      <c r="BO1056" s="217" t="n"/>
      <c r="BP1056" s="217" t="n"/>
      <c r="BQ1056" s="217" t="n"/>
      <c r="BR1056" s="217" t="n"/>
      <c r="BS1056" s="217" t="n"/>
      <c r="BT1056" s="217" t="n"/>
      <c r="BU1056" s="217" t="n"/>
      <c r="BV1056" s="217" t="n"/>
      <c r="BW1056" s="217" t="n"/>
      <c r="BX1056" s="220" t="n"/>
      <c r="BY1056" s="220" t="n"/>
      <c r="BZ1056" s="220" t="n"/>
      <c r="CA1056" s="220" t="n"/>
      <c r="CB1056" s="220" t="n"/>
      <c r="CC1056" s="220" t="n"/>
      <c r="CD1056" s="220" t="n"/>
      <c r="CE1056" s="220" t="n"/>
      <c r="CF1056" s="220" t="n"/>
      <c r="CG1056" s="221">
        <f>IFERROR(ROUND((SUM(BX1056:CF1056)),0),"")</f>
        <v/>
      </c>
      <c r="CH1056" s="216" t="n"/>
      <c r="CI1056" s="456" t="n"/>
      <c r="CJ1056" s="223" t="n"/>
      <c r="CK1056" s="196" t="n"/>
      <c r="CL1056" s="196" t="n"/>
      <c r="CM1056" s="196" t="n"/>
      <c r="CN1056" s="196" t="n"/>
      <c r="CO1056" s="196" t="n"/>
      <c r="CP1056" s="323" t="n"/>
      <c r="CQ1056" s="348" t="n"/>
      <c r="CR1056" s="348" t="n"/>
      <c r="CS1056" s="348" t="n"/>
      <c r="CT1056" s="348" t="n"/>
      <c r="CU1056" s="348" t="n"/>
      <c r="CV1056" s="348" t="n"/>
      <c r="CW1056" s="348" t="n"/>
      <c r="CX1056" s="348" t="n"/>
      <c r="CY1056" s="348">
        <f>IFERROR(ROUND(STDEV(AN1056,L1056),1),"")</f>
        <v/>
      </c>
      <c r="CZ1056" s="232">
        <f>IFERROR(ROUND(AVERAGE(O1056:S1056,AA1056:AE1056),0),"")</f>
        <v/>
      </c>
      <c r="DA1056" s="232">
        <f>IFERROR(AVERAGE(T1056:X1056,AF1056:AJ1056),"")</f>
        <v/>
      </c>
      <c r="DB1056" s="308">
        <f>AV1056+BK1056</f>
        <v/>
      </c>
      <c r="DC1056" s="12">
        <f>SUM(BL1056:BT1056,AW1056:BE1056)</f>
        <v/>
      </c>
      <c r="DD1056" s="437">
        <f>IFERROR(ROUND(DC1056/K1056,0),"")</f>
        <v/>
      </c>
      <c r="DE1056" s="437">
        <f>IFERROR(ROUND(AVERAGE(Y1056:Z1056,AK1056:AL1056),0),"")</f>
        <v/>
      </c>
      <c r="DF1056" s="217">
        <f>IFERROR(ROUND((3600/DE1056*J1056),0),"")</f>
        <v/>
      </c>
      <c r="DG1056" s="437">
        <f>IFERROR(ROUND(DD1056/DF1056,1),"")</f>
        <v/>
      </c>
      <c r="DH1056" s="308">
        <f>IFERROR(DB1056+DD1056,"")</f>
        <v/>
      </c>
      <c r="DI1056" s="447">
        <f>IFERROR(DD1056/DH1056,"")</f>
        <v/>
      </c>
      <c r="DJ1056" s="239" t="n"/>
      <c r="DK1056" s="12">
        <f>IFERROR(DF1056-AP1056,"")</f>
        <v/>
      </c>
      <c r="DL1056" s="239" t="n"/>
      <c r="DM1056" s="307">
        <f>IFERROR(DA1056-L1056,"")</f>
        <v/>
      </c>
      <c r="DN1056" s="348">
        <f>IF(DE1056&gt;AQ1056,0,1)</f>
        <v/>
      </c>
      <c r="DO1056" s="348">
        <f>IF(DA1056&lt;M1056,0,1)</f>
        <v/>
      </c>
      <c r="DP1056" s="348">
        <f>IF(DA1056&gt;N1056,0,1)</f>
        <v/>
      </c>
    </row>
    <row r="1057" ht="20.25" customHeight="1" s="417">
      <c r="C1057" s="455" t="n"/>
      <c r="G1057" s="238" t="n"/>
      <c r="H1057" s="437" t="n"/>
      <c r="I1057" s="437" t="n"/>
      <c r="J1057" s="437" t="n"/>
      <c r="K1057" s="437" t="n"/>
      <c r="L1057" s="240" t="n"/>
      <c r="M1057" s="241" t="n"/>
      <c r="N1057" s="242" t="n"/>
      <c r="O1057" s="232" t="n"/>
      <c r="P1057" s="232" t="n"/>
      <c r="Q1057" s="232" t="n"/>
      <c r="R1057" s="232" t="n"/>
      <c r="S1057" s="232" t="n"/>
      <c r="T1057" s="232" t="n"/>
      <c r="U1057" s="232" t="n"/>
      <c r="V1057" s="232" t="n"/>
      <c r="W1057" s="232" t="n"/>
      <c r="X1057" s="232" t="n"/>
      <c r="Y1057" s="195" t="n"/>
      <c r="Z1057" s="195" t="n"/>
      <c r="AA1057" s="232" t="n"/>
      <c r="AB1057" s="232" t="n"/>
      <c r="AC1057" s="232" t="n"/>
      <c r="AD1057" s="232" t="n"/>
      <c r="AE1057" s="232" t="n"/>
      <c r="AF1057" s="232" t="n"/>
      <c r="AG1057" s="232" t="n"/>
      <c r="AH1057" s="232" t="n"/>
      <c r="AI1057" s="232" t="n"/>
      <c r="AJ1057" s="232" t="n"/>
      <c r="AK1057" s="195" t="n"/>
      <c r="AL1057" s="195" t="n"/>
      <c r="AM1057" s="232">
        <f>IFERROR(ROUND(AVERAGE(O1057:S1057,AA1057:AE1057),0),"")</f>
        <v/>
      </c>
      <c r="AN1057" s="232">
        <f>IFERROR(ROUND(AVERAGE(T1057:X1057,AF1057:AJ1057),0),"")</f>
        <v/>
      </c>
      <c r="AO1057" s="278">
        <f>IFERROR((AM1057-L1057)/L1057,"")</f>
        <v/>
      </c>
      <c r="AP1057" s="218" t="n"/>
      <c r="AQ1057" s="219" t="n"/>
      <c r="AR1057" s="217">
        <f>IFERROR(ROUND((3600/AS1057*J1057),0),"")</f>
        <v/>
      </c>
      <c r="AS1057" s="217">
        <f>IFERROR(ROUND(AVERAGE(Y1057:Z1057,AK1057:AL1057),0),"")</f>
        <v/>
      </c>
      <c r="AT1057" s="217" t="n"/>
      <c r="AU1057" s="217" t="n"/>
      <c r="AV1057" s="217" t="n"/>
      <c r="AW1057" s="217" t="n"/>
      <c r="AX1057" s="217" t="n"/>
      <c r="AY1057" s="217" t="n"/>
      <c r="AZ1057" s="217" t="n"/>
      <c r="BA1057" s="217" t="n"/>
      <c r="BB1057" s="217" t="n"/>
      <c r="BC1057" s="217" t="n"/>
      <c r="BD1057" s="217" t="n"/>
      <c r="BE1057" s="217" t="n"/>
      <c r="BF1057" s="217" t="n"/>
      <c r="BG1057" s="217" t="n"/>
      <c r="BH1057" s="217" t="n"/>
      <c r="BI1057" s="217" t="n"/>
      <c r="BJ1057" s="217" t="n"/>
      <c r="BK1057" s="217" t="n"/>
      <c r="BL1057" s="217" t="n"/>
      <c r="BM1057" s="217" t="n"/>
      <c r="BN1057" s="217" t="n"/>
      <c r="BO1057" s="217" t="n"/>
      <c r="BP1057" s="217" t="n"/>
      <c r="BQ1057" s="217" t="n"/>
      <c r="BR1057" s="217" t="n"/>
      <c r="BS1057" s="217" t="n"/>
      <c r="BT1057" s="217" t="n"/>
      <c r="BU1057" s="217" t="n"/>
      <c r="BV1057" s="217" t="n"/>
      <c r="BW1057" s="217" t="n"/>
      <c r="BX1057" s="220" t="n"/>
      <c r="BY1057" s="220" t="n"/>
      <c r="BZ1057" s="220" t="n"/>
      <c r="CA1057" s="220" t="n"/>
      <c r="CB1057" s="220" t="n"/>
      <c r="CC1057" s="220" t="n"/>
      <c r="CD1057" s="220" t="n"/>
      <c r="CE1057" s="220" t="n"/>
      <c r="CF1057" s="220" t="n"/>
      <c r="CG1057" s="221">
        <f>IFERROR(ROUND((SUM(BX1057:CF1057)),0),"")</f>
        <v/>
      </c>
      <c r="CH1057" s="216" t="n"/>
      <c r="CI1057" s="456" t="n"/>
      <c r="CJ1057" s="223" t="n"/>
      <c r="CK1057" s="196" t="n"/>
      <c r="CL1057" s="196" t="n"/>
      <c r="CM1057" s="196" t="n"/>
      <c r="CN1057" s="196" t="n"/>
      <c r="CO1057" s="196" t="n"/>
      <c r="CP1057" s="323" t="n"/>
      <c r="CQ1057" s="348" t="n"/>
      <c r="CR1057" s="348" t="n"/>
      <c r="CS1057" s="348" t="n"/>
      <c r="CT1057" s="348" t="n"/>
      <c r="CU1057" s="348" t="n"/>
      <c r="CV1057" s="348" t="n"/>
      <c r="CW1057" s="348" t="n"/>
      <c r="CX1057" s="348" t="n"/>
      <c r="CY1057" s="348">
        <f>IFERROR(ROUND(STDEV(AN1057,L1057),1),"")</f>
        <v/>
      </c>
      <c r="CZ1057" s="232">
        <f>IFERROR(ROUND(AVERAGE(O1057:S1057,AA1057:AE1057),0),"")</f>
        <v/>
      </c>
      <c r="DA1057" s="232">
        <f>IFERROR(AVERAGE(T1057:X1057,AF1057:AJ1057),"")</f>
        <v/>
      </c>
      <c r="DB1057" s="308">
        <f>AV1057+BK1057</f>
        <v/>
      </c>
      <c r="DC1057" s="12">
        <f>SUM(BL1057:BT1057,AW1057:BE1057)</f>
        <v/>
      </c>
      <c r="DD1057" s="437">
        <f>IFERROR(ROUND(DC1057/K1057,0),"")</f>
        <v/>
      </c>
      <c r="DE1057" s="437">
        <f>IFERROR(ROUND(AVERAGE(Y1057:Z1057,AK1057:AL1057),0),"")</f>
        <v/>
      </c>
      <c r="DF1057" s="217">
        <f>IFERROR(ROUND((3600/DE1057*J1057),0),"")</f>
        <v/>
      </c>
      <c r="DG1057" s="437">
        <f>IFERROR(ROUND(DD1057/DF1057,1),"")</f>
        <v/>
      </c>
      <c r="DH1057" s="308">
        <f>IFERROR(DB1057+DD1057,"")</f>
        <v/>
      </c>
      <c r="DI1057" s="447">
        <f>IFERROR(DD1057/DH1057,"")</f>
        <v/>
      </c>
      <c r="DJ1057" s="239" t="n"/>
      <c r="DK1057" s="12">
        <f>IFERROR(DF1057-AP1057,"")</f>
        <v/>
      </c>
      <c r="DL1057" s="239" t="n"/>
      <c r="DM1057" s="307">
        <f>IFERROR(DA1057-L1057,"")</f>
        <v/>
      </c>
      <c r="DN1057" s="348">
        <f>IF(DE1057&gt;AQ1057,0,1)</f>
        <v/>
      </c>
      <c r="DO1057" s="348">
        <f>IF(DA1057&lt;M1057,0,1)</f>
        <v/>
      </c>
      <c r="DP1057" s="348">
        <f>IF(DA1057&gt;N1057,0,1)</f>
        <v/>
      </c>
    </row>
    <row r="1058" ht="20.25" customHeight="1" s="417">
      <c r="C1058" s="455" t="n"/>
      <c r="G1058" s="238" t="n"/>
      <c r="H1058" s="437" t="n"/>
      <c r="I1058" s="437" t="n"/>
      <c r="J1058" s="437" t="n"/>
      <c r="K1058" s="437" t="n"/>
      <c r="L1058" s="240" t="n"/>
      <c r="M1058" s="241" t="n"/>
      <c r="N1058" s="242" t="n"/>
      <c r="O1058" s="232" t="n"/>
      <c r="P1058" s="232" t="n"/>
      <c r="Q1058" s="232" t="n"/>
      <c r="R1058" s="232" t="n"/>
      <c r="S1058" s="232" t="n"/>
      <c r="T1058" s="232" t="n"/>
      <c r="U1058" s="232" t="n"/>
      <c r="V1058" s="232" t="n"/>
      <c r="W1058" s="232" t="n"/>
      <c r="X1058" s="232" t="n"/>
      <c r="Y1058" s="195" t="n"/>
      <c r="Z1058" s="195" t="n"/>
      <c r="AA1058" s="232" t="n"/>
      <c r="AB1058" s="232" t="n"/>
      <c r="AC1058" s="232" t="n"/>
      <c r="AD1058" s="232" t="n"/>
      <c r="AE1058" s="232" t="n"/>
      <c r="AF1058" s="232" t="n"/>
      <c r="AG1058" s="232" t="n"/>
      <c r="AH1058" s="232" t="n"/>
      <c r="AI1058" s="232" t="n"/>
      <c r="AJ1058" s="232" t="n"/>
      <c r="AK1058" s="195" t="n"/>
      <c r="AL1058" s="195" t="n"/>
      <c r="AM1058" s="232">
        <f>IFERROR(ROUND(AVERAGE(O1058:S1058,AA1058:AE1058),0),"")</f>
        <v/>
      </c>
      <c r="AN1058" s="232">
        <f>IFERROR(ROUND(AVERAGE(T1058:X1058,AF1058:AJ1058),0),"")</f>
        <v/>
      </c>
      <c r="AO1058" s="278">
        <f>IFERROR((AM1058-L1058)/L1058,"")</f>
        <v/>
      </c>
      <c r="AP1058" s="218" t="n"/>
      <c r="AQ1058" s="219" t="n"/>
      <c r="AR1058" s="217">
        <f>IFERROR(ROUND((3600/AS1058*J1058),0),"")</f>
        <v/>
      </c>
      <c r="AS1058" s="217">
        <f>IFERROR(ROUND(AVERAGE(Y1058:Z1058,AK1058:AL1058),0),"")</f>
        <v/>
      </c>
      <c r="AT1058" s="217" t="n"/>
      <c r="AU1058" s="217" t="n"/>
      <c r="AV1058" s="217" t="n"/>
      <c r="AW1058" s="217" t="n"/>
      <c r="AX1058" s="217" t="n"/>
      <c r="AY1058" s="217" t="n"/>
      <c r="AZ1058" s="217" t="n"/>
      <c r="BA1058" s="217" t="n"/>
      <c r="BB1058" s="217" t="n"/>
      <c r="BC1058" s="217" t="n"/>
      <c r="BD1058" s="217" t="n"/>
      <c r="BE1058" s="217" t="n"/>
      <c r="BF1058" s="217" t="n"/>
      <c r="BG1058" s="217" t="n"/>
      <c r="BH1058" s="217" t="n"/>
      <c r="BI1058" s="217" t="n"/>
      <c r="BJ1058" s="217" t="n"/>
      <c r="BK1058" s="217" t="n"/>
      <c r="BL1058" s="217" t="n"/>
      <c r="BM1058" s="217" t="n"/>
      <c r="BN1058" s="217" t="n"/>
      <c r="BO1058" s="217" t="n"/>
      <c r="BP1058" s="217" t="n"/>
      <c r="BQ1058" s="217" t="n"/>
      <c r="BR1058" s="217" t="n"/>
      <c r="BS1058" s="217" t="n"/>
      <c r="BT1058" s="217" t="n"/>
      <c r="BU1058" s="217" t="n"/>
      <c r="BV1058" s="217" t="n"/>
      <c r="BW1058" s="217" t="n"/>
      <c r="BX1058" s="220" t="n"/>
      <c r="BY1058" s="220" t="n"/>
      <c r="BZ1058" s="220" t="n"/>
      <c r="CA1058" s="220" t="n"/>
      <c r="CB1058" s="220" t="n"/>
      <c r="CC1058" s="220" t="n"/>
      <c r="CD1058" s="220" t="n"/>
      <c r="CE1058" s="220" t="n"/>
      <c r="CF1058" s="220" t="n"/>
      <c r="CG1058" s="221">
        <f>IFERROR(ROUND((SUM(BX1058:CF1058)),0),"")</f>
        <v/>
      </c>
      <c r="CH1058" s="216" t="n"/>
      <c r="CI1058" s="456" t="n"/>
      <c r="CJ1058" s="223" t="n"/>
      <c r="CK1058" s="196" t="n"/>
      <c r="CL1058" s="196" t="n"/>
      <c r="CM1058" s="196" t="n"/>
      <c r="CN1058" s="196" t="n"/>
      <c r="CO1058" s="196" t="n"/>
      <c r="CP1058" s="323" t="n"/>
      <c r="CQ1058" s="348" t="n"/>
      <c r="CR1058" s="348" t="n"/>
      <c r="CS1058" s="348" t="n"/>
      <c r="CT1058" s="348" t="n"/>
      <c r="CU1058" s="348" t="n"/>
      <c r="CV1058" s="348" t="n"/>
      <c r="CW1058" s="348" t="n"/>
      <c r="CX1058" s="348" t="n"/>
      <c r="CY1058" s="348">
        <f>IFERROR(ROUND(STDEV(AN1058,L1058),1),"")</f>
        <v/>
      </c>
      <c r="CZ1058" s="232">
        <f>IFERROR(ROUND(AVERAGE(O1058:S1058,AA1058:AE1058),0),"")</f>
        <v/>
      </c>
      <c r="DA1058" s="232">
        <f>IFERROR(AVERAGE(T1058:X1058,AF1058:AJ1058),"")</f>
        <v/>
      </c>
      <c r="DB1058" s="308">
        <f>AV1058+BK1058</f>
        <v/>
      </c>
      <c r="DC1058" s="12">
        <f>SUM(BL1058:BT1058,AW1058:BE1058)</f>
        <v/>
      </c>
      <c r="DD1058" s="437">
        <f>IFERROR(ROUND(DC1058/K1058,0),"")</f>
        <v/>
      </c>
      <c r="DE1058" s="437">
        <f>IFERROR(ROUND(AVERAGE(Y1058:Z1058,AK1058:AL1058),0),"")</f>
        <v/>
      </c>
      <c r="DF1058" s="217">
        <f>IFERROR(ROUND((3600/DE1058*J1058),0),"")</f>
        <v/>
      </c>
      <c r="DG1058" s="437">
        <f>IFERROR(ROUND(DD1058/DF1058,1),"")</f>
        <v/>
      </c>
      <c r="DH1058" s="308">
        <f>IFERROR(DB1058+DD1058,"")</f>
        <v/>
      </c>
      <c r="DI1058" s="447">
        <f>IFERROR(DD1058/DH1058,"")</f>
        <v/>
      </c>
      <c r="DJ1058" s="239" t="n"/>
      <c r="DK1058" s="12">
        <f>IFERROR(DF1058-AP1058,"")</f>
        <v/>
      </c>
      <c r="DL1058" s="239" t="n"/>
      <c r="DM1058" s="307">
        <f>IFERROR(DA1058-L1058,"")</f>
        <v/>
      </c>
      <c r="DN1058" s="348">
        <f>IF(DE1058&gt;AQ1058,0,1)</f>
        <v/>
      </c>
      <c r="DO1058" s="348">
        <f>IF(DA1058&lt;M1058,0,1)</f>
        <v/>
      </c>
      <c r="DP1058" s="348">
        <f>IF(DA1058&gt;N1058,0,1)</f>
        <v/>
      </c>
    </row>
    <row r="1059" ht="20.25" customHeight="1" s="417">
      <c r="C1059" s="455" t="n"/>
      <c r="G1059" s="238" t="n"/>
      <c r="H1059" s="437" t="n"/>
      <c r="I1059" s="437" t="n"/>
      <c r="J1059" s="437" t="n"/>
      <c r="K1059" s="437" t="n"/>
      <c r="L1059" s="240" t="n"/>
      <c r="M1059" s="241" t="n"/>
      <c r="N1059" s="242" t="n"/>
      <c r="O1059" s="232" t="n"/>
      <c r="P1059" s="232" t="n"/>
      <c r="Q1059" s="232" t="n"/>
      <c r="R1059" s="232" t="n"/>
      <c r="S1059" s="232" t="n"/>
      <c r="T1059" s="232" t="n"/>
      <c r="U1059" s="232" t="n"/>
      <c r="V1059" s="232" t="n"/>
      <c r="W1059" s="232" t="n"/>
      <c r="X1059" s="232" t="n"/>
      <c r="Y1059" s="195" t="n"/>
      <c r="Z1059" s="195" t="n"/>
      <c r="AA1059" s="232" t="n"/>
      <c r="AB1059" s="232" t="n"/>
      <c r="AC1059" s="232" t="n"/>
      <c r="AD1059" s="232" t="n"/>
      <c r="AE1059" s="232" t="n"/>
      <c r="AF1059" s="232" t="n"/>
      <c r="AG1059" s="232" t="n"/>
      <c r="AH1059" s="232" t="n"/>
      <c r="AI1059" s="232" t="n"/>
      <c r="AJ1059" s="232" t="n"/>
      <c r="AK1059" s="195" t="n"/>
      <c r="AL1059" s="195" t="n"/>
      <c r="AM1059" s="232">
        <f>IFERROR(ROUND(AVERAGE(O1059:S1059,AA1059:AE1059),0),"")</f>
        <v/>
      </c>
      <c r="AN1059" s="232">
        <f>IFERROR(ROUND(AVERAGE(T1059:X1059,AF1059:AJ1059),0),"")</f>
        <v/>
      </c>
      <c r="AO1059" s="278">
        <f>IFERROR((AM1059-L1059)/L1059,"")</f>
        <v/>
      </c>
      <c r="AP1059" s="218" t="n"/>
      <c r="AQ1059" s="219" t="n"/>
      <c r="AR1059" s="217">
        <f>IFERROR(ROUND((3600/AS1059*J1059),0),"")</f>
        <v/>
      </c>
      <c r="AS1059" s="217">
        <f>IFERROR(ROUND(AVERAGE(Y1059:Z1059,AK1059:AL1059),0),"")</f>
        <v/>
      </c>
      <c r="AT1059" s="217" t="n"/>
      <c r="AU1059" s="217" t="n"/>
      <c r="AV1059" s="217" t="n"/>
      <c r="AW1059" s="217" t="n"/>
      <c r="AX1059" s="217" t="n"/>
      <c r="AY1059" s="217" t="n"/>
      <c r="AZ1059" s="217" t="n"/>
      <c r="BA1059" s="217" t="n"/>
      <c r="BB1059" s="217" t="n"/>
      <c r="BC1059" s="217" t="n"/>
      <c r="BD1059" s="217" t="n"/>
      <c r="BE1059" s="217" t="n"/>
      <c r="BF1059" s="217" t="n"/>
      <c r="BG1059" s="217" t="n"/>
      <c r="BH1059" s="217" t="n"/>
      <c r="BI1059" s="217" t="n"/>
      <c r="BJ1059" s="217" t="n"/>
      <c r="BK1059" s="217" t="n"/>
      <c r="BL1059" s="217" t="n"/>
      <c r="BM1059" s="217" t="n"/>
      <c r="BN1059" s="217" t="n"/>
      <c r="BO1059" s="217" t="n"/>
      <c r="BP1059" s="217" t="n"/>
      <c r="BQ1059" s="217" t="n"/>
      <c r="BR1059" s="217" t="n"/>
      <c r="BS1059" s="217" t="n"/>
      <c r="BT1059" s="217" t="n"/>
      <c r="BU1059" s="217" t="n"/>
      <c r="BV1059" s="217" t="n"/>
      <c r="BW1059" s="217" t="n"/>
      <c r="BX1059" s="220" t="n"/>
      <c r="BY1059" s="220" t="n"/>
      <c r="BZ1059" s="220" t="n"/>
      <c r="CA1059" s="220" t="n"/>
      <c r="CB1059" s="220" t="n"/>
      <c r="CC1059" s="220" t="n"/>
      <c r="CD1059" s="220" t="n"/>
      <c r="CE1059" s="220" t="n"/>
      <c r="CF1059" s="220" t="n"/>
      <c r="CG1059" s="221">
        <f>IFERROR(ROUND((SUM(BX1059:CF1059)),0),"")</f>
        <v/>
      </c>
      <c r="CH1059" s="216" t="n"/>
      <c r="CI1059" s="456" t="n"/>
      <c r="CJ1059" s="223" t="n"/>
      <c r="CK1059" s="196" t="n"/>
      <c r="CL1059" s="196" t="n"/>
      <c r="CM1059" s="196" t="n"/>
      <c r="CN1059" s="196" t="n"/>
      <c r="CO1059" s="196" t="n"/>
      <c r="CP1059" s="323" t="n"/>
      <c r="CQ1059" s="348" t="n"/>
      <c r="CR1059" s="348" t="n"/>
      <c r="CS1059" s="348" t="n"/>
      <c r="CT1059" s="348" t="n"/>
      <c r="CU1059" s="348" t="n"/>
      <c r="CV1059" s="348" t="n"/>
      <c r="CW1059" s="348" t="n"/>
      <c r="CX1059" s="348" t="n"/>
      <c r="CY1059" s="348">
        <f>IFERROR(ROUND(STDEV(AN1059,L1059),1),"")</f>
        <v/>
      </c>
      <c r="CZ1059" s="232">
        <f>IFERROR(ROUND(AVERAGE(O1059:S1059,AA1059:AE1059),0),"")</f>
        <v/>
      </c>
      <c r="DA1059" s="232">
        <f>IFERROR(AVERAGE(T1059:X1059,AF1059:AJ1059),"")</f>
        <v/>
      </c>
      <c r="DB1059" s="308">
        <f>AV1059+BK1059</f>
        <v/>
      </c>
      <c r="DC1059" s="12">
        <f>SUM(BL1059:BT1059,AW1059:BE1059)</f>
        <v/>
      </c>
      <c r="DD1059" s="437">
        <f>IFERROR(ROUND(DC1059/K1059,0),"")</f>
        <v/>
      </c>
      <c r="DE1059" s="437">
        <f>IFERROR(ROUND(AVERAGE(Y1059:Z1059,AK1059:AL1059),0),"")</f>
        <v/>
      </c>
      <c r="DF1059" s="217">
        <f>IFERROR(ROUND((3600/DE1059*J1059),0),"")</f>
        <v/>
      </c>
      <c r="DG1059" s="437">
        <f>IFERROR(ROUND(DD1059/DF1059,1),"")</f>
        <v/>
      </c>
      <c r="DH1059" s="308">
        <f>IFERROR(DB1059+DD1059,"")</f>
        <v/>
      </c>
      <c r="DI1059" s="447">
        <f>IFERROR(DD1059/DH1059,"")</f>
        <v/>
      </c>
      <c r="DJ1059" s="239" t="n"/>
      <c r="DK1059" s="12">
        <f>IFERROR(DF1059-AP1059,"")</f>
        <v/>
      </c>
      <c r="DL1059" s="239" t="n"/>
      <c r="DM1059" s="307">
        <f>IFERROR(DA1059-L1059,"")</f>
        <v/>
      </c>
      <c r="DN1059" s="348">
        <f>IF(DE1059&gt;AQ1059,0,1)</f>
        <v/>
      </c>
      <c r="DO1059" s="348">
        <f>IF(DA1059&lt;M1059,0,1)</f>
        <v/>
      </c>
      <c r="DP1059" s="348">
        <f>IF(DA1059&gt;N1059,0,1)</f>
        <v/>
      </c>
    </row>
    <row r="1060" ht="20.25" customHeight="1" s="417">
      <c r="C1060" s="455" t="n"/>
      <c r="G1060" s="238" t="n"/>
      <c r="H1060" s="437" t="n"/>
      <c r="I1060" s="437" t="n"/>
      <c r="J1060" s="437" t="n"/>
      <c r="K1060" s="437" t="n"/>
      <c r="L1060" s="240" t="n"/>
      <c r="M1060" s="241" t="n"/>
      <c r="N1060" s="242" t="n"/>
      <c r="O1060" s="232" t="n"/>
      <c r="P1060" s="232" t="n"/>
      <c r="Q1060" s="232" t="n"/>
      <c r="R1060" s="232" t="n"/>
      <c r="S1060" s="232" t="n"/>
      <c r="T1060" s="232" t="n"/>
      <c r="U1060" s="232" t="n"/>
      <c r="V1060" s="232" t="n"/>
      <c r="W1060" s="232" t="n"/>
      <c r="X1060" s="232" t="n"/>
      <c r="Y1060" s="195" t="n"/>
      <c r="Z1060" s="195" t="n"/>
      <c r="AA1060" s="232" t="n"/>
      <c r="AB1060" s="232" t="n"/>
      <c r="AC1060" s="232" t="n"/>
      <c r="AD1060" s="232" t="n"/>
      <c r="AE1060" s="232" t="n"/>
      <c r="AF1060" s="232" t="n"/>
      <c r="AG1060" s="232" t="n"/>
      <c r="AH1060" s="232" t="n"/>
      <c r="AI1060" s="232" t="n"/>
      <c r="AJ1060" s="232" t="n"/>
      <c r="AK1060" s="195" t="n"/>
      <c r="AL1060" s="195" t="n"/>
      <c r="AM1060" s="232">
        <f>IFERROR(ROUND(AVERAGE(O1060:S1060,AA1060:AE1060),0),"")</f>
        <v/>
      </c>
      <c r="AN1060" s="232">
        <f>IFERROR(ROUND(AVERAGE(T1060:X1060,AF1060:AJ1060),0),"")</f>
        <v/>
      </c>
      <c r="AO1060" s="278">
        <f>IFERROR((AM1060-L1060)/L1060,"")</f>
        <v/>
      </c>
      <c r="AP1060" s="218" t="n"/>
      <c r="AQ1060" s="219" t="n"/>
      <c r="AR1060" s="217">
        <f>IFERROR(ROUND((3600/AS1060*J1060),0),"")</f>
        <v/>
      </c>
      <c r="AS1060" s="217">
        <f>IFERROR(ROUND(AVERAGE(Y1060:Z1060,AK1060:AL1060),0),"")</f>
        <v/>
      </c>
      <c r="AT1060" s="217" t="n"/>
      <c r="AU1060" s="217" t="n"/>
      <c r="AV1060" s="217" t="n"/>
      <c r="AW1060" s="217" t="n"/>
      <c r="AX1060" s="217" t="n"/>
      <c r="AY1060" s="217" t="n"/>
      <c r="AZ1060" s="217" t="n"/>
      <c r="BA1060" s="217" t="n"/>
      <c r="BB1060" s="217" t="n"/>
      <c r="BC1060" s="217" t="n"/>
      <c r="BD1060" s="217" t="n"/>
      <c r="BE1060" s="217" t="n"/>
      <c r="BF1060" s="217" t="n"/>
      <c r="BG1060" s="217" t="n"/>
      <c r="BH1060" s="217" t="n"/>
      <c r="BI1060" s="217" t="n"/>
      <c r="BJ1060" s="217" t="n"/>
      <c r="BK1060" s="217" t="n"/>
      <c r="BL1060" s="217" t="n"/>
      <c r="BM1060" s="217" t="n"/>
      <c r="BN1060" s="217" t="n"/>
      <c r="BO1060" s="217" t="n"/>
      <c r="BP1060" s="217" t="n"/>
      <c r="BQ1060" s="217" t="n"/>
      <c r="BR1060" s="217" t="n"/>
      <c r="BS1060" s="217" t="n"/>
      <c r="BT1060" s="217" t="n"/>
      <c r="BU1060" s="217" t="n"/>
      <c r="BV1060" s="217" t="n"/>
      <c r="BW1060" s="217" t="n"/>
      <c r="BX1060" s="220" t="n"/>
      <c r="BY1060" s="220" t="n"/>
      <c r="BZ1060" s="220" t="n"/>
      <c r="CA1060" s="220" t="n"/>
      <c r="CB1060" s="220" t="n"/>
      <c r="CC1060" s="220" t="n"/>
      <c r="CD1060" s="220" t="n"/>
      <c r="CE1060" s="220" t="n"/>
      <c r="CF1060" s="220" t="n"/>
      <c r="CG1060" s="221">
        <f>IFERROR(ROUND((SUM(BX1060:CF1060)),0),"")</f>
        <v/>
      </c>
      <c r="CH1060" s="216" t="n"/>
      <c r="CI1060" s="456" t="n"/>
      <c r="CJ1060" s="223" t="n"/>
      <c r="CK1060" s="196" t="n"/>
      <c r="CL1060" s="196" t="n"/>
      <c r="CM1060" s="196" t="n"/>
      <c r="CN1060" s="196" t="n"/>
      <c r="CO1060" s="196" t="n"/>
      <c r="CP1060" s="323" t="n"/>
      <c r="CQ1060" s="348" t="n"/>
      <c r="CR1060" s="348" t="n"/>
      <c r="CS1060" s="348" t="n"/>
      <c r="CT1060" s="348" t="n"/>
      <c r="CU1060" s="348" t="n"/>
      <c r="CV1060" s="348" t="n"/>
      <c r="CW1060" s="348" t="n"/>
      <c r="CX1060" s="348" t="n"/>
      <c r="CY1060" s="348">
        <f>IFERROR(ROUND(STDEV(AN1060,L1060),1),"")</f>
        <v/>
      </c>
      <c r="CZ1060" s="232">
        <f>IFERROR(ROUND(AVERAGE(O1060:S1060,AA1060:AE1060),0),"")</f>
        <v/>
      </c>
      <c r="DA1060" s="232">
        <f>IFERROR(AVERAGE(T1060:X1060,AF1060:AJ1060),"")</f>
        <v/>
      </c>
      <c r="DB1060" s="308">
        <f>AV1060+BK1060</f>
        <v/>
      </c>
      <c r="DC1060" s="12">
        <f>SUM(BL1060:BT1060,AW1060:BE1060)</f>
        <v/>
      </c>
      <c r="DD1060" s="437">
        <f>IFERROR(ROUND(DC1060/K1060,0),"")</f>
        <v/>
      </c>
      <c r="DE1060" s="437">
        <f>IFERROR(ROUND(AVERAGE(Y1060:Z1060,AK1060:AL1060),0),"")</f>
        <v/>
      </c>
      <c r="DF1060" s="217">
        <f>IFERROR(ROUND((3600/DE1060*J1060),0),"")</f>
        <v/>
      </c>
      <c r="DG1060" s="437">
        <f>IFERROR(ROUND(DD1060/DF1060,1),"")</f>
        <v/>
      </c>
      <c r="DH1060" s="308">
        <f>IFERROR(DB1060+DD1060,"")</f>
        <v/>
      </c>
      <c r="DI1060" s="447">
        <f>IFERROR(DD1060/DH1060,"")</f>
        <v/>
      </c>
      <c r="DJ1060" s="239" t="n"/>
      <c r="DK1060" s="12">
        <f>IFERROR(DF1060-AP1060,"")</f>
        <v/>
      </c>
      <c r="DL1060" s="239" t="n"/>
      <c r="DM1060" s="307">
        <f>IFERROR(DA1060-L1060,"")</f>
        <v/>
      </c>
      <c r="DN1060" s="348">
        <f>IF(DE1060&gt;AQ1060,0,1)</f>
        <v/>
      </c>
      <c r="DO1060" s="348">
        <f>IF(DA1060&lt;M1060,0,1)</f>
        <v/>
      </c>
      <c r="DP1060" s="348">
        <f>IF(DA1060&gt;N1060,0,1)</f>
        <v/>
      </c>
    </row>
    <row r="1061" ht="20.25" customHeight="1" s="417">
      <c r="C1061" s="455" t="n"/>
      <c r="G1061" s="238" t="n"/>
      <c r="H1061" s="437" t="n"/>
      <c r="I1061" s="437" t="n"/>
      <c r="J1061" s="437" t="n"/>
      <c r="K1061" s="437" t="n"/>
      <c r="L1061" s="240" t="n"/>
      <c r="M1061" s="241" t="n"/>
      <c r="N1061" s="242" t="n"/>
      <c r="O1061" s="232" t="n"/>
      <c r="P1061" s="232" t="n"/>
      <c r="Q1061" s="232" t="n"/>
      <c r="R1061" s="232" t="n"/>
      <c r="S1061" s="232" t="n"/>
      <c r="T1061" s="232" t="n"/>
      <c r="U1061" s="232" t="n"/>
      <c r="V1061" s="232" t="n"/>
      <c r="W1061" s="232" t="n"/>
      <c r="X1061" s="232" t="n"/>
      <c r="Y1061" s="195" t="n"/>
      <c r="Z1061" s="195" t="n"/>
      <c r="AA1061" s="232" t="n"/>
      <c r="AB1061" s="232" t="n"/>
      <c r="AC1061" s="232" t="n"/>
      <c r="AD1061" s="232" t="n"/>
      <c r="AE1061" s="232" t="n"/>
      <c r="AF1061" s="232" t="n"/>
      <c r="AG1061" s="232" t="n"/>
      <c r="AH1061" s="232" t="n"/>
      <c r="AI1061" s="232" t="n"/>
      <c r="AJ1061" s="232" t="n"/>
      <c r="AK1061" s="195" t="n"/>
      <c r="AL1061" s="195" t="n"/>
      <c r="AM1061" s="232">
        <f>IFERROR(ROUND(AVERAGE(O1061:S1061,AA1061:AE1061),0),"")</f>
        <v/>
      </c>
      <c r="AN1061" s="232">
        <f>IFERROR(ROUND(AVERAGE(T1061:X1061,AF1061:AJ1061),0),"")</f>
        <v/>
      </c>
      <c r="AO1061" s="278">
        <f>IFERROR((AM1061-L1061)/L1061,"")</f>
        <v/>
      </c>
      <c r="AP1061" s="218" t="n"/>
      <c r="AQ1061" s="219" t="n"/>
      <c r="AR1061" s="217">
        <f>IFERROR(ROUND((3600/AS1061*J1061),0),"")</f>
        <v/>
      </c>
      <c r="AS1061" s="217">
        <f>IFERROR(ROUND(AVERAGE(Y1061:Z1061,AK1061:AL1061),0),"")</f>
        <v/>
      </c>
      <c r="AT1061" s="217" t="n"/>
      <c r="AU1061" s="217" t="n"/>
      <c r="AV1061" s="217" t="n"/>
      <c r="AW1061" s="217" t="n"/>
      <c r="AX1061" s="217" t="n"/>
      <c r="AY1061" s="217" t="n"/>
      <c r="AZ1061" s="217" t="n"/>
      <c r="BA1061" s="217" t="n"/>
      <c r="BB1061" s="217" t="n"/>
      <c r="BC1061" s="217" t="n"/>
      <c r="BD1061" s="217" t="n"/>
      <c r="BE1061" s="217" t="n"/>
      <c r="BF1061" s="217" t="n"/>
      <c r="BG1061" s="217" t="n"/>
      <c r="BH1061" s="217" t="n"/>
      <c r="BI1061" s="217" t="n"/>
      <c r="BJ1061" s="217" t="n"/>
      <c r="BK1061" s="217" t="n"/>
      <c r="BL1061" s="217" t="n"/>
      <c r="BM1061" s="217" t="n"/>
      <c r="BN1061" s="217" t="n"/>
      <c r="BO1061" s="217" t="n"/>
      <c r="BP1061" s="217" t="n"/>
      <c r="BQ1061" s="217" t="n"/>
      <c r="BR1061" s="217" t="n"/>
      <c r="BS1061" s="217" t="n"/>
      <c r="BT1061" s="217" t="n"/>
      <c r="BU1061" s="217" t="n"/>
      <c r="BV1061" s="217" t="n"/>
      <c r="BW1061" s="217" t="n"/>
      <c r="BX1061" s="220" t="n"/>
      <c r="BY1061" s="220" t="n"/>
      <c r="BZ1061" s="220" t="n"/>
      <c r="CA1061" s="220" t="n"/>
      <c r="CB1061" s="220" t="n"/>
      <c r="CC1061" s="220" t="n"/>
      <c r="CD1061" s="220" t="n"/>
      <c r="CE1061" s="220" t="n"/>
      <c r="CF1061" s="220" t="n"/>
      <c r="CG1061" s="221">
        <f>IFERROR(ROUND((SUM(BX1061:CF1061)),0),"")</f>
        <v/>
      </c>
      <c r="CH1061" s="216" t="n"/>
      <c r="CI1061" s="456" t="n"/>
      <c r="CJ1061" s="223" t="n"/>
      <c r="CK1061" s="196" t="n"/>
      <c r="CL1061" s="196" t="n"/>
      <c r="CM1061" s="196" t="n"/>
      <c r="CN1061" s="196" t="n"/>
      <c r="CO1061" s="196" t="n"/>
      <c r="CP1061" s="323" t="n"/>
      <c r="CQ1061" s="348" t="n"/>
      <c r="CR1061" s="348" t="n"/>
      <c r="CS1061" s="348" t="n"/>
      <c r="CT1061" s="348" t="n"/>
      <c r="CU1061" s="348" t="n"/>
      <c r="CV1061" s="348" t="n"/>
      <c r="CW1061" s="348" t="n"/>
      <c r="CX1061" s="348" t="n"/>
      <c r="CY1061" s="348">
        <f>IFERROR(ROUND(STDEV(AN1061,L1061),1),"")</f>
        <v/>
      </c>
      <c r="CZ1061" s="232">
        <f>IFERROR(ROUND(AVERAGE(O1061:S1061,AA1061:AE1061),0),"")</f>
        <v/>
      </c>
      <c r="DA1061" s="232">
        <f>IFERROR(AVERAGE(T1061:X1061,AF1061:AJ1061),"")</f>
        <v/>
      </c>
      <c r="DB1061" s="308">
        <f>AV1061+BK1061</f>
        <v/>
      </c>
      <c r="DC1061" s="12">
        <f>SUM(BL1061:BT1061,AW1061:BE1061)</f>
        <v/>
      </c>
      <c r="DD1061" s="437">
        <f>IFERROR(ROUND(DC1061/K1061,0),"")</f>
        <v/>
      </c>
      <c r="DE1061" s="437">
        <f>IFERROR(ROUND(AVERAGE(Y1061:Z1061,AK1061:AL1061),0),"")</f>
        <v/>
      </c>
      <c r="DF1061" s="217">
        <f>IFERROR(ROUND((3600/DE1061*J1061),0),"")</f>
        <v/>
      </c>
      <c r="DG1061" s="437">
        <f>IFERROR(ROUND(DD1061/DF1061,1),"")</f>
        <v/>
      </c>
      <c r="DH1061" s="308">
        <f>IFERROR(DB1061+DD1061,"")</f>
        <v/>
      </c>
      <c r="DI1061" s="447">
        <f>IFERROR(DD1061/DH1061,"")</f>
        <v/>
      </c>
      <c r="DJ1061" s="239" t="n"/>
      <c r="DK1061" s="12">
        <f>IFERROR(DF1061-AP1061,"")</f>
        <v/>
      </c>
      <c r="DL1061" s="239" t="n"/>
      <c r="DM1061" s="307">
        <f>IFERROR(DA1061-L1061,"")</f>
        <v/>
      </c>
      <c r="DN1061" s="348">
        <f>IF(DE1061&gt;AQ1061,0,1)</f>
        <v/>
      </c>
      <c r="DO1061" s="348">
        <f>IF(DA1061&lt;M1061,0,1)</f>
        <v/>
      </c>
      <c r="DP1061" s="348">
        <f>IF(DA1061&gt;N1061,0,1)</f>
        <v/>
      </c>
    </row>
    <row r="1062" ht="20.25" customHeight="1" s="417">
      <c r="C1062" s="455" t="n"/>
      <c r="G1062" s="238" t="n"/>
      <c r="H1062" s="437" t="n"/>
      <c r="I1062" s="437" t="n"/>
      <c r="J1062" s="437" t="n"/>
      <c r="K1062" s="437" t="n"/>
      <c r="L1062" s="240" t="n"/>
      <c r="M1062" s="241" t="n"/>
      <c r="N1062" s="242" t="n"/>
      <c r="O1062" s="232" t="n"/>
      <c r="P1062" s="232" t="n"/>
      <c r="Q1062" s="232" t="n"/>
      <c r="R1062" s="232" t="n"/>
      <c r="S1062" s="232" t="n"/>
      <c r="T1062" s="232" t="n"/>
      <c r="U1062" s="232" t="n"/>
      <c r="V1062" s="232" t="n"/>
      <c r="W1062" s="232" t="n"/>
      <c r="X1062" s="232" t="n"/>
      <c r="Y1062" s="195" t="n"/>
      <c r="Z1062" s="195" t="n"/>
      <c r="AA1062" s="232" t="n"/>
      <c r="AB1062" s="232" t="n"/>
      <c r="AC1062" s="232" t="n"/>
      <c r="AD1062" s="232" t="n"/>
      <c r="AE1062" s="232" t="n"/>
      <c r="AF1062" s="232" t="n"/>
      <c r="AG1062" s="232" t="n"/>
      <c r="AH1062" s="232" t="n"/>
      <c r="AI1062" s="232" t="n"/>
      <c r="AJ1062" s="232" t="n"/>
      <c r="AK1062" s="195" t="n"/>
      <c r="AL1062" s="195" t="n"/>
      <c r="AM1062" s="232">
        <f>IFERROR(ROUND(AVERAGE(O1062:S1062,AA1062:AE1062),0),"")</f>
        <v/>
      </c>
      <c r="AN1062" s="232">
        <f>IFERROR(ROUND(AVERAGE(T1062:X1062,AF1062:AJ1062),0),"")</f>
        <v/>
      </c>
      <c r="AO1062" s="278">
        <f>IFERROR((AM1062-L1062)/L1062,"")</f>
        <v/>
      </c>
      <c r="AP1062" s="218" t="n"/>
      <c r="AQ1062" s="219" t="n"/>
      <c r="AR1062" s="217">
        <f>IFERROR(ROUND((3600/AS1062*J1062),0),"")</f>
        <v/>
      </c>
      <c r="AS1062" s="217">
        <f>IFERROR(ROUND(AVERAGE(Y1062:Z1062,AK1062:AL1062),0),"")</f>
        <v/>
      </c>
      <c r="AT1062" s="217" t="n"/>
      <c r="AU1062" s="217" t="n"/>
      <c r="AV1062" s="217" t="n"/>
      <c r="AW1062" s="217" t="n"/>
      <c r="AX1062" s="217" t="n"/>
      <c r="AY1062" s="217" t="n"/>
      <c r="AZ1062" s="217" t="n"/>
      <c r="BA1062" s="217" t="n"/>
      <c r="BB1062" s="217" t="n"/>
      <c r="BC1062" s="217" t="n"/>
      <c r="BD1062" s="217" t="n"/>
      <c r="BE1062" s="217" t="n"/>
      <c r="BF1062" s="217" t="n"/>
      <c r="BG1062" s="217" t="n"/>
      <c r="BH1062" s="217" t="n"/>
      <c r="BI1062" s="217" t="n"/>
      <c r="BJ1062" s="217" t="n"/>
      <c r="BK1062" s="217" t="n"/>
      <c r="BL1062" s="217" t="n"/>
      <c r="BM1062" s="217" t="n"/>
      <c r="BN1062" s="217" t="n"/>
      <c r="BO1062" s="217" t="n"/>
      <c r="BP1062" s="217" t="n"/>
      <c r="BQ1062" s="217" t="n"/>
      <c r="BR1062" s="217" t="n"/>
      <c r="BS1062" s="217" t="n"/>
      <c r="BT1062" s="217" t="n"/>
      <c r="BU1062" s="217" t="n"/>
      <c r="BV1062" s="217" t="n"/>
      <c r="BW1062" s="217" t="n"/>
      <c r="BX1062" s="220" t="n"/>
      <c r="BY1062" s="220" t="n"/>
      <c r="BZ1062" s="220" t="n"/>
      <c r="CA1062" s="220" t="n"/>
      <c r="CB1062" s="220" t="n"/>
      <c r="CC1062" s="220" t="n"/>
      <c r="CD1062" s="220" t="n"/>
      <c r="CE1062" s="220" t="n"/>
      <c r="CF1062" s="220" t="n"/>
      <c r="CG1062" s="221">
        <f>IFERROR(ROUND((SUM(BX1062:CF1062)),0),"")</f>
        <v/>
      </c>
      <c r="CH1062" s="216" t="n"/>
      <c r="CI1062" s="456" t="n"/>
      <c r="CJ1062" s="223" t="n"/>
      <c r="CK1062" s="196" t="n"/>
      <c r="CL1062" s="196" t="n"/>
      <c r="CM1062" s="196" t="n"/>
      <c r="CN1062" s="196" t="n"/>
      <c r="CO1062" s="196" t="n"/>
      <c r="CP1062" s="323" t="n"/>
      <c r="CQ1062" s="348" t="n"/>
      <c r="CR1062" s="348" t="n"/>
      <c r="CS1062" s="348" t="n"/>
      <c r="CT1062" s="348" t="n"/>
      <c r="CU1062" s="348" t="n"/>
      <c r="CV1062" s="348" t="n"/>
      <c r="CW1062" s="348" t="n"/>
      <c r="CX1062" s="348" t="n"/>
      <c r="CY1062" s="348">
        <f>IFERROR(ROUND(STDEV(AN1062,L1062),1),"")</f>
        <v/>
      </c>
      <c r="CZ1062" s="232">
        <f>IFERROR(ROUND(AVERAGE(O1062:S1062,AA1062:AE1062),0),"")</f>
        <v/>
      </c>
      <c r="DA1062" s="232">
        <f>IFERROR(AVERAGE(T1062:X1062,AF1062:AJ1062),"")</f>
        <v/>
      </c>
      <c r="DB1062" s="308">
        <f>AV1062+BK1062</f>
        <v/>
      </c>
      <c r="DC1062" s="12">
        <f>SUM(BL1062:BT1062,AW1062:BE1062)</f>
        <v/>
      </c>
      <c r="DD1062" s="437">
        <f>IFERROR(ROUND(DC1062/K1062,0),"")</f>
        <v/>
      </c>
      <c r="DE1062" s="437">
        <f>IFERROR(ROUND(AVERAGE(Y1062:Z1062,AK1062:AL1062),0),"")</f>
        <v/>
      </c>
      <c r="DF1062" s="217">
        <f>IFERROR(ROUND((3600/DE1062*J1062),0),"")</f>
        <v/>
      </c>
      <c r="DG1062" s="437">
        <f>IFERROR(ROUND(DD1062/DF1062,1),"")</f>
        <v/>
      </c>
      <c r="DH1062" s="308">
        <f>IFERROR(DB1062+DD1062,"")</f>
        <v/>
      </c>
      <c r="DI1062" s="447">
        <f>IFERROR(DD1062/DH1062,"")</f>
        <v/>
      </c>
      <c r="DJ1062" s="239" t="n"/>
      <c r="DK1062" s="12">
        <f>IFERROR(DF1062-AP1062,"")</f>
        <v/>
      </c>
      <c r="DL1062" s="239" t="n"/>
      <c r="DM1062" s="307">
        <f>IFERROR(DA1062-L1062,"")</f>
        <v/>
      </c>
      <c r="DN1062" s="348">
        <f>IF(DE1062&gt;AQ1062,0,1)</f>
        <v/>
      </c>
      <c r="DO1062" s="348">
        <f>IF(DA1062&lt;M1062,0,1)</f>
        <v/>
      </c>
      <c r="DP1062" s="348">
        <f>IF(DA1062&gt;N1062,0,1)</f>
        <v/>
      </c>
    </row>
    <row r="1063" ht="20.25" customHeight="1" s="417">
      <c r="C1063" s="455" t="n"/>
      <c r="G1063" s="238" t="n"/>
      <c r="H1063" s="437" t="n"/>
      <c r="I1063" s="437" t="n"/>
      <c r="J1063" s="437" t="n"/>
      <c r="K1063" s="437" t="n"/>
      <c r="L1063" s="240" t="n"/>
      <c r="M1063" s="241" t="n"/>
      <c r="N1063" s="242" t="n"/>
      <c r="O1063" s="232" t="n"/>
      <c r="P1063" s="232" t="n"/>
      <c r="Q1063" s="232" t="n"/>
      <c r="R1063" s="232" t="n"/>
      <c r="S1063" s="232" t="n"/>
      <c r="T1063" s="232" t="n"/>
      <c r="U1063" s="232" t="n"/>
      <c r="V1063" s="232" t="n"/>
      <c r="W1063" s="232" t="n"/>
      <c r="X1063" s="232" t="n"/>
      <c r="Y1063" s="195" t="n"/>
      <c r="Z1063" s="195" t="n"/>
      <c r="AA1063" s="232" t="n"/>
      <c r="AB1063" s="232" t="n"/>
      <c r="AC1063" s="232" t="n"/>
      <c r="AD1063" s="232" t="n"/>
      <c r="AE1063" s="232" t="n"/>
      <c r="AF1063" s="232" t="n"/>
      <c r="AG1063" s="232" t="n"/>
      <c r="AH1063" s="232" t="n"/>
      <c r="AI1063" s="232" t="n"/>
      <c r="AJ1063" s="232" t="n"/>
      <c r="AK1063" s="195" t="n"/>
      <c r="AL1063" s="195" t="n"/>
      <c r="AM1063" s="232">
        <f>IFERROR(ROUND(AVERAGE(O1063:S1063,AA1063:AE1063),0),"")</f>
        <v/>
      </c>
      <c r="AN1063" s="232">
        <f>IFERROR(ROUND(AVERAGE(T1063:X1063,AF1063:AJ1063),0),"")</f>
        <v/>
      </c>
      <c r="AO1063" s="278">
        <f>IFERROR((AM1063-L1063)/L1063,"")</f>
        <v/>
      </c>
      <c r="AP1063" s="218" t="n"/>
      <c r="AQ1063" s="219" t="n"/>
      <c r="AR1063" s="217">
        <f>IFERROR(ROUND((3600/AS1063*J1063),0),"")</f>
        <v/>
      </c>
      <c r="AS1063" s="217">
        <f>IFERROR(ROUND(AVERAGE(Y1063:Z1063,AK1063:AL1063),0),"")</f>
        <v/>
      </c>
      <c r="AT1063" s="217" t="n"/>
      <c r="AU1063" s="217" t="n"/>
      <c r="AV1063" s="217" t="n"/>
      <c r="AW1063" s="217" t="n"/>
      <c r="AX1063" s="217" t="n"/>
      <c r="AY1063" s="217" t="n"/>
      <c r="AZ1063" s="217" t="n"/>
      <c r="BA1063" s="217" t="n"/>
      <c r="BB1063" s="217" t="n"/>
      <c r="BC1063" s="217" t="n"/>
      <c r="BD1063" s="217" t="n"/>
      <c r="BE1063" s="217" t="n"/>
      <c r="BF1063" s="217" t="n"/>
      <c r="BG1063" s="217" t="n"/>
      <c r="BH1063" s="217" t="n"/>
      <c r="BI1063" s="217" t="n"/>
      <c r="BJ1063" s="217" t="n"/>
      <c r="BK1063" s="217" t="n"/>
      <c r="BL1063" s="217" t="n"/>
      <c r="BM1063" s="217" t="n"/>
      <c r="BN1063" s="217" t="n"/>
      <c r="BO1063" s="217" t="n"/>
      <c r="BP1063" s="217" t="n"/>
      <c r="BQ1063" s="217" t="n"/>
      <c r="BR1063" s="217" t="n"/>
      <c r="BS1063" s="217" t="n"/>
      <c r="BT1063" s="217" t="n"/>
      <c r="BU1063" s="217" t="n"/>
      <c r="BV1063" s="217" t="n"/>
      <c r="BW1063" s="217" t="n"/>
      <c r="BX1063" s="220" t="n"/>
      <c r="BY1063" s="220" t="n"/>
      <c r="BZ1063" s="220" t="n"/>
      <c r="CA1063" s="220" t="n"/>
      <c r="CB1063" s="220" t="n"/>
      <c r="CC1063" s="220" t="n"/>
      <c r="CD1063" s="220" t="n"/>
      <c r="CE1063" s="220" t="n"/>
      <c r="CF1063" s="220" t="n"/>
      <c r="CG1063" s="221">
        <f>IFERROR(ROUND((SUM(BX1063:CF1063)),0),"")</f>
        <v/>
      </c>
      <c r="CH1063" s="216" t="n"/>
      <c r="CI1063" s="456" t="n"/>
      <c r="CJ1063" s="223" t="n"/>
      <c r="CK1063" s="196" t="n"/>
      <c r="CL1063" s="196" t="n"/>
      <c r="CM1063" s="196" t="n"/>
      <c r="CN1063" s="196" t="n"/>
      <c r="CO1063" s="196" t="n"/>
      <c r="CP1063" s="323" t="n"/>
      <c r="CQ1063" s="348" t="n"/>
      <c r="CR1063" s="348" t="n"/>
      <c r="CS1063" s="348" t="n"/>
      <c r="CT1063" s="348" t="n"/>
      <c r="CU1063" s="348" t="n"/>
      <c r="CV1063" s="348" t="n"/>
      <c r="CW1063" s="348" t="n"/>
      <c r="CX1063" s="348" t="n"/>
      <c r="CY1063" s="348">
        <f>IFERROR(ROUND(STDEV(AN1063,L1063),1),"")</f>
        <v/>
      </c>
      <c r="CZ1063" s="232">
        <f>IFERROR(ROUND(AVERAGE(O1063:S1063,AA1063:AE1063),0),"")</f>
        <v/>
      </c>
      <c r="DA1063" s="232">
        <f>IFERROR(AVERAGE(T1063:X1063,AF1063:AJ1063),"")</f>
        <v/>
      </c>
      <c r="DB1063" s="308">
        <f>AV1063+BK1063</f>
        <v/>
      </c>
      <c r="DC1063" s="12">
        <f>SUM(BL1063:BT1063,AW1063:BE1063)</f>
        <v/>
      </c>
      <c r="DD1063" s="437">
        <f>IFERROR(ROUND(DC1063/K1063,0),"")</f>
        <v/>
      </c>
      <c r="DE1063" s="437">
        <f>IFERROR(ROUND(AVERAGE(Y1063:Z1063,AK1063:AL1063),0),"")</f>
        <v/>
      </c>
      <c r="DF1063" s="217">
        <f>IFERROR(ROUND((3600/DE1063*J1063),0),"")</f>
        <v/>
      </c>
      <c r="DG1063" s="437">
        <f>IFERROR(ROUND(DD1063/DF1063,1),"")</f>
        <v/>
      </c>
      <c r="DH1063" s="308">
        <f>IFERROR(DB1063+DD1063,"")</f>
        <v/>
      </c>
      <c r="DI1063" s="447">
        <f>IFERROR(DD1063/DH1063,"")</f>
        <v/>
      </c>
      <c r="DJ1063" s="239" t="n"/>
      <c r="DK1063" s="12">
        <f>IFERROR(DF1063-AP1063,"")</f>
        <v/>
      </c>
      <c r="DL1063" s="239" t="n"/>
      <c r="DM1063" s="307">
        <f>IFERROR(DA1063-L1063,"")</f>
        <v/>
      </c>
      <c r="DN1063" s="348">
        <f>IF(DE1063&gt;AQ1063,0,1)</f>
        <v/>
      </c>
      <c r="DO1063" s="348">
        <f>IF(DA1063&lt;M1063,0,1)</f>
        <v/>
      </c>
      <c r="DP1063" s="348">
        <f>IF(DA1063&gt;N1063,0,1)</f>
        <v/>
      </c>
    </row>
    <row r="1064" ht="20.25" customHeight="1" s="417">
      <c r="C1064" s="455" t="n"/>
      <c r="G1064" s="238" t="n"/>
      <c r="H1064" s="437" t="n"/>
      <c r="I1064" s="437" t="n"/>
      <c r="J1064" s="437" t="n"/>
      <c r="K1064" s="437" t="n"/>
      <c r="L1064" s="240" t="n"/>
      <c r="M1064" s="241" t="n"/>
      <c r="N1064" s="242" t="n"/>
      <c r="O1064" s="232" t="n"/>
      <c r="P1064" s="232" t="n"/>
      <c r="Q1064" s="232" t="n"/>
      <c r="R1064" s="232" t="n"/>
      <c r="S1064" s="232" t="n"/>
      <c r="T1064" s="232" t="n"/>
      <c r="U1064" s="232" t="n"/>
      <c r="V1064" s="232" t="n"/>
      <c r="W1064" s="232" t="n"/>
      <c r="X1064" s="232" t="n"/>
      <c r="Y1064" s="195" t="n"/>
      <c r="Z1064" s="195" t="n"/>
      <c r="AA1064" s="232" t="n"/>
      <c r="AB1064" s="232" t="n"/>
      <c r="AC1064" s="232" t="n"/>
      <c r="AD1064" s="232" t="n"/>
      <c r="AE1064" s="232" t="n"/>
      <c r="AF1064" s="232" t="n"/>
      <c r="AG1064" s="232" t="n"/>
      <c r="AH1064" s="232" t="n"/>
      <c r="AI1064" s="232" t="n"/>
      <c r="AJ1064" s="232" t="n"/>
      <c r="AK1064" s="195" t="n"/>
      <c r="AL1064" s="195" t="n"/>
      <c r="AM1064" s="232">
        <f>IFERROR(ROUND(AVERAGE(O1064:S1064,AA1064:AE1064),0),"")</f>
        <v/>
      </c>
      <c r="AN1064" s="232">
        <f>IFERROR(ROUND(AVERAGE(T1064:X1064,AF1064:AJ1064),0),"")</f>
        <v/>
      </c>
      <c r="AO1064" s="278">
        <f>IFERROR((AM1064-L1064)/L1064,"")</f>
        <v/>
      </c>
      <c r="AP1064" s="218" t="n"/>
      <c r="AQ1064" s="219" t="n"/>
      <c r="AR1064" s="217">
        <f>IFERROR(ROUND((3600/AS1064*J1064),0),"")</f>
        <v/>
      </c>
      <c r="AS1064" s="217">
        <f>IFERROR(ROUND(AVERAGE(Y1064:Z1064,AK1064:AL1064),0),"")</f>
        <v/>
      </c>
      <c r="AT1064" s="217" t="n"/>
      <c r="AU1064" s="217" t="n"/>
      <c r="AV1064" s="217" t="n"/>
      <c r="AW1064" s="217" t="n"/>
      <c r="AX1064" s="217" t="n"/>
      <c r="AY1064" s="217" t="n"/>
      <c r="AZ1064" s="217" t="n"/>
      <c r="BA1064" s="217" t="n"/>
      <c r="BB1064" s="217" t="n"/>
      <c r="BC1064" s="217" t="n"/>
      <c r="BD1064" s="217" t="n"/>
      <c r="BE1064" s="217" t="n"/>
      <c r="BF1064" s="217" t="n"/>
      <c r="BG1064" s="217" t="n"/>
      <c r="BH1064" s="217" t="n"/>
      <c r="BI1064" s="217" t="n"/>
      <c r="BJ1064" s="217" t="n"/>
      <c r="BK1064" s="217" t="n"/>
      <c r="BL1064" s="217" t="n"/>
      <c r="BM1064" s="217" t="n"/>
      <c r="BN1064" s="217" t="n"/>
      <c r="BO1064" s="217" t="n"/>
      <c r="BP1064" s="217" t="n"/>
      <c r="BQ1064" s="217" t="n"/>
      <c r="BR1064" s="217" t="n"/>
      <c r="BS1064" s="217" t="n"/>
      <c r="BT1064" s="217" t="n"/>
      <c r="BU1064" s="217" t="n"/>
      <c r="BV1064" s="217" t="n"/>
      <c r="BW1064" s="217" t="n"/>
      <c r="BX1064" s="220" t="n"/>
      <c r="BY1064" s="220" t="n"/>
      <c r="BZ1064" s="220" t="n"/>
      <c r="CA1064" s="220" t="n"/>
      <c r="CB1064" s="220" t="n"/>
      <c r="CC1064" s="220" t="n"/>
      <c r="CD1064" s="220" t="n"/>
      <c r="CE1064" s="220" t="n"/>
      <c r="CF1064" s="220" t="n"/>
      <c r="CG1064" s="221">
        <f>IFERROR(ROUND((SUM(BX1064:CF1064)),0),"")</f>
        <v/>
      </c>
      <c r="CH1064" s="216" t="n"/>
      <c r="CI1064" s="456" t="n"/>
      <c r="CJ1064" s="223" t="n"/>
      <c r="CK1064" s="196" t="n"/>
      <c r="CL1064" s="196" t="n"/>
      <c r="CM1064" s="196" t="n"/>
      <c r="CN1064" s="196" t="n"/>
      <c r="CO1064" s="196" t="n"/>
      <c r="CP1064" s="323" t="n"/>
      <c r="CQ1064" s="348" t="n"/>
      <c r="CR1064" s="348" t="n"/>
      <c r="CS1064" s="348" t="n"/>
      <c r="CT1064" s="348" t="n"/>
      <c r="CU1064" s="348" t="n"/>
      <c r="CV1064" s="348" t="n"/>
      <c r="CW1064" s="348" t="n"/>
      <c r="CX1064" s="348" t="n"/>
      <c r="CY1064" s="348">
        <f>IFERROR(ROUND(STDEV(AN1064,L1064),1),"")</f>
        <v/>
      </c>
      <c r="CZ1064" s="232">
        <f>IFERROR(ROUND(AVERAGE(O1064:S1064,AA1064:AE1064),0),"")</f>
        <v/>
      </c>
      <c r="DA1064" s="232">
        <f>IFERROR(AVERAGE(T1064:X1064,AF1064:AJ1064),"")</f>
        <v/>
      </c>
      <c r="DB1064" s="308">
        <f>AV1064+BK1064</f>
        <v/>
      </c>
      <c r="DC1064" s="12">
        <f>SUM(BL1064:BT1064,AW1064:BE1064)</f>
        <v/>
      </c>
      <c r="DD1064" s="437">
        <f>IFERROR(ROUND(DC1064/K1064,0),"")</f>
        <v/>
      </c>
      <c r="DE1064" s="437">
        <f>IFERROR(ROUND(AVERAGE(Y1064:Z1064,AK1064:AL1064),0),"")</f>
        <v/>
      </c>
      <c r="DF1064" s="217">
        <f>IFERROR(ROUND((3600/DE1064*J1064),0),"")</f>
        <v/>
      </c>
      <c r="DG1064" s="437">
        <f>IFERROR(ROUND(DD1064/DF1064,1),"")</f>
        <v/>
      </c>
      <c r="DH1064" s="308">
        <f>IFERROR(DB1064+DD1064,"")</f>
        <v/>
      </c>
      <c r="DI1064" s="447">
        <f>IFERROR(DD1064/DH1064,"")</f>
        <v/>
      </c>
      <c r="DJ1064" s="239" t="n"/>
      <c r="DK1064" s="12">
        <f>IFERROR(DF1064-AP1064,"")</f>
        <v/>
      </c>
      <c r="DL1064" s="239" t="n"/>
      <c r="DM1064" s="307">
        <f>IFERROR(DA1064-L1064,"")</f>
        <v/>
      </c>
      <c r="DN1064" s="348">
        <f>IF(DE1064&gt;AQ1064,0,1)</f>
        <v/>
      </c>
      <c r="DO1064" s="348">
        <f>IF(DA1064&lt;M1064,0,1)</f>
        <v/>
      </c>
      <c r="DP1064" s="348">
        <f>IF(DA1064&gt;N1064,0,1)</f>
        <v/>
      </c>
    </row>
    <row r="1065" ht="20.25" customHeight="1" s="417">
      <c r="C1065" s="455" t="n"/>
      <c r="G1065" s="238" t="n"/>
      <c r="H1065" s="437" t="n"/>
      <c r="I1065" s="437" t="n"/>
      <c r="J1065" s="437" t="n"/>
      <c r="K1065" s="437" t="n"/>
      <c r="L1065" s="240" t="n"/>
      <c r="M1065" s="241" t="n"/>
      <c r="N1065" s="242" t="n"/>
      <c r="O1065" s="232" t="n"/>
      <c r="P1065" s="232" t="n"/>
      <c r="Q1065" s="232" t="n"/>
      <c r="R1065" s="232" t="n"/>
      <c r="S1065" s="232" t="n"/>
      <c r="T1065" s="232" t="n"/>
      <c r="U1065" s="232" t="n"/>
      <c r="V1065" s="232" t="n"/>
      <c r="W1065" s="232" t="n"/>
      <c r="X1065" s="232" t="n"/>
      <c r="Y1065" s="195" t="n"/>
      <c r="Z1065" s="195" t="n"/>
      <c r="AA1065" s="232" t="n"/>
      <c r="AB1065" s="232" t="n"/>
      <c r="AC1065" s="232" t="n"/>
      <c r="AD1065" s="232" t="n"/>
      <c r="AE1065" s="232" t="n"/>
      <c r="AF1065" s="232" t="n"/>
      <c r="AG1065" s="232" t="n"/>
      <c r="AH1065" s="232" t="n"/>
      <c r="AI1065" s="232" t="n"/>
      <c r="AJ1065" s="232" t="n"/>
      <c r="AK1065" s="195" t="n"/>
      <c r="AL1065" s="195" t="n"/>
      <c r="AM1065" s="232">
        <f>IFERROR(ROUND(AVERAGE(O1065:S1065,AA1065:AE1065),0),"")</f>
        <v/>
      </c>
      <c r="AN1065" s="232">
        <f>IFERROR(ROUND(AVERAGE(T1065:X1065,AF1065:AJ1065),0),"")</f>
        <v/>
      </c>
      <c r="AO1065" s="278">
        <f>IFERROR((AM1065-L1065)/L1065,"")</f>
        <v/>
      </c>
      <c r="AP1065" s="218" t="n"/>
      <c r="AQ1065" s="219" t="n"/>
      <c r="AR1065" s="217">
        <f>IFERROR(ROUND((3600/AS1065*J1065),0),"")</f>
        <v/>
      </c>
      <c r="AS1065" s="217">
        <f>IFERROR(ROUND(AVERAGE(Y1065:Z1065,AK1065:AL1065),0),"")</f>
        <v/>
      </c>
      <c r="AT1065" s="217" t="n"/>
      <c r="AU1065" s="217" t="n"/>
      <c r="AV1065" s="217" t="n"/>
      <c r="AW1065" s="217" t="n"/>
      <c r="AX1065" s="217" t="n"/>
      <c r="AY1065" s="217" t="n"/>
      <c r="AZ1065" s="217" t="n"/>
      <c r="BA1065" s="217" t="n"/>
      <c r="BB1065" s="217" t="n"/>
      <c r="BC1065" s="217" t="n"/>
      <c r="BD1065" s="217" t="n"/>
      <c r="BE1065" s="217" t="n"/>
      <c r="BF1065" s="217" t="n"/>
      <c r="BG1065" s="217" t="n"/>
      <c r="BH1065" s="217" t="n"/>
      <c r="BI1065" s="217" t="n"/>
      <c r="BJ1065" s="217" t="n"/>
      <c r="BK1065" s="217" t="n"/>
      <c r="BL1065" s="217" t="n"/>
      <c r="BM1065" s="217" t="n"/>
      <c r="BN1065" s="217" t="n"/>
      <c r="BO1065" s="217" t="n"/>
      <c r="BP1065" s="217" t="n"/>
      <c r="BQ1065" s="217" t="n"/>
      <c r="BR1065" s="217" t="n"/>
      <c r="BS1065" s="217" t="n"/>
      <c r="BT1065" s="217" t="n"/>
      <c r="BU1065" s="217" t="n"/>
      <c r="BV1065" s="217" t="n"/>
      <c r="BW1065" s="217" t="n"/>
      <c r="BX1065" s="220" t="n"/>
      <c r="BY1065" s="220" t="n"/>
      <c r="BZ1065" s="220" t="n"/>
      <c r="CA1065" s="220" t="n"/>
      <c r="CB1065" s="220" t="n"/>
      <c r="CC1065" s="220" t="n"/>
      <c r="CD1065" s="220" t="n"/>
      <c r="CE1065" s="220" t="n"/>
      <c r="CF1065" s="220" t="n"/>
      <c r="CG1065" s="221">
        <f>IFERROR(ROUND((SUM(BX1065:CF1065)),0),"")</f>
        <v/>
      </c>
      <c r="CH1065" s="216" t="n"/>
      <c r="CI1065" s="456" t="n"/>
      <c r="CJ1065" s="223" t="n"/>
      <c r="CK1065" s="196" t="n"/>
      <c r="CL1065" s="196" t="n"/>
      <c r="CM1065" s="196" t="n"/>
      <c r="CN1065" s="196" t="n"/>
      <c r="CO1065" s="196" t="n"/>
      <c r="CP1065" s="323" t="n"/>
      <c r="CQ1065" s="348" t="n"/>
      <c r="CR1065" s="348" t="n"/>
      <c r="CS1065" s="348" t="n"/>
      <c r="CT1065" s="348" t="n"/>
      <c r="CU1065" s="348" t="n"/>
      <c r="CV1065" s="348" t="n"/>
      <c r="CW1065" s="348" t="n"/>
      <c r="CX1065" s="348" t="n"/>
      <c r="CY1065" s="348">
        <f>IFERROR(ROUND(STDEV(AN1065,L1065),1),"")</f>
        <v/>
      </c>
      <c r="CZ1065" s="232">
        <f>IFERROR(ROUND(AVERAGE(O1065:S1065,AA1065:AE1065),0),"")</f>
        <v/>
      </c>
      <c r="DA1065" s="232">
        <f>IFERROR(AVERAGE(T1065:X1065,AF1065:AJ1065),"")</f>
        <v/>
      </c>
      <c r="DB1065" s="308">
        <f>AV1065+BK1065</f>
        <v/>
      </c>
      <c r="DC1065" s="12">
        <f>SUM(BL1065:BT1065,AW1065:BE1065)</f>
        <v/>
      </c>
      <c r="DD1065" s="437">
        <f>IFERROR(ROUND(DC1065/K1065,0),"")</f>
        <v/>
      </c>
      <c r="DE1065" s="437">
        <f>IFERROR(ROUND(AVERAGE(Y1065:Z1065,AK1065:AL1065),0),"")</f>
        <v/>
      </c>
      <c r="DF1065" s="217">
        <f>IFERROR(ROUND((3600/DE1065*J1065),0),"")</f>
        <v/>
      </c>
      <c r="DG1065" s="437">
        <f>IFERROR(ROUND(DD1065/DF1065,1),"")</f>
        <v/>
      </c>
      <c r="DH1065" s="308">
        <f>IFERROR(DB1065+DD1065,"")</f>
        <v/>
      </c>
      <c r="DI1065" s="447">
        <f>IFERROR(DD1065/DH1065,"")</f>
        <v/>
      </c>
      <c r="DJ1065" s="239" t="n"/>
      <c r="DK1065" s="12">
        <f>IFERROR(DF1065-AP1065,"")</f>
        <v/>
      </c>
      <c r="DL1065" s="239" t="n"/>
      <c r="DM1065" s="307">
        <f>IFERROR(DA1065-L1065,"")</f>
        <v/>
      </c>
      <c r="DN1065" s="348">
        <f>IF(DE1065&gt;AQ1065,0,1)</f>
        <v/>
      </c>
      <c r="DO1065" s="348">
        <f>IF(DA1065&lt;M1065,0,1)</f>
        <v/>
      </c>
      <c r="DP1065" s="348">
        <f>IF(DA1065&gt;N1065,0,1)</f>
        <v/>
      </c>
    </row>
    <row r="1066" ht="20.25" customHeight="1" s="417">
      <c r="C1066" s="455" t="n"/>
      <c r="G1066" s="238" t="n"/>
      <c r="H1066" s="437" t="n"/>
      <c r="I1066" s="437" t="n"/>
      <c r="J1066" s="437" t="n"/>
      <c r="K1066" s="437" t="n"/>
      <c r="L1066" s="240" t="n"/>
      <c r="M1066" s="241" t="n"/>
      <c r="N1066" s="242" t="n"/>
      <c r="O1066" s="232" t="n"/>
      <c r="P1066" s="232" t="n"/>
      <c r="Q1066" s="232" t="n"/>
      <c r="R1066" s="232" t="n"/>
      <c r="S1066" s="232" t="n"/>
      <c r="T1066" s="232" t="n"/>
      <c r="U1066" s="232" t="n"/>
      <c r="V1066" s="232" t="n"/>
      <c r="W1066" s="232" t="n"/>
      <c r="X1066" s="232" t="n"/>
      <c r="Y1066" s="195" t="n"/>
      <c r="Z1066" s="195" t="n"/>
      <c r="AA1066" s="232" t="n"/>
      <c r="AB1066" s="232" t="n"/>
      <c r="AC1066" s="232" t="n"/>
      <c r="AD1066" s="232" t="n"/>
      <c r="AE1066" s="232" t="n"/>
      <c r="AF1066" s="232" t="n"/>
      <c r="AG1066" s="232" t="n"/>
      <c r="AH1066" s="232" t="n"/>
      <c r="AI1066" s="232" t="n"/>
      <c r="AJ1066" s="232" t="n"/>
      <c r="AK1066" s="195" t="n"/>
      <c r="AL1066" s="195" t="n"/>
      <c r="AM1066" s="232">
        <f>IFERROR(ROUND(AVERAGE(O1066:S1066,AA1066:AE1066),0),"")</f>
        <v/>
      </c>
      <c r="AN1066" s="232">
        <f>IFERROR(ROUND(AVERAGE(T1066:X1066,AF1066:AJ1066),0),"")</f>
        <v/>
      </c>
      <c r="AO1066" s="278">
        <f>IFERROR((AM1066-L1066)/L1066,"")</f>
        <v/>
      </c>
      <c r="AP1066" s="218" t="n"/>
      <c r="AQ1066" s="219" t="n"/>
      <c r="AR1066" s="217">
        <f>IFERROR(ROUND((3600/AS1066*J1066),0),"")</f>
        <v/>
      </c>
      <c r="AS1066" s="217">
        <f>IFERROR(ROUND(AVERAGE(Y1066:Z1066,AK1066:AL1066),0),"")</f>
        <v/>
      </c>
      <c r="AT1066" s="217" t="n"/>
      <c r="AU1066" s="217" t="n"/>
      <c r="AV1066" s="217" t="n"/>
      <c r="AW1066" s="217" t="n"/>
      <c r="AX1066" s="217" t="n"/>
      <c r="AY1066" s="217" t="n"/>
      <c r="AZ1066" s="217" t="n"/>
      <c r="BA1066" s="217" t="n"/>
      <c r="BB1066" s="217" t="n"/>
      <c r="BC1066" s="217" t="n"/>
      <c r="BD1066" s="217" t="n"/>
      <c r="BE1066" s="217" t="n"/>
      <c r="BF1066" s="217" t="n"/>
      <c r="BG1066" s="217" t="n"/>
      <c r="BH1066" s="217" t="n"/>
      <c r="BI1066" s="217" t="n"/>
      <c r="BJ1066" s="217" t="n"/>
      <c r="BK1066" s="217" t="n"/>
      <c r="BL1066" s="217" t="n"/>
      <c r="BM1066" s="217" t="n"/>
      <c r="BN1066" s="217" t="n"/>
      <c r="BO1066" s="217" t="n"/>
      <c r="BP1066" s="217" t="n"/>
      <c r="BQ1066" s="217" t="n"/>
      <c r="BR1066" s="217" t="n"/>
      <c r="BS1066" s="217" t="n"/>
      <c r="BT1066" s="217" t="n"/>
      <c r="BU1066" s="217" t="n"/>
      <c r="BV1066" s="217" t="n"/>
      <c r="BW1066" s="217" t="n"/>
      <c r="BX1066" s="220" t="n"/>
      <c r="BY1066" s="220" t="n"/>
      <c r="BZ1066" s="220" t="n"/>
      <c r="CA1066" s="220" t="n"/>
      <c r="CB1066" s="220" t="n"/>
      <c r="CC1066" s="220" t="n"/>
      <c r="CD1066" s="220" t="n"/>
      <c r="CE1066" s="220" t="n"/>
      <c r="CF1066" s="220" t="n"/>
      <c r="CG1066" s="221">
        <f>IFERROR(ROUND((SUM(BX1066:CF1066)),0),"")</f>
        <v/>
      </c>
      <c r="CH1066" s="216" t="n"/>
      <c r="CI1066" s="456" t="n"/>
      <c r="CJ1066" s="223" t="n"/>
      <c r="CK1066" s="196" t="n"/>
      <c r="CL1066" s="196" t="n"/>
      <c r="CM1066" s="196" t="n"/>
      <c r="CN1066" s="196" t="n"/>
      <c r="CO1066" s="196" t="n"/>
      <c r="CP1066" s="323" t="n"/>
      <c r="CQ1066" s="348" t="n"/>
      <c r="CR1066" s="348" t="n"/>
      <c r="CS1066" s="348" t="n"/>
      <c r="CT1066" s="348" t="n"/>
      <c r="CU1066" s="348" t="n"/>
      <c r="CV1066" s="348" t="n"/>
      <c r="CW1066" s="348" t="n"/>
      <c r="CX1066" s="348" t="n"/>
      <c r="CY1066" s="348">
        <f>IFERROR(ROUND(STDEV(AN1066,L1066),1),"")</f>
        <v/>
      </c>
      <c r="CZ1066" s="232">
        <f>IFERROR(ROUND(AVERAGE(O1066:S1066,AA1066:AE1066),0),"")</f>
        <v/>
      </c>
      <c r="DA1066" s="232">
        <f>IFERROR(AVERAGE(T1066:X1066,AF1066:AJ1066),"")</f>
        <v/>
      </c>
      <c r="DB1066" s="308">
        <f>AV1066+BK1066</f>
        <v/>
      </c>
      <c r="DC1066" s="12">
        <f>SUM(BL1066:BT1066,AW1066:BE1066)</f>
        <v/>
      </c>
      <c r="DD1066" s="437">
        <f>IFERROR(ROUND(DC1066/K1066,0),"")</f>
        <v/>
      </c>
      <c r="DE1066" s="437">
        <f>IFERROR(ROUND(AVERAGE(Y1066:Z1066,AK1066:AL1066),0),"")</f>
        <v/>
      </c>
      <c r="DF1066" s="217">
        <f>IFERROR(ROUND((3600/DE1066*J1066),0),"")</f>
        <v/>
      </c>
      <c r="DG1066" s="437">
        <f>IFERROR(ROUND(DD1066/DF1066,1),"")</f>
        <v/>
      </c>
      <c r="DH1066" s="308">
        <f>IFERROR(DB1066+DD1066,"")</f>
        <v/>
      </c>
      <c r="DI1066" s="447">
        <f>IFERROR(DD1066/DH1066,"")</f>
        <v/>
      </c>
      <c r="DJ1066" s="239" t="n"/>
      <c r="DK1066" s="12">
        <f>IFERROR(DF1066-AP1066,"")</f>
        <v/>
      </c>
      <c r="DL1066" s="239" t="n"/>
      <c r="DM1066" s="307">
        <f>IFERROR(DA1066-L1066,"")</f>
        <v/>
      </c>
      <c r="DN1066" s="348">
        <f>IF(DE1066&gt;AQ1066,0,1)</f>
        <v/>
      </c>
      <c r="DO1066" s="348">
        <f>IF(DA1066&lt;M1066,0,1)</f>
        <v/>
      </c>
      <c r="DP1066" s="348">
        <f>IF(DA1066&gt;N1066,0,1)</f>
        <v/>
      </c>
    </row>
    <row r="1067" ht="20.25" customHeight="1" s="417">
      <c r="C1067" s="455" t="n"/>
      <c r="G1067" s="238" t="n"/>
      <c r="H1067" s="437" t="n"/>
      <c r="I1067" s="437" t="n"/>
      <c r="J1067" s="437" t="n"/>
      <c r="K1067" s="437" t="n"/>
      <c r="L1067" s="240" t="n"/>
      <c r="M1067" s="241" t="n"/>
      <c r="N1067" s="242" t="n"/>
      <c r="O1067" s="232" t="n"/>
      <c r="P1067" s="232" t="n"/>
      <c r="Q1067" s="232" t="n"/>
      <c r="R1067" s="232" t="n"/>
      <c r="S1067" s="232" t="n"/>
      <c r="T1067" s="232" t="n"/>
      <c r="U1067" s="232" t="n"/>
      <c r="V1067" s="232" t="n"/>
      <c r="W1067" s="232" t="n"/>
      <c r="X1067" s="232" t="n"/>
      <c r="Y1067" s="195" t="n"/>
      <c r="Z1067" s="195" t="n"/>
      <c r="AA1067" s="232" t="n"/>
      <c r="AB1067" s="232" t="n"/>
      <c r="AC1067" s="232" t="n"/>
      <c r="AD1067" s="232" t="n"/>
      <c r="AE1067" s="232" t="n"/>
      <c r="AF1067" s="232" t="n"/>
      <c r="AG1067" s="232" t="n"/>
      <c r="AH1067" s="232" t="n"/>
      <c r="AI1067" s="232" t="n"/>
      <c r="AJ1067" s="232" t="n"/>
      <c r="AK1067" s="195" t="n"/>
      <c r="AL1067" s="195" t="n"/>
      <c r="AM1067" s="232">
        <f>IFERROR(ROUND(AVERAGE(O1067:S1067,AA1067:AE1067),0),"")</f>
        <v/>
      </c>
      <c r="AN1067" s="232">
        <f>IFERROR(ROUND(AVERAGE(T1067:X1067,AF1067:AJ1067),0),"")</f>
        <v/>
      </c>
      <c r="AO1067" s="278">
        <f>IFERROR((AM1067-L1067)/L1067,"")</f>
        <v/>
      </c>
      <c r="AP1067" s="218" t="n"/>
      <c r="AQ1067" s="219" t="n"/>
      <c r="AR1067" s="217">
        <f>IFERROR(ROUND((3600/AS1067*J1067),0),"")</f>
        <v/>
      </c>
      <c r="AS1067" s="217">
        <f>IFERROR(ROUND(AVERAGE(Y1067:Z1067,AK1067:AL1067),0),"")</f>
        <v/>
      </c>
      <c r="AT1067" s="217" t="n"/>
      <c r="AU1067" s="217" t="n"/>
      <c r="AV1067" s="217" t="n"/>
      <c r="AW1067" s="217" t="n"/>
      <c r="AX1067" s="217" t="n"/>
      <c r="AY1067" s="217" t="n"/>
      <c r="AZ1067" s="217" t="n"/>
      <c r="BA1067" s="217" t="n"/>
      <c r="BB1067" s="217" t="n"/>
      <c r="BC1067" s="217" t="n"/>
      <c r="BD1067" s="217" t="n"/>
      <c r="BE1067" s="217" t="n"/>
      <c r="BF1067" s="217" t="n"/>
      <c r="BG1067" s="217" t="n"/>
      <c r="BH1067" s="217" t="n"/>
      <c r="BI1067" s="217" t="n"/>
      <c r="BJ1067" s="217" t="n"/>
      <c r="BK1067" s="217" t="n"/>
      <c r="BL1067" s="217" t="n"/>
      <c r="BM1067" s="217" t="n"/>
      <c r="BN1067" s="217" t="n"/>
      <c r="BO1067" s="217" t="n"/>
      <c r="BP1067" s="217" t="n"/>
      <c r="BQ1067" s="217" t="n"/>
      <c r="BR1067" s="217" t="n"/>
      <c r="BS1067" s="217" t="n"/>
      <c r="BT1067" s="217" t="n"/>
      <c r="BU1067" s="217" t="n"/>
      <c r="BV1067" s="217" t="n"/>
      <c r="BW1067" s="217" t="n"/>
      <c r="BX1067" s="220" t="n"/>
      <c r="BY1067" s="220" t="n"/>
      <c r="BZ1067" s="220" t="n"/>
      <c r="CA1067" s="220" t="n"/>
      <c r="CB1067" s="220" t="n"/>
      <c r="CC1067" s="220" t="n"/>
      <c r="CD1067" s="220" t="n"/>
      <c r="CE1067" s="220" t="n"/>
      <c r="CF1067" s="220" t="n"/>
      <c r="CG1067" s="221">
        <f>IFERROR(ROUND((SUM(BX1067:CF1067)),0),"")</f>
        <v/>
      </c>
      <c r="CH1067" s="216" t="n"/>
      <c r="CI1067" s="456" t="n"/>
      <c r="CJ1067" s="223" t="n"/>
      <c r="CK1067" s="196" t="n"/>
      <c r="CL1067" s="196" t="n"/>
      <c r="CM1067" s="196" t="n"/>
      <c r="CN1067" s="196" t="n"/>
      <c r="CO1067" s="196" t="n"/>
      <c r="CP1067" s="323" t="n"/>
      <c r="CQ1067" s="348" t="n"/>
      <c r="CR1067" s="348" t="n"/>
      <c r="CS1067" s="348" t="n"/>
      <c r="CT1067" s="348" t="n"/>
      <c r="CU1067" s="348" t="n"/>
      <c r="CV1067" s="348" t="n"/>
      <c r="CW1067" s="348" t="n"/>
      <c r="CX1067" s="348" t="n"/>
      <c r="CY1067" s="348">
        <f>IFERROR(ROUND(STDEV(AN1067,L1067),1),"")</f>
        <v/>
      </c>
      <c r="CZ1067" s="232">
        <f>IFERROR(ROUND(AVERAGE(O1067:S1067,AA1067:AE1067),0),"")</f>
        <v/>
      </c>
      <c r="DA1067" s="232">
        <f>IFERROR(AVERAGE(T1067:X1067,AF1067:AJ1067),"")</f>
        <v/>
      </c>
      <c r="DB1067" s="308">
        <f>AV1067+BK1067</f>
        <v/>
      </c>
      <c r="DC1067" s="12">
        <f>SUM(BL1067:BT1067,AW1067:BE1067)</f>
        <v/>
      </c>
      <c r="DD1067" s="437">
        <f>IFERROR(ROUND(DC1067/K1067,0),"")</f>
        <v/>
      </c>
      <c r="DE1067" s="437">
        <f>IFERROR(ROUND(AVERAGE(Y1067:Z1067,AK1067:AL1067),0),"")</f>
        <v/>
      </c>
      <c r="DF1067" s="217">
        <f>IFERROR(ROUND((3600/DE1067*J1067),0),"")</f>
        <v/>
      </c>
      <c r="DG1067" s="437">
        <f>IFERROR(ROUND(DD1067/DF1067,1),"")</f>
        <v/>
      </c>
      <c r="DH1067" s="308">
        <f>IFERROR(DB1067+DD1067,"")</f>
        <v/>
      </c>
      <c r="DI1067" s="447">
        <f>IFERROR(DD1067/DH1067,"")</f>
        <v/>
      </c>
      <c r="DJ1067" s="239" t="n"/>
      <c r="DK1067" s="12">
        <f>IFERROR(DF1067-AP1067,"")</f>
        <v/>
      </c>
      <c r="DL1067" s="239" t="n"/>
      <c r="DM1067" s="307">
        <f>IFERROR(DA1067-L1067,"")</f>
        <v/>
      </c>
      <c r="DN1067" s="348">
        <f>IF(DE1067&gt;AQ1067,0,1)</f>
        <v/>
      </c>
      <c r="DO1067" s="348">
        <f>IF(DA1067&lt;M1067,0,1)</f>
        <v/>
      </c>
      <c r="DP1067" s="348">
        <f>IF(DA1067&gt;N1067,0,1)</f>
        <v/>
      </c>
    </row>
    <row r="1068" ht="20.25" customHeight="1" s="417">
      <c r="C1068" s="455" t="n"/>
      <c r="G1068" s="238" t="n"/>
      <c r="H1068" s="437" t="n"/>
      <c r="I1068" s="437" t="n"/>
      <c r="J1068" s="437" t="n"/>
      <c r="K1068" s="437" t="n"/>
      <c r="L1068" s="240" t="n"/>
      <c r="M1068" s="241" t="n"/>
      <c r="N1068" s="242" t="n"/>
      <c r="O1068" s="232" t="n"/>
      <c r="P1068" s="232" t="n"/>
      <c r="Q1068" s="232" t="n"/>
      <c r="R1068" s="232" t="n"/>
      <c r="S1068" s="232" t="n"/>
      <c r="T1068" s="232" t="n"/>
      <c r="U1068" s="232" t="n"/>
      <c r="V1068" s="232" t="n"/>
      <c r="W1068" s="232" t="n"/>
      <c r="X1068" s="232" t="n"/>
      <c r="Y1068" s="195" t="n"/>
      <c r="Z1068" s="195" t="n"/>
      <c r="AA1068" s="232" t="n"/>
      <c r="AB1068" s="232" t="n"/>
      <c r="AC1068" s="232" t="n"/>
      <c r="AD1068" s="232" t="n"/>
      <c r="AE1068" s="232" t="n"/>
      <c r="AF1068" s="232" t="n"/>
      <c r="AG1068" s="232" t="n"/>
      <c r="AH1068" s="232" t="n"/>
      <c r="AI1068" s="232" t="n"/>
      <c r="AJ1068" s="232" t="n"/>
      <c r="AK1068" s="195" t="n"/>
      <c r="AL1068" s="195" t="n"/>
      <c r="AM1068" s="232">
        <f>IFERROR(ROUND(AVERAGE(O1068:S1068,AA1068:AE1068),0),"")</f>
        <v/>
      </c>
      <c r="AN1068" s="232">
        <f>IFERROR(ROUND(AVERAGE(T1068:X1068,AF1068:AJ1068),0),"")</f>
        <v/>
      </c>
      <c r="AO1068" s="278">
        <f>IFERROR((AM1068-L1068)/L1068,"")</f>
        <v/>
      </c>
      <c r="AP1068" s="218" t="n"/>
      <c r="AQ1068" s="219" t="n"/>
      <c r="AR1068" s="217">
        <f>IFERROR(ROUND((3600/AS1068*J1068),0),"")</f>
        <v/>
      </c>
      <c r="AS1068" s="217">
        <f>IFERROR(ROUND(AVERAGE(Y1068:Z1068,AK1068:AL1068),0),"")</f>
        <v/>
      </c>
      <c r="AT1068" s="217" t="n"/>
      <c r="AU1068" s="217" t="n"/>
      <c r="AV1068" s="217" t="n"/>
      <c r="AW1068" s="217" t="n"/>
      <c r="AX1068" s="217" t="n"/>
      <c r="AY1068" s="217" t="n"/>
      <c r="AZ1068" s="217" t="n"/>
      <c r="BA1068" s="217" t="n"/>
      <c r="BB1068" s="217" t="n"/>
      <c r="BC1068" s="217" t="n"/>
      <c r="BD1068" s="217" t="n"/>
      <c r="BE1068" s="217" t="n"/>
      <c r="BF1068" s="217" t="n"/>
      <c r="BG1068" s="217" t="n"/>
      <c r="BH1068" s="217" t="n"/>
      <c r="BI1068" s="217" t="n"/>
      <c r="BJ1068" s="217" t="n"/>
      <c r="BK1068" s="217" t="n"/>
      <c r="BL1068" s="217" t="n"/>
      <c r="BM1068" s="217" t="n"/>
      <c r="BN1068" s="217" t="n"/>
      <c r="BO1068" s="217" t="n"/>
      <c r="BP1068" s="217" t="n"/>
      <c r="BQ1068" s="217" t="n"/>
      <c r="BR1068" s="217" t="n"/>
      <c r="BS1068" s="217" t="n"/>
      <c r="BT1068" s="217" t="n"/>
      <c r="BU1068" s="217" t="n"/>
      <c r="BV1068" s="217" t="n"/>
      <c r="BW1068" s="217" t="n"/>
      <c r="BX1068" s="220" t="n"/>
      <c r="BY1068" s="220" t="n"/>
      <c r="BZ1068" s="220" t="n"/>
      <c r="CA1068" s="220" t="n"/>
      <c r="CB1068" s="220" t="n"/>
      <c r="CC1068" s="220" t="n"/>
      <c r="CD1068" s="220" t="n"/>
      <c r="CE1068" s="220" t="n"/>
      <c r="CF1068" s="220" t="n"/>
      <c r="CG1068" s="221">
        <f>IFERROR(ROUND((SUM(BX1068:CF1068)),0),"")</f>
        <v/>
      </c>
      <c r="CH1068" s="216" t="n"/>
      <c r="CI1068" s="456" t="n"/>
      <c r="CJ1068" s="223" t="n"/>
      <c r="CK1068" s="196" t="n"/>
      <c r="CL1068" s="196" t="n"/>
      <c r="CM1068" s="196" t="n"/>
      <c r="CN1068" s="196" t="n"/>
      <c r="CO1068" s="196" t="n"/>
      <c r="CP1068" s="323" t="n"/>
      <c r="CQ1068" s="348" t="n"/>
      <c r="CR1068" s="348" t="n"/>
      <c r="CS1068" s="348" t="n"/>
      <c r="CT1068" s="348" t="n"/>
      <c r="CU1068" s="348" t="n"/>
      <c r="CV1068" s="348" t="n"/>
      <c r="CW1068" s="348" t="n"/>
      <c r="CX1068" s="348" t="n"/>
      <c r="CY1068" s="348">
        <f>IFERROR(ROUND(STDEV(AN1068,L1068),1),"")</f>
        <v/>
      </c>
      <c r="CZ1068" s="232">
        <f>IFERROR(ROUND(AVERAGE(O1068:S1068,AA1068:AE1068),0),"")</f>
        <v/>
      </c>
      <c r="DA1068" s="232">
        <f>IFERROR(AVERAGE(T1068:X1068,AF1068:AJ1068),"")</f>
        <v/>
      </c>
      <c r="DB1068" s="308">
        <f>AV1068+BK1068</f>
        <v/>
      </c>
      <c r="DC1068" s="12">
        <f>SUM(BL1068:BT1068,AW1068:BE1068)</f>
        <v/>
      </c>
      <c r="DD1068" s="437">
        <f>IFERROR(ROUND(DC1068/K1068,0),"")</f>
        <v/>
      </c>
      <c r="DE1068" s="437">
        <f>IFERROR(ROUND(AVERAGE(Y1068:Z1068,AK1068:AL1068),0),"")</f>
        <v/>
      </c>
      <c r="DF1068" s="217">
        <f>IFERROR(ROUND((3600/DE1068*J1068),0),"")</f>
        <v/>
      </c>
      <c r="DG1068" s="437">
        <f>IFERROR(ROUND(DD1068/DF1068,1),"")</f>
        <v/>
      </c>
      <c r="DH1068" s="308">
        <f>IFERROR(DB1068+DD1068,"")</f>
        <v/>
      </c>
      <c r="DI1068" s="447">
        <f>IFERROR(DD1068/DH1068,"")</f>
        <v/>
      </c>
      <c r="DJ1068" s="239" t="n"/>
      <c r="DK1068" s="12">
        <f>IFERROR(DF1068-AP1068,"")</f>
        <v/>
      </c>
      <c r="DL1068" s="239" t="n"/>
      <c r="DM1068" s="307">
        <f>IFERROR(DA1068-L1068,"")</f>
        <v/>
      </c>
      <c r="DN1068" s="348">
        <f>IF(DE1068&gt;AQ1068,0,1)</f>
        <v/>
      </c>
      <c r="DO1068" s="348">
        <f>IF(DA1068&lt;M1068,0,1)</f>
        <v/>
      </c>
      <c r="DP1068" s="348">
        <f>IF(DA1068&gt;N1068,0,1)</f>
        <v/>
      </c>
    </row>
    <row r="1069" ht="20.25" customHeight="1" s="417">
      <c r="C1069" s="455" t="n"/>
      <c r="G1069" s="238" t="n"/>
      <c r="H1069" s="437" t="n"/>
      <c r="I1069" s="437" t="n"/>
      <c r="J1069" s="437" t="n"/>
      <c r="K1069" s="437" t="n"/>
      <c r="L1069" s="240" t="n"/>
      <c r="M1069" s="241" t="n"/>
      <c r="N1069" s="242" t="n"/>
      <c r="O1069" s="232" t="n"/>
      <c r="P1069" s="232" t="n"/>
      <c r="Q1069" s="232" t="n"/>
      <c r="R1069" s="232" t="n"/>
      <c r="S1069" s="232" t="n"/>
      <c r="T1069" s="232" t="n"/>
      <c r="U1069" s="232" t="n"/>
      <c r="V1069" s="232" t="n"/>
      <c r="W1069" s="232" t="n"/>
      <c r="X1069" s="232" t="n"/>
      <c r="Y1069" s="195" t="n"/>
      <c r="Z1069" s="195" t="n"/>
      <c r="AA1069" s="232" t="n"/>
      <c r="AB1069" s="232" t="n"/>
      <c r="AC1069" s="232" t="n"/>
      <c r="AD1069" s="232" t="n"/>
      <c r="AE1069" s="232" t="n"/>
      <c r="AF1069" s="232" t="n"/>
      <c r="AG1069" s="232" t="n"/>
      <c r="AH1069" s="232" t="n"/>
      <c r="AI1069" s="232" t="n"/>
      <c r="AJ1069" s="232" t="n"/>
      <c r="AK1069" s="195" t="n"/>
      <c r="AL1069" s="195" t="n"/>
      <c r="AM1069" s="232">
        <f>IFERROR(ROUND(AVERAGE(O1069:S1069,AA1069:AE1069),0),"")</f>
        <v/>
      </c>
      <c r="AN1069" s="232">
        <f>IFERROR(ROUND(AVERAGE(T1069:X1069,AF1069:AJ1069),0),"")</f>
        <v/>
      </c>
      <c r="AO1069" s="278">
        <f>IFERROR((AM1069-L1069)/L1069,"")</f>
        <v/>
      </c>
      <c r="AP1069" s="218" t="n"/>
      <c r="AQ1069" s="219" t="n"/>
      <c r="AR1069" s="217">
        <f>IFERROR(ROUND((3600/AS1069*J1069),0),"")</f>
        <v/>
      </c>
      <c r="AS1069" s="217">
        <f>IFERROR(ROUND(AVERAGE(Y1069:Z1069,AK1069:AL1069),0),"")</f>
        <v/>
      </c>
      <c r="AT1069" s="217" t="n"/>
      <c r="AU1069" s="217" t="n"/>
      <c r="AV1069" s="217" t="n"/>
      <c r="AW1069" s="217" t="n"/>
      <c r="AX1069" s="217" t="n"/>
      <c r="AY1069" s="217" t="n"/>
      <c r="AZ1069" s="217" t="n"/>
      <c r="BA1069" s="217" t="n"/>
      <c r="BB1069" s="217" t="n"/>
      <c r="BC1069" s="217" t="n"/>
      <c r="BD1069" s="217" t="n"/>
      <c r="BE1069" s="217" t="n"/>
      <c r="BF1069" s="217" t="n"/>
      <c r="BG1069" s="217" t="n"/>
      <c r="BH1069" s="217" t="n"/>
      <c r="BI1069" s="217" t="n"/>
      <c r="BJ1069" s="217" t="n"/>
      <c r="BK1069" s="217" t="n"/>
      <c r="BL1069" s="217" t="n"/>
      <c r="BM1069" s="217" t="n"/>
      <c r="BN1069" s="217" t="n"/>
      <c r="BO1069" s="217" t="n"/>
      <c r="BP1069" s="217" t="n"/>
      <c r="BQ1069" s="217" t="n"/>
      <c r="BR1069" s="217" t="n"/>
      <c r="BS1069" s="217" t="n"/>
      <c r="BT1069" s="217" t="n"/>
      <c r="BU1069" s="217" t="n"/>
      <c r="BV1069" s="217" t="n"/>
      <c r="BW1069" s="217" t="n"/>
      <c r="BX1069" s="220" t="n"/>
      <c r="BY1069" s="220" t="n"/>
      <c r="BZ1069" s="220" t="n"/>
      <c r="CA1069" s="220" t="n"/>
      <c r="CB1069" s="220" t="n"/>
      <c r="CC1069" s="220" t="n"/>
      <c r="CD1069" s="220" t="n"/>
      <c r="CE1069" s="220" t="n"/>
      <c r="CF1069" s="220" t="n"/>
      <c r="CG1069" s="221">
        <f>IFERROR(ROUND((SUM(BX1069:CF1069)),0),"")</f>
        <v/>
      </c>
      <c r="CH1069" s="216" t="n"/>
      <c r="CI1069" s="456" t="n"/>
      <c r="CJ1069" s="223" t="n"/>
      <c r="CK1069" s="196" t="n"/>
      <c r="CL1069" s="196" t="n"/>
      <c r="CM1069" s="196" t="n"/>
      <c r="CN1069" s="196" t="n"/>
      <c r="CO1069" s="196" t="n"/>
      <c r="CP1069" s="323" t="n"/>
      <c r="CQ1069" s="348" t="n"/>
      <c r="CR1069" s="348" t="n"/>
      <c r="CS1069" s="348" t="n"/>
      <c r="CT1069" s="348" t="n"/>
      <c r="CU1069" s="348" t="n"/>
      <c r="CV1069" s="348" t="n"/>
      <c r="CW1069" s="348" t="n"/>
      <c r="CX1069" s="348" t="n"/>
      <c r="CY1069" s="348">
        <f>IFERROR(ROUND(STDEV(AN1069,L1069),1),"")</f>
        <v/>
      </c>
      <c r="CZ1069" s="232">
        <f>IFERROR(ROUND(AVERAGE(O1069:S1069,AA1069:AE1069),0),"")</f>
        <v/>
      </c>
      <c r="DA1069" s="232">
        <f>IFERROR(AVERAGE(T1069:X1069,AF1069:AJ1069),"")</f>
        <v/>
      </c>
      <c r="DB1069" s="308">
        <f>AV1069+BK1069</f>
        <v/>
      </c>
      <c r="DC1069" s="12">
        <f>SUM(BL1069:BT1069,AW1069:BE1069)</f>
        <v/>
      </c>
      <c r="DD1069" s="437">
        <f>IFERROR(ROUND(DC1069/K1069,0),"")</f>
        <v/>
      </c>
      <c r="DE1069" s="437">
        <f>IFERROR(ROUND(AVERAGE(Y1069:Z1069,AK1069:AL1069),0),"")</f>
        <v/>
      </c>
      <c r="DF1069" s="217">
        <f>IFERROR(ROUND((3600/DE1069*J1069),0),"")</f>
        <v/>
      </c>
      <c r="DG1069" s="437">
        <f>IFERROR(ROUND(DD1069/DF1069,1),"")</f>
        <v/>
      </c>
      <c r="DH1069" s="308">
        <f>IFERROR(DB1069+DD1069,"")</f>
        <v/>
      </c>
      <c r="DI1069" s="447">
        <f>IFERROR(DD1069/DH1069,"")</f>
        <v/>
      </c>
      <c r="DJ1069" s="239" t="n"/>
      <c r="DK1069" s="12">
        <f>IFERROR(DF1069-AP1069,"")</f>
        <v/>
      </c>
      <c r="DL1069" s="239" t="n"/>
      <c r="DM1069" s="307">
        <f>IFERROR(DA1069-L1069,"")</f>
        <v/>
      </c>
      <c r="DN1069" s="348">
        <f>IF(DE1069&gt;AQ1069,0,1)</f>
        <v/>
      </c>
      <c r="DO1069" s="348">
        <f>IF(DA1069&lt;M1069,0,1)</f>
        <v/>
      </c>
      <c r="DP1069" s="348">
        <f>IF(DA1069&gt;N1069,0,1)</f>
        <v/>
      </c>
    </row>
    <row r="1070" ht="20.25" customHeight="1" s="417">
      <c r="C1070" s="455" t="n"/>
      <c r="G1070" s="238" t="n"/>
      <c r="H1070" s="437" t="n"/>
      <c r="I1070" s="437" t="n"/>
      <c r="J1070" s="437" t="n"/>
      <c r="K1070" s="437" t="n"/>
      <c r="L1070" s="240" t="n"/>
      <c r="M1070" s="241" t="n"/>
      <c r="N1070" s="242" t="n"/>
      <c r="O1070" s="232" t="n"/>
      <c r="P1070" s="232" t="n"/>
      <c r="Q1070" s="232" t="n"/>
      <c r="R1070" s="232" t="n"/>
      <c r="S1070" s="232" t="n"/>
      <c r="T1070" s="232" t="n"/>
      <c r="U1070" s="232" t="n"/>
      <c r="V1070" s="232" t="n"/>
      <c r="W1070" s="232" t="n"/>
      <c r="X1070" s="232" t="n"/>
      <c r="Y1070" s="195" t="n"/>
      <c r="Z1070" s="195" t="n"/>
      <c r="AA1070" s="232" t="n"/>
      <c r="AB1070" s="232" t="n"/>
      <c r="AC1070" s="232" t="n"/>
      <c r="AD1070" s="232" t="n"/>
      <c r="AE1070" s="232" t="n"/>
      <c r="AF1070" s="232" t="n"/>
      <c r="AG1070" s="232" t="n"/>
      <c r="AH1070" s="232" t="n"/>
      <c r="AI1070" s="232" t="n"/>
      <c r="AJ1070" s="232" t="n"/>
      <c r="AK1070" s="195" t="n"/>
      <c r="AL1070" s="195" t="n"/>
      <c r="AM1070" s="232">
        <f>IFERROR(ROUND(AVERAGE(O1070:S1070,AA1070:AE1070),0),"")</f>
        <v/>
      </c>
      <c r="AN1070" s="232">
        <f>IFERROR(ROUND(AVERAGE(T1070:X1070,AF1070:AJ1070),0),"")</f>
        <v/>
      </c>
      <c r="AO1070" s="278">
        <f>IFERROR((AM1070-L1070)/L1070,"")</f>
        <v/>
      </c>
      <c r="AP1070" s="218" t="n"/>
      <c r="AQ1070" s="219" t="n"/>
      <c r="AR1070" s="217">
        <f>IFERROR(ROUND((3600/AS1070*J1070),0),"")</f>
        <v/>
      </c>
      <c r="AS1070" s="217">
        <f>IFERROR(ROUND(AVERAGE(Y1070:Z1070,AK1070:AL1070),0),"")</f>
        <v/>
      </c>
      <c r="AT1070" s="217" t="n"/>
      <c r="AU1070" s="217" t="n"/>
      <c r="AV1070" s="217" t="n"/>
      <c r="AW1070" s="217" t="n"/>
      <c r="AX1070" s="217" t="n"/>
      <c r="AY1070" s="217" t="n"/>
      <c r="AZ1070" s="217" t="n"/>
      <c r="BA1070" s="217" t="n"/>
      <c r="BB1070" s="217" t="n"/>
      <c r="BC1070" s="217" t="n"/>
      <c r="BD1070" s="217" t="n"/>
      <c r="BE1070" s="217" t="n"/>
      <c r="BF1070" s="217" t="n"/>
      <c r="BG1070" s="217" t="n"/>
      <c r="BH1070" s="217" t="n"/>
      <c r="BI1070" s="217" t="n"/>
      <c r="BJ1070" s="217" t="n"/>
      <c r="BK1070" s="217" t="n"/>
      <c r="BL1070" s="217" t="n"/>
      <c r="BM1070" s="217" t="n"/>
      <c r="BN1070" s="217" t="n"/>
      <c r="BO1070" s="217" t="n"/>
      <c r="BP1070" s="217" t="n"/>
      <c r="BQ1070" s="217" t="n"/>
      <c r="BR1070" s="217" t="n"/>
      <c r="BS1070" s="217" t="n"/>
      <c r="BT1070" s="217" t="n"/>
      <c r="BU1070" s="217" t="n"/>
      <c r="BV1070" s="217" t="n"/>
      <c r="BW1070" s="217" t="n"/>
      <c r="BX1070" s="220" t="n"/>
      <c r="BY1070" s="220" t="n"/>
      <c r="BZ1070" s="220" t="n"/>
      <c r="CA1070" s="220" t="n"/>
      <c r="CB1070" s="220" t="n"/>
      <c r="CC1070" s="220" t="n"/>
      <c r="CD1070" s="220" t="n"/>
      <c r="CE1070" s="220" t="n"/>
      <c r="CF1070" s="220" t="n"/>
      <c r="CG1070" s="221">
        <f>IFERROR(ROUND((SUM(BX1070:CF1070)),0),"")</f>
        <v/>
      </c>
      <c r="CH1070" s="216" t="n"/>
      <c r="CI1070" s="456" t="n"/>
      <c r="CJ1070" s="223" t="n"/>
      <c r="CK1070" s="196" t="n"/>
      <c r="CL1070" s="196" t="n"/>
      <c r="CM1070" s="196" t="n"/>
      <c r="CN1070" s="196" t="n"/>
      <c r="CO1070" s="196" t="n"/>
      <c r="CP1070" s="323" t="n"/>
      <c r="CQ1070" s="348" t="n"/>
      <c r="CR1070" s="348" t="n"/>
      <c r="CS1070" s="348" t="n"/>
      <c r="CT1070" s="348" t="n"/>
      <c r="CU1070" s="348" t="n"/>
      <c r="CV1070" s="348" t="n"/>
      <c r="CW1070" s="348" t="n"/>
      <c r="CX1070" s="348" t="n"/>
      <c r="CY1070" s="348">
        <f>IFERROR(ROUND(STDEV(AN1070,L1070),1),"")</f>
        <v/>
      </c>
      <c r="CZ1070" s="232">
        <f>IFERROR(ROUND(AVERAGE(O1070:S1070,AA1070:AE1070),0),"")</f>
        <v/>
      </c>
      <c r="DA1070" s="232">
        <f>IFERROR(AVERAGE(T1070:X1070,AF1070:AJ1070),"")</f>
        <v/>
      </c>
      <c r="DB1070" s="308">
        <f>AV1070+BK1070</f>
        <v/>
      </c>
      <c r="DC1070" s="12">
        <f>SUM(BL1070:BT1070,AW1070:BE1070)</f>
        <v/>
      </c>
      <c r="DD1070" s="437">
        <f>IFERROR(ROUND(DC1070/K1070,0),"")</f>
        <v/>
      </c>
      <c r="DE1070" s="437">
        <f>IFERROR(ROUND(AVERAGE(Y1070:Z1070,AK1070:AL1070),0),"")</f>
        <v/>
      </c>
      <c r="DF1070" s="217">
        <f>IFERROR(ROUND((3600/DE1070*J1070),0),"")</f>
        <v/>
      </c>
      <c r="DG1070" s="437">
        <f>IFERROR(ROUND(DD1070/DF1070,1),"")</f>
        <v/>
      </c>
      <c r="DH1070" s="308">
        <f>IFERROR(DB1070+DD1070,"")</f>
        <v/>
      </c>
      <c r="DI1070" s="447">
        <f>IFERROR(DD1070/DH1070,"")</f>
        <v/>
      </c>
      <c r="DJ1070" s="239" t="n"/>
      <c r="DK1070" s="12">
        <f>IFERROR(DF1070-AP1070,"")</f>
        <v/>
      </c>
      <c r="DL1070" s="239" t="n"/>
      <c r="DM1070" s="307">
        <f>IFERROR(DA1070-L1070,"")</f>
        <v/>
      </c>
      <c r="DN1070" s="348">
        <f>IF(DE1070&gt;AQ1070,0,1)</f>
        <v/>
      </c>
      <c r="DO1070" s="348">
        <f>IF(DA1070&lt;M1070,0,1)</f>
        <v/>
      </c>
      <c r="DP1070" s="348">
        <f>IF(DA1070&gt;N1070,0,1)</f>
        <v/>
      </c>
    </row>
    <row r="1071" ht="20.25" customHeight="1" s="417">
      <c r="C1071" s="455" t="n"/>
      <c r="G1071" s="238" t="n"/>
      <c r="H1071" s="437" t="n"/>
      <c r="I1071" s="437" t="n"/>
      <c r="J1071" s="437" t="n"/>
      <c r="K1071" s="437" t="n"/>
      <c r="L1071" s="240" t="n"/>
      <c r="M1071" s="241" t="n"/>
      <c r="N1071" s="242" t="n"/>
      <c r="O1071" s="232" t="n"/>
      <c r="P1071" s="232" t="n"/>
      <c r="Q1071" s="232" t="n"/>
      <c r="R1071" s="232" t="n"/>
      <c r="S1071" s="232" t="n"/>
      <c r="T1071" s="232" t="n"/>
      <c r="U1071" s="232" t="n"/>
      <c r="V1071" s="232" t="n"/>
      <c r="W1071" s="232" t="n"/>
      <c r="X1071" s="232" t="n"/>
      <c r="Y1071" s="195" t="n"/>
      <c r="Z1071" s="195" t="n"/>
      <c r="AA1071" s="232" t="n"/>
      <c r="AB1071" s="232" t="n"/>
      <c r="AC1071" s="232" t="n"/>
      <c r="AD1071" s="232" t="n"/>
      <c r="AE1071" s="232" t="n"/>
      <c r="AF1071" s="232" t="n"/>
      <c r="AG1071" s="232" t="n"/>
      <c r="AH1071" s="232" t="n"/>
      <c r="AI1071" s="232" t="n"/>
      <c r="AJ1071" s="232" t="n"/>
      <c r="AK1071" s="195" t="n"/>
      <c r="AL1071" s="195" t="n"/>
      <c r="AM1071" s="232">
        <f>IFERROR(ROUND(AVERAGE(O1071:S1071,AA1071:AE1071),0),"")</f>
        <v/>
      </c>
      <c r="AN1071" s="232">
        <f>IFERROR(ROUND(AVERAGE(T1071:X1071,AF1071:AJ1071),0),"")</f>
        <v/>
      </c>
      <c r="AO1071" s="278">
        <f>IFERROR((AM1071-L1071)/L1071,"")</f>
        <v/>
      </c>
      <c r="AP1071" s="218" t="n"/>
      <c r="AQ1071" s="219" t="n"/>
      <c r="AR1071" s="217">
        <f>IFERROR(ROUND((3600/AS1071*J1071),0),"")</f>
        <v/>
      </c>
      <c r="AS1071" s="217">
        <f>IFERROR(ROUND(AVERAGE(Y1071:Z1071,AK1071:AL1071),0),"")</f>
        <v/>
      </c>
      <c r="AT1071" s="217" t="n"/>
      <c r="AU1071" s="217" t="n"/>
      <c r="AV1071" s="217" t="n"/>
      <c r="AW1071" s="217" t="n"/>
      <c r="AX1071" s="217" t="n"/>
      <c r="AY1071" s="217" t="n"/>
      <c r="AZ1071" s="217" t="n"/>
      <c r="BA1071" s="217" t="n"/>
      <c r="BB1071" s="217" t="n"/>
      <c r="BC1071" s="217" t="n"/>
      <c r="BD1071" s="217" t="n"/>
      <c r="BE1071" s="217" t="n"/>
      <c r="BF1071" s="217" t="n"/>
      <c r="BG1071" s="217" t="n"/>
      <c r="BH1071" s="217" t="n"/>
      <c r="BI1071" s="217" t="n"/>
      <c r="BJ1071" s="217" t="n"/>
      <c r="BK1071" s="217" t="n"/>
      <c r="BL1071" s="217" t="n"/>
      <c r="BM1071" s="217" t="n"/>
      <c r="BN1071" s="217" t="n"/>
      <c r="BO1071" s="217" t="n"/>
      <c r="BP1071" s="217" t="n"/>
      <c r="BQ1071" s="217" t="n"/>
      <c r="BR1071" s="217" t="n"/>
      <c r="BS1071" s="217" t="n"/>
      <c r="BT1071" s="217" t="n"/>
      <c r="BU1071" s="217" t="n"/>
      <c r="BV1071" s="217" t="n"/>
      <c r="BW1071" s="217" t="n"/>
      <c r="BX1071" s="220" t="n"/>
      <c r="BY1071" s="220" t="n"/>
      <c r="BZ1071" s="220" t="n"/>
      <c r="CA1071" s="220" t="n"/>
      <c r="CB1071" s="220" t="n"/>
      <c r="CC1071" s="220" t="n"/>
      <c r="CD1071" s="220" t="n"/>
      <c r="CE1071" s="220" t="n"/>
      <c r="CF1071" s="220" t="n"/>
      <c r="CG1071" s="221">
        <f>IFERROR(ROUND((SUM(BX1071:CF1071)),0),"")</f>
        <v/>
      </c>
      <c r="CH1071" s="216" t="n"/>
      <c r="CI1071" s="456" t="n"/>
      <c r="CJ1071" s="223" t="n"/>
      <c r="CK1071" s="196" t="n"/>
      <c r="CL1071" s="196" t="n"/>
      <c r="CM1071" s="196" t="n"/>
      <c r="CN1071" s="196" t="n"/>
      <c r="CO1071" s="196" t="n"/>
      <c r="CP1071" s="323" t="n"/>
      <c r="CQ1071" s="348" t="n"/>
      <c r="CR1071" s="348" t="n"/>
      <c r="CS1071" s="348" t="n"/>
      <c r="CT1071" s="348" t="n"/>
      <c r="CU1071" s="348" t="n"/>
      <c r="CV1071" s="348" t="n"/>
      <c r="CW1071" s="348" t="n"/>
      <c r="CX1071" s="348" t="n"/>
      <c r="CY1071" s="348">
        <f>IFERROR(ROUND(STDEV(AN1071,L1071),1),"")</f>
        <v/>
      </c>
      <c r="CZ1071" s="232">
        <f>IFERROR(ROUND(AVERAGE(O1071:S1071,AA1071:AE1071),0),"")</f>
        <v/>
      </c>
      <c r="DA1071" s="232">
        <f>IFERROR(AVERAGE(T1071:X1071,AF1071:AJ1071),"")</f>
        <v/>
      </c>
      <c r="DB1071" s="308">
        <f>AV1071+BK1071</f>
        <v/>
      </c>
      <c r="DC1071" s="12">
        <f>SUM(BL1071:BT1071,AW1071:BE1071)</f>
        <v/>
      </c>
      <c r="DD1071" s="437">
        <f>IFERROR(ROUND(DC1071/K1071,0),"")</f>
        <v/>
      </c>
      <c r="DE1071" s="437">
        <f>IFERROR(ROUND(AVERAGE(Y1071:Z1071,AK1071:AL1071),0),"")</f>
        <v/>
      </c>
      <c r="DF1071" s="217">
        <f>IFERROR(ROUND((3600/DE1071*J1071),0),"")</f>
        <v/>
      </c>
      <c r="DG1071" s="437">
        <f>IFERROR(ROUND(DD1071/DF1071,1),"")</f>
        <v/>
      </c>
      <c r="DH1071" s="308">
        <f>IFERROR(DB1071+DD1071,"")</f>
        <v/>
      </c>
      <c r="DI1071" s="447">
        <f>IFERROR(DD1071/DH1071,"")</f>
        <v/>
      </c>
      <c r="DJ1071" s="239" t="n"/>
      <c r="DK1071" s="12">
        <f>IFERROR(DF1071-AP1071,"")</f>
        <v/>
      </c>
      <c r="DL1071" s="239" t="n"/>
      <c r="DM1071" s="307">
        <f>IFERROR(DA1071-L1071,"")</f>
        <v/>
      </c>
      <c r="DN1071" s="348">
        <f>IF(DE1071&gt;AQ1071,0,1)</f>
        <v/>
      </c>
      <c r="DO1071" s="348">
        <f>IF(DA1071&lt;M1071,0,1)</f>
        <v/>
      </c>
      <c r="DP1071" s="348">
        <f>IF(DA1071&gt;N1071,0,1)</f>
        <v/>
      </c>
    </row>
    <row r="1072" ht="20.25" customHeight="1" s="417">
      <c r="C1072" s="455" t="n"/>
      <c r="G1072" s="238" t="n"/>
      <c r="H1072" s="437" t="n"/>
      <c r="I1072" s="437" t="n"/>
      <c r="J1072" s="437" t="n"/>
      <c r="K1072" s="437" t="n"/>
      <c r="L1072" s="240" t="n"/>
      <c r="M1072" s="241" t="n"/>
      <c r="N1072" s="242" t="n"/>
      <c r="O1072" s="232" t="n"/>
      <c r="P1072" s="232" t="n"/>
      <c r="Q1072" s="232" t="n"/>
      <c r="R1072" s="232" t="n"/>
      <c r="S1072" s="232" t="n"/>
      <c r="T1072" s="232" t="n"/>
      <c r="U1072" s="232" t="n"/>
      <c r="V1072" s="232" t="n"/>
      <c r="W1072" s="232" t="n"/>
      <c r="X1072" s="232" t="n"/>
      <c r="Y1072" s="195" t="n"/>
      <c r="Z1072" s="195" t="n"/>
      <c r="AA1072" s="232" t="n"/>
      <c r="AB1072" s="232" t="n"/>
      <c r="AC1072" s="232" t="n"/>
      <c r="AD1072" s="232" t="n"/>
      <c r="AE1072" s="232" t="n"/>
      <c r="AF1072" s="232" t="n"/>
      <c r="AG1072" s="232" t="n"/>
      <c r="AH1072" s="232" t="n"/>
      <c r="AI1072" s="232" t="n"/>
      <c r="AJ1072" s="232" t="n"/>
      <c r="AK1072" s="195" t="n"/>
      <c r="AL1072" s="195" t="n"/>
      <c r="AM1072" s="232">
        <f>IFERROR(ROUND(AVERAGE(O1072:S1072,AA1072:AE1072),0),"")</f>
        <v/>
      </c>
      <c r="AN1072" s="232">
        <f>IFERROR(ROUND(AVERAGE(T1072:X1072,AF1072:AJ1072),0),"")</f>
        <v/>
      </c>
      <c r="AO1072" s="278">
        <f>IFERROR((AM1072-L1072)/L1072,"")</f>
        <v/>
      </c>
      <c r="AP1072" s="218" t="n"/>
      <c r="AQ1072" s="219" t="n"/>
      <c r="AR1072" s="217">
        <f>IFERROR(ROUND((3600/AS1072*J1072),0),"")</f>
        <v/>
      </c>
      <c r="AS1072" s="217">
        <f>IFERROR(ROUND(AVERAGE(Y1072:Z1072,AK1072:AL1072),0),"")</f>
        <v/>
      </c>
      <c r="AT1072" s="217" t="n"/>
      <c r="AU1072" s="217" t="n"/>
      <c r="AV1072" s="217" t="n"/>
      <c r="AW1072" s="217" t="n"/>
      <c r="AX1072" s="217" t="n"/>
      <c r="AY1072" s="217" t="n"/>
      <c r="AZ1072" s="217" t="n"/>
      <c r="BA1072" s="217" t="n"/>
      <c r="BB1072" s="217" t="n"/>
      <c r="BC1072" s="217" t="n"/>
      <c r="BD1072" s="217" t="n"/>
      <c r="BE1072" s="217" t="n"/>
      <c r="BF1072" s="217" t="n"/>
      <c r="BG1072" s="217" t="n"/>
      <c r="BH1072" s="217" t="n"/>
      <c r="BI1072" s="217" t="n"/>
      <c r="BJ1072" s="217" t="n"/>
      <c r="BK1072" s="217" t="n"/>
      <c r="BL1072" s="217" t="n"/>
      <c r="BM1072" s="217" t="n"/>
      <c r="BN1072" s="217" t="n"/>
      <c r="BO1072" s="217" t="n"/>
      <c r="BP1072" s="217" t="n"/>
      <c r="BQ1072" s="217" t="n"/>
      <c r="BR1072" s="217" t="n"/>
      <c r="BS1072" s="217" t="n"/>
      <c r="BT1072" s="217" t="n"/>
      <c r="BU1072" s="217" t="n"/>
      <c r="BV1072" s="217" t="n"/>
      <c r="BW1072" s="217" t="n"/>
      <c r="BX1072" s="220" t="n"/>
      <c r="BY1072" s="220" t="n"/>
      <c r="BZ1072" s="220" t="n"/>
      <c r="CA1072" s="220" t="n"/>
      <c r="CB1072" s="220" t="n"/>
      <c r="CC1072" s="220" t="n"/>
      <c r="CD1072" s="220" t="n"/>
      <c r="CE1072" s="220" t="n"/>
      <c r="CF1072" s="220" t="n"/>
      <c r="CG1072" s="221">
        <f>IFERROR(ROUND((SUM(BX1072:CF1072)),0),"")</f>
        <v/>
      </c>
      <c r="CH1072" s="216" t="n"/>
      <c r="CI1072" s="456" t="n"/>
      <c r="CJ1072" s="223" t="n"/>
      <c r="CK1072" s="196" t="n"/>
      <c r="CL1072" s="196" t="n"/>
      <c r="CM1072" s="196" t="n"/>
      <c r="CN1072" s="196" t="n"/>
      <c r="CO1072" s="196" t="n"/>
      <c r="CP1072" s="323" t="n"/>
      <c r="CQ1072" s="348" t="n"/>
      <c r="CR1072" s="348" t="n"/>
      <c r="CS1072" s="348" t="n"/>
      <c r="CT1072" s="348" t="n"/>
      <c r="CU1072" s="348" t="n"/>
      <c r="CV1072" s="348" t="n"/>
      <c r="CW1072" s="348" t="n"/>
      <c r="CX1072" s="348" t="n"/>
      <c r="CY1072" s="348">
        <f>IFERROR(ROUND(STDEV(AN1072,L1072),1),"")</f>
        <v/>
      </c>
      <c r="CZ1072" s="232">
        <f>IFERROR(ROUND(AVERAGE(O1072:S1072,AA1072:AE1072),0),"")</f>
        <v/>
      </c>
      <c r="DA1072" s="232">
        <f>IFERROR(AVERAGE(T1072:X1072,AF1072:AJ1072),"")</f>
        <v/>
      </c>
      <c r="DB1072" s="308">
        <f>AV1072+BK1072</f>
        <v/>
      </c>
      <c r="DC1072" s="12">
        <f>SUM(BL1072:BT1072,AW1072:BE1072)</f>
        <v/>
      </c>
      <c r="DD1072" s="437">
        <f>IFERROR(ROUND(DC1072/K1072,0),"")</f>
        <v/>
      </c>
      <c r="DE1072" s="437">
        <f>IFERROR(ROUND(AVERAGE(Y1072:Z1072,AK1072:AL1072),0),"")</f>
        <v/>
      </c>
      <c r="DF1072" s="217">
        <f>IFERROR(ROUND((3600/DE1072*J1072),0),"")</f>
        <v/>
      </c>
      <c r="DG1072" s="437">
        <f>IFERROR(ROUND(DD1072/DF1072,1),"")</f>
        <v/>
      </c>
      <c r="DH1072" s="308">
        <f>IFERROR(DB1072+DD1072,"")</f>
        <v/>
      </c>
      <c r="DI1072" s="447">
        <f>IFERROR(DD1072/DH1072,"")</f>
        <v/>
      </c>
      <c r="DJ1072" s="239" t="n"/>
      <c r="DK1072" s="12">
        <f>IFERROR(DF1072-AP1072,"")</f>
        <v/>
      </c>
      <c r="DL1072" s="239" t="n"/>
      <c r="DM1072" s="307">
        <f>IFERROR(DA1072-L1072,"")</f>
        <v/>
      </c>
      <c r="DN1072" s="348">
        <f>IF(DE1072&gt;AQ1072,0,1)</f>
        <v/>
      </c>
      <c r="DO1072" s="348">
        <f>IF(DA1072&lt;M1072,0,1)</f>
        <v/>
      </c>
      <c r="DP1072" s="348">
        <f>IF(DA1072&gt;N1072,0,1)</f>
        <v/>
      </c>
    </row>
    <row r="1073" ht="20.25" customHeight="1" s="417">
      <c r="C1073" s="455" t="n"/>
      <c r="G1073" s="238" t="n"/>
      <c r="H1073" s="437" t="n"/>
      <c r="I1073" s="437" t="n"/>
      <c r="J1073" s="437" t="n"/>
      <c r="K1073" s="437" t="n"/>
      <c r="L1073" s="240" t="n"/>
      <c r="M1073" s="241" t="n"/>
      <c r="N1073" s="242" t="n"/>
      <c r="O1073" s="232" t="n"/>
      <c r="P1073" s="232" t="n"/>
      <c r="Q1073" s="232" t="n"/>
      <c r="R1073" s="232" t="n"/>
      <c r="S1073" s="232" t="n"/>
      <c r="T1073" s="232" t="n"/>
      <c r="U1073" s="232" t="n"/>
      <c r="V1073" s="232" t="n"/>
      <c r="W1073" s="232" t="n"/>
      <c r="X1073" s="232" t="n"/>
      <c r="Y1073" s="195" t="n"/>
      <c r="Z1073" s="195" t="n"/>
      <c r="AA1073" s="232" t="n"/>
      <c r="AB1073" s="232" t="n"/>
      <c r="AC1073" s="232" t="n"/>
      <c r="AD1073" s="232" t="n"/>
      <c r="AE1073" s="232" t="n"/>
      <c r="AF1073" s="232" t="n"/>
      <c r="AG1073" s="232" t="n"/>
      <c r="AH1073" s="232" t="n"/>
      <c r="AI1073" s="232" t="n"/>
      <c r="AJ1073" s="232" t="n"/>
      <c r="AK1073" s="195" t="n"/>
      <c r="AL1073" s="195" t="n"/>
      <c r="AM1073" s="232">
        <f>IFERROR(ROUND(AVERAGE(O1073:S1073,AA1073:AE1073),0),"")</f>
        <v/>
      </c>
      <c r="AN1073" s="232">
        <f>IFERROR(ROUND(AVERAGE(T1073:X1073,AF1073:AJ1073),0),"")</f>
        <v/>
      </c>
      <c r="AO1073" s="278">
        <f>IFERROR((AM1073-L1073)/L1073,"")</f>
        <v/>
      </c>
      <c r="AP1073" s="218" t="n"/>
      <c r="AQ1073" s="219" t="n"/>
      <c r="AR1073" s="217">
        <f>IFERROR(ROUND((3600/AS1073*J1073),0),"")</f>
        <v/>
      </c>
      <c r="AS1073" s="217">
        <f>IFERROR(ROUND(AVERAGE(Y1073:Z1073,AK1073:AL1073),0),"")</f>
        <v/>
      </c>
      <c r="AT1073" s="217" t="n"/>
      <c r="AU1073" s="217" t="n"/>
      <c r="AV1073" s="217" t="n"/>
      <c r="AW1073" s="217" t="n"/>
      <c r="AX1073" s="217" t="n"/>
      <c r="AY1073" s="217" t="n"/>
      <c r="AZ1073" s="217" t="n"/>
      <c r="BA1073" s="217" t="n"/>
      <c r="BB1073" s="217" t="n"/>
      <c r="BC1073" s="217" t="n"/>
      <c r="BD1073" s="217" t="n"/>
      <c r="BE1073" s="217" t="n"/>
      <c r="BF1073" s="217" t="n"/>
      <c r="BG1073" s="217" t="n"/>
      <c r="BH1073" s="217" t="n"/>
      <c r="BI1073" s="217" t="n"/>
      <c r="BJ1073" s="217" t="n"/>
      <c r="BK1073" s="217" t="n"/>
      <c r="BL1073" s="217" t="n"/>
      <c r="BM1073" s="217" t="n"/>
      <c r="BN1073" s="217" t="n"/>
      <c r="BO1073" s="217" t="n"/>
      <c r="BP1073" s="217" t="n"/>
      <c r="BQ1073" s="217" t="n"/>
      <c r="BR1073" s="217" t="n"/>
      <c r="BS1073" s="217" t="n"/>
      <c r="BT1073" s="217" t="n"/>
      <c r="BU1073" s="217" t="n"/>
      <c r="BV1073" s="217" t="n"/>
      <c r="BW1073" s="217" t="n"/>
      <c r="BX1073" s="220" t="n"/>
      <c r="BY1073" s="220" t="n"/>
      <c r="BZ1073" s="220" t="n"/>
      <c r="CA1073" s="220" t="n"/>
      <c r="CB1073" s="220" t="n"/>
      <c r="CC1073" s="220" t="n"/>
      <c r="CD1073" s="220" t="n"/>
      <c r="CE1073" s="220" t="n"/>
      <c r="CF1073" s="220" t="n"/>
      <c r="CG1073" s="221">
        <f>IFERROR(ROUND((SUM(BX1073:CF1073)),0),"")</f>
        <v/>
      </c>
      <c r="CH1073" s="216" t="n"/>
      <c r="CI1073" s="456" t="n"/>
      <c r="CJ1073" s="223" t="n"/>
      <c r="CK1073" s="196" t="n"/>
      <c r="CL1073" s="196" t="n"/>
      <c r="CM1073" s="196" t="n"/>
      <c r="CN1073" s="196" t="n"/>
      <c r="CO1073" s="196" t="n"/>
      <c r="CP1073" s="323" t="n"/>
      <c r="CQ1073" s="348" t="n"/>
      <c r="CR1073" s="348" t="n"/>
      <c r="CS1073" s="348" t="n"/>
      <c r="CT1073" s="348" t="n"/>
      <c r="CU1073" s="348" t="n"/>
      <c r="CV1073" s="348" t="n"/>
      <c r="CW1073" s="348" t="n"/>
      <c r="CX1073" s="348" t="n"/>
      <c r="CY1073" s="348">
        <f>IFERROR(ROUND(STDEV(AN1073,L1073),1),"")</f>
        <v/>
      </c>
      <c r="CZ1073" s="232">
        <f>IFERROR(ROUND(AVERAGE(O1073:S1073,AA1073:AE1073),0),"")</f>
        <v/>
      </c>
      <c r="DA1073" s="232">
        <f>IFERROR(AVERAGE(T1073:X1073,AF1073:AJ1073),"")</f>
        <v/>
      </c>
      <c r="DB1073" s="308">
        <f>AV1073+BK1073</f>
        <v/>
      </c>
      <c r="DC1073" s="12">
        <f>SUM(BL1073:BT1073,AW1073:BE1073)</f>
        <v/>
      </c>
      <c r="DD1073" s="437">
        <f>IFERROR(ROUND(DC1073/K1073,0),"")</f>
        <v/>
      </c>
      <c r="DE1073" s="437">
        <f>IFERROR(ROUND(AVERAGE(Y1073:Z1073,AK1073:AL1073),0),"")</f>
        <v/>
      </c>
      <c r="DF1073" s="217">
        <f>IFERROR(ROUND((3600/DE1073*J1073),0),"")</f>
        <v/>
      </c>
      <c r="DG1073" s="437">
        <f>IFERROR(ROUND(DD1073/DF1073,1),"")</f>
        <v/>
      </c>
      <c r="DH1073" s="308">
        <f>IFERROR(DB1073+DD1073,"")</f>
        <v/>
      </c>
      <c r="DI1073" s="447">
        <f>IFERROR(DD1073/DH1073,"")</f>
        <v/>
      </c>
      <c r="DJ1073" s="239" t="n"/>
      <c r="DK1073" s="12">
        <f>IFERROR(DF1073-AP1073,"")</f>
        <v/>
      </c>
      <c r="DL1073" s="239" t="n"/>
      <c r="DM1073" s="307">
        <f>IFERROR(DA1073-L1073,"")</f>
        <v/>
      </c>
      <c r="DN1073" s="348">
        <f>IF(DE1073&gt;AQ1073,0,1)</f>
        <v/>
      </c>
      <c r="DO1073" s="348">
        <f>IF(DA1073&lt;M1073,0,1)</f>
        <v/>
      </c>
      <c r="DP1073" s="348">
        <f>IF(DA1073&gt;N1073,0,1)</f>
        <v/>
      </c>
    </row>
    <row r="1074" ht="20.25" customHeight="1" s="417">
      <c r="C1074" s="455" t="n"/>
      <c r="G1074" s="238" t="n"/>
      <c r="H1074" s="437" t="n"/>
      <c r="I1074" s="437" t="n"/>
      <c r="J1074" s="437" t="n"/>
      <c r="K1074" s="437" t="n"/>
      <c r="L1074" s="240" t="n"/>
      <c r="M1074" s="241" t="n"/>
      <c r="N1074" s="242" t="n"/>
      <c r="O1074" s="232" t="n"/>
      <c r="P1074" s="232" t="n"/>
      <c r="Q1074" s="232" t="n"/>
      <c r="R1074" s="232" t="n"/>
      <c r="S1074" s="232" t="n"/>
      <c r="T1074" s="232" t="n"/>
      <c r="U1074" s="232" t="n"/>
      <c r="V1074" s="232" t="n"/>
      <c r="W1074" s="232" t="n"/>
      <c r="X1074" s="232" t="n"/>
      <c r="Y1074" s="195" t="n"/>
      <c r="Z1074" s="195" t="n"/>
      <c r="AA1074" s="232" t="n"/>
      <c r="AB1074" s="232" t="n"/>
      <c r="AC1074" s="232" t="n"/>
      <c r="AD1074" s="232" t="n"/>
      <c r="AE1074" s="232" t="n"/>
      <c r="AF1074" s="232" t="n"/>
      <c r="AG1074" s="232" t="n"/>
      <c r="AH1074" s="232" t="n"/>
      <c r="AI1074" s="232" t="n"/>
      <c r="AJ1074" s="232" t="n"/>
      <c r="AK1074" s="195" t="n"/>
      <c r="AL1074" s="195" t="n"/>
      <c r="AM1074" s="232">
        <f>IFERROR(ROUND(AVERAGE(O1074:S1074,AA1074:AE1074),0),"")</f>
        <v/>
      </c>
      <c r="AN1074" s="232">
        <f>IFERROR(ROUND(AVERAGE(T1074:X1074,AF1074:AJ1074),0),"")</f>
        <v/>
      </c>
      <c r="AO1074" s="278">
        <f>IFERROR((AM1074-L1074)/L1074,"")</f>
        <v/>
      </c>
      <c r="AP1074" s="218" t="n"/>
      <c r="AQ1074" s="219" t="n"/>
      <c r="AR1074" s="217">
        <f>IFERROR(ROUND((3600/AS1074*J1074),0),"")</f>
        <v/>
      </c>
      <c r="AS1074" s="217">
        <f>IFERROR(ROUND(AVERAGE(Y1074:Z1074,AK1074:AL1074),0),"")</f>
        <v/>
      </c>
      <c r="AT1074" s="217" t="n"/>
      <c r="AU1074" s="217" t="n"/>
      <c r="AV1074" s="217" t="n"/>
      <c r="AW1074" s="217" t="n"/>
      <c r="AX1074" s="217" t="n"/>
      <c r="AY1074" s="217" t="n"/>
      <c r="AZ1074" s="217" t="n"/>
      <c r="BA1074" s="217" t="n"/>
      <c r="BB1074" s="217" t="n"/>
      <c r="BC1074" s="217" t="n"/>
      <c r="BD1074" s="217" t="n"/>
      <c r="BE1074" s="217" t="n"/>
      <c r="BF1074" s="217" t="n"/>
      <c r="BG1074" s="217" t="n"/>
      <c r="BH1074" s="217" t="n"/>
      <c r="BI1074" s="217" t="n"/>
      <c r="BJ1074" s="217" t="n"/>
      <c r="BK1074" s="217" t="n"/>
      <c r="BL1074" s="217" t="n"/>
      <c r="BM1074" s="217" t="n"/>
      <c r="BN1074" s="217" t="n"/>
      <c r="BO1074" s="217" t="n"/>
      <c r="BP1074" s="217" t="n"/>
      <c r="BQ1074" s="217" t="n"/>
      <c r="BR1074" s="217" t="n"/>
      <c r="BS1074" s="217" t="n"/>
      <c r="BT1074" s="217" t="n"/>
      <c r="BU1074" s="217" t="n"/>
      <c r="BV1074" s="217" t="n"/>
      <c r="BW1074" s="217" t="n"/>
      <c r="BX1074" s="220" t="n"/>
      <c r="BY1074" s="220" t="n"/>
      <c r="BZ1074" s="220" t="n"/>
      <c r="CA1074" s="220" t="n"/>
      <c r="CB1074" s="220" t="n"/>
      <c r="CC1074" s="220" t="n"/>
      <c r="CD1074" s="220" t="n"/>
      <c r="CE1074" s="220" t="n"/>
      <c r="CF1074" s="220" t="n"/>
      <c r="CG1074" s="221">
        <f>IFERROR(ROUND((SUM(BX1074:CF1074)),0),"")</f>
        <v/>
      </c>
      <c r="CH1074" s="216" t="n"/>
      <c r="CI1074" s="456" t="n"/>
      <c r="CJ1074" s="223" t="n"/>
      <c r="CK1074" s="196" t="n"/>
      <c r="CL1074" s="196" t="n"/>
      <c r="CM1074" s="196" t="n"/>
      <c r="CN1074" s="196" t="n"/>
      <c r="CO1074" s="196" t="n"/>
      <c r="CP1074" s="323" t="n"/>
      <c r="CQ1074" s="348" t="n"/>
      <c r="CR1074" s="348" t="n"/>
      <c r="CS1074" s="348" t="n"/>
      <c r="CT1074" s="348" t="n"/>
      <c r="CU1074" s="348" t="n"/>
      <c r="CV1074" s="348" t="n"/>
      <c r="CW1074" s="348" t="n"/>
      <c r="CX1074" s="348" t="n"/>
      <c r="CY1074" s="348">
        <f>IFERROR(ROUND(STDEV(AN1074,L1074),1),"")</f>
        <v/>
      </c>
      <c r="CZ1074" s="232">
        <f>IFERROR(ROUND(AVERAGE(O1074:S1074,AA1074:AE1074),0),"")</f>
        <v/>
      </c>
      <c r="DA1074" s="232">
        <f>IFERROR(AVERAGE(T1074:X1074,AF1074:AJ1074),"")</f>
        <v/>
      </c>
      <c r="DB1074" s="308">
        <f>AV1074+BK1074</f>
        <v/>
      </c>
      <c r="DC1074" s="12">
        <f>SUM(BL1074:BT1074,AW1074:BE1074)</f>
        <v/>
      </c>
      <c r="DD1074" s="437">
        <f>IFERROR(ROUND(DC1074/K1074,0),"")</f>
        <v/>
      </c>
      <c r="DE1074" s="437">
        <f>IFERROR(ROUND(AVERAGE(Y1074:Z1074,AK1074:AL1074),0),"")</f>
        <v/>
      </c>
      <c r="DF1074" s="217">
        <f>IFERROR(ROUND((3600/DE1074*J1074),0),"")</f>
        <v/>
      </c>
      <c r="DG1074" s="437">
        <f>IFERROR(ROUND(DD1074/DF1074,1),"")</f>
        <v/>
      </c>
      <c r="DH1074" s="308">
        <f>IFERROR(DB1074+DD1074,"")</f>
        <v/>
      </c>
      <c r="DI1074" s="447">
        <f>IFERROR(DD1074/DH1074,"")</f>
        <v/>
      </c>
      <c r="DJ1074" s="239" t="n"/>
      <c r="DK1074" s="12">
        <f>IFERROR(DF1074-AP1074,"")</f>
        <v/>
      </c>
      <c r="DL1074" s="239" t="n"/>
      <c r="DM1074" s="307">
        <f>IFERROR(DA1074-L1074,"")</f>
        <v/>
      </c>
      <c r="DN1074" s="348">
        <f>IF(DE1074&gt;AQ1074,0,1)</f>
        <v/>
      </c>
      <c r="DO1074" s="348">
        <f>IF(DA1074&lt;M1074,0,1)</f>
        <v/>
      </c>
      <c r="DP1074" s="348">
        <f>IF(DA1074&gt;N1074,0,1)</f>
        <v/>
      </c>
    </row>
    <row r="1075" ht="20.25" customHeight="1" s="417">
      <c r="C1075" s="455" t="n"/>
      <c r="G1075" s="238" t="n"/>
      <c r="H1075" s="437" t="n"/>
      <c r="I1075" s="437" t="n"/>
      <c r="J1075" s="437" t="n"/>
      <c r="K1075" s="437" t="n"/>
      <c r="L1075" s="240" t="n"/>
      <c r="M1075" s="241" t="n"/>
      <c r="N1075" s="242" t="n"/>
      <c r="O1075" s="232" t="n"/>
      <c r="P1075" s="232" t="n"/>
      <c r="Q1075" s="232" t="n"/>
      <c r="R1075" s="232" t="n"/>
      <c r="S1075" s="232" t="n"/>
      <c r="T1075" s="232" t="n"/>
      <c r="U1075" s="232" t="n"/>
      <c r="V1075" s="232" t="n"/>
      <c r="W1075" s="232" t="n"/>
      <c r="X1075" s="232" t="n"/>
      <c r="Y1075" s="195" t="n"/>
      <c r="Z1075" s="195" t="n"/>
      <c r="AA1075" s="232" t="n"/>
      <c r="AB1075" s="232" t="n"/>
      <c r="AC1075" s="232" t="n"/>
      <c r="AD1075" s="232" t="n"/>
      <c r="AE1075" s="232" t="n"/>
      <c r="AF1075" s="232" t="n"/>
      <c r="AG1075" s="232" t="n"/>
      <c r="AH1075" s="232" t="n"/>
      <c r="AI1075" s="232" t="n"/>
      <c r="AJ1075" s="232" t="n"/>
      <c r="AK1075" s="195" t="n"/>
      <c r="AL1075" s="195" t="n"/>
      <c r="AM1075" s="232">
        <f>IFERROR(ROUND(AVERAGE(O1075:S1075,AA1075:AE1075),0),"")</f>
        <v/>
      </c>
      <c r="AN1075" s="232">
        <f>IFERROR(ROUND(AVERAGE(T1075:X1075,AF1075:AJ1075),0),"")</f>
        <v/>
      </c>
      <c r="AO1075" s="278">
        <f>IFERROR((AM1075-L1075)/L1075,"")</f>
        <v/>
      </c>
      <c r="AP1075" s="218" t="n"/>
      <c r="AQ1075" s="219" t="n"/>
      <c r="AR1075" s="217">
        <f>IFERROR(ROUND((3600/AS1075*J1075),0),"")</f>
        <v/>
      </c>
      <c r="AS1075" s="217">
        <f>IFERROR(ROUND(AVERAGE(Y1075:Z1075,AK1075:AL1075),0),"")</f>
        <v/>
      </c>
      <c r="AT1075" s="217" t="n"/>
      <c r="AU1075" s="217" t="n"/>
      <c r="AV1075" s="217" t="n"/>
      <c r="AW1075" s="217" t="n"/>
      <c r="AX1075" s="217" t="n"/>
      <c r="AY1075" s="217" t="n"/>
      <c r="AZ1075" s="217" t="n"/>
      <c r="BA1075" s="217" t="n"/>
      <c r="BB1075" s="217" t="n"/>
      <c r="BC1075" s="217" t="n"/>
      <c r="BD1075" s="217" t="n"/>
      <c r="BE1075" s="217" t="n"/>
      <c r="BF1075" s="217" t="n"/>
      <c r="BG1075" s="217" t="n"/>
      <c r="BH1075" s="217" t="n"/>
      <c r="BI1075" s="217" t="n"/>
      <c r="BJ1075" s="217" t="n"/>
      <c r="BK1075" s="217" t="n"/>
      <c r="BL1075" s="217" t="n"/>
      <c r="BM1075" s="217" t="n"/>
      <c r="BN1075" s="217" t="n"/>
      <c r="BO1075" s="217" t="n"/>
      <c r="BP1075" s="217" t="n"/>
      <c r="BQ1075" s="217" t="n"/>
      <c r="BR1075" s="217" t="n"/>
      <c r="BS1075" s="217" t="n"/>
      <c r="BT1075" s="217" t="n"/>
      <c r="BU1075" s="217" t="n"/>
      <c r="BV1075" s="217" t="n"/>
      <c r="BW1075" s="217" t="n"/>
      <c r="BX1075" s="220" t="n"/>
      <c r="BY1075" s="220" t="n"/>
      <c r="BZ1075" s="220" t="n"/>
      <c r="CA1075" s="220" t="n"/>
      <c r="CB1075" s="220" t="n"/>
      <c r="CC1075" s="220" t="n"/>
      <c r="CD1075" s="220" t="n"/>
      <c r="CE1075" s="220" t="n"/>
      <c r="CF1075" s="220" t="n"/>
      <c r="CG1075" s="221">
        <f>IFERROR(ROUND((SUM(BX1075:CF1075)),0),"")</f>
        <v/>
      </c>
      <c r="CH1075" s="216" t="n"/>
      <c r="CI1075" s="456" t="n"/>
      <c r="CJ1075" s="223" t="n"/>
      <c r="CK1075" s="196" t="n"/>
      <c r="CL1075" s="196" t="n"/>
      <c r="CM1075" s="196" t="n"/>
      <c r="CN1075" s="196" t="n"/>
      <c r="CO1075" s="196" t="n"/>
      <c r="CP1075" s="323" t="n"/>
      <c r="CQ1075" s="348" t="n"/>
      <c r="CR1075" s="348" t="n"/>
      <c r="CS1075" s="348" t="n"/>
      <c r="CT1075" s="348" t="n"/>
      <c r="CU1075" s="348" t="n"/>
      <c r="CV1075" s="348" t="n"/>
      <c r="CW1075" s="348" t="n"/>
      <c r="CX1075" s="348" t="n"/>
      <c r="CY1075" s="348">
        <f>IFERROR(ROUND(STDEV(AN1075,L1075),1),"")</f>
        <v/>
      </c>
      <c r="CZ1075" s="232">
        <f>IFERROR(ROUND(AVERAGE(O1075:S1075,AA1075:AE1075),0),"")</f>
        <v/>
      </c>
      <c r="DA1075" s="232">
        <f>IFERROR(AVERAGE(T1075:X1075,AF1075:AJ1075),"")</f>
        <v/>
      </c>
      <c r="DB1075" s="308">
        <f>AV1075+BK1075</f>
        <v/>
      </c>
      <c r="DC1075" s="12">
        <f>SUM(BL1075:BT1075,AW1075:BE1075)</f>
        <v/>
      </c>
      <c r="DD1075" s="437">
        <f>IFERROR(ROUND(DC1075/K1075,0),"")</f>
        <v/>
      </c>
      <c r="DE1075" s="437">
        <f>IFERROR(ROUND(AVERAGE(Y1075:Z1075,AK1075:AL1075),0),"")</f>
        <v/>
      </c>
      <c r="DF1075" s="217">
        <f>IFERROR(ROUND((3600/DE1075*J1075),0),"")</f>
        <v/>
      </c>
      <c r="DG1075" s="437">
        <f>IFERROR(ROUND(DD1075/DF1075,1),"")</f>
        <v/>
      </c>
      <c r="DH1075" s="308">
        <f>IFERROR(DB1075+DD1075,"")</f>
        <v/>
      </c>
      <c r="DI1075" s="447">
        <f>IFERROR(DD1075/DH1075,"")</f>
        <v/>
      </c>
      <c r="DJ1075" s="239" t="n"/>
      <c r="DK1075" s="12">
        <f>IFERROR(DF1075-AP1075,"")</f>
        <v/>
      </c>
      <c r="DL1075" s="239" t="n"/>
      <c r="DM1075" s="307">
        <f>IFERROR(DA1075-L1075,"")</f>
        <v/>
      </c>
      <c r="DN1075" s="348">
        <f>IF(DE1075&gt;AQ1075,0,1)</f>
        <v/>
      </c>
      <c r="DO1075" s="348">
        <f>IF(DA1075&lt;M1075,0,1)</f>
        <v/>
      </c>
      <c r="DP1075" s="348">
        <f>IF(DA1075&gt;N1075,0,1)</f>
        <v/>
      </c>
    </row>
    <row r="1076" ht="20.25" customHeight="1" s="417">
      <c r="C1076" s="455" t="n"/>
      <c r="G1076" s="238" t="n"/>
      <c r="H1076" s="437" t="n"/>
      <c r="I1076" s="437" t="n"/>
      <c r="J1076" s="437" t="n"/>
      <c r="K1076" s="437" t="n"/>
      <c r="L1076" s="240" t="n"/>
      <c r="M1076" s="241" t="n"/>
      <c r="N1076" s="242" t="n"/>
      <c r="O1076" s="232" t="n"/>
      <c r="P1076" s="232" t="n"/>
      <c r="Q1076" s="232" t="n"/>
      <c r="R1076" s="232" t="n"/>
      <c r="S1076" s="232" t="n"/>
      <c r="T1076" s="232" t="n"/>
      <c r="U1076" s="232" t="n"/>
      <c r="V1076" s="232" t="n"/>
      <c r="W1076" s="232" t="n"/>
      <c r="X1076" s="232" t="n"/>
      <c r="Y1076" s="195" t="n"/>
      <c r="Z1076" s="195" t="n"/>
      <c r="AA1076" s="232" t="n"/>
      <c r="AB1076" s="232" t="n"/>
      <c r="AC1076" s="232" t="n"/>
      <c r="AD1076" s="232" t="n"/>
      <c r="AE1076" s="232" t="n"/>
      <c r="AF1076" s="232" t="n"/>
      <c r="AG1076" s="232" t="n"/>
      <c r="AH1076" s="232" t="n"/>
      <c r="AI1076" s="232" t="n"/>
      <c r="AJ1076" s="232" t="n"/>
      <c r="AK1076" s="195" t="n"/>
      <c r="AL1076" s="195" t="n"/>
      <c r="AM1076" s="232">
        <f>IFERROR(ROUND(AVERAGE(O1076:S1076,AA1076:AE1076),0),"")</f>
        <v/>
      </c>
      <c r="AN1076" s="232">
        <f>IFERROR(ROUND(AVERAGE(T1076:X1076,AF1076:AJ1076),0),"")</f>
        <v/>
      </c>
      <c r="AO1076" s="278">
        <f>IFERROR((AM1076-L1076)/L1076,"")</f>
        <v/>
      </c>
      <c r="AP1076" s="218" t="n"/>
      <c r="AQ1076" s="219" t="n"/>
      <c r="AR1076" s="217">
        <f>IFERROR(ROUND((3600/AS1076*J1076),0),"")</f>
        <v/>
      </c>
      <c r="AS1076" s="217">
        <f>IFERROR(ROUND(AVERAGE(Y1076:Z1076,AK1076:AL1076),0),"")</f>
        <v/>
      </c>
      <c r="AT1076" s="217" t="n"/>
      <c r="AU1076" s="217" t="n"/>
      <c r="AV1076" s="217" t="n"/>
      <c r="AW1076" s="217" t="n"/>
      <c r="AX1076" s="217" t="n"/>
      <c r="AY1076" s="217" t="n"/>
      <c r="AZ1076" s="217" t="n"/>
      <c r="BA1076" s="217" t="n"/>
      <c r="BB1076" s="217" t="n"/>
      <c r="BC1076" s="217" t="n"/>
      <c r="BD1076" s="217" t="n"/>
      <c r="BE1076" s="217" t="n"/>
      <c r="BF1076" s="217" t="n"/>
      <c r="BG1076" s="217" t="n"/>
      <c r="BH1076" s="217" t="n"/>
      <c r="BI1076" s="217" t="n"/>
      <c r="BJ1076" s="217" t="n"/>
      <c r="BK1076" s="217" t="n"/>
      <c r="BL1076" s="217" t="n"/>
      <c r="BM1076" s="217" t="n"/>
      <c r="BN1076" s="217" t="n"/>
      <c r="BO1076" s="217" t="n"/>
      <c r="BP1076" s="217" t="n"/>
      <c r="BQ1076" s="217" t="n"/>
      <c r="BR1076" s="217" t="n"/>
      <c r="BS1076" s="217" t="n"/>
      <c r="BT1076" s="217" t="n"/>
      <c r="BU1076" s="217" t="n"/>
      <c r="BV1076" s="217" t="n"/>
      <c r="BW1076" s="217" t="n"/>
      <c r="BX1076" s="220" t="n"/>
      <c r="BY1076" s="220" t="n"/>
      <c r="BZ1076" s="220" t="n"/>
      <c r="CA1076" s="220" t="n"/>
      <c r="CB1076" s="220" t="n"/>
      <c r="CC1076" s="220" t="n"/>
      <c r="CD1076" s="220" t="n"/>
      <c r="CE1076" s="220" t="n"/>
      <c r="CF1076" s="220" t="n"/>
      <c r="CG1076" s="221">
        <f>IFERROR(ROUND((SUM(BX1076:CF1076)),0),"")</f>
        <v/>
      </c>
      <c r="CH1076" s="216" t="n"/>
      <c r="CI1076" s="456" t="n"/>
      <c r="CJ1076" s="223" t="n"/>
      <c r="CK1076" s="196" t="n"/>
      <c r="CL1076" s="196" t="n"/>
      <c r="CM1076" s="196" t="n"/>
      <c r="CN1076" s="196" t="n"/>
      <c r="CO1076" s="196" t="n"/>
      <c r="CP1076" s="323" t="n"/>
      <c r="CQ1076" s="348" t="n"/>
      <c r="CR1076" s="348" t="n"/>
      <c r="CS1076" s="348" t="n"/>
      <c r="CT1076" s="348" t="n"/>
      <c r="CU1076" s="348" t="n"/>
      <c r="CV1076" s="348" t="n"/>
      <c r="CW1076" s="348" t="n"/>
      <c r="CX1076" s="348" t="n"/>
      <c r="CY1076" s="348">
        <f>IFERROR(ROUND(STDEV(AN1076,L1076),1),"")</f>
        <v/>
      </c>
      <c r="CZ1076" s="232">
        <f>IFERROR(ROUND(AVERAGE(O1076:S1076,AA1076:AE1076),0),"")</f>
        <v/>
      </c>
      <c r="DA1076" s="232">
        <f>IFERROR(AVERAGE(T1076:X1076,AF1076:AJ1076),"")</f>
        <v/>
      </c>
      <c r="DB1076" s="308">
        <f>AV1076+BK1076</f>
        <v/>
      </c>
      <c r="DC1076" s="12">
        <f>SUM(BL1076:BT1076,AW1076:BE1076)</f>
        <v/>
      </c>
      <c r="DD1076" s="437">
        <f>IFERROR(ROUND(DC1076/K1076,0),"")</f>
        <v/>
      </c>
      <c r="DE1076" s="437">
        <f>IFERROR(ROUND(AVERAGE(Y1076:Z1076,AK1076:AL1076),0),"")</f>
        <v/>
      </c>
      <c r="DF1076" s="217">
        <f>IFERROR(ROUND((3600/DE1076*J1076),0),"")</f>
        <v/>
      </c>
      <c r="DG1076" s="437">
        <f>IFERROR(ROUND(DD1076/DF1076,1),"")</f>
        <v/>
      </c>
      <c r="DH1076" s="308">
        <f>IFERROR(DB1076+DD1076,"")</f>
        <v/>
      </c>
      <c r="DI1076" s="447">
        <f>IFERROR(DD1076/DH1076,"")</f>
        <v/>
      </c>
      <c r="DJ1076" s="239" t="n"/>
      <c r="DK1076" s="12">
        <f>IFERROR(DF1076-AP1076,"")</f>
        <v/>
      </c>
      <c r="DL1076" s="239" t="n"/>
      <c r="DM1076" s="307">
        <f>IFERROR(DA1076-L1076,"")</f>
        <v/>
      </c>
      <c r="DN1076" s="348">
        <f>IF(DE1076&gt;AQ1076,0,1)</f>
        <v/>
      </c>
      <c r="DO1076" s="348">
        <f>IF(DA1076&lt;M1076,0,1)</f>
        <v/>
      </c>
      <c r="DP1076" s="348">
        <f>IF(DA1076&gt;N1076,0,1)</f>
        <v/>
      </c>
    </row>
    <row r="1077" ht="20.25" customHeight="1" s="417">
      <c r="C1077" s="455" t="n"/>
      <c r="G1077" s="238" t="n"/>
      <c r="H1077" s="437" t="n"/>
      <c r="I1077" s="437" t="n"/>
      <c r="J1077" s="437" t="n"/>
      <c r="K1077" s="437" t="n"/>
      <c r="L1077" s="240" t="n"/>
      <c r="M1077" s="241" t="n"/>
      <c r="N1077" s="242" t="n"/>
      <c r="O1077" s="232" t="n"/>
      <c r="P1077" s="232" t="n"/>
      <c r="Q1077" s="232" t="n"/>
      <c r="R1077" s="232" t="n"/>
      <c r="S1077" s="232" t="n"/>
      <c r="T1077" s="232" t="n"/>
      <c r="U1077" s="232" t="n"/>
      <c r="V1077" s="232" t="n"/>
      <c r="W1077" s="232" t="n"/>
      <c r="X1077" s="232" t="n"/>
      <c r="Y1077" s="195" t="n"/>
      <c r="Z1077" s="195" t="n"/>
      <c r="AA1077" s="232" t="n"/>
      <c r="AB1077" s="232" t="n"/>
      <c r="AC1077" s="232" t="n"/>
      <c r="AD1077" s="232" t="n"/>
      <c r="AE1077" s="232" t="n"/>
      <c r="AF1077" s="232" t="n"/>
      <c r="AG1077" s="232" t="n"/>
      <c r="AH1077" s="232" t="n"/>
      <c r="AI1077" s="232" t="n"/>
      <c r="AJ1077" s="232" t="n"/>
      <c r="AK1077" s="195" t="n"/>
      <c r="AL1077" s="195" t="n"/>
      <c r="AM1077" s="232">
        <f>IFERROR(ROUND(AVERAGE(O1077:S1077,AA1077:AE1077),0),"")</f>
        <v/>
      </c>
      <c r="AN1077" s="232">
        <f>IFERROR(ROUND(AVERAGE(T1077:X1077,AF1077:AJ1077),0),"")</f>
        <v/>
      </c>
      <c r="AO1077" s="278">
        <f>IFERROR((AM1077-L1077)/L1077,"")</f>
        <v/>
      </c>
      <c r="AP1077" s="218" t="n"/>
      <c r="AQ1077" s="219" t="n"/>
      <c r="AR1077" s="217">
        <f>IFERROR(ROUND((3600/AS1077*J1077),0),"")</f>
        <v/>
      </c>
      <c r="AS1077" s="217">
        <f>IFERROR(ROUND(AVERAGE(Y1077:Z1077,AK1077:AL1077),0),"")</f>
        <v/>
      </c>
      <c r="AT1077" s="217" t="n"/>
      <c r="AU1077" s="217" t="n"/>
      <c r="AV1077" s="217" t="n"/>
      <c r="AW1077" s="217" t="n"/>
      <c r="AX1077" s="217" t="n"/>
      <c r="AY1077" s="217" t="n"/>
      <c r="AZ1077" s="217" t="n"/>
      <c r="BA1077" s="217" t="n"/>
      <c r="BB1077" s="217" t="n"/>
      <c r="BC1077" s="217" t="n"/>
      <c r="BD1077" s="217" t="n"/>
      <c r="BE1077" s="217" t="n"/>
      <c r="BF1077" s="217" t="n"/>
      <c r="BG1077" s="217" t="n"/>
      <c r="BH1077" s="217" t="n"/>
      <c r="BI1077" s="217" t="n"/>
      <c r="BJ1077" s="217" t="n"/>
      <c r="BK1077" s="217" t="n"/>
      <c r="BL1077" s="217" t="n"/>
      <c r="BM1077" s="217" t="n"/>
      <c r="BN1077" s="217" t="n"/>
      <c r="BO1077" s="217" t="n"/>
      <c r="BP1077" s="217" t="n"/>
      <c r="BQ1077" s="217" t="n"/>
      <c r="BR1077" s="217" t="n"/>
      <c r="BS1077" s="217" t="n"/>
      <c r="BT1077" s="217" t="n"/>
      <c r="BU1077" s="217" t="n"/>
      <c r="BV1077" s="217" t="n"/>
      <c r="BW1077" s="217" t="n"/>
      <c r="BX1077" s="220" t="n"/>
      <c r="BY1077" s="220" t="n"/>
      <c r="BZ1077" s="220" t="n"/>
      <c r="CA1077" s="220" t="n"/>
      <c r="CB1077" s="220" t="n"/>
      <c r="CC1077" s="220" t="n"/>
      <c r="CD1077" s="220" t="n"/>
      <c r="CE1077" s="220" t="n"/>
      <c r="CF1077" s="220" t="n"/>
      <c r="CG1077" s="221">
        <f>IFERROR(ROUND((SUM(BX1077:CF1077)),0),"")</f>
        <v/>
      </c>
      <c r="CH1077" s="216" t="n"/>
      <c r="CI1077" s="456" t="n"/>
      <c r="CJ1077" s="223" t="n"/>
      <c r="CK1077" s="196" t="n"/>
      <c r="CL1077" s="196" t="n"/>
      <c r="CM1077" s="196" t="n"/>
      <c r="CN1077" s="196" t="n"/>
      <c r="CO1077" s="196" t="n"/>
      <c r="CP1077" s="323" t="n"/>
      <c r="CQ1077" s="348" t="n"/>
      <c r="CR1077" s="348" t="n"/>
      <c r="CS1077" s="348" t="n"/>
      <c r="CT1077" s="348" t="n"/>
      <c r="CU1077" s="348" t="n"/>
      <c r="CV1077" s="348" t="n"/>
      <c r="CW1077" s="348" t="n"/>
      <c r="CX1077" s="348" t="n"/>
      <c r="CY1077" s="348">
        <f>IFERROR(ROUND(STDEV(AN1077,L1077),1),"")</f>
        <v/>
      </c>
      <c r="CZ1077" s="232">
        <f>IFERROR(ROUND(AVERAGE(O1077:S1077,AA1077:AE1077),0),"")</f>
        <v/>
      </c>
      <c r="DA1077" s="232">
        <f>IFERROR(AVERAGE(T1077:X1077,AF1077:AJ1077),"")</f>
        <v/>
      </c>
      <c r="DB1077" s="308">
        <f>AV1077+BK1077</f>
        <v/>
      </c>
      <c r="DC1077" s="12">
        <f>SUM(BL1077:BT1077,AW1077:BE1077)</f>
        <v/>
      </c>
      <c r="DD1077" s="437">
        <f>IFERROR(ROUND(DC1077/K1077,0),"")</f>
        <v/>
      </c>
      <c r="DE1077" s="437">
        <f>IFERROR(ROUND(AVERAGE(Y1077:Z1077,AK1077:AL1077),0),"")</f>
        <v/>
      </c>
      <c r="DF1077" s="217">
        <f>IFERROR(ROUND((3600/DE1077*J1077),0),"")</f>
        <v/>
      </c>
      <c r="DG1077" s="437">
        <f>IFERROR(ROUND(DD1077/DF1077,1),"")</f>
        <v/>
      </c>
      <c r="DH1077" s="308">
        <f>IFERROR(DB1077+DD1077,"")</f>
        <v/>
      </c>
      <c r="DI1077" s="447">
        <f>IFERROR(DD1077/DH1077,"")</f>
        <v/>
      </c>
      <c r="DJ1077" s="239" t="n"/>
      <c r="DK1077" s="12">
        <f>IFERROR(DF1077-AP1077,"")</f>
        <v/>
      </c>
      <c r="DL1077" s="239" t="n"/>
      <c r="DM1077" s="307">
        <f>IFERROR(DA1077-L1077,"")</f>
        <v/>
      </c>
      <c r="DN1077" s="348">
        <f>IF(DE1077&gt;AQ1077,0,1)</f>
        <v/>
      </c>
      <c r="DO1077" s="348">
        <f>IF(DA1077&lt;M1077,0,1)</f>
        <v/>
      </c>
      <c r="DP1077" s="348">
        <f>IF(DA1077&gt;N1077,0,1)</f>
        <v/>
      </c>
    </row>
    <row r="1078" ht="20.25" customHeight="1" s="417">
      <c r="C1078" s="455" t="n"/>
      <c r="G1078" s="238" t="n"/>
      <c r="H1078" s="437" t="n"/>
      <c r="I1078" s="437" t="n"/>
      <c r="J1078" s="437" t="n"/>
      <c r="K1078" s="437" t="n"/>
      <c r="L1078" s="240" t="n"/>
      <c r="M1078" s="241" t="n"/>
      <c r="N1078" s="242" t="n"/>
      <c r="O1078" s="232" t="n"/>
      <c r="P1078" s="232" t="n"/>
      <c r="Q1078" s="232" t="n"/>
      <c r="R1078" s="232" t="n"/>
      <c r="S1078" s="232" t="n"/>
      <c r="T1078" s="232" t="n"/>
      <c r="U1078" s="232" t="n"/>
      <c r="V1078" s="232" t="n"/>
      <c r="W1078" s="232" t="n"/>
      <c r="X1078" s="232" t="n"/>
      <c r="Y1078" s="195" t="n"/>
      <c r="Z1078" s="195" t="n"/>
      <c r="AA1078" s="232" t="n"/>
      <c r="AB1078" s="232" t="n"/>
      <c r="AC1078" s="232" t="n"/>
      <c r="AD1078" s="232" t="n"/>
      <c r="AE1078" s="232" t="n"/>
      <c r="AF1078" s="232" t="n"/>
      <c r="AG1078" s="232" t="n"/>
      <c r="AH1078" s="232" t="n"/>
      <c r="AI1078" s="232" t="n"/>
      <c r="AJ1078" s="232" t="n"/>
      <c r="AK1078" s="195" t="n"/>
      <c r="AL1078" s="195" t="n"/>
      <c r="AM1078" s="232">
        <f>IFERROR(ROUND(AVERAGE(O1078:S1078,AA1078:AE1078),0),"")</f>
        <v/>
      </c>
      <c r="AN1078" s="232">
        <f>IFERROR(ROUND(AVERAGE(T1078:X1078,AF1078:AJ1078),0),"")</f>
        <v/>
      </c>
      <c r="AO1078" s="278">
        <f>IFERROR((AM1078-L1078)/L1078,"")</f>
        <v/>
      </c>
      <c r="AP1078" s="218" t="n"/>
      <c r="AQ1078" s="219" t="n"/>
      <c r="AR1078" s="217">
        <f>IFERROR(ROUND((3600/AS1078*J1078),0),"")</f>
        <v/>
      </c>
      <c r="AS1078" s="217">
        <f>IFERROR(ROUND(AVERAGE(Y1078:Z1078,AK1078:AL1078),0),"")</f>
        <v/>
      </c>
      <c r="AT1078" s="217" t="n"/>
      <c r="AU1078" s="217" t="n"/>
      <c r="AV1078" s="217" t="n"/>
      <c r="AW1078" s="217" t="n"/>
      <c r="AX1078" s="217" t="n"/>
      <c r="AY1078" s="217" t="n"/>
      <c r="AZ1078" s="217" t="n"/>
      <c r="BA1078" s="217" t="n"/>
      <c r="BB1078" s="217" t="n"/>
      <c r="BC1078" s="217" t="n"/>
      <c r="BD1078" s="217" t="n"/>
      <c r="BE1078" s="217" t="n"/>
      <c r="BF1078" s="217" t="n"/>
      <c r="BG1078" s="217" t="n"/>
      <c r="BH1078" s="217" t="n"/>
      <c r="BI1078" s="217" t="n"/>
      <c r="BJ1078" s="217" t="n"/>
      <c r="BK1078" s="217" t="n"/>
      <c r="BL1078" s="217" t="n"/>
      <c r="BM1078" s="217" t="n"/>
      <c r="BN1078" s="217" t="n"/>
      <c r="BO1078" s="217" t="n"/>
      <c r="BP1078" s="217" t="n"/>
      <c r="BQ1078" s="217" t="n"/>
      <c r="BR1078" s="217" t="n"/>
      <c r="BS1078" s="217" t="n"/>
      <c r="BT1078" s="217" t="n"/>
      <c r="BU1078" s="217" t="n"/>
      <c r="BV1078" s="217" t="n"/>
      <c r="BW1078" s="217" t="n"/>
      <c r="BX1078" s="220" t="n"/>
      <c r="BY1078" s="220" t="n"/>
      <c r="BZ1078" s="220" t="n"/>
      <c r="CA1078" s="220" t="n"/>
      <c r="CB1078" s="220" t="n"/>
      <c r="CC1078" s="220" t="n"/>
      <c r="CD1078" s="220" t="n"/>
      <c r="CE1078" s="220" t="n"/>
      <c r="CF1078" s="220" t="n"/>
      <c r="CG1078" s="221">
        <f>IFERROR(ROUND((SUM(BX1078:CF1078)),0),"")</f>
        <v/>
      </c>
      <c r="CH1078" s="216" t="n"/>
      <c r="CI1078" s="456" t="n"/>
      <c r="CJ1078" s="223" t="n"/>
      <c r="CK1078" s="196" t="n"/>
      <c r="CL1078" s="196" t="n"/>
      <c r="CM1078" s="196" t="n"/>
      <c r="CN1078" s="196" t="n"/>
      <c r="CO1078" s="196" t="n"/>
      <c r="CP1078" s="323" t="n"/>
      <c r="CQ1078" s="348" t="n"/>
      <c r="CR1078" s="348" t="n"/>
      <c r="CS1078" s="348" t="n"/>
      <c r="CT1078" s="348" t="n"/>
      <c r="CU1078" s="348" t="n"/>
      <c r="CV1078" s="348" t="n"/>
      <c r="CW1078" s="348" t="n"/>
      <c r="CX1078" s="348" t="n"/>
      <c r="CY1078" s="348">
        <f>IFERROR(ROUND(STDEV(AN1078,L1078),1),"")</f>
        <v/>
      </c>
      <c r="CZ1078" s="232">
        <f>IFERROR(ROUND(AVERAGE(O1078:S1078,AA1078:AE1078),0),"")</f>
        <v/>
      </c>
      <c r="DA1078" s="232">
        <f>IFERROR(AVERAGE(T1078:X1078,AF1078:AJ1078),"")</f>
        <v/>
      </c>
      <c r="DB1078" s="308">
        <f>AV1078+BK1078</f>
        <v/>
      </c>
      <c r="DC1078" s="12">
        <f>SUM(BL1078:BT1078,AW1078:BE1078)</f>
        <v/>
      </c>
      <c r="DD1078" s="437">
        <f>IFERROR(ROUND(DC1078/K1078,0),"")</f>
        <v/>
      </c>
      <c r="DE1078" s="437">
        <f>IFERROR(ROUND(AVERAGE(Y1078:Z1078,AK1078:AL1078),0),"")</f>
        <v/>
      </c>
      <c r="DF1078" s="217">
        <f>IFERROR(ROUND((3600/DE1078*J1078),0),"")</f>
        <v/>
      </c>
      <c r="DG1078" s="437">
        <f>IFERROR(ROUND(DD1078/DF1078,1),"")</f>
        <v/>
      </c>
      <c r="DH1078" s="308">
        <f>IFERROR(DB1078+DD1078,"")</f>
        <v/>
      </c>
      <c r="DI1078" s="447">
        <f>IFERROR(DD1078/DH1078,"")</f>
        <v/>
      </c>
      <c r="DJ1078" s="239" t="n"/>
      <c r="DK1078" s="12">
        <f>IFERROR(DF1078-AP1078,"")</f>
        <v/>
      </c>
      <c r="DL1078" s="239" t="n"/>
      <c r="DM1078" s="307">
        <f>IFERROR(DA1078-L1078,"")</f>
        <v/>
      </c>
      <c r="DN1078" s="348">
        <f>IF(DE1078&gt;AQ1078,0,1)</f>
        <v/>
      </c>
      <c r="DO1078" s="348">
        <f>IF(DA1078&lt;M1078,0,1)</f>
        <v/>
      </c>
      <c r="DP1078" s="348">
        <f>IF(DA1078&gt;N1078,0,1)</f>
        <v/>
      </c>
    </row>
    <row r="1079" ht="20.25" customHeight="1" s="417">
      <c r="C1079" s="455" t="n"/>
      <c r="G1079" s="238" t="n"/>
      <c r="H1079" s="437" t="n"/>
      <c r="I1079" s="437" t="n"/>
      <c r="J1079" s="437" t="n"/>
      <c r="K1079" s="437" t="n"/>
      <c r="L1079" s="240" t="n"/>
      <c r="M1079" s="241" t="n"/>
      <c r="N1079" s="242" t="n"/>
      <c r="O1079" s="232" t="n"/>
      <c r="P1079" s="232" t="n"/>
      <c r="Q1079" s="232" t="n"/>
      <c r="R1079" s="232" t="n"/>
      <c r="S1079" s="232" t="n"/>
      <c r="T1079" s="232" t="n"/>
      <c r="U1079" s="232" t="n"/>
      <c r="V1079" s="232" t="n"/>
      <c r="W1079" s="232" t="n"/>
      <c r="X1079" s="232" t="n"/>
      <c r="Y1079" s="195" t="n"/>
      <c r="Z1079" s="195" t="n"/>
      <c r="AA1079" s="232" t="n"/>
      <c r="AB1079" s="232" t="n"/>
      <c r="AC1079" s="232" t="n"/>
      <c r="AD1079" s="232" t="n"/>
      <c r="AE1079" s="232" t="n"/>
      <c r="AF1079" s="232" t="n"/>
      <c r="AG1079" s="232" t="n"/>
      <c r="AH1079" s="232" t="n"/>
      <c r="AI1079" s="232" t="n"/>
      <c r="AJ1079" s="232" t="n"/>
      <c r="AK1079" s="195" t="n"/>
      <c r="AL1079" s="195" t="n"/>
      <c r="AM1079" s="232">
        <f>IFERROR(ROUND(AVERAGE(O1079:S1079,AA1079:AE1079),0),"")</f>
        <v/>
      </c>
      <c r="AN1079" s="232">
        <f>IFERROR(ROUND(AVERAGE(T1079:X1079,AF1079:AJ1079),0),"")</f>
        <v/>
      </c>
      <c r="AO1079" s="278">
        <f>IFERROR((AM1079-L1079)/L1079,"")</f>
        <v/>
      </c>
      <c r="AP1079" s="218" t="n"/>
      <c r="AQ1079" s="219" t="n"/>
      <c r="AR1079" s="217">
        <f>IFERROR(ROUND((3600/AS1079*J1079),0),"")</f>
        <v/>
      </c>
      <c r="AS1079" s="217">
        <f>IFERROR(ROUND(AVERAGE(Y1079:Z1079,AK1079:AL1079),0),"")</f>
        <v/>
      </c>
      <c r="AT1079" s="217" t="n"/>
      <c r="AU1079" s="217" t="n"/>
      <c r="AV1079" s="217" t="n"/>
      <c r="AW1079" s="217" t="n"/>
      <c r="AX1079" s="217" t="n"/>
      <c r="AY1079" s="217" t="n"/>
      <c r="AZ1079" s="217" t="n"/>
      <c r="BA1079" s="217" t="n"/>
      <c r="BB1079" s="217" t="n"/>
      <c r="BC1079" s="217" t="n"/>
      <c r="BD1079" s="217" t="n"/>
      <c r="BE1079" s="217" t="n"/>
      <c r="BF1079" s="217" t="n"/>
      <c r="BG1079" s="217" t="n"/>
      <c r="BH1079" s="217" t="n"/>
      <c r="BI1079" s="217" t="n"/>
      <c r="BJ1079" s="217" t="n"/>
      <c r="BK1079" s="217" t="n"/>
      <c r="BL1079" s="217" t="n"/>
      <c r="BM1079" s="217" t="n"/>
      <c r="BN1079" s="217" t="n"/>
      <c r="BO1079" s="217" t="n"/>
      <c r="BP1079" s="217" t="n"/>
      <c r="BQ1079" s="217" t="n"/>
      <c r="BR1079" s="217" t="n"/>
      <c r="BS1079" s="217" t="n"/>
      <c r="BT1079" s="217" t="n"/>
      <c r="BU1079" s="217" t="n"/>
      <c r="BV1079" s="217" t="n"/>
      <c r="BW1079" s="217" t="n"/>
      <c r="BX1079" s="220" t="n"/>
      <c r="BY1079" s="220" t="n"/>
      <c r="BZ1079" s="220" t="n"/>
      <c r="CA1079" s="220" t="n"/>
      <c r="CB1079" s="220" t="n"/>
      <c r="CC1079" s="220" t="n"/>
      <c r="CD1079" s="220" t="n"/>
      <c r="CE1079" s="220" t="n"/>
      <c r="CF1079" s="220" t="n"/>
      <c r="CG1079" s="221">
        <f>IFERROR(ROUND((SUM(BX1079:CF1079)),0),"")</f>
        <v/>
      </c>
      <c r="CH1079" s="216" t="n"/>
      <c r="CI1079" s="456" t="n"/>
      <c r="CJ1079" s="223" t="n"/>
      <c r="CK1079" s="196" t="n"/>
      <c r="CL1079" s="196" t="n"/>
      <c r="CM1079" s="196" t="n"/>
      <c r="CN1079" s="196" t="n"/>
      <c r="CO1079" s="196" t="n"/>
      <c r="CP1079" s="323" t="n"/>
      <c r="CQ1079" s="348" t="n"/>
      <c r="CR1079" s="348" t="n"/>
      <c r="CS1079" s="348" t="n"/>
      <c r="CT1079" s="348" t="n"/>
      <c r="CU1079" s="348" t="n"/>
      <c r="CV1079" s="348" t="n"/>
      <c r="CW1079" s="348" t="n"/>
      <c r="CX1079" s="348" t="n"/>
      <c r="CY1079" s="348">
        <f>IFERROR(ROUND(STDEV(AN1079,L1079),1),"")</f>
        <v/>
      </c>
      <c r="CZ1079" s="232">
        <f>IFERROR(ROUND(AVERAGE(O1079:S1079,AA1079:AE1079),0),"")</f>
        <v/>
      </c>
      <c r="DA1079" s="232">
        <f>IFERROR(AVERAGE(T1079:X1079,AF1079:AJ1079),"")</f>
        <v/>
      </c>
      <c r="DB1079" s="308">
        <f>AV1079+BK1079</f>
        <v/>
      </c>
      <c r="DC1079" s="12">
        <f>SUM(BL1079:BT1079,AW1079:BE1079)</f>
        <v/>
      </c>
      <c r="DD1079" s="437">
        <f>IFERROR(ROUND(DC1079/K1079,0),"")</f>
        <v/>
      </c>
      <c r="DE1079" s="437">
        <f>IFERROR(ROUND(AVERAGE(Y1079:Z1079,AK1079:AL1079),0),"")</f>
        <v/>
      </c>
      <c r="DF1079" s="217">
        <f>IFERROR(ROUND((3600/DE1079*J1079),0),"")</f>
        <v/>
      </c>
      <c r="DG1079" s="437">
        <f>IFERROR(ROUND(DD1079/DF1079,1),"")</f>
        <v/>
      </c>
      <c r="DH1079" s="308">
        <f>IFERROR(DB1079+DD1079,"")</f>
        <v/>
      </c>
      <c r="DI1079" s="447">
        <f>IFERROR(DD1079/DH1079,"")</f>
        <v/>
      </c>
      <c r="DJ1079" s="239" t="n"/>
      <c r="DK1079" s="12">
        <f>IFERROR(DF1079-AP1079,"")</f>
        <v/>
      </c>
      <c r="DL1079" s="239" t="n"/>
      <c r="DM1079" s="307">
        <f>IFERROR(DA1079-L1079,"")</f>
        <v/>
      </c>
      <c r="DN1079" s="348">
        <f>IF(DE1079&gt;AQ1079,0,1)</f>
        <v/>
      </c>
      <c r="DO1079" s="348">
        <f>IF(DA1079&lt;M1079,0,1)</f>
        <v/>
      </c>
      <c r="DP1079" s="348">
        <f>IF(DA1079&gt;N1079,0,1)</f>
        <v/>
      </c>
    </row>
    <row r="1080" ht="20.25" customHeight="1" s="417">
      <c r="C1080" s="455" t="n"/>
      <c r="G1080" s="238" t="n"/>
      <c r="H1080" s="437" t="n"/>
      <c r="I1080" s="437" t="n"/>
      <c r="J1080" s="437" t="n"/>
      <c r="K1080" s="437" t="n"/>
      <c r="L1080" s="240" t="n"/>
      <c r="M1080" s="241" t="n"/>
      <c r="N1080" s="242" t="n"/>
      <c r="O1080" s="232" t="n"/>
      <c r="P1080" s="232" t="n"/>
      <c r="Q1080" s="232" t="n"/>
      <c r="R1080" s="232" t="n"/>
      <c r="S1080" s="232" t="n"/>
      <c r="T1080" s="232" t="n"/>
      <c r="U1080" s="232" t="n"/>
      <c r="V1080" s="232" t="n"/>
      <c r="W1080" s="232" t="n"/>
      <c r="X1080" s="232" t="n"/>
      <c r="Y1080" s="195" t="n"/>
      <c r="Z1080" s="195" t="n"/>
      <c r="AA1080" s="232" t="n"/>
      <c r="AB1080" s="232" t="n"/>
      <c r="AC1080" s="232" t="n"/>
      <c r="AD1080" s="232" t="n"/>
      <c r="AE1080" s="232" t="n"/>
      <c r="AF1080" s="232" t="n"/>
      <c r="AG1080" s="232" t="n"/>
      <c r="AH1080" s="232" t="n"/>
      <c r="AI1080" s="232" t="n"/>
      <c r="AJ1080" s="232" t="n"/>
      <c r="AK1080" s="195" t="n"/>
      <c r="AL1080" s="195" t="n"/>
      <c r="AM1080" s="232">
        <f>IFERROR(ROUND(AVERAGE(O1080:S1080,AA1080:AE1080),0),"")</f>
        <v/>
      </c>
      <c r="AN1080" s="232">
        <f>IFERROR(ROUND(AVERAGE(T1080:X1080,AF1080:AJ1080),0),"")</f>
        <v/>
      </c>
      <c r="AO1080" s="278">
        <f>IFERROR((AM1080-L1080)/L1080,"")</f>
        <v/>
      </c>
      <c r="AP1080" s="218" t="n"/>
      <c r="AQ1080" s="219" t="n"/>
      <c r="AR1080" s="217">
        <f>IFERROR(ROUND((3600/AS1080*J1080),0),"")</f>
        <v/>
      </c>
      <c r="AS1080" s="217">
        <f>IFERROR(ROUND(AVERAGE(Y1080:Z1080,AK1080:AL1080),0),"")</f>
        <v/>
      </c>
      <c r="AT1080" s="217" t="n"/>
      <c r="AU1080" s="217" t="n"/>
      <c r="AV1080" s="217" t="n"/>
      <c r="AW1080" s="217" t="n"/>
      <c r="AX1080" s="217" t="n"/>
      <c r="AY1080" s="217" t="n"/>
      <c r="AZ1080" s="217" t="n"/>
      <c r="BA1080" s="217" t="n"/>
      <c r="BB1080" s="217" t="n"/>
      <c r="BC1080" s="217" t="n"/>
      <c r="BD1080" s="217" t="n"/>
      <c r="BE1080" s="217" t="n"/>
      <c r="BF1080" s="217" t="n"/>
      <c r="BG1080" s="217" t="n"/>
      <c r="BH1080" s="217" t="n"/>
      <c r="BI1080" s="217" t="n"/>
      <c r="BJ1080" s="217" t="n"/>
      <c r="BK1080" s="217" t="n"/>
      <c r="BL1080" s="217" t="n"/>
      <c r="BM1080" s="217" t="n"/>
      <c r="BN1080" s="217" t="n"/>
      <c r="BO1080" s="217" t="n"/>
      <c r="BP1080" s="217" t="n"/>
      <c r="BQ1080" s="217" t="n"/>
      <c r="BR1080" s="217" t="n"/>
      <c r="BS1080" s="217" t="n"/>
      <c r="BT1080" s="217" t="n"/>
      <c r="BU1080" s="217" t="n"/>
      <c r="BV1080" s="217" t="n"/>
      <c r="BW1080" s="217" t="n"/>
      <c r="BX1080" s="220" t="n"/>
      <c r="BY1080" s="220" t="n"/>
      <c r="BZ1080" s="220" t="n"/>
      <c r="CA1080" s="220" t="n"/>
      <c r="CB1080" s="220" t="n"/>
      <c r="CC1080" s="220" t="n"/>
      <c r="CD1080" s="220" t="n"/>
      <c r="CE1080" s="220" t="n"/>
      <c r="CF1080" s="220" t="n"/>
      <c r="CG1080" s="221">
        <f>IFERROR(ROUND((SUM(BX1080:CF1080)),0),"")</f>
        <v/>
      </c>
      <c r="CH1080" s="216" t="n"/>
      <c r="CI1080" s="456" t="n"/>
      <c r="CJ1080" s="223" t="n"/>
      <c r="CK1080" s="196" t="n"/>
      <c r="CL1080" s="196" t="n"/>
      <c r="CM1080" s="196" t="n"/>
      <c r="CN1080" s="196" t="n"/>
      <c r="CO1080" s="196" t="n"/>
      <c r="CP1080" s="323" t="n"/>
      <c r="CQ1080" s="348" t="n"/>
      <c r="CR1080" s="348" t="n"/>
      <c r="CS1080" s="348" t="n"/>
      <c r="CT1080" s="348" t="n"/>
      <c r="CU1080" s="348" t="n"/>
      <c r="CV1080" s="348" t="n"/>
      <c r="CW1080" s="348" t="n"/>
      <c r="CX1080" s="348" t="n"/>
      <c r="CY1080" s="348">
        <f>IFERROR(ROUND(STDEV(AN1080,L1080),1),"")</f>
        <v/>
      </c>
      <c r="CZ1080" s="232">
        <f>IFERROR(ROUND(AVERAGE(O1080:S1080,AA1080:AE1080),0),"")</f>
        <v/>
      </c>
      <c r="DA1080" s="232">
        <f>IFERROR(AVERAGE(T1080:X1080,AF1080:AJ1080),"")</f>
        <v/>
      </c>
      <c r="DB1080" s="308">
        <f>AV1080+BK1080</f>
        <v/>
      </c>
      <c r="DC1080" s="12">
        <f>SUM(BL1080:BT1080,AW1080:BE1080)</f>
        <v/>
      </c>
      <c r="DD1080" s="437">
        <f>IFERROR(ROUND(DC1080/K1080,0),"")</f>
        <v/>
      </c>
      <c r="DE1080" s="437">
        <f>IFERROR(ROUND(AVERAGE(Y1080:Z1080,AK1080:AL1080),0),"")</f>
        <v/>
      </c>
      <c r="DF1080" s="217">
        <f>IFERROR(ROUND((3600/DE1080*J1080),0),"")</f>
        <v/>
      </c>
      <c r="DG1080" s="437">
        <f>IFERROR(ROUND(DD1080/DF1080,1),"")</f>
        <v/>
      </c>
      <c r="DH1080" s="308">
        <f>IFERROR(DB1080+DD1080,"")</f>
        <v/>
      </c>
      <c r="DI1080" s="447">
        <f>IFERROR(DD1080/DH1080,"")</f>
        <v/>
      </c>
      <c r="DJ1080" s="239" t="n"/>
      <c r="DK1080" s="12">
        <f>IFERROR(DF1080-AP1080,"")</f>
        <v/>
      </c>
      <c r="DL1080" s="239" t="n"/>
      <c r="DM1080" s="307">
        <f>IFERROR(DA1080-L1080,"")</f>
        <v/>
      </c>
      <c r="DN1080" s="348">
        <f>IF(DE1080&gt;AQ1080,0,1)</f>
        <v/>
      </c>
      <c r="DO1080" s="348">
        <f>IF(DA1080&lt;M1080,0,1)</f>
        <v/>
      </c>
      <c r="DP1080" s="348">
        <f>IF(DA1080&gt;N1080,0,1)</f>
        <v/>
      </c>
    </row>
    <row r="1081" ht="20.25" customHeight="1" s="417">
      <c r="C1081" s="455" t="n"/>
      <c r="G1081" s="238" t="n"/>
      <c r="H1081" s="437" t="n"/>
      <c r="I1081" s="437" t="n"/>
      <c r="J1081" s="437" t="n"/>
      <c r="K1081" s="437" t="n"/>
      <c r="L1081" s="240" t="n"/>
      <c r="M1081" s="241" t="n"/>
      <c r="N1081" s="242" t="n"/>
      <c r="O1081" s="232" t="n"/>
      <c r="P1081" s="232" t="n"/>
      <c r="Q1081" s="232" t="n"/>
      <c r="R1081" s="232" t="n"/>
      <c r="S1081" s="232" t="n"/>
      <c r="T1081" s="232" t="n"/>
      <c r="U1081" s="232" t="n"/>
      <c r="V1081" s="232" t="n"/>
      <c r="W1081" s="232" t="n"/>
      <c r="X1081" s="232" t="n"/>
      <c r="Y1081" s="195" t="n"/>
      <c r="Z1081" s="195" t="n"/>
      <c r="AA1081" s="232" t="n"/>
      <c r="AB1081" s="232" t="n"/>
      <c r="AC1081" s="232" t="n"/>
      <c r="AD1081" s="232" t="n"/>
      <c r="AE1081" s="232" t="n"/>
      <c r="AF1081" s="232" t="n"/>
      <c r="AG1081" s="232" t="n"/>
      <c r="AH1081" s="232" t="n"/>
      <c r="AI1081" s="232" t="n"/>
      <c r="AJ1081" s="232" t="n"/>
      <c r="AK1081" s="195" t="n"/>
      <c r="AL1081" s="195" t="n"/>
      <c r="AM1081" s="232">
        <f>IFERROR(ROUND(AVERAGE(O1081:S1081,AA1081:AE1081),0),"")</f>
        <v/>
      </c>
      <c r="AN1081" s="232">
        <f>IFERROR(ROUND(AVERAGE(T1081:X1081,AF1081:AJ1081),0),"")</f>
        <v/>
      </c>
      <c r="AO1081" s="278">
        <f>IFERROR((AM1081-L1081)/L1081,"")</f>
        <v/>
      </c>
      <c r="AP1081" s="218" t="n"/>
      <c r="AQ1081" s="219" t="n"/>
      <c r="AR1081" s="217">
        <f>IFERROR(ROUND((3600/AS1081*J1081),0),"")</f>
        <v/>
      </c>
      <c r="AS1081" s="217">
        <f>IFERROR(ROUND(AVERAGE(Y1081:Z1081,AK1081:AL1081),0),"")</f>
        <v/>
      </c>
      <c r="AT1081" s="217" t="n"/>
      <c r="AU1081" s="217" t="n"/>
      <c r="AV1081" s="217" t="n"/>
      <c r="AW1081" s="217" t="n"/>
      <c r="AX1081" s="217" t="n"/>
      <c r="AY1081" s="217" t="n"/>
      <c r="AZ1081" s="217" t="n"/>
      <c r="BA1081" s="217" t="n"/>
      <c r="BB1081" s="217" t="n"/>
      <c r="BC1081" s="217" t="n"/>
      <c r="BD1081" s="217" t="n"/>
      <c r="BE1081" s="217" t="n"/>
      <c r="BF1081" s="217" t="n"/>
      <c r="BG1081" s="217" t="n"/>
      <c r="BH1081" s="217" t="n"/>
      <c r="BI1081" s="217" t="n"/>
      <c r="BJ1081" s="217" t="n"/>
      <c r="BK1081" s="217" t="n"/>
      <c r="BL1081" s="217" t="n"/>
      <c r="BM1081" s="217" t="n"/>
      <c r="BN1081" s="217" t="n"/>
      <c r="BO1081" s="217" t="n"/>
      <c r="BP1081" s="217" t="n"/>
      <c r="BQ1081" s="217" t="n"/>
      <c r="BR1081" s="217" t="n"/>
      <c r="BS1081" s="217" t="n"/>
      <c r="BT1081" s="217" t="n"/>
      <c r="BU1081" s="217" t="n"/>
      <c r="BV1081" s="217" t="n"/>
      <c r="BW1081" s="217" t="n"/>
      <c r="BX1081" s="220" t="n"/>
      <c r="BY1081" s="220" t="n"/>
      <c r="BZ1081" s="220" t="n"/>
      <c r="CA1081" s="220" t="n"/>
      <c r="CB1081" s="220" t="n"/>
      <c r="CC1081" s="220" t="n"/>
      <c r="CD1081" s="220" t="n"/>
      <c r="CE1081" s="220" t="n"/>
      <c r="CF1081" s="220" t="n"/>
      <c r="CG1081" s="221">
        <f>IFERROR(ROUND((SUM(BX1081:CF1081)),0),"")</f>
        <v/>
      </c>
      <c r="CH1081" s="216" t="n"/>
      <c r="CI1081" s="456" t="n"/>
      <c r="CJ1081" s="223" t="n"/>
      <c r="CK1081" s="196" t="n"/>
      <c r="CL1081" s="196" t="n"/>
      <c r="CM1081" s="196" t="n"/>
      <c r="CN1081" s="196" t="n"/>
      <c r="CO1081" s="196" t="n"/>
      <c r="CP1081" s="323" t="n"/>
      <c r="CQ1081" s="348" t="n"/>
      <c r="CR1081" s="348" t="n"/>
      <c r="CS1081" s="348" t="n"/>
      <c r="CT1081" s="348" t="n"/>
      <c r="CU1081" s="348" t="n"/>
      <c r="CV1081" s="348" t="n"/>
      <c r="CW1081" s="348" t="n"/>
      <c r="CX1081" s="348" t="n"/>
      <c r="CY1081" s="348">
        <f>IFERROR(ROUND(STDEV(AN1081,L1081),1),"")</f>
        <v/>
      </c>
      <c r="CZ1081" s="232">
        <f>IFERROR(ROUND(AVERAGE(O1081:S1081,AA1081:AE1081),0),"")</f>
        <v/>
      </c>
      <c r="DA1081" s="232">
        <f>IFERROR(AVERAGE(T1081:X1081,AF1081:AJ1081),"")</f>
        <v/>
      </c>
      <c r="DB1081" s="308">
        <f>AV1081+BK1081</f>
        <v/>
      </c>
      <c r="DC1081" s="12">
        <f>SUM(BL1081:BT1081,AW1081:BE1081)</f>
        <v/>
      </c>
      <c r="DD1081" s="437">
        <f>IFERROR(ROUND(DC1081/K1081,0),"")</f>
        <v/>
      </c>
      <c r="DE1081" s="437">
        <f>IFERROR(ROUND(AVERAGE(Y1081:Z1081,AK1081:AL1081),0),"")</f>
        <v/>
      </c>
      <c r="DF1081" s="217">
        <f>IFERROR(ROUND((3600/DE1081*J1081),0),"")</f>
        <v/>
      </c>
      <c r="DG1081" s="437">
        <f>IFERROR(ROUND(DD1081/DF1081,1),"")</f>
        <v/>
      </c>
      <c r="DH1081" s="308">
        <f>IFERROR(DB1081+DD1081,"")</f>
        <v/>
      </c>
      <c r="DI1081" s="447">
        <f>IFERROR(DD1081/DH1081,"")</f>
        <v/>
      </c>
      <c r="DJ1081" s="239" t="n"/>
      <c r="DK1081" s="12">
        <f>IFERROR(DF1081-AP1081,"")</f>
        <v/>
      </c>
      <c r="DL1081" s="239" t="n"/>
      <c r="DM1081" s="307">
        <f>IFERROR(DA1081-L1081,"")</f>
        <v/>
      </c>
      <c r="DN1081" s="348">
        <f>IF(DE1081&gt;AQ1081,0,1)</f>
        <v/>
      </c>
      <c r="DO1081" s="348">
        <f>IF(DA1081&lt;M1081,0,1)</f>
        <v/>
      </c>
      <c r="DP1081" s="348">
        <f>IF(DA1081&gt;N1081,0,1)</f>
        <v/>
      </c>
    </row>
    <row r="1082" ht="20.25" customHeight="1" s="417">
      <c r="C1082" s="455" t="n"/>
      <c r="G1082" s="238" t="n"/>
      <c r="H1082" s="437" t="n"/>
      <c r="I1082" s="437" t="n"/>
      <c r="J1082" s="437" t="n"/>
      <c r="K1082" s="437" t="n"/>
      <c r="L1082" s="240" t="n"/>
      <c r="M1082" s="241" t="n"/>
      <c r="N1082" s="242" t="n"/>
      <c r="O1082" s="232" t="n"/>
      <c r="P1082" s="232" t="n"/>
      <c r="Q1082" s="232" t="n"/>
      <c r="R1082" s="232" t="n"/>
      <c r="S1082" s="232" t="n"/>
      <c r="T1082" s="232" t="n"/>
      <c r="U1082" s="232" t="n"/>
      <c r="V1082" s="232" t="n"/>
      <c r="W1082" s="232" t="n"/>
      <c r="X1082" s="232" t="n"/>
      <c r="Y1082" s="195" t="n"/>
      <c r="Z1082" s="195" t="n"/>
      <c r="AA1082" s="232" t="n"/>
      <c r="AB1082" s="232" t="n"/>
      <c r="AC1082" s="232" t="n"/>
      <c r="AD1082" s="232" t="n"/>
      <c r="AE1082" s="232" t="n"/>
      <c r="AF1082" s="232" t="n"/>
      <c r="AG1082" s="232" t="n"/>
      <c r="AH1082" s="232" t="n"/>
      <c r="AI1082" s="232" t="n"/>
      <c r="AJ1082" s="232" t="n"/>
      <c r="AK1082" s="195" t="n"/>
      <c r="AL1082" s="195" t="n"/>
      <c r="AM1082" s="232">
        <f>IFERROR(ROUND(AVERAGE(O1082:S1082,AA1082:AE1082),0),"")</f>
        <v/>
      </c>
      <c r="AN1082" s="232">
        <f>IFERROR(ROUND(AVERAGE(T1082:X1082,AF1082:AJ1082),0),"")</f>
        <v/>
      </c>
      <c r="AO1082" s="278">
        <f>IFERROR((AM1082-L1082)/L1082,"")</f>
        <v/>
      </c>
      <c r="AP1082" s="218" t="n"/>
      <c r="AQ1082" s="219" t="n"/>
      <c r="AR1082" s="217">
        <f>IFERROR(ROUND((3600/AS1082*J1082),0),"")</f>
        <v/>
      </c>
      <c r="AS1082" s="217">
        <f>IFERROR(ROUND(AVERAGE(Y1082:Z1082,AK1082:AL1082),0),"")</f>
        <v/>
      </c>
      <c r="AT1082" s="217" t="n"/>
      <c r="AU1082" s="217" t="n"/>
      <c r="AV1082" s="217" t="n"/>
      <c r="AW1082" s="217" t="n"/>
      <c r="AX1082" s="217" t="n"/>
      <c r="AY1082" s="217" t="n"/>
      <c r="AZ1082" s="217" t="n"/>
      <c r="BA1082" s="217" t="n"/>
      <c r="BB1082" s="217" t="n"/>
      <c r="BC1082" s="217" t="n"/>
      <c r="BD1082" s="217" t="n"/>
      <c r="BE1082" s="217" t="n"/>
      <c r="BF1082" s="217" t="n"/>
      <c r="BG1082" s="217" t="n"/>
      <c r="BH1082" s="217" t="n"/>
      <c r="BI1082" s="217" t="n"/>
      <c r="BJ1082" s="217" t="n"/>
      <c r="BK1082" s="217" t="n"/>
      <c r="BL1082" s="217" t="n"/>
      <c r="BM1082" s="217" t="n"/>
      <c r="BN1082" s="217" t="n"/>
      <c r="BO1082" s="217" t="n"/>
      <c r="BP1082" s="217" t="n"/>
      <c r="BQ1082" s="217" t="n"/>
      <c r="BR1082" s="217" t="n"/>
      <c r="BS1082" s="217" t="n"/>
      <c r="BT1082" s="217" t="n"/>
      <c r="BU1082" s="217" t="n"/>
      <c r="BV1082" s="217" t="n"/>
      <c r="BW1082" s="217" t="n"/>
      <c r="BX1082" s="220" t="n"/>
      <c r="BY1082" s="220" t="n"/>
      <c r="BZ1082" s="220" t="n"/>
      <c r="CA1082" s="220" t="n"/>
      <c r="CB1082" s="220" t="n"/>
      <c r="CC1082" s="220" t="n"/>
      <c r="CD1082" s="220" t="n"/>
      <c r="CE1082" s="220" t="n"/>
      <c r="CF1082" s="220" t="n"/>
      <c r="CG1082" s="221">
        <f>IFERROR(ROUND((SUM(BX1082:CF1082)),0),"")</f>
        <v/>
      </c>
      <c r="CH1082" s="216" t="n"/>
      <c r="CI1082" s="456" t="n"/>
      <c r="CJ1082" s="223" t="n"/>
      <c r="CK1082" s="196" t="n"/>
      <c r="CL1082" s="196" t="n"/>
      <c r="CM1082" s="196" t="n"/>
      <c r="CN1082" s="196" t="n"/>
      <c r="CO1082" s="196" t="n"/>
      <c r="CP1082" s="323" t="n"/>
      <c r="CQ1082" s="348" t="n"/>
      <c r="CR1082" s="348" t="n"/>
      <c r="CS1082" s="348" t="n"/>
      <c r="CT1082" s="348" t="n"/>
      <c r="CU1082" s="348" t="n"/>
      <c r="CV1082" s="348" t="n"/>
      <c r="CW1082" s="348" t="n"/>
      <c r="CX1082" s="348" t="n"/>
      <c r="CY1082" s="348">
        <f>IFERROR(ROUND(STDEV(AN1082,L1082),1),"")</f>
        <v/>
      </c>
      <c r="CZ1082" s="232">
        <f>IFERROR(ROUND(AVERAGE(O1082:S1082,AA1082:AE1082),0),"")</f>
        <v/>
      </c>
      <c r="DA1082" s="232">
        <f>IFERROR(AVERAGE(T1082:X1082,AF1082:AJ1082),"")</f>
        <v/>
      </c>
      <c r="DB1082" s="308">
        <f>AV1082+BK1082</f>
        <v/>
      </c>
      <c r="DC1082" s="12">
        <f>SUM(BL1082:BT1082,AW1082:BE1082)</f>
        <v/>
      </c>
      <c r="DD1082" s="437">
        <f>IFERROR(ROUND(DC1082/K1082,0),"")</f>
        <v/>
      </c>
      <c r="DE1082" s="437">
        <f>IFERROR(ROUND(AVERAGE(Y1082:Z1082,AK1082:AL1082),0),"")</f>
        <v/>
      </c>
      <c r="DF1082" s="217">
        <f>IFERROR(ROUND((3600/DE1082*J1082),0),"")</f>
        <v/>
      </c>
      <c r="DG1082" s="437">
        <f>IFERROR(ROUND(DD1082/DF1082,1),"")</f>
        <v/>
      </c>
      <c r="DH1082" s="308">
        <f>IFERROR(DB1082+DD1082,"")</f>
        <v/>
      </c>
      <c r="DI1082" s="447">
        <f>IFERROR(DD1082/DH1082,"")</f>
        <v/>
      </c>
      <c r="DJ1082" s="239" t="n"/>
      <c r="DK1082" s="12">
        <f>IFERROR(DF1082-AP1082,"")</f>
        <v/>
      </c>
      <c r="DL1082" s="239" t="n"/>
      <c r="DM1082" s="307">
        <f>IFERROR(DA1082-L1082,"")</f>
        <v/>
      </c>
      <c r="DN1082" s="348">
        <f>IF(DE1082&gt;AQ1082,0,1)</f>
        <v/>
      </c>
      <c r="DO1082" s="348">
        <f>IF(DA1082&lt;M1082,0,1)</f>
        <v/>
      </c>
      <c r="DP1082" s="348">
        <f>IF(DA1082&gt;N1082,0,1)</f>
        <v/>
      </c>
    </row>
    <row r="1083" ht="20.25" customHeight="1" s="417">
      <c r="C1083" s="455" t="n"/>
      <c r="G1083" s="238" t="n"/>
      <c r="H1083" s="437" t="n"/>
      <c r="I1083" s="437" t="n"/>
      <c r="J1083" s="437" t="n"/>
      <c r="K1083" s="437" t="n"/>
      <c r="L1083" s="240" t="n"/>
      <c r="M1083" s="241" t="n"/>
      <c r="N1083" s="242" t="n"/>
      <c r="O1083" s="232" t="n"/>
      <c r="P1083" s="232" t="n"/>
      <c r="Q1083" s="232" t="n"/>
      <c r="R1083" s="232" t="n"/>
      <c r="S1083" s="232" t="n"/>
      <c r="T1083" s="232" t="n"/>
      <c r="U1083" s="232" t="n"/>
      <c r="V1083" s="232" t="n"/>
      <c r="W1083" s="232" t="n"/>
      <c r="X1083" s="232" t="n"/>
      <c r="Y1083" s="195" t="n"/>
      <c r="Z1083" s="195" t="n"/>
      <c r="AA1083" s="232" t="n"/>
      <c r="AB1083" s="232" t="n"/>
      <c r="AC1083" s="232" t="n"/>
      <c r="AD1083" s="232" t="n"/>
      <c r="AE1083" s="232" t="n"/>
      <c r="AF1083" s="232" t="n"/>
      <c r="AG1083" s="232" t="n"/>
      <c r="AH1083" s="232" t="n"/>
      <c r="AI1083" s="232" t="n"/>
      <c r="AJ1083" s="232" t="n"/>
      <c r="AK1083" s="195" t="n"/>
      <c r="AL1083" s="195" t="n"/>
      <c r="AM1083" s="232">
        <f>IFERROR(ROUND(AVERAGE(O1083:S1083,AA1083:AE1083),0),"")</f>
        <v/>
      </c>
      <c r="AN1083" s="232">
        <f>IFERROR(ROUND(AVERAGE(T1083:X1083,AF1083:AJ1083),0),"")</f>
        <v/>
      </c>
      <c r="AO1083" s="278">
        <f>IFERROR((AM1083-L1083)/L1083,"")</f>
        <v/>
      </c>
      <c r="AP1083" s="218" t="n"/>
      <c r="AQ1083" s="219" t="n"/>
      <c r="AR1083" s="217">
        <f>IFERROR(ROUND((3600/AS1083*J1083),0),"")</f>
        <v/>
      </c>
      <c r="AS1083" s="217">
        <f>IFERROR(ROUND(AVERAGE(Y1083:Z1083,AK1083:AL1083),0),"")</f>
        <v/>
      </c>
      <c r="AT1083" s="217" t="n"/>
      <c r="AU1083" s="217" t="n"/>
      <c r="AV1083" s="217" t="n"/>
      <c r="AW1083" s="217" t="n"/>
      <c r="AX1083" s="217" t="n"/>
      <c r="AY1083" s="217" t="n"/>
      <c r="AZ1083" s="217" t="n"/>
      <c r="BA1083" s="217" t="n"/>
      <c r="BB1083" s="217" t="n"/>
      <c r="BC1083" s="217" t="n"/>
      <c r="BD1083" s="217" t="n"/>
      <c r="BE1083" s="217" t="n"/>
      <c r="BF1083" s="217" t="n"/>
      <c r="BG1083" s="217" t="n"/>
      <c r="BH1083" s="217" t="n"/>
      <c r="BI1083" s="217" t="n"/>
      <c r="BJ1083" s="217" t="n"/>
      <c r="BK1083" s="217" t="n"/>
      <c r="BL1083" s="217" t="n"/>
      <c r="BM1083" s="217" t="n"/>
      <c r="BN1083" s="217" t="n"/>
      <c r="BO1083" s="217" t="n"/>
      <c r="BP1083" s="217" t="n"/>
      <c r="BQ1083" s="217" t="n"/>
      <c r="BR1083" s="217" t="n"/>
      <c r="BS1083" s="217" t="n"/>
      <c r="BT1083" s="217" t="n"/>
      <c r="BU1083" s="217" t="n"/>
      <c r="BV1083" s="217" t="n"/>
      <c r="BW1083" s="217" t="n"/>
      <c r="BX1083" s="220" t="n"/>
      <c r="BY1083" s="220" t="n"/>
      <c r="BZ1083" s="220" t="n"/>
      <c r="CA1083" s="220" t="n"/>
      <c r="CB1083" s="220" t="n"/>
      <c r="CC1083" s="220" t="n"/>
      <c r="CD1083" s="220" t="n"/>
      <c r="CE1083" s="220" t="n"/>
      <c r="CF1083" s="220" t="n"/>
      <c r="CG1083" s="221">
        <f>IFERROR(ROUND((SUM(BX1083:CF1083)),0),"")</f>
        <v/>
      </c>
      <c r="CH1083" s="216" t="n"/>
      <c r="CI1083" s="456" t="n"/>
      <c r="CJ1083" s="223" t="n"/>
      <c r="CK1083" s="196" t="n"/>
      <c r="CL1083" s="196" t="n"/>
      <c r="CM1083" s="196" t="n"/>
      <c r="CN1083" s="196" t="n"/>
      <c r="CO1083" s="196" t="n"/>
      <c r="CP1083" s="323" t="n"/>
      <c r="CQ1083" s="348" t="n"/>
      <c r="CR1083" s="348" t="n"/>
      <c r="CS1083" s="348" t="n"/>
      <c r="CT1083" s="348" t="n"/>
      <c r="CU1083" s="348" t="n"/>
      <c r="CV1083" s="348" t="n"/>
      <c r="CW1083" s="348" t="n"/>
      <c r="CX1083" s="348" t="n"/>
      <c r="CY1083" s="348">
        <f>IFERROR(ROUND(STDEV(AN1083,L1083),1),"")</f>
        <v/>
      </c>
      <c r="CZ1083" s="232">
        <f>IFERROR(ROUND(AVERAGE(O1083:S1083,AA1083:AE1083),0),"")</f>
        <v/>
      </c>
      <c r="DA1083" s="232">
        <f>IFERROR(AVERAGE(T1083:X1083,AF1083:AJ1083),"")</f>
        <v/>
      </c>
      <c r="DB1083" s="308">
        <f>AV1083+BK1083</f>
        <v/>
      </c>
      <c r="DC1083" s="12">
        <f>SUM(BL1083:BT1083,AW1083:BE1083)</f>
        <v/>
      </c>
      <c r="DD1083" s="437">
        <f>IFERROR(ROUND(DC1083/K1083,0),"")</f>
        <v/>
      </c>
      <c r="DE1083" s="437">
        <f>IFERROR(ROUND(AVERAGE(Y1083:Z1083,AK1083:AL1083),0),"")</f>
        <v/>
      </c>
      <c r="DF1083" s="217">
        <f>IFERROR(ROUND((3600/DE1083*J1083),0),"")</f>
        <v/>
      </c>
      <c r="DG1083" s="437">
        <f>IFERROR(ROUND(DD1083/DF1083,1),"")</f>
        <v/>
      </c>
      <c r="DH1083" s="308">
        <f>IFERROR(DB1083+DD1083,"")</f>
        <v/>
      </c>
      <c r="DI1083" s="447">
        <f>IFERROR(DD1083/DH1083,"")</f>
        <v/>
      </c>
      <c r="DJ1083" s="239" t="n"/>
      <c r="DK1083" s="12">
        <f>IFERROR(DF1083-AP1083,"")</f>
        <v/>
      </c>
      <c r="DL1083" s="239" t="n"/>
      <c r="DM1083" s="307">
        <f>IFERROR(DA1083-L1083,"")</f>
        <v/>
      </c>
      <c r="DN1083" s="348">
        <f>IF(DE1083&gt;AQ1083,0,1)</f>
        <v/>
      </c>
      <c r="DO1083" s="348">
        <f>IF(DA1083&lt;M1083,0,1)</f>
        <v/>
      </c>
      <c r="DP1083" s="348">
        <f>IF(DA1083&gt;N1083,0,1)</f>
        <v/>
      </c>
    </row>
    <row r="1084" ht="20.25" customHeight="1" s="417">
      <c r="C1084" s="455" t="n"/>
      <c r="G1084" s="238" t="n"/>
      <c r="H1084" s="437" t="n"/>
      <c r="I1084" s="437" t="n"/>
      <c r="J1084" s="437" t="n"/>
      <c r="K1084" s="437" t="n"/>
      <c r="L1084" s="240" t="n"/>
      <c r="M1084" s="241" t="n"/>
      <c r="N1084" s="242" t="n"/>
      <c r="O1084" s="232" t="n"/>
      <c r="P1084" s="232" t="n"/>
      <c r="Q1084" s="232" t="n"/>
      <c r="R1084" s="232" t="n"/>
      <c r="S1084" s="232" t="n"/>
      <c r="T1084" s="232" t="n"/>
      <c r="U1084" s="232" t="n"/>
      <c r="V1084" s="232" t="n"/>
      <c r="W1084" s="232" t="n"/>
      <c r="X1084" s="232" t="n"/>
      <c r="Y1084" s="195" t="n"/>
      <c r="Z1084" s="195" t="n"/>
      <c r="AA1084" s="232" t="n"/>
      <c r="AB1084" s="232" t="n"/>
      <c r="AC1084" s="232" t="n"/>
      <c r="AD1084" s="232" t="n"/>
      <c r="AE1084" s="232" t="n"/>
      <c r="AF1084" s="232" t="n"/>
      <c r="AG1084" s="232" t="n"/>
      <c r="AH1084" s="232" t="n"/>
      <c r="AI1084" s="232" t="n"/>
      <c r="AJ1084" s="232" t="n"/>
      <c r="AK1084" s="195" t="n"/>
      <c r="AL1084" s="195" t="n"/>
      <c r="AM1084" s="232">
        <f>IFERROR(ROUND(AVERAGE(O1084:S1084,AA1084:AE1084),0),"")</f>
        <v/>
      </c>
      <c r="AN1084" s="232">
        <f>IFERROR(ROUND(AVERAGE(T1084:X1084,AF1084:AJ1084),0),"")</f>
        <v/>
      </c>
      <c r="AO1084" s="278">
        <f>IFERROR((AM1084-L1084)/L1084,"")</f>
        <v/>
      </c>
      <c r="AP1084" s="218" t="n"/>
      <c r="AQ1084" s="219" t="n"/>
      <c r="AR1084" s="217">
        <f>IFERROR(ROUND((3600/AS1084*J1084),0),"")</f>
        <v/>
      </c>
      <c r="AS1084" s="217">
        <f>IFERROR(ROUND(AVERAGE(Y1084:Z1084,AK1084:AL1084),0),"")</f>
        <v/>
      </c>
      <c r="AT1084" s="217" t="n"/>
      <c r="AU1084" s="217" t="n"/>
      <c r="AV1084" s="217" t="n"/>
      <c r="AW1084" s="217" t="n"/>
      <c r="AX1084" s="217" t="n"/>
      <c r="AY1084" s="217" t="n"/>
      <c r="AZ1084" s="217" t="n"/>
      <c r="BA1084" s="217" t="n"/>
      <c r="BB1084" s="217" t="n"/>
      <c r="BC1084" s="217" t="n"/>
      <c r="BD1084" s="217" t="n"/>
      <c r="BE1084" s="217" t="n"/>
      <c r="BF1084" s="217" t="n"/>
      <c r="BG1084" s="217" t="n"/>
      <c r="BH1084" s="217" t="n"/>
      <c r="BI1084" s="217" t="n"/>
      <c r="BJ1084" s="217" t="n"/>
      <c r="BK1084" s="217" t="n"/>
      <c r="BL1084" s="217" t="n"/>
      <c r="BM1084" s="217" t="n"/>
      <c r="BN1084" s="217" t="n"/>
      <c r="BO1084" s="217" t="n"/>
      <c r="BP1084" s="217" t="n"/>
      <c r="BQ1084" s="217" t="n"/>
      <c r="BR1084" s="217" t="n"/>
      <c r="BS1084" s="217" t="n"/>
      <c r="BT1084" s="217" t="n"/>
      <c r="BU1084" s="217" t="n"/>
      <c r="BV1084" s="217" t="n"/>
      <c r="BW1084" s="217" t="n"/>
      <c r="BX1084" s="220" t="n"/>
      <c r="BY1084" s="220" t="n"/>
      <c r="BZ1084" s="220" t="n"/>
      <c r="CA1084" s="220" t="n"/>
      <c r="CB1084" s="220" t="n"/>
      <c r="CC1084" s="220" t="n"/>
      <c r="CD1084" s="220" t="n"/>
      <c r="CE1084" s="220" t="n"/>
      <c r="CF1084" s="220" t="n"/>
      <c r="CG1084" s="221">
        <f>IFERROR(ROUND((SUM(BX1084:CF1084)),0),"")</f>
        <v/>
      </c>
      <c r="CH1084" s="216" t="n"/>
      <c r="CI1084" s="456" t="n"/>
      <c r="CJ1084" s="223" t="n"/>
      <c r="CK1084" s="196" t="n"/>
      <c r="CL1084" s="196" t="n"/>
      <c r="CM1084" s="196" t="n"/>
      <c r="CN1084" s="196" t="n"/>
      <c r="CO1084" s="196" t="n"/>
      <c r="CP1084" s="323" t="n"/>
      <c r="CQ1084" s="348" t="n"/>
      <c r="CR1084" s="348" t="n"/>
      <c r="CS1084" s="348" t="n"/>
      <c r="CT1084" s="348" t="n"/>
      <c r="CU1084" s="348" t="n"/>
      <c r="CV1084" s="348" t="n"/>
      <c r="CW1084" s="348" t="n"/>
      <c r="CX1084" s="348" t="n"/>
      <c r="CY1084" s="348">
        <f>IFERROR(ROUND(STDEV(AN1084,L1084),1),"")</f>
        <v/>
      </c>
      <c r="CZ1084" s="232">
        <f>IFERROR(ROUND(AVERAGE(O1084:S1084,AA1084:AE1084),0),"")</f>
        <v/>
      </c>
      <c r="DA1084" s="232">
        <f>IFERROR(AVERAGE(T1084:X1084,AF1084:AJ1084),"")</f>
        <v/>
      </c>
      <c r="DB1084" s="308">
        <f>AV1084+BK1084</f>
        <v/>
      </c>
      <c r="DC1084" s="12">
        <f>SUM(BL1084:BT1084,AW1084:BE1084)</f>
        <v/>
      </c>
      <c r="DD1084" s="437">
        <f>IFERROR(ROUND(DC1084/K1084,0),"")</f>
        <v/>
      </c>
      <c r="DE1084" s="437">
        <f>IFERROR(ROUND(AVERAGE(Y1084:Z1084,AK1084:AL1084),0),"")</f>
        <v/>
      </c>
      <c r="DF1084" s="217">
        <f>IFERROR(ROUND((3600/DE1084*J1084),0),"")</f>
        <v/>
      </c>
      <c r="DG1084" s="437">
        <f>IFERROR(ROUND(DD1084/DF1084,1),"")</f>
        <v/>
      </c>
      <c r="DH1084" s="308">
        <f>IFERROR(DB1084+DD1084,"")</f>
        <v/>
      </c>
      <c r="DI1084" s="447">
        <f>IFERROR(DD1084/DH1084,"")</f>
        <v/>
      </c>
      <c r="DJ1084" s="239" t="n"/>
      <c r="DK1084" s="12">
        <f>IFERROR(DF1084-AP1084,"")</f>
        <v/>
      </c>
      <c r="DL1084" s="239" t="n"/>
      <c r="DM1084" s="307">
        <f>IFERROR(DA1084-L1084,"")</f>
        <v/>
      </c>
      <c r="DN1084" s="348">
        <f>IF(DE1084&gt;AQ1084,0,1)</f>
        <v/>
      </c>
      <c r="DO1084" s="348">
        <f>IF(DA1084&lt;M1084,0,1)</f>
        <v/>
      </c>
      <c r="DP1084" s="348">
        <f>IF(DA1084&gt;N1084,0,1)</f>
        <v/>
      </c>
    </row>
    <row r="1085" ht="20.25" customHeight="1" s="417">
      <c r="C1085" s="455" t="n"/>
      <c r="G1085" s="238" t="n"/>
      <c r="H1085" s="437" t="n"/>
      <c r="I1085" s="437" t="n"/>
      <c r="J1085" s="437" t="n"/>
      <c r="K1085" s="437" t="n"/>
      <c r="L1085" s="240" t="n"/>
      <c r="M1085" s="241" t="n"/>
      <c r="N1085" s="242" t="n"/>
      <c r="O1085" s="232" t="n"/>
      <c r="P1085" s="232" t="n"/>
      <c r="Q1085" s="232" t="n"/>
      <c r="R1085" s="232" t="n"/>
      <c r="S1085" s="232" t="n"/>
      <c r="T1085" s="232" t="n"/>
      <c r="U1085" s="232" t="n"/>
      <c r="V1085" s="232" t="n"/>
      <c r="W1085" s="232" t="n"/>
      <c r="X1085" s="232" t="n"/>
      <c r="Y1085" s="195" t="n"/>
      <c r="Z1085" s="195" t="n"/>
      <c r="AA1085" s="232" t="n"/>
      <c r="AB1085" s="232" t="n"/>
      <c r="AC1085" s="232" t="n"/>
      <c r="AD1085" s="232" t="n"/>
      <c r="AE1085" s="232" t="n"/>
      <c r="AF1085" s="232" t="n"/>
      <c r="AG1085" s="232" t="n"/>
      <c r="AH1085" s="232" t="n"/>
      <c r="AI1085" s="232" t="n"/>
      <c r="AJ1085" s="232" t="n"/>
      <c r="AK1085" s="195" t="n"/>
      <c r="AL1085" s="195" t="n"/>
      <c r="AM1085" s="232">
        <f>IFERROR(ROUND(AVERAGE(O1085:S1085,AA1085:AE1085),0),"")</f>
        <v/>
      </c>
      <c r="AN1085" s="232">
        <f>IFERROR(ROUND(AVERAGE(T1085:X1085,AF1085:AJ1085),0),"")</f>
        <v/>
      </c>
      <c r="AO1085" s="278">
        <f>IFERROR((AM1085-L1085)/L1085,"")</f>
        <v/>
      </c>
      <c r="AP1085" s="218" t="n"/>
      <c r="AQ1085" s="219" t="n"/>
      <c r="AR1085" s="217">
        <f>IFERROR(ROUND((3600/AS1085*J1085),0),"")</f>
        <v/>
      </c>
      <c r="AS1085" s="217">
        <f>IFERROR(ROUND(AVERAGE(Y1085:Z1085,AK1085:AL1085),0),"")</f>
        <v/>
      </c>
      <c r="AT1085" s="217" t="n"/>
      <c r="AU1085" s="217" t="n"/>
      <c r="AV1085" s="217" t="n"/>
      <c r="AW1085" s="217" t="n"/>
      <c r="AX1085" s="217" t="n"/>
      <c r="AY1085" s="217" t="n"/>
      <c r="AZ1085" s="217" t="n"/>
      <c r="BA1085" s="217" t="n"/>
      <c r="BB1085" s="217" t="n"/>
      <c r="BC1085" s="217" t="n"/>
      <c r="BD1085" s="217" t="n"/>
      <c r="BE1085" s="217" t="n"/>
      <c r="BF1085" s="217" t="n"/>
      <c r="BG1085" s="217" t="n"/>
      <c r="BH1085" s="217" t="n"/>
      <c r="BI1085" s="217" t="n"/>
      <c r="BJ1085" s="217" t="n"/>
      <c r="BK1085" s="217" t="n"/>
      <c r="BL1085" s="217" t="n"/>
      <c r="BM1085" s="217" t="n"/>
      <c r="BN1085" s="217" t="n"/>
      <c r="BO1085" s="217" t="n"/>
      <c r="BP1085" s="217" t="n"/>
      <c r="BQ1085" s="217" t="n"/>
      <c r="BR1085" s="217" t="n"/>
      <c r="BS1085" s="217" t="n"/>
      <c r="BT1085" s="217" t="n"/>
      <c r="BU1085" s="217" t="n"/>
      <c r="BV1085" s="217" t="n"/>
      <c r="BW1085" s="217" t="n"/>
      <c r="BX1085" s="220" t="n"/>
      <c r="BY1085" s="220" t="n"/>
      <c r="BZ1085" s="220" t="n"/>
      <c r="CA1085" s="220" t="n"/>
      <c r="CB1085" s="220" t="n"/>
      <c r="CC1085" s="220" t="n"/>
      <c r="CD1085" s="220" t="n"/>
      <c r="CE1085" s="220" t="n"/>
      <c r="CF1085" s="220" t="n"/>
      <c r="CG1085" s="221">
        <f>IFERROR(ROUND((SUM(BX1085:CF1085)),0),"")</f>
        <v/>
      </c>
      <c r="CH1085" s="216" t="n"/>
      <c r="CI1085" s="456" t="n"/>
      <c r="CJ1085" s="223" t="n"/>
      <c r="CK1085" s="196" t="n"/>
      <c r="CL1085" s="196" t="n"/>
      <c r="CM1085" s="196" t="n"/>
      <c r="CN1085" s="196" t="n"/>
      <c r="CO1085" s="196" t="n"/>
      <c r="CP1085" s="323" t="n"/>
      <c r="CQ1085" s="348" t="n"/>
      <c r="CR1085" s="348" t="n"/>
      <c r="CS1085" s="348" t="n"/>
      <c r="CT1085" s="348" t="n"/>
      <c r="CU1085" s="348" t="n"/>
      <c r="CV1085" s="348" t="n"/>
      <c r="CW1085" s="348" t="n"/>
      <c r="CX1085" s="348" t="n"/>
      <c r="CY1085" s="348">
        <f>IFERROR(ROUND(STDEV(AN1085,L1085),1),"")</f>
        <v/>
      </c>
      <c r="CZ1085" s="232">
        <f>IFERROR(ROUND(AVERAGE(O1085:S1085,AA1085:AE1085),0),"")</f>
        <v/>
      </c>
      <c r="DA1085" s="232">
        <f>IFERROR(AVERAGE(T1085:X1085,AF1085:AJ1085),"")</f>
        <v/>
      </c>
      <c r="DB1085" s="308">
        <f>AV1085+BK1085</f>
        <v/>
      </c>
      <c r="DC1085" s="12">
        <f>SUM(BL1085:BT1085,AW1085:BE1085)</f>
        <v/>
      </c>
      <c r="DD1085" s="437">
        <f>IFERROR(ROUND(DC1085/K1085,0),"")</f>
        <v/>
      </c>
      <c r="DE1085" s="437">
        <f>IFERROR(ROUND(AVERAGE(Y1085:Z1085,AK1085:AL1085),0),"")</f>
        <v/>
      </c>
      <c r="DF1085" s="217">
        <f>IFERROR(ROUND((3600/DE1085*J1085),0),"")</f>
        <v/>
      </c>
      <c r="DG1085" s="437">
        <f>IFERROR(ROUND(DD1085/DF1085,1),"")</f>
        <v/>
      </c>
      <c r="DH1085" s="308">
        <f>IFERROR(DB1085+DD1085,"")</f>
        <v/>
      </c>
      <c r="DI1085" s="447">
        <f>IFERROR(DD1085/DH1085,"")</f>
        <v/>
      </c>
      <c r="DJ1085" s="239" t="n"/>
      <c r="DK1085" s="12">
        <f>IFERROR(DF1085-AP1085,"")</f>
        <v/>
      </c>
      <c r="DL1085" s="239" t="n"/>
      <c r="DM1085" s="307">
        <f>IFERROR(DA1085-L1085,"")</f>
        <v/>
      </c>
      <c r="DN1085" s="348">
        <f>IF(DE1085&gt;AQ1085,0,1)</f>
        <v/>
      </c>
      <c r="DO1085" s="348">
        <f>IF(DA1085&lt;M1085,0,1)</f>
        <v/>
      </c>
      <c r="DP1085" s="348">
        <f>IF(DA1085&gt;N1085,0,1)</f>
        <v/>
      </c>
    </row>
    <row r="1086" ht="20.25" customHeight="1" s="417">
      <c r="C1086" s="455" t="n"/>
      <c r="G1086" s="238" t="n"/>
      <c r="H1086" s="437" t="n"/>
      <c r="I1086" s="437" t="n"/>
      <c r="J1086" s="437" t="n"/>
      <c r="K1086" s="437" t="n"/>
      <c r="L1086" s="240" t="n"/>
      <c r="M1086" s="241" t="n"/>
      <c r="N1086" s="242" t="n"/>
      <c r="O1086" s="232" t="n"/>
      <c r="P1086" s="232" t="n"/>
      <c r="Q1086" s="232" t="n"/>
      <c r="R1086" s="232" t="n"/>
      <c r="S1086" s="232" t="n"/>
      <c r="T1086" s="232" t="n"/>
      <c r="U1086" s="232" t="n"/>
      <c r="V1086" s="232" t="n"/>
      <c r="W1086" s="232" t="n"/>
      <c r="X1086" s="232" t="n"/>
      <c r="Y1086" s="195" t="n"/>
      <c r="Z1086" s="195" t="n"/>
      <c r="AA1086" s="232" t="n"/>
      <c r="AB1086" s="232" t="n"/>
      <c r="AC1086" s="232" t="n"/>
      <c r="AD1086" s="232" t="n"/>
      <c r="AE1086" s="232" t="n"/>
      <c r="AF1086" s="232" t="n"/>
      <c r="AG1086" s="232" t="n"/>
      <c r="AH1086" s="232" t="n"/>
      <c r="AI1086" s="232" t="n"/>
      <c r="AJ1086" s="232" t="n"/>
      <c r="AK1086" s="195" t="n"/>
      <c r="AL1086" s="195" t="n"/>
      <c r="AM1086" s="232">
        <f>IFERROR(ROUND(AVERAGE(O1086:S1086,AA1086:AE1086),0),"")</f>
        <v/>
      </c>
      <c r="AN1086" s="232">
        <f>IFERROR(ROUND(AVERAGE(T1086:X1086,AF1086:AJ1086),0),"")</f>
        <v/>
      </c>
      <c r="AO1086" s="278">
        <f>IFERROR((AM1086-L1086)/L1086,"")</f>
        <v/>
      </c>
      <c r="AP1086" s="218" t="n"/>
      <c r="AQ1086" s="219" t="n"/>
      <c r="AR1086" s="217">
        <f>IFERROR(ROUND((3600/AS1086*J1086),0),"")</f>
        <v/>
      </c>
      <c r="AS1086" s="217">
        <f>IFERROR(ROUND(AVERAGE(Y1086:Z1086,AK1086:AL1086),0),"")</f>
        <v/>
      </c>
      <c r="AT1086" s="217" t="n"/>
      <c r="AU1086" s="217" t="n"/>
      <c r="AV1086" s="217" t="n"/>
      <c r="AW1086" s="217" t="n"/>
      <c r="AX1086" s="217" t="n"/>
      <c r="AY1086" s="217" t="n"/>
      <c r="AZ1086" s="217" t="n"/>
      <c r="BA1086" s="217" t="n"/>
      <c r="BB1086" s="217" t="n"/>
      <c r="BC1086" s="217" t="n"/>
      <c r="BD1086" s="217" t="n"/>
      <c r="BE1086" s="217" t="n"/>
      <c r="BF1086" s="217" t="n"/>
      <c r="BG1086" s="217" t="n"/>
      <c r="BH1086" s="217" t="n"/>
      <c r="BI1086" s="217" t="n"/>
      <c r="BJ1086" s="217" t="n"/>
      <c r="BK1086" s="217" t="n"/>
      <c r="BL1086" s="217" t="n"/>
      <c r="BM1086" s="217" t="n"/>
      <c r="BN1086" s="217" t="n"/>
      <c r="BO1086" s="217" t="n"/>
      <c r="BP1086" s="217" t="n"/>
      <c r="BQ1086" s="217" t="n"/>
      <c r="BR1086" s="217" t="n"/>
      <c r="BS1086" s="217" t="n"/>
      <c r="BT1086" s="217" t="n"/>
      <c r="BU1086" s="217" t="n"/>
      <c r="BV1086" s="217" t="n"/>
      <c r="BW1086" s="217" t="n"/>
      <c r="BX1086" s="220" t="n"/>
      <c r="BY1086" s="220" t="n"/>
      <c r="BZ1086" s="220" t="n"/>
      <c r="CA1086" s="220" t="n"/>
      <c r="CB1086" s="220" t="n"/>
      <c r="CC1086" s="220" t="n"/>
      <c r="CD1086" s="220" t="n"/>
      <c r="CE1086" s="220" t="n"/>
      <c r="CF1086" s="220" t="n"/>
      <c r="CG1086" s="221">
        <f>IFERROR(ROUND((SUM(BX1086:CF1086)),0),"")</f>
        <v/>
      </c>
      <c r="CH1086" s="216" t="n"/>
      <c r="CI1086" s="456" t="n"/>
      <c r="CJ1086" s="223" t="n"/>
      <c r="CK1086" s="196" t="n"/>
      <c r="CL1086" s="196" t="n"/>
      <c r="CM1086" s="196" t="n"/>
      <c r="CN1086" s="196" t="n"/>
      <c r="CO1086" s="196" t="n"/>
      <c r="CP1086" s="323" t="n"/>
      <c r="CQ1086" s="348" t="n"/>
      <c r="CR1086" s="348" t="n"/>
      <c r="CS1086" s="348" t="n"/>
      <c r="CT1086" s="348" t="n"/>
      <c r="CU1086" s="348" t="n"/>
      <c r="CV1086" s="348" t="n"/>
      <c r="CW1086" s="348" t="n"/>
      <c r="CX1086" s="348" t="n"/>
      <c r="CY1086" s="348">
        <f>IFERROR(ROUND(STDEV(AN1086,L1086),1),"")</f>
        <v/>
      </c>
      <c r="CZ1086" s="232">
        <f>IFERROR(ROUND(AVERAGE(O1086:S1086,AA1086:AE1086),0),"")</f>
        <v/>
      </c>
      <c r="DA1086" s="232">
        <f>IFERROR(AVERAGE(T1086:X1086,AF1086:AJ1086),"")</f>
        <v/>
      </c>
      <c r="DB1086" s="308">
        <f>AV1086+BK1086</f>
        <v/>
      </c>
      <c r="DC1086" s="12">
        <f>SUM(BL1086:BT1086,AW1086:BE1086)</f>
        <v/>
      </c>
      <c r="DD1086" s="437">
        <f>IFERROR(ROUND(DC1086/K1086,0),"")</f>
        <v/>
      </c>
      <c r="DE1086" s="437">
        <f>IFERROR(ROUND(AVERAGE(Y1086:Z1086,AK1086:AL1086),0),"")</f>
        <v/>
      </c>
      <c r="DF1086" s="217">
        <f>IFERROR(ROUND((3600/DE1086*J1086),0),"")</f>
        <v/>
      </c>
      <c r="DG1086" s="437">
        <f>IFERROR(ROUND(DD1086/DF1086,1),"")</f>
        <v/>
      </c>
      <c r="DH1086" s="308">
        <f>IFERROR(DB1086+DD1086,"")</f>
        <v/>
      </c>
      <c r="DI1086" s="447">
        <f>IFERROR(DD1086/DH1086,"")</f>
        <v/>
      </c>
      <c r="DJ1086" s="239" t="n"/>
      <c r="DK1086" s="12">
        <f>IFERROR(DF1086-AP1086,"")</f>
        <v/>
      </c>
      <c r="DL1086" s="239" t="n"/>
      <c r="DM1086" s="307">
        <f>IFERROR(DA1086-L1086,"")</f>
        <v/>
      </c>
      <c r="DN1086" s="348">
        <f>IF(DE1086&gt;AQ1086,0,1)</f>
        <v/>
      </c>
      <c r="DO1086" s="348">
        <f>IF(DA1086&lt;M1086,0,1)</f>
        <v/>
      </c>
      <c r="DP1086" s="348">
        <f>IF(DA1086&gt;N1086,0,1)</f>
        <v/>
      </c>
    </row>
    <row r="1087" ht="20.25" customHeight="1" s="417">
      <c r="C1087" s="455" t="n"/>
      <c r="G1087" s="238" t="n"/>
      <c r="H1087" s="437" t="n"/>
      <c r="I1087" s="437" t="n"/>
      <c r="J1087" s="437" t="n"/>
      <c r="K1087" s="437" t="n"/>
      <c r="L1087" s="240" t="n"/>
      <c r="M1087" s="241" t="n"/>
      <c r="N1087" s="242" t="n"/>
      <c r="O1087" s="232" t="n"/>
      <c r="P1087" s="232" t="n"/>
      <c r="Q1087" s="232" t="n"/>
      <c r="R1087" s="232" t="n"/>
      <c r="S1087" s="232" t="n"/>
      <c r="T1087" s="232" t="n"/>
      <c r="U1087" s="232" t="n"/>
      <c r="V1087" s="232" t="n"/>
      <c r="W1087" s="232" t="n"/>
      <c r="X1087" s="232" t="n"/>
      <c r="Y1087" s="195" t="n"/>
      <c r="Z1087" s="195" t="n"/>
      <c r="AA1087" s="232" t="n"/>
      <c r="AB1087" s="232" t="n"/>
      <c r="AC1087" s="232" t="n"/>
      <c r="AD1087" s="232" t="n"/>
      <c r="AE1087" s="232" t="n"/>
      <c r="AF1087" s="232" t="n"/>
      <c r="AG1087" s="232" t="n"/>
      <c r="AH1087" s="232" t="n"/>
      <c r="AI1087" s="232" t="n"/>
      <c r="AJ1087" s="232" t="n"/>
      <c r="AK1087" s="195" t="n"/>
      <c r="AL1087" s="195" t="n"/>
      <c r="AM1087" s="232">
        <f>IFERROR(ROUND(AVERAGE(O1087:S1087,AA1087:AE1087),0),"")</f>
        <v/>
      </c>
      <c r="AN1087" s="232">
        <f>IFERROR(ROUND(AVERAGE(T1087:X1087,AF1087:AJ1087),0),"")</f>
        <v/>
      </c>
      <c r="AO1087" s="278">
        <f>IFERROR((AM1087-L1087)/L1087,"")</f>
        <v/>
      </c>
      <c r="AP1087" s="218" t="n"/>
      <c r="AQ1087" s="219" t="n"/>
      <c r="AR1087" s="217">
        <f>IFERROR(ROUND((3600/AS1087*J1087),0),"")</f>
        <v/>
      </c>
      <c r="AS1087" s="217">
        <f>IFERROR(ROUND(AVERAGE(Y1087:Z1087,AK1087:AL1087),0),"")</f>
        <v/>
      </c>
      <c r="AT1087" s="217" t="n"/>
      <c r="AU1087" s="217" t="n"/>
      <c r="AV1087" s="217" t="n"/>
      <c r="AW1087" s="217" t="n"/>
      <c r="AX1087" s="217" t="n"/>
      <c r="AY1087" s="217" t="n"/>
      <c r="AZ1087" s="217" t="n"/>
      <c r="BA1087" s="217" t="n"/>
      <c r="BB1087" s="217" t="n"/>
      <c r="BC1087" s="217" t="n"/>
      <c r="BD1087" s="217" t="n"/>
      <c r="BE1087" s="217" t="n"/>
      <c r="BF1087" s="217" t="n"/>
      <c r="BG1087" s="217" t="n"/>
      <c r="BH1087" s="217" t="n"/>
      <c r="BI1087" s="217" t="n"/>
      <c r="BJ1087" s="217" t="n"/>
      <c r="BK1087" s="217" t="n"/>
      <c r="BL1087" s="217" t="n"/>
      <c r="BM1087" s="217" t="n"/>
      <c r="BN1087" s="217" t="n"/>
      <c r="BO1087" s="217" t="n"/>
      <c r="BP1087" s="217" t="n"/>
      <c r="BQ1087" s="217" t="n"/>
      <c r="BR1087" s="217" t="n"/>
      <c r="BS1087" s="217" t="n"/>
      <c r="BT1087" s="217" t="n"/>
      <c r="BU1087" s="217" t="n"/>
      <c r="BV1087" s="217" t="n"/>
      <c r="BW1087" s="217" t="n"/>
      <c r="BX1087" s="220" t="n"/>
      <c r="BY1087" s="220" t="n"/>
      <c r="BZ1087" s="220" t="n"/>
      <c r="CA1087" s="220" t="n"/>
      <c r="CB1087" s="220" t="n"/>
      <c r="CC1087" s="220" t="n"/>
      <c r="CD1087" s="220" t="n"/>
      <c r="CE1087" s="220" t="n"/>
      <c r="CF1087" s="220" t="n"/>
      <c r="CG1087" s="221">
        <f>IFERROR(ROUND((SUM(BX1087:CF1087)),0),"")</f>
        <v/>
      </c>
      <c r="CH1087" s="216" t="n"/>
      <c r="CI1087" s="456" t="n"/>
      <c r="CJ1087" s="223" t="n"/>
      <c r="CK1087" s="196" t="n"/>
      <c r="CL1087" s="196" t="n"/>
      <c r="CM1087" s="196" t="n"/>
      <c r="CN1087" s="196" t="n"/>
      <c r="CO1087" s="196" t="n"/>
      <c r="CP1087" s="323" t="n"/>
      <c r="CQ1087" s="348" t="n"/>
      <c r="CR1087" s="348" t="n"/>
      <c r="CS1087" s="348" t="n"/>
      <c r="CT1087" s="348" t="n"/>
      <c r="CU1087" s="348" t="n"/>
      <c r="CV1087" s="348" t="n"/>
      <c r="CW1087" s="348" t="n"/>
      <c r="CX1087" s="348" t="n"/>
      <c r="CY1087" s="348">
        <f>IFERROR(ROUND(STDEV(AN1087,L1087),1),"")</f>
        <v/>
      </c>
      <c r="CZ1087" s="232">
        <f>IFERROR(ROUND(AVERAGE(O1087:S1087,AA1087:AE1087),0),"")</f>
        <v/>
      </c>
      <c r="DA1087" s="232">
        <f>IFERROR(AVERAGE(T1087:X1087,AF1087:AJ1087),"")</f>
        <v/>
      </c>
      <c r="DB1087" s="308">
        <f>AV1087+BK1087</f>
        <v/>
      </c>
      <c r="DC1087" s="12">
        <f>SUM(BL1087:BT1087,AW1087:BE1087)</f>
        <v/>
      </c>
      <c r="DD1087" s="437">
        <f>IFERROR(ROUND(DC1087/K1087,0),"")</f>
        <v/>
      </c>
      <c r="DE1087" s="437">
        <f>IFERROR(ROUND(AVERAGE(Y1087:Z1087,AK1087:AL1087),0),"")</f>
        <v/>
      </c>
      <c r="DF1087" s="217">
        <f>IFERROR(ROUND((3600/DE1087*J1087),0),"")</f>
        <v/>
      </c>
      <c r="DG1087" s="437">
        <f>IFERROR(ROUND(DD1087/DF1087,1),"")</f>
        <v/>
      </c>
      <c r="DH1087" s="308">
        <f>IFERROR(DB1087+DD1087,"")</f>
        <v/>
      </c>
      <c r="DI1087" s="447">
        <f>IFERROR(DD1087/DH1087,"")</f>
        <v/>
      </c>
      <c r="DJ1087" s="239" t="n"/>
      <c r="DK1087" s="12">
        <f>IFERROR(DF1087-AP1087,"")</f>
        <v/>
      </c>
      <c r="DL1087" s="239" t="n"/>
      <c r="DM1087" s="307">
        <f>IFERROR(DA1087-L1087,"")</f>
        <v/>
      </c>
      <c r="DN1087" s="348">
        <f>IF(DE1087&gt;AQ1087,0,1)</f>
        <v/>
      </c>
      <c r="DO1087" s="348">
        <f>IF(DA1087&lt;M1087,0,1)</f>
        <v/>
      </c>
      <c r="DP1087" s="348">
        <f>IF(DA1087&gt;N1087,0,1)</f>
        <v/>
      </c>
    </row>
    <row r="1088" ht="20.25" customHeight="1" s="417">
      <c r="C1088" s="455" t="n"/>
      <c r="G1088" s="238" t="n"/>
      <c r="H1088" s="437" t="n"/>
      <c r="I1088" s="437" t="n"/>
      <c r="J1088" s="437" t="n"/>
      <c r="K1088" s="437" t="n"/>
      <c r="L1088" s="240" t="n"/>
      <c r="M1088" s="241" t="n"/>
      <c r="N1088" s="242" t="n"/>
      <c r="O1088" s="232" t="n"/>
      <c r="P1088" s="232" t="n"/>
      <c r="Q1088" s="232" t="n"/>
      <c r="R1088" s="232" t="n"/>
      <c r="S1088" s="232" t="n"/>
      <c r="T1088" s="232" t="n"/>
      <c r="U1088" s="232" t="n"/>
      <c r="V1088" s="232" t="n"/>
      <c r="W1088" s="232" t="n"/>
      <c r="X1088" s="232" t="n"/>
      <c r="Y1088" s="195" t="n"/>
      <c r="Z1088" s="195" t="n"/>
      <c r="AA1088" s="232" t="n"/>
      <c r="AB1088" s="232" t="n"/>
      <c r="AC1088" s="232" t="n"/>
      <c r="AD1088" s="232" t="n"/>
      <c r="AE1088" s="232" t="n"/>
      <c r="AF1088" s="232" t="n"/>
      <c r="AG1088" s="232" t="n"/>
      <c r="AH1088" s="232" t="n"/>
      <c r="AI1088" s="232" t="n"/>
      <c r="AJ1088" s="232" t="n"/>
      <c r="AK1088" s="195" t="n"/>
      <c r="AL1088" s="195" t="n"/>
      <c r="AM1088" s="232">
        <f>IFERROR(ROUND(AVERAGE(O1088:S1088,AA1088:AE1088),0),"")</f>
        <v/>
      </c>
      <c r="AN1088" s="232">
        <f>IFERROR(ROUND(AVERAGE(T1088:X1088,AF1088:AJ1088),0),"")</f>
        <v/>
      </c>
      <c r="AO1088" s="278">
        <f>IFERROR((AM1088-L1088)/L1088,"")</f>
        <v/>
      </c>
      <c r="AP1088" s="218" t="n"/>
      <c r="AQ1088" s="219" t="n"/>
      <c r="AR1088" s="217">
        <f>IFERROR(ROUND((3600/AS1088*J1088),0),"")</f>
        <v/>
      </c>
      <c r="AS1088" s="217">
        <f>IFERROR(ROUND(AVERAGE(Y1088:Z1088,AK1088:AL1088),0),"")</f>
        <v/>
      </c>
      <c r="AT1088" s="217" t="n"/>
      <c r="AU1088" s="217" t="n"/>
      <c r="AV1088" s="217" t="n"/>
      <c r="AW1088" s="217" t="n"/>
      <c r="AX1088" s="217" t="n"/>
      <c r="AY1088" s="217" t="n"/>
      <c r="AZ1088" s="217" t="n"/>
      <c r="BA1088" s="217" t="n"/>
      <c r="BB1088" s="217" t="n"/>
      <c r="BC1088" s="217" t="n"/>
      <c r="BD1088" s="217" t="n"/>
      <c r="BE1088" s="217" t="n"/>
      <c r="BF1088" s="217" t="n"/>
      <c r="BG1088" s="217" t="n"/>
      <c r="BH1088" s="217" t="n"/>
      <c r="BI1088" s="217" t="n"/>
      <c r="BJ1088" s="217" t="n"/>
      <c r="BK1088" s="217" t="n"/>
      <c r="BL1088" s="217" t="n"/>
      <c r="BM1088" s="217" t="n"/>
      <c r="BN1088" s="217" t="n"/>
      <c r="BO1088" s="217" t="n"/>
      <c r="BP1088" s="217" t="n"/>
      <c r="BQ1088" s="217" t="n"/>
      <c r="BR1088" s="217" t="n"/>
      <c r="BS1088" s="217" t="n"/>
      <c r="BT1088" s="217" t="n"/>
      <c r="BU1088" s="217" t="n"/>
      <c r="BV1088" s="217" t="n"/>
      <c r="BW1088" s="217" t="n"/>
      <c r="BX1088" s="220" t="n"/>
      <c r="BY1088" s="220" t="n"/>
      <c r="BZ1088" s="220" t="n"/>
      <c r="CA1088" s="220" t="n"/>
      <c r="CB1088" s="220" t="n"/>
      <c r="CC1088" s="220" t="n"/>
      <c r="CD1088" s="220" t="n"/>
      <c r="CE1088" s="220" t="n"/>
      <c r="CF1088" s="220" t="n"/>
      <c r="CG1088" s="221">
        <f>IFERROR(ROUND((SUM(BX1088:CF1088)),0),"")</f>
        <v/>
      </c>
      <c r="CH1088" s="216" t="n"/>
      <c r="CI1088" s="456" t="n"/>
      <c r="CJ1088" s="223" t="n"/>
      <c r="CK1088" s="196" t="n"/>
      <c r="CL1088" s="196" t="n"/>
      <c r="CM1088" s="196" t="n"/>
      <c r="CN1088" s="196" t="n"/>
      <c r="CO1088" s="196" t="n"/>
      <c r="CP1088" s="323" t="n"/>
      <c r="CQ1088" s="348" t="n"/>
      <c r="CR1088" s="348" t="n"/>
      <c r="CS1088" s="348" t="n"/>
      <c r="CT1088" s="348" t="n"/>
      <c r="CU1088" s="348" t="n"/>
      <c r="CV1088" s="348" t="n"/>
      <c r="CW1088" s="348" t="n"/>
      <c r="CX1088" s="348" t="n"/>
      <c r="CY1088" s="348">
        <f>IFERROR(ROUND(STDEV(AN1088,L1088),1),"")</f>
        <v/>
      </c>
      <c r="CZ1088" s="232">
        <f>IFERROR(ROUND(AVERAGE(O1088:S1088,AA1088:AE1088),0),"")</f>
        <v/>
      </c>
      <c r="DA1088" s="232">
        <f>IFERROR(AVERAGE(T1088:X1088,AF1088:AJ1088),"")</f>
        <v/>
      </c>
      <c r="DB1088" s="308">
        <f>AV1088+BK1088</f>
        <v/>
      </c>
      <c r="DC1088" s="12">
        <f>SUM(BL1088:BT1088,AW1088:BE1088)</f>
        <v/>
      </c>
      <c r="DD1088" s="437">
        <f>IFERROR(ROUND(DC1088/K1088,0),"")</f>
        <v/>
      </c>
      <c r="DE1088" s="437">
        <f>IFERROR(ROUND(AVERAGE(Y1088:Z1088,AK1088:AL1088),0),"")</f>
        <v/>
      </c>
      <c r="DF1088" s="217">
        <f>IFERROR(ROUND((3600/DE1088*J1088),0),"")</f>
        <v/>
      </c>
      <c r="DG1088" s="437">
        <f>IFERROR(ROUND(DD1088/DF1088,1),"")</f>
        <v/>
      </c>
      <c r="DH1088" s="308">
        <f>IFERROR(DB1088+DD1088,"")</f>
        <v/>
      </c>
      <c r="DI1088" s="447">
        <f>IFERROR(DD1088/DH1088,"")</f>
        <v/>
      </c>
      <c r="DJ1088" s="239" t="n"/>
      <c r="DK1088" s="12">
        <f>IFERROR(DF1088-AP1088,"")</f>
        <v/>
      </c>
      <c r="DL1088" s="239" t="n"/>
      <c r="DM1088" s="307">
        <f>IFERROR(DA1088-L1088,"")</f>
        <v/>
      </c>
      <c r="DN1088" s="348">
        <f>IF(DE1088&gt;AQ1088,0,1)</f>
        <v/>
      </c>
      <c r="DO1088" s="348">
        <f>IF(DA1088&lt;M1088,0,1)</f>
        <v/>
      </c>
      <c r="DP1088" s="348">
        <f>IF(DA1088&gt;N1088,0,1)</f>
        <v/>
      </c>
    </row>
    <row r="1089" ht="20.25" customHeight="1" s="417">
      <c r="C1089" s="455" t="n"/>
      <c r="G1089" s="238" t="n"/>
      <c r="H1089" s="437" t="n"/>
      <c r="I1089" s="437" t="n"/>
      <c r="J1089" s="437" t="n"/>
      <c r="K1089" s="437" t="n"/>
      <c r="L1089" s="240" t="n"/>
      <c r="M1089" s="241" t="n"/>
      <c r="N1089" s="242" t="n"/>
      <c r="O1089" s="232" t="n"/>
      <c r="P1089" s="232" t="n"/>
      <c r="Q1089" s="232" t="n"/>
      <c r="R1089" s="232" t="n"/>
      <c r="S1089" s="232" t="n"/>
      <c r="T1089" s="232" t="n"/>
      <c r="U1089" s="232" t="n"/>
      <c r="V1089" s="232" t="n"/>
      <c r="W1089" s="232" t="n"/>
      <c r="X1089" s="232" t="n"/>
      <c r="Y1089" s="195" t="n"/>
      <c r="Z1089" s="195" t="n"/>
      <c r="AA1089" s="232" t="n"/>
      <c r="AB1089" s="232" t="n"/>
      <c r="AC1089" s="232" t="n"/>
      <c r="AD1089" s="232" t="n"/>
      <c r="AE1089" s="232" t="n"/>
      <c r="AF1089" s="232" t="n"/>
      <c r="AG1089" s="232" t="n"/>
      <c r="AH1089" s="232" t="n"/>
      <c r="AI1089" s="232" t="n"/>
      <c r="AJ1089" s="232" t="n"/>
      <c r="AK1089" s="195" t="n"/>
      <c r="AL1089" s="195" t="n"/>
      <c r="AM1089" s="232">
        <f>IFERROR(ROUND(AVERAGE(O1089:S1089,AA1089:AE1089),0),"")</f>
        <v/>
      </c>
      <c r="AN1089" s="232">
        <f>IFERROR(ROUND(AVERAGE(T1089:X1089,AF1089:AJ1089),0),"")</f>
        <v/>
      </c>
      <c r="AO1089" s="278">
        <f>IFERROR((AM1089-L1089)/L1089,"")</f>
        <v/>
      </c>
      <c r="AP1089" s="218" t="n"/>
      <c r="AQ1089" s="219" t="n"/>
      <c r="AR1089" s="217">
        <f>IFERROR(ROUND((3600/AS1089*J1089),0),"")</f>
        <v/>
      </c>
      <c r="AS1089" s="217">
        <f>IFERROR(ROUND(AVERAGE(Y1089:Z1089,AK1089:AL1089),0),"")</f>
        <v/>
      </c>
      <c r="AT1089" s="217" t="n"/>
      <c r="AU1089" s="217" t="n"/>
      <c r="AV1089" s="217" t="n"/>
      <c r="AW1089" s="217" t="n"/>
      <c r="AX1089" s="217" t="n"/>
      <c r="AY1089" s="217" t="n"/>
      <c r="AZ1089" s="217" t="n"/>
      <c r="BA1089" s="217" t="n"/>
      <c r="BB1089" s="217" t="n"/>
      <c r="BC1089" s="217" t="n"/>
      <c r="BD1089" s="217" t="n"/>
      <c r="BE1089" s="217" t="n"/>
      <c r="BF1089" s="217" t="n"/>
      <c r="BG1089" s="217" t="n"/>
      <c r="BH1089" s="217" t="n"/>
      <c r="BI1089" s="217" t="n"/>
      <c r="BJ1089" s="217" t="n"/>
      <c r="BK1089" s="217" t="n"/>
      <c r="BL1089" s="217" t="n"/>
      <c r="BM1089" s="217" t="n"/>
      <c r="BN1089" s="217" t="n"/>
      <c r="BO1089" s="217" t="n"/>
      <c r="BP1089" s="217" t="n"/>
      <c r="BQ1089" s="217" t="n"/>
      <c r="BR1089" s="217" t="n"/>
      <c r="BS1089" s="217" t="n"/>
      <c r="BT1089" s="217" t="n"/>
      <c r="BU1089" s="217" t="n"/>
      <c r="BV1089" s="217" t="n"/>
      <c r="BW1089" s="217" t="n"/>
      <c r="BX1089" s="220" t="n"/>
      <c r="BY1089" s="220" t="n"/>
      <c r="BZ1089" s="220" t="n"/>
      <c r="CA1089" s="220" t="n"/>
      <c r="CB1089" s="220" t="n"/>
      <c r="CC1089" s="220" t="n"/>
      <c r="CD1089" s="220" t="n"/>
      <c r="CE1089" s="220" t="n"/>
      <c r="CF1089" s="220" t="n"/>
      <c r="CG1089" s="221">
        <f>IFERROR(ROUND((SUM(BX1089:CF1089)),0),"")</f>
        <v/>
      </c>
      <c r="CH1089" s="216" t="n"/>
      <c r="CI1089" s="456" t="n"/>
      <c r="CJ1089" s="223" t="n"/>
      <c r="CK1089" s="196" t="n"/>
      <c r="CL1089" s="196" t="n"/>
      <c r="CM1089" s="196" t="n"/>
      <c r="CN1089" s="196" t="n"/>
      <c r="CO1089" s="196" t="n"/>
      <c r="CP1089" s="323" t="n"/>
      <c r="CQ1089" s="348" t="n"/>
      <c r="CR1089" s="348" t="n"/>
      <c r="CS1089" s="348" t="n"/>
      <c r="CT1089" s="348" t="n"/>
      <c r="CU1089" s="348" t="n"/>
      <c r="CV1089" s="348" t="n"/>
      <c r="CW1089" s="348" t="n"/>
      <c r="CX1089" s="348" t="n"/>
      <c r="CY1089" s="348">
        <f>IFERROR(ROUND(STDEV(AN1089,L1089),1),"")</f>
        <v/>
      </c>
      <c r="CZ1089" s="232">
        <f>IFERROR(ROUND(AVERAGE(O1089:S1089,AA1089:AE1089),0),"")</f>
        <v/>
      </c>
      <c r="DA1089" s="232">
        <f>IFERROR(AVERAGE(T1089:X1089,AF1089:AJ1089),"")</f>
        <v/>
      </c>
      <c r="DB1089" s="308">
        <f>AV1089+BK1089</f>
        <v/>
      </c>
      <c r="DC1089" s="12">
        <f>SUM(BL1089:BT1089,AW1089:BE1089)</f>
        <v/>
      </c>
      <c r="DD1089" s="437">
        <f>IFERROR(ROUND(DC1089/K1089,0),"")</f>
        <v/>
      </c>
      <c r="DE1089" s="437">
        <f>IFERROR(ROUND(AVERAGE(Y1089:Z1089,AK1089:AL1089),0),"")</f>
        <v/>
      </c>
      <c r="DF1089" s="217">
        <f>IFERROR(ROUND((3600/DE1089*J1089),0),"")</f>
        <v/>
      </c>
      <c r="DG1089" s="437">
        <f>IFERROR(ROUND(DD1089/DF1089,1),"")</f>
        <v/>
      </c>
      <c r="DH1089" s="308">
        <f>IFERROR(DB1089+DD1089,"")</f>
        <v/>
      </c>
      <c r="DI1089" s="447">
        <f>IFERROR(DD1089/DH1089,"")</f>
        <v/>
      </c>
      <c r="DJ1089" s="239" t="n"/>
      <c r="DK1089" s="12">
        <f>IFERROR(DF1089-AP1089,"")</f>
        <v/>
      </c>
      <c r="DL1089" s="239" t="n"/>
      <c r="DM1089" s="307">
        <f>IFERROR(DA1089-L1089,"")</f>
        <v/>
      </c>
      <c r="DN1089" s="348">
        <f>IF(DE1089&gt;AQ1089,0,1)</f>
        <v/>
      </c>
      <c r="DO1089" s="348">
        <f>IF(DA1089&lt;M1089,0,1)</f>
        <v/>
      </c>
      <c r="DP1089" s="348">
        <f>IF(DA1089&gt;N1089,0,1)</f>
        <v/>
      </c>
    </row>
    <row r="1090" ht="20.25" customHeight="1" s="417">
      <c r="C1090" s="455" t="n"/>
      <c r="G1090" s="238" t="n"/>
      <c r="H1090" s="437" t="n"/>
      <c r="I1090" s="437" t="n"/>
      <c r="J1090" s="437" t="n"/>
      <c r="K1090" s="437" t="n"/>
      <c r="L1090" s="240" t="n"/>
      <c r="M1090" s="241" t="n"/>
      <c r="N1090" s="242" t="n"/>
      <c r="O1090" s="232" t="n"/>
      <c r="P1090" s="232" t="n"/>
      <c r="Q1090" s="232" t="n"/>
      <c r="R1090" s="232" t="n"/>
      <c r="S1090" s="232" t="n"/>
      <c r="T1090" s="232" t="n"/>
      <c r="U1090" s="232" t="n"/>
      <c r="V1090" s="232" t="n"/>
      <c r="W1090" s="232" t="n"/>
      <c r="X1090" s="232" t="n"/>
      <c r="Y1090" s="195" t="n"/>
      <c r="Z1090" s="195" t="n"/>
      <c r="AA1090" s="232" t="n"/>
      <c r="AB1090" s="232" t="n"/>
      <c r="AC1090" s="232" t="n"/>
      <c r="AD1090" s="232" t="n"/>
      <c r="AE1090" s="232" t="n"/>
      <c r="AF1090" s="232" t="n"/>
      <c r="AG1090" s="232" t="n"/>
      <c r="AH1090" s="232" t="n"/>
      <c r="AI1090" s="232" t="n"/>
      <c r="AJ1090" s="232" t="n"/>
      <c r="AK1090" s="195" t="n"/>
      <c r="AL1090" s="195" t="n"/>
      <c r="AM1090" s="232">
        <f>IFERROR(ROUND(AVERAGE(O1090:S1090,AA1090:AE1090),0),"")</f>
        <v/>
      </c>
      <c r="AN1090" s="232">
        <f>IFERROR(ROUND(AVERAGE(T1090:X1090,AF1090:AJ1090),0),"")</f>
        <v/>
      </c>
      <c r="AO1090" s="278">
        <f>IFERROR((AM1090-L1090)/L1090,"")</f>
        <v/>
      </c>
      <c r="AP1090" s="218" t="n"/>
      <c r="AQ1090" s="219" t="n"/>
      <c r="AR1090" s="217">
        <f>IFERROR(ROUND((3600/AS1090*J1090),0),"")</f>
        <v/>
      </c>
      <c r="AS1090" s="217">
        <f>IFERROR(ROUND(AVERAGE(Y1090:Z1090,AK1090:AL1090),0),"")</f>
        <v/>
      </c>
      <c r="AT1090" s="217" t="n"/>
      <c r="AU1090" s="217" t="n"/>
      <c r="AV1090" s="217" t="n"/>
      <c r="AW1090" s="217" t="n"/>
      <c r="AX1090" s="217" t="n"/>
      <c r="AY1090" s="217" t="n"/>
      <c r="AZ1090" s="217" t="n"/>
      <c r="BA1090" s="217" t="n"/>
      <c r="BB1090" s="217" t="n"/>
      <c r="BC1090" s="217" t="n"/>
      <c r="BD1090" s="217" t="n"/>
      <c r="BE1090" s="217" t="n"/>
      <c r="BF1090" s="217" t="n"/>
      <c r="BG1090" s="217" t="n"/>
      <c r="BH1090" s="217" t="n"/>
      <c r="BI1090" s="217" t="n"/>
      <c r="BJ1090" s="217" t="n"/>
      <c r="BK1090" s="217" t="n"/>
      <c r="BL1090" s="217" t="n"/>
      <c r="BM1090" s="217" t="n"/>
      <c r="BN1090" s="217" t="n"/>
      <c r="BO1090" s="217" t="n"/>
      <c r="BP1090" s="217" t="n"/>
      <c r="BQ1090" s="217" t="n"/>
      <c r="BR1090" s="217" t="n"/>
      <c r="BS1090" s="217" t="n"/>
      <c r="BT1090" s="217" t="n"/>
      <c r="BU1090" s="217" t="n"/>
      <c r="BV1090" s="217" t="n"/>
      <c r="BW1090" s="217" t="n"/>
      <c r="BX1090" s="220" t="n"/>
      <c r="BY1090" s="220" t="n"/>
      <c r="BZ1090" s="220" t="n"/>
      <c r="CA1090" s="220" t="n"/>
      <c r="CB1090" s="220" t="n"/>
      <c r="CC1090" s="220" t="n"/>
      <c r="CD1090" s="220" t="n"/>
      <c r="CE1090" s="220" t="n"/>
      <c r="CF1090" s="220" t="n"/>
      <c r="CG1090" s="221">
        <f>IFERROR(ROUND((SUM(BX1090:CF1090)),0),"")</f>
        <v/>
      </c>
      <c r="CH1090" s="216" t="n"/>
      <c r="CI1090" s="456" t="n"/>
      <c r="CJ1090" s="223" t="n"/>
      <c r="CK1090" s="196" t="n"/>
      <c r="CL1090" s="196" t="n"/>
      <c r="CM1090" s="196" t="n"/>
      <c r="CN1090" s="196" t="n"/>
      <c r="CO1090" s="196" t="n"/>
      <c r="CP1090" s="323" t="n"/>
      <c r="CQ1090" s="348" t="n"/>
      <c r="CR1090" s="348" t="n"/>
      <c r="CS1090" s="348" t="n"/>
      <c r="CT1090" s="348" t="n"/>
      <c r="CU1090" s="348" t="n"/>
      <c r="CV1090" s="348" t="n"/>
      <c r="CW1090" s="348" t="n"/>
      <c r="CX1090" s="348" t="n"/>
      <c r="CY1090" s="348">
        <f>IFERROR(ROUND(STDEV(AN1090,L1090),1),"")</f>
        <v/>
      </c>
      <c r="CZ1090" s="232">
        <f>IFERROR(ROUND(AVERAGE(O1090:S1090,AA1090:AE1090),0),"")</f>
        <v/>
      </c>
      <c r="DA1090" s="232">
        <f>IFERROR(AVERAGE(T1090:X1090,AF1090:AJ1090),"")</f>
        <v/>
      </c>
      <c r="DB1090" s="308">
        <f>AV1090+BK1090</f>
        <v/>
      </c>
      <c r="DC1090" s="12">
        <f>SUM(BL1090:BT1090,AW1090:BE1090)</f>
        <v/>
      </c>
      <c r="DD1090" s="437">
        <f>IFERROR(ROUND(DC1090/K1090,0),"")</f>
        <v/>
      </c>
      <c r="DE1090" s="437">
        <f>IFERROR(ROUND(AVERAGE(Y1090:Z1090,AK1090:AL1090),0),"")</f>
        <v/>
      </c>
      <c r="DF1090" s="217">
        <f>IFERROR(ROUND((3600/DE1090*J1090),0),"")</f>
        <v/>
      </c>
      <c r="DG1090" s="437">
        <f>IFERROR(ROUND(DD1090/DF1090,1),"")</f>
        <v/>
      </c>
      <c r="DH1090" s="308">
        <f>IFERROR(DB1090+DD1090,"")</f>
        <v/>
      </c>
      <c r="DI1090" s="447">
        <f>IFERROR(DD1090/DH1090,"")</f>
        <v/>
      </c>
      <c r="DJ1090" s="239" t="n"/>
      <c r="DK1090" s="12">
        <f>IFERROR(DF1090-AP1090,"")</f>
        <v/>
      </c>
      <c r="DL1090" s="239" t="n"/>
      <c r="DM1090" s="307">
        <f>IFERROR(DA1090-L1090,"")</f>
        <v/>
      </c>
      <c r="DN1090" s="348">
        <f>IF(DE1090&gt;AQ1090,0,1)</f>
        <v/>
      </c>
      <c r="DO1090" s="348">
        <f>IF(DA1090&lt;M1090,0,1)</f>
        <v/>
      </c>
      <c r="DP1090" s="348">
        <f>IF(DA1090&gt;N1090,0,1)</f>
        <v/>
      </c>
    </row>
    <row r="1091" ht="20.25" customHeight="1" s="417">
      <c r="C1091" s="455" t="n"/>
      <c r="G1091" s="238" t="n"/>
      <c r="H1091" s="437" t="n"/>
      <c r="I1091" s="437" t="n"/>
      <c r="J1091" s="437" t="n"/>
      <c r="K1091" s="437" t="n"/>
      <c r="L1091" s="240" t="n"/>
      <c r="M1091" s="241" t="n"/>
      <c r="N1091" s="242" t="n"/>
      <c r="O1091" s="232" t="n"/>
      <c r="P1091" s="232" t="n"/>
      <c r="Q1091" s="232" t="n"/>
      <c r="R1091" s="232" t="n"/>
      <c r="S1091" s="232" t="n"/>
      <c r="T1091" s="232" t="n"/>
      <c r="U1091" s="232" t="n"/>
      <c r="V1091" s="232" t="n"/>
      <c r="W1091" s="232" t="n"/>
      <c r="X1091" s="232" t="n"/>
      <c r="Y1091" s="195" t="n"/>
      <c r="Z1091" s="195" t="n"/>
      <c r="AA1091" s="232" t="n"/>
      <c r="AB1091" s="232" t="n"/>
      <c r="AC1091" s="232" t="n"/>
      <c r="AD1091" s="232" t="n"/>
      <c r="AE1091" s="232" t="n"/>
      <c r="AF1091" s="232" t="n"/>
      <c r="AG1091" s="232" t="n"/>
      <c r="AH1091" s="232" t="n"/>
      <c r="AI1091" s="232" t="n"/>
      <c r="AJ1091" s="232" t="n"/>
      <c r="AK1091" s="195" t="n"/>
      <c r="AL1091" s="195" t="n"/>
      <c r="AM1091" s="232">
        <f>IFERROR(ROUND(AVERAGE(O1091:S1091,AA1091:AE1091),0),"")</f>
        <v/>
      </c>
      <c r="AN1091" s="232">
        <f>IFERROR(ROUND(AVERAGE(T1091:X1091,AF1091:AJ1091),0),"")</f>
        <v/>
      </c>
      <c r="AO1091" s="278">
        <f>IFERROR((AM1091-L1091)/L1091,"")</f>
        <v/>
      </c>
      <c r="AP1091" s="218" t="n"/>
      <c r="AQ1091" s="219" t="n"/>
      <c r="AR1091" s="217">
        <f>IFERROR(ROUND((3600/AS1091*J1091),0),"")</f>
        <v/>
      </c>
      <c r="AS1091" s="217">
        <f>IFERROR(ROUND(AVERAGE(Y1091:Z1091,AK1091:AL1091),0),"")</f>
        <v/>
      </c>
      <c r="AT1091" s="217" t="n"/>
      <c r="AU1091" s="217" t="n"/>
      <c r="AV1091" s="217" t="n"/>
      <c r="AW1091" s="217" t="n"/>
      <c r="AX1091" s="217" t="n"/>
      <c r="AY1091" s="217" t="n"/>
      <c r="AZ1091" s="217" t="n"/>
      <c r="BA1091" s="217" t="n"/>
      <c r="BB1091" s="217" t="n"/>
      <c r="BC1091" s="217" t="n"/>
      <c r="BD1091" s="217" t="n"/>
      <c r="BE1091" s="217" t="n"/>
      <c r="BF1091" s="217" t="n"/>
      <c r="BG1091" s="217" t="n"/>
      <c r="BH1091" s="217" t="n"/>
      <c r="BI1091" s="217" t="n"/>
      <c r="BJ1091" s="217" t="n"/>
      <c r="BK1091" s="217" t="n"/>
      <c r="BL1091" s="217" t="n"/>
      <c r="BM1091" s="217" t="n"/>
      <c r="BN1091" s="217" t="n"/>
      <c r="BO1091" s="217" t="n"/>
      <c r="BP1091" s="217" t="n"/>
      <c r="BQ1091" s="217" t="n"/>
      <c r="BR1091" s="217" t="n"/>
      <c r="BS1091" s="217" t="n"/>
      <c r="BT1091" s="217" t="n"/>
      <c r="BU1091" s="217" t="n"/>
      <c r="BV1091" s="217" t="n"/>
      <c r="BW1091" s="217" t="n"/>
      <c r="BX1091" s="220" t="n"/>
      <c r="BY1091" s="220" t="n"/>
      <c r="BZ1091" s="220" t="n"/>
      <c r="CA1091" s="220" t="n"/>
      <c r="CB1091" s="220" t="n"/>
      <c r="CC1091" s="220" t="n"/>
      <c r="CD1091" s="220" t="n"/>
      <c r="CE1091" s="220" t="n"/>
      <c r="CF1091" s="220" t="n"/>
      <c r="CG1091" s="221">
        <f>IFERROR(ROUND((SUM(BX1091:CF1091)),0),"")</f>
        <v/>
      </c>
      <c r="CH1091" s="216" t="n"/>
      <c r="CI1091" s="456" t="n"/>
      <c r="CJ1091" s="223" t="n"/>
      <c r="CK1091" s="196" t="n"/>
      <c r="CL1091" s="196" t="n"/>
      <c r="CM1091" s="196" t="n"/>
      <c r="CN1091" s="196" t="n"/>
      <c r="CO1091" s="196" t="n"/>
      <c r="CP1091" s="323" t="n"/>
      <c r="CQ1091" s="348" t="n"/>
      <c r="CR1091" s="348" t="n"/>
      <c r="CS1091" s="348" t="n"/>
      <c r="CT1091" s="348" t="n"/>
      <c r="CU1091" s="348" t="n"/>
      <c r="CV1091" s="348" t="n"/>
      <c r="CW1091" s="348" t="n"/>
      <c r="CX1091" s="348" t="n"/>
      <c r="CY1091" s="348">
        <f>IFERROR(ROUND(STDEV(AN1091,L1091),1),"")</f>
        <v/>
      </c>
      <c r="CZ1091" s="232">
        <f>IFERROR(ROUND(AVERAGE(O1091:S1091,AA1091:AE1091),0),"")</f>
        <v/>
      </c>
      <c r="DA1091" s="232">
        <f>IFERROR(AVERAGE(T1091:X1091,AF1091:AJ1091),"")</f>
        <v/>
      </c>
      <c r="DB1091" s="308">
        <f>AV1091+BK1091</f>
        <v/>
      </c>
      <c r="DC1091" s="12">
        <f>SUM(BL1091:BT1091,AW1091:BE1091)</f>
        <v/>
      </c>
      <c r="DD1091" s="437">
        <f>IFERROR(ROUND(DC1091/K1091,0),"")</f>
        <v/>
      </c>
      <c r="DE1091" s="437">
        <f>IFERROR(ROUND(AVERAGE(Y1091:Z1091,AK1091:AL1091),0),"")</f>
        <v/>
      </c>
      <c r="DF1091" s="217">
        <f>IFERROR(ROUND((3600/DE1091*J1091),0),"")</f>
        <v/>
      </c>
      <c r="DG1091" s="437">
        <f>IFERROR(ROUND(DD1091/DF1091,1),"")</f>
        <v/>
      </c>
      <c r="DH1091" s="308">
        <f>IFERROR(DB1091+DD1091,"")</f>
        <v/>
      </c>
      <c r="DI1091" s="447">
        <f>IFERROR(DD1091/DH1091,"")</f>
        <v/>
      </c>
      <c r="DJ1091" s="239" t="n"/>
      <c r="DK1091" s="12">
        <f>IFERROR(DF1091-AP1091,"")</f>
        <v/>
      </c>
      <c r="DL1091" s="239" t="n"/>
      <c r="DM1091" s="307">
        <f>IFERROR(DA1091-L1091,"")</f>
        <v/>
      </c>
      <c r="DN1091" s="348">
        <f>IF(DE1091&gt;AQ1091,0,1)</f>
        <v/>
      </c>
      <c r="DO1091" s="348">
        <f>IF(DA1091&lt;M1091,0,1)</f>
        <v/>
      </c>
      <c r="DP1091" s="348">
        <f>IF(DA1091&gt;N1091,0,1)</f>
        <v/>
      </c>
    </row>
    <row r="1092" ht="20.25" customHeight="1" s="417">
      <c r="C1092" s="455" t="n"/>
      <c r="G1092" s="238" t="n"/>
      <c r="H1092" s="437" t="n"/>
      <c r="I1092" s="437" t="n"/>
      <c r="J1092" s="437" t="n"/>
      <c r="K1092" s="437" t="n"/>
      <c r="L1092" s="240" t="n"/>
      <c r="M1092" s="241" t="n"/>
      <c r="N1092" s="242" t="n"/>
      <c r="O1092" s="232" t="n"/>
      <c r="P1092" s="232" t="n"/>
      <c r="Q1092" s="232" t="n"/>
      <c r="R1092" s="232" t="n"/>
      <c r="S1092" s="232" t="n"/>
      <c r="T1092" s="232" t="n"/>
      <c r="U1092" s="232" t="n"/>
      <c r="V1092" s="232" t="n"/>
      <c r="W1092" s="232" t="n"/>
      <c r="X1092" s="232" t="n"/>
      <c r="Y1092" s="195" t="n"/>
      <c r="Z1092" s="195" t="n"/>
      <c r="AA1092" s="232" t="n"/>
      <c r="AB1092" s="232" t="n"/>
      <c r="AC1092" s="232" t="n"/>
      <c r="AD1092" s="232" t="n"/>
      <c r="AE1092" s="232" t="n"/>
      <c r="AF1092" s="232" t="n"/>
      <c r="AG1092" s="232" t="n"/>
      <c r="AH1092" s="232" t="n"/>
      <c r="AI1092" s="232" t="n"/>
      <c r="AJ1092" s="232" t="n"/>
      <c r="AK1092" s="195" t="n"/>
      <c r="AL1092" s="195" t="n"/>
      <c r="AM1092" s="232">
        <f>IFERROR(ROUND(AVERAGE(O1092:S1092,AA1092:AE1092),0),"")</f>
        <v/>
      </c>
      <c r="AN1092" s="232">
        <f>IFERROR(ROUND(AVERAGE(T1092:X1092,AF1092:AJ1092),0),"")</f>
        <v/>
      </c>
      <c r="AO1092" s="278">
        <f>IFERROR((AM1092-L1092)/L1092,"")</f>
        <v/>
      </c>
      <c r="AP1092" s="218" t="n"/>
      <c r="AQ1092" s="219" t="n"/>
      <c r="AR1092" s="217">
        <f>IFERROR(ROUND((3600/AS1092*J1092),0),"")</f>
        <v/>
      </c>
      <c r="AS1092" s="217">
        <f>IFERROR(ROUND(AVERAGE(Y1092:Z1092,AK1092:AL1092),0),"")</f>
        <v/>
      </c>
      <c r="AT1092" s="217" t="n"/>
      <c r="AU1092" s="217" t="n"/>
      <c r="AV1092" s="217" t="n"/>
      <c r="AW1092" s="217" t="n"/>
      <c r="AX1092" s="217" t="n"/>
      <c r="AY1092" s="217" t="n"/>
      <c r="AZ1092" s="217" t="n"/>
      <c r="BA1092" s="217" t="n"/>
      <c r="BB1092" s="217" t="n"/>
      <c r="BC1092" s="217" t="n"/>
      <c r="BD1092" s="217" t="n"/>
      <c r="BE1092" s="217" t="n"/>
      <c r="BF1092" s="217" t="n"/>
      <c r="BG1092" s="217" t="n"/>
      <c r="BH1092" s="217" t="n"/>
      <c r="BI1092" s="217" t="n"/>
      <c r="BJ1092" s="217" t="n"/>
      <c r="BK1092" s="217" t="n"/>
      <c r="BL1092" s="217" t="n"/>
      <c r="BM1092" s="217" t="n"/>
      <c r="BN1092" s="217" t="n"/>
      <c r="BO1092" s="217" t="n"/>
      <c r="BP1092" s="217" t="n"/>
      <c r="BQ1092" s="217" t="n"/>
      <c r="BR1092" s="217" t="n"/>
      <c r="BS1092" s="217" t="n"/>
      <c r="BT1092" s="217" t="n"/>
      <c r="BU1092" s="217" t="n"/>
      <c r="BV1092" s="217" t="n"/>
      <c r="BW1092" s="217" t="n"/>
      <c r="BX1092" s="220" t="n"/>
      <c r="BY1092" s="220" t="n"/>
      <c r="BZ1092" s="220" t="n"/>
      <c r="CA1092" s="220" t="n"/>
      <c r="CB1092" s="220" t="n"/>
      <c r="CC1092" s="220" t="n"/>
      <c r="CD1092" s="220" t="n"/>
      <c r="CE1092" s="220" t="n"/>
      <c r="CF1092" s="220" t="n"/>
      <c r="CG1092" s="221">
        <f>IFERROR(ROUND((SUM(BX1092:CF1092)),0),"")</f>
        <v/>
      </c>
      <c r="CH1092" s="216" t="n"/>
      <c r="CI1092" s="456" t="n"/>
      <c r="CJ1092" s="223" t="n"/>
      <c r="CK1092" s="196" t="n"/>
      <c r="CL1092" s="196" t="n"/>
      <c r="CM1092" s="196" t="n"/>
      <c r="CN1092" s="196" t="n"/>
      <c r="CO1092" s="196" t="n"/>
      <c r="CP1092" s="323" t="n"/>
      <c r="CQ1092" s="348" t="n"/>
      <c r="CR1092" s="348" t="n"/>
      <c r="CS1092" s="348" t="n"/>
      <c r="CT1092" s="348" t="n"/>
      <c r="CU1092" s="348" t="n"/>
      <c r="CV1092" s="348" t="n"/>
      <c r="CW1092" s="348" t="n"/>
      <c r="CX1092" s="348" t="n"/>
      <c r="CY1092" s="348">
        <f>IFERROR(ROUND(STDEV(AN1092,L1092),1),"")</f>
        <v/>
      </c>
      <c r="CZ1092" s="232">
        <f>IFERROR(ROUND(AVERAGE(O1092:S1092,AA1092:AE1092),0),"")</f>
        <v/>
      </c>
      <c r="DA1092" s="232">
        <f>IFERROR(AVERAGE(T1092:X1092,AF1092:AJ1092),"")</f>
        <v/>
      </c>
      <c r="DB1092" s="308">
        <f>AV1092+BK1092</f>
        <v/>
      </c>
      <c r="DC1092" s="12">
        <f>SUM(BL1092:BT1092,AW1092:BE1092)</f>
        <v/>
      </c>
      <c r="DD1092" s="437">
        <f>IFERROR(ROUND(DC1092/K1092,0),"")</f>
        <v/>
      </c>
      <c r="DE1092" s="437">
        <f>IFERROR(ROUND(AVERAGE(Y1092:Z1092,AK1092:AL1092),0),"")</f>
        <v/>
      </c>
      <c r="DF1092" s="217">
        <f>IFERROR(ROUND((3600/DE1092*J1092),0),"")</f>
        <v/>
      </c>
      <c r="DG1092" s="437">
        <f>IFERROR(ROUND(DD1092/DF1092,1),"")</f>
        <v/>
      </c>
      <c r="DH1092" s="308">
        <f>IFERROR(DB1092+DD1092,"")</f>
        <v/>
      </c>
      <c r="DI1092" s="447">
        <f>IFERROR(DD1092/DH1092,"")</f>
        <v/>
      </c>
      <c r="DJ1092" s="239" t="n"/>
      <c r="DK1092" s="12">
        <f>IFERROR(DF1092-AP1092,"")</f>
        <v/>
      </c>
      <c r="DL1092" s="239" t="n"/>
      <c r="DM1092" s="307">
        <f>IFERROR(DA1092-L1092,"")</f>
        <v/>
      </c>
      <c r="DN1092" s="348">
        <f>IF(DE1092&gt;AQ1092,0,1)</f>
        <v/>
      </c>
      <c r="DO1092" s="348">
        <f>IF(DA1092&lt;M1092,0,1)</f>
        <v/>
      </c>
      <c r="DP1092" s="348">
        <f>IF(DA1092&gt;N1092,0,1)</f>
        <v/>
      </c>
    </row>
    <row r="1093" ht="20.25" customHeight="1" s="417">
      <c r="C1093" s="455" t="n"/>
      <c r="G1093" s="238" t="n"/>
      <c r="H1093" s="437" t="n"/>
      <c r="I1093" s="437" t="n"/>
      <c r="J1093" s="437" t="n"/>
      <c r="K1093" s="437" t="n"/>
      <c r="L1093" s="240" t="n"/>
      <c r="M1093" s="241" t="n"/>
      <c r="N1093" s="242" t="n"/>
      <c r="O1093" s="232" t="n"/>
      <c r="P1093" s="232" t="n"/>
      <c r="Q1093" s="232" t="n"/>
      <c r="R1093" s="232" t="n"/>
      <c r="S1093" s="232" t="n"/>
      <c r="T1093" s="232" t="n"/>
      <c r="U1093" s="232" t="n"/>
      <c r="V1093" s="232" t="n"/>
      <c r="W1093" s="232" t="n"/>
      <c r="X1093" s="232" t="n"/>
      <c r="Y1093" s="195" t="n"/>
      <c r="Z1093" s="195" t="n"/>
      <c r="AA1093" s="232" t="n"/>
      <c r="AB1093" s="232" t="n"/>
      <c r="AC1093" s="232" t="n"/>
      <c r="AD1093" s="232" t="n"/>
      <c r="AE1093" s="232" t="n"/>
      <c r="AF1093" s="232" t="n"/>
      <c r="AG1093" s="232" t="n"/>
      <c r="AH1093" s="232" t="n"/>
      <c r="AI1093" s="232" t="n"/>
      <c r="AJ1093" s="232" t="n"/>
      <c r="AK1093" s="195" t="n"/>
      <c r="AL1093" s="195" t="n"/>
      <c r="AM1093" s="232">
        <f>IFERROR(ROUND(AVERAGE(O1093:S1093,AA1093:AE1093),0),"")</f>
        <v/>
      </c>
      <c r="AN1093" s="232">
        <f>IFERROR(ROUND(AVERAGE(T1093:X1093,AF1093:AJ1093),0),"")</f>
        <v/>
      </c>
      <c r="AO1093" s="278">
        <f>IFERROR((AM1093-L1093)/L1093,"")</f>
        <v/>
      </c>
      <c r="AP1093" s="218" t="n"/>
      <c r="AQ1093" s="219" t="n"/>
      <c r="AR1093" s="217">
        <f>IFERROR(ROUND((3600/AS1093*J1093),0),"")</f>
        <v/>
      </c>
      <c r="AS1093" s="217">
        <f>IFERROR(ROUND(AVERAGE(Y1093:Z1093,AK1093:AL1093),0),"")</f>
        <v/>
      </c>
      <c r="AT1093" s="217" t="n"/>
      <c r="AU1093" s="217" t="n"/>
      <c r="AV1093" s="217" t="n"/>
      <c r="AW1093" s="217" t="n"/>
      <c r="AX1093" s="217" t="n"/>
      <c r="AY1093" s="217" t="n"/>
      <c r="AZ1093" s="217" t="n"/>
      <c r="BA1093" s="217" t="n"/>
      <c r="BB1093" s="217" t="n"/>
      <c r="BC1093" s="217" t="n"/>
      <c r="BD1093" s="217" t="n"/>
      <c r="BE1093" s="217" t="n"/>
      <c r="BF1093" s="217" t="n"/>
      <c r="BG1093" s="217" t="n"/>
      <c r="BH1093" s="217" t="n"/>
      <c r="BI1093" s="217" t="n"/>
      <c r="BJ1093" s="217" t="n"/>
      <c r="BK1093" s="217" t="n"/>
      <c r="BL1093" s="217" t="n"/>
      <c r="BM1093" s="217" t="n"/>
      <c r="BN1093" s="217" t="n"/>
      <c r="BO1093" s="217" t="n"/>
      <c r="BP1093" s="217" t="n"/>
      <c r="BQ1093" s="217" t="n"/>
      <c r="BR1093" s="217" t="n"/>
      <c r="BS1093" s="217" t="n"/>
      <c r="BT1093" s="217" t="n"/>
      <c r="BU1093" s="217" t="n"/>
      <c r="BV1093" s="217" t="n"/>
      <c r="BW1093" s="217" t="n"/>
      <c r="BX1093" s="220" t="n"/>
      <c r="BY1093" s="220" t="n"/>
      <c r="BZ1093" s="220" t="n"/>
      <c r="CA1093" s="220" t="n"/>
      <c r="CB1093" s="220" t="n"/>
      <c r="CC1093" s="220" t="n"/>
      <c r="CD1093" s="220" t="n"/>
      <c r="CE1093" s="220" t="n"/>
      <c r="CF1093" s="220" t="n"/>
      <c r="CG1093" s="221">
        <f>IFERROR(ROUND((SUM(BX1093:CF1093)),0),"")</f>
        <v/>
      </c>
      <c r="CH1093" s="216" t="n"/>
      <c r="CI1093" s="456" t="n"/>
      <c r="CJ1093" s="223" t="n"/>
      <c r="CK1093" s="196" t="n"/>
      <c r="CL1093" s="196" t="n"/>
      <c r="CM1093" s="196" t="n"/>
      <c r="CN1093" s="196" t="n"/>
      <c r="CO1093" s="196" t="n"/>
      <c r="CP1093" s="323" t="n"/>
      <c r="CQ1093" s="348" t="n"/>
      <c r="CR1093" s="348" t="n"/>
      <c r="CS1093" s="348" t="n"/>
      <c r="CT1093" s="348" t="n"/>
      <c r="CU1093" s="348" t="n"/>
      <c r="CV1093" s="348" t="n"/>
      <c r="CW1093" s="348" t="n"/>
      <c r="CX1093" s="348" t="n"/>
      <c r="CY1093" s="348">
        <f>IFERROR(ROUND(STDEV(AN1093,L1093),1),"")</f>
        <v/>
      </c>
      <c r="CZ1093" s="232">
        <f>IFERROR(ROUND(AVERAGE(O1093:S1093,AA1093:AE1093),0),"")</f>
        <v/>
      </c>
      <c r="DA1093" s="232">
        <f>IFERROR(AVERAGE(T1093:X1093,AF1093:AJ1093),"")</f>
        <v/>
      </c>
      <c r="DB1093" s="308">
        <f>AV1093+BK1093</f>
        <v/>
      </c>
      <c r="DC1093" s="12">
        <f>SUM(BL1093:BT1093,AW1093:BE1093)</f>
        <v/>
      </c>
      <c r="DD1093" s="437">
        <f>IFERROR(ROUND(DC1093/K1093,0),"")</f>
        <v/>
      </c>
      <c r="DE1093" s="437">
        <f>IFERROR(ROUND(AVERAGE(Y1093:Z1093,AK1093:AL1093),0),"")</f>
        <v/>
      </c>
      <c r="DF1093" s="217">
        <f>IFERROR(ROUND((3600/DE1093*J1093),0),"")</f>
        <v/>
      </c>
      <c r="DG1093" s="437">
        <f>IFERROR(ROUND(DD1093/DF1093,1),"")</f>
        <v/>
      </c>
      <c r="DH1093" s="308">
        <f>IFERROR(DB1093+DD1093,"")</f>
        <v/>
      </c>
      <c r="DI1093" s="447">
        <f>IFERROR(DD1093/DH1093,"")</f>
        <v/>
      </c>
      <c r="DJ1093" s="239" t="n"/>
      <c r="DK1093" s="12">
        <f>IFERROR(DF1093-AP1093,"")</f>
        <v/>
      </c>
      <c r="DL1093" s="239" t="n"/>
      <c r="DM1093" s="307">
        <f>IFERROR(DA1093-L1093,"")</f>
        <v/>
      </c>
      <c r="DN1093" s="348">
        <f>IF(DE1093&gt;AQ1093,0,1)</f>
        <v/>
      </c>
      <c r="DO1093" s="348">
        <f>IF(DA1093&lt;M1093,0,1)</f>
        <v/>
      </c>
      <c r="DP1093" s="348">
        <f>IF(DA1093&gt;N1093,0,1)</f>
        <v/>
      </c>
    </row>
    <row r="1094" ht="20.25" customHeight="1" s="417">
      <c r="C1094" s="455" t="n"/>
      <c r="G1094" s="238" t="n"/>
      <c r="H1094" s="437" t="n"/>
      <c r="I1094" s="437" t="n"/>
      <c r="J1094" s="437" t="n"/>
      <c r="K1094" s="437" t="n"/>
      <c r="L1094" s="240" t="n"/>
      <c r="M1094" s="241" t="n"/>
      <c r="N1094" s="242" t="n"/>
      <c r="O1094" s="232" t="n"/>
      <c r="P1094" s="232" t="n"/>
      <c r="Q1094" s="232" t="n"/>
      <c r="R1094" s="232" t="n"/>
      <c r="S1094" s="232" t="n"/>
      <c r="T1094" s="232" t="n"/>
      <c r="U1094" s="232" t="n"/>
      <c r="V1094" s="232" t="n"/>
      <c r="W1094" s="232" t="n"/>
      <c r="X1094" s="232" t="n"/>
      <c r="Y1094" s="195" t="n"/>
      <c r="Z1094" s="195" t="n"/>
      <c r="AA1094" s="232" t="n"/>
      <c r="AB1094" s="232" t="n"/>
      <c r="AC1094" s="232" t="n"/>
      <c r="AD1094" s="232" t="n"/>
      <c r="AE1094" s="232" t="n"/>
      <c r="AF1094" s="232" t="n"/>
      <c r="AG1094" s="232" t="n"/>
      <c r="AH1094" s="232" t="n"/>
      <c r="AI1094" s="232" t="n"/>
      <c r="AJ1094" s="232" t="n"/>
      <c r="AK1094" s="195" t="n"/>
      <c r="AL1094" s="195" t="n"/>
      <c r="AM1094" s="232">
        <f>IFERROR(ROUND(AVERAGE(O1094:S1094,AA1094:AE1094),0),"")</f>
        <v/>
      </c>
      <c r="AN1094" s="232">
        <f>IFERROR(ROUND(AVERAGE(T1094:X1094,AF1094:AJ1094),0),"")</f>
        <v/>
      </c>
      <c r="AO1094" s="278">
        <f>IFERROR((AM1094-L1094)/L1094,"")</f>
        <v/>
      </c>
      <c r="AP1094" s="218" t="n"/>
      <c r="AQ1094" s="219" t="n"/>
      <c r="AR1094" s="217">
        <f>IFERROR(ROUND((3600/AS1094*J1094),0),"")</f>
        <v/>
      </c>
      <c r="AS1094" s="217">
        <f>IFERROR(ROUND(AVERAGE(Y1094:Z1094,AK1094:AL1094),0),"")</f>
        <v/>
      </c>
      <c r="AT1094" s="217" t="n"/>
      <c r="AU1094" s="217" t="n"/>
      <c r="AV1094" s="217" t="n"/>
      <c r="AW1094" s="217" t="n"/>
      <c r="AX1094" s="217" t="n"/>
      <c r="AY1094" s="217" t="n"/>
      <c r="AZ1094" s="217" t="n"/>
      <c r="BA1094" s="217" t="n"/>
      <c r="BB1094" s="217" t="n"/>
      <c r="BC1094" s="217" t="n"/>
      <c r="BD1094" s="217" t="n"/>
      <c r="BE1094" s="217" t="n"/>
      <c r="BF1094" s="217" t="n"/>
      <c r="BG1094" s="217" t="n"/>
      <c r="BH1094" s="217" t="n"/>
      <c r="BI1094" s="217" t="n"/>
      <c r="BJ1094" s="217" t="n"/>
      <c r="BK1094" s="217" t="n"/>
      <c r="BL1094" s="217" t="n"/>
      <c r="BM1094" s="217" t="n"/>
      <c r="BN1094" s="217" t="n"/>
      <c r="BO1094" s="217" t="n"/>
      <c r="BP1094" s="217" t="n"/>
      <c r="BQ1094" s="217" t="n"/>
      <c r="BR1094" s="217" t="n"/>
      <c r="BS1094" s="217" t="n"/>
      <c r="BT1094" s="217" t="n"/>
      <c r="BU1094" s="217" t="n"/>
      <c r="BV1094" s="217" t="n"/>
      <c r="BW1094" s="217" t="n"/>
      <c r="BX1094" s="220" t="n"/>
      <c r="BY1094" s="220" t="n"/>
      <c r="BZ1094" s="220" t="n"/>
      <c r="CA1094" s="220" t="n"/>
      <c r="CB1094" s="220" t="n"/>
      <c r="CC1094" s="220" t="n"/>
      <c r="CD1094" s="220" t="n"/>
      <c r="CE1094" s="220" t="n"/>
      <c r="CF1094" s="220" t="n"/>
      <c r="CG1094" s="221">
        <f>IFERROR(ROUND((SUM(BX1094:CF1094)),0),"")</f>
        <v/>
      </c>
      <c r="CH1094" s="216" t="n"/>
      <c r="CI1094" s="456" t="n"/>
      <c r="CJ1094" s="223" t="n"/>
      <c r="CK1094" s="196" t="n"/>
      <c r="CL1094" s="196" t="n"/>
      <c r="CM1094" s="196" t="n"/>
      <c r="CN1094" s="196" t="n"/>
      <c r="CO1094" s="196" t="n"/>
      <c r="CP1094" s="323" t="n"/>
      <c r="CQ1094" s="348" t="n"/>
      <c r="CR1094" s="348" t="n"/>
      <c r="CS1094" s="348" t="n"/>
      <c r="CT1094" s="348" t="n"/>
      <c r="CU1094" s="348" t="n"/>
      <c r="CV1094" s="348" t="n"/>
      <c r="CW1094" s="348" t="n"/>
      <c r="CX1094" s="348" t="n"/>
      <c r="CY1094" s="348">
        <f>IFERROR(ROUND(STDEV(AN1094,L1094),1),"")</f>
        <v/>
      </c>
      <c r="CZ1094" s="232">
        <f>IFERROR(ROUND(AVERAGE(O1094:S1094,AA1094:AE1094),0),"")</f>
        <v/>
      </c>
      <c r="DA1094" s="232">
        <f>IFERROR(AVERAGE(T1094:X1094,AF1094:AJ1094),"")</f>
        <v/>
      </c>
      <c r="DB1094" s="308">
        <f>AV1094+BK1094</f>
        <v/>
      </c>
      <c r="DC1094" s="12">
        <f>SUM(BL1094:BT1094,AW1094:BE1094)</f>
        <v/>
      </c>
      <c r="DD1094" s="437">
        <f>IFERROR(ROUND(DC1094/K1094,0),"")</f>
        <v/>
      </c>
      <c r="DE1094" s="437">
        <f>IFERROR(ROUND(AVERAGE(Y1094:Z1094,AK1094:AL1094),0),"")</f>
        <v/>
      </c>
      <c r="DF1094" s="217">
        <f>IFERROR(ROUND((3600/DE1094*J1094),0),"")</f>
        <v/>
      </c>
      <c r="DG1094" s="437">
        <f>IFERROR(ROUND(DD1094/DF1094,1),"")</f>
        <v/>
      </c>
      <c r="DH1094" s="308">
        <f>IFERROR(DB1094+DD1094,"")</f>
        <v/>
      </c>
      <c r="DI1094" s="447">
        <f>IFERROR(DD1094/DH1094,"")</f>
        <v/>
      </c>
      <c r="DJ1094" s="239" t="n"/>
      <c r="DK1094" s="12">
        <f>IFERROR(DF1094-AP1094,"")</f>
        <v/>
      </c>
      <c r="DL1094" s="239" t="n"/>
      <c r="DM1094" s="307">
        <f>IFERROR(DA1094-L1094,"")</f>
        <v/>
      </c>
      <c r="DN1094" s="348">
        <f>IF(DE1094&gt;AQ1094,0,1)</f>
        <v/>
      </c>
      <c r="DO1094" s="348">
        <f>IF(DA1094&lt;M1094,0,1)</f>
        <v/>
      </c>
      <c r="DP1094" s="348">
        <f>IF(DA1094&gt;N1094,0,1)</f>
        <v/>
      </c>
    </row>
    <row r="1095" ht="20.25" customHeight="1" s="417">
      <c r="C1095" s="455" t="n"/>
      <c r="G1095" s="238" t="n"/>
      <c r="H1095" s="437" t="n"/>
      <c r="I1095" s="437" t="n"/>
      <c r="J1095" s="437" t="n"/>
      <c r="K1095" s="437" t="n"/>
      <c r="L1095" s="240" t="n"/>
      <c r="M1095" s="241" t="n"/>
      <c r="N1095" s="242" t="n"/>
      <c r="O1095" s="232" t="n"/>
      <c r="P1095" s="232" t="n"/>
      <c r="Q1095" s="232" t="n"/>
      <c r="R1095" s="232" t="n"/>
      <c r="S1095" s="232" t="n"/>
      <c r="T1095" s="232" t="n"/>
      <c r="U1095" s="232" t="n"/>
      <c r="V1095" s="232" t="n"/>
      <c r="W1095" s="232" t="n"/>
      <c r="X1095" s="232" t="n"/>
      <c r="Y1095" s="195" t="n"/>
      <c r="Z1095" s="195" t="n"/>
      <c r="AA1095" s="232" t="n"/>
      <c r="AB1095" s="232" t="n"/>
      <c r="AC1095" s="232" t="n"/>
      <c r="AD1095" s="232" t="n"/>
      <c r="AE1095" s="232" t="n"/>
      <c r="AF1095" s="232" t="n"/>
      <c r="AG1095" s="232" t="n"/>
      <c r="AH1095" s="232" t="n"/>
      <c r="AI1095" s="232" t="n"/>
      <c r="AJ1095" s="232" t="n"/>
      <c r="AK1095" s="195" t="n"/>
      <c r="AL1095" s="195" t="n"/>
      <c r="AM1095" s="232">
        <f>IFERROR(ROUND(AVERAGE(O1095:S1095,AA1095:AE1095),0),"")</f>
        <v/>
      </c>
      <c r="AN1095" s="232">
        <f>IFERROR(ROUND(AVERAGE(T1095:X1095,AF1095:AJ1095),0),"")</f>
        <v/>
      </c>
      <c r="AO1095" s="278">
        <f>IFERROR((AM1095-L1095)/L1095,"")</f>
        <v/>
      </c>
      <c r="AP1095" s="218" t="n"/>
      <c r="AQ1095" s="219" t="n"/>
      <c r="AR1095" s="217">
        <f>IFERROR(ROUND((3600/AS1095*J1095),0),"")</f>
        <v/>
      </c>
      <c r="AS1095" s="217">
        <f>IFERROR(ROUND(AVERAGE(Y1095:Z1095,AK1095:AL1095),0),"")</f>
        <v/>
      </c>
      <c r="AT1095" s="217" t="n"/>
      <c r="AU1095" s="217" t="n"/>
      <c r="AV1095" s="217" t="n"/>
      <c r="AW1095" s="217" t="n"/>
      <c r="AX1095" s="217" t="n"/>
      <c r="AY1095" s="217" t="n"/>
      <c r="AZ1095" s="217" t="n"/>
      <c r="BA1095" s="217" t="n"/>
      <c r="BB1095" s="217" t="n"/>
      <c r="BC1095" s="217" t="n"/>
      <c r="BD1095" s="217" t="n"/>
      <c r="BE1095" s="217" t="n"/>
      <c r="BF1095" s="217" t="n"/>
      <c r="BG1095" s="217" t="n"/>
      <c r="BH1095" s="217" t="n"/>
      <c r="BI1095" s="217" t="n"/>
      <c r="BJ1095" s="217" t="n"/>
      <c r="BK1095" s="217" t="n"/>
      <c r="BL1095" s="217" t="n"/>
      <c r="BM1095" s="217" t="n"/>
      <c r="BN1095" s="217" t="n"/>
      <c r="BO1095" s="217" t="n"/>
      <c r="BP1095" s="217" t="n"/>
      <c r="BQ1095" s="217" t="n"/>
      <c r="BR1095" s="217" t="n"/>
      <c r="BS1095" s="217" t="n"/>
      <c r="BT1095" s="217" t="n"/>
      <c r="BU1095" s="217" t="n"/>
      <c r="BV1095" s="217" t="n"/>
      <c r="BW1095" s="217" t="n"/>
      <c r="BX1095" s="220" t="n"/>
      <c r="BY1095" s="220" t="n"/>
      <c r="BZ1095" s="220" t="n"/>
      <c r="CA1095" s="220" t="n"/>
      <c r="CB1095" s="220" t="n"/>
      <c r="CC1095" s="220" t="n"/>
      <c r="CD1095" s="220" t="n"/>
      <c r="CE1095" s="220" t="n"/>
      <c r="CF1095" s="220" t="n"/>
      <c r="CG1095" s="221">
        <f>IFERROR(ROUND((SUM(BX1095:CF1095)),0),"")</f>
        <v/>
      </c>
      <c r="CH1095" s="216" t="n"/>
      <c r="CI1095" s="456" t="n"/>
      <c r="CJ1095" s="223" t="n"/>
      <c r="CK1095" s="196" t="n"/>
      <c r="CL1095" s="196" t="n"/>
      <c r="CM1095" s="196" t="n"/>
      <c r="CN1095" s="196" t="n"/>
      <c r="CO1095" s="196" t="n"/>
      <c r="CP1095" s="323" t="n"/>
      <c r="CQ1095" s="348" t="n"/>
      <c r="CR1095" s="348" t="n"/>
      <c r="CS1095" s="348" t="n"/>
      <c r="CT1095" s="348" t="n"/>
      <c r="CU1095" s="348" t="n"/>
      <c r="CV1095" s="348" t="n"/>
      <c r="CW1095" s="348" t="n"/>
      <c r="CX1095" s="348" t="n"/>
      <c r="CY1095" s="348">
        <f>IFERROR(ROUND(STDEV(AN1095,L1095),1),"")</f>
        <v/>
      </c>
      <c r="CZ1095" s="232">
        <f>IFERROR(ROUND(AVERAGE(O1095:S1095,AA1095:AE1095),0),"")</f>
        <v/>
      </c>
      <c r="DA1095" s="232">
        <f>IFERROR(AVERAGE(T1095:X1095,AF1095:AJ1095),"")</f>
        <v/>
      </c>
      <c r="DB1095" s="308">
        <f>AV1095+BK1095</f>
        <v/>
      </c>
      <c r="DC1095" s="12">
        <f>SUM(BL1095:BT1095,AW1095:BE1095)</f>
        <v/>
      </c>
      <c r="DD1095" s="437">
        <f>IFERROR(ROUND(DC1095/K1095,0),"")</f>
        <v/>
      </c>
      <c r="DE1095" s="437">
        <f>IFERROR(ROUND(AVERAGE(Y1095:Z1095,AK1095:AL1095),0),"")</f>
        <v/>
      </c>
      <c r="DF1095" s="217">
        <f>IFERROR(ROUND((3600/DE1095*J1095),0),"")</f>
        <v/>
      </c>
      <c r="DG1095" s="437">
        <f>IFERROR(ROUND(DD1095/DF1095,1),"")</f>
        <v/>
      </c>
      <c r="DH1095" s="308">
        <f>IFERROR(DB1095+DD1095,"")</f>
        <v/>
      </c>
      <c r="DI1095" s="447">
        <f>IFERROR(DD1095/DH1095,"")</f>
        <v/>
      </c>
      <c r="DJ1095" s="239" t="n"/>
      <c r="DK1095" s="12">
        <f>IFERROR(DF1095-AP1095,"")</f>
        <v/>
      </c>
      <c r="DL1095" s="239" t="n"/>
      <c r="DM1095" s="307">
        <f>IFERROR(DA1095-L1095,"")</f>
        <v/>
      </c>
      <c r="DN1095" s="348">
        <f>IF(DE1095&gt;AQ1095,0,1)</f>
        <v/>
      </c>
      <c r="DO1095" s="348">
        <f>IF(DA1095&lt;M1095,0,1)</f>
        <v/>
      </c>
      <c r="DP1095" s="348">
        <f>IF(DA1095&gt;N1095,0,1)</f>
        <v/>
      </c>
    </row>
    <row r="1096" ht="20.25" customHeight="1" s="417">
      <c r="C1096" s="455" t="n"/>
      <c r="G1096" s="238" t="n"/>
      <c r="H1096" s="437" t="n"/>
      <c r="I1096" s="437" t="n"/>
      <c r="J1096" s="437" t="n"/>
      <c r="K1096" s="437" t="n"/>
      <c r="L1096" s="240" t="n"/>
      <c r="M1096" s="241" t="n"/>
      <c r="N1096" s="242" t="n"/>
      <c r="O1096" s="232" t="n"/>
      <c r="P1096" s="232" t="n"/>
      <c r="Q1096" s="232" t="n"/>
      <c r="R1096" s="232" t="n"/>
      <c r="S1096" s="232" t="n"/>
      <c r="T1096" s="232" t="n"/>
      <c r="U1096" s="232" t="n"/>
      <c r="V1096" s="232" t="n"/>
      <c r="W1096" s="232" t="n"/>
      <c r="X1096" s="232" t="n"/>
      <c r="Y1096" s="195" t="n"/>
      <c r="Z1096" s="195" t="n"/>
      <c r="AA1096" s="232" t="n"/>
      <c r="AB1096" s="232" t="n"/>
      <c r="AC1096" s="232" t="n"/>
      <c r="AD1096" s="232" t="n"/>
      <c r="AE1096" s="232" t="n"/>
      <c r="AF1096" s="232" t="n"/>
      <c r="AG1096" s="232" t="n"/>
      <c r="AH1096" s="232" t="n"/>
      <c r="AI1096" s="232" t="n"/>
      <c r="AJ1096" s="232" t="n"/>
      <c r="AK1096" s="195" t="n"/>
      <c r="AL1096" s="195" t="n"/>
      <c r="AM1096" s="232">
        <f>IFERROR(ROUND(AVERAGE(O1096:S1096,AA1096:AE1096),0),"")</f>
        <v/>
      </c>
      <c r="AN1096" s="232">
        <f>IFERROR(ROUND(AVERAGE(T1096:X1096,AF1096:AJ1096),0),"")</f>
        <v/>
      </c>
      <c r="AO1096" s="278">
        <f>IFERROR((AM1096-L1096)/L1096,"")</f>
        <v/>
      </c>
      <c r="AP1096" s="218" t="n"/>
      <c r="AQ1096" s="219" t="n"/>
      <c r="AR1096" s="217">
        <f>IFERROR(ROUND((3600/AS1096*J1096),0),"")</f>
        <v/>
      </c>
      <c r="AS1096" s="217">
        <f>IFERROR(ROUND(AVERAGE(Y1096:Z1096,AK1096:AL1096),0),"")</f>
        <v/>
      </c>
      <c r="AT1096" s="217" t="n"/>
      <c r="AU1096" s="217" t="n"/>
      <c r="AV1096" s="217" t="n"/>
      <c r="AW1096" s="217" t="n"/>
      <c r="AX1096" s="217" t="n"/>
      <c r="AY1096" s="217" t="n"/>
      <c r="AZ1096" s="217" t="n"/>
      <c r="BA1096" s="217" t="n"/>
      <c r="BB1096" s="217" t="n"/>
      <c r="BC1096" s="217" t="n"/>
      <c r="BD1096" s="217" t="n"/>
      <c r="BE1096" s="217" t="n"/>
      <c r="BF1096" s="217" t="n"/>
      <c r="BG1096" s="217" t="n"/>
      <c r="BH1096" s="217" t="n"/>
      <c r="BI1096" s="217" t="n"/>
      <c r="BJ1096" s="217" t="n"/>
      <c r="BK1096" s="217" t="n"/>
      <c r="BL1096" s="217" t="n"/>
      <c r="BM1096" s="217" t="n"/>
      <c r="BN1096" s="217" t="n"/>
      <c r="BO1096" s="217" t="n"/>
      <c r="BP1096" s="217" t="n"/>
      <c r="BQ1096" s="217" t="n"/>
      <c r="BR1096" s="217" t="n"/>
      <c r="BS1096" s="217" t="n"/>
      <c r="BT1096" s="217" t="n"/>
      <c r="BU1096" s="217" t="n"/>
      <c r="BV1096" s="217" t="n"/>
      <c r="BW1096" s="217" t="n"/>
      <c r="BX1096" s="220" t="n"/>
      <c r="BY1096" s="220" t="n"/>
      <c r="BZ1096" s="220" t="n"/>
      <c r="CA1096" s="220" t="n"/>
      <c r="CB1096" s="220" t="n"/>
      <c r="CC1096" s="220" t="n"/>
      <c r="CD1096" s="220" t="n"/>
      <c r="CE1096" s="220" t="n"/>
      <c r="CF1096" s="220" t="n"/>
      <c r="CG1096" s="221">
        <f>IFERROR(ROUND((SUM(BX1096:CF1096)),0),"")</f>
        <v/>
      </c>
      <c r="CH1096" s="216" t="n"/>
      <c r="CI1096" s="456" t="n"/>
      <c r="CJ1096" s="223" t="n"/>
      <c r="CK1096" s="196" t="n"/>
      <c r="CL1096" s="196" t="n"/>
      <c r="CM1096" s="196" t="n"/>
      <c r="CN1096" s="196" t="n"/>
      <c r="CO1096" s="196" t="n"/>
      <c r="CP1096" s="323" t="n"/>
      <c r="CQ1096" s="348" t="n"/>
      <c r="CR1096" s="348" t="n"/>
      <c r="CS1096" s="348" t="n"/>
      <c r="CT1096" s="348" t="n"/>
      <c r="CU1096" s="348" t="n"/>
      <c r="CV1096" s="348" t="n"/>
      <c r="CW1096" s="348" t="n"/>
      <c r="CX1096" s="348" t="n"/>
      <c r="CY1096" s="348">
        <f>IFERROR(ROUND(STDEV(AN1096,L1096),1),"")</f>
        <v/>
      </c>
      <c r="CZ1096" s="232">
        <f>IFERROR(ROUND(AVERAGE(O1096:S1096,AA1096:AE1096),0),"")</f>
        <v/>
      </c>
      <c r="DA1096" s="232">
        <f>IFERROR(AVERAGE(T1096:X1096,AF1096:AJ1096),"")</f>
        <v/>
      </c>
      <c r="DB1096" s="308">
        <f>AV1096+BK1096</f>
        <v/>
      </c>
      <c r="DC1096" s="12">
        <f>SUM(BL1096:BT1096,AW1096:BE1096)</f>
        <v/>
      </c>
      <c r="DD1096" s="437">
        <f>IFERROR(ROUND(DC1096/K1096,0),"")</f>
        <v/>
      </c>
      <c r="DE1096" s="437">
        <f>IFERROR(ROUND(AVERAGE(Y1096:Z1096,AK1096:AL1096),0),"")</f>
        <v/>
      </c>
      <c r="DF1096" s="217">
        <f>IFERROR(ROUND((3600/DE1096*J1096),0),"")</f>
        <v/>
      </c>
      <c r="DG1096" s="437">
        <f>IFERROR(ROUND(DD1096/DF1096,1),"")</f>
        <v/>
      </c>
      <c r="DH1096" s="308">
        <f>IFERROR(DB1096+DD1096,"")</f>
        <v/>
      </c>
      <c r="DI1096" s="447">
        <f>IFERROR(DD1096/DH1096,"")</f>
        <v/>
      </c>
      <c r="DJ1096" s="239" t="n"/>
      <c r="DK1096" s="12">
        <f>IFERROR(DF1096-AP1096,"")</f>
        <v/>
      </c>
      <c r="DL1096" s="239" t="n"/>
      <c r="DM1096" s="307">
        <f>IFERROR(DA1096-L1096,"")</f>
        <v/>
      </c>
      <c r="DN1096" s="348">
        <f>IF(DE1096&gt;AQ1096,0,1)</f>
        <v/>
      </c>
      <c r="DO1096" s="348">
        <f>IF(DA1096&lt;M1096,0,1)</f>
        <v/>
      </c>
      <c r="DP1096" s="348">
        <f>IF(DA1096&gt;N1096,0,1)</f>
        <v/>
      </c>
    </row>
    <row r="1097" ht="20.25" customHeight="1" s="417">
      <c r="C1097" s="455" t="n"/>
      <c r="G1097" s="238" t="n"/>
      <c r="H1097" s="437" t="n"/>
      <c r="I1097" s="437" t="n"/>
      <c r="J1097" s="437" t="n"/>
      <c r="K1097" s="437" t="n"/>
      <c r="L1097" s="240" t="n"/>
      <c r="M1097" s="241" t="n"/>
      <c r="N1097" s="242" t="n"/>
      <c r="O1097" s="232" t="n"/>
      <c r="P1097" s="232" t="n"/>
      <c r="Q1097" s="232" t="n"/>
      <c r="R1097" s="232" t="n"/>
      <c r="S1097" s="232" t="n"/>
      <c r="T1097" s="232" t="n"/>
      <c r="U1097" s="232" t="n"/>
      <c r="V1097" s="232" t="n"/>
      <c r="W1097" s="232" t="n"/>
      <c r="X1097" s="232" t="n"/>
      <c r="Y1097" s="195" t="n"/>
      <c r="Z1097" s="195" t="n"/>
      <c r="AA1097" s="232" t="n"/>
      <c r="AB1097" s="232" t="n"/>
      <c r="AC1097" s="232" t="n"/>
      <c r="AD1097" s="232" t="n"/>
      <c r="AE1097" s="232" t="n"/>
      <c r="AF1097" s="232" t="n"/>
      <c r="AG1097" s="232" t="n"/>
      <c r="AH1097" s="232" t="n"/>
      <c r="AI1097" s="232" t="n"/>
      <c r="AJ1097" s="232" t="n"/>
      <c r="AK1097" s="195" t="n"/>
      <c r="AL1097" s="195" t="n"/>
      <c r="AM1097" s="232">
        <f>IFERROR(ROUND(AVERAGE(O1097:S1097,AA1097:AE1097),0),"")</f>
        <v/>
      </c>
      <c r="AN1097" s="232">
        <f>IFERROR(ROUND(AVERAGE(T1097:X1097,AF1097:AJ1097),0),"")</f>
        <v/>
      </c>
      <c r="AO1097" s="278">
        <f>IFERROR((AM1097-L1097)/L1097,"")</f>
        <v/>
      </c>
      <c r="AP1097" s="218" t="n"/>
      <c r="AQ1097" s="219" t="n"/>
      <c r="AR1097" s="217">
        <f>IFERROR(ROUND((3600/AS1097*J1097),0),"")</f>
        <v/>
      </c>
      <c r="AS1097" s="217">
        <f>IFERROR(ROUND(AVERAGE(Y1097:Z1097,AK1097:AL1097),0),"")</f>
        <v/>
      </c>
      <c r="AT1097" s="217" t="n"/>
      <c r="AU1097" s="217" t="n"/>
      <c r="AV1097" s="217" t="n"/>
      <c r="AW1097" s="217" t="n"/>
      <c r="AX1097" s="217" t="n"/>
      <c r="AY1097" s="217" t="n"/>
      <c r="AZ1097" s="217" t="n"/>
      <c r="BA1097" s="217" t="n"/>
      <c r="BB1097" s="217" t="n"/>
      <c r="BC1097" s="217" t="n"/>
      <c r="BD1097" s="217" t="n"/>
      <c r="BE1097" s="217" t="n"/>
      <c r="BF1097" s="217" t="n"/>
      <c r="BG1097" s="217" t="n"/>
      <c r="BH1097" s="217" t="n"/>
      <c r="BI1097" s="217" t="n"/>
      <c r="BJ1097" s="217" t="n"/>
      <c r="BK1097" s="217" t="n"/>
      <c r="BL1097" s="217" t="n"/>
      <c r="BM1097" s="217" t="n"/>
      <c r="BN1097" s="217" t="n"/>
      <c r="BO1097" s="217" t="n"/>
      <c r="BP1097" s="217" t="n"/>
      <c r="BQ1097" s="217" t="n"/>
      <c r="BR1097" s="217" t="n"/>
      <c r="BS1097" s="217" t="n"/>
      <c r="BT1097" s="217" t="n"/>
      <c r="BU1097" s="217" t="n"/>
      <c r="BV1097" s="217" t="n"/>
      <c r="BW1097" s="217" t="n"/>
      <c r="BX1097" s="220" t="n"/>
      <c r="BY1097" s="220" t="n"/>
      <c r="BZ1097" s="220" t="n"/>
      <c r="CA1097" s="220" t="n"/>
      <c r="CB1097" s="220" t="n"/>
      <c r="CC1097" s="220" t="n"/>
      <c r="CD1097" s="220" t="n"/>
      <c r="CE1097" s="220" t="n"/>
      <c r="CF1097" s="220" t="n"/>
      <c r="CG1097" s="221">
        <f>IFERROR(ROUND((SUM(BX1097:CF1097)),0),"")</f>
        <v/>
      </c>
      <c r="CH1097" s="216" t="n"/>
      <c r="CI1097" s="456" t="n"/>
      <c r="CJ1097" s="223" t="n"/>
      <c r="CK1097" s="196" t="n"/>
      <c r="CL1097" s="196" t="n"/>
      <c r="CM1097" s="196" t="n"/>
      <c r="CN1097" s="196" t="n"/>
      <c r="CO1097" s="196" t="n"/>
      <c r="CP1097" s="323" t="n"/>
      <c r="CQ1097" s="348" t="n"/>
      <c r="CR1097" s="348" t="n"/>
      <c r="CS1097" s="348" t="n"/>
      <c r="CT1097" s="348" t="n"/>
      <c r="CU1097" s="348" t="n"/>
      <c r="CV1097" s="348" t="n"/>
      <c r="CW1097" s="348" t="n"/>
      <c r="CX1097" s="348" t="n"/>
      <c r="CY1097" s="348">
        <f>IFERROR(ROUND(STDEV(AN1097,L1097),1),"")</f>
        <v/>
      </c>
      <c r="CZ1097" s="232">
        <f>IFERROR(ROUND(AVERAGE(O1097:S1097,AA1097:AE1097),0),"")</f>
        <v/>
      </c>
      <c r="DA1097" s="232">
        <f>IFERROR(AVERAGE(T1097:X1097,AF1097:AJ1097),"")</f>
        <v/>
      </c>
      <c r="DB1097" s="308">
        <f>AV1097+BK1097</f>
        <v/>
      </c>
      <c r="DC1097" s="12">
        <f>SUM(BL1097:BT1097,AW1097:BE1097)</f>
        <v/>
      </c>
      <c r="DD1097" s="437">
        <f>IFERROR(ROUND(DC1097/K1097,0),"")</f>
        <v/>
      </c>
      <c r="DE1097" s="437">
        <f>IFERROR(ROUND(AVERAGE(Y1097:Z1097,AK1097:AL1097),0),"")</f>
        <v/>
      </c>
      <c r="DF1097" s="217">
        <f>IFERROR(ROUND((3600/DE1097*J1097),0),"")</f>
        <v/>
      </c>
      <c r="DG1097" s="437">
        <f>IFERROR(ROUND(DD1097/DF1097,1),"")</f>
        <v/>
      </c>
      <c r="DH1097" s="308">
        <f>IFERROR(DB1097+DD1097,"")</f>
        <v/>
      </c>
      <c r="DI1097" s="447">
        <f>IFERROR(DD1097/DH1097,"")</f>
        <v/>
      </c>
      <c r="DJ1097" s="239" t="n"/>
      <c r="DK1097" s="12">
        <f>IFERROR(DF1097-AP1097,"")</f>
        <v/>
      </c>
      <c r="DL1097" s="239" t="n"/>
      <c r="DM1097" s="307">
        <f>IFERROR(DA1097-L1097,"")</f>
        <v/>
      </c>
      <c r="DN1097" s="348">
        <f>IF(DE1097&gt;AQ1097,0,1)</f>
        <v/>
      </c>
      <c r="DO1097" s="348">
        <f>IF(DA1097&lt;M1097,0,1)</f>
        <v/>
      </c>
      <c r="DP1097" s="348">
        <f>IF(DA1097&gt;N1097,0,1)</f>
        <v/>
      </c>
    </row>
    <row r="1098" ht="20.25" customHeight="1" s="417">
      <c r="C1098" s="455" t="n"/>
      <c r="G1098" s="238" t="n"/>
      <c r="H1098" s="437" t="n"/>
      <c r="I1098" s="437" t="n"/>
      <c r="J1098" s="437" t="n"/>
      <c r="K1098" s="437" t="n"/>
      <c r="L1098" s="240" t="n"/>
      <c r="M1098" s="241" t="n"/>
      <c r="N1098" s="242" t="n"/>
      <c r="O1098" s="232" t="n"/>
      <c r="P1098" s="232" t="n"/>
      <c r="Q1098" s="232" t="n"/>
      <c r="R1098" s="232" t="n"/>
      <c r="S1098" s="232" t="n"/>
      <c r="T1098" s="232" t="n"/>
      <c r="U1098" s="232" t="n"/>
      <c r="V1098" s="232" t="n"/>
      <c r="W1098" s="232" t="n"/>
      <c r="X1098" s="232" t="n"/>
      <c r="Y1098" s="195" t="n"/>
      <c r="Z1098" s="195" t="n"/>
      <c r="AA1098" s="232" t="n"/>
      <c r="AB1098" s="232" t="n"/>
      <c r="AC1098" s="232" t="n"/>
      <c r="AD1098" s="232" t="n"/>
      <c r="AE1098" s="232" t="n"/>
      <c r="AF1098" s="232" t="n"/>
      <c r="AG1098" s="232" t="n"/>
      <c r="AH1098" s="232" t="n"/>
      <c r="AI1098" s="232" t="n"/>
      <c r="AJ1098" s="232" t="n"/>
      <c r="AK1098" s="195" t="n"/>
      <c r="AL1098" s="195" t="n"/>
      <c r="AM1098" s="232">
        <f>IFERROR(ROUND(AVERAGE(O1098:S1098,AA1098:AE1098),0),"")</f>
        <v/>
      </c>
      <c r="AN1098" s="232">
        <f>IFERROR(ROUND(AVERAGE(T1098:X1098,AF1098:AJ1098),0),"")</f>
        <v/>
      </c>
      <c r="AO1098" s="278">
        <f>IFERROR((AM1098-L1098)/L1098,"")</f>
        <v/>
      </c>
      <c r="AP1098" s="218" t="n"/>
      <c r="AQ1098" s="219" t="n"/>
      <c r="AR1098" s="217">
        <f>IFERROR(ROUND((3600/AS1098*J1098),0),"")</f>
        <v/>
      </c>
      <c r="AS1098" s="217">
        <f>IFERROR(ROUND(AVERAGE(Y1098:Z1098,AK1098:AL1098),0),"")</f>
        <v/>
      </c>
      <c r="AT1098" s="217" t="n"/>
      <c r="AU1098" s="217" t="n"/>
      <c r="AV1098" s="217" t="n"/>
      <c r="AW1098" s="217" t="n"/>
      <c r="AX1098" s="217" t="n"/>
      <c r="AY1098" s="217" t="n"/>
      <c r="AZ1098" s="217" t="n"/>
      <c r="BA1098" s="217" t="n"/>
      <c r="BB1098" s="217" t="n"/>
      <c r="BC1098" s="217" t="n"/>
      <c r="BD1098" s="217" t="n"/>
      <c r="BE1098" s="217" t="n"/>
      <c r="BF1098" s="217" t="n"/>
      <c r="BG1098" s="217" t="n"/>
      <c r="BH1098" s="217" t="n"/>
      <c r="BI1098" s="217" t="n"/>
      <c r="BJ1098" s="217" t="n"/>
      <c r="BK1098" s="217" t="n"/>
      <c r="BL1098" s="217" t="n"/>
      <c r="BM1098" s="217" t="n"/>
      <c r="BN1098" s="217" t="n"/>
      <c r="BO1098" s="217" t="n"/>
      <c r="BP1098" s="217" t="n"/>
      <c r="BQ1098" s="217" t="n"/>
      <c r="BR1098" s="217" t="n"/>
      <c r="BS1098" s="217" t="n"/>
      <c r="BT1098" s="217" t="n"/>
      <c r="BU1098" s="217" t="n"/>
      <c r="BV1098" s="217" t="n"/>
      <c r="BW1098" s="217" t="n"/>
      <c r="BX1098" s="220" t="n"/>
      <c r="BY1098" s="220" t="n"/>
      <c r="BZ1098" s="220" t="n"/>
      <c r="CA1098" s="220" t="n"/>
      <c r="CB1098" s="220" t="n"/>
      <c r="CC1098" s="220" t="n"/>
      <c r="CD1098" s="220" t="n"/>
      <c r="CE1098" s="220" t="n"/>
      <c r="CF1098" s="220" t="n"/>
      <c r="CG1098" s="221">
        <f>IFERROR(ROUND((SUM(BX1098:CF1098)),0),"")</f>
        <v/>
      </c>
      <c r="CH1098" s="216" t="n"/>
      <c r="CI1098" s="456" t="n"/>
      <c r="CJ1098" s="223" t="n"/>
      <c r="CK1098" s="196" t="n"/>
      <c r="CL1098" s="196" t="n"/>
      <c r="CM1098" s="196" t="n"/>
      <c r="CN1098" s="196" t="n"/>
      <c r="CO1098" s="196" t="n"/>
      <c r="CP1098" s="323" t="n"/>
      <c r="CQ1098" s="348" t="n"/>
      <c r="CR1098" s="348" t="n"/>
      <c r="CS1098" s="348" t="n"/>
      <c r="CT1098" s="348" t="n"/>
      <c r="CU1098" s="348" t="n"/>
      <c r="CV1098" s="348" t="n"/>
      <c r="CW1098" s="348" t="n"/>
      <c r="CX1098" s="348" t="n"/>
      <c r="CY1098" s="348">
        <f>IFERROR(ROUND(STDEV(AN1098,L1098),1),"")</f>
        <v/>
      </c>
      <c r="CZ1098" s="232">
        <f>IFERROR(ROUND(AVERAGE(O1098:S1098,AA1098:AE1098),0),"")</f>
        <v/>
      </c>
      <c r="DA1098" s="232">
        <f>IFERROR(AVERAGE(T1098:X1098,AF1098:AJ1098),"")</f>
        <v/>
      </c>
      <c r="DB1098" s="308">
        <f>AV1098+BK1098</f>
        <v/>
      </c>
      <c r="DC1098" s="12">
        <f>SUM(BL1098:BT1098,AW1098:BE1098)</f>
        <v/>
      </c>
      <c r="DD1098" s="437">
        <f>IFERROR(ROUND(DC1098/K1098,0),"")</f>
        <v/>
      </c>
      <c r="DE1098" s="437">
        <f>IFERROR(ROUND(AVERAGE(Y1098:Z1098,AK1098:AL1098),0),"")</f>
        <v/>
      </c>
      <c r="DF1098" s="217">
        <f>IFERROR(ROUND((3600/DE1098*J1098),0),"")</f>
        <v/>
      </c>
      <c r="DG1098" s="437">
        <f>IFERROR(ROUND(DD1098/DF1098,1),"")</f>
        <v/>
      </c>
      <c r="DH1098" s="308">
        <f>IFERROR(DB1098+DD1098,"")</f>
        <v/>
      </c>
      <c r="DI1098" s="447">
        <f>IFERROR(DD1098/DH1098,"")</f>
        <v/>
      </c>
      <c r="DJ1098" s="239" t="n"/>
      <c r="DK1098" s="12">
        <f>IFERROR(DF1098-AP1098,"")</f>
        <v/>
      </c>
      <c r="DL1098" s="239" t="n"/>
      <c r="DM1098" s="307">
        <f>IFERROR(DA1098-L1098,"")</f>
        <v/>
      </c>
      <c r="DN1098" s="348">
        <f>IF(DE1098&gt;AQ1098,0,1)</f>
        <v/>
      </c>
      <c r="DO1098" s="348">
        <f>IF(DA1098&lt;M1098,0,1)</f>
        <v/>
      </c>
      <c r="DP1098" s="348">
        <f>IF(DA1098&gt;N1098,0,1)</f>
        <v/>
      </c>
    </row>
    <row r="1099" ht="20.25" customHeight="1" s="417">
      <c r="C1099" s="455" t="n"/>
      <c r="G1099" s="238" t="n"/>
      <c r="H1099" s="437" t="n"/>
      <c r="I1099" s="437" t="n"/>
      <c r="J1099" s="437" t="n"/>
      <c r="K1099" s="437" t="n"/>
      <c r="L1099" s="240" t="n"/>
      <c r="M1099" s="241" t="n"/>
      <c r="N1099" s="242" t="n"/>
      <c r="O1099" s="232" t="n"/>
      <c r="P1099" s="232" t="n"/>
      <c r="Q1099" s="232" t="n"/>
      <c r="R1099" s="232" t="n"/>
      <c r="S1099" s="232" t="n"/>
      <c r="T1099" s="232" t="n"/>
      <c r="U1099" s="232" t="n"/>
      <c r="V1099" s="232" t="n"/>
      <c r="W1099" s="232" t="n"/>
      <c r="X1099" s="232" t="n"/>
      <c r="Y1099" s="195" t="n"/>
      <c r="Z1099" s="195" t="n"/>
      <c r="AA1099" s="232" t="n"/>
      <c r="AB1099" s="232" t="n"/>
      <c r="AC1099" s="232" t="n"/>
      <c r="AD1099" s="232" t="n"/>
      <c r="AE1099" s="232" t="n"/>
      <c r="AF1099" s="232" t="n"/>
      <c r="AG1099" s="232" t="n"/>
      <c r="AH1099" s="232" t="n"/>
      <c r="AI1099" s="232" t="n"/>
      <c r="AJ1099" s="232" t="n"/>
      <c r="AK1099" s="195" t="n"/>
      <c r="AL1099" s="195" t="n"/>
      <c r="AM1099" s="232">
        <f>IFERROR(ROUND(AVERAGE(O1099:S1099,AA1099:AE1099),0),"")</f>
        <v/>
      </c>
      <c r="AN1099" s="232">
        <f>IFERROR(ROUND(AVERAGE(T1099:X1099,AF1099:AJ1099),0),"")</f>
        <v/>
      </c>
      <c r="AO1099" s="278">
        <f>IFERROR((AM1099-L1099)/L1099,"")</f>
        <v/>
      </c>
      <c r="AP1099" s="218" t="n"/>
      <c r="AQ1099" s="219" t="n"/>
      <c r="AR1099" s="217">
        <f>IFERROR(ROUND((3600/AS1099*J1099),0),"")</f>
        <v/>
      </c>
      <c r="AS1099" s="217">
        <f>IFERROR(ROUND(AVERAGE(Y1099:Z1099,AK1099:AL1099),0),"")</f>
        <v/>
      </c>
      <c r="AT1099" s="217" t="n"/>
      <c r="AU1099" s="217" t="n"/>
      <c r="AV1099" s="217" t="n"/>
      <c r="AW1099" s="217" t="n"/>
      <c r="AX1099" s="217" t="n"/>
      <c r="AY1099" s="217" t="n"/>
      <c r="AZ1099" s="217" t="n"/>
      <c r="BA1099" s="217" t="n"/>
      <c r="BB1099" s="217" t="n"/>
      <c r="BC1099" s="217" t="n"/>
      <c r="BD1099" s="217" t="n"/>
      <c r="BE1099" s="217" t="n"/>
      <c r="BF1099" s="217" t="n"/>
      <c r="BG1099" s="217" t="n"/>
      <c r="BH1099" s="217" t="n"/>
      <c r="BI1099" s="217" t="n"/>
      <c r="BJ1099" s="217" t="n"/>
      <c r="BK1099" s="217" t="n"/>
      <c r="BL1099" s="217" t="n"/>
      <c r="BM1099" s="217" t="n"/>
      <c r="BN1099" s="217" t="n"/>
      <c r="BO1099" s="217" t="n"/>
      <c r="BP1099" s="217" t="n"/>
      <c r="BQ1099" s="217" t="n"/>
      <c r="BR1099" s="217" t="n"/>
      <c r="BS1099" s="217" t="n"/>
      <c r="BT1099" s="217" t="n"/>
      <c r="BU1099" s="217" t="n"/>
      <c r="BV1099" s="217" t="n"/>
      <c r="BW1099" s="217" t="n"/>
      <c r="BX1099" s="220" t="n"/>
      <c r="BY1099" s="220" t="n"/>
      <c r="BZ1099" s="220" t="n"/>
      <c r="CA1099" s="220" t="n"/>
      <c r="CB1099" s="220" t="n"/>
      <c r="CC1099" s="220" t="n"/>
      <c r="CD1099" s="220" t="n"/>
      <c r="CE1099" s="220" t="n"/>
      <c r="CF1099" s="220" t="n"/>
      <c r="CG1099" s="221">
        <f>IFERROR(ROUND((SUM(BX1099:CF1099)),0),"")</f>
        <v/>
      </c>
      <c r="CH1099" s="216" t="n"/>
      <c r="CI1099" s="456" t="n"/>
      <c r="CJ1099" s="223" t="n"/>
      <c r="CK1099" s="196" t="n"/>
      <c r="CL1099" s="196" t="n"/>
      <c r="CM1099" s="196" t="n"/>
      <c r="CN1099" s="196" t="n"/>
      <c r="CO1099" s="196" t="n"/>
      <c r="CP1099" s="323" t="n"/>
      <c r="CQ1099" s="348" t="n"/>
      <c r="CR1099" s="348" t="n"/>
      <c r="CS1099" s="348" t="n"/>
      <c r="CT1099" s="348" t="n"/>
      <c r="CU1099" s="348" t="n"/>
      <c r="CV1099" s="348" t="n"/>
      <c r="CW1099" s="348" t="n"/>
      <c r="CX1099" s="348" t="n"/>
      <c r="CY1099" s="348">
        <f>IFERROR(ROUND(STDEV(AN1099,L1099),1),"")</f>
        <v/>
      </c>
      <c r="CZ1099" s="232">
        <f>IFERROR(ROUND(AVERAGE(O1099:S1099,AA1099:AE1099),0),"")</f>
        <v/>
      </c>
      <c r="DA1099" s="232">
        <f>IFERROR(AVERAGE(T1099:X1099,AF1099:AJ1099),"")</f>
        <v/>
      </c>
      <c r="DB1099" s="308">
        <f>AV1099+BK1099</f>
        <v/>
      </c>
      <c r="DC1099" s="12">
        <f>SUM(BL1099:BT1099,AW1099:BE1099)</f>
        <v/>
      </c>
      <c r="DD1099" s="437">
        <f>IFERROR(ROUND(DC1099/K1099,0),"")</f>
        <v/>
      </c>
      <c r="DE1099" s="437">
        <f>IFERROR(ROUND(AVERAGE(Y1099:Z1099,AK1099:AL1099),0),"")</f>
        <v/>
      </c>
      <c r="DF1099" s="217">
        <f>IFERROR(ROUND((3600/DE1099*J1099),0),"")</f>
        <v/>
      </c>
      <c r="DG1099" s="437">
        <f>IFERROR(ROUND(DD1099/DF1099,1),"")</f>
        <v/>
      </c>
      <c r="DH1099" s="308">
        <f>IFERROR(DB1099+DD1099,"")</f>
        <v/>
      </c>
      <c r="DI1099" s="447">
        <f>IFERROR(DD1099/DH1099,"")</f>
        <v/>
      </c>
      <c r="DJ1099" s="239" t="n"/>
      <c r="DK1099" s="12">
        <f>IFERROR(DF1099-AP1099,"")</f>
        <v/>
      </c>
      <c r="DL1099" s="239" t="n"/>
      <c r="DM1099" s="307">
        <f>IFERROR(DA1099-L1099,"")</f>
        <v/>
      </c>
      <c r="DN1099" s="348">
        <f>IF(DE1099&gt;AQ1099,0,1)</f>
        <v/>
      </c>
      <c r="DO1099" s="348">
        <f>IF(DA1099&lt;M1099,0,1)</f>
        <v/>
      </c>
      <c r="DP1099" s="348">
        <f>IF(DA1099&gt;N1099,0,1)</f>
        <v/>
      </c>
    </row>
    <row r="1100" ht="20.25" customHeight="1" s="417">
      <c r="C1100" s="455" t="n"/>
      <c r="G1100" s="238" t="n"/>
      <c r="H1100" s="437" t="n"/>
      <c r="I1100" s="437" t="n"/>
      <c r="J1100" s="437" t="n"/>
      <c r="K1100" s="437" t="n"/>
      <c r="L1100" s="240" t="n"/>
      <c r="M1100" s="241" t="n"/>
      <c r="N1100" s="242" t="n"/>
      <c r="O1100" s="232" t="n"/>
      <c r="P1100" s="232" t="n"/>
      <c r="Q1100" s="232" t="n"/>
      <c r="R1100" s="232" t="n"/>
      <c r="S1100" s="232" t="n"/>
      <c r="T1100" s="232" t="n"/>
      <c r="U1100" s="232" t="n"/>
      <c r="V1100" s="232" t="n"/>
      <c r="W1100" s="232" t="n"/>
      <c r="X1100" s="232" t="n"/>
      <c r="Y1100" s="195" t="n"/>
      <c r="Z1100" s="195" t="n"/>
      <c r="AA1100" s="232" t="n"/>
      <c r="AB1100" s="232" t="n"/>
      <c r="AC1100" s="232" t="n"/>
      <c r="AD1100" s="232" t="n"/>
      <c r="AE1100" s="232" t="n"/>
      <c r="AF1100" s="232" t="n"/>
      <c r="AG1100" s="232" t="n"/>
      <c r="AH1100" s="232" t="n"/>
      <c r="AI1100" s="232" t="n"/>
      <c r="AJ1100" s="232" t="n"/>
      <c r="AK1100" s="195" t="n"/>
      <c r="AL1100" s="195" t="n"/>
      <c r="AM1100" s="232">
        <f>IFERROR(ROUND(AVERAGE(O1100:S1100,AA1100:AE1100),0),"")</f>
        <v/>
      </c>
      <c r="AN1100" s="232">
        <f>IFERROR(ROUND(AVERAGE(T1100:X1100,AF1100:AJ1100),0),"")</f>
        <v/>
      </c>
      <c r="AO1100" s="278">
        <f>IFERROR((AM1100-L1100)/L1100,"")</f>
        <v/>
      </c>
      <c r="AP1100" s="218" t="n"/>
      <c r="AQ1100" s="219" t="n"/>
      <c r="AR1100" s="217">
        <f>IFERROR(ROUND((3600/AS1100*J1100),0),"")</f>
        <v/>
      </c>
      <c r="AS1100" s="217">
        <f>IFERROR(ROUND(AVERAGE(Y1100:Z1100,AK1100:AL1100),0),"")</f>
        <v/>
      </c>
      <c r="AT1100" s="217" t="n"/>
      <c r="AU1100" s="217" t="n"/>
      <c r="AV1100" s="217" t="n"/>
      <c r="AW1100" s="217" t="n"/>
      <c r="AX1100" s="217" t="n"/>
      <c r="AY1100" s="217" t="n"/>
      <c r="AZ1100" s="217" t="n"/>
      <c r="BA1100" s="217" t="n"/>
      <c r="BB1100" s="217" t="n"/>
      <c r="BC1100" s="217" t="n"/>
      <c r="BD1100" s="217" t="n"/>
      <c r="BE1100" s="217" t="n"/>
      <c r="BF1100" s="217" t="n"/>
      <c r="BG1100" s="217" t="n"/>
      <c r="BH1100" s="217" t="n"/>
      <c r="BI1100" s="217" t="n"/>
      <c r="BJ1100" s="217" t="n"/>
      <c r="BK1100" s="217" t="n"/>
      <c r="BL1100" s="217" t="n"/>
      <c r="BM1100" s="217" t="n"/>
      <c r="BN1100" s="217" t="n"/>
      <c r="BO1100" s="217" t="n"/>
      <c r="BP1100" s="217" t="n"/>
      <c r="BQ1100" s="217" t="n"/>
      <c r="BR1100" s="217" t="n"/>
      <c r="BS1100" s="217" t="n"/>
      <c r="BT1100" s="217" t="n"/>
      <c r="BU1100" s="217" t="n"/>
      <c r="BV1100" s="217" t="n"/>
      <c r="BW1100" s="217" t="n"/>
      <c r="BX1100" s="220" t="n"/>
      <c r="BY1100" s="220" t="n"/>
      <c r="BZ1100" s="220" t="n"/>
      <c r="CA1100" s="220" t="n"/>
      <c r="CB1100" s="220" t="n"/>
      <c r="CC1100" s="220" t="n"/>
      <c r="CD1100" s="220" t="n"/>
      <c r="CE1100" s="220" t="n"/>
      <c r="CF1100" s="220" t="n"/>
      <c r="CG1100" s="221">
        <f>IFERROR(ROUND((SUM(BX1100:CF1100)),0),"")</f>
        <v/>
      </c>
      <c r="CH1100" s="216" t="n"/>
      <c r="CI1100" s="456" t="n"/>
      <c r="CJ1100" s="223" t="n"/>
      <c r="CK1100" s="196" t="n"/>
      <c r="CL1100" s="196" t="n"/>
      <c r="CM1100" s="196" t="n"/>
      <c r="CN1100" s="196" t="n"/>
      <c r="CO1100" s="196" t="n"/>
      <c r="CP1100" s="323" t="n"/>
      <c r="CQ1100" s="348" t="n"/>
      <c r="CR1100" s="348" t="n"/>
      <c r="CS1100" s="348" t="n"/>
      <c r="CT1100" s="348" t="n"/>
      <c r="CU1100" s="348" t="n"/>
      <c r="CV1100" s="348" t="n"/>
      <c r="CW1100" s="348" t="n"/>
      <c r="CX1100" s="348" t="n"/>
      <c r="CY1100" s="348">
        <f>IFERROR(ROUND(STDEV(AN1100,L1100),1),"")</f>
        <v/>
      </c>
      <c r="CZ1100" s="232">
        <f>IFERROR(ROUND(AVERAGE(O1100:S1100,AA1100:AE1100),0),"")</f>
        <v/>
      </c>
      <c r="DA1100" s="232">
        <f>IFERROR(AVERAGE(T1100:X1100,AF1100:AJ1100),"")</f>
        <v/>
      </c>
      <c r="DB1100" s="308">
        <f>AV1100+BK1100</f>
        <v/>
      </c>
      <c r="DC1100" s="12">
        <f>SUM(BL1100:BT1100,AW1100:BE1100)</f>
        <v/>
      </c>
      <c r="DD1100" s="437">
        <f>IFERROR(ROUND(DC1100/K1100,0),"")</f>
        <v/>
      </c>
      <c r="DE1100" s="437">
        <f>IFERROR(ROUND(AVERAGE(Y1100:Z1100,AK1100:AL1100),0),"")</f>
        <v/>
      </c>
      <c r="DF1100" s="217">
        <f>IFERROR(ROUND((3600/DE1100*J1100),0),"")</f>
        <v/>
      </c>
      <c r="DG1100" s="437">
        <f>IFERROR(ROUND(DD1100/DF1100,1),"")</f>
        <v/>
      </c>
      <c r="DH1100" s="308">
        <f>IFERROR(DB1100+DD1100,"")</f>
        <v/>
      </c>
      <c r="DI1100" s="447">
        <f>IFERROR(DD1100/DH1100,"")</f>
        <v/>
      </c>
      <c r="DJ1100" s="239" t="n"/>
      <c r="DK1100" s="12">
        <f>IFERROR(DF1100-AP1100,"")</f>
        <v/>
      </c>
      <c r="DL1100" s="239" t="n"/>
      <c r="DM1100" s="307">
        <f>IFERROR(DA1100-L1100,"")</f>
        <v/>
      </c>
      <c r="DN1100" s="348">
        <f>IF(DE1100&gt;AQ1100,0,1)</f>
        <v/>
      </c>
      <c r="DO1100" s="348">
        <f>IF(DA1100&lt;M1100,0,1)</f>
        <v/>
      </c>
      <c r="DP1100" s="348">
        <f>IF(DA1100&gt;N1100,0,1)</f>
        <v/>
      </c>
    </row>
    <row r="1101" ht="20.25" customHeight="1" s="417">
      <c r="C1101" s="455" t="n"/>
      <c r="G1101" s="238" t="n"/>
      <c r="H1101" s="437" t="n"/>
      <c r="I1101" s="437" t="n"/>
      <c r="J1101" s="437" t="n"/>
      <c r="K1101" s="437" t="n"/>
      <c r="L1101" s="240" t="n"/>
      <c r="M1101" s="241" t="n"/>
      <c r="N1101" s="242" t="n"/>
      <c r="O1101" s="232" t="n"/>
      <c r="P1101" s="232" t="n"/>
      <c r="Q1101" s="232" t="n"/>
      <c r="R1101" s="232" t="n"/>
      <c r="S1101" s="232" t="n"/>
      <c r="T1101" s="232" t="n"/>
      <c r="U1101" s="232" t="n"/>
      <c r="V1101" s="232" t="n"/>
      <c r="W1101" s="232" t="n"/>
      <c r="X1101" s="232" t="n"/>
      <c r="Y1101" s="195" t="n"/>
      <c r="Z1101" s="195" t="n"/>
      <c r="AA1101" s="232" t="n"/>
      <c r="AB1101" s="232" t="n"/>
      <c r="AC1101" s="232" t="n"/>
      <c r="AD1101" s="232" t="n"/>
      <c r="AE1101" s="232" t="n"/>
      <c r="AF1101" s="232" t="n"/>
      <c r="AG1101" s="232" t="n"/>
      <c r="AH1101" s="232" t="n"/>
      <c r="AI1101" s="232" t="n"/>
      <c r="AJ1101" s="232" t="n"/>
      <c r="AK1101" s="195" t="n"/>
      <c r="AL1101" s="195" t="n"/>
      <c r="AM1101" s="232">
        <f>IFERROR(ROUND(AVERAGE(O1101:S1101,AA1101:AE1101),0),"")</f>
        <v/>
      </c>
      <c r="AN1101" s="232">
        <f>IFERROR(ROUND(AVERAGE(T1101:X1101,AF1101:AJ1101),0),"")</f>
        <v/>
      </c>
      <c r="AO1101" s="278">
        <f>IFERROR((AM1101-L1101)/L1101,"")</f>
        <v/>
      </c>
      <c r="AP1101" s="218" t="n"/>
      <c r="AQ1101" s="219" t="n"/>
      <c r="AR1101" s="217">
        <f>IFERROR(ROUND((3600/AS1101*J1101),0),"")</f>
        <v/>
      </c>
      <c r="AS1101" s="217">
        <f>IFERROR(ROUND(AVERAGE(Y1101:Z1101,AK1101:AL1101),0),"")</f>
        <v/>
      </c>
      <c r="AT1101" s="217" t="n"/>
      <c r="AU1101" s="217" t="n"/>
      <c r="AV1101" s="217" t="n"/>
      <c r="AW1101" s="217" t="n"/>
      <c r="AX1101" s="217" t="n"/>
      <c r="AY1101" s="217" t="n"/>
      <c r="AZ1101" s="217" t="n"/>
      <c r="BA1101" s="217" t="n"/>
      <c r="BB1101" s="217" t="n"/>
      <c r="BC1101" s="217" t="n"/>
      <c r="BD1101" s="217" t="n"/>
      <c r="BE1101" s="217" t="n"/>
      <c r="BF1101" s="217" t="n"/>
      <c r="BG1101" s="217" t="n"/>
      <c r="BH1101" s="217" t="n"/>
      <c r="BI1101" s="217" t="n"/>
      <c r="BJ1101" s="217" t="n"/>
      <c r="BK1101" s="217" t="n"/>
      <c r="BL1101" s="217" t="n"/>
      <c r="BM1101" s="217" t="n"/>
      <c r="BN1101" s="217" t="n"/>
      <c r="BO1101" s="217" t="n"/>
      <c r="BP1101" s="217" t="n"/>
      <c r="BQ1101" s="217" t="n"/>
      <c r="BR1101" s="217" t="n"/>
      <c r="BS1101" s="217" t="n"/>
      <c r="BT1101" s="217" t="n"/>
      <c r="BU1101" s="217" t="n"/>
      <c r="BV1101" s="217" t="n"/>
      <c r="BW1101" s="217" t="n"/>
      <c r="BX1101" s="220" t="n"/>
      <c r="BY1101" s="220" t="n"/>
      <c r="BZ1101" s="220" t="n"/>
      <c r="CA1101" s="220" t="n"/>
      <c r="CB1101" s="220" t="n"/>
      <c r="CC1101" s="220" t="n"/>
      <c r="CD1101" s="220" t="n"/>
      <c r="CE1101" s="220" t="n"/>
      <c r="CF1101" s="220" t="n"/>
      <c r="CG1101" s="221">
        <f>IFERROR(ROUND((SUM(BX1101:CF1101)),0),"")</f>
        <v/>
      </c>
      <c r="CH1101" s="216" t="n"/>
      <c r="CI1101" s="456" t="n"/>
      <c r="CJ1101" s="223" t="n"/>
      <c r="CK1101" s="196" t="n"/>
      <c r="CL1101" s="196" t="n"/>
      <c r="CM1101" s="196" t="n"/>
      <c r="CN1101" s="196" t="n"/>
      <c r="CO1101" s="196" t="n"/>
      <c r="CP1101" s="323" t="n"/>
      <c r="CQ1101" s="348" t="n"/>
      <c r="CR1101" s="348" t="n"/>
      <c r="CS1101" s="348" t="n"/>
      <c r="CT1101" s="348" t="n"/>
      <c r="CU1101" s="348" t="n"/>
      <c r="CV1101" s="348" t="n"/>
      <c r="CW1101" s="348" t="n"/>
      <c r="CX1101" s="348" t="n"/>
      <c r="CY1101" s="348">
        <f>IFERROR(ROUND(STDEV(AN1101,L1101),1),"")</f>
        <v/>
      </c>
      <c r="CZ1101" s="232">
        <f>IFERROR(ROUND(AVERAGE(O1101:S1101,AA1101:AE1101),0),"")</f>
        <v/>
      </c>
      <c r="DA1101" s="232">
        <f>IFERROR(AVERAGE(T1101:X1101,AF1101:AJ1101),"")</f>
        <v/>
      </c>
      <c r="DB1101" s="308">
        <f>AV1101+BK1101</f>
        <v/>
      </c>
      <c r="DC1101" s="12">
        <f>SUM(BL1101:BT1101,AW1101:BE1101)</f>
        <v/>
      </c>
      <c r="DD1101" s="437">
        <f>IFERROR(ROUND(DC1101/K1101,0),"")</f>
        <v/>
      </c>
      <c r="DE1101" s="437">
        <f>IFERROR(ROUND(AVERAGE(Y1101:Z1101,AK1101:AL1101),0),"")</f>
        <v/>
      </c>
      <c r="DF1101" s="217">
        <f>IFERROR(ROUND((3600/DE1101*J1101),0),"")</f>
        <v/>
      </c>
      <c r="DG1101" s="437">
        <f>IFERROR(ROUND(DD1101/DF1101,1),"")</f>
        <v/>
      </c>
      <c r="DH1101" s="308">
        <f>IFERROR(DB1101+DD1101,"")</f>
        <v/>
      </c>
      <c r="DI1101" s="447">
        <f>IFERROR(DD1101/DH1101,"")</f>
        <v/>
      </c>
      <c r="DJ1101" s="239" t="n"/>
      <c r="DK1101" s="12">
        <f>IFERROR(DF1101-AP1101,"")</f>
        <v/>
      </c>
      <c r="DL1101" s="239" t="n"/>
      <c r="DM1101" s="307">
        <f>IFERROR(DA1101-L1101,"")</f>
        <v/>
      </c>
      <c r="DN1101" s="348">
        <f>IF(DE1101&gt;AQ1101,0,1)</f>
        <v/>
      </c>
      <c r="DO1101" s="348">
        <f>IF(DA1101&lt;M1101,0,1)</f>
        <v/>
      </c>
      <c r="DP1101" s="348">
        <f>IF(DA1101&gt;N1101,0,1)</f>
        <v/>
      </c>
    </row>
    <row r="1102" ht="20.25" customHeight="1" s="417">
      <c r="C1102" s="455" t="n"/>
      <c r="G1102" s="238" t="n"/>
      <c r="H1102" s="437" t="n"/>
      <c r="I1102" s="437" t="n"/>
      <c r="J1102" s="437" t="n"/>
      <c r="K1102" s="437" t="n"/>
      <c r="L1102" s="240" t="n"/>
      <c r="M1102" s="241" t="n"/>
      <c r="N1102" s="242" t="n"/>
      <c r="O1102" s="232" t="n"/>
      <c r="P1102" s="232" t="n"/>
      <c r="Q1102" s="232" t="n"/>
      <c r="R1102" s="232" t="n"/>
      <c r="S1102" s="232" t="n"/>
      <c r="T1102" s="232" t="n"/>
      <c r="U1102" s="232" t="n"/>
      <c r="V1102" s="232" t="n"/>
      <c r="W1102" s="232" t="n"/>
      <c r="X1102" s="232" t="n"/>
      <c r="Y1102" s="195" t="n"/>
      <c r="Z1102" s="195" t="n"/>
      <c r="AA1102" s="232" t="n"/>
      <c r="AB1102" s="232" t="n"/>
      <c r="AC1102" s="232" t="n"/>
      <c r="AD1102" s="232" t="n"/>
      <c r="AE1102" s="232" t="n"/>
      <c r="AF1102" s="232" t="n"/>
      <c r="AG1102" s="232" t="n"/>
      <c r="AH1102" s="232" t="n"/>
      <c r="AI1102" s="232" t="n"/>
      <c r="AJ1102" s="232" t="n"/>
      <c r="AK1102" s="195" t="n"/>
      <c r="AL1102" s="195" t="n"/>
      <c r="AM1102" s="232">
        <f>IFERROR(ROUND(AVERAGE(O1102:S1102,AA1102:AE1102),0),"")</f>
        <v/>
      </c>
      <c r="AN1102" s="232">
        <f>IFERROR(ROUND(AVERAGE(T1102:X1102,AF1102:AJ1102),0),"")</f>
        <v/>
      </c>
      <c r="AO1102" s="278">
        <f>IFERROR((AM1102-L1102)/L1102,"")</f>
        <v/>
      </c>
      <c r="AP1102" s="218" t="n"/>
      <c r="AQ1102" s="219" t="n"/>
      <c r="AR1102" s="217">
        <f>IFERROR(ROUND((3600/AS1102*J1102),0),"")</f>
        <v/>
      </c>
      <c r="AS1102" s="217">
        <f>IFERROR(ROUND(AVERAGE(Y1102:Z1102,AK1102:AL1102),0),"")</f>
        <v/>
      </c>
      <c r="AT1102" s="217" t="n"/>
      <c r="AU1102" s="217" t="n"/>
      <c r="AV1102" s="217" t="n"/>
      <c r="AW1102" s="217" t="n"/>
      <c r="AX1102" s="217" t="n"/>
      <c r="AY1102" s="217" t="n"/>
      <c r="AZ1102" s="217" t="n"/>
      <c r="BA1102" s="217" t="n"/>
      <c r="BB1102" s="217" t="n"/>
      <c r="BC1102" s="217" t="n"/>
      <c r="BD1102" s="217" t="n"/>
      <c r="BE1102" s="217" t="n"/>
      <c r="BF1102" s="217" t="n"/>
      <c r="BG1102" s="217" t="n"/>
      <c r="BH1102" s="217" t="n"/>
      <c r="BI1102" s="217" t="n"/>
      <c r="BJ1102" s="217" t="n"/>
      <c r="BK1102" s="217" t="n"/>
      <c r="BL1102" s="217" t="n"/>
      <c r="BM1102" s="217" t="n"/>
      <c r="BN1102" s="217" t="n"/>
      <c r="BO1102" s="217" t="n"/>
      <c r="BP1102" s="217" t="n"/>
      <c r="BQ1102" s="217" t="n"/>
      <c r="BR1102" s="217" t="n"/>
      <c r="BS1102" s="217" t="n"/>
      <c r="BT1102" s="217" t="n"/>
      <c r="BU1102" s="217" t="n"/>
      <c r="BV1102" s="217" t="n"/>
      <c r="BW1102" s="217" t="n"/>
      <c r="BX1102" s="220" t="n"/>
      <c r="BY1102" s="220" t="n"/>
      <c r="BZ1102" s="220" t="n"/>
      <c r="CA1102" s="220" t="n"/>
      <c r="CB1102" s="220" t="n"/>
      <c r="CC1102" s="220" t="n"/>
      <c r="CD1102" s="220" t="n"/>
      <c r="CE1102" s="220" t="n"/>
      <c r="CF1102" s="220" t="n"/>
      <c r="CG1102" s="221">
        <f>IFERROR(ROUND((SUM(BX1102:CF1102)),0),"")</f>
        <v/>
      </c>
      <c r="CH1102" s="216" t="n"/>
      <c r="CI1102" s="456" t="n"/>
      <c r="CJ1102" s="223" t="n"/>
      <c r="CK1102" s="196" t="n"/>
      <c r="CL1102" s="196" t="n"/>
      <c r="CM1102" s="196" t="n"/>
      <c r="CN1102" s="196" t="n"/>
      <c r="CO1102" s="196" t="n"/>
      <c r="CP1102" s="323" t="n"/>
      <c r="CQ1102" s="348" t="n"/>
      <c r="CR1102" s="348" t="n"/>
      <c r="CS1102" s="348" t="n"/>
      <c r="CT1102" s="348" t="n"/>
      <c r="CU1102" s="348" t="n"/>
      <c r="CV1102" s="348" t="n"/>
      <c r="CW1102" s="348" t="n"/>
      <c r="CX1102" s="348" t="n"/>
      <c r="CY1102" s="348">
        <f>IFERROR(ROUND(STDEV(AN1102,L1102),1),"")</f>
        <v/>
      </c>
      <c r="CZ1102" s="232">
        <f>IFERROR(ROUND(AVERAGE(O1102:S1102,AA1102:AE1102),0),"")</f>
        <v/>
      </c>
      <c r="DA1102" s="232">
        <f>IFERROR(AVERAGE(T1102:X1102,AF1102:AJ1102),"")</f>
        <v/>
      </c>
      <c r="DB1102" s="308">
        <f>AV1102+BK1102</f>
        <v/>
      </c>
      <c r="DC1102" s="12">
        <f>SUM(BL1102:BT1102,AW1102:BE1102)</f>
        <v/>
      </c>
      <c r="DD1102" s="437">
        <f>IFERROR(ROUND(DC1102/K1102,0),"")</f>
        <v/>
      </c>
      <c r="DE1102" s="437">
        <f>IFERROR(ROUND(AVERAGE(Y1102:Z1102,AK1102:AL1102),0),"")</f>
        <v/>
      </c>
      <c r="DF1102" s="217">
        <f>IFERROR(ROUND((3600/DE1102*J1102),0),"")</f>
        <v/>
      </c>
      <c r="DG1102" s="437">
        <f>IFERROR(ROUND(DD1102/DF1102,1),"")</f>
        <v/>
      </c>
      <c r="DH1102" s="308">
        <f>IFERROR(DB1102+DD1102,"")</f>
        <v/>
      </c>
      <c r="DI1102" s="447">
        <f>IFERROR(DD1102/DH1102,"")</f>
        <v/>
      </c>
      <c r="DJ1102" s="239" t="n"/>
      <c r="DK1102" s="12">
        <f>IFERROR(DF1102-AP1102,"")</f>
        <v/>
      </c>
      <c r="DL1102" s="239" t="n"/>
      <c r="DM1102" s="307">
        <f>IFERROR(DA1102-L1102,"")</f>
        <v/>
      </c>
      <c r="DN1102" s="348">
        <f>IF(DE1102&gt;AQ1102,0,1)</f>
        <v/>
      </c>
      <c r="DO1102" s="348">
        <f>IF(DA1102&lt;M1102,0,1)</f>
        <v/>
      </c>
      <c r="DP1102" s="348">
        <f>IF(DA1102&gt;N1102,0,1)</f>
        <v/>
      </c>
    </row>
    <row r="1103" ht="20.25" customHeight="1" s="417">
      <c r="C1103" s="455" t="n"/>
      <c r="G1103" s="238" t="n"/>
      <c r="H1103" s="437" t="n"/>
      <c r="I1103" s="437" t="n"/>
      <c r="J1103" s="437" t="n"/>
      <c r="K1103" s="437" t="n"/>
      <c r="L1103" s="240" t="n"/>
      <c r="M1103" s="241" t="n"/>
      <c r="N1103" s="242" t="n"/>
      <c r="O1103" s="232" t="n"/>
      <c r="P1103" s="232" t="n"/>
      <c r="Q1103" s="232" t="n"/>
      <c r="R1103" s="232" t="n"/>
      <c r="S1103" s="232" t="n"/>
      <c r="T1103" s="232" t="n"/>
      <c r="U1103" s="232" t="n"/>
      <c r="V1103" s="232" t="n"/>
      <c r="W1103" s="232" t="n"/>
      <c r="X1103" s="232" t="n"/>
      <c r="Y1103" s="195" t="n"/>
      <c r="Z1103" s="195" t="n"/>
      <c r="AA1103" s="232" t="n"/>
      <c r="AB1103" s="232" t="n"/>
      <c r="AC1103" s="232" t="n"/>
      <c r="AD1103" s="232" t="n"/>
      <c r="AE1103" s="232" t="n"/>
      <c r="AF1103" s="232" t="n"/>
      <c r="AG1103" s="232" t="n"/>
      <c r="AH1103" s="232" t="n"/>
      <c r="AI1103" s="232" t="n"/>
      <c r="AJ1103" s="232" t="n"/>
      <c r="AK1103" s="195" t="n"/>
      <c r="AL1103" s="195" t="n"/>
      <c r="AM1103" s="232">
        <f>IFERROR(ROUND(AVERAGE(O1103:S1103,AA1103:AE1103),0),"")</f>
        <v/>
      </c>
      <c r="AN1103" s="232">
        <f>IFERROR(ROUND(AVERAGE(T1103:X1103,AF1103:AJ1103),0),"")</f>
        <v/>
      </c>
      <c r="AO1103" s="278">
        <f>IFERROR((AM1103-L1103)/L1103,"")</f>
        <v/>
      </c>
      <c r="AP1103" s="218" t="n"/>
      <c r="AQ1103" s="219" t="n"/>
      <c r="AR1103" s="217">
        <f>IFERROR(ROUND((3600/AS1103*J1103),0),"")</f>
        <v/>
      </c>
      <c r="AS1103" s="217">
        <f>IFERROR(ROUND(AVERAGE(Y1103:Z1103,AK1103:AL1103),0),"")</f>
        <v/>
      </c>
      <c r="AT1103" s="217" t="n"/>
      <c r="AU1103" s="217" t="n"/>
      <c r="AV1103" s="217" t="n"/>
      <c r="AW1103" s="217" t="n"/>
      <c r="AX1103" s="217" t="n"/>
      <c r="AY1103" s="217" t="n"/>
      <c r="AZ1103" s="217" t="n"/>
      <c r="BA1103" s="217" t="n"/>
      <c r="BB1103" s="217" t="n"/>
      <c r="BC1103" s="217" t="n"/>
      <c r="BD1103" s="217" t="n"/>
      <c r="BE1103" s="217" t="n"/>
      <c r="BF1103" s="217" t="n"/>
      <c r="BG1103" s="217" t="n"/>
      <c r="BH1103" s="217" t="n"/>
      <c r="BI1103" s="217" t="n"/>
      <c r="BJ1103" s="217" t="n"/>
      <c r="BK1103" s="217" t="n"/>
      <c r="BL1103" s="217" t="n"/>
      <c r="BM1103" s="217" t="n"/>
      <c r="BN1103" s="217" t="n"/>
      <c r="BO1103" s="217" t="n"/>
      <c r="BP1103" s="217" t="n"/>
      <c r="BQ1103" s="217" t="n"/>
      <c r="BR1103" s="217" t="n"/>
      <c r="BS1103" s="217" t="n"/>
      <c r="BT1103" s="217" t="n"/>
      <c r="BU1103" s="217" t="n"/>
      <c r="BV1103" s="217" t="n"/>
      <c r="BW1103" s="217" t="n"/>
      <c r="BX1103" s="220" t="n"/>
      <c r="BY1103" s="220" t="n"/>
      <c r="BZ1103" s="220" t="n"/>
      <c r="CA1103" s="220" t="n"/>
      <c r="CB1103" s="220" t="n"/>
      <c r="CC1103" s="220" t="n"/>
      <c r="CD1103" s="220" t="n"/>
      <c r="CE1103" s="220" t="n"/>
      <c r="CF1103" s="220" t="n"/>
      <c r="CG1103" s="221">
        <f>IFERROR(ROUND((SUM(BX1103:CF1103)),0),"")</f>
        <v/>
      </c>
      <c r="CH1103" s="216" t="n"/>
      <c r="CI1103" s="456" t="n"/>
      <c r="CJ1103" s="223" t="n"/>
      <c r="CK1103" s="196" t="n"/>
      <c r="CL1103" s="196" t="n"/>
      <c r="CM1103" s="196" t="n"/>
      <c r="CN1103" s="196" t="n"/>
      <c r="CO1103" s="196" t="n"/>
      <c r="CP1103" s="323" t="n"/>
      <c r="CQ1103" s="348" t="n"/>
      <c r="CR1103" s="348" t="n"/>
      <c r="CS1103" s="348" t="n"/>
      <c r="CT1103" s="348" t="n"/>
      <c r="CU1103" s="348" t="n"/>
      <c r="CV1103" s="348" t="n"/>
      <c r="CW1103" s="348" t="n"/>
      <c r="CX1103" s="348" t="n"/>
      <c r="CY1103" s="348">
        <f>IFERROR(ROUND(STDEV(AN1103,L1103),1),"")</f>
        <v/>
      </c>
      <c r="CZ1103" s="232">
        <f>IFERROR(ROUND(AVERAGE(O1103:S1103,AA1103:AE1103),0),"")</f>
        <v/>
      </c>
      <c r="DA1103" s="232">
        <f>IFERROR(AVERAGE(T1103:X1103,AF1103:AJ1103),"")</f>
        <v/>
      </c>
      <c r="DB1103" s="308">
        <f>AV1103+BK1103</f>
        <v/>
      </c>
      <c r="DC1103" s="12">
        <f>SUM(BL1103:BT1103,AW1103:BE1103)</f>
        <v/>
      </c>
      <c r="DD1103" s="437">
        <f>IFERROR(ROUND(DC1103/K1103,0),"")</f>
        <v/>
      </c>
      <c r="DE1103" s="437">
        <f>IFERROR(ROUND(AVERAGE(Y1103:Z1103,AK1103:AL1103),0),"")</f>
        <v/>
      </c>
      <c r="DF1103" s="217">
        <f>IFERROR(ROUND((3600/DE1103*J1103),0),"")</f>
        <v/>
      </c>
      <c r="DG1103" s="437">
        <f>IFERROR(ROUND(DD1103/DF1103,1),"")</f>
        <v/>
      </c>
      <c r="DH1103" s="308">
        <f>IFERROR(DB1103+DD1103,"")</f>
        <v/>
      </c>
      <c r="DI1103" s="447">
        <f>IFERROR(DD1103/DH1103,"")</f>
        <v/>
      </c>
      <c r="DJ1103" s="239" t="n"/>
      <c r="DK1103" s="12">
        <f>IFERROR(DF1103-AP1103,"")</f>
        <v/>
      </c>
      <c r="DL1103" s="239" t="n"/>
      <c r="DM1103" s="307">
        <f>IFERROR(DA1103-L1103,"")</f>
        <v/>
      </c>
      <c r="DN1103" s="348">
        <f>IF(DE1103&gt;AQ1103,0,1)</f>
        <v/>
      </c>
      <c r="DO1103" s="348">
        <f>IF(DA1103&lt;M1103,0,1)</f>
        <v/>
      </c>
      <c r="DP1103" s="348">
        <f>IF(DA1103&gt;N1103,0,1)</f>
        <v/>
      </c>
    </row>
    <row r="1104" ht="20.25" customHeight="1" s="417">
      <c r="C1104" s="455" t="n"/>
      <c r="G1104" s="238" t="n"/>
      <c r="H1104" s="437" t="n"/>
      <c r="I1104" s="437" t="n"/>
      <c r="J1104" s="437" t="n"/>
      <c r="K1104" s="437" t="n"/>
      <c r="L1104" s="240" t="n"/>
      <c r="M1104" s="241" t="n"/>
      <c r="N1104" s="242" t="n"/>
      <c r="O1104" s="232" t="n"/>
      <c r="P1104" s="232" t="n"/>
      <c r="Q1104" s="232" t="n"/>
      <c r="R1104" s="232" t="n"/>
      <c r="S1104" s="232" t="n"/>
      <c r="T1104" s="232" t="n"/>
      <c r="U1104" s="232" t="n"/>
      <c r="V1104" s="232" t="n"/>
      <c r="W1104" s="232" t="n"/>
      <c r="X1104" s="232" t="n"/>
      <c r="Y1104" s="195" t="n"/>
      <c r="Z1104" s="195" t="n"/>
      <c r="AA1104" s="232" t="n"/>
      <c r="AB1104" s="232" t="n"/>
      <c r="AC1104" s="232" t="n"/>
      <c r="AD1104" s="232" t="n"/>
      <c r="AE1104" s="232" t="n"/>
      <c r="AF1104" s="232" t="n"/>
      <c r="AG1104" s="232" t="n"/>
      <c r="AH1104" s="232" t="n"/>
      <c r="AI1104" s="232" t="n"/>
      <c r="AJ1104" s="232" t="n"/>
      <c r="AK1104" s="195" t="n"/>
      <c r="AL1104" s="195" t="n"/>
      <c r="AM1104" s="232">
        <f>IFERROR(ROUND(AVERAGE(O1104:S1104,AA1104:AE1104),0),"")</f>
        <v/>
      </c>
      <c r="AN1104" s="232">
        <f>IFERROR(ROUND(AVERAGE(T1104:X1104,AF1104:AJ1104),0),"")</f>
        <v/>
      </c>
      <c r="AO1104" s="278">
        <f>IFERROR((AM1104-L1104)/L1104,"")</f>
        <v/>
      </c>
      <c r="AP1104" s="218" t="n"/>
      <c r="AQ1104" s="219" t="n"/>
      <c r="AR1104" s="217">
        <f>IFERROR(ROUND((3600/AS1104*J1104),0),"")</f>
        <v/>
      </c>
      <c r="AS1104" s="217">
        <f>IFERROR(ROUND(AVERAGE(Y1104:Z1104,AK1104:AL1104),0),"")</f>
        <v/>
      </c>
      <c r="AT1104" s="217" t="n"/>
      <c r="AU1104" s="217" t="n"/>
      <c r="AV1104" s="217" t="n"/>
      <c r="AW1104" s="217" t="n"/>
      <c r="AX1104" s="217" t="n"/>
      <c r="AY1104" s="217" t="n"/>
      <c r="AZ1104" s="217" t="n"/>
      <c r="BA1104" s="217" t="n"/>
      <c r="BB1104" s="217" t="n"/>
      <c r="BC1104" s="217" t="n"/>
      <c r="BD1104" s="217" t="n"/>
      <c r="BE1104" s="217" t="n"/>
      <c r="BF1104" s="217" t="n"/>
      <c r="BG1104" s="217" t="n"/>
      <c r="BH1104" s="217" t="n"/>
      <c r="BI1104" s="217" t="n"/>
      <c r="BJ1104" s="217" t="n"/>
      <c r="BK1104" s="217" t="n"/>
      <c r="BL1104" s="217" t="n"/>
      <c r="BM1104" s="217" t="n"/>
      <c r="BN1104" s="217" t="n"/>
      <c r="BO1104" s="217" t="n"/>
      <c r="BP1104" s="217" t="n"/>
      <c r="BQ1104" s="217" t="n"/>
      <c r="BR1104" s="217" t="n"/>
      <c r="BS1104" s="217" t="n"/>
      <c r="BT1104" s="217" t="n"/>
      <c r="BU1104" s="217" t="n"/>
      <c r="BV1104" s="217" t="n"/>
      <c r="BW1104" s="217" t="n"/>
      <c r="BX1104" s="220" t="n"/>
      <c r="BY1104" s="220" t="n"/>
      <c r="BZ1104" s="220" t="n"/>
      <c r="CA1104" s="220" t="n"/>
      <c r="CB1104" s="220" t="n"/>
      <c r="CC1104" s="220" t="n"/>
      <c r="CD1104" s="220" t="n"/>
      <c r="CE1104" s="220" t="n"/>
      <c r="CF1104" s="220" t="n"/>
      <c r="CG1104" s="221">
        <f>IFERROR(ROUND((SUM(BX1104:CF1104)),0),"")</f>
        <v/>
      </c>
      <c r="CH1104" s="216" t="n"/>
      <c r="CI1104" s="456" t="n"/>
      <c r="CJ1104" s="223" t="n"/>
      <c r="CK1104" s="196" t="n"/>
      <c r="CL1104" s="196" t="n"/>
      <c r="CM1104" s="196" t="n"/>
      <c r="CN1104" s="196" t="n"/>
      <c r="CO1104" s="196" t="n"/>
      <c r="CP1104" s="323" t="n"/>
      <c r="CQ1104" s="348" t="n"/>
      <c r="CR1104" s="348" t="n"/>
      <c r="CS1104" s="348" t="n"/>
      <c r="CT1104" s="348" t="n"/>
      <c r="CU1104" s="348" t="n"/>
      <c r="CV1104" s="348" t="n"/>
      <c r="CW1104" s="348" t="n"/>
      <c r="CX1104" s="348" t="n"/>
      <c r="CY1104" s="348">
        <f>IFERROR(ROUND(STDEV(AN1104,L1104),1),"")</f>
        <v/>
      </c>
      <c r="CZ1104" s="232">
        <f>IFERROR(ROUND(AVERAGE(O1104:S1104,AA1104:AE1104),0),"")</f>
        <v/>
      </c>
      <c r="DA1104" s="232">
        <f>IFERROR(AVERAGE(T1104:X1104,AF1104:AJ1104),"")</f>
        <v/>
      </c>
      <c r="DB1104" s="308">
        <f>AV1104+BK1104</f>
        <v/>
      </c>
      <c r="DC1104" s="12">
        <f>SUM(BL1104:BT1104,AW1104:BE1104)</f>
        <v/>
      </c>
      <c r="DD1104" s="437">
        <f>IFERROR(ROUND(DC1104/K1104,0),"")</f>
        <v/>
      </c>
      <c r="DE1104" s="437">
        <f>IFERROR(ROUND(AVERAGE(Y1104:Z1104,AK1104:AL1104),0),"")</f>
        <v/>
      </c>
      <c r="DF1104" s="217">
        <f>IFERROR(ROUND((3600/DE1104*J1104),0),"")</f>
        <v/>
      </c>
      <c r="DG1104" s="437">
        <f>IFERROR(ROUND(DD1104/DF1104,1),"")</f>
        <v/>
      </c>
      <c r="DH1104" s="308">
        <f>IFERROR(DB1104+DD1104,"")</f>
        <v/>
      </c>
      <c r="DI1104" s="447">
        <f>IFERROR(DD1104/DH1104,"")</f>
        <v/>
      </c>
      <c r="DJ1104" s="239" t="n"/>
      <c r="DK1104" s="12">
        <f>IFERROR(DF1104-AP1104,"")</f>
        <v/>
      </c>
      <c r="DL1104" s="239" t="n"/>
      <c r="DM1104" s="307">
        <f>IFERROR(DA1104-L1104,"")</f>
        <v/>
      </c>
      <c r="DN1104" s="348">
        <f>IF(DE1104&gt;AQ1104,0,1)</f>
        <v/>
      </c>
      <c r="DO1104" s="348">
        <f>IF(DA1104&lt;M1104,0,1)</f>
        <v/>
      </c>
      <c r="DP1104" s="348">
        <f>IF(DA1104&gt;N1104,0,1)</f>
        <v/>
      </c>
    </row>
    <row r="1105" ht="20.25" customHeight="1" s="417">
      <c r="C1105" s="455" t="n"/>
      <c r="G1105" s="238" t="n"/>
      <c r="H1105" s="437" t="n"/>
      <c r="I1105" s="437" t="n"/>
      <c r="J1105" s="437" t="n"/>
      <c r="K1105" s="437" t="n"/>
      <c r="L1105" s="240" t="n"/>
      <c r="M1105" s="241" t="n"/>
      <c r="N1105" s="242" t="n"/>
      <c r="O1105" s="232" t="n"/>
      <c r="P1105" s="232" t="n"/>
      <c r="Q1105" s="232" t="n"/>
      <c r="R1105" s="232" t="n"/>
      <c r="S1105" s="232" t="n"/>
      <c r="T1105" s="232" t="n"/>
      <c r="U1105" s="232" t="n"/>
      <c r="V1105" s="232" t="n"/>
      <c r="W1105" s="232" t="n"/>
      <c r="X1105" s="232" t="n"/>
      <c r="Y1105" s="195" t="n"/>
      <c r="Z1105" s="195" t="n"/>
      <c r="AA1105" s="232" t="n"/>
      <c r="AB1105" s="232" t="n"/>
      <c r="AC1105" s="232" t="n"/>
      <c r="AD1105" s="232" t="n"/>
      <c r="AE1105" s="232" t="n"/>
      <c r="AF1105" s="232" t="n"/>
      <c r="AG1105" s="232" t="n"/>
      <c r="AH1105" s="232" t="n"/>
      <c r="AI1105" s="232" t="n"/>
      <c r="AJ1105" s="232" t="n"/>
      <c r="AK1105" s="195" t="n"/>
      <c r="AL1105" s="195" t="n"/>
      <c r="AM1105" s="232">
        <f>IFERROR(ROUND(AVERAGE(O1105:S1105,AA1105:AE1105),0),"")</f>
        <v/>
      </c>
      <c r="AN1105" s="232">
        <f>IFERROR(ROUND(AVERAGE(T1105:X1105,AF1105:AJ1105),0),"")</f>
        <v/>
      </c>
      <c r="AO1105" s="278">
        <f>IFERROR((AM1105-L1105)/L1105,"")</f>
        <v/>
      </c>
      <c r="AP1105" s="218" t="n"/>
      <c r="AQ1105" s="219" t="n"/>
      <c r="AR1105" s="217">
        <f>IFERROR(ROUND((3600/AS1105*J1105),0),"")</f>
        <v/>
      </c>
      <c r="AS1105" s="217">
        <f>IFERROR(ROUND(AVERAGE(Y1105:Z1105,AK1105:AL1105),0),"")</f>
        <v/>
      </c>
      <c r="AT1105" s="217" t="n"/>
      <c r="AU1105" s="217" t="n"/>
      <c r="AV1105" s="217" t="n"/>
      <c r="AW1105" s="217" t="n"/>
      <c r="AX1105" s="217" t="n"/>
      <c r="AY1105" s="217" t="n"/>
      <c r="AZ1105" s="217" t="n"/>
      <c r="BA1105" s="217" t="n"/>
      <c r="BB1105" s="217" t="n"/>
      <c r="BC1105" s="217" t="n"/>
      <c r="BD1105" s="217" t="n"/>
      <c r="BE1105" s="217" t="n"/>
      <c r="BF1105" s="217" t="n"/>
      <c r="BG1105" s="217" t="n"/>
      <c r="BH1105" s="217" t="n"/>
      <c r="BI1105" s="217" t="n"/>
      <c r="BJ1105" s="217" t="n"/>
      <c r="BK1105" s="217" t="n"/>
      <c r="BL1105" s="217" t="n"/>
      <c r="BM1105" s="217" t="n"/>
      <c r="BN1105" s="217" t="n"/>
      <c r="BO1105" s="217" t="n"/>
      <c r="BP1105" s="217" t="n"/>
      <c r="BQ1105" s="217" t="n"/>
      <c r="BR1105" s="217" t="n"/>
      <c r="BS1105" s="217" t="n"/>
      <c r="BT1105" s="217" t="n"/>
      <c r="BU1105" s="217" t="n"/>
      <c r="BV1105" s="217" t="n"/>
      <c r="BW1105" s="217" t="n"/>
      <c r="BX1105" s="220" t="n"/>
      <c r="BY1105" s="220" t="n"/>
      <c r="BZ1105" s="220" t="n"/>
      <c r="CA1105" s="220" t="n"/>
      <c r="CB1105" s="220" t="n"/>
      <c r="CC1105" s="220" t="n"/>
      <c r="CD1105" s="220" t="n"/>
      <c r="CE1105" s="220" t="n"/>
      <c r="CF1105" s="220" t="n"/>
      <c r="CG1105" s="221">
        <f>IFERROR(ROUND((SUM(BX1105:CF1105)),0),"")</f>
        <v/>
      </c>
      <c r="CH1105" s="216" t="n"/>
      <c r="CI1105" s="456" t="n"/>
      <c r="CJ1105" s="223" t="n"/>
      <c r="CK1105" s="196" t="n"/>
      <c r="CL1105" s="196" t="n"/>
      <c r="CM1105" s="196" t="n"/>
      <c r="CN1105" s="196" t="n"/>
      <c r="CO1105" s="196" t="n"/>
      <c r="CP1105" s="323" t="n"/>
      <c r="CQ1105" s="348" t="n"/>
      <c r="CR1105" s="348" t="n"/>
      <c r="CS1105" s="348" t="n"/>
      <c r="CT1105" s="348" t="n"/>
      <c r="CU1105" s="348" t="n"/>
      <c r="CV1105" s="348" t="n"/>
      <c r="CW1105" s="348" t="n"/>
      <c r="CX1105" s="348" t="n"/>
      <c r="CY1105" s="348">
        <f>IFERROR(ROUND(STDEV(AN1105,L1105),1),"")</f>
        <v/>
      </c>
      <c r="CZ1105" s="232">
        <f>IFERROR(ROUND(AVERAGE(O1105:S1105,AA1105:AE1105),0),"")</f>
        <v/>
      </c>
      <c r="DA1105" s="232">
        <f>IFERROR(AVERAGE(T1105:X1105,AF1105:AJ1105),"")</f>
        <v/>
      </c>
      <c r="DB1105" s="308">
        <f>AV1105+BK1105</f>
        <v/>
      </c>
      <c r="DC1105" s="12">
        <f>SUM(BL1105:BT1105,AW1105:BE1105)</f>
        <v/>
      </c>
      <c r="DD1105" s="437">
        <f>IFERROR(ROUND(DC1105/K1105,0),"")</f>
        <v/>
      </c>
      <c r="DE1105" s="437">
        <f>IFERROR(ROUND(AVERAGE(Y1105:Z1105,AK1105:AL1105),0),"")</f>
        <v/>
      </c>
      <c r="DF1105" s="217">
        <f>IFERROR(ROUND((3600/DE1105*J1105),0),"")</f>
        <v/>
      </c>
      <c r="DG1105" s="437">
        <f>IFERROR(ROUND(DD1105/DF1105,1),"")</f>
        <v/>
      </c>
      <c r="DH1105" s="308">
        <f>IFERROR(DB1105+DD1105,"")</f>
        <v/>
      </c>
      <c r="DI1105" s="447">
        <f>IFERROR(DD1105/DH1105,"")</f>
        <v/>
      </c>
      <c r="DJ1105" s="239" t="n"/>
      <c r="DK1105" s="12">
        <f>IFERROR(DF1105-AP1105,"")</f>
        <v/>
      </c>
      <c r="DL1105" s="239" t="n"/>
      <c r="DM1105" s="307">
        <f>IFERROR(DA1105-L1105,"")</f>
        <v/>
      </c>
      <c r="DN1105" s="348">
        <f>IF(DE1105&gt;AQ1105,0,1)</f>
        <v/>
      </c>
      <c r="DO1105" s="348">
        <f>IF(DA1105&lt;M1105,0,1)</f>
        <v/>
      </c>
      <c r="DP1105" s="348">
        <f>IF(DA1105&gt;N1105,0,1)</f>
        <v/>
      </c>
    </row>
    <row r="1106" ht="20.25" customHeight="1" s="417">
      <c r="C1106" s="455" t="n"/>
      <c r="G1106" s="238" t="n"/>
      <c r="H1106" s="437" t="n"/>
      <c r="I1106" s="437" t="n"/>
      <c r="J1106" s="437" t="n"/>
      <c r="K1106" s="437" t="n"/>
      <c r="L1106" s="240" t="n"/>
      <c r="M1106" s="241" t="n"/>
      <c r="N1106" s="242" t="n"/>
      <c r="O1106" s="232" t="n"/>
      <c r="P1106" s="232" t="n"/>
      <c r="Q1106" s="232" t="n"/>
      <c r="R1106" s="232" t="n"/>
      <c r="S1106" s="232" t="n"/>
      <c r="T1106" s="232" t="n"/>
      <c r="U1106" s="232" t="n"/>
      <c r="V1106" s="232" t="n"/>
      <c r="W1106" s="232" t="n"/>
      <c r="X1106" s="232" t="n"/>
      <c r="Y1106" s="195" t="n"/>
      <c r="Z1106" s="195" t="n"/>
      <c r="AA1106" s="232" t="n"/>
      <c r="AB1106" s="232" t="n"/>
      <c r="AC1106" s="232" t="n"/>
      <c r="AD1106" s="232" t="n"/>
      <c r="AE1106" s="232" t="n"/>
      <c r="AF1106" s="232" t="n"/>
      <c r="AG1106" s="232" t="n"/>
      <c r="AH1106" s="232" t="n"/>
      <c r="AI1106" s="232" t="n"/>
      <c r="AJ1106" s="232" t="n"/>
      <c r="AK1106" s="195" t="n"/>
      <c r="AL1106" s="195" t="n"/>
      <c r="AM1106" s="232">
        <f>IFERROR(ROUND(AVERAGE(O1106:S1106,AA1106:AE1106),0),"")</f>
        <v/>
      </c>
      <c r="AN1106" s="232">
        <f>IFERROR(ROUND(AVERAGE(T1106:X1106,AF1106:AJ1106),0),"")</f>
        <v/>
      </c>
      <c r="AO1106" s="278">
        <f>IFERROR((AM1106-L1106)/L1106,"")</f>
        <v/>
      </c>
      <c r="AP1106" s="218" t="n"/>
      <c r="AQ1106" s="219" t="n"/>
      <c r="AR1106" s="217">
        <f>IFERROR(ROUND((3600/AS1106*J1106),0),"")</f>
        <v/>
      </c>
      <c r="AS1106" s="217">
        <f>IFERROR(ROUND(AVERAGE(Y1106:Z1106,AK1106:AL1106),0),"")</f>
        <v/>
      </c>
      <c r="AT1106" s="217" t="n"/>
      <c r="AU1106" s="217" t="n"/>
      <c r="AV1106" s="217" t="n"/>
      <c r="AW1106" s="217" t="n"/>
      <c r="AX1106" s="217" t="n"/>
      <c r="AY1106" s="217" t="n"/>
      <c r="AZ1106" s="217" t="n"/>
      <c r="BA1106" s="217" t="n"/>
      <c r="BB1106" s="217" t="n"/>
      <c r="BC1106" s="217" t="n"/>
      <c r="BD1106" s="217" t="n"/>
      <c r="BE1106" s="217" t="n"/>
      <c r="BF1106" s="217" t="n"/>
      <c r="BG1106" s="217" t="n"/>
      <c r="BH1106" s="217" t="n"/>
      <c r="BI1106" s="217" t="n"/>
      <c r="BJ1106" s="217" t="n"/>
      <c r="BK1106" s="217" t="n"/>
      <c r="BL1106" s="217" t="n"/>
      <c r="BM1106" s="217" t="n"/>
      <c r="BN1106" s="217" t="n"/>
      <c r="BO1106" s="217" t="n"/>
      <c r="BP1106" s="217" t="n"/>
      <c r="BQ1106" s="217" t="n"/>
      <c r="BR1106" s="217" t="n"/>
      <c r="BS1106" s="217" t="n"/>
      <c r="BT1106" s="217" t="n"/>
      <c r="BU1106" s="217" t="n"/>
      <c r="BV1106" s="217" t="n"/>
      <c r="BW1106" s="217" t="n"/>
      <c r="BX1106" s="220" t="n"/>
      <c r="BY1106" s="220" t="n"/>
      <c r="BZ1106" s="220" t="n"/>
      <c r="CA1106" s="220" t="n"/>
      <c r="CB1106" s="220" t="n"/>
      <c r="CC1106" s="220" t="n"/>
      <c r="CD1106" s="220" t="n"/>
      <c r="CE1106" s="220" t="n"/>
      <c r="CF1106" s="220" t="n"/>
      <c r="CG1106" s="221">
        <f>IFERROR(ROUND((SUM(BX1106:CF1106)),0),"")</f>
        <v/>
      </c>
      <c r="CH1106" s="216" t="n"/>
      <c r="CI1106" s="456" t="n"/>
      <c r="CJ1106" s="223" t="n"/>
      <c r="CK1106" s="196" t="n"/>
      <c r="CL1106" s="196" t="n"/>
      <c r="CM1106" s="196" t="n"/>
      <c r="CN1106" s="196" t="n"/>
      <c r="CO1106" s="196" t="n"/>
      <c r="CP1106" s="323" t="n"/>
      <c r="CQ1106" s="348" t="n"/>
      <c r="CR1106" s="348" t="n"/>
      <c r="CS1106" s="348" t="n"/>
      <c r="CT1106" s="348" t="n"/>
      <c r="CU1106" s="348" t="n"/>
      <c r="CV1106" s="348" t="n"/>
      <c r="CW1106" s="348" t="n"/>
      <c r="CX1106" s="348" t="n"/>
      <c r="CY1106" s="348">
        <f>IFERROR(ROUND(STDEV(AN1106,L1106),1),"")</f>
        <v/>
      </c>
      <c r="CZ1106" s="232">
        <f>IFERROR(ROUND(AVERAGE(O1106:S1106,AA1106:AE1106),0),"")</f>
        <v/>
      </c>
      <c r="DA1106" s="232">
        <f>IFERROR(AVERAGE(T1106:X1106,AF1106:AJ1106),"")</f>
        <v/>
      </c>
      <c r="DB1106" s="308">
        <f>AV1106+BK1106</f>
        <v/>
      </c>
      <c r="DC1106" s="12">
        <f>SUM(BL1106:BT1106,AW1106:BE1106)</f>
        <v/>
      </c>
      <c r="DD1106" s="437">
        <f>IFERROR(ROUND(DC1106/K1106,0),"")</f>
        <v/>
      </c>
      <c r="DE1106" s="437">
        <f>IFERROR(ROUND(AVERAGE(Y1106:Z1106,AK1106:AL1106),0),"")</f>
        <v/>
      </c>
      <c r="DF1106" s="217">
        <f>IFERROR(ROUND((3600/DE1106*J1106),0),"")</f>
        <v/>
      </c>
      <c r="DG1106" s="437">
        <f>IFERROR(ROUND(DD1106/DF1106,1),"")</f>
        <v/>
      </c>
      <c r="DH1106" s="308">
        <f>IFERROR(DB1106+DD1106,"")</f>
        <v/>
      </c>
      <c r="DI1106" s="447">
        <f>IFERROR(DD1106/DH1106,"")</f>
        <v/>
      </c>
      <c r="DJ1106" s="239" t="n"/>
      <c r="DK1106" s="12">
        <f>IFERROR(DF1106-AP1106,"")</f>
        <v/>
      </c>
      <c r="DL1106" s="239" t="n"/>
      <c r="DM1106" s="307">
        <f>IFERROR(DA1106-L1106,"")</f>
        <v/>
      </c>
      <c r="DN1106" s="348">
        <f>IF(DE1106&gt;AQ1106,0,1)</f>
        <v/>
      </c>
      <c r="DO1106" s="348">
        <f>IF(DA1106&lt;M1106,0,1)</f>
        <v/>
      </c>
      <c r="DP1106" s="348">
        <f>IF(DA1106&gt;N1106,0,1)</f>
        <v/>
      </c>
    </row>
    <row r="1107" ht="20.25" customHeight="1" s="417">
      <c r="C1107" s="455" t="n"/>
      <c r="G1107" s="238" t="n"/>
      <c r="H1107" s="437" t="n"/>
      <c r="I1107" s="437" t="n"/>
      <c r="J1107" s="437" t="n"/>
      <c r="K1107" s="437" t="n"/>
      <c r="L1107" s="240" t="n"/>
      <c r="M1107" s="241" t="n"/>
      <c r="N1107" s="242" t="n"/>
      <c r="O1107" s="232" t="n"/>
      <c r="P1107" s="232" t="n"/>
      <c r="Q1107" s="232" t="n"/>
      <c r="R1107" s="232" t="n"/>
      <c r="S1107" s="232" t="n"/>
      <c r="T1107" s="232" t="n"/>
      <c r="U1107" s="232" t="n"/>
      <c r="V1107" s="232" t="n"/>
      <c r="W1107" s="232" t="n"/>
      <c r="X1107" s="232" t="n"/>
      <c r="Y1107" s="195" t="n"/>
      <c r="Z1107" s="195" t="n"/>
      <c r="AA1107" s="232" t="n"/>
      <c r="AB1107" s="232" t="n"/>
      <c r="AC1107" s="232" t="n"/>
      <c r="AD1107" s="232" t="n"/>
      <c r="AE1107" s="232" t="n"/>
      <c r="AF1107" s="232" t="n"/>
      <c r="AG1107" s="232" t="n"/>
      <c r="AH1107" s="232" t="n"/>
      <c r="AI1107" s="232" t="n"/>
      <c r="AJ1107" s="232" t="n"/>
      <c r="AK1107" s="195" t="n"/>
      <c r="AL1107" s="195" t="n"/>
      <c r="AM1107" s="232">
        <f>IFERROR(ROUND(AVERAGE(O1107:S1107,AA1107:AE1107),0),"")</f>
        <v/>
      </c>
      <c r="AN1107" s="232">
        <f>IFERROR(ROUND(AVERAGE(T1107:X1107,AF1107:AJ1107),0),"")</f>
        <v/>
      </c>
      <c r="AO1107" s="278">
        <f>IFERROR((AM1107-L1107)/L1107,"")</f>
        <v/>
      </c>
      <c r="AP1107" s="218" t="n"/>
      <c r="AQ1107" s="219" t="n"/>
      <c r="AR1107" s="217">
        <f>IFERROR(ROUND((3600/AS1107*J1107),0),"")</f>
        <v/>
      </c>
      <c r="AS1107" s="217">
        <f>IFERROR(ROUND(AVERAGE(Y1107:Z1107,AK1107:AL1107),0),"")</f>
        <v/>
      </c>
      <c r="AT1107" s="217" t="n"/>
      <c r="AU1107" s="217" t="n"/>
      <c r="AV1107" s="217" t="n"/>
      <c r="AW1107" s="217" t="n"/>
      <c r="AX1107" s="217" t="n"/>
      <c r="AY1107" s="217" t="n"/>
      <c r="AZ1107" s="217" t="n"/>
      <c r="BA1107" s="217" t="n"/>
      <c r="BB1107" s="217" t="n"/>
      <c r="BC1107" s="217" t="n"/>
      <c r="BD1107" s="217" t="n"/>
      <c r="BE1107" s="217" t="n"/>
      <c r="BF1107" s="217" t="n"/>
      <c r="BG1107" s="217" t="n"/>
      <c r="BH1107" s="217" t="n"/>
      <c r="BI1107" s="217" t="n"/>
      <c r="BJ1107" s="217" t="n"/>
      <c r="BK1107" s="217" t="n"/>
      <c r="BL1107" s="217" t="n"/>
      <c r="BM1107" s="217" t="n"/>
      <c r="BN1107" s="217" t="n"/>
      <c r="BO1107" s="217" t="n"/>
      <c r="BP1107" s="217" t="n"/>
      <c r="BQ1107" s="217" t="n"/>
      <c r="BR1107" s="217" t="n"/>
      <c r="BS1107" s="217" t="n"/>
      <c r="BT1107" s="217" t="n"/>
      <c r="BU1107" s="217" t="n"/>
      <c r="BV1107" s="217" t="n"/>
      <c r="BW1107" s="217" t="n"/>
      <c r="BX1107" s="220" t="n"/>
      <c r="BY1107" s="220" t="n"/>
      <c r="BZ1107" s="220" t="n"/>
      <c r="CA1107" s="220" t="n"/>
      <c r="CB1107" s="220" t="n"/>
      <c r="CC1107" s="220" t="n"/>
      <c r="CD1107" s="220" t="n"/>
      <c r="CE1107" s="220" t="n"/>
      <c r="CF1107" s="220" t="n"/>
      <c r="CG1107" s="221">
        <f>IFERROR(ROUND((SUM(BX1107:CF1107)),0),"")</f>
        <v/>
      </c>
      <c r="CH1107" s="216" t="n"/>
      <c r="CI1107" s="456" t="n"/>
      <c r="CJ1107" s="223" t="n"/>
      <c r="CK1107" s="196" t="n"/>
      <c r="CL1107" s="196" t="n"/>
      <c r="CM1107" s="196" t="n"/>
      <c r="CN1107" s="196" t="n"/>
      <c r="CO1107" s="196" t="n"/>
      <c r="CP1107" s="323" t="n"/>
      <c r="CQ1107" s="348" t="n"/>
      <c r="CR1107" s="348" t="n"/>
      <c r="CS1107" s="348" t="n"/>
      <c r="CT1107" s="348" t="n"/>
      <c r="CU1107" s="348" t="n"/>
      <c r="CV1107" s="348" t="n"/>
      <c r="CW1107" s="348" t="n"/>
      <c r="CX1107" s="348" t="n"/>
      <c r="CY1107" s="348">
        <f>IFERROR(ROUND(STDEV(AN1107,L1107),1),"")</f>
        <v/>
      </c>
      <c r="CZ1107" s="232">
        <f>IFERROR(ROUND(AVERAGE(O1107:S1107,AA1107:AE1107),0),"")</f>
        <v/>
      </c>
      <c r="DA1107" s="232">
        <f>IFERROR(AVERAGE(T1107:X1107,AF1107:AJ1107),"")</f>
        <v/>
      </c>
      <c r="DB1107" s="308">
        <f>AV1107+BK1107</f>
        <v/>
      </c>
      <c r="DC1107" s="12">
        <f>SUM(BL1107:BT1107,AW1107:BE1107)</f>
        <v/>
      </c>
      <c r="DD1107" s="437">
        <f>IFERROR(ROUND(DC1107/K1107,0),"")</f>
        <v/>
      </c>
      <c r="DE1107" s="437">
        <f>IFERROR(ROUND(AVERAGE(Y1107:Z1107,AK1107:AL1107),0),"")</f>
        <v/>
      </c>
      <c r="DF1107" s="217">
        <f>IFERROR(ROUND((3600/DE1107*J1107),0),"")</f>
        <v/>
      </c>
      <c r="DG1107" s="437">
        <f>IFERROR(ROUND(DD1107/DF1107,1),"")</f>
        <v/>
      </c>
      <c r="DH1107" s="308">
        <f>IFERROR(DB1107+DD1107,"")</f>
        <v/>
      </c>
      <c r="DI1107" s="447">
        <f>IFERROR(DD1107/DH1107,"")</f>
        <v/>
      </c>
      <c r="DJ1107" s="239" t="n"/>
      <c r="DK1107" s="12">
        <f>IFERROR(DF1107-AP1107,"")</f>
        <v/>
      </c>
      <c r="DL1107" s="239" t="n"/>
      <c r="DM1107" s="307">
        <f>IFERROR(DA1107-L1107,"")</f>
        <v/>
      </c>
      <c r="DN1107" s="348">
        <f>IF(DE1107&gt;AQ1107,0,1)</f>
        <v/>
      </c>
      <c r="DO1107" s="348">
        <f>IF(DA1107&lt;M1107,0,1)</f>
        <v/>
      </c>
      <c r="DP1107" s="348">
        <f>IF(DA1107&gt;N1107,0,1)</f>
        <v/>
      </c>
    </row>
    <row r="1108" ht="20.25" customHeight="1" s="417">
      <c r="C1108" s="455" t="n"/>
      <c r="G1108" s="238" t="n"/>
      <c r="H1108" s="437" t="n"/>
      <c r="I1108" s="437" t="n"/>
      <c r="J1108" s="437" t="n"/>
      <c r="K1108" s="437" t="n"/>
      <c r="L1108" s="240" t="n"/>
      <c r="M1108" s="241" t="n"/>
      <c r="N1108" s="242" t="n"/>
      <c r="O1108" s="232" t="n"/>
      <c r="P1108" s="232" t="n"/>
      <c r="Q1108" s="232" t="n"/>
      <c r="R1108" s="232" t="n"/>
      <c r="S1108" s="232" t="n"/>
      <c r="T1108" s="232" t="n"/>
      <c r="U1108" s="232" t="n"/>
      <c r="V1108" s="232" t="n"/>
      <c r="W1108" s="232" t="n"/>
      <c r="X1108" s="232" t="n"/>
      <c r="Y1108" s="195" t="n"/>
      <c r="Z1108" s="195" t="n"/>
      <c r="AA1108" s="232" t="n"/>
      <c r="AB1108" s="232" t="n"/>
      <c r="AC1108" s="232" t="n"/>
      <c r="AD1108" s="232" t="n"/>
      <c r="AE1108" s="232" t="n"/>
      <c r="AF1108" s="232" t="n"/>
      <c r="AG1108" s="232" t="n"/>
      <c r="AH1108" s="232" t="n"/>
      <c r="AI1108" s="232" t="n"/>
      <c r="AJ1108" s="232" t="n"/>
      <c r="AK1108" s="195" t="n"/>
      <c r="AL1108" s="195" t="n"/>
      <c r="AM1108" s="232">
        <f>IFERROR(ROUND(AVERAGE(O1108:S1108,AA1108:AE1108),0),"")</f>
        <v/>
      </c>
      <c r="AN1108" s="232">
        <f>IFERROR(ROUND(AVERAGE(T1108:X1108,AF1108:AJ1108),0),"")</f>
        <v/>
      </c>
      <c r="AO1108" s="278">
        <f>IFERROR((AM1108-L1108)/L1108,"")</f>
        <v/>
      </c>
      <c r="AP1108" s="218" t="n"/>
      <c r="AQ1108" s="219" t="n"/>
      <c r="AR1108" s="217">
        <f>IFERROR(ROUND((3600/AS1108*J1108),0),"")</f>
        <v/>
      </c>
      <c r="AS1108" s="217">
        <f>IFERROR(ROUND(AVERAGE(Y1108:Z1108,AK1108:AL1108),0),"")</f>
        <v/>
      </c>
      <c r="AT1108" s="217" t="n"/>
      <c r="AU1108" s="217" t="n"/>
      <c r="AV1108" s="217" t="n"/>
      <c r="AW1108" s="217" t="n"/>
      <c r="AX1108" s="217" t="n"/>
      <c r="AY1108" s="217" t="n"/>
      <c r="AZ1108" s="217" t="n"/>
      <c r="BA1108" s="217" t="n"/>
      <c r="BB1108" s="217" t="n"/>
      <c r="BC1108" s="217" t="n"/>
      <c r="BD1108" s="217" t="n"/>
      <c r="BE1108" s="217" t="n"/>
      <c r="BF1108" s="217" t="n"/>
      <c r="BG1108" s="217" t="n"/>
      <c r="BH1108" s="217" t="n"/>
      <c r="BI1108" s="217" t="n"/>
      <c r="BJ1108" s="217" t="n"/>
      <c r="BK1108" s="217" t="n"/>
      <c r="BL1108" s="217" t="n"/>
      <c r="BM1108" s="217" t="n"/>
      <c r="BN1108" s="217" t="n"/>
      <c r="BO1108" s="217" t="n"/>
      <c r="BP1108" s="217" t="n"/>
      <c r="BQ1108" s="217" t="n"/>
      <c r="BR1108" s="217" t="n"/>
      <c r="BS1108" s="217" t="n"/>
      <c r="BT1108" s="217" t="n"/>
      <c r="BU1108" s="217" t="n"/>
      <c r="BV1108" s="217" t="n"/>
      <c r="BW1108" s="217" t="n"/>
      <c r="BX1108" s="220" t="n"/>
      <c r="BY1108" s="220" t="n"/>
      <c r="BZ1108" s="220" t="n"/>
      <c r="CA1108" s="220" t="n"/>
      <c r="CB1108" s="220" t="n"/>
      <c r="CC1108" s="220" t="n"/>
      <c r="CD1108" s="220" t="n"/>
      <c r="CE1108" s="220" t="n"/>
      <c r="CF1108" s="220" t="n"/>
      <c r="CG1108" s="221">
        <f>IFERROR(ROUND((SUM(BX1108:CF1108)),0),"")</f>
        <v/>
      </c>
      <c r="CH1108" s="216" t="n"/>
      <c r="CI1108" s="456" t="n"/>
      <c r="CJ1108" s="223" t="n"/>
      <c r="CK1108" s="196" t="n"/>
      <c r="CL1108" s="196" t="n"/>
      <c r="CM1108" s="196" t="n"/>
      <c r="CN1108" s="196" t="n"/>
      <c r="CO1108" s="196" t="n"/>
      <c r="CP1108" s="323" t="n"/>
      <c r="CQ1108" s="348" t="n"/>
      <c r="CR1108" s="348" t="n"/>
      <c r="CS1108" s="348" t="n"/>
      <c r="CT1108" s="348" t="n"/>
      <c r="CU1108" s="348" t="n"/>
      <c r="CV1108" s="348" t="n"/>
      <c r="CW1108" s="348" t="n"/>
      <c r="CX1108" s="348" t="n"/>
      <c r="CY1108" s="348">
        <f>IFERROR(ROUND(STDEV(AN1108,L1108),1),"")</f>
        <v/>
      </c>
      <c r="CZ1108" s="232">
        <f>IFERROR(ROUND(AVERAGE(O1108:S1108,AA1108:AE1108),0),"")</f>
        <v/>
      </c>
      <c r="DA1108" s="232">
        <f>IFERROR(AVERAGE(T1108:X1108,AF1108:AJ1108),"")</f>
        <v/>
      </c>
      <c r="DB1108" s="308">
        <f>AV1108+BK1108</f>
        <v/>
      </c>
      <c r="DC1108" s="12">
        <f>SUM(BL1108:BT1108,AW1108:BE1108)</f>
        <v/>
      </c>
      <c r="DD1108" s="437">
        <f>IFERROR(ROUND(DC1108/K1108,0),"")</f>
        <v/>
      </c>
      <c r="DE1108" s="437">
        <f>IFERROR(ROUND(AVERAGE(Y1108:Z1108,AK1108:AL1108),0),"")</f>
        <v/>
      </c>
      <c r="DF1108" s="217">
        <f>IFERROR(ROUND((3600/DE1108*J1108),0),"")</f>
        <v/>
      </c>
      <c r="DG1108" s="437">
        <f>IFERROR(ROUND(DD1108/DF1108,1),"")</f>
        <v/>
      </c>
      <c r="DH1108" s="308">
        <f>IFERROR(DB1108+DD1108,"")</f>
        <v/>
      </c>
      <c r="DI1108" s="447">
        <f>IFERROR(DD1108/DH1108,"")</f>
        <v/>
      </c>
      <c r="DJ1108" s="239" t="n"/>
      <c r="DK1108" s="12">
        <f>IFERROR(DF1108-AP1108,"")</f>
        <v/>
      </c>
      <c r="DL1108" s="239" t="n"/>
      <c r="DM1108" s="307">
        <f>IFERROR(DA1108-L1108,"")</f>
        <v/>
      </c>
      <c r="DN1108" s="348">
        <f>IF(DE1108&gt;AQ1108,0,1)</f>
        <v/>
      </c>
      <c r="DO1108" s="348">
        <f>IF(DA1108&lt;M1108,0,1)</f>
        <v/>
      </c>
      <c r="DP1108" s="348">
        <f>IF(DA1108&gt;N1108,0,1)</f>
        <v/>
      </c>
    </row>
    <row r="1109" ht="20.25" customHeight="1" s="417">
      <c r="C1109" s="455" t="n"/>
      <c r="G1109" s="238" t="n"/>
      <c r="H1109" s="437" t="n"/>
      <c r="I1109" s="437" t="n"/>
      <c r="J1109" s="437" t="n"/>
      <c r="K1109" s="437" t="n"/>
      <c r="L1109" s="240" t="n"/>
      <c r="M1109" s="241" t="n"/>
      <c r="N1109" s="242" t="n"/>
      <c r="O1109" s="232" t="n"/>
      <c r="P1109" s="232" t="n"/>
      <c r="Q1109" s="232" t="n"/>
      <c r="R1109" s="232" t="n"/>
      <c r="S1109" s="232" t="n"/>
      <c r="T1109" s="232" t="n"/>
      <c r="U1109" s="232" t="n"/>
      <c r="V1109" s="232" t="n"/>
      <c r="W1109" s="232" t="n"/>
      <c r="X1109" s="232" t="n"/>
      <c r="Y1109" s="195" t="n"/>
      <c r="Z1109" s="195" t="n"/>
      <c r="AA1109" s="232" t="n"/>
      <c r="AB1109" s="232" t="n"/>
      <c r="AC1109" s="232" t="n"/>
      <c r="AD1109" s="232" t="n"/>
      <c r="AE1109" s="232" t="n"/>
      <c r="AF1109" s="232" t="n"/>
      <c r="AG1109" s="232" t="n"/>
      <c r="AH1109" s="232" t="n"/>
      <c r="AI1109" s="232" t="n"/>
      <c r="AJ1109" s="232" t="n"/>
      <c r="AK1109" s="195" t="n"/>
      <c r="AL1109" s="195" t="n"/>
      <c r="AM1109" s="232">
        <f>IFERROR(ROUND(AVERAGE(O1109:S1109,AA1109:AE1109),0),"")</f>
        <v/>
      </c>
      <c r="AN1109" s="232">
        <f>IFERROR(ROUND(AVERAGE(T1109:X1109,AF1109:AJ1109),0),"")</f>
        <v/>
      </c>
      <c r="AO1109" s="278">
        <f>IFERROR((AM1109-L1109)/L1109,"")</f>
        <v/>
      </c>
      <c r="AP1109" s="218" t="n"/>
      <c r="AQ1109" s="219" t="n"/>
      <c r="AR1109" s="217">
        <f>IFERROR(ROUND((3600/AS1109*J1109),0),"")</f>
        <v/>
      </c>
      <c r="AS1109" s="217">
        <f>IFERROR(ROUND(AVERAGE(Y1109:Z1109,AK1109:AL1109),0),"")</f>
        <v/>
      </c>
      <c r="AT1109" s="217" t="n"/>
      <c r="AU1109" s="217" t="n"/>
      <c r="AV1109" s="217" t="n"/>
      <c r="AW1109" s="217" t="n"/>
      <c r="AX1109" s="217" t="n"/>
      <c r="AY1109" s="217" t="n"/>
      <c r="AZ1109" s="217" t="n"/>
      <c r="BA1109" s="217" t="n"/>
      <c r="BB1109" s="217" t="n"/>
      <c r="BC1109" s="217" t="n"/>
      <c r="BD1109" s="217" t="n"/>
      <c r="BE1109" s="217" t="n"/>
      <c r="BF1109" s="217" t="n"/>
      <c r="BG1109" s="217" t="n"/>
      <c r="BH1109" s="217" t="n"/>
      <c r="BI1109" s="217" t="n"/>
      <c r="BJ1109" s="217" t="n"/>
      <c r="BK1109" s="217" t="n"/>
      <c r="BL1109" s="217" t="n"/>
      <c r="BM1109" s="217" t="n"/>
      <c r="BN1109" s="217" t="n"/>
      <c r="BO1109" s="217" t="n"/>
      <c r="BP1109" s="217" t="n"/>
      <c r="BQ1109" s="217" t="n"/>
      <c r="BR1109" s="217" t="n"/>
      <c r="BS1109" s="217" t="n"/>
      <c r="BT1109" s="217" t="n"/>
      <c r="BU1109" s="217" t="n"/>
      <c r="BV1109" s="217" t="n"/>
      <c r="BW1109" s="217" t="n"/>
      <c r="BX1109" s="220" t="n"/>
      <c r="BY1109" s="220" t="n"/>
      <c r="BZ1109" s="220" t="n"/>
      <c r="CA1109" s="220" t="n"/>
      <c r="CB1109" s="220" t="n"/>
      <c r="CC1109" s="220" t="n"/>
      <c r="CD1109" s="220" t="n"/>
      <c r="CE1109" s="220" t="n"/>
      <c r="CF1109" s="220" t="n"/>
      <c r="CG1109" s="221">
        <f>IFERROR(ROUND((SUM(BX1109:CF1109)),0),"")</f>
        <v/>
      </c>
      <c r="CH1109" s="216" t="n"/>
      <c r="CI1109" s="456" t="n"/>
      <c r="CJ1109" s="223" t="n"/>
      <c r="CK1109" s="196" t="n"/>
      <c r="CL1109" s="196" t="n"/>
      <c r="CM1109" s="196" t="n"/>
      <c r="CN1109" s="196" t="n"/>
      <c r="CO1109" s="196" t="n"/>
      <c r="CP1109" s="323" t="n"/>
      <c r="CQ1109" s="348" t="n"/>
      <c r="CR1109" s="348" t="n"/>
      <c r="CS1109" s="348" t="n"/>
      <c r="CT1109" s="348" t="n"/>
      <c r="CU1109" s="348" t="n"/>
      <c r="CV1109" s="348" t="n"/>
      <c r="CW1109" s="348" t="n"/>
      <c r="CX1109" s="348" t="n"/>
      <c r="CY1109" s="348">
        <f>IFERROR(ROUND(STDEV(AN1109,L1109),1),"")</f>
        <v/>
      </c>
      <c r="CZ1109" s="232">
        <f>IFERROR(ROUND(AVERAGE(O1109:S1109,AA1109:AE1109),0),"")</f>
        <v/>
      </c>
      <c r="DA1109" s="232">
        <f>IFERROR(AVERAGE(T1109:X1109,AF1109:AJ1109),"")</f>
        <v/>
      </c>
      <c r="DB1109" s="308">
        <f>AV1109+BK1109</f>
        <v/>
      </c>
      <c r="DC1109" s="12">
        <f>SUM(BL1109:BT1109,AW1109:BE1109)</f>
        <v/>
      </c>
      <c r="DD1109" s="437">
        <f>IFERROR(ROUND(DC1109/K1109,0),"")</f>
        <v/>
      </c>
      <c r="DE1109" s="437">
        <f>IFERROR(ROUND(AVERAGE(Y1109:Z1109,AK1109:AL1109),0),"")</f>
        <v/>
      </c>
      <c r="DF1109" s="217">
        <f>IFERROR(ROUND((3600/DE1109*J1109),0),"")</f>
        <v/>
      </c>
      <c r="DG1109" s="437">
        <f>IFERROR(ROUND(DD1109/DF1109,1),"")</f>
        <v/>
      </c>
      <c r="DH1109" s="308">
        <f>IFERROR(DB1109+DD1109,"")</f>
        <v/>
      </c>
      <c r="DI1109" s="447">
        <f>IFERROR(DD1109/DH1109,"")</f>
        <v/>
      </c>
      <c r="DJ1109" s="239" t="n"/>
      <c r="DK1109" s="12">
        <f>IFERROR(DF1109-AP1109,"")</f>
        <v/>
      </c>
      <c r="DL1109" s="239" t="n"/>
      <c r="DM1109" s="307">
        <f>IFERROR(DA1109-L1109,"")</f>
        <v/>
      </c>
      <c r="DN1109" s="348">
        <f>IF(DE1109&gt;AQ1109,0,1)</f>
        <v/>
      </c>
      <c r="DO1109" s="348">
        <f>IF(DA1109&lt;M1109,0,1)</f>
        <v/>
      </c>
      <c r="DP1109" s="348">
        <f>IF(DA1109&gt;N1109,0,1)</f>
        <v/>
      </c>
    </row>
    <row r="1110" ht="20.25" customHeight="1" s="417">
      <c r="C1110" s="455" t="n"/>
      <c r="G1110" s="238" t="n"/>
      <c r="H1110" s="437" t="n"/>
      <c r="I1110" s="437" t="n"/>
      <c r="J1110" s="437" t="n"/>
      <c r="K1110" s="437" t="n"/>
      <c r="L1110" s="240" t="n"/>
      <c r="M1110" s="241" t="n"/>
      <c r="N1110" s="242" t="n"/>
      <c r="O1110" s="232" t="n"/>
      <c r="P1110" s="232" t="n"/>
      <c r="Q1110" s="232" t="n"/>
      <c r="R1110" s="232" t="n"/>
      <c r="S1110" s="232" t="n"/>
      <c r="T1110" s="232" t="n"/>
      <c r="U1110" s="232" t="n"/>
      <c r="V1110" s="232" t="n"/>
      <c r="W1110" s="232" t="n"/>
      <c r="X1110" s="232" t="n"/>
      <c r="Y1110" s="195" t="n"/>
      <c r="Z1110" s="195" t="n"/>
      <c r="AA1110" s="232" t="n"/>
      <c r="AB1110" s="232" t="n"/>
      <c r="AC1110" s="232" t="n"/>
      <c r="AD1110" s="232" t="n"/>
      <c r="AE1110" s="232" t="n"/>
      <c r="AF1110" s="232" t="n"/>
      <c r="AG1110" s="232" t="n"/>
      <c r="AH1110" s="232" t="n"/>
      <c r="AI1110" s="232" t="n"/>
      <c r="AJ1110" s="232" t="n"/>
      <c r="AK1110" s="195" t="n"/>
      <c r="AL1110" s="195" t="n"/>
      <c r="AM1110" s="232">
        <f>IFERROR(ROUND(AVERAGE(O1110:S1110,AA1110:AE1110),0),"")</f>
        <v/>
      </c>
      <c r="AN1110" s="232">
        <f>IFERROR(ROUND(AVERAGE(T1110:X1110,AF1110:AJ1110),0),"")</f>
        <v/>
      </c>
      <c r="AO1110" s="278">
        <f>IFERROR((AM1110-L1110)/L1110,"")</f>
        <v/>
      </c>
      <c r="AP1110" s="218" t="n"/>
      <c r="AQ1110" s="219" t="n"/>
      <c r="AR1110" s="217">
        <f>IFERROR(ROUND((3600/AS1110*J1110),0),"")</f>
        <v/>
      </c>
      <c r="AS1110" s="217">
        <f>IFERROR(ROUND(AVERAGE(Y1110:Z1110,AK1110:AL1110),0),"")</f>
        <v/>
      </c>
      <c r="AT1110" s="217" t="n"/>
      <c r="AU1110" s="217" t="n"/>
      <c r="AV1110" s="217" t="n"/>
      <c r="AW1110" s="217" t="n"/>
      <c r="AX1110" s="217" t="n"/>
      <c r="AY1110" s="217" t="n"/>
      <c r="AZ1110" s="217" t="n"/>
      <c r="BA1110" s="217" t="n"/>
      <c r="BB1110" s="217" t="n"/>
      <c r="BC1110" s="217" t="n"/>
      <c r="BD1110" s="217" t="n"/>
      <c r="BE1110" s="217" t="n"/>
      <c r="BF1110" s="217" t="n"/>
      <c r="BG1110" s="217" t="n"/>
      <c r="BH1110" s="217" t="n"/>
      <c r="BI1110" s="217" t="n"/>
      <c r="BJ1110" s="217" t="n"/>
      <c r="BK1110" s="217" t="n"/>
      <c r="BL1110" s="217" t="n"/>
      <c r="BM1110" s="217" t="n"/>
      <c r="BN1110" s="217" t="n"/>
      <c r="BO1110" s="217" t="n"/>
      <c r="BP1110" s="217" t="n"/>
      <c r="BQ1110" s="217" t="n"/>
      <c r="BR1110" s="217" t="n"/>
      <c r="BS1110" s="217" t="n"/>
      <c r="BT1110" s="217" t="n"/>
      <c r="BU1110" s="217" t="n"/>
      <c r="BV1110" s="217" t="n"/>
      <c r="BW1110" s="217" t="n"/>
      <c r="BX1110" s="220" t="n"/>
      <c r="BY1110" s="220" t="n"/>
      <c r="BZ1110" s="220" t="n"/>
      <c r="CA1110" s="220" t="n"/>
      <c r="CB1110" s="220" t="n"/>
      <c r="CC1110" s="220" t="n"/>
      <c r="CD1110" s="220" t="n"/>
      <c r="CE1110" s="220" t="n"/>
      <c r="CF1110" s="220" t="n"/>
      <c r="CG1110" s="221">
        <f>IFERROR(ROUND((SUM(BX1110:CF1110)),0),"")</f>
        <v/>
      </c>
      <c r="CH1110" s="216" t="n"/>
      <c r="CI1110" s="456" t="n"/>
      <c r="CJ1110" s="223" t="n"/>
      <c r="CK1110" s="196" t="n"/>
      <c r="CL1110" s="196" t="n"/>
      <c r="CM1110" s="196" t="n"/>
      <c r="CN1110" s="196" t="n"/>
      <c r="CO1110" s="196" t="n"/>
      <c r="CP1110" s="323" t="n"/>
      <c r="CQ1110" s="348" t="n"/>
      <c r="CR1110" s="348" t="n"/>
      <c r="CS1110" s="348" t="n"/>
      <c r="CT1110" s="348" t="n"/>
      <c r="CU1110" s="348" t="n"/>
      <c r="CV1110" s="348" t="n"/>
      <c r="CW1110" s="348" t="n"/>
      <c r="CX1110" s="348" t="n"/>
      <c r="CY1110" s="348">
        <f>IFERROR(ROUND(STDEV(AN1110,L1110),1),"")</f>
        <v/>
      </c>
      <c r="CZ1110" s="232">
        <f>IFERROR(ROUND(AVERAGE(O1110:S1110,AA1110:AE1110),0),"")</f>
        <v/>
      </c>
      <c r="DA1110" s="232">
        <f>IFERROR(AVERAGE(T1110:X1110,AF1110:AJ1110),"")</f>
        <v/>
      </c>
      <c r="DB1110" s="308">
        <f>AV1110+BK1110</f>
        <v/>
      </c>
      <c r="DC1110" s="12">
        <f>SUM(BL1110:BT1110,AW1110:BE1110)</f>
        <v/>
      </c>
      <c r="DD1110" s="437">
        <f>IFERROR(ROUND(DC1110/K1110,0),"")</f>
        <v/>
      </c>
      <c r="DE1110" s="437">
        <f>IFERROR(ROUND(AVERAGE(Y1110:Z1110,AK1110:AL1110),0),"")</f>
        <v/>
      </c>
      <c r="DF1110" s="217">
        <f>IFERROR(ROUND((3600/DE1110*J1110),0),"")</f>
        <v/>
      </c>
      <c r="DG1110" s="437">
        <f>IFERROR(ROUND(DD1110/DF1110,1),"")</f>
        <v/>
      </c>
      <c r="DH1110" s="308">
        <f>IFERROR(DB1110+DD1110,"")</f>
        <v/>
      </c>
      <c r="DI1110" s="447">
        <f>IFERROR(DD1110/DH1110,"")</f>
        <v/>
      </c>
      <c r="DJ1110" s="239" t="n"/>
      <c r="DK1110" s="12">
        <f>IFERROR(DF1110-AP1110,"")</f>
        <v/>
      </c>
      <c r="DL1110" s="239" t="n"/>
      <c r="DM1110" s="307">
        <f>IFERROR(DA1110-L1110,"")</f>
        <v/>
      </c>
      <c r="DN1110" s="348">
        <f>IF(DE1110&gt;AQ1110,0,1)</f>
        <v/>
      </c>
      <c r="DO1110" s="348">
        <f>IF(DA1110&lt;M1110,0,1)</f>
        <v/>
      </c>
      <c r="DP1110" s="348">
        <f>IF(DA1110&gt;N1110,0,1)</f>
        <v/>
      </c>
    </row>
    <row r="1111" ht="20.25" customHeight="1" s="417">
      <c r="C1111" s="455" t="n"/>
      <c r="G1111" s="238" t="n"/>
      <c r="H1111" s="437" t="n"/>
      <c r="I1111" s="437" t="n"/>
      <c r="J1111" s="437" t="n"/>
      <c r="K1111" s="437" t="n"/>
      <c r="L1111" s="240" t="n"/>
      <c r="M1111" s="241" t="n"/>
      <c r="N1111" s="242" t="n"/>
      <c r="O1111" s="232" t="n"/>
      <c r="P1111" s="232" t="n"/>
      <c r="Q1111" s="232" t="n"/>
      <c r="R1111" s="232" t="n"/>
      <c r="S1111" s="232" t="n"/>
      <c r="T1111" s="232" t="n"/>
      <c r="U1111" s="232" t="n"/>
      <c r="V1111" s="232" t="n"/>
      <c r="W1111" s="232" t="n"/>
      <c r="X1111" s="232" t="n"/>
      <c r="Y1111" s="195" t="n"/>
      <c r="Z1111" s="195" t="n"/>
      <c r="AA1111" s="232" t="n"/>
      <c r="AB1111" s="232" t="n"/>
      <c r="AC1111" s="232" t="n"/>
      <c r="AD1111" s="232" t="n"/>
      <c r="AE1111" s="232" t="n"/>
      <c r="AF1111" s="232" t="n"/>
      <c r="AG1111" s="232" t="n"/>
      <c r="AH1111" s="232" t="n"/>
      <c r="AI1111" s="232" t="n"/>
      <c r="AJ1111" s="232" t="n"/>
      <c r="AK1111" s="195" t="n"/>
      <c r="AL1111" s="195" t="n"/>
      <c r="AM1111" s="232">
        <f>IFERROR(ROUND(AVERAGE(O1111:S1111,AA1111:AE1111),0),"")</f>
        <v/>
      </c>
      <c r="AN1111" s="232">
        <f>IFERROR(ROUND(AVERAGE(T1111:X1111,AF1111:AJ1111),0),"")</f>
        <v/>
      </c>
      <c r="AO1111" s="278">
        <f>IFERROR((AM1111-L1111)/L1111,"")</f>
        <v/>
      </c>
      <c r="AP1111" s="218" t="n"/>
      <c r="AQ1111" s="219" t="n"/>
      <c r="AR1111" s="217">
        <f>IFERROR(ROUND((3600/AS1111*J1111),0),"")</f>
        <v/>
      </c>
      <c r="AS1111" s="217">
        <f>IFERROR(ROUND(AVERAGE(Y1111:Z1111,AK1111:AL1111),0),"")</f>
        <v/>
      </c>
      <c r="AT1111" s="217" t="n"/>
      <c r="AU1111" s="217" t="n"/>
      <c r="AV1111" s="217" t="n"/>
      <c r="AW1111" s="217" t="n"/>
      <c r="AX1111" s="217" t="n"/>
      <c r="AY1111" s="217" t="n"/>
      <c r="AZ1111" s="217" t="n"/>
      <c r="BA1111" s="217" t="n"/>
      <c r="BB1111" s="217" t="n"/>
      <c r="BC1111" s="217" t="n"/>
      <c r="BD1111" s="217" t="n"/>
      <c r="BE1111" s="217" t="n"/>
      <c r="BF1111" s="217" t="n"/>
      <c r="BG1111" s="217" t="n"/>
      <c r="BH1111" s="217" t="n"/>
      <c r="BI1111" s="217" t="n"/>
      <c r="BJ1111" s="217" t="n"/>
      <c r="BK1111" s="217" t="n"/>
      <c r="BL1111" s="217" t="n"/>
      <c r="BM1111" s="217" t="n"/>
      <c r="BN1111" s="217" t="n"/>
      <c r="BO1111" s="217" t="n"/>
      <c r="BP1111" s="217" t="n"/>
      <c r="BQ1111" s="217" t="n"/>
      <c r="BR1111" s="217" t="n"/>
      <c r="BS1111" s="217" t="n"/>
      <c r="BT1111" s="217" t="n"/>
      <c r="BU1111" s="217" t="n"/>
      <c r="BV1111" s="217" t="n"/>
      <c r="BW1111" s="217" t="n"/>
      <c r="BX1111" s="220" t="n"/>
      <c r="BY1111" s="220" t="n"/>
      <c r="BZ1111" s="220" t="n"/>
      <c r="CA1111" s="220" t="n"/>
      <c r="CB1111" s="220" t="n"/>
      <c r="CC1111" s="220" t="n"/>
      <c r="CD1111" s="220" t="n"/>
      <c r="CE1111" s="220" t="n"/>
      <c r="CF1111" s="220" t="n"/>
      <c r="CG1111" s="221">
        <f>IFERROR(ROUND((SUM(BX1111:CF1111)),0),"")</f>
        <v/>
      </c>
      <c r="CH1111" s="216" t="n"/>
      <c r="CI1111" s="456" t="n"/>
      <c r="CJ1111" s="223" t="n"/>
      <c r="CK1111" s="196" t="n"/>
      <c r="CL1111" s="196" t="n"/>
      <c r="CM1111" s="196" t="n"/>
      <c r="CN1111" s="196" t="n"/>
      <c r="CO1111" s="196" t="n"/>
      <c r="CP1111" s="323" t="n"/>
      <c r="CQ1111" s="348" t="n"/>
      <c r="CR1111" s="348" t="n"/>
      <c r="CS1111" s="348" t="n"/>
      <c r="CT1111" s="348" t="n"/>
      <c r="CU1111" s="348" t="n"/>
      <c r="CV1111" s="348" t="n"/>
      <c r="CW1111" s="348" t="n"/>
      <c r="CX1111" s="348" t="n"/>
      <c r="CY1111" s="348">
        <f>IFERROR(ROUND(STDEV(AN1111,L1111),1),"")</f>
        <v/>
      </c>
      <c r="CZ1111" s="232">
        <f>IFERROR(ROUND(AVERAGE(O1111:S1111,AA1111:AE1111),0),"")</f>
        <v/>
      </c>
      <c r="DA1111" s="232">
        <f>IFERROR(AVERAGE(T1111:X1111,AF1111:AJ1111),"")</f>
        <v/>
      </c>
      <c r="DB1111" s="308">
        <f>AV1111+BK1111</f>
        <v/>
      </c>
      <c r="DC1111" s="12">
        <f>SUM(BL1111:BT1111,AW1111:BE1111)</f>
        <v/>
      </c>
      <c r="DD1111" s="437">
        <f>IFERROR(ROUND(DC1111/K1111,0),"")</f>
        <v/>
      </c>
      <c r="DE1111" s="437">
        <f>IFERROR(ROUND(AVERAGE(Y1111:Z1111,AK1111:AL1111),0),"")</f>
        <v/>
      </c>
      <c r="DF1111" s="217">
        <f>IFERROR(ROUND((3600/DE1111*J1111),0),"")</f>
        <v/>
      </c>
      <c r="DG1111" s="437">
        <f>IFERROR(ROUND(DD1111/DF1111,1),"")</f>
        <v/>
      </c>
      <c r="DH1111" s="308">
        <f>IFERROR(DB1111+DD1111,"")</f>
        <v/>
      </c>
      <c r="DI1111" s="447">
        <f>IFERROR(DD1111/DH1111,"")</f>
        <v/>
      </c>
      <c r="DJ1111" s="239" t="n"/>
      <c r="DK1111" s="12">
        <f>IFERROR(DF1111-AP1111,"")</f>
        <v/>
      </c>
      <c r="DL1111" s="239" t="n"/>
      <c r="DM1111" s="307">
        <f>IFERROR(DA1111-L1111,"")</f>
        <v/>
      </c>
      <c r="DN1111" s="348">
        <f>IF(DE1111&gt;AQ1111,0,1)</f>
        <v/>
      </c>
      <c r="DO1111" s="348">
        <f>IF(DA1111&lt;M1111,0,1)</f>
        <v/>
      </c>
      <c r="DP1111" s="348">
        <f>IF(DA1111&gt;N1111,0,1)</f>
        <v/>
      </c>
    </row>
    <row r="1112" ht="20.25" customHeight="1" s="417">
      <c r="C1112" s="455" t="n"/>
      <c r="G1112" s="238" t="n"/>
      <c r="H1112" s="437" t="n"/>
      <c r="I1112" s="437" t="n"/>
      <c r="J1112" s="437" t="n"/>
      <c r="K1112" s="437" t="n"/>
      <c r="L1112" s="240" t="n"/>
      <c r="M1112" s="241" t="n"/>
      <c r="N1112" s="242" t="n"/>
      <c r="O1112" s="232" t="n"/>
      <c r="P1112" s="232" t="n"/>
      <c r="Q1112" s="232" t="n"/>
      <c r="R1112" s="232" t="n"/>
      <c r="S1112" s="232" t="n"/>
      <c r="T1112" s="232" t="n"/>
      <c r="U1112" s="232" t="n"/>
      <c r="V1112" s="232" t="n"/>
      <c r="W1112" s="232" t="n"/>
      <c r="X1112" s="232" t="n"/>
      <c r="Y1112" s="195" t="n"/>
      <c r="Z1112" s="195" t="n"/>
      <c r="AA1112" s="232" t="n"/>
      <c r="AB1112" s="232" t="n"/>
      <c r="AC1112" s="232" t="n"/>
      <c r="AD1112" s="232" t="n"/>
      <c r="AE1112" s="232" t="n"/>
      <c r="AF1112" s="232" t="n"/>
      <c r="AG1112" s="232" t="n"/>
      <c r="AH1112" s="232" t="n"/>
      <c r="AI1112" s="232" t="n"/>
      <c r="AJ1112" s="232" t="n"/>
      <c r="AK1112" s="195" t="n"/>
      <c r="AL1112" s="195" t="n"/>
      <c r="AM1112" s="232">
        <f>IFERROR(ROUND(AVERAGE(O1112:S1112,AA1112:AE1112),0),"")</f>
        <v/>
      </c>
      <c r="AN1112" s="232">
        <f>IFERROR(ROUND(AVERAGE(T1112:X1112,AF1112:AJ1112),0),"")</f>
        <v/>
      </c>
      <c r="AO1112" s="278">
        <f>IFERROR((AM1112-L1112)/L1112,"")</f>
        <v/>
      </c>
      <c r="AP1112" s="218" t="n"/>
      <c r="AQ1112" s="219" t="n"/>
      <c r="AR1112" s="217">
        <f>IFERROR(ROUND((3600/AS1112*J1112),0),"")</f>
        <v/>
      </c>
      <c r="AS1112" s="217">
        <f>IFERROR(ROUND(AVERAGE(Y1112:Z1112,AK1112:AL1112),0),"")</f>
        <v/>
      </c>
      <c r="AT1112" s="217" t="n"/>
      <c r="AU1112" s="217" t="n"/>
      <c r="AV1112" s="217" t="n"/>
      <c r="AW1112" s="217" t="n"/>
      <c r="AX1112" s="217" t="n"/>
      <c r="AY1112" s="217" t="n"/>
      <c r="AZ1112" s="217" t="n"/>
      <c r="BA1112" s="217" t="n"/>
      <c r="BB1112" s="217" t="n"/>
      <c r="BC1112" s="217" t="n"/>
      <c r="BD1112" s="217" t="n"/>
      <c r="BE1112" s="217" t="n"/>
      <c r="BF1112" s="217" t="n"/>
      <c r="BG1112" s="217" t="n"/>
      <c r="BH1112" s="217" t="n"/>
      <c r="BI1112" s="217" t="n"/>
      <c r="BJ1112" s="217" t="n"/>
      <c r="BK1112" s="217" t="n"/>
      <c r="BL1112" s="217" t="n"/>
      <c r="BM1112" s="217" t="n"/>
      <c r="BN1112" s="217" t="n"/>
      <c r="BO1112" s="217" t="n"/>
      <c r="BP1112" s="217" t="n"/>
      <c r="BQ1112" s="217" t="n"/>
      <c r="BR1112" s="217" t="n"/>
      <c r="BS1112" s="217" t="n"/>
      <c r="BT1112" s="217" t="n"/>
      <c r="BU1112" s="217" t="n"/>
      <c r="BV1112" s="217" t="n"/>
      <c r="BW1112" s="217" t="n"/>
      <c r="BX1112" s="220" t="n"/>
      <c r="BY1112" s="220" t="n"/>
      <c r="BZ1112" s="220" t="n"/>
      <c r="CA1112" s="220" t="n"/>
      <c r="CB1112" s="220" t="n"/>
      <c r="CC1112" s="220" t="n"/>
      <c r="CD1112" s="220" t="n"/>
      <c r="CE1112" s="220" t="n"/>
      <c r="CF1112" s="220" t="n"/>
      <c r="CG1112" s="221">
        <f>IFERROR(ROUND((SUM(BX1112:CF1112)),0),"")</f>
        <v/>
      </c>
      <c r="CH1112" s="216" t="n"/>
      <c r="CI1112" s="456" t="n"/>
      <c r="CJ1112" s="223" t="n"/>
      <c r="CK1112" s="196" t="n"/>
      <c r="CL1112" s="196" t="n"/>
      <c r="CM1112" s="196" t="n"/>
      <c r="CN1112" s="196" t="n"/>
      <c r="CO1112" s="196" t="n"/>
      <c r="CP1112" s="323" t="n"/>
      <c r="CQ1112" s="348" t="n"/>
      <c r="CR1112" s="348" t="n"/>
      <c r="CS1112" s="348" t="n"/>
      <c r="CT1112" s="348" t="n"/>
      <c r="CU1112" s="348" t="n"/>
      <c r="CV1112" s="348" t="n"/>
      <c r="CW1112" s="348" t="n"/>
      <c r="CX1112" s="348" t="n"/>
      <c r="CY1112" s="348">
        <f>IFERROR(ROUND(STDEV(AN1112,L1112),1),"")</f>
        <v/>
      </c>
      <c r="CZ1112" s="232">
        <f>IFERROR(ROUND(AVERAGE(O1112:S1112,AA1112:AE1112),0),"")</f>
        <v/>
      </c>
      <c r="DA1112" s="232">
        <f>IFERROR(AVERAGE(T1112:X1112,AF1112:AJ1112),"")</f>
        <v/>
      </c>
      <c r="DB1112" s="308">
        <f>AV1112+BK1112</f>
        <v/>
      </c>
      <c r="DC1112" s="12">
        <f>SUM(BL1112:BT1112,AW1112:BE1112)</f>
        <v/>
      </c>
      <c r="DD1112" s="437">
        <f>IFERROR(ROUND(DC1112/K1112,0),"")</f>
        <v/>
      </c>
      <c r="DE1112" s="437">
        <f>IFERROR(ROUND(AVERAGE(Y1112:Z1112,AK1112:AL1112),0),"")</f>
        <v/>
      </c>
      <c r="DF1112" s="217">
        <f>IFERROR(ROUND((3600/DE1112*J1112),0),"")</f>
        <v/>
      </c>
      <c r="DG1112" s="437">
        <f>IFERROR(ROUND(DD1112/DF1112,1),"")</f>
        <v/>
      </c>
      <c r="DH1112" s="308">
        <f>IFERROR(DB1112+DD1112,"")</f>
        <v/>
      </c>
      <c r="DI1112" s="447">
        <f>IFERROR(DD1112/DH1112,"")</f>
        <v/>
      </c>
      <c r="DJ1112" s="239" t="n"/>
      <c r="DK1112" s="12">
        <f>IFERROR(DF1112-AP1112,"")</f>
        <v/>
      </c>
      <c r="DL1112" s="239" t="n"/>
      <c r="DM1112" s="307">
        <f>IFERROR(DA1112-L1112,"")</f>
        <v/>
      </c>
      <c r="DN1112" s="348">
        <f>IF(DE1112&gt;AQ1112,0,1)</f>
        <v/>
      </c>
      <c r="DO1112" s="348">
        <f>IF(DA1112&lt;M1112,0,1)</f>
        <v/>
      </c>
      <c r="DP1112" s="348">
        <f>IF(DA1112&gt;N1112,0,1)</f>
        <v/>
      </c>
    </row>
    <row r="1113" ht="20.25" customHeight="1" s="417">
      <c r="C1113" s="455" t="n"/>
      <c r="G1113" s="238" t="n"/>
      <c r="H1113" s="437" t="n"/>
      <c r="I1113" s="437" t="n"/>
      <c r="J1113" s="437" t="n"/>
      <c r="K1113" s="437" t="n"/>
      <c r="L1113" s="240" t="n"/>
      <c r="M1113" s="241" t="n"/>
      <c r="N1113" s="242" t="n"/>
      <c r="O1113" s="232" t="n"/>
      <c r="P1113" s="232" t="n"/>
      <c r="Q1113" s="232" t="n"/>
      <c r="R1113" s="232" t="n"/>
      <c r="S1113" s="232" t="n"/>
      <c r="T1113" s="232" t="n"/>
      <c r="U1113" s="232" t="n"/>
      <c r="V1113" s="232" t="n"/>
      <c r="W1113" s="232" t="n"/>
      <c r="X1113" s="232" t="n"/>
      <c r="Y1113" s="195" t="n"/>
      <c r="Z1113" s="195" t="n"/>
      <c r="AA1113" s="232" t="n"/>
      <c r="AB1113" s="232" t="n"/>
      <c r="AC1113" s="232" t="n"/>
      <c r="AD1113" s="232" t="n"/>
      <c r="AE1113" s="232" t="n"/>
      <c r="AF1113" s="232" t="n"/>
      <c r="AG1113" s="232" t="n"/>
      <c r="AH1113" s="232" t="n"/>
      <c r="AI1113" s="232" t="n"/>
      <c r="AJ1113" s="232" t="n"/>
      <c r="AK1113" s="195" t="n"/>
      <c r="AL1113" s="195" t="n"/>
      <c r="AM1113" s="232">
        <f>IFERROR(ROUND(AVERAGE(O1113:S1113,AA1113:AE1113),0),"")</f>
        <v/>
      </c>
      <c r="AN1113" s="232">
        <f>IFERROR(ROUND(AVERAGE(T1113:X1113,AF1113:AJ1113),0),"")</f>
        <v/>
      </c>
      <c r="AO1113" s="278">
        <f>IFERROR((AM1113-L1113)/L1113,"")</f>
        <v/>
      </c>
      <c r="AP1113" s="218" t="n"/>
      <c r="AQ1113" s="219" t="n"/>
      <c r="AR1113" s="217">
        <f>IFERROR(ROUND((3600/AS1113*J1113),0),"")</f>
        <v/>
      </c>
      <c r="AS1113" s="217">
        <f>IFERROR(ROUND(AVERAGE(Y1113:Z1113,AK1113:AL1113),0),"")</f>
        <v/>
      </c>
      <c r="AT1113" s="217" t="n"/>
      <c r="AU1113" s="217" t="n"/>
      <c r="AV1113" s="217" t="n"/>
      <c r="AW1113" s="217" t="n"/>
      <c r="AX1113" s="217" t="n"/>
      <c r="AY1113" s="217" t="n"/>
      <c r="AZ1113" s="217" t="n"/>
      <c r="BA1113" s="217" t="n"/>
      <c r="BB1113" s="217" t="n"/>
      <c r="BC1113" s="217" t="n"/>
      <c r="BD1113" s="217" t="n"/>
      <c r="BE1113" s="217" t="n"/>
      <c r="BF1113" s="217" t="n"/>
      <c r="BG1113" s="217" t="n"/>
      <c r="BH1113" s="217" t="n"/>
      <c r="BI1113" s="217" t="n"/>
      <c r="BJ1113" s="217" t="n"/>
      <c r="BK1113" s="217" t="n"/>
      <c r="BL1113" s="217" t="n"/>
      <c r="BM1113" s="217" t="n"/>
      <c r="BN1113" s="217" t="n"/>
      <c r="BO1113" s="217" t="n"/>
      <c r="BP1113" s="217" t="n"/>
      <c r="BQ1113" s="217" t="n"/>
      <c r="BR1113" s="217" t="n"/>
      <c r="BS1113" s="217" t="n"/>
      <c r="BT1113" s="217" t="n"/>
      <c r="BU1113" s="217" t="n"/>
      <c r="BV1113" s="217" t="n"/>
      <c r="BW1113" s="217" t="n"/>
      <c r="BX1113" s="220" t="n"/>
      <c r="BY1113" s="220" t="n"/>
      <c r="BZ1113" s="220" t="n"/>
      <c r="CA1113" s="220" t="n"/>
      <c r="CB1113" s="220" t="n"/>
      <c r="CC1113" s="220" t="n"/>
      <c r="CD1113" s="220" t="n"/>
      <c r="CE1113" s="220" t="n"/>
      <c r="CF1113" s="220" t="n"/>
      <c r="CG1113" s="221">
        <f>IFERROR(ROUND((SUM(BX1113:CF1113)),0),"")</f>
        <v/>
      </c>
      <c r="CH1113" s="216" t="n"/>
      <c r="CI1113" s="456" t="n"/>
      <c r="CJ1113" s="223" t="n"/>
      <c r="CK1113" s="196" t="n"/>
      <c r="CL1113" s="196" t="n"/>
      <c r="CM1113" s="196" t="n"/>
      <c r="CN1113" s="196" t="n"/>
      <c r="CO1113" s="196" t="n"/>
      <c r="CP1113" s="323" t="n"/>
      <c r="CQ1113" s="348" t="n"/>
      <c r="CR1113" s="348" t="n"/>
      <c r="CS1113" s="348" t="n"/>
      <c r="CT1113" s="348" t="n"/>
      <c r="CU1113" s="348" t="n"/>
      <c r="CV1113" s="348" t="n"/>
      <c r="CW1113" s="348" t="n"/>
      <c r="CX1113" s="348" t="n"/>
      <c r="CY1113" s="348">
        <f>IFERROR(ROUND(STDEV(AN1113,L1113),1),"")</f>
        <v/>
      </c>
      <c r="CZ1113" s="232">
        <f>IFERROR(ROUND(AVERAGE(O1113:S1113,AA1113:AE1113),0),"")</f>
        <v/>
      </c>
      <c r="DA1113" s="232">
        <f>IFERROR(AVERAGE(T1113:X1113,AF1113:AJ1113),"")</f>
        <v/>
      </c>
      <c r="DB1113" s="308">
        <f>AV1113+BK1113</f>
        <v/>
      </c>
      <c r="DC1113" s="12">
        <f>SUM(BL1113:BT1113,AW1113:BE1113)</f>
        <v/>
      </c>
      <c r="DD1113" s="437">
        <f>IFERROR(ROUND(DC1113/K1113,0),"")</f>
        <v/>
      </c>
      <c r="DE1113" s="437">
        <f>IFERROR(ROUND(AVERAGE(Y1113:Z1113,AK1113:AL1113),0),"")</f>
        <v/>
      </c>
      <c r="DF1113" s="217">
        <f>IFERROR(ROUND((3600/DE1113*J1113),0),"")</f>
        <v/>
      </c>
      <c r="DG1113" s="437">
        <f>IFERROR(ROUND(DD1113/DF1113,1),"")</f>
        <v/>
      </c>
      <c r="DH1113" s="308">
        <f>IFERROR(DB1113+DD1113,"")</f>
        <v/>
      </c>
      <c r="DI1113" s="447">
        <f>IFERROR(DD1113/DH1113,"")</f>
        <v/>
      </c>
      <c r="DJ1113" s="239" t="n"/>
      <c r="DK1113" s="12">
        <f>IFERROR(DF1113-AP1113,"")</f>
        <v/>
      </c>
      <c r="DL1113" s="239" t="n"/>
      <c r="DM1113" s="307">
        <f>IFERROR(DA1113-L1113,"")</f>
        <v/>
      </c>
      <c r="DN1113" s="348">
        <f>IF(DE1113&gt;AQ1113,0,1)</f>
        <v/>
      </c>
      <c r="DO1113" s="348">
        <f>IF(DA1113&lt;M1113,0,1)</f>
        <v/>
      </c>
      <c r="DP1113" s="348">
        <f>IF(DA1113&gt;N1113,0,1)</f>
        <v/>
      </c>
    </row>
    <row r="1114" ht="20.25" customHeight="1" s="417">
      <c r="C1114" s="455" t="n"/>
      <c r="G1114" s="238" t="n"/>
      <c r="H1114" s="437" t="n"/>
      <c r="I1114" s="437" t="n"/>
      <c r="J1114" s="437" t="n"/>
      <c r="K1114" s="437" t="n"/>
      <c r="L1114" s="240" t="n"/>
      <c r="M1114" s="241" t="n"/>
      <c r="N1114" s="242" t="n"/>
      <c r="O1114" s="232" t="n"/>
      <c r="P1114" s="232" t="n"/>
      <c r="Q1114" s="232" t="n"/>
      <c r="R1114" s="232" t="n"/>
      <c r="S1114" s="232" t="n"/>
      <c r="T1114" s="232" t="n"/>
      <c r="U1114" s="232" t="n"/>
      <c r="V1114" s="232" t="n"/>
      <c r="W1114" s="232" t="n"/>
      <c r="X1114" s="232" t="n"/>
      <c r="Y1114" s="195" t="n"/>
      <c r="Z1114" s="195" t="n"/>
      <c r="AA1114" s="232" t="n"/>
      <c r="AB1114" s="232" t="n"/>
      <c r="AC1114" s="232" t="n"/>
      <c r="AD1114" s="232" t="n"/>
      <c r="AE1114" s="232" t="n"/>
      <c r="AF1114" s="232" t="n"/>
      <c r="AG1114" s="232" t="n"/>
      <c r="AH1114" s="232" t="n"/>
      <c r="AI1114" s="232" t="n"/>
      <c r="AJ1114" s="232" t="n"/>
      <c r="AK1114" s="195" t="n"/>
      <c r="AL1114" s="195" t="n"/>
      <c r="AM1114" s="232">
        <f>IFERROR(ROUND(AVERAGE(O1114:S1114,AA1114:AE1114),0),"")</f>
        <v/>
      </c>
      <c r="AN1114" s="232">
        <f>IFERROR(ROUND(AVERAGE(T1114:X1114,AF1114:AJ1114),0),"")</f>
        <v/>
      </c>
      <c r="AO1114" s="278">
        <f>IFERROR((AM1114-L1114)/L1114,"")</f>
        <v/>
      </c>
      <c r="AP1114" s="218" t="n"/>
      <c r="AQ1114" s="219" t="n"/>
      <c r="AR1114" s="217">
        <f>IFERROR(ROUND((3600/AS1114*J1114),0),"")</f>
        <v/>
      </c>
      <c r="AS1114" s="217">
        <f>IFERROR(ROUND(AVERAGE(Y1114:Z1114,AK1114:AL1114),0),"")</f>
        <v/>
      </c>
      <c r="AT1114" s="217" t="n"/>
      <c r="AU1114" s="217" t="n"/>
      <c r="AV1114" s="217" t="n"/>
      <c r="AW1114" s="217" t="n"/>
      <c r="AX1114" s="217" t="n"/>
      <c r="AY1114" s="217" t="n"/>
      <c r="AZ1114" s="217" t="n"/>
      <c r="BA1114" s="217" t="n"/>
      <c r="BB1114" s="217" t="n"/>
      <c r="BC1114" s="217" t="n"/>
      <c r="BD1114" s="217" t="n"/>
      <c r="BE1114" s="217" t="n"/>
      <c r="BF1114" s="217" t="n"/>
      <c r="BG1114" s="217" t="n"/>
      <c r="BH1114" s="217" t="n"/>
      <c r="BI1114" s="217" t="n"/>
      <c r="BJ1114" s="217" t="n"/>
      <c r="BK1114" s="217" t="n"/>
      <c r="BL1114" s="217" t="n"/>
      <c r="BM1114" s="217" t="n"/>
      <c r="BN1114" s="217" t="n"/>
      <c r="BO1114" s="217" t="n"/>
      <c r="BP1114" s="217" t="n"/>
      <c r="BQ1114" s="217" t="n"/>
      <c r="BR1114" s="217" t="n"/>
      <c r="BS1114" s="217" t="n"/>
      <c r="BT1114" s="217" t="n"/>
      <c r="BU1114" s="217" t="n"/>
      <c r="BV1114" s="217" t="n"/>
      <c r="BW1114" s="217" t="n"/>
      <c r="BX1114" s="220" t="n"/>
      <c r="BY1114" s="220" t="n"/>
      <c r="BZ1114" s="220" t="n"/>
      <c r="CA1114" s="220" t="n"/>
      <c r="CB1114" s="220" t="n"/>
      <c r="CC1114" s="220" t="n"/>
      <c r="CD1114" s="220" t="n"/>
      <c r="CE1114" s="220" t="n"/>
      <c r="CF1114" s="220" t="n"/>
      <c r="CG1114" s="221">
        <f>IFERROR(ROUND((SUM(BX1114:CF1114)),0),"")</f>
        <v/>
      </c>
      <c r="CH1114" s="216" t="n"/>
      <c r="CI1114" s="456" t="n"/>
      <c r="CJ1114" s="223" t="n"/>
      <c r="CK1114" s="196" t="n"/>
      <c r="CL1114" s="196" t="n"/>
      <c r="CM1114" s="196" t="n"/>
      <c r="CN1114" s="196" t="n"/>
      <c r="CO1114" s="196" t="n"/>
      <c r="CP1114" s="323" t="n"/>
      <c r="CQ1114" s="348" t="n"/>
      <c r="CR1114" s="348" t="n"/>
      <c r="CS1114" s="348" t="n"/>
      <c r="CT1114" s="348" t="n"/>
      <c r="CU1114" s="348" t="n"/>
      <c r="CV1114" s="348" t="n"/>
      <c r="CW1114" s="348" t="n"/>
      <c r="CX1114" s="348" t="n"/>
      <c r="CY1114" s="348">
        <f>IFERROR(ROUND(STDEV(AN1114,L1114),1),"")</f>
        <v/>
      </c>
      <c r="CZ1114" s="232">
        <f>IFERROR(ROUND(AVERAGE(O1114:S1114,AA1114:AE1114),0),"")</f>
        <v/>
      </c>
      <c r="DA1114" s="232">
        <f>IFERROR(AVERAGE(T1114:X1114,AF1114:AJ1114),"")</f>
        <v/>
      </c>
      <c r="DB1114" s="308">
        <f>AV1114+BK1114</f>
        <v/>
      </c>
      <c r="DC1114" s="12">
        <f>SUM(BL1114:BT1114,AW1114:BE1114)</f>
        <v/>
      </c>
      <c r="DD1114" s="437">
        <f>IFERROR(ROUND(DC1114/K1114,0),"")</f>
        <v/>
      </c>
      <c r="DE1114" s="437">
        <f>IFERROR(ROUND(AVERAGE(Y1114:Z1114,AK1114:AL1114),0),"")</f>
        <v/>
      </c>
      <c r="DF1114" s="217">
        <f>IFERROR(ROUND((3600/DE1114*J1114),0),"")</f>
        <v/>
      </c>
      <c r="DG1114" s="437">
        <f>IFERROR(ROUND(DD1114/DF1114,1),"")</f>
        <v/>
      </c>
      <c r="DH1114" s="308">
        <f>IFERROR(DB1114+DD1114,"")</f>
        <v/>
      </c>
      <c r="DI1114" s="447">
        <f>IFERROR(DD1114/DH1114,"")</f>
        <v/>
      </c>
      <c r="DJ1114" s="239" t="n"/>
      <c r="DK1114" s="12">
        <f>IFERROR(DF1114-AP1114,"")</f>
        <v/>
      </c>
      <c r="DL1114" s="239" t="n"/>
      <c r="DM1114" s="307">
        <f>IFERROR(DA1114-L1114,"")</f>
        <v/>
      </c>
      <c r="DN1114" s="348">
        <f>IF(DE1114&gt;AQ1114,0,1)</f>
        <v/>
      </c>
      <c r="DO1114" s="348">
        <f>IF(DA1114&lt;M1114,0,1)</f>
        <v/>
      </c>
      <c r="DP1114" s="348">
        <f>IF(DA1114&gt;N1114,0,1)</f>
        <v/>
      </c>
    </row>
    <row r="1115" ht="20.25" customHeight="1" s="417">
      <c r="C1115" s="455" t="n"/>
      <c r="G1115" s="238" t="n"/>
      <c r="H1115" s="437" t="n"/>
      <c r="I1115" s="437" t="n"/>
      <c r="J1115" s="437" t="n"/>
      <c r="K1115" s="437" t="n"/>
      <c r="L1115" s="240" t="n"/>
      <c r="M1115" s="241" t="n"/>
      <c r="N1115" s="242" t="n"/>
      <c r="O1115" s="232" t="n"/>
      <c r="P1115" s="232" t="n"/>
      <c r="Q1115" s="232" t="n"/>
      <c r="R1115" s="232" t="n"/>
      <c r="S1115" s="232" t="n"/>
      <c r="T1115" s="232" t="n"/>
      <c r="U1115" s="232" t="n"/>
      <c r="V1115" s="232" t="n"/>
      <c r="W1115" s="232" t="n"/>
      <c r="X1115" s="232" t="n"/>
      <c r="Y1115" s="195" t="n"/>
      <c r="Z1115" s="195" t="n"/>
      <c r="AA1115" s="232" t="n"/>
      <c r="AB1115" s="232" t="n"/>
      <c r="AC1115" s="232" t="n"/>
      <c r="AD1115" s="232" t="n"/>
      <c r="AE1115" s="232" t="n"/>
      <c r="AF1115" s="232" t="n"/>
      <c r="AG1115" s="232" t="n"/>
      <c r="AH1115" s="232" t="n"/>
      <c r="AI1115" s="232" t="n"/>
      <c r="AJ1115" s="232" t="n"/>
      <c r="AK1115" s="195" t="n"/>
      <c r="AL1115" s="195" t="n"/>
      <c r="AM1115" s="232">
        <f>IFERROR(ROUND(AVERAGE(O1115:S1115,AA1115:AE1115),0),"")</f>
        <v/>
      </c>
      <c r="AN1115" s="232">
        <f>IFERROR(ROUND(AVERAGE(T1115:X1115,AF1115:AJ1115),0),"")</f>
        <v/>
      </c>
      <c r="AO1115" s="278">
        <f>IFERROR((AM1115-L1115)/L1115,"")</f>
        <v/>
      </c>
      <c r="AP1115" s="218" t="n"/>
      <c r="AQ1115" s="219" t="n"/>
      <c r="AR1115" s="217">
        <f>IFERROR(ROUND((3600/AS1115*J1115),0),"")</f>
        <v/>
      </c>
      <c r="AS1115" s="217">
        <f>IFERROR(ROUND(AVERAGE(Y1115:Z1115,AK1115:AL1115),0),"")</f>
        <v/>
      </c>
      <c r="AT1115" s="217" t="n"/>
      <c r="AU1115" s="217" t="n"/>
      <c r="AV1115" s="217" t="n"/>
      <c r="AW1115" s="217" t="n"/>
      <c r="AX1115" s="217" t="n"/>
      <c r="AY1115" s="217" t="n"/>
      <c r="AZ1115" s="217" t="n"/>
      <c r="BA1115" s="217" t="n"/>
      <c r="BB1115" s="217" t="n"/>
      <c r="BC1115" s="217" t="n"/>
      <c r="BD1115" s="217" t="n"/>
      <c r="BE1115" s="217" t="n"/>
      <c r="BF1115" s="217" t="n"/>
      <c r="BG1115" s="217" t="n"/>
      <c r="BH1115" s="217" t="n"/>
      <c r="BI1115" s="217" t="n"/>
      <c r="BJ1115" s="217" t="n"/>
      <c r="BK1115" s="217" t="n"/>
      <c r="BL1115" s="217" t="n"/>
      <c r="BM1115" s="217" t="n"/>
      <c r="BN1115" s="217" t="n"/>
      <c r="BO1115" s="217" t="n"/>
      <c r="BP1115" s="217" t="n"/>
      <c r="BQ1115" s="217" t="n"/>
      <c r="BR1115" s="217" t="n"/>
      <c r="BS1115" s="217" t="n"/>
      <c r="BT1115" s="217" t="n"/>
      <c r="BU1115" s="217" t="n"/>
      <c r="BV1115" s="217" t="n"/>
      <c r="BW1115" s="217" t="n"/>
      <c r="BX1115" s="220" t="n"/>
      <c r="BY1115" s="220" t="n"/>
      <c r="BZ1115" s="220" t="n"/>
      <c r="CA1115" s="220" t="n"/>
      <c r="CB1115" s="220" t="n"/>
      <c r="CC1115" s="220" t="n"/>
      <c r="CD1115" s="220" t="n"/>
      <c r="CE1115" s="220" t="n"/>
      <c r="CF1115" s="220" t="n"/>
      <c r="CG1115" s="221">
        <f>IFERROR(ROUND((SUM(BX1115:CF1115)),0),"")</f>
        <v/>
      </c>
      <c r="CH1115" s="216" t="n"/>
      <c r="CI1115" s="456" t="n"/>
      <c r="CJ1115" s="223" t="n"/>
      <c r="CK1115" s="196" t="n"/>
      <c r="CL1115" s="196" t="n"/>
      <c r="CM1115" s="196" t="n"/>
      <c r="CN1115" s="196" t="n"/>
      <c r="CO1115" s="196" t="n"/>
      <c r="CP1115" s="323" t="n"/>
      <c r="CQ1115" s="348" t="n"/>
      <c r="CR1115" s="348" t="n"/>
      <c r="CS1115" s="348" t="n"/>
      <c r="CT1115" s="348" t="n"/>
      <c r="CU1115" s="348" t="n"/>
      <c r="CV1115" s="348" t="n"/>
      <c r="CW1115" s="348" t="n"/>
      <c r="CX1115" s="348" t="n"/>
      <c r="CY1115" s="348">
        <f>IFERROR(ROUND(STDEV(AN1115,L1115),1),"")</f>
        <v/>
      </c>
      <c r="CZ1115" s="232">
        <f>IFERROR(ROUND(AVERAGE(O1115:S1115,AA1115:AE1115),0),"")</f>
        <v/>
      </c>
      <c r="DA1115" s="232">
        <f>IFERROR(AVERAGE(T1115:X1115,AF1115:AJ1115),"")</f>
        <v/>
      </c>
      <c r="DB1115" s="308">
        <f>AV1115+BK1115</f>
        <v/>
      </c>
      <c r="DC1115" s="12">
        <f>SUM(BL1115:BT1115,AW1115:BE1115)</f>
        <v/>
      </c>
      <c r="DD1115" s="437">
        <f>IFERROR(ROUND(DC1115/K1115,0),"")</f>
        <v/>
      </c>
      <c r="DE1115" s="437">
        <f>IFERROR(ROUND(AVERAGE(Y1115:Z1115,AK1115:AL1115),0),"")</f>
        <v/>
      </c>
      <c r="DF1115" s="217">
        <f>IFERROR(ROUND((3600/DE1115*J1115),0),"")</f>
        <v/>
      </c>
      <c r="DG1115" s="437">
        <f>IFERROR(ROUND(DD1115/DF1115,1),"")</f>
        <v/>
      </c>
      <c r="DH1115" s="308">
        <f>IFERROR(DB1115+DD1115,"")</f>
        <v/>
      </c>
      <c r="DI1115" s="447">
        <f>IFERROR(DD1115/DH1115,"")</f>
        <v/>
      </c>
      <c r="DJ1115" s="239" t="n"/>
      <c r="DK1115" s="12">
        <f>IFERROR(DF1115-AP1115,"")</f>
        <v/>
      </c>
      <c r="DL1115" s="239" t="n"/>
      <c r="DM1115" s="307">
        <f>IFERROR(DA1115-L1115,"")</f>
        <v/>
      </c>
      <c r="DN1115" s="348">
        <f>IF(DE1115&gt;AQ1115,0,1)</f>
        <v/>
      </c>
      <c r="DO1115" s="348">
        <f>IF(DA1115&lt;M1115,0,1)</f>
        <v/>
      </c>
      <c r="DP1115" s="348">
        <f>IF(DA1115&gt;N1115,0,1)</f>
        <v/>
      </c>
    </row>
    <row r="1116" ht="20.25" customHeight="1" s="417">
      <c r="C1116" s="455" t="n"/>
      <c r="G1116" s="238" t="n"/>
      <c r="H1116" s="437" t="n"/>
      <c r="I1116" s="437" t="n"/>
      <c r="J1116" s="437" t="n"/>
      <c r="K1116" s="437" t="n"/>
      <c r="L1116" s="240" t="n"/>
      <c r="M1116" s="241" t="n"/>
      <c r="N1116" s="242" t="n"/>
      <c r="O1116" s="232" t="n"/>
      <c r="P1116" s="232" t="n"/>
      <c r="Q1116" s="232" t="n"/>
      <c r="R1116" s="232" t="n"/>
      <c r="S1116" s="232" t="n"/>
      <c r="T1116" s="232" t="n"/>
      <c r="U1116" s="232" t="n"/>
      <c r="V1116" s="232" t="n"/>
      <c r="W1116" s="232" t="n"/>
      <c r="X1116" s="232" t="n"/>
      <c r="Y1116" s="195" t="n"/>
      <c r="Z1116" s="195" t="n"/>
      <c r="AA1116" s="232" t="n"/>
      <c r="AB1116" s="232" t="n"/>
      <c r="AC1116" s="232" t="n"/>
      <c r="AD1116" s="232" t="n"/>
      <c r="AE1116" s="232" t="n"/>
      <c r="AF1116" s="232" t="n"/>
      <c r="AG1116" s="232" t="n"/>
      <c r="AH1116" s="232" t="n"/>
      <c r="AI1116" s="232" t="n"/>
      <c r="AJ1116" s="232" t="n"/>
      <c r="AK1116" s="195" t="n"/>
      <c r="AL1116" s="195" t="n"/>
      <c r="AM1116" s="232">
        <f>IFERROR(ROUND(AVERAGE(O1116:S1116,AA1116:AE1116),0),"")</f>
        <v/>
      </c>
      <c r="AN1116" s="232">
        <f>IFERROR(ROUND(AVERAGE(T1116:X1116,AF1116:AJ1116),0),"")</f>
        <v/>
      </c>
      <c r="AO1116" s="278">
        <f>IFERROR((AM1116-L1116)/L1116,"")</f>
        <v/>
      </c>
      <c r="AP1116" s="218" t="n"/>
      <c r="AQ1116" s="219" t="n"/>
      <c r="AR1116" s="217">
        <f>IFERROR(ROUND((3600/AS1116*J1116),0),"")</f>
        <v/>
      </c>
      <c r="AS1116" s="217">
        <f>IFERROR(ROUND(AVERAGE(Y1116:Z1116,AK1116:AL1116),0),"")</f>
        <v/>
      </c>
      <c r="AT1116" s="217" t="n"/>
      <c r="AU1116" s="217" t="n"/>
      <c r="AV1116" s="217" t="n"/>
      <c r="AW1116" s="217" t="n"/>
      <c r="AX1116" s="217" t="n"/>
      <c r="AY1116" s="217" t="n"/>
      <c r="AZ1116" s="217" t="n"/>
      <c r="BA1116" s="217" t="n"/>
      <c r="BB1116" s="217" t="n"/>
      <c r="BC1116" s="217" t="n"/>
      <c r="BD1116" s="217" t="n"/>
      <c r="BE1116" s="217" t="n"/>
      <c r="BF1116" s="217" t="n"/>
      <c r="BG1116" s="217" t="n"/>
      <c r="BH1116" s="217" t="n"/>
      <c r="BI1116" s="217" t="n"/>
      <c r="BJ1116" s="217" t="n"/>
      <c r="BK1116" s="217" t="n"/>
      <c r="BL1116" s="217" t="n"/>
      <c r="BM1116" s="217" t="n"/>
      <c r="BN1116" s="217" t="n"/>
      <c r="BO1116" s="217" t="n"/>
      <c r="BP1116" s="217" t="n"/>
      <c r="BQ1116" s="217" t="n"/>
      <c r="BR1116" s="217" t="n"/>
      <c r="BS1116" s="217" t="n"/>
      <c r="BT1116" s="217" t="n"/>
      <c r="BU1116" s="217" t="n"/>
      <c r="BV1116" s="217" t="n"/>
      <c r="BW1116" s="217" t="n"/>
      <c r="BX1116" s="220" t="n"/>
      <c r="BY1116" s="220" t="n"/>
      <c r="BZ1116" s="220" t="n"/>
      <c r="CA1116" s="220" t="n"/>
      <c r="CB1116" s="220" t="n"/>
      <c r="CC1116" s="220" t="n"/>
      <c r="CD1116" s="220" t="n"/>
      <c r="CE1116" s="220" t="n"/>
      <c r="CF1116" s="220" t="n"/>
      <c r="CG1116" s="221">
        <f>IFERROR(ROUND((SUM(BX1116:CF1116)),0),"")</f>
        <v/>
      </c>
      <c r="CH1116" s="216" t="n"/>
      <c r="CI1116" s="456" t="n"/>
      <c r="CJ1116" s="223" t="n"/>
      <c r="CK1116" s="196" t="n"/>
      <c r="CL1116" s="196" t="n"/>
      <c r="CM1116" s="196" t="n"/>
      <c r="CN1116" s="196" t="n"/>
      <c r="CO1116" s="196" t="n"/>
      <c r="CP1116" s="323" t="n"/>
      <c r="CQ1116" s="348" t="n"/>
      <c r="CR1116" s="348" t="n"/>
      <c r="CS1116" s="348" t="n"/>
      <c r="CT1116" s="348" t="n"/>
      <c r="CU1116" s="348" t="n"/>
      <c r="CV1116" s="348" t="n"/>
      <c r="CW1116" s="348" t="n"/>
      <c r="CX1116" s="348" t="n"/>
      <c r="CY1116" s="348">
        <f>IFERROR(ROUND(STDEV(AN1116,L1116),1),"")</f>
        <v/>
      </c>
      <c r="CZ1116" s="232">
        <f>IFERROR(ROUND(AVERAGE(O1116:S1116,AA1116:AE1116),0),"")</f>
        <v/>
      </c>
      <c r="DA1116" s="232">
        <f>IFERROR(AVERAGE(T1116:X1116,AF1116:AJ1116),"")</f>
        <v/>
      </c>
      <c r="DB1116" s="308">
        <f>AV1116+BK1116</f>
        <v/>
      </c>
      <c r="DC1116" s="12">
        <f>SUM(BL1116:BT1116,AW1116:BE1116)</f>
        <v/>
      </c>
      <c r="DD1116" s="437">
        <f>IFERROR(ROUND(DC1116/K1116,0),"")</f>
        <v/>
      </c>
      <c r="DE1116" s="437">
        <f>IFERROR(ROUND(AVERAGE(Y1116:Z1116,AK1116:AL1116),0),"")</f>
        <v/>
      </c>
      <c r="DF1116" s="217">
        <f>IFERROR(ROUND((3600/DE1116*J1116),0),"")</f>
        <v/>
      </c>
      <c r="DG1116" s="437">
        <f>IFERROR(ROUND(DD1116/DF1116,1),"")</f>
        <v/>
      </c>
      <c r="DH1116" s="308">
        <f>IFERROR(DB1116+DD1116,"")</f>
        <v/>
      </c>
      <c r="DI1116" s="447">
        <f>IFERROR(DD1116/DH1116,"")</f>
        <v/>
      </c>
      <c r="DJ1116" s="239" t="n"/>
      <c r="DK1116" s="12">
        <f>IFERROR(DF1116-AP1116,"")</f>
        <v/>
      </c>
      <c r="DL1116" s="239" t="n"/>
      <c r="DM1116" s="307">
        <f>IFERROR(DA1116-L1116,"")</f>
        <v/>
      </c>
      <c r="DN1116" s="348">
        <f>IF(DE1116&gt;AQ1116,0,1)</f>
        <v/>
      </c>
      <c r="DO1116" s="348">
        <f>IF(DA1116&lt;M1116,0,1)</f>
        <v/>
      </c>
      <c r="DP1116" s="348">
        <f>IF(DA1116&gt;N1116,0,1)</f>
        <v/>
      </c>
    </row>
    <row r="1117" ht="20.25" customHeight="1" s="417">
      <c r="C1117" s="455" t="n"/>
      <c r="G1117" s="238" t="n"/>
      <c r="H1117" s="437" t="n"/>
      <c r="I1117" s="437" t="n"/>
      <c r="J1117" s="437" t="n"/>
      <c r="K1117" s="437" t="n"/>
      <c r="L1117" s="240" t="n"/>
      <c r="M1117" s="241" t="n"/>
      <c r="N1117" s="242" t="n"/>
      <c r="O1117" s="232" t="n"/>
      <c r="P1117" s="232" t="n"/>
      <c r="Q1117" s="232" t="n"/>
      <c r="R1117" s="232" t="n"/>
      <c r="S1117" s="232" t="n"/>
      <c r="T1117" s="232" t="n"/>
      <c r="U1117" s="232" t="n"/>
      <c r="V1117" s="232" t="n"/>
      <c r="W1117" s="232" t="n"/>
      <c r="X1117" s="232" t="n"/>
      <c r="Y1117" s="195" t="n"/>
      <c r="Z1117" s="195" t="n"/>
      <c r="AA1117" s="232" t="n"/>
      <c r="AB1117" s="232" t="n"/>
      <c r="AC1117" s="232" t="n"/>
      <c r="AD1117" s="232" t="n"/>
      <c r="AE1117" s="232" t="n"/>
      <c r="AF1117" s="232" t="n"/>
      <c r="AG1117" s="232" t="n"/>
      <c r="AH1117" s="232" t="n"/>
      <c r="AI1117" s="232" t="n"/>
      <c r="AJ1117" s="232" t="n"/>
      <c r="AK1117" s="195" t="n"/>
      <c r="AL1117" s="195" t="n"/>
      <c r="AM1117" s="232">
        <f>IFERROR(ROUND(AVERAGE(O1117:S1117,AA1117:AE1117),0),"")</f>
        <v/>
      </c>
      <c r="AN1117" s="232">
        <f>IFERROR(ROUND(AVERAGE(T1117:X1117,AF1117:AJ1117),0),"")</f>
        <v/>
      </c>
      <c r="AO1117" s="278">
        <f>IFERROR((AM1117-L1117)/L1117,"")</f>
        <v/>
      </c>
      <c r="AP1117" s="218" t="n"/>
      <c r="AQ1117" s="219" t="n"/>
      <c r="AR1117" s="217">
        <f>IFERROR(ROUND((3600/AS1117*J1117),0),"")</f>
        <v/>
      </c>
      <c r="AS1117" s="217">
        <f>IFERROR(ROUND(AVERAGE(Y1117:Z1117,AK1117:AL1117),0),"")</f>
        <v/>
      </c>
      <c r="AT1117" s="217" t="n"/>
      <c r="AU1117" s="217" t="n"/>
      <c r="AV1117" s="217" t="n"/>
      <c r="AW1117" s="217" t="n"/>
      <c r="AX1117" s="217" t="n"/>
      <c r="AY1117" s="217" t="n"/>
      <c r="AZ1117" s="217" t="n"/>
      <c r="BA1117" s="217" t="n"/>
      <c r="BB1117" s="217" t="n"/>
      <c r="BC1117" s="217" t="n"/>
      <c r="BD1117" s="217" t="n"/>
      <c r="BE1117" s="217" t="n"/>
      <c r="BF1117" s="217" t="n"/>
      <c r="BG1117" s="217" t="n"/>
      <c r="BH1117" s="217" t="n"/>
      <c r="BI1117" s="217" t="n"/>
      <c r="BJ1117" s="217" t="n"/>
      <c r="BK1117" s="217" t="n"/>
      <c r="BL1117" s="217" t="n"/>
      <c r="BM1117" s="217" t="n"/>
      <c r="BN1117" s="217" t="n"/>
      <c r="BO1117" s="217" t="n"/>
      <c r="BP1117" s="217" t="n"/>
      <c r="BQ1117" s="217" t="n"/>
      <c r="BR1117" s="217" t="n"/>
      <c r="BS1117" s="217" t="n"/>
      <c r="BT1117" s="217" t="n"/>
      <c r="BU1117" s="217" t="n"/>
      <c r="BV1117" s="217" t="n"/>
      <c r="BW1117" s="217" t="n"/>
      <c r="BX1117" s="220" t="n"/>
      <c r="BY1117" s="220" t="n"/>
      <c r="BZ1117" s="220" t="n"/>
      <c r="CA1117" s="220" t="n"/>
      <c r="CB1117" s="220" t="n"/>
      <c r="CC1117" s="220" t="n"/>
      <c r="CD1117" s="220" t="n"/>
      <c r="CE1117" s="220" t="n"/>
      <c r="CF1117" s="220" t="n"/>
      <c r="CG1117" s="221">
        <f>IFERROR(ROUND((SUM(BX1117:CF1117)),0),"")</f>
        <v/>
      </c>
      <c r="CH1117" s="216" t="n"/>
      <c r="CI1117" s="456" t="n"/>
      <c r="CJ1117" s="223" t="n"/>
      <c r="CK1117" s="196" t="n"/>
      <c r="CL1117" s="196" t="n"/>
      <c r="CM1117" s="196" t="n"/>
      <c r="CN1117" s="196" t="n"/>
      <c r="CO1117" s="196" t="n"/>
      <c r="CP1117" s="323" t="n"/>
      <c r="CQ1117" s="348" t="n"/>
      <c r="CR1117" s="348" t="n"/>
      <c r="CS1117" s="348" t="n"/>
      <c r="CT1117" s="348" t="n"/>
      <c r="CU1117" s="348" t="n"/>
      <c r="CV1117" s="348" t="n"/>
      <c r="CW1117" s="348" t="n"/>
      <c r="CX1117" s="348" t="n"/>
      <c r="CY1117" s="348">
        <f>IFERROR(ROUND(STDEV(AN1117,L1117),1),"")</f>
        <v/>
      </c>
      <c r="CZ1117" s="232">
        <f>IFERROR(ROUND(AVERAGE(O1117:S1117,AA1117:AE1117),0),"")</f>
        <v/>
      </c>
      <c r="DA1117" s="232">
        <f>IFERROR(AVERAGE(T1117:X1117,AF1117:AJ1117),"")</f>
        <v/>
      </c>
      <c r="DB1117" s="308">
        <f>AV1117+BK1117</f>
        <v/>
      </c>
      <c r="DC1117" s="12">
        <f>SUM(BL1117:BT1117,AW1117:BE1117)</f>
        <v/>
      </c>
      <c r="DD1117" s="437">
        <f>IFERROR(ROUND(DC1117/K1117,0),"")</f>
        <v/>
      </c>
      <c r="DE1117" s="437">
        <f>IFERROR(ROUND(AVERAGE(Y1117:Z1117,AK1117:AL1117),0),"")</f>
        <v/>
      </c>
      <c r="DF1117" s="217">
        <f>IFERROR(ROUND((3600/DE1117*J1117),0),"")</f>
        <v/>
      </c>
      <c r="DG1117" s="437">
        <f>IFERROR(ROUND(DD1117/DF1117,1),"")</f>
        <v/>
      </c>
      <c r="DH1117" s="308">
        <f>IFERROR(DB1117+DD1117,"")</f>
        <v/>
      </c>
      <c r="DI1117" s="447">
        <f>IFERROR(DD1117/DH1117,"")</f>
        <v/>
      </c>
      <c r="DJ1117" s="239" t="n"/>
      <c r="DK1117" s="12">
        <f>IFERROR(DF1117-AP1117,"")</f>
        <v/>
      </c>
      <c r="DL1117" s="239" t="n"/>
      <c r="DM1117" s="307">
        <f>IFERROR(DA1117-L1117,"")</f>
        <v/>
      </c>
      <c r="DN1117" s="348">
        <f>IF(DE1117&gt;AQ1117,0,1)</f>
        <v/>
      </c>
      <c r="DO1117" s="348">
        <f>IF(DA1117&lt;M1117,0,1)</f>
        <v/>
      </c>
      <c r="DP1117" s="348">
        <f>IF(DA1117&gt;N1117,0,1)</f>
        <v/>
      </c>
    </row>
    <row r="1118" ht="20.25" customHeight="1" s="417">
      <c r="C1118" s="455" t="n"/>
      <c r="G1118" s="238" t="n"/>
      <c r="H1118" s="437" t="n"/>
      <c r="I1118" s="437" t="n"/>
      <c r="J1118" s="437" t="n"/>
      <c r="K1118" s="437" t="n"/>
      <c r="L1118" s="240" t="n"/>
      <c r="M1118" s="241" t="n"/>
      <c r="N1118" s="242" t="n"/>
      <c r="O1118" s="232" t="n"/>
      <c r="P1118" s="232" t="n"/>
      <c r="Q1118" s="232" t="n"/>
      <c r="R1118" s="232" t="n"/>
      <c r="S1118" s="232" t="n"/>
      <c r="T1118" s="232" t="n"/>
      <c r="U1118" s="232" t="n"/>
      <c r="V1118" s="232" t="n"/>
      <c r="W1118" s="232" t="n"/>
      <c r="X1118" s="232" t="n"/>
      <c r="Y1118" s="195" t="n"/>
      <c r="Z1118" s="195" t="n"/>
      <c r="AA1118" s="232" t="n"/>
      <c r="AB1118" s="232" t="n"/>
      <c r="AC1118" s="232" t="n"/>
      <c r="AD1118" s="232" t="n"/>
      <c r="AE1118" s="232" t="n"/>
      <c r="AF1118" s="232" t="n"/>
      <c r="AG1118" s="232" t="n"/>
      <c r="AH1118" s="232" t="n"/>
      <c r="AI1118" s="232" t="n"/>
      <c r="AJ1118" s="232" t="n"/>
      <c r="AK1118" s="195" t="n"/>
      <c r="AL1118" s="195" t="n"/>
      <c r="AM1118" s="232">
        <f>IFERROR(ROUND(AVERAGE(O1118:S1118,AA1118:AE1118),0),"")</f>
        <v/>
      </c>
      <c r="AN1118" s="232">
        <f>IFERROR(ROUND(AVERAGE(T1118:X1118,AF1118:AJ1118),0),"")</f>
        <v/>
      </c>
      <c r="AO1118" s="278">
        <f>IFERROR((AM1118-L1118)/L1118,"")</f>
        <v/>
      </c>
      <c r="AP1118" s="218" t="n"/>
      <c r="AQ1118" s="219" t="n"/>
      <c r="AR1118" s="217">
        <f>IFERROR(ROUND((3600/AS1118*J1118),0),"")</f>
        <v/>
      </c>
      <c r="AS1118" s="217">
        <f>IFERROR(ROUND(AVERAGE(Y1118:Z1118,AK1118:AL1118),0),"")</f>
        <v/>
      </c>
      <c r="AT1118" s="217" t="n"/>
      <c r="AU1118" s="217" t="n"/>
      <c r="AV1118" s="217" t="n"/>
      <c r="AW1118" s="217" t="n"/>
      <c r="AX1118" s="217" t="n"/>
      <c r="AY1118" s="217" t="n"/>
      <c r="AZ1118" s="217" t="n"/>
      <c r="BA1118" s="217" t="n"/>
      <c r="BB1118" s="217" t="n"/>
      <c r="BC1118" s="217" t="n"/>
      <c r="BD1118" s="217" t="n"/>
      <c r="BE1118" s="217" t="n"/>
      <c r="BF1118" s="217" t="n"/>
      <c r="BG1118" s="217" t="n"/>
      <c r="BH1118" s="217" t="n"/>
      <c r="BI1118" s="217" t="n"/>
      <c r="BJ1118" s="217" t="n"/>
      <c r="BK1118" s="217" t="n"/>
      <c r="BL1118" s="217" t="n"/>
      <c r="BM1118" s="217" t="n"/>
      <c r="BN1118" s="217" t="n"/>
      <c r="BO1118" s="217" t="n"/>
      <c r="BP1118" s="217" t="n"/>
      <c r="BQ1118" s="217" t="n"/>
      <c r="BR1118" s="217" t="n"/>
      <c r="BS1118" s="217" t="n"/>
      <c r="BT1118" s="217" t="n"/>
      <c r="BU1118" s="217" t="n"/>
      <c r="BV1118" s="217" t="n"/>
      <c r="BW1118" s="217" t="n"/>
      <c r="BX1118" s="220" t="n"/>
      <c r="BY1118" s="220" t="n"/>
      <c r="BZ1118" s="220" t="n"/>
      <c r="CA1118" s="220" t="n"/>
      <c r="CB1118" s="220" t="n"/>
      <c r="CC1118" s="220" t="n"/>
      <c r="CD1118" s="220" t="n"/>
      <c r="CE1118" s="220" t="n"/>
      <c r="CF1118" s="220" t="n"/>
      <c r="CG1118" s="221">
        <f>IFERROR(ROUND((SUM(BX1118:CF1118)),0),"")</f>
        <v/>
      </c>
      <c r="CH1118" s="216" t="n"/>
      <c r="CI1118" s="456" t="n"/>
      <c r="CJ1118" s="223" t="n"/>
      <c r="CK1118" s="196" t="n"/>
      <c r="CL1118" s="196" t="n"/>
      <c r="CM1118" s="196" t="n"/>
      <c r="CN1118" s="196" t="n"/>
      <c r="CO1118" s="196" t="n"/>
      <c r="CP1118" s="323" t="n"/>
      <c r="CQ1118" s="348" t="n"/>
      <c r="CR1118" s="348" t="n"/>
      <c r="CS1118" s="348" t="n"/>
      <c r="CT1118" s="348" t="n"/>
      <c r="CU1118" s="348" t="n"/>
      <c r="CV1118" s="348" t="n"/>
      <c r="CW1118" s="348" t="n"/>
      <c r="CX1118" s="348" t="n"/>
      <c r="CY1118" s="348">
        <f>IFERROR(ROUND(STDEV(AN1118,L1118),1),"")</f>
        <v/>
      </c>
      <c r="CZ1118" s="232">
        <f>IFERROR(ROUND(AVERAGE(O1118:S1118,AA1118:AE1118),0),"")</f>
        <v/>
      </c>
      <c r="DA1118" s="232">
        <f>IFERROR(AVERAGE(T1118:X1118,AF1118:AJ1118),"")</f>
        <v/>
      </c>
      <c r="DB1118" s="308">
        <f>AV1118+BK1118</f>
        <v/>
      </c>
      <c r="DC1118" s="12">
        <f>SUM(BL1118:BT1118,AW1118:BE1118)</f>
        <v/>
      </c>
      <c r="DD1118" s="437">
        <f>IFERROR(ROUND(DC1118/K1118,0),"")</f>
        <v/>
      </c>
      <c r="DE1118" s="437">
        <f>IFERROR(ROUND(AVERAGE(Y1118:Z1118,AK1118:AL1118),0),"")</f>
        <v/>
      </c>
      <c r="DF1118" s="217">
        <f>IFERROR(ROUND((3600/DE1118*J1118),0),"")</f>
        <v/>
      </c>
      <c r="DG1118" s="437">
        <f>IFERROR(ROUND(DD1118/DF1118,1),"")</f>
        <v/>
      </c>
      <c r="DH1118" s="308">
        <f>IFERROR(DB1118+DD1118,"")</f>
        <v/>
      </c>
      <c r="DI1118" s="447">
        <f>IFERROR(DD1118/DH1118,"")</f>
        <v/>
      </c>
      <c r="DJ1118" s="239" t="n"/>
      <c r="DK1118" s="12">
        <f>IFERROR(DF1118-AP1118,"")</f>
        <v/>
      </c>
      <c r="DL1118" s="239" t="n"/>
      <c r="DM1118" s="307">
        <f>IFERROR(DA1118-L1118,"")</f>
        <v/>
      </c>
      <c r="DN1118" s="348">
        <f>IF(DE1118&gt;AQ1118,0,1)</f>
        <v/>
      </c>
      <c r="DO1118" s="348">
        <f>IF(DA1118&lt;M1118,0,1)</f>
        <v/>
      </c>
      <c r="DP1118" s="348">
        <f>IF(DA1118&gt;N1118,0,1)</f>
        <v/>
      </c>
    </row>
    <row r="1119" ht="20.25" customHeight="1" s="417">
      <c r="C1119" s="455" t="n"/>
      <c r="G1119" s="238" t="n"/>
      <c r="H1119" s="437" t="n"/>
      <c r="I1119" s="437" t="n"/>
      <c r="J1119" s="437" t="n"/>
      <c r="K1119" s="437" t="n"/>
      <c r="L1119" s="240" t="n"/>
      <c r="M1119" s="241" t="n"/>
      <c r="N1119" s="242" t="n"/>
      <c r="O1119" s="232" t="n"/>
      <c r="P1119" s="232" t="n"/>
      <c r="Q1119" s="232" t="n"/>
      <c r="R1119" s="232" t="n"/>
      <c r="S1119" s="232" t="n"/>
      <c r="T1119" s="232" t="n"/>
      <c r="U1119" s="232" t="n"/>
      <c r="V1119" s="232" t="n"/>
      <c r="W1119" s="232" t="n"/>
      <c r="X1119" s="232" t="n"/>
      <c r="Y1119" s="195" t="n"/>
      <c r="Z1119" s="195" t="n"/>
      <c r="AA1119" s="232" t="n"/>
      <c r="AB1119" s="232" t="n"/>
      <c r="AC1119" s="232" t="n"/>
      <c r="AD1119" s="232" t="n"/>
      <c r="AE1119" s="232" t="n"/>
      <c r="AF1119" s="232" t="n"/>
      <c r="AG1119" s="232" t="n"/>
      <c r="AH1119" s="232" t="n"/>
      <c r="AI1119" s="232" t="n"/>
      <c r="AJ1119" s="232" t="n"/>
      <c r="AK1119" s="195" t="n"/>
      <c r="AL1119" s="195" t="n"/>
      <c r="AM1119" s="232">
        <f>IFERROR(ROUND(AVERAGE(O1119:S1119,AA1119:AE1119),0),"")</f>
        <v/>
      </c>
      <c r="AN1119" s="232">
        <f>IFERROR(ROUND(AVERAGE(T1119:X1119,AF1119:AJ1119),0),"")</f>
        <v/>
      </c>
      <c r="AO1119" s="278">
        <f>IFERROR((AM1119-L1119)/L1119,"")</f>
        <v/>
      </c>
      <c r="AP1119" s="218" t="n"/>
      <c r="AQ1119" s="219" t="n"/>
      <c r="AR1119" s="217">
        <f>IFERROR(ROUND((3600/AS1119*J1119),0),"")</f>
        <v/>
      </c>
      <c r="AS1119" s="217">
        <f>IFERROR(ROUND(AVERAGE(Y1119:Z1119,AK1119:AL1119),0),"")</f>
        <v/>
      </c>
      <c r="AT1119" s="217" t="n"/>
      <c r="AU1119" s="217" t="n"/>
      <c r="AV1119" s="217" t="n"/>
      <c r="AW1119" s="217" t="n"/>
      <c r="AX1119" s="217" t="n"/>
      <c r="AY1119" s="217" t="n"/>
      <c r="AZ1119" s="217" t="n"/>
      <c r="BA1119" s="217" t="n"/>
      <c r="BB1119" s="217" t="n"/>
      <c r="BC1119" s="217" t="n"/>
      <c r="BD1119" s="217" t="n"/>
      <c r="BE1119" s="217" t="n"/>
      <c r="BF1119" s="217" t="n"/>
      <c r="BG1119" s="217" t="n"/>
      <c r="BH1119" s="217" t="n"/>
      <c r="BI1119" s="217" t="n"/>
      <c r="BJ1119" s="217" t="n"/>
      <c r="BK1119" s="217" t="n"/>
      <c r="BL1119" s="217" t="n"/>
      <c r="BM1119" s="217" t="n"/>
      <c r="BN1119" s="217" t="n"/>
      <c r="BO1119" s="217" t="n"/>
      <c r="BP1119" s="217" t="n"/>
      <c r="BQ1119" s="217" t="n"/>
      <c r="BR1119" s="217" t="n"/>
      <c r="BS1119" s="217" t="n"/>
      <c r="BT1119" s="217" t="n"/>
      <c r="BU1119" s="217" t="n"/>
      <c r="BV1119" s="217" t="n"/>
      <c r="BW1119" s="217" t="n"/>
      <c r="BX1119" s="220" t="n"/>
      <c r="BY1119" s="220" t="n"/>
      <c r="BZ1119" s="220" t="n"/>
      <c r="CA1119" s="220" t="n"/>
      <c r="CB1119" s="220" t="n"/>
      <c r="CC1119" s="220" t="n"/>
      <c r="CD1119" s="220" t="n"/>
      <c r="CE1119" s="220" t="n"/>
      <c r="CF1119" s="220" t="n"/>
      <c r="CG1119" s="221">
        <f>IFERROR(ROUND((SUM(BX1119:CF1119)),0),"")</f>
        <v/>
      </c>
      <c r="CH1119" s="216" t="n"/>
      <c r="CI1119" s="456" t="n"/>
      <c r="CJ1119" s="223" t="n"/>
      <c r="CK1119" s="196" t="n"/>
      <c r="CL1119" s="196" t="n"/>
      <c r="CM1119" s="196" t="n"/>
      <c r="CN1119" s="196" t="n"/>
      <c r="CO1119" s="196" t="n"/>
      <c r="CP1119" s="323" t="n"/>
      <c r="CQ1119" s="348" t="n"/>
      <c r="CR1119" s="348" t="n"/>
      <c r="CS1119" s="348" t="n"/>
      <c r="CT1119" s="348" t="n"/>
      <c r="CU1119" s="348" t="n"/>
      <c r="CV1119" s="348" t="n"/>
      <c r="CW1119" s="348" t="n"/>
      <c r="CX1119" s="348" t="n"/>
      <c r="CY1119" s="348">
        <f>IFERROR(ROUND(STDEV(AN1119,L1119),1),"")</f>
        <v/>
      </c>
      <c r="CZ1119" s="232">
        <f>IFERROR(ROUND(AVERAGE(O1119:S1119,AA1119:AE1119),0),"")</f>
        <v/>
      </c>
      <c r="DA1119" s="232">
        <f>IFERROR(AVERAGE(T1119:X1119,AF1119:AJ1119),"")</f>
        <v/>
      </c>
      <c r="DB1119" s="308">
        <f>AV1119+BK1119</f>
        <v/>
      </c>
      <c r="DC1119" s="12">
        <f>SUM(BL1119:BT1119,AW1119:BE1119)</f>
        <v/>
      </c>
      <c r="DD1119" s="437">
        <f>IFERROR(ROUND(DC1119/K1119,0),"")</f>
        <v/>
      </c>
      <c r="DE1119" s="437">
        <f>IFERROR(ROUND(AVERAGE(Y1119:Z1119,AK1119:AL1119),0),"")</f>
        <v/>
      </c>
      <c r="DF1119" s="217">
        <f>IFERROR(ROUND((3600/DE1119*J1119),0),"")</f>
        <v/>
      </c>
      <c r="DG1119" s="437">
        <f>IFERROR(ROUND(DD1119/DF1119,1),"")</f>
        <v/>
      </c>
      <c r="DH1119" s="308">
        <f>IFERROR(DB1119+DD1119,"")</f>
        <v/>
      </c>
      <c r="DI1119" s="447">
        <f>IFERROR(DD1119/DH1119,"")</f>
        <v/>
      </c>
      <c r="DJ1119" s="239" t="n"/>
      <c r="DK1119" s="12">
        <f>IFERROR(DF1119-AP1119,"")</f>
        <v/>
      </c>
      <c r="DL1119" s="239" t="n"/>
      <c r="DM1119" s="307">
        <f>IFERROR(DA1119-L1119,"")</f>
        <v/>
      </c>
      <c r="DN1119" s="348">
        <f>IF(DE1119&gt;AQ1119,0,1)</f>
        <v/>
      </c>
      <c r="DO1119" s="348">
        <f>IF(DA1119&lt;M1119,0,1)</f>
        <v/>
      </c>
      <c r="DP1119" s="348">
        <f>IF(DA1119&gt;N1119,0,1)</f>
        <v/>
      </c>
    </row>
    <row r="1120" ht="20.25" customHeight="1" s="417">
      <c r="C1120" s="455" t="n"/>
      <c r="G1120" s="238" t="n"/>
      <c r="H1120" s="437" t="n"/>
      <c r="I1120" s="437" t="n"/>
      <c r="J1120" s="437" t="n"/>
      <c r="K1120" s="437" t="n"/>
      <c r="L1120" s="240" t="n"/>
      <c r="M1120" s="241" t="n"/>
      <c r="N1120" s="242" t="n"/>
      <c r="O1120" s="232" t="n"/>
      <c r="P1120" s="232" t="n"/>
      <c r="Q1120" s="232" t="n"/>
      <c r="R1120" s="232" t="n"/>
      <c r="S1120" s="232" t="n"/>
      <c r="T1120" s="232" t="n"/>
      <c r="U1120" s="232" t="n"/>
      <c r="V1120" s="232" t="n"/>
      <c r="W1120" s="232" t="n"/>
      <c r="X1120" s="232" t="n"/>
      <c r="Y1120" s="195" t="n"/>
      <c r="Z1120" s="195" t="n"/>
      <c r="AA1120" s="232" t="n"/>
      <c r="AB1120" s="232" t="n"/>
      <c r="AC1120" s="232" t="n"/>
      <c r="AD1120" s="232" t="n"/>
      <c r="AE1120" s="232" t="n"/>
      <c r="AF1120" s="232" t="n"/>
      <c r="AG1120" s="232" t="n"/>
      <c r="AH1120" s="232" t="n"/>
      <c r="AI1120" s="232" t="n"/>
      <c r="AJ1120" s="232" t="n"/>
      <c r="AK1120" s="195" t="n"/>
      <c r="AL1120" s="195" t="n"/>
      <c r="AM1120" s="232">
        <f>IFERROR(ROUND(AVERAGE(O1120:S1120,AA1120:AE1120),0),"")</f>
        <v/>
      </c>
      <c r="AN1120" s="232">
        <f>IFERROR(ROUND(AVERAGE(T1120:X1120,AF1120:AJ1120),0),"")</f>
        <v/>
      </c>
      <c r="AO1120" s="278">
        <f>IFERROR((AM1120-L1120)/L1120,"")</f>
        <v/>
      </c>
      <c r="AP1120" s="218" t="n"/>
      <c r="AQ1120" s="219" t="n"/>
      <c r="AR1120" s="217">
        <f>IFERROR(ROUND((3600/AS1120*J1120),0),"")</f>
        <v/>
      </c>
      <c r="AS1120" s="217">
        <f>IFERROR(ROUND(AVERAGE(Y1120:Z1120,AK1120:AL1120),0),"")</f>
        <v/>
      </c>
      <c r="AT1120" s="217" t="n"/>
      <c r="AU1120" s="217" t="n"/>
      <c r="AV1120" s="217" t="n"/>
      <c r="AW1120" s="217" t="n"/>
      <c r="AX1120" s="217" t="n"/>
      <c r="AY1120" s="217" t="n"/>
      <c r="AZ1120" s="217" t="n"/>
      <c r="BA1120" s="217" t="n"/>
      <c r="BB1120" s="217" t="n"/>
      <c r="BC1120" s="217" t="n"/>
      <c r="BD1120" s="217" t="n"/>
      <c r="BE1120" s="217" t="n"/>
      <c r="BF1120" s="217" t="n"/>
      <c r="BG1120" s="217" t="n"/>
      <c r="BH1120" s="217" t="n"/>
      <c r="BI1120" s="217" t="n"/>
      <c r="BJ1120" s="217" t="n"/>
      <c r="BK1120" s="217" t="n"/>
      <c r="BL1120" s="217" t="n"/>
      <c r="BM1120" s="217" t="n"/>
      <c r="BN1120" s="217" t="n"/>
      <c r="BO1120" s="217" t="n"/>
      <c r="BP1120" s="217" t="n"/>
      <c r="BQ1120" s="217" t="n"/>
      <c r="BR1120" s="217" t="n"/>
      <c r="BS1120" s="217" t="n"/>
      <c r="BT1120" s="217" t="n"/>
      <c r="BU1120" s="217" t="n"/>
      <c r="BV1120" s="217" t="n"/>
      <c r="BW1120" s="217" t="n"/>
      <c r="BX1120" s="220" t="n"/>
      <c r="BY1120" s="220" t="n"/>
      <c r="BZ1120" s="220" t="n"/>
      <c r="CA1120" s="220" t="n"/>
      <c r="CB1120" s="220" t="n"/>
      <c r="CC1120" s="220" t="n"/>
      <c r="CD1120" s="220" t="n"/>
      <c r="CE1120" s="220" t="n"/>
      <c r="CF1120" s="220" t="n"/>
      <c r="CG1120" s="221">
        <f>IFERROR(ROUND((SUM(BX1120:CF1120)),0),"")</f>
        <v/>
      </c>
      <c r="CH1120" s="216" t="n"/>
      <c r="CI1120" s="456" t="n"/>
      <c r="CJ1120" s="223" t="n"/>
      <c r="CK1120" s="196" t="n"/>
      <c r="CL1120" s="196" t="n"/>
      <c r="CM1120" s="196" t="n"/>
      <c r="CN1120" s="196" t="n"/>
      <c r="CO1120" s="196" t="n"/>
      <c r="CP1120" s="323" t="n"/>
      <c r="CQ1120" s="348" t="n"/>
      <c r="CR1120" s="348" t="n"/>
      <c r="CS1120" s="348" t="n"/>
      <c r="CT1120" s="348" t="n"/>
      <c r="CU1120" s="348" t="n"/>
      <c r="CV1120" s="348" t="n"/>
      <c r="CW1120" s="348" t="n"/>
      <c r="CX1120" s="348" t="n"/>
      <c r="CY1120" s="348">
        <f>IFERROR(ROUND(STDEV(AN1120,L1120),1),"")</f>
        <v/>
      </c>
      <c r="CZ1120" s="232">
        <f>IFERROR(ROUND(AVERAGE(O1120:S1120,AA1120:AE1120),0),"")</f>
        <v/>
      </c>
      <c r="DA1120" s="232">
        <f>IFERROR(AVERAGE(T1120:X1120,AF1120:AJ1120),"")</f>
        <v/>
      </c>
      <c r="DB1120" s="308">
        <f>AV1120+BK1120</f>
        <v/>
      </c>
      <c r="DC1120" s="12">
        <f>SUM(BL1120:BT1120,AW1120:BE1120)</f>
        <v/>
      </c>
      <c r="DD1120" s="437">
        <f>IFERROR(ROUND(DC1120/K1120,0),"")</f>
        <v/>
      </c>
      <c r="DE1120" s="437">
        <f>IFERROR(ROUND(AVERAGE(Y1120:Z1120,AK1120:AL1120),0),"")</f>
        <v/>
      </c>
      <c r="DF1120" s="217">
        <f>IFERROR(ROUND((3600/DE1120*J1120),0),"")</f>
        <v/>
      </c>
      <c r="DG1120" s="437">
        <f>IFERROR(ROUND(DD1120/DF1120,1),"")</f>
        <v/>
      </c>
      <c r="DH1120" s="308">
        <f>IFERROR(DB1120+DD1120,"")</f>
        <v/>
      </c>
      <c r="DI1120" s="447">
        <f>IFERROR(DD1120/DH1120,"")</f>
        <v/>
      </c>
      <c r="DJ1120" s="239" t="n"/>
      <c r="DK1120" s="12">
        <f>IFERROR(DF1120-AP1120,"")</f>
        <v/>
      </c>
      <c r="DL1120" s="239" t="n"/>
      <c r="DM1120" s="307">
        <f>IFERROR(DA1120-L1120,"")</f>
        <v/>
      </c>
      <c r="DN1120" s="348">
        <f>IF(DE1120&gt;AQ1120,0,1)</f>
        <v/>
      </c>
      <c r="DO1120" s="348">
        <f>IF(DA1120&lt;M1120,0,1)</f>
        <v/>
      </c>
      <c r="DP1120" s="348">
        <f>IF(DA1120&gt;N1120,0,1)</f>
        <v/>
      </c>
    </row>
    <row r="1121" ht="20.25" customHeight="1" s="417">
      <c r="C1121" s="455" t="n"/>
      <c r="G1121" s="238" t="n"/>
      <c r="H1121" s="437" t="n"/>
      <c r="I1121" s="437" t="n"/>
      <c r="J1121" s="437" t="n"/>
      <c r="K1121" s="437" t="n"/>
      <c r="L1121" s="240" t="n"/>
      <c r="M1121" s="241" t="n"/>
      <c r="N1121" s="242" t="n"/>
      <c r="O1121" s="232" t="n"/>
      <c r="P1121" s="232" t="n"/>
      <c r="Q1121" s="232" t="n"/>
      <c r="R1121" s="232" t="n"/>
      <c r="S1121" s="232" t="n"/>
      <c r="T1121" s="232" t="n"/>
      <c r="U1121" s="232" t="n"/>
      <c r="V1121" s="232" t="n"/>
      <c r="W1121" s="232" t="n"/>
      <c r="X1121" s="232" t="n"/>
      <c r="Y1121" s="195" t="n"/>
      <c r="Z1121" s="195" t="n"/>
      <c r="AA1121" s="232" t="n"/>
      <c r="AB1121" s="232" t="n"/>
      <c r="AC1121" s="232" t="n"/>
      <c r="AD1121" s="232" t="n"/>
      <c r="AE1121" s="232" t="n"/>
      <c r="AF1121" s="232" t="n"/>
      <c r="AG1121" s="232" t="n"/>
      <c r="AH1121" s="232" t="n"/>
      <c r="AI1121" s="232" t="n"/>
      <c r="AJ1121" s="232" t="n"/>
      <c r="AK1121" s="195" t="n"/>
      <c r="AL1121" s="195" t="n"/>
      <c r="AM1121" s="232">
        <f>IFERROR(ROUND(AVERAGE(O1121:S1121,AA1121:AE1121),0),"")</f>
        <v/>
      </c>
      <c r="AN1121" s="232">
        <f>IFERROR(ROUND(AVERAGE(T1121:X1121,AF1121:AJ1121),0),"")</f>
        <v/>
      </c>
      <c r="AO1121" s="278">
        <f>IFERROR((AM1121-L1121)/L1121,"")</f>
        <v/>
      </c>
      <c r="AP1121" s="218" t="n"/>
      <c r="AQ1121" s="219" t="n"/>
      <c r="AR1121" s="217">
        <f>IFERROR(ROUND((3600/AS1121*J1121),0),"")</f>
        <v/>
      </c>
      <c r="AS1121" s="217">
        <f>IFERROR(ROUND(AVERAGE(Y1121:Z1121,AK1121:AL1121),0),"")</f>
        <v/>
      </c>
      <c r="AT1121" s="217" t="n"/>
      <c r="AU1121" s="217" t="n"/>
      <c r="AV1121" s="217" t="n"/>
      <c r="AW1121" s="217" t="n"/>
      <c r="AX1121" s="217" t="n"/>
      <c r="AY1121" s="217" t="n"/>
      <c r="AZ1121" s="217" t="n"/>
      <c r="BA1121" s="217" t="n"/>
      <c r="BB1121" s="217" t="n"/>
      <c r="BC1121" s="217" t="n"/>
      <c r="BD1121" s="217" t="n"/>
      <c r="BE1121" s="217" t="n"/>
      <c r="BF1121" s="217" t="n"/>
      <c r="BG1121" s="217" t="n"/>
      <c r="BH1121" s="217" t="n"/>
      <c r="BI1121" s="217" t="n"/>
      <c r="BJ1121" s="217" t="n"/>
      <c r="BK1121" s="217" t="n"/>
      <c r="BL1121" s="217" t="n"/>
      <c r="BM1121" s="217" t="n"/>
      <c r="BN1121" s="217" t="n"/>
      <c r="BO1121" s="217" t="n"/>
      <c r="BP1121" s="217" t="n"/>
      <c r="BQ1121" s="217" t="n"/>
      <c r="BR1121" s="217" t="n"/>
      <c r="BS1121" s="217" t="n"/>
      <c r="BT1121" s="217" t="n"/>
      <c r="BU1121" s="217" t="n"/>
      <c r="BV1121" s="217" t="n"/>
      <c r="BW1121" s="217" t="n"/>
      <c r="BX1121" s="220" t="n"/>
      <c r="BY1121" s="220" t="n"/>
      <c r="BZ1121" s="220" t="n"/>
      <c r="CA1121" s="220" t="n"/>
      <c r="CB1121" s="220" t="n"/>
      <c r="CC1121" s="220" t="n"/>
      <c r="CD1121" s="220" t="n"/>
      <c r="CE1121" s="220" t="n"/>
      <c r="CF1121" s="220" t="n"/>
      <c r="CG1121" s="221">
        <f>IFERROR(ROUND((SUM(BX1121:CF1121)),0),"")</f>
        <v/>
      </c>
      <c r="CH1121" s="216" t="n"/>
      <c r="CI1121" s="456" t="n"/>
      <c r="CJ1121" s="223" t="n"/>
      <c r="CK1121" s="196" t="n"/>
      <c r="CL1121" s="196" t="n"/>
      <c r="CM1121" s="196" t="n"/>
      <c r="CN1121" s="196" t="n"/>
      <c r="CO1121" s="196" t="n"/>
      <c r="CP1121" s="323" t="n"/>
      <c r="CQ1121" s="348" t="n"/>
      <c r="CR1121" s="348" t="n"/>
      <c r="CS1121" s="348" t="n"/>
      <c r="CT1121" s="348" t="n"/>
      <c r="CU1121" s="348" t="n"/>
      <c r="CV1121" s="348" t="n"/>
      <c r="CW1121" s="348" t="n"/>
      <c r="CX1121" s="348" t="n"/>
      <c r="CY1121" s="348">
        <f>IFERROR(ROUND(STDEV(AN1121,L1121),1),"")</f>
        <v/>
      </c>
      <c r="CZ1121" s="232">
        <f>IFERROR(ROUND(AVERAGE(O1121:S1121,AA1121:AE1121),0),"")</f>
        <v/>
      </c>
      <c r="DA1121" s="232">
        <f>IFERROR(AVERAGE(T1121:X1121,AF1121:AJ1121),"")</f>
        <v/>
      </c>
      <c r="DB1121" s="308">
        <f>AV1121+BK1121</f>
        <v/>
      </c>
      <c r="DC1121" s="12">
        <f>SUM(BL1121:BT1121,AW1121:BE1121)</f>
        <v/>
      </c>
      <c r="DD1121" s="437">
        <f>IFERROR(ROUND(DC1121/K1121,0),"")</f>
        <v/>
      </c>
      <c r="DE1121" s="437">
        <f>IFERROR(ROUND(AVERAGE(Y1121:Z1121,AK1121:AL1121),0),"")</f>
        <v/>
      </c>
      <c r="DF1121" s="217">
        <f>IFERROR(ROUND((3600/DE1121*J1121),0),"")</f>
        <v/>
      </c>
      <c r="DG1121" s="437">
        <f>IFERROR(ROUND(DD1121/DF1121,1),"")</f>
        <v/>
      </c>
      <c r="DH1121" s="308">
        <f>IFERROR(DB1121+DD1121,"")</f>
        <v/>
      </c>
      <c r="DI1121" s="447">
        <f>IFERROR(DD1121/DH1121,"")</f>
        <v/>
      </c>
      <c r="DJ1121" s="239" t="n"/>
      <c r="DK1121" s="12">
        <f>IFERROR(DF1121-AP1121,"")</f>
        <v/>
      </c>
      <c r="DL1121" s="239" t="n"/>
      <c r="DM1121" s="307">
        <f>IFERROR(DA1121-L1121,"")</f>
        <v/>
      </c>
      <c r="DN1121" s="348">
        <f>IF(DE1121&gt;AQ1121,0,1)</f>
        <v/>
      </c>
      <c r="DO1121" s="348">
        <f>IF(DA1121&lt;M1121,0,1)</f>
        <v/>
      </c>
      <c r="DP1121" s="348">
        <f>IF(DA1121&gt;N1121,0,1)</f>
        <v/>
      </c>
    </row>
    <row r="1122" ht="20.25" customHeight="1" s="417">
      <c r="C1122" s="455" t="n"/>
      <c r="G1122" s="238" t="n"/>
      <c r="H1122" s="437" t="n"/>
      <c r="I1122" s="437" t="n"/>
      <c r="J1122" s="437" t="n"/>
      <c r="K1122" s="437" t="n"/>
      <c r="L1122" s="240" t="n"/>
      <c r="M1122" s="241" t="n"/>
      <c r="N1122" s="242" t="n"/>
      <c r="O1122" s="232" t="n"/>
      <c r="P1122" s="232" t="n"/>
      <c r="Q1122" s="232" t="n"/>
      <c r="R1122" s="232" t="n"/>
      <c r="S1122" s="232" t="n"/>
      <c r="T1122" s="232" t="n"/>
      <c r="U1122" s="232" t="n"/>
      <c r="V1122" s="232" t="n"/>
      <c r="W1122" s="232" t="n"/>
      <c r="X1122" s="232" t="n"/>
      <c r="Y1122" s="195" t="n"/>
      <c r="Z1122" s="195" t="n"/>
      <c r="AA1122" s="232" t="n"/>
      <c r="AB1122" s="232" t="n"/>
      <c r="AC1122" s="232" t="n"/>
      <c r="AD1122" s="232" t="n"/>
      <c r="AE1122" s="232" t="n"/>
      <c r="AF1122" s="232" t="n"/>
      <c r="AG1122" s="232" t="n"/>
      <c r="AH1122" s="232" t="n"/>
      <c r="AI1122" s="232" t="n"/>
      <c r="AJ1122" s="232" t="n"/>
      <c r="AK1122" s="195" t="n"/>
      <c r="AL1122" s="195" t="n"/>
      <c r="AM1122" s="232">
        <f>IFERROR(ROUND(AVERAGE(O1122:S1122,AA1122:AE1122),0),"")</f>
        <v/>
      </c>
      <c r="AN1122" s="232">
        <f>IFERROR(ROUND(AVERAGE(T1122:X1122,AF1122:AJ1122),0),"")</f>
        <v/>
      </c>
      <c r="AO1122" s="278">
        <f>IFERROR((AM1122-L1122)/L1122,"")</f>
        <v/>
      </c>
      <c r="AP1122" s="218" t="n"/>
      <c r="AQ1122" s="219" t="n"/>
      <c r="AR1122" s="217">
        <f>IFERROR(ROUND((3600/AS1122*J1122),0),"")</f>
        <v/>
      </c>
      <c r="AS1122" s="217">
        <f>IFERROR(ROUND(AVERAGE(Y1122:Z1122,AK1122:AL1122),0),"")</f>
        <v/>
      </c>
      <c r="AT1122" s="217" t="n"/>
      <c r="AU1122" s="217" t="n"/>
      <c r="AV1122" s="217" t="n"/>
      <c r="AW1122" s="217" t="n"/>
      <c r="AX1122" s="217" t="n"/>
      <c r="AY1122" s="217" t="n"/>
      <c r="AZ1122" s="217" t="n"/>
      <c r="BA1122" s="217" t="n"/>
      <c r="BB1122" s="217" t="n"/>
      <c r="BC1122" s="217" t="n"/>
      <c r="BD1122" s="217" t="n"/>
      <c r="BE1122" s="217" t="n"/>
      <c r="BF1122" s="217" t="n"/>
      <c r="BG1122" s="217" t="n"/>
      <c r="BH1122" s="217" t="n"/>
      <c r="BI1122" s="217" t="n"/>
      <c r="BJ1122" s="217" t="n"/>
      <c r="BK1122" s="217" t="n"/>
      <c r="BL1122" s="217" t="n"/>
      <c r="BM1122" s="217" t="n"/>
      <c r="BN1122" s="217" t="n"/>
      <c r="BO1122" s="217" t="n"/>
      <c r="BP1122" s="217" t="n"/>
      <c r="BQ1122" s="217" t="n"/>
      <c r="BR1122" s="217" t="n"/>
      <c r="BS1122" s="217" t="n"/>
      <c r="BT1122" s="217" t="n"/>
      <c r="BU1122" s="217" t="n"/>
      <c r="BV1122" s="217" t="n"/>
      <c r="BW1122" s="217" t="n"/>
      <c r="BX1122" s="220" t="n"/>
      <c r="BY1122" s="220" t="n"/>
      <c r="BZ1122" s="220" t="n"/>
      <c r="CA1122" s="220" t="n"/>
      <c r="CB1122" s="220" t="n"/>
      <c r="CC1122" s="220" t="n"/>
      <c r="CD1122" s="220" t="n"/>
      <c r="CE1122" s="220" t="n"/>
      <c r="CF1122" s="220" t="n"/>
      <c r="CG1122" s="221">
        <f>IFERROR(ROUND((SUM(BX1122:CF1122)),0),"")</f>
        <v/>
      </c>
      <c r="CH1122" s="216" t="n"/>
      <c r="CI1122" s="456" t="n"/>
      <c r="CJ1122" s="223" t="n"/>
      <c r="CK1122" s="196" t="n"/>
      <c r="CL1122" s="196" t="n"/>
      <c r="CM1122" s="196" t="n"/>
      <c r="CN1122" s="196" t="n"/>
      <c r="CO1122" s="196" t="n"/>
      <c r="CP1122" s="323" t="n"/>
      <c r="CQ1122" s="348" t="n"/>
      <c r="CR1122" s="348" t="n"/>
      <c r="CS1122" s="348" t="n"/>
      <c r="CT1122" s="348" t="n"/>
      <c r="CU1122" s="348" t="n"/>
      <c r="CV1122" s="348" t="n"/>
      <c r="CW1122" s="348" t="n"/>
      <c r="CX1122" s="348" t="n"/>
      <c r="CY1122" s="348">
        <f>IFERROR(ROUND(STDEV(AN1122,L1122),1),"")</f>
        <v/>
      </c>
      <c r="CZ1122" s="232">
        <f>IFERROR(ROUND(AVERAGE(O1122:S1122,AA1122:AE1122),0),"")</f>
        <v/>
      </c>
      <c r="DA1122" s="232">
        <f>IFERROR(AVERAGE(T1122:X1122,AF1122:AJ1122),"")</f>
        <v/>
      </c>
      <c r="DB1122" s="308">
        <f>AV1122+BK1122</f>
        <v/>
      </c>
      <c r="DC1122" s="12">
        <f>SUM(BL1122:BT1122,AW1122:BE1122)</f>
        <v/>
      </c>
      <c r="DD1122" s="437">
        <f>IFERROR(ROUND(DC1122/K1122,0),"")</f>
        <v/>
      </c>
      <c r="DE1122" s="437">
        <f>IFERROR(ROUND(AVERAGE(Y1122:Z1122,AK1122:AL1122),0),"")</f>
        <v/>
      </c>
      <c r="DF1122" s="217">
        <f>IFERROR(ROUND((3600/DE1122*J1122),0),"")</f>
        <v/>
      </c>
      <c r="DG1122" s="437">
        <f>IFERROR(ROUND(DD1122/DF1122,1),"")</f>
        <v/>
      </c>
      <c r="DH1122" s="308">
        <f>IFERROR(DB1122+DD1122,"")</f>
        <v/>
      </c>
      <c r="DI1122" s="447">
        <f>IFERROR(DD1122/DH1122,"")</f>
        <v/>
      </c>
      <c r="DJ1122" s="239" t="n"/>
      <c r="DK1122" s="12">
        <f>IFERROR(DF1122-AP1122,"")</f>
        <v/>
      </c>
      <c r="DL1122" s="239" t="n"/>
      <c r="DM1122" s="307">
        <f>IFERROR(DA1122-L1122,"")</f>
        <v/>
      </c>
      <c r="DN1122" s="348">
        <f>IF(DE1122&gt;AQ1122,0,1)</f>
        <v/>
      </c>
      <c r="DO1122" s="348">
        <f>IF(DA1122&lt;M1122,0,1)</f>
        <v/>
      </c>
      <c r="DP1122" s="348">
        <f>IF(DA1122&gt;N1122,0,1)</f>
        <v/>
      </c>
    </row>
    <row r="1123" ht="20.25" customHeight="1" s="417">
      <c r="C1123" s="455" t="n"/>
      <c r="G1123" s="238" t="n"/>
      <c r="H1123" s="437" t="n"/>
      <c r="I1123" s="437" t="n"/>
      <c r="J1123" s="437" t="n"/>
      <c r="K1123" s="437" t="n"/>
      <c r="L1123" s="240" t="n"/>
      <c r="M1123" s="241" t="n"/>
      <c r="N1123" s="242" t="n"/>
      <c r="O1123" s="232" t="n"/>
      <c r="P1123" s="232" t="n"/>
      <c r="Q1123" s="232" t="n"/>
      <c r="R1123" s="232" t="n"/>
      <c r="S1123" s="232" t="n"/>
      <c r="T1123" s="232" t="n"/>
      <c r="U1123" s="232" t="n"/>
      <c r="V1123" s="232" t="n"/>
      <c r="W1123" s="232" t="n"/>
      <c r="X1123" s="232" t="n"/>
      <c r="Y1123" s="195" t="n"/>
      <c r="Z1123" s="195" t="n"/>
      <c r="AA1123" s="232" t="n"/>
      <c r="AB1123" s="232" t="n"/>
      <c r="AC1123" s="232" t="n"/>
      <c r="AD1123" s="232" t="n"/>
      <c r="AE1123" s="232" t="n"/>
      <c r="AF1123" s="232" t="n"/>
      <c r="AG1123" s="232" t="n"/>
      <c r="AH1123" s="232" t="n"/>
      <c r="AI1123" s="232" t="n"/>
      <c r="AJ1123" s="232" t="n"/>
      <c r="AK1123" s="195" t="n"/>
      <c r="AL1123" s="195" t="n"/>
      <c r="AM1123" s="232">
        <f>IFERROR(ROUND(AVERAGE(O1123:S1123,AA1123:AE1123),0),"")</f>
        <v/>
      </c>
      <c r="AN1123" s="232">
        <f>IFERROR(ROUND(AVERAGE(T1123:X1123,AF1123:AJ1123),0),"")</f>
        <v/>
      </c>
      <c r="AO1123" s="278">
        <f>IFERROR((AM1123-L1123)/L1123,"")</f>
        <v/>
      </c>
      <c r="AP1123" s="218" t="n"/>
      <c r="AQ1123" s="219" t="n"/>
      <c r="AR1123" s="217">
        <f>IFERROR(ROUND((3600/AS1123*J1123),0),"")</f>
        <v/>
      </c>
      <c r="AS1123" s="217">
        <f>IFERROR(ROUND(AVERAGE(Y1123:Z1123,AK1123:AL1123),0),"")</f>
        <v/>
      </c>
      <c r="AT1123" s="217" t="n"/>
      <c r="AU1123" s="217" t="n"/>
      <c r="AV1123" s="217" t="n"/>
      <c r="AW1123" s="217" t="n"/>
      <c r="AX1123" s="217" t="n"/>
      <c r="AY1123" s="217" t="n"/>
      <c r="AZ1123" s="217" t="n"/>
      <c r="BA1123" s="217" t="n"/>
      <c r="BB1123" s="217" t="n"/>
      <c r="BC1123" s="217" t="n"/>
      <c r="BD1123" s="217" t="n"/>
      <c r="BE1123" s="217" t="n"/>
      <c r="BF1123" s="217" t="n"/>
      <c r="BG1123" s="217" t="n"/>
      <c r="BH1123" s="217" t="n"/>
      <c r="BI1123" s="217" t="n"/>
      <c r="BJ1123" s="217" t="n"/>
      <c r="BK1123" s="217" t="n"/>
      <c r="BL1123" s="217" t="n"/>
      <c r="BM1123" s="217" t="n"/>
      <c r="BN1123" s="217" t="n"/>
      <c r="BO1123" s="217" t="n"/>
      <c r="BP1123" s="217" t="n"/>
      <c r="BQ1123" s="217" t="n"/>
      <c r="BR1123" s="217" t="n"/>
      <c r="BS1123" s="217" t="n"/>
      <c r="BT1123" s="217" t="n"/>
      <c r="BU1123" s="217" t="n"/>
      <c r="BV1123" s="217" t="n"/>
      <c r="BW1123" s="217" t="n"/>
      <c r="BX1123" s="220" t="n"/>
      <c r="BY1123" s="220" t="n"/>
      <c r="BZ1123" s="220" t="n"/>
      <c r="CA1123" s="220" t="n"/>
      <c r="CB1123" s="220" t="n"/>
      <c r="CC1123" s="220" t="n"/>
      <c r="CD1123" s="220" t="n"/>
      <c r="CE1123" s="220" t="n"/>
      <c r="CF1123" s="220" t="n"/>
      <c r="CG1123" s="221">
        <f>IFERROR(ROUND((SUM(BX1123:CF1123)),0),"")</f>
        <v/>
      </c>
      <c r="CH1123" s="216" t="n"/>
      <c r="CI1123" s="456" t="n"/>
      <c r="CJ1123" s="223" t="n"/>
      <c r="CK1123" s="196" t="n"/>
      <c r="CL1123" s="196" t="n"/>
      <c r="CM1123" s="196" t="n"/>
      <c r="CN1123" s="196" t="n"/>
      <c r="CO1123" s="196" t="n"/>
      <c r="CP1123" s="323" t="n"/>
      <c r="CQ1123" s="348" t="n"/>
      <c r="CR1123" s="348" t="n"/>
      <c r="CS1123" s="348" t="n"/>
      <c r="CT1123" s="348" t="n"/>
      <c r="CU1123" s="348" t="n"/>
      <c r="CV1123" s="348" t="n"/>
      <c r="CW1123" s="348" t="n"/>
      <c r="CX1123" s="348" t="n"/>
      <c r="CY1123" s="348">
        <f>IFERROR(ROUND(STDEV(AN1123,L1123),1),"")</f>
        <v/>
      </c>
      <c r="CZ1123" s="232">
        <f>IFERROR(ROUND(AVERAGE(O1123:S1123,AA1123:AE1123),0),"")</f>
        <v/>
      </c>
      <c r="DA1123" s="232">
        <f>IFERROR(AVERAGE(T1123:X1123,AF1123:AJ1123),"")</f>
        <v/>
      </c>
      <c r="DB1123" s="308">
        <f>AV1123+BK1123</f>
        <v/>
      </c>
      <c r="DC1123" s="12">
        <f>SUM(BL1123:BT1123,AW1123:BE1123)</f>
        <v/>
      </c>
      <c r="DD1123" s="437">
        <f>IFERROR(ROUND(DC1123/K1123,0),"")</f>
        <v/>
      </c>
      <c r="DE1123" s="437">
        <f>IFERROR(ROUND(AVERAGE(Y1123:Z1123,AK1123:AL1123),0),"")</f>
        <v/>
      </c>
      <c r="DF1123" s="217">
        <f>IFERROR(ROUND((3600/DE1123*J1123),0),"")</f>
        <v/>
      </c>
      <c r="DG1123" s="437">
        <f>IFERROR(ROUND(DD1123/DF1123,1),"")</f>
        <v/>
      </c>
      <c r="DH1123" s="308">
        <f>IFERROR(DB1123+DD1123,"")</f>
        <v/>
      </c>
      <c r="DI1123" s="447">
        <f>IFERROR(DD1123/DH1123,"")</f>
        <v/>
      </c>
      <c r="DJ1123" s="239" t="n"/>
      <c r="DK1123" s="12">
        <f>IFERROR(DF1123-AP1123,"")</f>
        <v/>
      </c>
      <c r="DL1123" s="239" t="n"/>
      <c r="DM1123" s="307">
        <f>IFERROR(DA1123-L1123,"")</f>
        <v/>
      </c>
      <c r="DN1123" s="348">
        <f>IF(DE1123&gt;AQ1123,0,1)</f>
        <v/>
      </c>
      <c r="DO1123" s="348">
        <f>IF(DA1123&lt;M1123,0,1)</f>
        <v/>
      </c>
      <c r="DP1123" s="348">
        <f>IF(DA1123&gt;N1123,0,1)</f>
        <v/>
      </c>
    </row>
    <row r="1124" ht="20.25" customHeight="1" s="417">
      <c r="C1124" s="455" t="n"/>
      <c r="G1124" s="238" t="n"/>
      <c r="H1124" s="437" t="n"/>
      <c r="I1124" s="437" t="n"/>
      <c r="J1124" s="437" t="n"/>
      <c r="K1124" s="437" t="n"/>
      <c r="L1124" s="240" t="n"/>
      <c r="M1124" s="241" t="n"/>
      <c r="N1124" s="242" t="n"/>
      <c r="O1124" s="232" t="n"/>
      <c r="P1124" s="232" t="n"/>
      <c r="Q1124" s="232" t="n"/>
      <c r="R1124" s="232" t="n"/>
      <c r="S1124" s="232" t="n"/>
      <c r="T1124" s="232" t="n"/>
      <c r="U1124" s="232" t="n"/>
      <c r="V1124" s="232" t="n"/>
      <c r="W1124" s="232" t="n"/>
      <c r="X1124" s="232" t="n"/>
      <c r="Y1124" s="195" t="n"/>
      <c r="Z1124" s="195" t="n"/>
      <c r="AA1124" s="232" t="n"/>
      <c r="AB1124" s="232" t="n"/>
      <c r="AC1124" s="232" t="n"/>
      <c r="AD1124" s="232" t="n"/>
      <c r="AE1124" s="232" t="n"/>
      <c r="AF1124" s="232" t="n"/>
      <c r="AG1124" s="232" t="n"/>
      <c r="AH1124" s="232" t="n"/>
      <c r="AI1124" s="232" t="n"/>
      <c r="AJ1124" s="232" t="n"/>
      <c r="AK1124" s="195" t="n"/>
      <c r="AL1124" s="195" t="n"/>
      <c r="AM1124" s="232">
        <f>IFERROR(ROUND(AVERAGE(O1124:S1124,AA1124:AE1124),0),"")</f>
        <v/>
      </c>
      <c r="AN1124" s="232">
        <f>IFERROR(ROUND(AVERAGE(T1124:X1124,AF1124:AJ1124),0),"")</f>
        <v/>
      </c>
      <c r="AO1124" s="278">
        <f>IFERROR((AM1124-L1124)/L1124,"")</f>
        <v/>
      </c>
      <c r="AP1124" s="218" t="n"/>
      <c r="AQ1124" s="219" t="n"/>
      <c r="AR1124" s="217">
        <f>IFERROR(ROUND((3600/AS1124*J1124),0),"")</f>
        <v/>
      </c>
      <c r="AS1124" s="217">
        <f>IFERROR(ROUND(AVERAGE(Y1124:Z1124,AK1124:AL1124),0),"")</f>
        <v/>
      </c>
      <c r="AT1124" s="217" t="n"/>
      <c r="AU1124" s="217" t="n"/>
      <c r="AV1124" s="217" t="n"/>
      <c r="AW1124" s="217" t="n"/>
      <c r="AX1124" s="217" t="n"/>
      <c r="AY1124" s="217" t="n"/>
      <c r="AZ1124" s="217" t="n"/>
      <c r="BA1124" s="217" t="n"/>
      <c r="BB1124" s="217" t="n"/>
      <c r="BC1124" s="217" t="n"/>
      <c r="BD1124" s="217" t="n"/>
      <c r="BE1124" s="217" t="n"/>
      <c r="BF1124" s="217" t="n"/>
      <c r="BG1124" s="217" t="n"/>
      <c r="BH1124" s="217" t="n"/>
      <c r="BI1124" s="217" t="n"/>
      <c r="BJ1124" s="217" t="n"/>
      <c r="BK1124" s="217" t="n"/>
      <c r="BL1124" s="217" t="n"/>
      <c r="BM1124" s="217" t="n"/>
      <c r="BN1124" s="217" t="n"/>
      <c r="BO1124" s="217" t="n"/>
      <c r="BP1124" s="217" t="n"/>
      <c r="BQ1124" s="217" t="n"/>
      <c r="BR1124" s="217" t="n"/>
      <c r="BS1124" s="217" t="n"/>
      <c r="BT1124" s="217" t="n"/>
      <c r="BU1124" s="217" t="n"/>
      <c r="BV1124" s="217" t="n"/>
      <c r="BW1124" s="217" t="n"/>
      <c r="BX1124" s="220" t="n"/>
      <c r="BY1124" s="220" t="n"/>
      <c r="BZ1124" s="220" t="n"/>
      <c r="CA1124" s="220" t="n"/>
      <c r="CB1124" s="220" t="n"/>
      <c r="CC1124" s="220" t="n"/>
      <c r="CD1124" s="220" t="n"/>
      <c r="CE1124" s="220" t="n"/>
      <c r="CF1124" s="220" t="n"/>
      <c r="CG1124" s="221">
        <f>IFERROR(ROUND((SUM(BX1124:CF1124)),0),"")</f>
        <v/>
      </c>
      <c r="CH1124" s="216" t="n"/>
      <c r="CI1124" s="456" t="n"/>
      <c r="CJ1124" s="223" t="n"/>
      <c r="CK1124" s="196" t="n"/>
      <c r="CL1124" s="196" t="n"/>
      <c r="CM1124" s="196" t="n"/>
      <c r="CN1124" s="196" t="n"/>
      <c r="CO1124" s="196" t="n"/>
      <c r="CP1124" s="323" t="n"/>
      <c r="CQ1124" s="348" t="n"/>
      <c r="CR1124" s="348" t="n"/>
      <c r="CS1124" s="348" t="n"/>
      <c r="CT1124" s="348" t="n"/>
      <c r="CU1124" s="348" t="n"/>
      <c r="CV1124" s="348" t="n"/>
      <c r="CW1124" s="348" t="n"/>
      <c r="CX1124" s="348" t="n"/>
      <c r="CY1124" s="348">
        <f>IFERROR(ROUND(STDEV(AN1124,L1124),1),"")</f>
        <v/>
      </c>
      <c r="CZ1124" s="232">
        <f>IFERROR(ROUND(AVERAGE(O1124:S1124,AA1124:AE1124),0),"")</f>
        <v/>
      </c>
      <c r="DA1124" s="232">
        <f>IFERROR(AVERAGE(T1124:X1124,AF1124:AJ1124),"")</f>
        <v/>
      </c>
      <c r="DB1124" s="308">
        <f>AV1124+BK1124</f>
        <v/>
      </c>
      <c r="DC1124" s="12">
        <f>SUM(BL1124:BT1124,AW1124:BE1124)</f>
        <v/>
      </c>
      <c r="DD1124" s="437">
        <f>IFERROR(ROUND(DC1124/K1124,0),"")</f>
        <v/>
      </c>
      <c r="DE1124" s="437">
        <f>IFERROR(ROUND(AVERAGE(Y1124:Z1124,AK1124:AL1124),0),"")</f>
        <v/>
      </c>
      <c r="DF1124" s="217">
        <f>IFERROR(ROUND((3600/DE1124*J1124),0),"")</f>
        <v/>
      </c>
      <c r="DG1124" s="437">
        <f>IFERROR(ROUND(DD1124/DF1124,1),"")</f>
        <v/>
      </c>
      <c r="DH1124" s="308">
        <f>IFERROR(DB1124+DD1124,"")</f>
        <v/>
      </c>
      <c r="DI1124" s="447">
        <f>IFERROR(DD1124/DH1124,"")</f>
        <v/>
      </c>
      <c r="DJ1124" s="239" t="n"/>
      <c r="DK1124" s="12">
        <f>IFERROR(DF1124-AP1124,"")</f>
        <v/>
      </c>
      <c r="DL1124" s="239" t="n"/>
      <c r="DM1124" s="307">
        <f>IFERROR(DA1124-L1124,"")</f>
        <v/>
      </c>
      <c r="DN1124" s="348">
        <f>IF(DE1124&gt;AQ1124,0,1)</f>
        <v/>
      </c>
      <c r="DO1124" s="348">
        <f>IF(DA1124&lt;M1124,0,1)</f>
        <v/>
      </c>
      <c r="DP1124" s="348">
        <f>IF(DA1124&gt;N1124,0,1)</f>
        <v/>
      </c>
    </row>
    <row r="1125" ht="20.25" customHeight="1" s="417">
      <c r="C1125" s="455" t="n"/>
      <c r="G1125" s="238" t="n"/>
      <c r="H1125" s="437" t="n"/>
      <c r="I1125" s="437" t="n"/>
      <c r="J1125" s="437" t="n"/>
      <c r="K1125" s="437" t="n"/>
      <c r="L1125" s="240" t="n"/>
      <c r="M1125" s="241" t="n"/>
      <c r="N1125" s="242" t="n"/>
      <c r="O1125" s="232" t="n"/>
      <c r="P1125" s="232" t="n"/>
      <c r="Q1125" s="232" t="n"/>
      <c r="R1125" s="232" t="n"/>
      <c r="S1125" s="232" t="n"/>
      <c r="T1125" s="232" t="n"/>
      <c r="U1125" s="232" t="n"/>
      <c r="V1125" s="232" t="n"/>
      <c r="W1125" s="232" t="n"/>
      <c r="X1125" s="232" t="n"/>
      <c r="Y1125" s="195" t="n"/>
      <c r="Z1125" s="195" t="n"/>
      <c r="AA1125" s="232" t="n"/>
      <c r="AB1125" s="232" t="n"/>
      <c r="AC1125" s="232" t="n"/>
      <c r="AD1125" s="232" t="n"/>
      <c r="AE1125" s="232" t="n"/>
      <c r="AF1125" s="232" t="n"/>
      <c r="AG1125" s="232" t="n"/>
      <c r="AH1125" s="232" t="n"/>
      <c r="AI1125" s="232" t="n"/>
      <c r="AJ1125" s="232" t="n"/>
      <c r="AK1125" s="195" t="n"/>
      <c r="AL1125" s="195" t="n"/>
      <c r="AM1125" s="232">
        <f>IFERROR(ROUND(AVERAGE(O1125:S1125,AA1125:AE1125),0),"")</f>
        <v/>
      </c>
      <c r="AN1125" s="232">
        <f>IFERROR(ROUND(AVERAGE(T1125:X1125,AF1125:AJ1125),0),"")</f>
        <v/>
      </c>
      <c r="AO1125" s="278">
        <f>IFERROR((AM1125-L1125)/L1125,"")</f>
        <v/>
      </c>
      <c r="AP1125" s="218" t="n"/>
      <c r="AQ1125" s="219" t="n"/>
      <c r="AR1125" s="217">
        <f>IFERROR(ROUND((3600/AS1125*J1125),0),"")</f>
        <v/>
      </c>
      <c r="AS1125" s="217">
        <f>IFERROR(ROUND(AVERAGE(Y1125:Z1125,AK1125:AL1125),0),"")</f>
        <v/>
      </c>
      <c r="AT1125" s="217" t="n"/>
      <c r="AU1125" s="217" t="n"/>
      <c r="AV1125" s="217" t="n"/>
      <c r="AW1125" s="217" t="n"/>
      <c r="AX1125" s="217" t="n"/>
      <c r="AY1125" s="217" t="n"/>
      <c r="AZ1125" s="217" t="n"/>
      <c r="BA1125" s="217" t="n"/>
      <c r="BB1125" s="217" t="n"/>
      <c r="BC1125" s="217" t="n"/>
      <c r="BD1125" s="217" t="n"/>
      <c r="BE1125" s="217" t="n"/>
      <c r="BF1125" s="217" t="n"/>
      <c r="BG1125" s="217" t="n"/>
      <c r="BH1125" s="217" t="n"/>
      <c r="BI1125" s="217" t="n"/>
      <c r="BJ1125" s="217" t="n"/>
      <c r="BK1125" s="217" t="n"/>
      <c r="BL1125" s="217" t="n"/>
      <c r="BM1125" s="217" t="n"/>
      <c r="BN1125" s="217" t="n"/>
      <c r="BO1125" s="217" t="n"/>
      <c r="BP1125" s="217" t="n"/>
      <c r="BQ1125" s="217" t="n"/>
      <c r="BR1125" s="217" t="n"/>
      <c r="BS1125" s="217" t="n"/>
      <c r="BT1125" s="217" t="n"/>
      <c r="BU1125" s="217" t="n"/>
      <c r="BV1125" s="217" t="n"/>
      <c r="BW1125" s="217" t="n"/>
      <c r="BX1125" s="220" t="n"/>
      <c r="BY1125" s="220" t="n"/>
      <c r="BZ1125" s="220" t="n"/>
      <c r="CA1125" s="220" t="n"/>
      <c r="CB1125" s="220" t="n"/>
      <c r="CC1125" s="220" t="n"/>
      <c r="CD1125" s="220" t="n"/>
      <c r="CE1125" s="220" t="n"/>
      <c r="CF1125" s="220" t="n"/>
      <c r="CG1125" s="221">
        <f>IFERROR(ROUND((SUM(BX1125:CF1125)),0),"")</f>
        <v/>
      </c>
      <c r="CH1125" s="216" t="n"/>
      <c r="CI1125" s="456" t="n"/>
      <c r="CJ1125" s="223" t="n"/>
      <c r="CK1125" s="196" t="n"/>
      <c r="CL1125" s="196" t="n"/>
      <c r="CM1125" s="196" t="n"/>
      <c r="CN1125" s="196" t="n"/>
      <c r="CO1125" s="196" t="n"/>
      <c r="CP1125" s="323" t="n"/>
      <c r="CQ1125" s="348" t="n"/>
      <c r="CR1125" s="348" t="n"/>
      <c r="CS1125" s="348" t="n"/>
      <c r="CT1125" s="348" t="n"/>
      <c r="CU1125" s="348" t="n"/>
      <c r="CV1125" s="348" t="n"/>
      <c r="CW1125" s="348" t="n"/>
      <c r="CX1125" s="348" t="n"/>
      <c r="CY1125" s="348">
        <f>IFERROR(ROUND(STDEV(AN1125,L1125),1),"")</f>
        <v/>
      </c>
      <c r="CZ1125" s="232">
        <f>IFERROR(ROUND(AVERAGE(O1125:S1125,AA1125:AE1125),0),"")</f>
        <v/>
      </c>
      <c r="DA1125" s="232">
        <f>IFERROR(AVERAGE(T1125:X1125,AF1125:AJ1125),"")</f>
        <v/>
      </c>
      <c r="DB1125" s="308">
        <f>AV1125+BK1125</f>
        <v/>
      </c>
      <c r="DC1125" s="12">
        <f>SUM(BL1125:BT1125,AW1125:BE1125)</f>
        <v/>
      </c>
      <c r="DD1125" s="437">
        <f>IFERROR(ROUND(DC1125/K1125,0),"")</f>
        <v/>
      </c>
      <c r="DE1125" s="437">
        <f>IFERROR(ROUND(AVERAGE(Y1125:Z1125,AK1125:AL1125),0),"")</f>
        <v/>
      </c>
      <c r="DF1125" s="217">
        <f>IFERROR(ROUND((3600/DE1125*J1125),0),"")</f>
        <v/>
      </c>
      <c r="DG1125" s="437">
        <f>IFERROR(ROUND(DD1125/DF1125,1),"")</f>
        <v/>
      </c>
      <c r="DH1125" s="308">
        <f>IFERROR(DB1125+DD1125,"")</f>
        <v/>
      </c>
      <c r="DI1125" s="447">
        <f>IFERROR(DD1125/DH1125,"")</f>
        <v/>
      </c>
      <c r="DJ1125" s="239" t="n"/>
      <c r="DK1125" s="12">
        <f>IFERROR(DF1125-AP1125,"")</f>
        <v/>
      </c>
      <c r="DL1125" s="239" t="n"/>
      <c r="DM1125" s="307">
        <f>IFERROR(DA1125-L1125,"")</f>
        <v/>
      </c>
      <c r="DN1125" s="348">
        <f>IF(DE1125&gt;AQ1125,0,1)</f>
        <v/>
      </c>
      <c r="DO1125" s="348">
        <f>IF(DA1125&lt;M1125,0,1)</f>
        <v/>
      </c>
      <c r="DP1125" s="348">
        <f>IF(DA1125&gt;N1125,0,1)</f>
        <v/>
      </c>
    </row>
    <row r="1126" ht="20.25" customHeight="1" s="417">
      <c r="C1126" s="455" t="n"/>
      <c r="G1126" s="238" t="n"/>
      <c r="H1126" s="437" t="n"/>
      <c r="I1126" s="437" t="n"/>
      <c r="J1126" s="437" t="n"/>
      <c r="K1126" s="437" t="n"/>
      <c r="L1126" s="240" t="n"/>
      <c r="M1126" s="241" t="n"/>
      <c r="N1126" s="242" t="n"/>
      <c r="O1126" s="232" t="n"/>
      <c r="P1126" s="232" t="n"/>
      <c r="Q1126" s="232" t="n"/>
      <c r="R1126" s="232" t="n"/>
      <c r="S1126" s="232" t="n"/>
      <c r="T1126" s="232" t="n"/>
      <c r="U1126" s="232" t="n"/>
      <c r="V1126" s="232" t="n"/>
      <c r="W1126" s="232" t="n"/>
      <c r="X1126" s="232" t="n"/>
      <c r="Y1126" s="195" t="n"/>
      <c r="Z1126" s="195" t="n"/>
      <c r="AA1126" s="232" t="n"/>
      <c r="AB1126" s="232" t="n"/>
      <c r="AC1126" s="232" t="n"/>
      <c r="AD1126" s="232" t="n"/>
      <c r="AE1126" s="232" t="n"/>
      <c r="AF1126" s="232" t="n"/>
      <c r="AG1126" s="232" t="n"/>
      <c r="AH1126" s="232" t="n"/>
      <c r="AI1126" s="232" t="n"/>
      <c r="AJ1126" s="232" t="n"/>
      <c r="AK1126" s="195" t="n"/>
      <c r="AL1126" s="195" t="n"/>
      <c r="AM1126" s="232">
        <f>IFERROR(ROUND(AVERAGE(O1126:S1126,AA1126:AE1126),0),"")</f>
        <v/>
      </c>
      <c r="AN1126" s="232">
        <f>IFERROR(ROUND(AVERAGE(T1126:X1126,AF1126:AJ1126),0),"")</f>
        <v/>
      </c>
      <c r="AO1126" s="278">
        <f>IFERROR((AM1126-L1126)/L1126,"")</f>
        <v/>
      </c>
      <c r="AP1126" s="218" t="n"/>
      <c r="AQ1126" s="219" t="n"/>
      <c r="AR1126" s="217">
        <f>IFERROR(ROUND((3600/AS1126*J1126),0),"")</f>
        <v/>
      </c>
      <c r="AS1126" s="217">
        <f>IFERROR(ROUND(AVERAGE(Y1126:Z1126,AK1126:AL1126),0),"")</f>
        <v/>
      </c>
      <c r="AT1126" s="217" t="n"/>
      <c r="AU1126" s="217" t="n"/>
      <c r="AV1126" s="217" t="n"/>
      <c r="AW1126" s="217" t="n"/>
      <c r="AX1126" s="217" t="n"/>
      <c r="AY1126" s="217" t="n"/>
      <c r="AZ1126" s="217" t="n"/>
      <c r="BA1126" s="217" t="n"/>
      <c r="BB1126" s="217" t="n"/>
      <c r="BC1126" s="217" t="n"/>
      <c r="BD1126" s="217" t="n"/>
      <c r="BE1126" s="217" t="n"/>
      <c r="BF1126" s="217" t="n"/>
      <c r="BG1126" s="217" t="n"/>
      <c r="BH1126" s="217" t="n"/>
      <c r="BI1126" s="217" t="n"/>
      <c r="BJ1126" s="217" t="n"/>
      <c r="BK1126" s="217" t="n"/>
      <c r="BL1126" s="217" t="n"/>
      <c r="BM1126" s="217" t="n"/>
      <c r="BN1126" s="217" t="n"/>
      <c r="BO1126" s="217" t="n"/>
      <c r="BP1126" s="217" t="n"/>
      <c r="BQ1126" s="217" t="n"/>
      <c r="BR1126" s="217" t="n"/>
      <c r="BS1126" s="217" t="n"/>
      <c r="BT1126" s="217" t="n"/>
      <c r="BU1126" s="217" t="n"/>
      <c r="BV1126" s="217" t="n"/>
      <c r="BW1126" s="217" t="n"/>
      <c r="BX1126" s="220" t="n"/>
      <c r="BY1126" s="220" t="n"/>
      <c r="BZ1126" s="220" t="n"/>
      <c r="CA1126" s="220" t="n"/>
      <c r="CB1126" s="220" t="n"/>
      <c r="CC1126" s="220" t="n"/>
      <c r="CD1126" s="220" t="n"/>
      <c r="CE1126" s="220" t="n"/>
      <c r="CF1126" s="220" t="n"/>
      <c r="CG1126" s="221">
        <f>IFERROR(ROUND((SUM(BX1126:CF1126)),0),"")</f>
        <v/>
      </c>
      <c r="CH1126" s="216" t="n"/>
      <c r="CI1126" s="456" t="n"/>
      <c r="CJ1126" s="223" t="n"/>
      <c r="CK1126" s="196" t="n"/>
      <c r="CL1126" s="196" t="n"/>
      <c r="CM1126" s="196" t="n"/>
      <c r="CN1126" s="196" t="n"/>
      <c r="CO1126" s="196" t="n"/>
      <c r="CP1126" s="323" t="n"/>
      <c r="CQ1126" s="348" t="n"/>
      <c r="CR1126" s="348" t="n"/>
      <c r="CS1126" s="348" t="n"/>
      <c r="CT1126" s="348" t="n"/>
      <c r="CU1126" s="348" t="n"/>
      <c r="CV1126" s="348" t="n"/>
      <c r="CW1126" s="348" t="n"/>
      <c r="CX1126" s="348" t="n"/>
      <c r="CY1126" s="348">
        <f>IFERROR(ROUND(STDEV(AN1126,L1126),1),"")</f>
        <v/>
      </c>
      <c r="CZ1126" s="232">
        <f>IFERROR(ROUND(AVERAGE(O1126:S1126,AA1126:AE1126),0),"")</f>
        <v/>
      </c>
      <c r="DA1126" s="232">
        <f>IFERROR(AVERAGE(T1126:X1126,AF1126:AJ1126),"")</f>
        <v/>
      </c>
      <c r="DB1126" s="308">
        <f>AV1126+BK1126</f>
        <v/>
      </c>
      <c r="DC1126" s="12">
        <f>SUM(BL1126:BT1126,AW1126:BE1126)</f>
        <v/>
      </c>
      <c r="DD1126" s="437">
        <f>IFERROR(ROUND(DC1126/K1126,0),"")</f>
        <v/>
      </c>
      <c r="DE1126" s="437">
        <f>IFERROR(ROUND(AVERAGE(Y1126:Z1126,AK1126:AL1126),0),"")</f>
        <v/>
      </c>
      <c r="DF1126" s="217">
        <f>IFERROR(ROUND((3600/DE1126*J1126),0),"")</f>
        <v/>
      </c>
      <c r="DG1126" s="437">
        <f>IFERROR(ROUND(DD1126/DF1126,1),"")</f>
        <v/>
      </c>
      <c r="DH1126" s="308">
        <f>IFERROR(DB1126+DD1126,"")</f>
        <v/>
      </c>
      <c r="DI1126" s="447">
        <f>IFERROR(DD1126/DH1126,"")</f>
        <v/>
      </c>
      <c r="DJ1126" s="239" t="n"/>
      <c r="DK1126" s="12">
        <f>IFERROR(DF1126-AP1126,"")</f>
        <v/>
      </c>
      <c r="DL1126" s="239" t="n"/>
      <c r="DM1126" s="307">
        <f>IFERROR(DA1126-L1126,"")</f>
        <v/>
      </c>
      <c r="DN1126" s="348">
        <f>IF(DE1126&gt;AQ1126,0,1)</f>
        <v/>
      </c>
      <c r="DO1126" s="348">
        <f>IF(DA1126&lt;M1126,0,1)</f>
        <v/>
      </c>
      <c r="DP1126" s="348">
        <f>IF(DA1126&gt;N1126,0,1)</f>
        <v/>
      </c>
    </row>
    <row r="1127" ht="20.25" customHeight="1" s="417">
      <c r="C1127" s="455" t="n"/>
      <c r="G1127" s="238" t="n"/>
      <c r="H1127" s="437" t="n"/>
      <c r="I1127" s="437" t="n"/>
      <c r="J1127" s="437" t="n"/>
      <c r="K1127" s="437" t="n"/>
      <c r="L1127" s="240" t="n"/>
      <c r="M1127" s="241" t="n"/>
      <c r="N1127" s="242" t="n"/>
      <c r="O1127" s="232" t="n"/>
      <c r="P1127" s="232" t="n"/>
      <c r="Q1127" s="232" t="n"/>
      <c r="R1127" s="232" t="n"/>
      <c r="S1127" s="232" t="n"/>
      <c r="T1127" s="232" t="n"/>
      <c r="U1127" s="232" t="n"/>
      <c r="V1127" s="232" t="n"/>
      <c r="W1127" s="232" t="n"/>
      <c r="X1127" s="232" t="n"/>
      <c r="Y1127" s="195" t="n"/>
      <c r="Z1127" s="195" t="n"/>
      <c r="AA1127" s="232" t="n"/>
      <c r="AB1127" s="232" t="n"/>
      <c r="AC1127" s="232" t="n"/>
      <c r="AD1127" s="232" t="n"/>
      <c r="AE1127" s="232" t="n"/>
      <c r="AF1127" s="232" t="n"/>
      <c r="AG1127" s="232" t="n"/>
      <c r="AH1127" s="232" t="n"/>
      <c r="AI1127" s="232" t="n"/>
      <c r="AJ1127" s="232" t="n"/>
      <c r="AK1127" s="195" t="n"/>
      <c r="AL1127" s="195" t="n"/>
      <c r="AM1127" s="232">
        <f>IFERROR(ROUND(AVERAGE(O1127:S1127,AA1127:AE1127),0),"")</f>
        <v/>
      </c>
      <c r="AN1127" s="232">
        <f>IFERROR(ROUND(AVERAGE(T1127:X1127,AF1127:AJ1127),0),"")</f>
        <v/>
      </c>
      <c r="AO1127" s="278">
        <f>IFERROR((AM1127-L1127)/L1127,"")</f>
        <v/>
      </c>
      <c r="AP1127" s="218" t="n"/>
      <c r="AQ1127" s="219" t="n"/>
      <c r="AR1127" s="217">
        <f>IFERROR(ROUND((3600/AS1127*J1127),0),"")</f>
        <v/>
      </c>
      <c r="AS1127" s="217">
        <f>IFERROR(ROUND(AVERAGE(Y1127:Z1127,AK1127:AL1127),0),"")</f>
        <v/>
      </c>
      <c r="AT1127" s="217" t="n"/>
      <c r="AU1127" s="217" t="n"/>
      <c r="AV1127" s="217" t="n"/>
      <c r="AW1127" s="217" t="n"/>
      <c r="AX1127" s="217" t="n"/>
      <c r="AY1127" s="217" t="n"/>
      <c r="AZ1127" s="217" t="n"/>
      <c r="BA1127" s="217" t="n"/>
      <c r="BB1127" s="217" t="n"/>
      <c r="BC1127" s="217" t="n"/>
      <c r="BD1127" s="217" t="n"/>
      <c r="BE1127" s="217" t="n"/>
      <c r="BF1127" s="217" t="n"/>
      <c r="BG1127" s="217" t="n"/>
      <c r="BH1127" s="217" t="n"/>
      <c r="BI1127" s="217" t="n"/>
      <c r="BJ1127" s="217" t="n"/>
      <c r="BK1127" s="217" t="n"/>
      <c r="BL1127" s="217" t="n"/>
      <c r="BM1127" s="217" t="n"/>
      <c r="BN1127" s="217" t="n"/>
      <c r="BO1127" s="217" t="n"/>
      <c r="BP1127" s="217" t="n"/>
      <c r="BQ1127" s="217" t="n"/>
      <c r="BR1127" s="217" t="n"/>
      <c r="BS1127" s="217" t="n"/>
      <c r="BT1127" s="217" t="n"/>
      <c r="BU1127" s="217" t="n"/>
      <c r="BV1127" s="217" t="n"/>
      <c r="BW1127" s="217" t="n"/>
      <c r="BX1127" s="220" t="n"/>
      <c r="BY1127" s="220" t="n"/>
      <c r="BZ1127" s="220" t="n"/>
      <c r="CA1127" s="220" t="n"/>
      <c r="CB1127" s="220" t="n"/>
      <c r="CC1127" s="220" t="n"/>
      <c r="CD1127" s="220" t="n"/>
      <c r="CE1127" s="220" t="n"/>
      <c r="CF1127" s="220" t="n"/>
      <c r="CG1127" s="221">
        <f>IFERROR(ROUND((SUM(BX1127:CF1127)),0),"")</f>
        <v/>
      </c>
      <c r="CH1127" s="216" t="n"/>
      <c r="CI1127" s="456" t="n"/>
      <c r="CJ1127" s="223" t="n"/>
      <c r="CK1127" s="196" t="n"/>
      <c r="CL1127" s="196" t="n"/>
      <c r="CM1127" s="196" t="n"/>
      <c r="CN1127" s="196" t="n"/>
      <c r="CO1127" s="196" t="n"/>
      <c r="CP1127" s="323" t="n"/>
      <c r="CQ1127" s="348" t="n"/>
      <c r="CR1127" s="348" t="n"/>
      <c r="CS1127" s="348" t="n"/>
      <c r="CT1127" s="348" t="n"/>
      <c r="CU1127" s="348" t="n"/>
      <c r="CV1127" s="348" t="n"/>
      <c r="CW1127" s="348" t="n"/>
      <c r="CX1127" s="348" t="n"/>
      <c r="CY1127" s="348">
        <f>IFERROR(ROUND(STDEV(AN1127,L1127),1),"")</f>
        <v/>
      </c>
      <c r="CZ1127" s="232">
        <f>IFERROR(ROUND(AVERAGE(O1127:S1127,AA1127:AE1127),0),"")</f>
        <v/>
      </c>
      <c r="DA1127" s="232">
        <f>IFERROR(AVERAGE(T1127:X1127,AF1127:AJ1127),"")</f>
        <v/>
      </c>
      <c r="DB1127" s="308">
        <f>AV1127+BK1127</f>
        <v/>
      </c>
      <c r="DC1127" s="12">
        <f>SUM(BL1127:BT1127,AW1127:BE1127)</f>
        <v/>
      </c>
      <c r="DD1127" s="437">
        <f>IFERROR(ROUND(DC1127/K1127,0),"")</f>
        <v/>
      </c>
      <c r="DE1127" s="437">
        <f>IFERROR(ROUND(AVERAGE(Y1127:Z1127,AK1127:AL1127),0),"")</f>
        <v/>
      </c>
      <c r="DF1127" s="217">
        <f>IFERROR(ROUND((3600/DE1127*J1127),0),"")</f>
        <v/>
      </c>
      <c r="DG1127" s="437">
        <f>IFERROR(ROUND(DD1127/DF1127,1),"")</f>
        <v/>
      </c>
      <c r="DH1127" s="308">
        <f>IFERROR(DB1127+DD1127,"")</f>
        <v/>
      </c>
      <c r="DI1127" s="447">
        <f>IFERROR(DD1127/DH1127,"")</f>
        <v/>
      </c>
      <c r="DJ1127" s="239" t="n"/>
      <c r="DK1127" s="12">
        <f>IFERROR(DF1127-AP1127,"")</f>
        <v/>
      </c>
      <c r="DL1127" s="239" t="n"/>
      <c r="DM1127" s="307">
        <f>IFERROR(DA1127-L1127,"")</f>
        <v/>
      </c>
      <c r="DN1127" s="348">
        <f>IF(DE1127&gt;AQ1127,0,1)</f>
        <v/>
      </c>
      <c r="DO1127" s="348">
        <f>IF(DA1127&lt;M1127,0,1)</f>
        <v/>
      </c>
      <c r="DP1127" s="348">
        <f>IF(DA1127&gt;N1127,0,1)</f>
        <v/>
      </c>
    </row>
    <row r="1128" ht="20.25" customHeight="1" s="417">
      <c r="C1128" s="455" t="n"/>
      <c r="G1128" s="238" t="n"/>
      <c r="H1128" s="437" t="n"/>
      <c r="I1128" s="437" t="n"/>
      <c r="J1128" s="437" t="n"/>
      <c r="K1128" s="437" t="n"/>
      <c r="L1128" s="240" t="n"/>
      <c r="M1128" s="241" t="n"/>
      <c r="N1128" s="242" t="n"/>
      <c r="O1128" s="232" t="n"/>
      <c r="P1128" s="232" t="n"/>
      <c r="Q1128" s="232" t="n"/>
      <c r="R1128" s="232" t="n"/>
      <c r="S1128" s="232" t="n"/>
      <c r="T1128" s="232" t="n"/>
      <c r="U1128" s="232" t="n"/>
      <c r="V1128" s="232" t="n"/>
      <c r="W1128" s="232" t="n"/>
      <c r="X1128" s="232" t="n"/>
      <c r="Y1128" s="195" t="n"/>
      <c r="Z1128" s="195" t="n"/>
      <c r="AA1128" s="232" t="n"/>
      <c r="AB1128" s="232" t="n"/>
      <c r="AC1128" s="232" t="n"/>
      <c r="AD1128" s="232" t="n"/>
      <c r="AE1128" s="232" t="n"/>
      <c r="AF1128" s="232" t="n"/>
      <c r="AG1128" s="232" t="n"/>
      <c r="AH1128" s="232" t="n"/>
      <c r="AI1128" s="232" t="n"/>
      <c r="AJ1128" s="232" t="n"/>
      <c r="AK1128" s="195" t="n"/>
      <c r="AL1128" s="195" t="n"/>
      <c r="AM1128" s="232">
        <f>IFERROR(ROUND(AVERAGE(O1128:S1128,AA1128:AE1128),0),"")</f>
        <v/>
      </c>
      <c r="AN1128" s="232">
        <f>IFERROR(ROUND(AVERAGE(T1128:X1128,AF1128:AJ1128),0),"")</f>
        <v/>
      </c>
      <c r="AO1128" s="278">
        <f>IFERROR((AM1128-L1128)/L1128,"")</f>
        <v/>
      </c>
      <c r="AP1128" s="218" t="n"/>
      <c r="AQ1128" s="219" t="n"/>
      <c r="AR1128" s="217">
        <f>IFERROR(ROUND((3600/AS1128*J1128),0),"")</f>
        <v/>
      </c>
      <c r="AS1128" s="217">
        <f>IFERROR(ROUND(AVERAGE(Y1128:Z1128,AK1128:AL1128),0),"")</f>
        <v/>
      </c>
      <c r="AT1128" s="217" t="n"/>
      <c r="AU1128" s="217" t="n"/>
      <c r="AV1128" s="217" t="n"/>
      <c r="AW1128" s="217" t="n"/>
      <c r="AX1128" s="217" t="n"/>
      <c r="AY1128" s="217" t="n"/>
      <c r="AZ1128" s="217" t="n"/>
      <c r="BA1128" s="217" t="n"/>
      <c r="BB1128" s="217" t="n"/>
      <c r="BC1128" s="217" t="n"/>
      <c r="BD1128" s="217" t="n"/>
      <c r="BE1128" s="217" t="n"/>
      <c r="BF1128" s="217" t="n"/>
      <c r="BG1128" s="217" t="n"/>
      <c r="BH1128" s="217" t="n"/>
      <c r="BI1128" s="217" t="n"/>
      <c r="BJ1128" s="217" t="n"/>
      <c r="BK1128" s="217" t="n"/>
      <c r="BL1128" s="217" t="n"/>
      <c r="BM1128" s="217" t="n"/>
      <c r="BN1128" s="217" t="n"/>
      <c r="BO1128" s="217" t="n"/>
      <c r="BP1128" s="217" t="n"/>
      <c r="BQ1128" s="217" t="n"/>
      <c r="BR1128" s="217" t="n"/>
      <c r="BS1128" s="217" t="n"/>
      <c r="BT1128" s="217" t="n"/>
      <c r="BU1128" s="217" t="n"/>
      <c r="BV1128" s="217" t="n"/>
      <c r="BW1128" s="217" t="n"/>
      <c r="BX1128" s="220" t="n"/>
      <c r="BY1128" s="220" t="n"/>
      <c r="BZ1128" s="220" t="n"/>
      <c r="CA1128" s="220" t="n"/>
      <c r="CB1128" s="220" t="n"/>
      <c r="CC1128" s="220" t="n"/>
      <c r="CD1128" s="220" t="n"/>
      <c r="CE1128" s="220" t="n"/>
      <c r="CF1128" s="220" t="n"/>
      <c r="CG1128" s="221">
        <f>IFERROR(ROUND((SUM(BX1128:CF1128)),0),"")</f>
        <v/>
      </c>
      <c r="CH1128" s="216" t="n"/>
      <c r="CI1128" s="456" t="n"/>
      <c r="CJ1128" s="223" t="n"/>
      <c r="CK1128" s="196" t="n"/>
      <c r="CL1128" s="196" t="n"/>
      <c r="CM1128" s="196" t="n"/>
      <c r="CN1128" s="196" t="n"/>
      <c r="CO1128" s="196" t="n"/>
      <c r="CP1128" s="323" t="n"/>
      <c r="CQ1128" s="348" t="n"/>
      <c r="CR1128" s="348" t="n"/>
      <c r="CS1128" s="348" t="n"/>
      <c r="CT1128" s="348" t="n"/>
      <c r="CU1128" s="348" t="n"/>
      <c r="CV1128" s="348" t="n"/>
      <c r="CW1128" s="348" t="n"/>
      <c r="CX1128" s="348" t="n"/>
      <c r="CY1128" s="348">
        <f>IFERROR(ROUND(STDEV(AN1128,L1128),1),"")</f>
        <v/>
      </c>
      <c r="CZ1128" s="232">
        <f>IFERROR(ROUND(AVERAGE(O1128:S1128,AA1128:AE1128),0),"")</f>
        <v/>
      </c>
      <c r="DA1128" s="232">
        <f>IFERROR(AVERAGE(T1128:X1128,AF1128:AJ1128),"")</f>
        <v/>
      </c>
      <c r="DB1128" s="308">
        <f>AV1128+BK1128</f>
        <v/>
      </c>
      <c r="DC1128" s="12">
        <f>SUM(BL1128:BT1128,AW1128:BE1128)</f>
        <v/>
      </c>
      <c r="DD1128" s="437">
        <f>IFERROR(ROUND(DC1128/K1128,0),"")</f>
        <v/>
      </c>
      <c r="DE1128" s="437">
        <f>IFERROR(ROUND(AVERAGE(Y1128:Z1128,AK1128:AL1128),0),"")</f>
        <v/>
      </c>
      <c r="DF1128" s="217">
        <f>IFERROR(ROUND((3600/DE1128*J1128),0),"")</f>
        <v/>
      </c>
      <c r="DG1128" s="437">
        <f>IFERROR(ROUND(DD1128/DF1128,1),"")</f>
        <v/>
      </c>
      <c r="DH1128" s="308">
        <f>IFERROR(DB1128+DD1128,"")</f>
        <v/>
      </c>
      <c r="DI1128" s="447">
        <f>IFERROR(DD1128/DH1128,"")</f>
        <v/>
      </c>
      <c r="DJ1128" s="239" t="n"/>
      <c r="DK1128" s="12">
        <f>IFERROR(DF1128-AP1128,"")</f>
        <v/>
      </c>
      <c r="DL1128" s="239" t="n"/>
      <c r="DM1128" s="307">
        <f>IFERROR(DA1128-L1128,"")</f>
        <v/>
      </c>
      <c r="DN1128" s="348">
        <f>IF(DE1128&gt;AQ1128,0,1)</f>
        <v/>
      </c>
      <c r="DO1128" s="348">
        <f>IF(DA1128&lt;M1128,0,1)</f>
        <v/>
      </c>
      <c r="DP1128" s="348">
        <f>IF(DA1128&gt;N1128,0,1)</f>
        <v/>
      </c>
    </row>
    <row r="1129" ht="20.25" customHeight="1" s="417">
      <c r="C1129" s="455" t="n"/>
      <c r="G1129" s="238" t="n"/>
      <c r="H1129" s="437" t="n"/>
      <c r="I1129" s="437" t="n"/>
      <c r="J1129" s="437" t="n"/>
      <c r="K1129" s="437" t="n"/>
      <c r="L1129" s="240" t="n"/>
      <c r="M1129" s="241" t="n"/>
      <c r="N1129" s="242" t="n"/>
      <c r="O1129" s="232" t="n"/>
      <c r="P1129" s="232" t="n"/>
      <c r="Q1129" s="232" t="n"/>
      <c r="R1129" s="232" t="n"/>
      <c r="S1129" s="232" t="n"/>
      <c r="T1129" s="232" t="n"/>
      <c r="U1129" s="232" t="n"/>
      <c r="V1129" s="232" t="n"/>
      <c r="W1129" s="232" t="n"/>
      <c r="X1129" s="232" t="n"/>
      <c r="Y1129" s="195" t="n"/>
      <c r="Z1129" s="195" t="n"/>
      <c r="AA1129" s="232" t="n"/>
      <c r="AB1129" s="232" t="n"/>
      <c r="AC1129" s="232" t="n"/>
      <c r="AD1129" s="232" t="n"/>
      <c r="AE1129" s="232" t="n"/>
      <c r="AF1129" s="232" t="n"/>
      <c r="AG1129" s="232" t="n"/>
      <c r="AH1129" s="232" t="n"/>
      <c r="AI1129" s="232" t="n"/>
      <c r="AJ1129" s="232" t="n"/>
      <c r="AK1129" s="195" t="n"/>
      <c r="AL1129" s="195" t="n"/>
      <c r="AM1129" s="232">
        <f>IFERROR(ROUND(AVERAGE(O1129:S1129,AA1129:AE1129),0),"")</f>
        <v/>
      </c>
      <c r="AN1129" s="232">
        <f>IFERROR(ROUND(AVERAGE(T1129:X1129,AF1129:AJ1129),0),"")</f>
        <v/>
      </c>
      <c r="AO1129" s="278">
        <f>IFERROR((AM1129-L1129)/L1129,"")</f>
        <v/>
      </c>
      <c r="AP1129" s="218" t="n"/>
      <c r="AQ1129" s="219" t="n"/>
      <c r="AR1129" s="217">
        <f>IFERROR(ROUND((3600/AS1129*J1129),0),"")</f>
        <v/>
      </c>
      <c r="AS1129" s="217">
        <f>IFERROR(ROUND(AVERAGE(Y1129:Z1129,AK1129:AL1129),0),"")</f>
        <v/>
      </c>
      <c r="AT1129" s="217" t="n"/>
      <c r="AU1129" s="217" t="n"/>
      <c r="AV1129" s="217" t="n"/>
      <c r="AW1129" s="217" t="n"/>
      <c r="AX1129" s="217" t="n"/>
      <c r="AY1129" s="217" t="n"/>
      <c r="AZ1129" s="217" t="n"/>
      <c r="BA1129" s="217" t="n"/>
      <c r="BB1129" s="217" t="n"/>
      <c r="BC1129" s="217" t="n"/>
      <c r="BD1129" s="217" t="n"/>
      <c r="BE1129" s="217" t="n"/>
      <c r="BF1129" s="217" t="n"/>
      <c r="BG1129" s="217" t="n"/>
      <c r="BH1129" s="217" t="n"/>
      <c r="BI1129" s="217" t="n"/>
      <c r="BJ1129" s="217" t="n"/>
      <c r="BK1129" s="217" t="n"/>
      <c r="BL1129" s="217" t="n"/>
      <c r="BM1129" s="217" t="n"/>
      <c r="BN1129" s="217" t="n"/>
      <c r="BO1129" s="217" t="n"/>
      <c r="BP1129" s="217" t="n"/>
      <c r="BQ1129" s="217" t="n"/>
      <c r="BR1129" s="217" t="n"/>
      <c r="BS1129" s="217" t="n"/>
      <c r="BT1129" s="217" t="n"/>
      <c r="BU1129" s="217" t="n"/>
      <c r="BV1129" s="217" t="n"/>
      <c r="BW1129" s="217" t="n"/>
      <c r="BX1129" s="220" t="n"/>
      <c r="BY1129" s="220" t="n"/>
      <c r="BZ1129" s="220" t="n"/>
      <c r="CA1129" s="220" t="n"/>
      <c r="CB1129" s="220" t="n"/>
      <c r="CC1129" s="220" t="n"/>
      <c r="CD1129" s="220" t="n"/>
      <c r="CE1129" s="220" t="n"/>
      <c r="CF1129" s="220" t="n"/>
      <c r="CG1129" s="221">
        <f>IFERROR(ROUND((SUM(BX1129:CF1129)),0),"")</f>
        <v/>
      </c>
      <c r="CH1129" s="216" t="n"/>
      <c r="CI1129" s="456" t="n"/>
      <c r="CJ1129" s="223" t="n"/>
      <c r="CK1129" s="196" t="n"/>
      <c r="CL1129" s="196" t="n"/>
      <c r="CM1129" s="196" t="n"/>
      <c r="CN1129" s="196" t="n"/>
      <c r="CO1129" s="196" t="n"/>
      <c r="CP1129" s="323" t="n"/>
      <c r="CQ1129" s="348" t="n"/>
      <c r="CR1129" s="348" t="n"/>
      <c r="CS1129" s="348" t="n"/>
      <c r="CT1129" s="348" t="n"/>
      <c r="CU1129" s="348" t="n"/>
      <c r="CV1129" s="348" t="n"/>
      <c r="CW1129" s="348" t="n"/>
      <c r="CX1129" s="348" t="n"/>
      <c r="CY1129" s="348">
        <f>IFERROR(ROUND(STDEV(AN1129,L1129),1),"")</f>
        <v/>
      </c>
      <c r="CZ1129" s="232">
        <f>IFERROR(ROUND(AVERAGE(O1129:S1129,AA1129:AE1129),0),"")</f>
        <v/>
      </c>
      <c r="DA1129" s="232">
        <f>IFERROR(AVERAGE(T1129:X1129,AF1129:AJ1129),"")</f>
        <v/>
      </c>
      <c r="DB1129" s="308">
        <f>AV1129+BK1129</f>
        <v/>
      </c>
      <c r="DC1129" s="12">
        <f>SUM(BL1129:BT1129,AW1129:BE1129)</f>
        <v/>
      </c>
      <c r="DD1129" s="437">
        <f>IFERROR(ROUND(DC1129/K1129,0),"")</f>
        <v/>
      </c>
      <c r="DE1129" s="437">
        <f>IFERROR(ROUND(AVERAGE(Y1129:Z1129,AK1129:AL1129),0),"")</f>
        <v/>
      </c>
      <c r="DF1129" s="217">
        <f>IFERROR(ROUND((3600/DE1129*J1129),0),"")</f>
        <v/>
      </c>
      <c r="DG1129" s="437">
        <f>IFERROR(ROUND(DD1129/DF1129,1),"")</f>
        <v/>
      </c>
      <c r="DH1129" s="308">
        <f>IFERROR(DB1129+DD1129,"")</f>
        <v/>
      </c>
      <c r="DI1129" s="447">
        <f>IFERROR(DD1129/DH1129,"")</f>
        <v/>
      </c>
      <c r="DJ1129" s="239" t="n"/>
      <c r="DK1129" s="12">
        <f>IFERROR(DF1129-AP1129,"")</f>
        <v/>
      </c>
      <c r="DL1129" s="239" t="n"/>
      <c r="DM1129" s="307">
        <f>IFERROR(DA1129-L1129,"")</f>
        <v/>
      </c>
      <c r="DN1129" s="348">
        <f>IF(DE1129&gt;AQ1129,0,1)</f>
        <v/>
      </c>
      <c r="DO1129" s="348">
        <f>IF(DA1129&lt;M1129,0,1)</f>
        <v/>
      </c>
      <c r="DP1129" s="348">
        <f>IF(DA1129&gt;N1129,0,1)</f>
        <v/>
      </c>
    </row>
    <row r="1130" ht="20.25" customHeight="1" s="417">
      <c r="C1130" s="455" t="n"/>
      <c r="G1130" s="238" t="n"/>
      <c r="H1130" s="437" t="n"/>
      <c r="I1130" s="437" t="n"/>
      <c r="J1130" s="437" t="n"/>
      <c r="K1130" s="437" t="n"/>
      <c r="L1130" s="240" t="n"/>
      <c r="M1130" s="241" t="n"/>
      <c r="N1130" s="242" t="n"/>
      <c r="O1130" s="232" t="n"/>
      <c r="P1130" s="232" t="n"/>
      <c r="Q1130" s="232" t="n"/>
      <c r="R1130" s="232" t="n"/>
      <c r="S1130" s="232" t="n"/>
      <c r="T1130" s="232" t="n"/>
      <c r="U1130" s="232" t="n"/>
      <c r="V1130" s="232" t="n"/>
      <c r="W1130" s="232" t="n"/>
      <c r="X1130" s="232" t="n"/>
      <c r="Y1130" s="195" t="n"/>
      <c r="Z1130" s="195" t="n"/>
      <c r="AA1130" s="232" t="n"/>
      <c r="AB1130" s="232" t="n"/>
      <c r="AC1130" s="232" t="n"/>
      <c r="AD1130" s="232" t="n"/>
      <c r="AE1130" s="232" t="n"/>
      <c r="AF1130" s="232" t="n"/>
      <c r="AG1130" s="232" t="n"/>
      <c r="AH1130" s="232" t="n"/>
      <c r="AI1130" s="232" t="n"/>
      <c r="AJ1130" s="232" t="n"/>
      <c r="AK1130" s="195" t="n"/>
      <c r="AL1130" s="195" t="n"/>
      <c r="AM1130" s="232">
        <f>IFERROR(ROUND(AVERAGE(O1130:S1130,AA1130:AE1130),0),"")</f>
        <v/>
      </c>
      <c r="AN1130" s="232">
        <f>IFERROR(ROUND(AVERAGE(T1130:X1130,AF1130:AJ1130),0),"")</f>
        <v/>
      </c>
      <c r="AO1130" s="278">
        <f>IFERROR((AM1130-L1130)/L1130,"")</f>
        <v/>
      </c>
      <c r="AP1130" s="218" t="n"/>
      <c r="AQ1130" s="219" t="n"/>
      <c r="AR1130" s="217">
        <f>IFERROR(ROUND((3600/AS1130*J1130),0),"")</f>
        <v/>
      </c>
      <c r="AS1130" s="217">
        <f>IFERROR(ROUND(AVERAGE(Y1130:Z1130,AK1130:AL1130),0),"")</f>
        <v/>
      </c>
      <c r="AT1130" s="217" t="n"/>
      <c r="AU1130" s="217" t="n"/>
      <c r="AV1130" s="217" t="n"/>
      <c r="AW1130" s="217" t="n"/>
      <c r="AX1130" s="217" t="n"/>
      <c r="AY1130" s="217" t="n"/>
      <c r="AZ1130" s="217" t="n"/>
      <c r="BA1130" s="217" t="n"/>
      <c r="BB1130" s="217" t="n"/>
      <c r="BC1130" s="217" t="n"/>
      <c r="BD1130" s="217" t="n"/>
      <c r="BE1130" s="217" t="n"/>
      <c r="BF1130" s="217" t="n"/>
      <c r="BG1130" s="217" t="n"/>
      <c r="BH1130" s="217" t="n"/>
      <c r="BI1130" s="217" t="n"/>
      <c r="BJ1130" s="217" t="n"/>
      <c r="BK1130" s="217" t="n"/>
      <c r="BL1130" s="217" t="n"/>
      <c r="BM1130" s="217" t="n"/>
      <c r="BN1130" s="217" t="n"/>
      <c r="BO1130" s="217" t="n"/>
      <c r="BP1130" s="217" t="n"/>
      <c r="BQ1130" s="217" t="n"/>
      <c r="BR1130" s="217" t="n"/>
      <c r="BS1130" s="217" t="n"/>
      <c r="BT1130" s="217" t="n"/>
      <c r="BU1130" s="217" t="n"/>
      <c r="BV1130" s="217" t="n"/>
      <c r="BW1130" s="217" t="n"/>
      <c r="BX1130" s="220" t="n"/>
      <c r="BY1130" s="220" t="n"/>
      <c r="BZ1130" s="220" t="n"/>
      <c r="CA1130" s="220" t="n"/>
      <c r="CB1130" s="220" t="n"/>
      <c r="CC1130" s="220" t="n"/>
      <c r="CD1130" s="220" t="n"/>
      <c r="CE1130" s="220" t="n"/>
      <c r="CF1130" s="220" t="n"/>
      <c r="CG1130" s="221">
        <f>IFERROR(ROUND((SUM(BX1130:CF1130)),0),"")</f>
        <v/>
      </c>
      <c r="CH1130" s="216" t="n"/>
      <c r="CI1130" s="456" t="n"/>
      <c r="CJ1130" s="223" t="n"/>
      <c r="CK1130" s="196" t="n"/>
      <c r="CL1130" s="196" t="n"/>
      <c r="CM1130" s="196" t="n"/>
      <c r="CN1130" s="196" t="n"/>
      <c r="CO1130" s="196" t="n"/>
      <c r="CP1130" s="323" t="n"/>
      <c r="CQ1130" s="348" t="n"/>
      <c r="CR1130" s="348" t="n"/>
      <c r="CS1130" s="348" t="n"/>
      <c r="CT1130" s="348" t="n"/>
      <c r="CU1130" s="348" t="n"/>
      <c r="CV1130" s="348" t="n"/>
      <c r="CW1130" s="348" t="n"/>
      <c r="CX1130" s="348" t="n"/>
      <c r="CY1130" s="348">
        <f>IFERROR(ROUND(STDEV(AN1130,L1130),1),"")</f>
        <v/>
      </c>
      <c r="CZ1130" s="232">
        <f>IFERROR(ROUND(AVERAGE(O1130:S1130,AA1130:AE1130),0),"")</f>
        <v/>
      </c>
      <c r="DA1130" s="232">
        <f>IFERROR(AVERAGE(T1130:X1130,AF1130:AJ1130),"")</f>
        <v/>
      </c>
      <c r="DB1130" s="308">
        <f>AV1130+BK1130</f>
        <v/>
      </c>
      <c r="DC1130" s="12">
        <f>SUM(BL1130:BT1130,AW1130:BE1130)</f>
        <v/>
      </c>
      <c r="DD1130" s="437">
        <f>IFERROR(ROUND(DC1130/K1130,0),"")</f>
        <v/>
      </c>
      <c r="DE1130" s="437">
        <f>IFERROR(ROUND(AVERAGE(Y1130:Z1130,AK1130:AL1130),0),"")</f>
        <v/>
      </c>
      <c r="DF1130" s="217">
        <f>IFERROR(ROUND((3600/DE1130*J1130),0),"")</f>
        <v/>
      </c>
      <c r="DG1130" s="437">
        <f>IFERROR(ROUND(DD1130/DF1130,1),"")</f>
        <v/>
      </c>
      <c r="DH1130" s="308">
        <f>IFERROR(DB1130+DD1130,"")</f>
        <v/>
      </c>
      <c r="DI1130" s="447">
        <f>IFERROR(DD1130/DH1130,"")</f>
        <v/>
      </c>
      <c r="DJ1130" s="239" t="n"/>
      <c r="DK1130" s="12">
        <f>IFERROR(DF1130-AP1130,"")</f>
        <v/>
      </c>
      <c r="DL1130" s="239" t="n"/>
      <c r="DM1130" s="307">
        <f>IFERROR(DA1130-L1130,"")</f>
        <v/>
      </c>
      <c r="DN1130" s="348">
        <f>IF(DE1130&gt;AQ1130,0,1)</f>
        <v/>
      </c>
      <c r="DO1130" s="348">
        <f>IF(DA1130&lt;M1130,0,1)</f>
        <v/>
      </c>
      <c r="DP1130" s="348">
        <f>IF(DA1130&gt;N1130,0,1)</f>
        <v/>
      </c>
    </row>
    <row r="1131" ht="20.25" customHeight="1" s="417">
      <c r="C1131" s="455" t="n"/>
      <c r="G1131" s="238" t="n"/>
      <c r="H1131" s="437" t="n"/>
      <c r="I1131" s="437" t="n"/>
      <c r="J1131" s="437" t="n"/>
      <c r="K1131" s="437" t="n"/>
      <c r="L1131" s="240" t="n"/>
      <c r="M1131" s="241" t="n"/>
      <c r="N1131" s="242" t="n"/>
      <c r="O1131" s="232" t="n"/>
      <c r="P1131" s="232" t="n"/>
      <c r="Q1131" s="232" t="n"/>
      <c r="R1131" s="232" t="n"/>
      <c r="S1131" s="232" t="n"/>
      <c r="T1131" s="232" t="n"/>
      <c r="U1131" s="232" t="n"/>
      <c r="V1131" s="232" t="n"/>
      <c r="W1131" s="232" t="n"/>
      <c r="X1131" s="232" t="n"/>
      <c r="Y1131" s="195" t="n"/>
      <c r="Z1131" s="195" t="n"/>
      <c r="AA1131" s="232" t="n"/>
      <c r="AB1131" s="232" t="n"/>
      <c r="AC1131" s="232" t="n"/>
      <c r="AD1131" s="232" t="n"/>
      <c r="AE1131" s="232" t="n"/>
      <c r="AF1131" s="232" t="n"/>
      <c r="AG1131" s="232" t="n"/>
      <c r="AH1131" s="232" t="n"/>
      <c r="AI1131" s="232" t="n"/>
      <c r="AJ1131" s="232" t="n"/>
      <c r="AK1131" s="195" t="n"/>
      <c r="AL1131" s="195" t="n"/>
      <c r="AM1131" s="232">
        <f>IFERROR(ROUND(AVERAGE(O1131:S1131,AA1131:AE1131),0),"")</f>
        <v/>
      </c>
      <c r="AN1131" s="232">
        <f>IFERROR(ROUND(AVERAGE(T1131:X1131,AF1131:AJ1131),0),"")</f>
        <v/>
      </c>
      <c r="AO1131" s="278">
        <f>IFERROR((AM1131-L1131)/L1131,"")</f>
        <v/>
      </c>
      <c r="AP1131" s="218" t="n"/>
      <c r="AQ1131" s="219" t="n"/>
      <c r="AR1131" s="217">
        <f>IFERROR(ROUND((3600/AS1131*J1131),0),"")</f>
        <v/>
      </c>
      <c r="AS1131" s="217">
        <f>IFERROR(ROUND(AVERAGE(Y1131:Z1131,AK1131:AL1131),0),"")</f>
        <v/>
      </c>
      <c r="AT1131" s="217" t="n"/>
      <c r="AU1131" s="217" t="n"/>
      <c r="AV1131" s="217" t="n"/>
      <c r="AW1131" s="217" t="n"/>
      <c r="AX1131" s="217" t="n"/>
      <c r="AY1131" s="217" t="n"/>
      <c r="AZ1131" s="217" t="n"/>
      <c r="BA1131" s="217" t="n"/>
      <c r="BB1131" s="217" t="n"/>
      <c r="BC1131" s="217" t="n"/>
      <c r="BD1131" s="217" t="n"/>
      <c r="BE1131" s="217" t="n"/>
      <c r="BF1131" s="217" t="n"/>
      <c r="BG1131" s="217" t="n"/>
      <c r="BH1131" s="217" t="n"/>
      <c r="BI1131" s="217" t="n"/>
      <c r="BJ1131" s="217" t="n"/>
      <c r="BK1131" s="217" t="n"/>
      <c r="BL1131" s="217" t="n"/>
      <c r="BM1131" s="217" t="n"/>
      <c r="BN1131" s="217" t="n"/>
      <c r="BO1131" s="217" t="n"/>
      <c r="BP1131" s="217" t="n"/>
      <c r="BQ1131" s="217" t="n"/>
      <c r="BR1131" s="217" t="n"/>
      <c r="BS1131" s="217" t="n"/>
      <c r="BT1131" s="217" t="n"/>
      <c r="BU1131" s="217" t="n"/>
      <c r="BV1131" s="217" t="n"/>
      <c r="BW1131" s="217" t="n"/>
      <c r="BX1131" s="220" t="n"/>
      <c r="BY1131" s="220" t="n"/>
      <c r="BZ1131" s="220" t="n"/>
      <c r="CA1131" s="220" t="n"/>
      <c r="CB1131" s="220" t="n"/>
      <c r="CC1131" s="220" t="n"/>
      <c r="CD1131" s="220" t="n"/>
      <c r="CE1131" s="220" t="n"/>
      <c r="CF1131" s="220" t="n"/>
      <c r="CG1131" s="221">
        <f>IFERROR(ROUND((SUM(BX1131:CF1131)),0),"")</f>
        <v/>
      </c>
      <c r="CH1131" s="216" t="n"/>
      <c r="CI1131" s="456" t="n"/>
      <c r="CJ1131" s="223" t="n"/>
      <c r="CK1131" s="196" t="n"/>
      <c r="CL1131" s="196" t="n"/>
      <c r="CM1131" s="196" t="n"/>
      <c r="CN1131" s="196" t="n"/>
      <c r="CO1131" s="196" t="n"/>
      <c r="CP1131" s="323" t="n"/>
      <c r="CQ1131" s="348" t="n"/>
      <c r="CR1131" s="348" t="n"/>
      <c r="CS1131" s="348" t="n"/>
      <c r="CT1131" s="348" t="n"/>
      <c r="CU1131" s="348" t="n"/>
      <c r="CV1131" s="348" t="n"/>
      <c r="CW1131" s="348" t="n"/>
      <c r="CX1131" s="348" t="n"/>
      <c r="CY1131" s="348">
        <f>IFERROR(ROUND(STDEV(AN1131,L1131),1),"")</f>
        <v/>
      </c>
      <c r="CZ1131" s="232">
        <f>IFERROR(ROUND(AVERAGE(O1131:S1131,AA1131:AE1131),0),"")</f>
        <v/>
      </c>
      <c r="DA1131" s="232">
        <f>IFERROR(AVERAGE(T1131:X1131,AF1131:AJ1131),"")</f>
        <v/>
      </c>
      <c r="DB1131" s="308">
        <f>AV1131+BK1131</f>
        <v/>
      </c>
      <c r="DC1131" s="12">
        <f>SUM(BL1131:BT1131,AW1131:BE1131)</f>
        <v/>
      </c>
      <c r="DD1131" s="437">
        <f>IFERROR(ROUND(DC1131/K1131,0),"")</f>
        <v/>
      </c>
      <c r="DE1131" s="437">
        <f>IFERROR(ROUND(AVERAGE(Y1131:Z1131,AK1131:AL1131),0),"")</f>
        <v/>
      </c>
      <c r="DF1131" s="217">
        <f>IFERROR(ROUND((3600/DE1131*J1131),0),"")</f>
        <v/>
      </c>
      <c r="DG1131" s="437">
        <f>IFERROR(ROUND(DD1131/DF1131,1),"")</f>
        <v/>
      </c>
      <c r="DH1131" s="308">
        <f>IFERROR(DB1131+DD1131,"")</f>
        <v/>
      </c>
      <c r="DI1131" s="447">
        <f>IFERROR(DD1131/DH1131,"")</f>
        <v/>
      </c>
      <c r="DJ1131" s="239" t="n"/>
      <c r="DK1131" s="12">
        <f>IFERROR(DF1131-AP1131,"")</f>
        <v/>
      </c>
      <c r="DL1131" s="239" t="n"/>
      <c r="DM1131" s="307">
        <f>IFERROR(DA1131-L1131,"")</f>
        <v/>
      </c>
      <c r="DN1131" s="348">
        <f>IF(DE1131&gt;AQ1131,0,1)</f>
        <v/>
      </c>
      <c r="DO1131" s="348">
        <f>IF(DA1131&lt;M1131,0,1)</f>
        <v/>
      </c>
      <c r="DP1131" s="348">
        <f>IF(DA1131&gt;N1131,0,1)</f>
        <v/>
      </c>
    </row>
    <row r="1132" ht="20.25" customHeight="1" s="417">
      <c r="C1132" s="455" t="n"/>
      <c r="G1132" s="238" t="n"/>
      <c r="H1132" s="437" t="n"/>
      <c r="I1132" s="437" t="n"/>
      <c r="J1132" s="437" t="n"/>
      <c r="K1132" s="437" t="n"/>
      <c r="L1132" s="240" t="n"/>
      <c r="M1132" s="241" t="n"/>
      <c r="N1132" s="242" t="n"/>
      <c r="O1132" s="232" t="n"/>
      <c r="P1132" s="232" t="n"/>
      <c r="Q1132" s="232" t="n"/>
      <c r="R1132" s="232" t="n"/>
      <c r="S1132" s="232" t="n"/>
      <c r="T1132" s="232" t="n"/>
      <c r="U1132" s="232" t="n"/>
      <c r="V1132" s="232" t="n"/>
      <c r="W1132" s="232" t="n"/>
      <c r="X1132" s="232" t="n"/>
      <c r="Y1132" s="195" t="n"/>
      <c r="Z1132" s="195" t="n"/>
      <c r="AA1132" s="232" t="n"/>
      <c r="AB1132" s="232" t="n"/>
      <c r="AC1132" s="232" t="n"/>
      <c r="AD1132" s="232" t="n"/>
      <c r="AE1132" s="232" t="n"/>
      <c r="AF1132" s="232" t="n"/>
      <c r="AG1132" s="232" t="n"/>
      <c r="AH1132" s="232" t="n"/>
      <c r="AI1132" s="232" t="n"/>
      <c r="AJ1132" s="232" t="n"/>
      <c r="AK1132" s="195" t="n"/>
      <c r="AL1132" s="195" t="n"/>
      <c r="AM1132" s="232">
        <f>IFERROR(ROUND(AVERAGE(O1132:S1132,AA1132:AE1132),0),"")</f>
        <v/>
      </c>
      <c r="AN1132" s="232">
        <f>IFERROR(ROUND(AVERAGE(T1132:X1132,AF1132:AJ1132),0),"")</f>
        <v/>
      </c>
      <c r="AO1132" s="278">
        <f>IFERROR((AM1132-L1132)/L1132,"")</f>
        <v/>
      </c>
      <c r="AP1132" s="218" t="n"/>
      <c r="AQ1132" s="219" t="n"/>
      <c r="AR1132" s="217">
        <f>IFERROR(ROUND((3600/AS1132*J1132),0),"")</f>
        <v/>
      </c>
      <c r="AS1132" s="217">
        <f>IFERROR(ROUND(AVERAGE(Y1132:Z1132,AK1132:AL1132),0),"")</f>
        <v/>
      </c>
      <c r="AT1132" s="217" t="n"/>
      <c r="AU1132" s="217" t="n"/>
      <c r="AV1132" s="217" t="n"/>
      <c r="AW1132" s="217" t="n"/>
      <c r="AX1132" s="217" t="n"/>
      <c r="AY1132" s="217" t="n"/>
      <c r="AZ1132" s="217" t="n"/>
      <c r="BA1132" s="217" t="n"/>
      <c r="BB1132" s="217" t="n"/>
      <c r="BC1132" s="217" t="n"/>
      <c r="BD1132" s="217" t="n"/>
      <c r="BE1132" s="217" t="n"/>
      <c r="BF1132" s="217" t="n"/>
      <c r="BG1132" s="217" t="n"/>
      <c r="BH1132" s="217" t="n"/>
      <c r="BI1132" s="217" t="n"/>
      <c r="BJ1132" s="217" t="n"/>
      <c r="BK1132" s="217" t="n"/>
      <c r="BL1132" s="217" t="n"/>
      <c r="BM1132" s="217" t="n"/>
      <c r="BN1132" s="217" t="n"/>
      <c r="BO1132" s="217" t="n"/>
      <c r="BP1132" s="217" t="n"/>
      <c r="BQ1132" s="217" t="n"/>
      <c r="BR1132" s="217" t="n"/>
      <c r="BS1132" s="217" t="n"/>
      <c r="BT1132" s="217" t="n"/>
      <c r="BU1132" s="217" t="n"/>
      <c r="BV1132" s="217" t="n"/>
      <c r="BW1132" s="217" t="n"/>
      <c r="BX1132" s="220" t="n"/>
      <c r="BY1132" s="220" t="n"/>
      <c r="BZ1132" s="220" t="n"/>
      <c r="CA1132" s="220" t="n"/>
      <c r="CB1132" s="220" t="n"/>
      <c r="CC1132" s="220" t="n"/>
      <c r="CD1132" s="220" t="n"/>
      <c r="CE1132" s="220" t="n"/>
      <c r="CF1132" s="220" t="n"/>
      <c r="CG1132" s="221">
        <f>IFERROR(ROUND((SUM(BX1132:CF1132)),0),"")</f>
        <v/>
      </c>
      <c r="CH1132" s="216" t="n"/>
      <c r="CI1132" s="456" t="n"/>
      <c r="CJ1132" s="223" t="n"/>
      <c r="CK1132" s="196" t="n"/>
      <c r="CL1132" s="196" t="n"/>
      <c r="CM1132" s="196" t="n"/>
      <c r="CN1132" s="196" t="n"/>
      <c r="CO1132" s="196" t="n"/>
      <c r="CP1132" s="323" t="n"/>
      <c r="CQ1132" s="348" t="n"/>
      <c r="CR1132" s="348" t="n"/>
      <c r="CS1132" s="348" t="n"/>
      <c r="CT1132" s="348" t="n"/>
      <c r="CU1132" s="348" t="n"/>
      <c r="CV1132" s="348" t="n"/>
      <c r="CW1132" s="348" t="n"/>
      <c r="CX1132" s="348" t="n"/>
      <c r="CY1132" s="348">
        <f>IFERROR(ROUND(STDEV(AN1132,L1132),1),"")</f>
        <v/>
      </c>
      <c r="CZ1132" s="232">
        <f>IFERROR(ROUND(AVERAGE(O1132:S1132,AA1132:AE1132),0),"")</f>
        <v/>
      </c>
      <c r="DA1132" s="232">
        <f>IFERROR(AVERAGE(T1132:X1132,AF1132:AJ1132),"")</f>
        <v/>
      </c>
      <c r="DB1132" s="308">
        <f>AV1132+BK1132</f>
        <v/>
      </c>
      <c r="DC1132" s="12">
        <f>SUM(BL1132:BT1132,AW1132:BE1132)</f>
        <v/>
      </c>
      <c r="DD1132" s="437">
        <f>IFERROR(ROUND(DC1132/K1132,0),"")</f>
        <v/>
      </c>
      <c r="DE1132" s="437">
        <f>IFERROR(ROUND(AVERAGE(Y1132:Z1132,AK1132:AL1132),0),"")</f>
        <v/>
      </c>
      <c r="DF1132" s="217">
        <f>IFERROR(ROUND((3600/DE1132*J1132),0),"")</f>
        <v/>
      </c>
      <c r="DG1132" s="437">
        <f>IFERROR(ROUND(DD1132/DF1132,1),"")</f>
        <v/>
      </c>
      <c r="DH1132" s="308">
        <f>IFERROR(DB1132+DD1132,"")</f>
        <v/>
      </c>
      <c r="DI1132" s="447">
        <f>IFERROR(DD1132/DH1132,"")</f>
        <v/>
      </c>
      <c r="DJ1132" s="239" t="n"/>
      <c r="DK1132" s="12">
        <f>IFERROR(DF1132-AP1132,"")</f>
        <v/>
      </c>
      <c r="DL1132" s="239" t="n"/>
      <c r="DM1132" s="307">
        <f>IFERROR(DA1132-L1132,"")</f>
        <v/>
      </c>
      <c r="DN1132" s="348">
        <f>IF(DE1132&gt;AQ1132,0,1)</f>
        <v/>
      </c>
      <c r="DO1132" s="348">
        <f>IF(DA1132&lt;M1132,0,1)</f>
        <v/>
      </c>
      <c r="DP1132" s="348">
        <f>IF(DA1132&gt;N1132,0,1)</f>
        <v/>
      </c>
    </row>
    <row r="1133" ht="20.25" customHeight="1" s="417">
      <c r="C1133" s="455" t="n"/>
      <c r="G1133" s="238" t="n"/>
      <c r="H1133" s="437" t="n"/>
      <c r="I1133" s="437" t="n"/>
      <c r="J1133" s="437" t="n"/>
      <c r="K1133" s="437" t="n"/>
      <c r="L1133" s="240" t="n"/>
      <c r="M1133" s="241" t="n"/>
      <c r="N1133" s="242" t="n"/>
      <c r="O1133" s="232" t="n"/>
      <c r="P1133" s="232" t="n"/>
      <c r="Q1133" s="232" t="n"/>
      <c r="R1133" s="232" t="n"/>
      <c r="S1133" s="232" t="n"/>
      <c r="T1133" s="232" t="n"/>
      <c r="U1133" s="232" t="n"/>
      <c r="V1133" s="232" t="n"/>
      <c r="W1133" s="232" t="n"/>
      <c r="X1133" s="232" t="n"/>
      <c r="Y1133" s="195" t="n"/>
      <c r="Z1133" s="195" t="n"/>
      <c r="AA1133" s="232" t="n"/>
      <c r="AB1133" s="232" t="n"/>
      <c r="AC1133" s="232" t="n"/>
      <c r="AD1133" s="232" t="n"/>
      <c r="AE1133" s="232" t="n"/>
      <c r="AF1133" s="232" t="n"/>
      <c r="AG1133" s="232" t="n"/>
      <c r="AH1133" s="232" t="n"/>
      <c r="AI1133" s="232" t="n"/>
      <c r="AJ1133" s="232" t="n"/>
      <c r="AK1133" s="195" t="n"/>
      <c r="AL1133" s="195" t="n"/>
      <c r="AM1133" s="232">
        <f>IFERROR(ROUND(AVERAGE(O1133:S1133,AA1133:AE1133),0),"")</f>
        <v/>
      </c>
      <c r="AN1133" s="232">
        <f>IFERROR(ROUND(AVERAGE(T1133:X1133,AF1133:AJ1133),0),"")</f>
        <v/>
      </c>
      <c r="AO1133" s="278">
        <f>IFERROR((AM1133-L1133)/L1133,"")</f>
        <v/>
      </c>
      <c r="AP1133" s="218" t="n"/>
      <c r="AQ1133" s="219" t="n"/>
      <c r="AR1133" s="217">
        <f>IFERROR(ROUND((3600/AS1133*J1133),0),"")</f>
        <v/>
      </c>
      <c r="AS1133" s="217">
        <f>IFERROR(ROUND(AVERAGE(Y1133:Z1133,AK1133:AL1133),0),"")</f>
        <v/>
      </c>
      <c r="AT1133" s="217" t="n"/>
      <c r="AU1133" s="217" t="n"/>
      <c r="AV1133" s="217" t="n"/>
      <c r="AW1133" s="217" t="n"/>
      <c r="AX1133" s="217" t="n"/>
      <c r="AY1133" s="217" t="n"/>
      <c r="AZ1133" s="217" t="n"/>
      <c r="BA1133" s="217" t="n"/>
      <c r="BB1133" s="217" t="n"/>
      <c r="BC1133" s="217" t="n"/>
      <c r="BD1133" s="217" t="n"/>
      <c r="BE1133" s="217" t="n"/>
      <c r="BF1133" s="217" t="n"/>
      <c r="BG1133" s="217" t="n"/>
      <c r="BH1133" s="217" t="n"/>
      <c r="BI1133" s="217" t="n"/>
      <c r="BJ1133" s="217" t="n"/>
      <c r="BK1133" s="217" t="n"/>
      <c r="BL1133" s="217" t="n"/>
      <c r="BM1133" s="217" t="n"/>
      <c r="BN1133" s="217" t="n"/>
      <c r="BO1133" s="217" t="n"/>
      <c r="BP1133" s="217" t="n"/>
      <c r="BQ1133" s="217" t="n"/>
      <c r="BR1133" s="217" t="n"/>
      <c r="BS1133" s="217" t="n"/>
      <c r="BT1133" s="217" t="n"/>
      <c r="BU1133" s="217" t="n"/>
      <c r="BV1133" s="217" t="n"/>
      <c r="BW1133" s="217" t="n"/>
      <c r="BX1133" s="220" t="n"/>
      <c r="BY1133" s="220" t="n"/>
      <c r="BZ1133" s="220" t="n"/>
      <c r="CA1133" s="220" t="n"/>
      <c r="CB1133" s="220" t="n"/>
      <c r="CC1133" s="220" t="n"/>
      <c r="CD1133" s="220" t="n"/>
      <c r="CE1133" s="220" t="n"/>
      <c r="CF1133" s="220" t="n"/>
      <c r="CG1133" s="221">
        <f>IFERROR(ROUND((SUM(BX1133:CF1133)),0),"")</f>
        <v/>
      </c>
      <c r="CH1133" s="216" t="n"/>
      <c r="CI1133" s="456" t="n"/>
      <c r="CJ1133" s="223" t="n"/>
      <c r="CK1133" s="196" t="n"/>
      <c r="CL1133" s="196" t="n"/>
      <c r="CM1133" s="196" t="n"/>
      <c r="CN1133" s="196" t="n"/>
      <c r="CO1133" s="196" t="n"/>
      <c r="CP1133" s="323" t="n"/>
      <c r="CQ1133" s="348" t="n"/>
      <c r="CR1133" s="348" t="n"/>
      <c r="CS1133" s="348" t="n"/>
      <c r="CT1133" s="348" t="n"/>
      <c r="CU1133" s="348" t="n"/>
      <c r="CV1133" s="348" t="n"/>
      <c r="CW1133" s="348" t="n"/>
      <c r="CX1133" s="348" t="n"/>
      <c r="CY1133" s="348">
        <f>IFERROR(ROUND(STDEV(AN1133,L1133),1),"")</f>
        <v/>
      </c>
      <c r="CZ1133" s="232">
        <f>IFERROR(ROUND(AVERAGE(O1133:S1133,AA1133:AE1133),0),"")</f>
        <v/>
      </c>
      <c r="DA1133" s="232">
        <f>IFERROR(AVERAGE(T1133:X1133,AF1133:AJ1133),"")</f>
        <v/>
      </c>
      <c r="DB1133" s="308">
        <f>AV1133+BK1133</f>
        <v/>
      </c>
      <c r="DC1133" s="12">
        <f>SUM(BL1133:BT1133,AW1133:BE1133)</f>
        <v/>
      </c>
      <c r="DD1133" s="437">
        <f>IFERROR(ROUND(DC1133/K1133,0),"")</f>
        <v/>
      </c>
      <c r="DE1133" s="437">
        <f>IFERROR(ROUND(AVERAGE(Y1133:Z1133,AK1133:AL1133),0),"")</f>
        <v/>
      </c>
      <c r="DF1133" s="217">
        <f>IFERROR(ROUND((3600/DE1133*J1133),0),"")</f>
        <v/>
      </c>
      <c r="DG1133" s="437">
        <f>IFERROR(ROUND(DD1133/DF1133,1),"")</f>
        <v/>
      </c>
      <c r="DH1133" s="308">
        <f>IFERROR(DB1133+DD1133,"")</f>
        <v/>
      </c>
      <c r="DI1133" s="447">
        <f>IFERROR(DD1133/DH1133,"")</f>
        <v/>
      </c>
      <c r="DJ1133" s="239" t="n"/>
      <c r="DK1133" s="12">
        <f>IFERROR(DF1133-AP1133,"")</f>
        <v/>
      </c>
      <c r="DL1133" s="239" t="n"/>
      <c r="DM1133" s="307">
        <f>IFERROR(DA1133-L1133,"")</f>
        <v/>
      </c>
      <c r="DN1133" s="348">
        <f>IF(DE1133&gt;AQ1133,0,1)</f>
        <v/>
      </c>
      <c r="DO1133" s="348">
        <f>IF(DA1133&lt;M1133,0,1)</f>
        <v/>
      </c>
      <c r="DP1133" s="348">
        <f>IF(DA1133&gt;N1133,0,1)</f>
        <v/>
      </c>
    </row>
    <row r="1134" ht="20.25" customHeight="1" s="417">
      <c r="C1134" s="455" t="n"/>
      <c r="G1134" s="238" t="n"/>
      <c r="H1134" s="437" t="n"/>
      <c r="I1134" s="437" t="n"/>
      <c r="J1134" s="437" t="n"/>
      <c r="K1134" s="437" t="n"/>
      <c r="L1134" s="240" t="n"/>
      <c r="M1134" s="241" t="n"/>
      <c r="N1134" s="242" t="n"/>
      <c r="O1134" s="232" t="n"/>
      <c r="P1134" s="232" t="n"/>
      <c r="Q1134" s="232" t="n"/>
      <c r="R1134" s="232" t="n"/>
      <c r="S1134" s="232" t="n"/>
      <c r="T1134" s="232" t="n"/>
      <c r="U1134" s="232" t="n"/>
      <c r="V1134" s="232" t="n"/>
      <c r="W1134" s="232" t="n"/>
      <c r="X1134" s="232" t="n"/>
      <c r="Y1134" s="195" t="n"/>
      <c r="Z1134" s="195" t="n"/>
      <c r="AA1134" s="232" t="n"/>
      <c r="AB1134" s="232" t="n"/>
      <c r="AC1134" s="232" t="n"/>
      <c r="AD1134" s="232" t="n"/>
      <c r="AE1134" s="232" t="n"/>
      <c r="AF1134" s="232" t="n"/>
      <c r="AG1134" s="232" t="n"/>
      <c r="AH1134" s="232" t="n"/>
      <c r="AI1134" s="232" t="n"/>
      <c r="AJ1134" s="232" t="n"/>
      <c r="AK1134" s="195" t="n"/>
      <c r="AL1134" s="195" t="n"/>
      <c r="AM1134" s="232">
        <f>IFERROR(ROUND(AVERAGE(O1134:S1134,AA1134:AE1134),0),"")</f>
        <v/>
      </c>
      <c r="AN1134" s="232">
        <f>IFERROR(ROUND(AVERAGE(T1134:X1134,AF1134:AJ1134),0),"")</f>
        <v/>
      </c>
      <c r="AO1134" s="278">
        <f>IFERROR((AM1134-L1134)/L1134,"")</f>
        <v/>
      </c>
      <c r="AP1134" s="218" t="n"/>
      <c r="AQ1134" s="219" t="n"/>
      <c r="AR1134" s="217">
        <f>IFERROR(ROUND((3600/AS1134*J1134),0),"")</f>
        <v/>
      </c>
      <c r="AS1134" s="217">
        <f>IFERROR(ROUND(AVERAGE(Y1134:Z1134,AK1134:AL1134),0),"")</f>
        <v/>
      </c>
      <c r="AT1134" s="217" t="n"/>
      <c r="AU1134" s="217" t="n"/>
      <c r="AV1134" s="217" t="n"/>
      <c r="AW1134" s="217" t="n"/>
      <c r="AX1134" s="217" t="n"/>
      <c r="AY1134" s="217" t="n"/>
      <c r="AZ1134" s="217" t="n"/>
      <c r="BA1134" s="217" t="n"/>
      <c r="BB1134" s="217" t="n"/>
      <c r="BC1134" s="217" t="n"/>
      <c r="BD1134" s="217" t="n"/>
      <c r="BE1134" s="217" t="n"/>
      <c r="BF1134" s="217" t="n"/>
      <c r="BG1134" s="217" t="n"/>
      <c r="BH1134" s="217" t="n"/>
      <c r="BI1134" s="217" t="n"/>
      <c r="BJ1134" s="217" t="n"/>
      <c r="BK1134" s="217" t="n"/>
      <c r="BL1134" s="217" t="n"/>
      <c r="BM1134" s="217" t="n"/>
      <c r="BN1134" s="217" t="n"/>
      <c r="BO1134" s="217" t="n"/>
      <c r="BP1134" s="217" t="n"/>
      <c r="BQ1134" s="217" t="n"/>
      <c r="BR1134" s="217" t="n"/>
      <c r="BS1134" s="217" t="n"/>
      <c r="BT1134" s="217" t="n"/>
      <c r="BU1134" s="217" t="n"/>
      <c r="BV1134" s="217" t="n"/>
      <c r="BW1134" s="217" t="n"/>
      <c r="BX1134" s="220" t="n"/>
      <c r="BY1134" s="220" t="n"/>
      <c r="BZ1134" s="220" t="n"/>
      <c r="CA1134" s="220" t="n"/>
      <c r="CB1134" s="220" t="n"/>
      <c r="CC1134" s="220" t="n"/>
      <c r="CD1134" s="220" t="n"/>
      <c r="CE1134" s="220" t="n"/>
      <c r="CF1134" s="220" t="n"/>
      <c r="CG1134" s="221">
        <f>IFERROR(ROUND((SUM(BX1134:CF1134)),0),"")</f>
        <v/>
      </c>
      <c r="CH1134" s="216" t="n"/>
      <c r="CI1134" s="456" t="n"/>
      <c r="CJ1134" s="223" t="n"/>
      <c r="CK1134" s="196" t="n"/>
      <c r="CL1134" s="196" t="n"/>
      <c r="CM1134" s="196" t="n"/>
      <c r="CN1134" s="196" t="n"/>
      <c r="CO1134" s="196" t="n"/>
      <c r="CP1134" s="323" t="n"/>
      <c r="CQ1134" s="348" t="n"/>
      <c r="CR1134" s="348" t="n"/>
      <c r="CS1134" s="348" t="n"/>
      <c r="CT1134" s="348" t="n"/>
      <c r="CU1134" s="348" t="n"/>
      <c r="CV1134" s="348" t="n"/>
      <c r="CW1134" s="348" t="n"/>
      <c r="CX1134" s="348" t="n"/>
      <c r="CY1134" s="348">
        <f>IFERROR(ROUND(STDEV(AN1134,L1134),1),"")</f>
        <v/>
      </c>
      <c r="CZ1134" s="232">
        <f>IFERROR(ROUND(AVERAGE(O1134:S1134,AA1134:AE1134),0),"")</f>
        <v/>
      </c>
      <c r="DA1134" s="232">
        <f>IFERROR(AVERAGE(T1134:X1134,AF1134:AJ1134),"")</f>
        <v/>
      </c>
      <c r="DB1134" s="308">
        <f>AV1134+BK1134</f>
        <v/>
      </c>
      <c r="DC1134" s="12">
        <f>SUM(BL1134:BT1134,AW1134:BE1134)</f>
        <v/>
      </c>
      <c r="DD1134" s="437">
        <f>IFERROR(ROUND(DC1134/K1134,0),"")</f>
        <v/>
      </c>
      <c r="DE1134" s="437">
        <f>IFERROR(ROUND(AVERAGE(Y1134:Z1134,AK1134:AL1134),0),"")</f>
        <v/>
      </c>
      <c r="DF1134" s="217">
        <f>IFERROR(ROUND((3600/DE1134*J1134),0),"")</f>
        <v/>
      </c>
      <c r="DG1134" s="437">
        <f>IFERROR(ROUND(DD1134/DF1134,1),"")</f>
        <v/>
      </c>
      <c r="DH1134" s="308">
        <f>IFERROR(DB1134+DD1134,"")</f>
        <v/>
      </c>
      <c r="DI1134" s="447">
        <f>IFERROR(DD1134/DH1134,"")</f>
        <v/>
      </c>
      <c r="DJ1134" s="239" t="n"/>
      <c r="DK1134" s="12">
        <f>IFERROR(DF1134-AP1134,"")</f>
        <v/>
      </c>
      <c r="DL1134" s="239" t="n"/>
      <c r="DM1134" s="307">
        <f>IFERROR(DA1134-L1134,"")</f>
        <v/>
      </c>
      <c r="DN1134" s="348">
        <f>IF(DE1134&gt;AQ1134,0,1)</f>
        <v/>
      </c>
      <c r="DO1134" s="348">
        <f>IF(DA1134&lt;M1134,0,1)</f>
        <v/>
      </c>
      <c r="DP1134" s="348">
        <f>IF(DA1134&gt;N1134,0,1)</f>
        <v/>
      </c>
    </row>
    <row r="1135" ht="20.25" customHeight="1" s="417">
      <c r="C1135" s="455" t="n"/>
      <c r="G1135" s="238" t="n"/>
      <c r="H1135" s="437" t="n"/>
      <c r="I1135" s="437" t="n"/>
      <c r="J1135" s="437" t="n"/>
      <c r="K1135" s="437" t="n"/>
      <c r="L1135" s="240" t="n"/>
      <c r="M1135" s="241" t="n"/>
      <c r="N1135" s="242" t="n"/>
      <c r="O1135" s="232" t="n"/>
      <c r="P1135" s="232" t="n"/>
      <c r="Q1135" s="232" t="n"/>
      <c r="R1135" s="232" t="n"/>
      <c r="S1135" s="232" t="n"/>
      <c r="T1135" s="232" t="n"/>
      <c r="U1135" s="232" t="n"/>
      <c r="V1135" s="232" t="n"/>
      <c r="W1135" s="232" t="n"/>
      <c r="X1135" s="232" t="n"/>
      <c r="Y1135" s="195" t="n"/>
      <c r="Z1135" s="195" t="n"/>
      <c r="AA1135" s="232" t="n"/>
      <c r="AB1135" s="232" t="n"/>
      <c r="AC1135" s="232" t="n"/>
      <c r="AD1135" s="232" t="n"/>
      <c r="AE1135" s="232" t="n"/>
      <c r="AF1135" s="232" t="n"/>
      <c r="AG1135" s="232" t="n"/>
      <c r="AH1135" s="232" t="n"/>
      <c r="AI1135" s="232" t="n"/>
      <c r="AJ1135" s="232" t="n"/>
      <c r="AK1135" s="195" t="n"/>
      <c r="AL1135" s="195" t="n"/>
      <c r="AM1135" s="232">
        <f>IFERROR(ROUND(AVERAGE(O1135:S1135,AA1135:AE1135),0),"")</f>
        <v/>
      </c>
      <c r="AN1135" s="232">
        <f>IFERROR(ROUND(AVERAGE(T1135:X1135,AF1135:AJ1135),0),"")</f>
        <v/>
      </c>
      <c r="AO1135" s="278">
        <f>IFERROR((AM1135-L1135)/L1135,"")</f>
        <v/>
      </c>
      <c r="AP1135" s="218" t="n"/>
      <c r="AQ1135" s="219" t="n"/>
      <c r="AR1135" s="217">
        <f>IFERROR(ROUND((3600/AS1135*J1135),0),"")</f>
        <v/>
      </c>
      <c r="AS1135" s="217">
        <f>IFERROR(ROUND(AVERAGE(Y1135:Z1135,AK1135:AL1135),0),"")</f>
        <v/>
      </c>
      <c r="AT1135" s="217" t="n"/>
      <c r="AU1135" s="217" t="n"/>
      <c r="AV1135" s="217" t="n"/>
      <c r="AW1135" s="217" t="n"/>
      <c r="AX1135" s="217" t="n"/>
      <c r="AY1135" s="217" t="n"/>
      <c r="AZ1135" s="217" t="n"/>
      <c r="BA1135" s="217" t="n"/>
      <c r="BB1135" s="217" t="n"/>
      <c r="BC1135" s="217" t="n"/>
      <c r="BD1135" s="217" t="n"/>
      <c r="BE1135" s="217" t="n"/>
      <c r="BF1135" s="217" t="n"/>
      <c r="BG1135" s="217" t="n"/>
      <c r="BH1135" s="217" t="n"/>
      <c r="BI1135" s="217" t="n"/>
      <c r="BJ1135" s="217" t="n"/>
      <c r="BK1135" s="217" t="n"/>
      <c r="BL1135" s="217" t="n"/>
      <c r="BM1135" s="217" t="n"/>
      <c r="BN1135" s="217" t="n"/>
      <c r="BO1135" s="217" t="n"/>
      <c r="BP1135" s="217" t="n"/>
      <c r="BQ1135" s="217" t="n"/>
      <c r="BR1135" s="217" t="n"/>
      <c r="BS1135" s="217" t="n"/>
      <c r="BT1135" s="217" t="n"/>
      <c r="BU1135" s="217" t="n"/>
      <c r="BV1135" s="217" t="n"/>
      <c r="BW1135" s="217" t="n"/>
      <c r="BX1135" s="220" t="n"/>
      <c r="BY1135" s="220" t="n"/>
      <c r="BZ1135" s="220" t="n"/>
      <c r="CA1135" s="220" t="n"/>
      <c r="CB1135" s="220" t="n"/>
      <c r="CC1135" s="220" t="n"/>
      <c r="CD1135" s="220" t="n"/>
      <c r="CE1135" s="220" t="n"/>
      <c r="CF1135" s="220" t="n"/>
      <c r="CG1135" s="221">
        <f>IFERROR(ROUND((SUM(BX1135:CF1135)),0),"")</f>
        <v/>
      </c>
      <c r="CH1135" s="216" t="n"/>
      <c r="CI1135" s="456" t="n"/>
      <c r="CJ1135" s="223" t="n"/>
      <c r="CK1135" s="196" t="n"/>
      <c r="CL1135" s="196" t="n"/>
      <c r="CM1135" s="196" t="n"/>
      <c r="CN1135" s="196" t="n"/>
      <c r="CO1135" s="196" t="n"/>
      <c r="CP1135" s="323" t="n"/>
      <c r="CQ1135" s="348" t="n"/>
      <c r="CR1135" s="348" t="n"/>
      <c r="CS1135" s="348" t="n"/>
      <c r="CT1135" s="348" t="n"/>
      <c r="CU1135" s="348" t="n"/>
      <c r="CV1135" s="348" t="n"/>
      <c r="CW1135" s="348" t="n"/>
      <c r="CX1135" s="348" t="n"/>
      <c r="CY1135" s="348">
        <f>IFERROR(ROUND(STDEV(AN1135,L1135),1),"")</f>
        <v/>
      </c>
      <c r="CZ1135" s="232">
        <f>IFERROR(ROUND(AVERAGE(O1135:S1135,AA1135:AE1135),0),"")</f>
        <v/>
      </c>
      <c r="DA1135" s="232">
        <f>IFERROR(AVERAGE(T1135:X1135,AF1135:AJ1135),"")</f>
        <v/>
      </c>
      <c r="DB1135" s="308">
        <f>AV1135+BK1135</f>
        <v/>
      </c>
      <c r="DC1135" s="12">
        <f>SUM(BL1135:BT1135,AW1135:BE1135)</f>
        <v/>
      </c>
      <c r="DD1135" s="437">
        <f>IFERROR(ROUND(DC1135/K1135,0),"")</f>
        <v/>
      </c>
      <c r="DE1135" s="437">
        <f>IFERROR(ROUND(AVERAGE(Y1135:Z1135,AK1135:AL1135),0),"")</f>
        <v/>
      </c>
      <c r="DF1135" s="217">
        <f>IFERROR(ROUND((3600/DE1135*J1135),0),"")</f>
        <v/>
      </c>
      <c r="DG1135" s="437">
        <f>IFERROR(ROUND(DD1135/DF1135,1),"")</f>
        <v/>
      </c>
      <c r="DH1135" s="308">
        <f>IFERROR(DB1135+DD1135,"")</f>
        <v/>
      </c>
      <c r="DI1135" s="447">
        <f>IFERROR(DD1135/DH1135,"")</f>
        <v/>
      </c>
      <c r="DJ1135" s="239" t="n"/>
      <c r="DK1135" s="12">
        <f>IFERROR(DF1135-AP1135,"")</f>
        <v/>
      </c>
      <c r="DL1135" s="239" t="n"/>
      <c r="DM1135" s="307">
        <f>IFERROR(DA1135-L1135,"")</f>
        <v/>
      </c>
      <c r="DN1135" s="348">
        <f>IF(DE1135&gt;AQ1135,0,1)</f>
        <v/>
      </c>
      <c r="DO1135" s="348">
        <f>IF(DA1135&lt;M1135,0,1)</f>
        <v/>
      </c>
      <c r="DP1135" s="348">
        <f>IF(DA1135&gt;N1135,0,1)</f>
        <v/>
      </c>
    </row>
    <row r="1136" ht="20.25" customHeight="1" s="417">
      <c r="C1136" s="455" t="n"/>
      <c r="G1136" s="238" t="n"/>
      <c r="H1136" s="437" t="n"/>
      <c r="I1136" s="437" t="n"/>
      <c r="J1136" s="437" t="n"/>
      <c r="K1136" s="437" t="n"/>
      <c r="L1136" s="240" t="n"/>
      <c r="M1136" s="241" t="n"/>
      <c r="N1136" s="242" t="n"/>
      <c r="O1136" s="232" t="n"/>
      <c r="P1136" s="232" t="n"/>
      <c r="Q1136" s="232" t="n"/>
      <c r="R1136" s="232" t="n"/>
      <c r="S1136" s="232" t="n"/>
      <c r="T1136" s="232" t="n"/>
      <c r="U1136" s="232" t="n"/>
      <c r="V1136" s="232" t="n"/>
      <c r="W1136" s="232" t="n"/>
      <c r="X1136" s="232" t="n"/>
      <c r="Y1136" s="195" t="n"/>
      <c r="Z1136" s="195" t="n"/>
      <c r="AA1136" s="232" t="n"/>
      <c r="AB1136" s="232" t="n"/>
      <c r="AC1136" s="232" t="n"/>
      <c r="AD1136" s="232" t="n"/>
      <c r="AE1136" s="232" t="n"/>
      <c r="AF1136" s="232" t="n"/>
      <c r="AG1136" s="232" t="n"/>
      <c r="AH1136" s="232" t="n"/>
      <c r="AI1136" s="232" t="n"/>
      <c r="AJ1136" s="232" t="n"/>
      <c r="AK1136" s="195" t="n"/>
      <c r="AL1136" s="195" t="n"/>
      <c r="AM1136" s="232">
        <f>IFERROR(ROUND(AVERAGE(O1136:S1136,AA1136:AE1136),0),"")</f>
        <v/>
      </c>
      <c r="AN1136" s="232">
        <f>IFERROR(ROUND(AVERAGE(T1136:X1136,AF1136:AJ1136),0),"")</f>
        <v/>
      </c>
      <c r="AO1136" s="278">
        <f>IFERROR((AM1136-L1136)/L1136,"")</f>
        <v/>
      </c>
      <c r="AP1136" s="218" t="n"/>
      <c r="AQ1136" s="219" t="n"/>
      <c r="AR1136" s="217">
        <f>IFERROR(ROUND((3600/AS1136*J1136),0),"")</f>
        <v/>
      </c>
      <c r="AS1136" s="217">
        <f>IFERROR(ROUND(AVERAGE(Y1136:Z1136,AK1136:AL1136),0),"")</f>
        <v/>
      </c>
      <c r="AT1136" s="217" t="n"/>
      <c r="AU1136" s="217" t="n"/>
      <c r="AV1136" s="217" t="n"/>
      <c r="AW1136" s="217" t="n"/>
      <c r="AX1136" s="217" t="n"/>
      <c r="AY1136" s="217" t="n"/>
      <c r="AZ1136" s="217" t="n"/>
      <c r="BA1136" s="217" t="n"/>
      <c r="BB1136" s="217" t="n"/>
      <c r="BC1136" s="217" t="n"/>
      <c r="BD1136" s="217" t="n"/>
      <c r="BE1136" s="217" t="n"/>
      <c r="BF1136" s="217" t="n"/>
      <c r="BG1136" s="217" t="n"/>
      <c r="BH1136" s="217" t="n"/>
      <c r="BI1136" s="217" t="n"/>
      <c r="BJ1136" s="217" t="n"/>
      <c r="BK1136" s="217" t="n"/>
      <c r="BL1136" s="217" t="n"/>
      <c r="BM1136" s="217" t="n"/>
      <c r="BN1136" s="217" t="n"/>
      <c r="BO1136" s="217" t="n"/>
      <c r="BP1136" s="217" t="n"/>
      <c r="BQ1136" s="217" t="n"/>
      <c r="BR1136" s="217" t="n"/>
      <c r="BS1136" s="217" t="n"/>
      <c r="BT1136" s="217" t="n"/>
      <c r="BU1136" s="217" t="n"/>
      <c r="BV1136" s="217" t="n"/>
      <c r="BW1136" s="217" t="n"/>
      <c r="BX1136" s="220" t="n"/>
      <c r="BY1136" s="220" t="n"/>
      <c r="BZ1136" s="220" t="n"/>
      <c r="CA1136" s="220" t="n"/>
      <c r="CB1136" s="220" t="n"/>
      <c r="CC1136" s="220" t="n"/>
      <c r="CD1136" s="220" t="n"/>
      <c r="CE1136" s="220" t="n"/>
      <c r="CF1136" s="220" t="n"/>
      <c r="CG1136" s="221">
        <f>IFERROR(ROUND((SUM(BX1136:CF1136)),0),"")</f>
        <v/>
      </c>
      <c r="CH1136" s="216" t="n"/>
      <c r="CI1136" s="456" t="n"/>
      <c r="CJ1136" s="223" t="n"/>
      <c r="CK1136" s="196" t="n"/>
      <c r="CL1136" s="196" t="n"/>
      <c r="CM1136" s="196" t="n"/>
      <c r="CN1136" s="196" t="n"/>
      <c r="CO1136" s="196" t="n"/>
      <c r="CP1136" s="323" t="n"/>
      <c r="CQ1136" s="348" t="n"/>
      <c r="CR1136" s="348" t="n"/>
      <c r="CS1136" s="348" t="n"/>
      <c r="CT1136" s="348" t="n"/>
      <c r="CU1136" s="348" t="n"/>
      <c r="CV1136" s="348" t="n"/>
      <c r="CW1136" s="348" t="n"/>
      <c r="CX1136" s="348" t="n"/>
      <c r="CY1136" s="348">
        <f>IFERROR(ROUND(STDEV(AN1136,L1136),1),"")</f>
        <v/>
      </c>
      <c r="CZ1136" s="232">
        <f>IFERROR(ROUND(AVERAGE(O1136:S1136,AA1136:AE1136),0),"")</f>
        <v/>
      </c>
      <c r="DA1136" s="232">
        <f>IFERROR(AVERAGE(T1136:X1136,AF1136:AJ1136),"")</f>
        <v/>
      </c>
      <c r="DB1136" s="308">
        <f>AV1136+BK1136</f>
        <v/>
      </c>
      <c r="DC1136" s="12">
        <f>SUM(BL1136:BT1136,AW1136:BE1136)</f>
        <v/>
      </c>
      <c r="DD1136" s="437">
        <f>IFERROR(ROUND(DC1136/K1136,0),"")</f>
        <v/>
      </c>
      <c r="DE1136" s="437">
        <f>IFERROR(ROUND(AVERAGE(Y1136:Z1136,AK1136:AL1136),0),"")</f>
        <v/>
      </c>
      <c r="DF1136" s="217">
        <f>IFERROR(ROUND((3600/DE1136*J1136),0),"")</f>
        <v/>
      </c>
      <c r="DG1136" s="437">
        <f>IFERROR(ROUND(DD1136/DF1136,1),"")</f>
        <v/>
      </c>
      <c r="DH1136" s="308">
        <f>IFERROR(DB1136+DD1136,"")</f>
        <v/>
      </c>
      <c r="DI1136" s="447">
        <f>IFERROR(DD1136/DH1136,"")</f>
        <v/>
      </c>
      <c r="DJ1136" s="239" t="n"/>
      <c r="DK1136" s="12">
        <f>IFERROR(DF1136-AP1136,"")</f>
        <v/>
      </c>
      <c r="DL1136" s="239" t="n"/>
      <c r="DM1136" s="307">
        <f>IFERROR(DA1136-L1136,"")</f>
        <v/>
      </c>
      <c r="DN1136" s="348">
        <f>IF(DE1136&gt;AQ1136,0,1)</f>
        <v/>
      </c>
      <c r="DO1136" s="348">
        <f>IF(DA1136&lt;M1136,0,1)</f>
        <v/>
      </c>
      <c r="DP1136" s="348">
        <f>IF(DA1136&gt;N1136,0,1)</f>
        <v/>
      </c>
    </row>
    <row r="1137" ht="20.25" customHeight="1" s="417">
      <c r="C1137" s="455" t="n"/>
      <c r="G1137" s="238" t="n"/>
      <c r="H1137" s="437" t="n"/>
      <c r="I1137" s="437" t="n"/>
      <c r="J1137" s="437" t="n"/>
      <c r="K1137" s="437" t="n"/>
      <c r="L1137" s="240" t="n"/>
      <c r="M1137" s="241" t="n"/>
      <c r="N1137" s="242" t="n"/>
      <c r="O1137" s="232" t="n"/>
      <c r="P1137" s="232" t="n"/>
      <c r="Q1137" s="232" t="n"/>
      <c r="R1137" s="232" t="n"/>
      <c r="S1137" s="232" t="n"/>
      <c r="T1137" s="232" t="n"/>
      <c r="U1137" s="232" t="n"/>
      <c r="V1137" s="232" t="n"/>
      <c r="W1137" s="232" t="n"/>
      <c r="X1137" s="232" t="n"/>
      <c r="Y1137" s="195" t="n"/>
      <c r="Z1137" s="195" t="n"/>
      <c r="AA1137" s="232" t="n"/>
      <c r="AB1137" s="232" t="n"/>
      <c r="AC1137" s="232" t="n"/>
      <c r="AD1137" s="232" t="n"/>
      <c r="AE1137" s="232" t="n"/>
      <c r="AF1137" s="232" t="n"/>
      <c r="AG1137" s="232" t="n"/>
      <c r="AH1137" s="232" t="n"/>
      <c r="AI1137" s="232" t="n"/>
      <c r="AJ1137" s="232" t="n"/>
      <c r="AK1137" s="195" t="n"/>
      <c r="AL1137" s="195" t="n"/>
      <c r="AM1137" s="232">
        <f>IFERROR(ROUND(AVERAGE(O1137:S1137,AA1137:AE1137),0),"")</f>
        <v/>
      </c>
      <c r="AN1137" s="232">
        <f>IFERROR(ROUND(AVERAGE(T1137:X1137,AF1137:AJ1137),0),"")</f>
        <v/>
      </c>
      <c r="AO1137" s="278">
        <f>IFERROR((AM1137-L1137)/L1137,"")</f>
        <v/>
      </c>
      <c r="AP1137" s="218" t="n"/>
      <c r="AQ1137" s="219" t="n"/>
      <c r="AR1137" s="217">
        <f>IFERROR(ROUND((3600/AS1137*J1137),0),"")</f>
        <v/>
      </c>
      <c r="AS1137" s="217">
        <f>IFERROR(ROUND(AVERAGE(Y1137:Z1137,AK1137:AL1137),0),"")</f>
        <v/>
      </c>
      <c r="AT1137" s="217" t="n"/>
      <c r="AU1137" s="217" t="n"/>
      <c r="AV1137" s="217" t="n"/>
      <c r="AW1137" s="217" t="n"/>
      <c r="AX1137" s="217" t="n"/>
      <c r="AY1137" s="217" t="n"/>
      <c r="AZ1137" s="217" t="n"/>
      <c r="BA1137" s="217" t="n"/>
      <c r="BB1137" s="217" t="n"/>
      <c r="BC1137" s="217" t="n"/>
      <c r="BD1137" s="217" t="n"/>
      <c r="BE1137" s="217" t="n"/>
      <c r="BF1137" s="217" t="n"/>
      <c r="BG1137" s="217" t="n"/>
      <c r="BH1137" s="217" t="n"/>
      <c r="BI1137" s="217" t="n"/>
      <c r="BJ1137" s="217" t="n"/>
      <c r="BK1137" s="217" t="n"/>
      <c r="BL1137" s="217" t="n"/>
      <c r="BM1137" s="217" t="n"/>
      <c r="BN1137" s="217" t="n"/>
      <c r="BO1137" s="217" t="n"/>
      <c r="BP1137" s="217" t="n"/>
      <c r="BQ1137" s="217" t="n"/>
      <c r="BR1137" s="217" t="n"/>
      <c r="BS1137" s="217" t="n"/>
      <c r="BT1137" s="217" t="n"/>
      <c r="BU1137" s="217" t="n"/>
      <c r="BV1137" s="217" t="n"/>
      <c r="BW1137" s="217" t="n"/>
      <c r="BX1137" s="220" t="n"/>
      <c r="BY1137" s="220" t="n"/>
      <c r="BZ1137" s="220" t="n"/>
      <c r="CA1137" s="220" t="n"/>
      <c r="CB1137" s="220" t="n"/>
      <c r="CC1137" s="220" t="n"/>
      <c r="CD1137" s="220" t="n"/>
      <c r="CE1137" s="220" t="n"/>
      <c r="CF1137" s="220" t="n"/>
      <c r="CG1137" s="221">
        <f>IFERROR(ROUND((SUM(BX1137:CF1137)),0),"")</f>
        <v/>
      </c>
      <c r="CH1137" s="216" t="n"/>
      <c r="CI1137" s="456" t="n"/>
      <c r="CJ1137" s="223" t="n"/>
      <c r="CK1137" s="196" t="n"/>
      <c r="CL1137" s="196" t="n"/>
      <c r="CM1137" s="196" t="n"/>
      <c r="CN1137" s="196" t="n"/>
      <c r="CO1137" s="196" t="n"/>
      <c r="CP1137" s="323" t="n"/>
      <c r="CQ1137" s="348" t="n"/>
      <c r="CR1137" s="348" t="n"/>
      <c r="CS1137" s="348" t="n"/>
      <c r="CT1137" s="348" t="n"/>
      <c r="CU1137" s="348" t="n"/>
      <c r="CV1137" s="348" t="n"/>
      <c r="CW1137" s="348" t="n"/>
      <c r="CX1137" s="348" t="n"/>
      <c r="CY1137" s="348">
        <f>IFERROR(ROUND(STDEV(AN1137,L1137),1),"")</f>
        <v/>
      </c>
      <c r="CZ1137" s="232">
        <f>IFERROR(ROUND(AVERAGE(O1137:S1137,AA1137:AE1137),0),"")</f>
        <v/>
      </c>
      <c r="DA1137" s="232">
        <f>IFERROR(AVERAGE(T1137:X1137,AF1137:AJ1137),"")</f>
        <v/>
      </c>
      <c r="DB1137" s="308">
        <f>AV1137+BK1137</f>
        <v/>
      </c>
      <c r="DC1137" s="12">
        <f>SUM(BL1137:BT1137,AW1137:BE1137)</f>
        <v/>
      </c>
      <c r="DD1137" s="437">
        <f>IFERROR(ROUND(DC1137/K1137,0),"")</f>
        <v/>
      </c>
      <c r="DE1137" s="437">
        <f>IFERROR(ROUND(AVERAGE(Y1137:Z1137,AK1137:AL1137),0),"")</f>
        <v/>
      </c>
      <c r="DF1137" s="217">
        <f>IFERROR(ROUND((3600/DE1137*J1137),0),"")</f>
        <v/>
      </c>
      <c r="DG1137" s="437">
        <f>IFERROR(ROUND(DD1137/DF1137,1),"")</f>
        <v/>
      </c>
      <c r="DH1137" s="308">
        <f>IFERROR(DB1137+DD1137,"")</f>
        <v/>
      </c>
      <c r="DI1137" s="447">
        <f>IFERROR(DD1137/DH1137,"")</f>
        <v/>
      </c>
      <c r="DJ1137" s="239" t="n"/>
      <c r="DK1137" s="12">
        <f>IFERROR(DF1137-AP1137,"")</f>
        <v/>
      </c>
      <c r="DL1137" s="239" t="n"/>
      <c r="DM1137" s="307">
        <f>IFERROR(DA1137-L1137,"")</f>
        <v/>
      </c>
      <c r="DN1137" s="348">
        <f>IF(DE1137&gt;AQ1137,0,1)</f>
        <v/>
      </c>
      <c r="DO1137" s="348">
        <f>IF(DA1137&lt;M1137,0,1)</f>
        <v/>
      </c>
      <c r="DP1137" s="348">
        <f>IF(DA1137&gt;N1137,0,1)</f>
        <v/>
      </c>
    </row>
    <row r="1138" ht="20.25" customHeight="1" s="417">
      <c r="C1138" s="455" t="n"/>
      <c r="G1138" s="238" t="n"/>
      <c r="H1138" s="437" t="n"/>
      <c r="I1138" s="437" t="n"/>
      <c r="J1138" s="437" t="n"/>
      <c r="K1138" s="437" t="n"/>
      <c r="L1138" s="240" t="n"/>
      <c r="M1138" s="241" t="n"/>
      <c r="N1138" s="242" t="n"/>
      <c r="O1138" s="232" t="n"/>
      <c r="P1138" s="232" t="n"/>
      <c r="Q1138" s="232" t="n"/>
      <c r="R1138" s="232" t="n"/>
      <c r="S1138" s="232" t="n"/>
      <c r="T1138" s="232" t="n"/>
      <c r="U1138" s="232" t="n"/>
      <c r="V1138" s="232" t="n"/>
      <c r="W1138" s="232" t="n"/>
      <c r="X1138" s="232" t="n"/>
      <c r="Y1138" s="195" t="n"/>
      <c r="Z1138" s="195" t="n"/>
      <c r="AA1138" s="232" t="n"/>
      <c r="AB1138" s="232" t="n"/>
      <c r="AC1138" s="232" t="n"/>
      <c r="AD1138" s="232" t="n"/>
      <c r="AE1138" s="232" t="n"/>
      <c r="AF1138" s="232" t="n"/>
      <c r="AG1138" s="232" t="n"/>
      <c r="AH1138" s="232" t="n"/>
      <c r="AI1138" s="232" t="n"/>
      <c r="AJ1138" s="232" t="n"/>
      <c r="AK1138" s="195" t="n"/>
      <c r="AL1138" s="195" t="n"/>
      <c r="AM1138" s="232">
        <f>IFERROR(ROUND(AVERAGE(O1138:S1138,AA1138:AE1138),0),"")</f>
        <v/>
      </c>
      <c r="AN1138" s="232">
        <f>IFERROR(ROUND(AVERAGE(T1138:X1138,AF1138:AJ1138),0),"")</f>
        <v/>
      </c>
      <c r="AO1138" s="278">
        <f>IFERROR((AM1138-L1138)/L1138,"")</f>
        <v/>
      </c>
      <c r="AP1138" s="218" t="n"/>
      <c r="AQ1138" s="219" t="n"/>
      <c r="AR1138" s="217">
        <f>IFERROR(ROUND((3600/AS1138*J1138),0),"")</f>
        <v/>
      </c>
      <c r="AS1138" s="217">
        <f>IFERROR(ROUND(AVERAGE(Y1138:Z1138,AK1138:AL1138),0),"")</f>
        <v/>
      </c>
      <c r="AT1138" s="217" t="n"/>
      <c r="AU1138" s="217" t="n"/>
      <c r="AV1138" s="217" t="n"/>
      <c r="AW1138" s="217" t="n"/>
      <c r="AX1138" s="217" t="n"/>
      <c r="AY1138" s="217" t="n"/>
      <c r="AZ1138" s="217" t="n"/>
      <c r="BA1138" s="217" t="n"/>
      <c r="BB1138" s="217" t="n"/>
      <c r="BC1138" s="217" t="n"/>
      <c r="BD1138" s="217" t="n"/>
      <c r="BE1138" s="217" t="n"/>
      <c r="BF1138" s="217" t="n"/>
      <c r="BG1138" s="217" t="n"/>
      <c r="BH1138" s="217" t="n"/>
      <c r="BI1138" s="217" t="n"/>
      <c r="BJ1138" s="217" t="n"/>
      <c r="BK1138" s="217" t="n"/>
      <c r="BL1138" s="217" t="n"/>
      <c r="BM1138" s="217" t="n"/>
      <c r="BN1138" s="217" t="n"/>
      <c r="BO1138" s="217" t="n"/>
      <c r="BP1138" s="217" t="n"/>
      <c r="BQ1138" s="217" t="n"/>
      <c r="BR1138" s="217" t="n"/>
      <c r="BS1138" s="217" t="n"/>
      <c r="BT1138" s="217" t="n"/>
      <c r="BU1138" s="217" t="n"/>
      <c r="BV1138" s="217" t="n"/>
      <c r="BW1138" s="217" t="n"/>
      <c r="BX1138" s="220" t="n"/>
      <c r="BY1138" s="220" t="n"/>
      <c r="BZ1138" s="220" t="n"/>
      <c r="CA1138" s="220" t="n"/>
      <c r="CB1138" s="220" t="n"/>
      <c r="CC1138" s="220" t="n"/>
      <c r="CD1138" s="220" t="n"/>
      <c r="CE1138" s="220" t="n"/>
      <c r="CF1138" s="220" t="n"/>
      <c r="CG1138" s="221">
        <f>IFERROR(ROUND((SUM(BX1138:CF1138)),0),"")</f>
        <v/>
      </c>
      <c r="CH1138" s="216" t="n"/>
      <c r="CI1138" s="456" t="n"/>
      <c r="CJ1138" s="223" t="n"/>
      <c r="CK1138" s="196" t="n"/>
      <c r="CL1138" s="196" t="n"/>
      <c r="CM1138" s="196" t="n"/>
      <c r="CN1138" s="196" t="n"/>
      <c r="CO1138" s="196" t="n"/>
      <c r="CP1138" s="323" t="n"/>
      <c r="CQ1138" s="348" t="n"/>
      <c r="CR1138" s="348" t="n"/>
      <c r="CS1138" s="348" t="n"/>
      <c r="CT1138" s="348" t="n"/>
      <c r="CU1138" s="348" t="n"/>
      <c r="CV1138" s="348" t="n"/>
      <c r="CW1138" s="348" t="n"/>
      <c r="CX1138" s="348" t="n"/>
      <c r="CY1138" s="348">
        <f>IFERROR(ROUND(STDEV(AN1138,L1138),1),"")</f>
        <v/>
      </c>
      <c r="CZ1138" s="232">
        <f>IFERROR(ROUND(AVERAGE(O1138:S1138,AA1138:AE1138),0),"")</f>
        <v/>
      </c>
      <c r="DA1138" s="232">
        <f>IFERROR(AVERAGE(T1138:X1138,AF1138:AJ1138),"")</f>
        <v/>
      </c>
      <c r="DB1138" s="308">
        <f>AV1138+BK1138</f>
        <v/>
      </c>
      <c r="DC1138" s="12">
        <f>SUM(BL1138:BT1138,AW1138:BE1138)</f>
        <v/>
      </c>
      <c r="DD1138" s="437">
        <f>IFERROR(ROUND(DC1138/K1138,0),"")</f>
        <v/>
      </c>
      <c r="DE1138" s="437">
        <f>IFERROR(ROUND(AVERAGE(Y1138:Z1138,AK1138:AL1138),0),"")</f>
        <v/>
      </c>
      <c r="DF1138" s="217">
        <f>IFERROR(ROUND((3600/DE1138*J1138),0),"")</f>
        <v/>
      </c>
      <c r="DG1138" s="437">
        <f>IFERROR(ROUND(DD1138/DF1138,1),"")</f>
        <v/>
      </c>
      <c r="DH1138" s="308">
        <f>IFERROR(DB1138+DD1138,"")</f>
        <v/>
      </c>
      <c r="DI1138" s="447">
        <f>IFERROR(DD1138/DH1138,"")</f>
        <v/>
      </c>
      <c r="DJ1138" s="239" t="n"/>
      <c r="DK1138" s="12">
        <f>IFERROR(DF1138-AP1138,"")</f>
        <v/>
      </c>
      <c r="DL1138" s="239" t="n"/>
      <c r="DM1138" s="307">
        <f>IFERROR(DA1138-L1138,"")</f>
        <v/>
      </c>
      <c r="DN1138" s="348">
        <f>IF(DE1138&gt;AQ1138,0,1)</f>
        <v/>
      </c>
      <c r="DO1138" s="348">
        <f>IF(DA1138&lt;M1138,0,1)</f>
        <v/>
      </c>
      <c r="DP1138" s="348">
        <f>IF(DA1138&gt;N1138,0,1)</f>
        <v/>
      </c>
    </row>
    <row r="1139" ht="20.25" customHeight="1" s="417">
      <c r="C1139" s="455" t="n"/>
      <c r="G1139" s="238" t="n"/>
      <c r="H1139" s="437" t="n"/>
      <c r="I1139" s="437" t="n"/>
      <c r="J1139" s="437" t="n"/>
      <c r="K1139" s="437" t="n"/>
      <c r="L1139" s="240" t="n"/>
      <c r="M1139" s="241" t="n"/>
      <c r="N1139" s="242" t="n"/>
      <c r="O1139" s="232" t="n"/>
      <c r="P1139" s="232" t="n"/>
      <c r="Q1139" s="232" t="n"/>
      <c r="R1139" s="232" t="n"/>
      <c r="S1139" s="232" t="n"/>
      <c r="T1139" s="232" t="n"/>
      <c r="U1139" s="232" t="n"/>
      <c r="V1139" s="232" t="n"/>
      <c r="W1139" s="232" t="n"/>
      <c r="X1139" s="232" t="n"/>
      <c r="Y1139" s="195" t="n"/>
      <c r="Z1139" s="195" t="n"/>
      <c r="AA1139" s="232" t="n"/>
      <c r="AB1139" s="232" t="n"/>
      <c r="AC1139" s="232" t="n"/>
      <c r="AD1139" s="232" t="n"/>
      <c r="AE1139" s="232" t="n"/>
      <c r="AF1139" s="232" t="n"/>
      <c r="AG1139" s="232" t="n"/>
      <c r="AH1139" s="232" t="n"/>
      <c r="AI1139" s="232" t="n"/>
      <c r="AJ1139" s="232" t="n"/>
      <c r="AK1139" s="195" t="n"/>
      <c r="AL1139" s="195" t="n"/>
      <c r="AM1139" s="232">
        <f>IFERROR(ROUND(AVERAGE(O1139:S1139,AA1139:AE1139),0),"")</f>
        <v/>
      </c>
      <c r="AN1139" s="232">
        <f>IFERROR(ROUND(AVERAGE(T1139:X1139,AF1139:AJ1139),0),"")</f>
        <v/>
      </c>
      <c r="AO1139" s="278">
        <f>IFERROR((AM1139-L1139)/L1139,"")</f>
        <v/>
      </c>
      <c r="AP1139" s="218" t="n"/>
      <c r="AQ1139" s="219" t="n"/>
      <c r="AR1139" s="217">
        <f>IFERROR(ROUND((3600/AS1139*J1139),0),"")</f>
        <v/>
      </c>
      <c r="AS1139" s="217">
        <f>IFERROR(ROUND(AVERAGE(Y1139:Z1139,AK1139:AL1139),0),"")</f>
        <v/>
      </c>
      <c r="AT1139" s="217" t="n"/>
      <c r="AU1139" s="217" t="n"/>
      <c r="AV1139" s="217" t="n"/>
      <c r="AW1139" s="217" t="n"/>
      <c r="AX1139" s="217" t="n"/>
      <c r="AY1139" s="217" t="n"/>
      <c r="AZ1139" s="217" t="n"/>
      <c r="BA1139" s="217" t="n"/>
      <c r="BB1139" s="217" t="n"/>
      <c r="BC1139" s="217" t="n"/>
      <c r="BD1139" s="217" t="n"/>
      <c r="BE1139" s="217" t="n"/>
      <c r="BF1139" s="217" t="n"/>
      <c r="BG1139" s="217" t="n"/>
      <c r="BH1139" s="217" t="n"/>
      <c r="BI1139" s="217" t="n"/>
      <c r="BJ1139" s="217" t="n"/>
      <c r="BK1139" s="217" t="n"/>
      <c r="BL1139" s="217" t="n"/>
      <c r="BM1139" s="217" t="n"/>
      <c r="BN1139" s="217" t="n"/>
      <c r="BO1139" s="217" t="n"/>
      <c r="BP1139" s="217" t="n"/>
      <c r="BQ1139" s="217" t="n"/>
      <c r="BR1139" s="217" t="n"/>
      <c r="BS1139" s="217" t="n"/>
      <c r="BT1139" s="217" t="n"/>
      <c r="BU1139" s="217" t="n"/>
      <c r="BV1139" s="217" t="n"/>
      <c r="BW1139" s="217" t="n"/>
      <c r="BX1139" s="220" t="n"/>
      <c r="BY1139" s="220" t="n"/>
      <c r="BZ1139" s="220" t="n"/>
      <c r="CA1139" s="220" t="n"/>
      <c r="CB1139" s="220" t="n"/>
      <c r="CC1139" s="220" t="n"/>
      <c r="CD1139" s="220" t="n"/>
      <c r="CE1139" s="220" t="n"/>
      <c r="CF1139" s="220" t="n"/>
      <c r="CG1139" s="221">
        <f>IFERROR(ROUND((SUM(BX1139:CF1139)),0),"")</f>
        <v/>
      </c>
      <c r="CH1139" s="216" t="n"/>
      <c r="CI1139" s="456" t="n"/>
      <c r="CJ1139" s="223" t="n"/>
      <c r="CK1139" s="196" t="n"/>
      <c r="CL1139" s="196" t="n"/>
      <c r="CM1139" s="196" t="n"/>
      <c r="CN1139" s="196" t="n"/>
      <c r="CO1139" s="196" t="n"/>
      <c r="CP1139" s="323" t="n"/>
      <c r="CQ1139" s="348" t="n"/>
      <c r="CR1139" s="348" t="n"/>
      <c r="CS1139" s="348" t="n"/>
      <c r="CT1139" s="348" t="n"/>
      <c r="CU1139" s="348" t="n"/>
      <c r="CV1139" s="348" t="n"/>
      <c r="CW1139" s="348" t="n"/>
      <c r="CX1139" s="348" t="n"/>
      <c r="CY1139" s="348">
        <f>IFERROR(ROUND(STDEV(AN1139,L1139),1),"")</f>
        <v/>
      </c>
      <c r="CZ1139" s="232">
        <f>IFERROR(ROUND(AVERAGE(O1139:S1139,AA1139:AE1139),0),"")</f>
        <v/>
      </c>
      <c r="DA1139" s="232">
        <f>IFERROR(AVERAGE(T1139:X1139,AF1139:AJ1139),"")</f>
        <v/>
      </c>
      <c r="DB1139" s="308">
        <f>AV1139+BK1139</f>
        <v/>
      </c>
      <c r="DC1139" s="12">
        <f>SUM(BL1139:BT1139,AW1139:BE1139)</f>
        <v/>
      </c>
      <c r="DD1139" s="437">
        <f>IFERROR(ROUND(DC1139/K1139,0),"")</f>
        <v/>
      </c>
      <c r="DE1139" s="437">
        <f>IFERROR(ROUND(AVERAGE(Y1139:Z1139,AK1139:AL1139),0),"")</f>
        <v/>
      </c>
      <c r="DF1139" s="217">
        <f>IFERROR(ROUND((3600/DE1139*J1139),0),"")</f>
        <v/>
      </c>
      <c r="DG1139" s="437">
        <f>IFERROR(ROUND(DD1139/DF1139,1),"")</f>
        <v/>
      </c>
      <c r="DH1139" s="308">
        <f>IFERROR(DB1139+DD1139,"")</f>
        <v/>
      </c>
      <c r="DI1139" s="447">
        <f>IFERROR(DD1139/DH1139,"")</f>
        <v/>
      </c>
      <c r="DJ1139" s="239" t="n"/>
      <c r="DK1139" s="12">
        <f>IFERROR(DF1139-AP1139,"")</f>
        <v/>
      </c>
      <c r="DL1139" s="239" t="n"/>
      <c r="DM1139" s="307">
        <f>IFERROR(DA1139-L1139,"")</f>
        <v/>
      </c>
      <c r="DN1139" s="348">
        <f>IF(DE1139&gt;AQ1139,0,1)</f>
        <v/>
      </c>
      <c r="DO1139" s="348">
        <f>IF(DA1139&lt;M1139,0,1)</f>
        <v/>
      </c>
      <c r="DP1139" s="348">
        <f>IF(DA1139&gt;N1139,0,1)</f>
        <v/>
      </c>
    </row>
    <row r="1140" ht="20.25" customHeight="1" s="417">
      <c r="C1140" s="455" t="n"/>
      <c r="G1140" s="238" t="n"/>
      <c r="H1140" s="437" t="n"/>
      <c r="I1140" s="437" t="n"/>
      <c r="J1140" s="437" t="n"/>
      <c r="K1140" s="437" t="n"/>
      <c r="L1140" s="240" t="n"/>
      <c r="M1140" s="241" t="n"/>
      <c r="N1140" s="242" t="n"/>
      <c r="O1140" s="232" t="n"/>
      <c r="P1140" s="232" t="n"/>
      <c r="Q1140" s="232" t="n"/>
      <c r="R1140" s="232" t="n"/>
      <c r="S1140" s="232" t="n"/>
      <c r="T1140" s="232" t="n"/>
      <c r="U1140" s="232" t="n"/>
      <c r="V1140" s="232" t="n"/>
      <c r="W1140" s="232" t="n"/>
      <c r="X1140" s="232" t="n"/>
      <c r="Y1140" s="195" t="n"/>
      <c r="Z1140" s="195" t="n"/>
      <c r="AA1140" s="232" t="n"/>
      <c r="AB1140" s="232" t="n"/>
      <c r="AC1140" s="232" t="n"/>
      <c r="AD1140" s="232" t="n"/>
      <c r="AE1140" s="232" t="n"/>
      <c r="AF1140" s="232" t="n"/>
      <c r="AG1140" s="232" t="n"/>
      <c r="AH1140" s="232" t="n"/>
      <c r="AI1140" s="232" t="n"/>
      <c r="AJ1140" s="232" t="n"/>
      <c r="AK1140" s="195" t="n"/>
      <c r="AL1140" s="195" t="n"/>
      <c r="AM1140" s="232">
        <f>IFERROR(ROUND(AVERAGE(O1140:S1140,AA1140:AE1140),0),"")</f>
        <v/>
      </c>
      <c r="AN1140" s="232">
        <f>IFERROR(ROUND(AVERAGE(T1140:X1140,AF1140:AJ1140),0),"")</f>
        <v/>
      </c>
      <c r="AO1140" s="278">
        <f>IFERROR((AM1140-L1140)/L1140,"")</f>
        <v/>
      </c>
      <c r="AP1140" s="218" t="n"/>
      <c r="AQ1140" s="219" t="n"/>
      <c r="AR1140" s="217">
        <f>IFERROR(ROUND((3600/AS1140*J1140),0),"")</f>
        <v/>
      </c>
      <c r="AS1140" s="217">
        <f>IFERROR(ROUND(AVERAGE(Y1140:Z1140,AK1140:AL1140),0),"")</f>
        <v/>
      </c>
      <c r="AT1140" s="217" t="n"/>
      <c r="AU1140" s="217" t="n"/>
      <c r="AV1140" s="217" t="n"/>
      <c r="AW1140" s="217" t="n"/>
      <c r="AX1140" s="217" t="n"/>
      <c r="AY1140" s="217" t="n"/>
      <c r="AZ1140" s="217" t="n"/>
      <c r="BA1140" s="217" t="n"/>
      <c r="BB1140" s="217" t="n"/>
      <c r="BC1140" s="217" t="n"/>
      <c r="BD1140" s="217" t="n"/>
      <c r="BE1140" s="217" t="n"/>
      <c r="BF1140" s="217" t="n"/>
      <c r="BG1140" s="217" t="n"/>
      <c r="BH1140" s="217" t="n"/>
      <c r="BI1140" s="217" t="n"/>
      <c r="BJ1140" s="217" t="n"/>
      <c r="BK1140" s="217" t="n"/>
      <c r="BL1140" s="217" t="n"/>
      <c r="BM1140" s="217" t="n"/>
      <c r="BN1140" s="217" t="n"/>
      <c r="BO1140" s="217" t="n"/>
      <c r="BP1140" s="217" t="n"/>
      <c r="BQ1140" s="217" t="n"/>
      <c r="BR1140" s="217" t="n"/>
      <c r="BS1140" s="217" t="n"/>
      <c r="BT1140" s="217" t="n"/>
      <c r="BU1140" s="217" t="n"/>
      <c r="BV1140" s="217" t="n"/>
      <c r="BW1140" s="217" t="n"/>
      <c r="BX1140" s="220" t="n"/>
      <c r="BY1140" s="220" t="n"/>
      <c r="BZ1140" s="220" t="n"/>
      <c r="CA1140" s="220" t="n"/>
      <c r="CB1140" s="220" t="n"/>
      <c r="CC1140" s="220" t="n"/>
      <c r="CD1140" s="220" t="n"/>
      <c r="CE1140" s="220" t="n"/>
      <c r="CF1140" s="220" t="n"/>
      <c r="CG1140" s="221">
        <f>IFERROR(ROUND((SUM(BX1140:CF1140)),0),"")</f>
        <v/>
      </c>
      <c r="CH1140" s="216" t="n"/>
      <c r="CI1140" s="456" t="n"/>
      <c r="CJ1140" s="223" t="n"/>
      <c r="CK1140" s="196" t="n"/>
      <c r="CL1140" s="196" t="n"/>
      <c r="CM1140" s="196" t="n"/>
      <c r="CN1140" s="196" t="n"/>
      <c r="CO1140" s="196" t="n"/>
      <c r="CP1140" s="323" t="n"/>
      <c r="CQ1140" s="348" t="n"/>
      <c r="CR1140" s="348" t="n"/>
      <c r="CS1140" s="348" t="n"/>
      <c r="CT1140" s="348" t="n"/>
      <c r="CU1140" s="348" t="n"/>
      <c r="CV1140" s="348" t="n"/>
      <c r="CW1140" s="348" t="n"/>
      <c r="CX1140" s="348" t="n"/>
      <c r="CY1140" s="348">
        <f>IFERROR(ROUND(STDEV(AN1140,L1140),1),"")</f>
        <v/>
      </c>
      <c r="CZ1140" s="232">
        <f>IFERROR(ROUND(AVERAGE(O1140:S1140,AA1140:AE1140),0),"")</f>
        <v/>
      </c>
      <c r="DA1140" s="232">
        <f>IFERROR(AVERAGE(T1140:X1140,AF1140:AJ1140),"")</f>
        <v/>
      </c>
      <c r="DB1140" s="308">
        <f>AV1140+BK1140</f>
        <v/>
      </c>
      <c r="DC1140" s="12">
        <f>SUM(BL1140:BT1140,AW1140:BE1140)</f>
        <v/>
      </c>
      <c r="DD1140" s="437">
        <f>IFERROR(ROUND(DC1140/K1140,0),"")</f>
        <v/>
      </c>
      <c r="DE1140" s="437">
        <f>IFERROR(ROUND(AVERAGE(Y1140:Z1140,AK1140:AL1140),0),"")</f>
        <v/>
      </c>
      <c r="DF1140" s="217">
        <f>IFERROR(ROUND((3600/DE1140*J1140),0),"")</f>
        <v/>
      </c>
      <c r="DG1140" s="437">
        <f>IFERROR(ROUND(DD1140/DF1140,1),"")</f>
        <v/>
      </c>
      <c r="DH1140" s="308">
        <f>IFERROR(DB1140+DD1140,"")</f>
        <v/>
      </c>
      <c r="DI1140" s="447">
        <f>IFERROR(DD1140/DH1140,"")</f>
        <v/>
      </c>
      <c r="DJ1140" s="239" t="n"/>
      <c r="DK1140" s="12">
        <f>IFERROR(DF1140-AP1140,"")</f>
        <v/>
      </c>
      <c r="DL1140" s="239" t="n"/>
      <c r="DM1140" s="307">
        <f>IFERROR(DA1140-L1140,"")</f>
        <v/>
      </c>
      <c r="DN1140" s="348">
        <f>IF(DE1140&gt;AQ1140,0,1)</f>
        <v/>
      </c>
      <c r="DO1140" s="348">
        <f>IF(DA1140&lt;M1140,0,1)</f>
        <v/>
      </c>
      <c r="DP1140" s="348">
        <f>IF(DA1140&gt;N1140,0,1)</f>
        <v/>
      </c>
    </row>
    <row r="1141" ht="20.25" customHeight="1" s="417">
      <c r="C1141" s="455" t="n"/>
      <c r="G1141" s="238" t="n"/>
      <c r="H1141" s="437" t="n"/>
      <c r="I1141" s="437" t="n"/>
      <c r="J1141" s="437" t="n"/>
      <c r="K1141" s="437" t="n"/>
      <c r="L1141" s="240" t="n"/>
      <c r="M1141" s="241" t="n"/>
      <c r="N1141" s="242" t="n"/>
      <c r="O1141" s="232" t="n"/>
      <c r="P1141" s="232" t="n"/>
      <c r="Q1141" s="232" t="n"/>
      <c r="R1141" s="232" t="n"/>
      <c r="S1141" s="232" t="n"/>
      <c r="T1141" s="232" t="n"/>
      <c r="U1141" s="232" t="n"/>
      <c r="V1141" s="232" t="n"/>
      <c r="W1141" s="232" t="n"/>
      <c r="X1141" s="232" t="n"/>
      <c r="Y1141" s="195" t="n"/>
      <c r="Z1141" s="195" t="n"/>
      <c r="AA1141" s="232" t="n"/>
      <c r="AB1141" s="232" t="n"/>
      <c r="AC1141" s="232" t="n"/>
      <c r="AD1141" s="232" t="n"/>
      <c r="AE1141" s="232" t="n"/>
      <c r="AF1141" s="232" t="n"/>
      <c r="AG1141" s="232" t="n"/>
      <c r="AH1141" s="232" t="n"/>
      <c r="AI1141" s="232" t="n"/>
      <c r="AJ1141" s="232" t="n"/>
      <c r="AK1141" s="195" t="n"/>
      <c r="AL1141" s="195" t="n"/>
      <c r="AM1141" s="232">
        <f>IFERROR(ROUND(AVERAGE(O1141:S1141,AA1141:AE1141),0),"")</f>
        <v/>
      </c>
      <c r="AN1141" s="232">
        <f>IFERROR(ROUND(AVERAGE(T1141:X1141,AF1141:AJ1141),0),"")</f>
        <v/>
      </c>
      <c r="AO1141" s="278">
        <f>IFERROR((AM1141-L1141)/L1141,"")</f>
        <v/>
      </c>
      <c r="AP1141" s="218" t="n"/>
      <c r="AQ1141" s="219" t="n"/>
      <c r="AR1141" s="217">
        <f>IFERROR(ROUND((3600/AS1141*J1141),0),"")</f>
        <v/>
      </c>
      <c r="AS1141" s="217">
        <f>IFERROR(ROUND(AVERAGE(Y1141:Z1141,AK1141:AL1141),0),"")</f>
        <v/>
      </c>
      <c r="AT1141" s="217" t="n"/>
      <c r="AU1141" s="217" t="n"/>
      <c r="AV1141" s="217" t="n"/>
      <c r="AW1141" s="217" t="n"/>
      <c r="AX1141" s="217" t="n"/>
      <c r="AY1141" s="217" t="n"/>
      <c r="AZ1141" s="217" t="n"/>
      <c r="BA1141" s="217" t="n"/>
      <c r="BB1141" s="217" t="n"/>
      <c r="BC1141" s="217" t="n"/>
      <c r="BD1141" s="217" t="n"/>
      <c r="BE1141" s="217" t="n"/>
      <c r="BF1141" s="217" t="n"/>
      <c r="BG1141" s="217" t="n"/>
      <c r="BH1141" s="217" t="n"/>
      <c r="BI1141" s="217" t="n"/>
      <c r="BJ1141" s="217" t="n"/>
      <c r="BK1141" s="217" t="n"/>
      <c r="BL1141" s="217" t="n"/>
      <c r="BM1141" s="217" t="n"/>
      <c r="BN1141" s="217" t="n"/>
      <c r="BO1141" s="217" t="n"/>
      <c r="BP1141" s="217" t="n"/>
      <c r="BQ1141" s="217" t="n"/>
      <c r="BR1141" s="217" t="n"/>
      <c r="BS1141" s="217" t="n"/>
      <c r="BT1141" s="217" t="n"/>
      <c r="BU1141" s="217" t="n"/>
      <c r="BV1141" s="217" t="n"/>
      <c r="BW1141" s="217" t="n"/>
      <c r="BX1141" s="220" t="n"/>
      <c r="BY1141" s="220" t="n"/>
      <c r="BZ1141" s="220" t="n"/>
      <c r="CA1141" s="220" t="n"/>
      <c r="CB1141" s="220" t="n"/>
      <c r="CC1141" s="220" t="n"/>
      <c r="CD1141" s="220" t="n"/>
      <c r="CE1141" s="220" t="n"/>
      <c r="CF1141" s="220" t="n"/>
      <c r="CG1141" s="221">
        <f>IFERROR(ROUND((SUM(BX1141:CF1141)),0),"")</f>
        <v/>
      </c>
      <c r="CH1141" s="216" t="n"/>
      <c r="CI1141" s="456" t="n"/>
      <c r="CJ1141" s="223" t="n"/>
      <c r="CK1141" s="196" t="n"/>
      <c r="CL1141" s="196" t="n"/>
      <c r="CM1141" s="196" t="n"/>
      <c r="CN1141" s="196" t="n"/>
      <c r="CO1141" s="196" t="n"/>
      <c r="CP1141" s="323" t="n"/>
      <c r="CQ1141" s="348" t="n"/>
      <c r="CR1141" s="348" t="n"/>
      <c r="CS1141" s="348" t="n"/>
      <c r="CT1141" s="348" t="n"/>
      <c r="CU1141" s="348" t="n"/>
      <c r="CV1141" s="348" t="n"/>
      <c r="CW1141" s="348" t="n"/>
      <c r="CX1141" s="348" t="n"/>
      <c r="CY1141" s="348">
        <f>IFERROR(ROUND(STDEV(AN1141,L1141),1),"")</f>
        <v/>
      </c>
      <c r="CZ1141" s="232">
        <f>IFERROR(ROUND(AVERAGE(O1141:S1141,AA1141:AE1141),0),"")</f>
        <v/>
      </c>
      <c r="DA1141" s="232">
        <f>IFERROR(AVERAGE(T1141:X1141,AF1141:AJ1141),"")</f>
        <v/>
      </c>
      <c r="DB1141" s="308">
        <f>AV1141+BK1141</f>
        <v/>
      </c>
      <c r="DC1141" s="12">
        <f>SUM(BL1141:BT1141,AW1141:BE1141)</f>
        <v/>
      </c>
      <c r="DD1141" s="437">
        <f>IFERROR(ROUND(DC1141/K1141,0),"")</f>
        <v/>
      </c>
      <c r="DE1141" s="437">
        <f>IFERROR(ROUND(AVERAGE(Y1141:Z1141,AK1141:AL1141),0),"")</f>
        <v/>
      </c>
      <c r="DF1141" s="217">
        <f>IFERROR(ROUND((3600/DE1141*J1141),0),"")</f>
        <v/>
      </c>
      <c r="DG1141" s="437">
        <f>IFERROR(ROUND(DD1141/DF1141,1),"")</f>
        <v/>
      </c>
      <c r="DH1141" s="308">
        <f>IFERROR(DB1141+DD1141,"")</f>
        <v/>
      </c>
      <c r="DI1141" s="447">
        <f>IFERROR(DD1141/DH1141,"")</f>
        <v/>
      </c>
      <c r="DJ1141" s="239" t="n"/>
      <c r="DK1141" s="12">
        <f>IFERROR(DF1141-AP1141,"")</f>
        <v/>
      </c>
      <c r="DL1141" s="239" t="n"/>
      <c r="DM1141" s="307">
        <f>IFERROR(DA1141-L1141,"")</f>
        <v/>
      </c>
      <c r="DN1141" s="348">
        <f>IF(DE1141&gt;AQ1141,0,1)</f>
        <v/>
      </c>
      <c r="DO1141" s="348">
        <f>IF(DA1141&lt;M1141,0,1)</f>
        <v/>
      </c>
      <c r="DP1141" s="348">
        <f>IF(DA1141&gt;N1141,0,1)</f>
        <v/>
      </c>
    </row>
    <row r="1142" ht="20.25" customHeight="1" s="417">
      <c r="C1142" s="455" t="n"/>
      <c r="G1142" s="238" t="n"/>
      <c r="H1142" s="437" t="n"/>
      <c r="I1142" s="437" t="n"/>
      <c r="J1142" s="437" t="n"/>
      <c r="K1142" s="437" t="n"/>
      <c r="L1142" s="240" t="n"/>
      <c r="M1142" s="241" t="n"/>
      <c r="N1142" s="242" t="n"/>
      <c r="O1142" s="232" t="n"/>
      <c r="P1142" s="232" t="n"/>
      <c r="Q1142" s="232" t="n"/>
      <c r="R1142" s="232" t="n"/>
      <c r="S1142" s="232" t="n"/>
      <c r="T1142" s="232" t="n"/>
      <c r="U1142" s="232" t="n"/>
      <c r="V1142" s="232" t="n"/>
      <c r="W1142" s="232" t="n"/>
      <c r="X1142" s="232" t="n"/>
      <c r="Y1142" s="195" t="n"/>
      <c r="Z1142" s="195" t="n"/>
      <c r="AA1142" s="232" t="n"/>
      <c r="AB1142" s="232" t="n"/>
      <c r="AC1142" s="232" t="n"/>
      <c r="AD1142" s="232" t="n"/>
      <c r="AE1142" s="232" t="n"/>
      <c r="AF1142" s="232" t="n"/>
      <c r="AG1142" s="232" t="n"/>
      <c r="AH1142" s="232" t="n"/>
      <c r="AI1142" s="232" t="n"/>
      <c r="AJ1142" s="232" t="n"/>
      <c r="AK1142" s="195" t="n"/>
      <c r="AL1142" s="195" t="n"/>
      <c r="AM1142" s="232">
        <f>IFERROR(ROUND(AVERAGE(O1142:S1142,AA1142:AE1142),0),"")</f>
        <v/>
      </c>
      <c r="AN1142" s="232">
        <f>IFERROR(ROUND(AVERAGE(T1142:X1142,AF1142:AJ1142),0),"")</f>
        <v/>
      </c>
      <c r="AO1142" s="278">
        <f>IFERROR((AM1142-L1142)/L1142,"")</f>
        <v/>
      </c>
      <c r="AP1142" s="218" t="n"/>
      <c r="AQ1142" s="219" t="n"/>
      <c r="AR1142" s="217">
        <f>IFERROR(ROUND((3600/AS1142*J1142),0),"")</f>
        <v/>
      </c>
      <c r="AS1142" s="217">
        <f>IFERROR(ROUND(AVERAGE(Y1142:Z1142,AK1142:AL1142),0),"")</f>
        <v/>
      </c>
      <c r="AT1142" s="217" t="n"/>
      <c r="AU1142" s="217" t="n"/>
      <c r="AV1142" s="217" t="n"/>
      <c r="AW1142" s="217" t="n"/>
      <c r="AX1142" s="217" t="n"/>
      <c r="AY1142" s="217" t="n"/>
      <c r="AZ1142" s="217" t="n"/>
      <c r="BA1142" s="217" t="n"/>
      <c r="BB1142" s="217" t="n"/>
      <c r="BC1142" s="217" t="n"/>
      <c r="BD1142" s="217" t="n"/>
      <c r="BE1142" s="217" t="n"/>
      <c r="BF1142" s="217" t="n"/>
      <c r="BG1142" s="217" t="n"/>
      <c r="BH1142" s="217" t="n"/>
      <c r="BI1142" s="217" t="n"/>
      <c r="BJ1142" s="217" t="n"/>
      <c r="BK1142" s="217" t="n"/>
      <c r="BL1142" s="217" t="n"/>
      <c r="BM1142" s="217" t="n"/>
      <c r="BN1142" s="217" t="n"/>
      <c r="BO1142" s="217" t="n"/>
      <c r="BP1142" s="217" t="n"/>
      <c r="BQ1142" s="217" t="n"/>
      <c r="BR1142" s="217" t="n"/>
      <c r="BS1142" s="217" t="n"/>
      <c r="BT1142" s="217" t="n"/>
      <c r="BU1142" s="217" t="n"/>
      <c r="BV1142" s="217" t="n"/>
      <c r="BW1142" s="217" t="n"/>
      <c r="BX1142" s="220" t="n"/>
      <c r="BY1142" s="220" t="n"/>
      <c r="BZ1142" s="220" t="n"/>
      <c r="CA1142" s="220" t="n"/>
      <c r="CB1142" s="220" t="n"/>
      <c r="CC1142" s="220" t="n"/>
      <c r="CD1142" s="220" t="n"/>
      <c r="CE1142" s="220" t="n"/>
      <c r="CF1142" s="220" t="n"/>
      <c r="CG1142" s="221">
        <f>IFERROR(ROUND((SUM(BX1142:CF1142)),0),"")</f>
        <v/>
      </c>
      <c r="CH1142" s="216" t="n"/>
      <c r="CI1142" s="456" t="n"/>
      <c r="CJ1142" s="223" t="n"/>
      <c r="CK1142" s="196" t="n"/>
      <c r="CL1142" s="196" t="n"/>
      <c r="CM1142" s="196" t="n"/>
      <c r="CN1142" s="196" t="n"/>
      <c r="CO1142" s="196" t="n"/>
      <c r="CP1142" s="323" t="n"/>
      <c r="CQ1142" s="348" t="n"/>
      <c r="CR1142" s="348" t="n"/>
      <c r="CS1142" s="348" t="n"/>
      <c r="CT1142" s="348" t="n"/>
      <c r="CU1142" s="348" t="n"/>
      <c r="CV1142" s="348" t="n"/>
      <c r="CW1142" s="348" t="n"/>
      <c r="CX1142" s="348" t="n"/>
      <c r="CY1142" s="348">
        <f>IFERROR(ROUND(STDEV(AN1142,L1142),1),"")</f>
        <v/>
      </c>
      <c r="CZ1142" s="232">
        <f>IFERROR(ROUND(AVERAGE(O1142:S1142,AA1142:AE1142),0),"")</f>
        <v/>
      </c>
      <c r="DA1142" s="232">
        <f>IFERROR(AVERAGE(T1142:X1142,AF1142:AJ1142),"")</f>
        <v/>
      </c>
      <c r="DB1142" s="308">
        <f>AV1142+BK1142</f>
        <v/>
      </c>
      <c r="DC1142" s="12">
        <f>SUM(BL1142:BT1142,AW1142:BE1142)</f>
        <v/>
      </c>
      <c r="DD1142" s="437">
        <f>IFERROR(ROUND(DC1142/K1142,0),"")</f>
        <v/>
      </c>
      <c r="DE1142" s="437">
        <f>IFERROR(ROUND(AVERAGE(Y1142:Z1142,AK1142:AL1142),0),"")</f>
        <v/>
      </c>
      <c r="DF1142" s="217">
        <f>IFERROR(ROUND((3600/DE1142*J1142),0),"")</f>
        <v/>
      </c>
      <c r="DG1142" s="437">
        <f>IFERROR(ROUND(DD1142/DF1142,1),"")</f>
        <v/>
      </c>
      <c r="DH1142" s="308">
        <f>IFERROR(DB1142+DD1142,"")</f>
        <v/>
      </c>
      <c r="DI1142" s="447">
        <f>IFERROR(DD1142/DH1142,"")</f>
        <v/>
      </c>
      <c r="DJ1142" s="239" t="n"/>
      <c r="DK1142" s="12">
        <f>IFERROR(DF1142-AP1142,"")</f>
        <v/>
      </c>
      <c r="DL1142" s="239" t="n"/>
      <c r="DM1142" s="307">
        <f>IFERROR(DA1142-L1142,"")</f>
        <v/>
      </c>
      <c r="DN1142" s="348">
        <f>IF(DE1142&gt;AQ1142,0,1)</f>
        <v/>
      </c>
      <c r="DO1142" s="348">
        <f>IF(DA1142&lt;M1142,0,1)</f>
        <v/>
      </c>
      <c r="DP1142" s="348">
        <f>IF(DA1142&gt;N1142,0,1)</f>
        <v/>
      </c>
    </row>
    <row r="1143" ht="20.25" customHeight="1" s="417">
      <c r="C1143" s="455" t="n"/>
      <c r="G1143" s="238" t="n"/>
      <c r="H1143" s="437" t="n"/>
      <c r="I1143" s="437" t="n"/>
      <c r="J1143" s="437" t="n"/>
      <c r="K1143" s="437" t="n"/>
      <c r="L1143" s="240" t="n"/>
      <c r="M1143" s="241" t="n"/>
      <c r="N1143" s="242" t="n"/>
      <c r="O1143" s="232" t="n"/>
      <c r="P1143" s="232" t="n"/>
      <c r="Q1143" s="232" t="n"/>
      <c r="R1143" s="232" t="n"/>
      <c r="S1143" s="232" t="n"/>
      <c r="T1143" s="232" t="n"/>
      <c r="U1143" s="232" t="n"/>
      <c r="V1143" s="232" t="n"/>
      <c r="W1143" s="232" t="n"/>
      <c r="X1143" s="232" t="n"/>
      <c r="Y1143" s="195" t="n"/>
      <c r="Z1143" s="195" t="n"/>
      <c r="AA1143" s="232" t="n"/>
      <c r="AB1143" s="232" t="n"/>
      <c r="AC1143" s="232" t="n"/>
      <c r="AD1143" s="232" t="n"/>
      <c r="AE1143" s="232" t="n"/>
      <c r="AF1143" s="232" t="n"/>
      <c r="AG1143" s="232" t="n"/>
      <c r="AH1143" s="232" t="n"/>
      <c r="AI1143" s="232" t="n"/>
      <c r="AJ1143" s="232" t="n"/>
      <c r="AK1143" s="195" t="n"/>
      <c r="AL1143" s="195" t="n"/>
      <c r="AM1143" s="232">
        <f>IFERROR(ROUND(AVERAGE(O1143:S1143,AA1143:AE1143),0),"")</f>
        <v/>
      </c>
      <c r="AN1143" s="232">
        <f>IFERROR(ROUND(AVERAGE(T1143:X1143,AF1143:AJ1143),0),"")</f>
        <v/>
      </c>
      <c r="AO1143" s="278">
        <f>IFERROR((AM1143-L1143)/L1143,"")</f>
        <v/>
      </c>
      <c r="AP1143" s="218" t="n"/>
      <c r="AQ1143" s="219" t="n"/>
      <c r="AR1143" s="217">
        <f>IFERROR(ROUND((3600/AS1143*J1143),0),"")</f>
        <v/>
      </c>
      <c r="AS1143" s="217">
        <f>IFERROR(ROUND(AVERAGE(Y1143:Z1143,AK1143:AL1143),0),"")</f>
        <v/>
      </c>
      <c r="AT1143" s="217" t="n"/>
      <c r="AU1143" s="217" t="n"/>
      <c r="AV1143" s="217" t="n"/>
      <c r="AW1143" s="217" t="n"/>
      <c r="AX1143" s="217" t="n"/>
      <c r="AY1143" s="217" t="n"/>
      <c r="AZ1143" s="217" t="n"/>
      <c r="BA1143" s="217" t="n"/>
      <c r="BB1143" s="217" t="n"/>
      <c r="BC1143" s="217" t="n"/>
      <c r="BD1143" s="217" t="n"/>
      <c r="BE1143" s="217" t="n"/>
      <c r="BF1143" s="217" t="n"/>
      <c r="BG1143" s="217" t="n"/>
      <c r="BH1143" s="217" t="n"/>
      <c r="BI1143" s="217" t="n"/>
      <c r="BJ1143" s="217" t="n"/>
      <c r="BK1143" s="217" t="n"/>
      <c r="BL1143" s="217" t="n"/>
      <c r="BM1143" s="217" t="n"/>
      <c r="BN1143" s="217" t="n"/>
      <c r="BO1143" s="217" t="n"/>
      <c r="BP1143" s="217" t="n"/>
      <c r="BQ1143" s="217" t="n"/>
      <c r="BR1143" s="217" t="n"/>
      <c r="BS1143" s="217" t="n"/>
      <c r="BT1143" s="217" t="n"/>
      <c r="BU1143" s="217" t="n"/>
      <c r="BV1143" s="217" t="n"/>
      <c r="BW1143" s="217" t="n"/>
      <c r="BX1143" s="220" t="n"/>
      <c r="BY1143" s="220" t="n"/>
      <c r="BZ1143" s="220" t="n"/>
      <c r="CA1143" s="220" t="n"/>
      <c r="CB1143" s="220" t="n"/>
      <c r="CC1143" s="220" t="n"/>
      <c r="CD1143" s="220" t="n"/>
      <c r="CE1143" s="220" t="n"/>
      <c r="CF1143" s="220" t="n"/>
      <c r="CG1143" s="221">
        <f>IFERROR(ROUND((SUM(BX1143:CF1143)),0),"")</f>
        <v/>
      </c>
      <c r="CH1143" s="216" t="n"/>
      <c r="CI1143" s="456" t="n"/>
      <c r="CJ1143" s="223" t="n"/>
      <c r="CK1143" s="196" t="n"/>
      <c r="CL1143" s="196" t="n"/>
      <c r="CM1143" s="196" t="n"/>
      <c r="CN1143" s="196" t="n"/>
      <c r="CO1143" s="196" t="n"/>
      <c r="CP1143" s="323" t="n"/>
      <c r="CQ1143" s="348" t="n"/>
      <c r="CR1143" s="348" t="n"/>
      <c r="CS1143" s="348" t="n"/>
      <c r="CT1143" s="348" t="n"/>
      <c r="CU1143" s="348" t="n"/>
      <c r="CV1143" s="348" t="n"/>
      <c r="CW1143" s="348" t="n"/>
      <c r="CX1143" s="348" t="n"/>
      <c r="CY1143" s="348">
        <f>IFERROR(ROUND(STDEV(AN1143,L1143),1),"")</f>
        <v/>
      </c>
      <c r="CZ1143" s="232">
        <f>IFERROR(ROUND(AVERAGE(O1143:S1143,AA1143:AE1143),0),"")</f>
        <v/>
      </c>
      <c r="DA1143" s="232">
        <f>IFERROR(AVERAGE(T1143:X1143,AF1143:AJ1143),"")</f>
        <v/>
      </c>
      <c r="DB1143" s="308">
        <f>AV1143+BK1143</f>
        <v/>
      </c>
      <c r="DC1143" s="12">
        <f>SUM(BL1143:BT1143,AW1143:BE1143)</f>
        <v/>
      </c>
      <c r="DD1143" s="437">
        <f>IFERROR(ROUND(DC1143/K1143,0),"")</f>
        <v/>
      </c>
      <c r="DE1143" s="437">
        <f>IFERROR(ROUND(AVERAGE(Y1143:Z1143,AK1143:AL1143),0),"")</f>
        <v/>
      </c>
      <c r="DF1143" s="217">
        <f>IFERROR(ROUND((3600/DE1143*J1143),0),"")</f>
        <v/>
      </c>
      <c r="DG1143" s="437">
        <f>IFERROR(ROUND(DD1143/DF1143,1),"")</f>
        <v/>
      </c>
      <c r="DH1143" s="308">
        <f>IFERROR(DB1143+DD1143,"")</f>
        <v/>
      </c>
      <c r="DI1143" s="447">
        <f>IFERROR(DD1143/DH1143,"")</f>
        <v/>
      </c>
      <c r="DJ1143" s="239" t="n"/>
      <c r="DK1143" s="12">
        <f>IFERROR(DF1143-AP1143,"")</f>
        <v/>
      </c>
      <c r="DL1143" s="239" t="n"/>
      <c r="DM1143" s="307">
        <f>IFERROR(DA1143-L1143,"")</f>
        <v/>
      </c>
      <c r="DN1143" s="348">
        <f>IF(DE1143&gt;AQ1143,0,1)</f>
        <v/>
      </c>
      <c r="DO1143" s="348">
        <f>IF(DA1143&lt;M1143,0,1)</f>
        <v/>
      </c>
      <c r="DP1143" s="348">
        <f>IF(DA1143&gt;N1143,0,1)</f>
        <v/>
      </c>
    </row>
    <row r="1144" ht="20.25" customHeight="1" s="417">
      <c r="C1144" s="455" t="n"/>
      <c r="G1144" s="238" t="n"/>
      <c r="H1144" s="437" t="n"/>
      <c r="I1144" s="437" t="n"/>
      <c r="J1144" s="437" t="n"/>
      <c r="K1144" s="437" t="n"/>
      <c r="L1144" s="240" t="n"/>
      <c r="M1144" s="241" t="n"/>
      <c r="N1144" s="242" t="n"/>
      <c r="O1144" s="232" t="n"/>
      <c r="P1144" s="232" t="n"/>
      <c r="Q1144" s="232" t="n"/>
      <c r="R1144" s="232" t="n"/>
      <c r="S1144" s="232" t="n"/>
      <c r="T1144" s="232" t="n"/>
      <c r="U1144" s="232" t="n"/>
      <c r="V1144" s="232" t="n"/>
      <c r="W1144" s="232" t="n"/>
      <c r="X1144" s="232" t="n"/>
      <c r="Y1144" s="195" t="n"/>
      <c r="Z1144" s="195" t="n"/>
      <c r="AA1144" s="232" t="n"/>
      <c r="AB1144" s="232" t="n"/>
      <c r="AC1144" s="232" t="n"/>
      <c r="AD1144" s="232" t="n"/>
      <c r="AE1144" s="232" t="n"/>
      <c r="AF1144" s="232" t="n"/>
      <c r="AG1144" s="232" t="n"/>
      <c r="AH1144" s="232" t="n"/>
      <c r="AI1144" s="232" t="n"/>
      <c r="AJ1144" s="232" t="n"/>
      <c r="AK1144" s="195" t="n"/>
      <c r="AL1144" s="195" t="n"/>
      <c r="AM1144" s="232">
        <f>IFERROR(ROUND(AVERAGE(O1144:S1144,AA1144:AE1144),0),"")</f>
        <v/>
      </c>
      <c r="AN1144" s="232">
        <f>IFERROR(ROUND(AVERAGE(T1144:X1144,AF1144:AJ1144),0),"")</f>
        <v/>
      </c>
      <c r="AO1144" s="278">
        <f>IFERROR((AM1144-L1144)/L1144,"")</f>
        <v/>
      </c>
      <c r="AP1144" s="218" t="n"/>
      <c r="AQ1144" s="219" t="n"/>
      <c r="AR1144" s="217">
        <f>IFERROR(ROUND((3600/AS1144*J1144),0),"")</f>
        <v/>
      </c>
      <c r="AS1144" s="217">
        <f>IFERROR(ROUND(AVERAGE(Y1144:Z1144,AK1144:AL1144),0),"")</f>
        <v/>
      </c>
      <c r="AT1144" s="217" t="n"/>
      <c r="AU1144" s="217" t="n"/>
      <c r="AV1144" s="217" t="n"/>
      <c r="AW1144" s="217" t="n"/>
      <c r="AX1144" s="217" t="n"/>
      <c r="AY1144" s="217" t="n"/>
      <c r="AZ1144" s="217" t="n"/>
      <c r="BA1144" s="217" t="n"/>
      <c r="BB1144" s="217" t="n"/>
      <c r="BC1144" s="217" t="n"/>
      <c r="BD1144" s="217" t="n"/>
      <c r="BE1144" s="217" t="n"/>
      <c r="BF1144" s="217" t="n"/>
      <c r="BG1144" s="217" t="n"/>
      <c r="BH1144" s="217" t="n"/>
      <c r="BI1144" s="217" t="n"/>
      <c r="BJ1144" s="217" t="n"/>
      <c r="BK1144" s="217" t="n"/>
      <c r="BL1144" s="217" t="n"/>
      <c r="BM1144" s="217" t="n"/>
      <c r="BN1144" s="217" t="n"/>
      <c r="BO1144" s="217" t="n"/>
      <c r="BP1144" s="217" t="n"/>
      <c r="BQ1144" s="217" t="n"/>
      <c r="BR1144" s="217" t="n"/>
      <c r="BS1144" s="217" t="n"/>
      <c r="BT1144" s="217" t="n"/>
      <c r="BU1144" s="217" t="n"/>
      <c r="BV1144" s="217" t="n"/>
      <c r="BW1144" s="217" t="n"/>
      <c r="BX1144" s="220" t="n"/>
      <c r="BY1144" s="220" t="n"/>
      <c r="BZ1144" s="220" t="n"/>
      <c r="CA1144" s="220" t="n"/>
      <c r="CB1144" s="220" t="n"/>
      <c r="CC1144" s="220" t="n"/>
      <c r="CD1144" s="220" t="n"/>
      <c r="CE1144" s="220" t="n"/>
      <c r="CF1144" s="220" t="n"/>
      <c r="CG1144" s="221">
        <f>IFERROR(ROUND((SUM(BX1144:CF1144)),0),"")</f>
        <v/>
      </c>
      <c r="CH1144" s="216" t="n"/>
      <c r="CI1144" s="456" t="n"/>
      <c r="CJ1144" s="223" t="n"/>
      <c r="CK1144" s="196" t="n"/>
      <c r="CL1144" s="196" t="n"/>
      <c r="CM1144" s="196" t="n"/>
      <c r="CN1144" s="196" t="n"/>
      <c r="CO1144" s="196" t="n"/>
      <c r="CP1144" s="323" t="n"/>
      <c r="CQ1144" s="348" t="n"/>
      <c r="CR1144" s="348" t="n"/>
      <c r="CS1144" s="348" t="n"/>
      <c r="CT1144" s="348" t="n"/>
      <c r="CU1144" s="348" t="n"/>
      <c r="CV1144" s="348" t="n"/>
      <c r="CW1144" s="348" t="n"/>
      <c r="CX1144" s="348" t="n"/>
      <c r="CY1144" s="348">
        <f>IFERROR(ROUND(STDEV(AN1144,L1144),1),"")</f>
        <v/>
      </c>
      <c r="CZ1144" s="232">
        <f>IFERROR(ROUND(AVERAGE(O1144:S1144,AA1144:AE1144),0),"")</f>
        <v/>
      </c>
      <c r="DA1144" s="232">
        <f>IFERROR(AVERAGE(T1144:X1144,AF1144:AJ1144),"")</f>
        <v/>
      </c>
      <c r="DB1144" s="308">
        <f>AV1144+BK1144</f>
        <v/>
      </c>
      <c r="DC1144" s="12">
        <f>SUM(BL1144:BT1144,AW1144:BE1144)</f>
        <v/>
      </c>
      <c r="DD1144" s="437">
        <f>IFERROR(ROUND(DC1144/K1144,0),"")</f>
        <v/>
      </c>
      <c r="DE1144" s="437">
        <f>IFERROR(ROUND(AVERAGE(Y1144:Z1144,AK1144:AL1144),0),"")</f>
        <v/>
      </c>
      <c r="DF1144" s="217">
        <f>IFERROR(ROUND((3600/DE1144*J1144),0),"")</f>
        <v/>
      </c>
      <c r="DG1144" s="437">
        <f>IFERROR(ROUND(DD1144/DF1144,1),"")</f>
        <v/>
      </c>
      <c r="DH1144" s="308">
        <f>IFERROR(DB1144+DD1144,"")</f>
        <v/>
      </c>
      <c r="DI1144" s="447">
        <f>IFERROR(DD1144/DH1144,"")</f>
        <v/>
      </c>
      <c r="DJ1144" s="239" t="n"/>
      <c r="DK1144" s="12">
        <f>IFERROR(DF1144-AP1144,"")</f>
        <v/>
      </c>
      <c r="DL1144" s="239" t="n"/>
      <c r="DM1144" s="307">
        <f>IFERROR(DA1144-L1144,"")</f>
        <v/>
      </c>
      <c r="DN1144" s="348">
        <f>IF(DE1144&gt;AQ1144,0,1)</f>
        <v/>
      </c>
      <c r="DO1144" s="348">
        <f>IF(DA1144&lt;M1144,0,1)</f>
        <v/>
      </c>
      <c r="DP1144" s="348">
        <f>IF(DA1144&gt;N1144,0,1)</f>
        <v/>
      </c>
    </row>
    <row r="1145" ht="20.25" customHeight="1" s="417">
      <c r="C1145" s="455" t="n"/>
      <c r="G1145" s="238" t="n"/>
      <c r="H1145" s="437" t="n"/>
      <c r="I1145" s="437" t="n"/>
      <c r="J1145" s="437" t="n"/>
      <c r="K1145" s="437" t="n"/>
      <c r="L1145" s="240" t="n"/>
      <c r="M1145" s="241" t="n"/>
      <c r="N1145" s="242" t="n"/>
      <c r="O1145" s="232" t="n"/>
      <c r="P1145" s="232" t="n"/>
      <c r="Q1145" s="232" t="n"/>
      <c r="R1145" s="232" t="n"/>
      <c r="S1145" s="232" t="n"/>
      <c r="T1145" s="232" t="n"/>
      <c r="U1145" s="232" t="n"/>
      <c r="V1145" s="232" t="n"/>
      <c r="W1145" s="232" t="n"/>
      <c r="X1145" s="232" t="n"/>
      <c r="Y1145" s="195" t="n"/>
      <c r="Z1145" s="195" t="n"/>
      <c r="AA1145" s="232" t="n"/>
      <c r="AB1145" s="232" t="n"/>
      <c r="AC1145" s="232" t="n"/>
      <c r="AD1145" s="232" t="n"/>
      <c r="AE1145" s="232" t="n"/>
      <c r="AF1145" s="232" t="n"/>
      <c r="AG1145" s="232" t="n"/>
      <c r="AH1145" s="232" t="n"/>
      <c r="AI1145" s="232" t="n"/>
      <c r="AJ1145" s="232" t="n"/>
      <c r="AK1145" s="195" t="n"/>
      <c r="AL1145" s="195" t="n"/>
      <c r="AM1145" s="232">
        <f>IFERROR(ROUND(AVERAGE(O1145:S1145,AA1145:AE1145),0),"")</f>
        <v/>
      </c>
      <c r="AN1145" s="232">
        <f>IFERROR(ROUND(AVERAGE(T1145:X1145,AF1145:AJ1145),0),"")</f>
        <v/>
      </c>
      <c r="AO1145" s="278">
        <f>IFERROR((AM1145-L1145)/L1145,"")</f>
        <v/>
      </c>
      <c r="AP1145" s="218" t="n"/>
      <c r="AQ1145" s="219" t="n"/>
      <c r="AR1145" s="217">
        <f>IFERROR(ROUND((3600/AS1145*J1145),0),"")</f>
        <v/>
      </c>
      <c r="AS1145" s="217">
        <f>IFERROR(ROUND(AVERAGE(Y1145:Z1145,AK1145:AL1145),0),"")</f>
        <v/>
      </c>
      <c r="AT1145" s="217" t="n"/>
      <c r="AU1145" s="217" t="n"/>
      <c r="AV1145" s="217" t="n"/>
      <c r="AW1145" s="217" t="n"/>
      <c r="AX1145" s="217" t="n"/>
      <c r="AY1145" s="217" t="n"/>
      <c r="AZ1145" s="217" t="n"/>
      <c r="BA1145" s="217" t="n"/>
      <c r="BB1145" s="217" t="n"/>
      <c r="BC1145" s="217" t="n"/>
      <c r="BD1145" s="217" t="n"/>
      <c r="BE1145" s="217" t="n"/>
      <c r="BF1145" s="217" t="n"/>
      <c r="BG1145" s="217" t="n"/>
      <c r="BH1145" s="217" t="n"/>
      <c r="BI1145" s="217" t="n"/>
      <c r="BJ1145" s="217" t="n"/>
      <c r="BK1145" s="217" t="n"/>
      <c r="BL1145" s="217" t="n"/>
      <c r="BM1145" s="217" t="n"/>
      <c r="BN1145" s="217" t="n"/>
      <c r="BO1145" s="217" t="n"/>
      <c r="BP1145" s="217" t="n"/>
      <c r="BQ1145" s="217" t="n"/>
      <c r="BR1145" s="217" t="n"/>
      <c r="BS1145" s="217" t="n"/>
      <c r="BT1145" s="217" t="n"/>
      <c r="BU1145" s="217" t="n"/>
      <c r="BV1145" s="217" t="n"/>
      <c r="BW1145" s="217" t="n"/>
      <c r="BX1145" s="220" t="n"/>
      <c r="BY1145" s="220" t="n"/>
      <c r="BZ1145" s="220" t="n"/>
      <c r="CA1145" s="220" t="n"/>
      <c r="CB1145" s="220" t="n"/>
      <c r="CC1145" s="220" t="n"/>
      <c r="CD1145" s="220" t="n"/>
      <c r="CE1145" s="220" t="n"/>
      <c r="CF1145" s="220" t="n"/>
      <c r="CG1145" s="221">
        <f>IFERROR(ROUND((SUM(BX1145:CF1145)),0),"")</f>
        <v/>
      </c>
      <c r="CH1145" s="216" t="n"/>
      <c r="CI1145" s="456" t="n"/>
      <c r="CJ1145" s="223" t="n"/>
      <c r="CK1145" s="196" t="n"/>
      <c r="CL1145" s="196" t="n"/>
      <c r="CM1145" s="196" t="n"/>
      <c r="CN1145" s="196" t="n"/>
      <c r="CO1145" s="196" t="n"/>
      <c r="CP1145" s="323" t="n"/>
      <c r="CQ1145" s="348" t="n"/>
      <c r="CR1145" s="348" t="n"/>
      <c r="CS1145" s="348" t="n"/>
      <c r="CT1145" s="348" t="n"/>
      <c r="CU1145" s="348" t="n"/>
      <c r="CV1145" s="348" t="n"/>
      <c r="CW1145" s="348" t="n"/>
      <c r="CX1145" s="348" t="n"/>
      <c r="CY1145" s="348">
        <f>IFERROR(ROUND(STDEV(AN1145,L1145),1),"")</f>
        <v/>
      </c>
      <c r="CZ1145" s="232">
        <f>IFERROR(ROUND(AVERAGE(O1145:S1145,AA1145:AE1145),0),"")</f>
        <v/>
      </c>
      <c r="DA1145" s="232">
        <f>IFERROR(AVERAGE(T1145:X1145,AF1145:AJ1145),"")</f>
        <v/>
      </c>
      <c r="DB1145" s="308">
        <f>AV1145+BK1145</f>
        <v/>
      </c>
      <c r="DC1145" s="12">
        <f>SUM(BL1145:BT1145,AW1145:BE1145)</f>
        <v/>
      </c>
      <c r="DD1145" s="437">
        <f>IFERROR(ROUND(DC1145/K1145,0),"")</f>
        <v/>
      </c>
      <c r="DE1145" s="437">
        <f>IFERROR(ROUND(AVERAGE(Y1145:Z1145,AK1145:AL1145),0),"")</f>
        <v/>
      </c>
      <c r="DF1145" s="217">
        <f>IFERROR(ROUND((3600/DE1145*J1145),0),"")</f>
        <v/>
      </c>
      <c r="DG1145" s="437">
        <f>IFERROR(ROUND(DD1145/DF1145,1),"")</f>
        <v/>
      </c>
      <c r="DH1145" s="308">
        <f>IFERROR(DB1145+DD1145,"")</f>
        <v/>
      </c>
      <c r="DI1145" s="447">
        <f>IFERROR(DD1145/DH1145,"")</f>
        <v/>
      </c>
      <c r="DJ1145" s="239" t="n"/>
      <c r="DK1145" s="12">
        <f>IFERROR(DF1145-AP1145,"")</f>
        <v/>
      </c>
      <c r="DL1145" s="239" t="n"/>
      <c r="DM1145" s="307">
        <f>IFERROR(DA1145-L1145,"")</f>
        <v/>
      </c>
      <c r="DN1145" s="348">
        <f>IF(DE1145&gt;AQ1145,0,1)</f>
        <v/>
      </c>
      <c r="DO1145" s="348">
        <f>IF(DA1145&lt;M1145,0,1)</f>
        <v/>
      </c>
      <c r="DP1145" s="348">
        <f>IF(DA1145&gt;N1145,0,1)</f>
        <v/>
      </c>
    </row>
    <row r="1146" ht="20.25" customHeight="1" s="417">
      <c r="C1146" s="455" t="n"/>
      <c r="G1146" s="238" t="n"/>
      <c r="H1146" s="437" t="n"/>
      <c r="I1146" s="437" t="n"/>
      <c r="J1146" s="437" t="n"/>
      <c r="K1146" s="437" t="n"/>
      <c r="L1146" s="240" t="n"/>
      <c r="M1146" s="241" t="n"/>
      <c r="N1146" s="242" t="n"/>
      <c r="O1146" s="232" t="n"/>
      <c r="P1146" s="232" t="n"/>
      <c r="Q1146" s="232" t="n"/>
      <c r="R1146" s="232" t="n"/>
      <c r="S1146" s="232" t="n"/>
      <c r="T1146" s="232" t="n"/>
      <c r="U1146" s="232" t="n"/>
      <c r="V1146" s="232" t="n"/>
      <c r="W1146" s="232" t="n"/>
      <c r="X1146" s="232" t="n"/>
      <c r="Y1146" s="195" t="n"/>
      <c r="Z1146" s="195" t="n"/>
      <c r="AA1146" s="232" t="n"/>
      <c r="AB1146" s="232" t="n"/>
      <c r="AC1146" s="232" t="n"/>
      <c r="AD1146" s="232" t="n"/>
      <c r="AE1146" s="232" t="n"/>
      <c r="AF1146" s="232" t="n"/>
      <c r="AG1146" s="232" t="n"/>
      <c r="AH1146" s="232" t="n"/>
      <c r="AI1146" s="232" t="n"/>
      <c r="AJ1146" s="232" t="n"/>
      <c r="AK1146" s="195" t="n"/>
      <c r="AL1146" s="195" t="n"/>
      <c r="AM1146" s="232">
        <f>IFERROR(ROUND(AVERAGE(O1146:S1146,AA1146:AE1146),0),"")</f>
        <v/>
      </c>
      <c r="AN1146" s="232">
        <f>IFERROR(ROUND(AVERAGE(T1146:X1146,AF1146:AJ1146),0),"")</f>
        <v/>
      </c>
      <c r="AO1146" s="278">
        <f>IFERROR((AM1146-L1146)/L1146,"")</f>
        <v/>
      </c>
      <c r="AP1146" s="218" t="n"/>
      <c r="AQ1146" s="219" t="n"/>
      <c r="AR1146" s="217">
        <f>IFERROR(ROUND((3600/AS1146*J1146),0),"")</f>
        <v/>
      </c>
      <c r="AS1146" s="217">
        <f>IFERROR(ROUND(AVERAGE(Y1146:Z1146,AK1146:AL1146),0),"")</f>
        <v/>
      </c>
      <c r="AT1146" s="217" t="n"/>
      <c r="AU1146" s="217" t="n"/>
      <c r="AV1146" s="217" t="n"/>
      <c r="AW1146" s="217" t="n"/>
      <c r="AX1146" s="217" t="n"/>
      <c r="AY1146" s="217" t="n"/>
      <c r="AZ1146" s="217" t="n"/>
      <c r="BA1146" s="217" t="n"/>
      <c r="BB1146" s="217" t="n"/>
      <c r="BC1146" s="217" t="n"/>
      <c r="BD1146" s="217" t="n"/>
      <c r="BE1146" s="217" t="n"/>
      <c r="BF1146" s="217" t="n"/>
      <c r="BG1146" s="217" t="n"/>
      <c r="BH1146" s="217" t="n"/>
      <c r="BI1146" s="217" t="n"/>
      <c r="BJ1146" s="217" t="n"/>
      <c r="BK1146" s="217" t="n"/>
      <c r="BL1146" s="217" t="n"/>
      <c r="BM1146" s="217" t="n"/>
      <c r="BN1146" s="217" t="n"/>
      <c r="BO1146" s="217" t="n"/>
      <c r="BP1146" s="217" t="n"/>
      <c r="BQ1146" s="217" t="n"/>
      <c r="BR1146" s="217" t="n"/>
      <c r="BS1146" s="217" t="n"/>
      <c r="BT1146" s="217" t="n"/>
      <c r="BU1146" s="217" t="n"/>
      <c r="BV1146" s="217" t="n"/>
      <c r="BW1146" s="217" t="n"/>
      <c r="BX1146" s="220" t="n"/>
      <c r="BY1146" s="220" t="n"/>
      <c r="BZ1146" s="220" t="n"/>
      <c r="CA1146" s="220" t="n"/>
      <c r="CB1146" s="220" t="n"/>
      <c r="CC1146" s="220" t="n"/>
      <c r="CD1146" s="220" t="n"/>
      <c r="CE1146" s="220" t="n"/>
      <c r="CF1146" s="220" t="n"/>
      <c r="CG1146" s="221">
        <f>IFERROR(ROUND((SUM(BX1146:CF1146)),0),"")</f>
        <v/>
      </c>
      <c r="CH1146" s="216" t="n"/>
      <c r="CI1146" s="456" t="n"/>
      <c r="CJ1146" s="223" t="n"/>
      <c r="CK1146" s="196" t="n"/>
      <c r="CL1146" s="196" t="n"/>
      <c r="CM1146" s="196" t="n"/>
      <c r="CN1146" s="196" t="n"/>
      <c r="CO1146" s="196" t="n"/>
      <c r="CP1146" s="323" t="n"/>
      <c r="CQ1146" s="348" t="n"/>
      <c r="CR1146" s="348" t="n"/>
      <c r="CS1146" s="348" t="n"/>
      <c r="CT1146" s="348" t="n"/>
      <c r="CU1146" s="348" t="n"/>
      <c r="CV1146" s="348" t="n"/>
      <c r="CW1146" s="348" t="n"/>
      <c r="CX1146" s="348" t="n"/>
      <c r="CY1146" s="348">
        <f>IFERROR(ROUND(STDEV(AN1146,L1146),1),"")</f>
        <v/>
      </c>
      <c r="CZ1146" s="232">
        <f>IFERROR(ROUND(AVERAGE(O1146:S1146,AA1146:AE1146),0),"")</f>
        <v/>
      </c>
      <c r="DA1146" s="232">
        <f>IFERROR(AVERAGE(T1146:X1146,AF1146:AJ1146),"")</f>
        <v/>
      </c>
      <c r="DB1146" s="308">
        <f>AV1146+BK1146</f>
        <v/>
      </c>
      <c r="DC1146" s="12">
        <f>SUM(BL1146:BT1146,AW1146:BE1146)</f>
        <v/>
      </c>
      <c r="DD1146" s="437">
        <f>IFERROR(ROUND(DC1146/K1146,0),"")</f>
        <v/>
      </c>
      <c r="DE1146" s="437">
        <f>IFERROR(ROUND(AVERAGE(Y1146:Z1146,AK1146:AL1146),0),"")</f>
        <v/>
      </c>
      <c r="DF1146" s="217">
        <f>IFERROR(ROUND((3600/DE1146*J1146),0),"")</f>
        <v/>
      </c>
      <c r="DG1146" s="437">
        <f>IFERROR(ROUND(DD1146/DF1146,1),"")</f>
        <v/>
      </c>
      <c r="DH1146" s="308">
        <f>IFERROR(DB1146+DD1146,"")</f>
        <v/>
      </c>
      <c r="DI1146" s="447">
        <f>IFERROR(DD1146/DH1146,"")</f>
        <v/>
      </c>
      <c r="DJ1146" s="239" t="n"/>
      <c r="DK1146" s="12">
        <f>IFERROR(DF1146-AP1146,"")</f>
        <v/>
      </c>
      <c r="DL1146" s="239" t="n"/>
      <c r="DM1146" s="307">
        <f>IFERROR(DA1146-L1146,"")</f>
        <v/>
      </c>
      <c r="DN1146" s="348">
        <f>IF(DE1146&gt;AQ1146,0,1)</f>
        <v/>
      </c>
      <c r="DO1146" s="348">
        <f>IF(DA1146&lt;M1146,0,1)</f>
        <v/>
      </c>
      <c r="DP1146" s="348">
        <f>IF(DA1146&gt;N1146,0,1)</f>
        <v/>
      </c>
    </row>
    <row r="1147" ht="20.25" customHeight="1" s="417">
      <c r="C1147" s="455" t="n"/>
      <c r="G1147" s="238" t="n"/>
      <c r="H1147" s="437" t="n"/>
      <c r="I1147" s="437" t="n"/>
      <c r="J1147" s="437" t="n"/>
      <c r="K1147" s="437" t="n"/>
      <c r="L1147" s="240" t="n"/>
      <c r="M1147" s="241" t="n"/>
      <c r="N1147" s="242" t="n"/>
      <c r="O1147" s="232" t="n"/>
      <c r="P1147" s="232" t="n"/>
      <c r="Q1147" s="232" t="n"/>
      <c r="R1147" s="232" t="n"/>
      <c r="S1147" s="232" t="n"/>
      <c r="T1147" s="232" t="n"/>
      <c r="U1147" s="232" t="n"/>
      <c r="V1147" s="232" t="n"/>
      <c r="W1147" s="232" t="n"/>
      <c r="X1147" s="232" t="n"/>
      <c r="Y1147" s="195" t="n"/>
      <c r="Z1147" s="195" t="n"/>
      <c r="AA1147" s="232" t="n"/>
      <c r="AB1147" s="232" t="n"/>
      <c r="AC1147" s="232" t="n"/>
      <c r="AD1147" s="232" t="n"/>
      <c r="AE1147" s="232" t="n"/>
      <c r="AF1147" s="232" t="n"/>
      <c r="AG1147" s="232" t="n"/>
      <c r="AH1147" s="232" t="n"/>
      <c r="AI1147" s="232" t="n"/>
      <c r="AJ1147" s="232" t="n"/>
      <c r="AK1147" s="195" t="n"/>
      <c r="AL1147" s="195" t="n"/>
      <c r="AM1147" s="232">
        <f>IFERROR(ROUND(AVERAGE(O1147:S1147,AA1147:AE1147),0),"")</f>
        <v/>
      </c>
      <c r="AN1147" s="232">
        <f>IFERROR(ROUND(AVERAGE(T1147:X1147,AF1147:AJ1147),0),"")</f>
        <v/>
      </c>
      <c r="AO1147" s="278">
        <f>IFERROR((AM1147-L1147)/L1147,"")</f>
        <v/>
      </c>
      <c r="AP1147" s="218" t="n"/>
      <c r="AQ1147" s="219" t="n"/>
      <c r="AR1147" s="217">
        <f>IFERROR(ROUND((3600/AS1147*J1147),0),"")</f>
        <v/>
      </c>
      <c r="AS1147" s="217">
        <f>IFERROR(ROUND(AVERAGE(Y1147:Z1147,AK1147:AL1147),0),"")</f>
        <v/>
      </c>
      <c r="AT1147" s="217" t="n"/>
      <c r="AU1147" s="217" t="n"/>
      <c r="AV1147" s="217" t="n"/>
      <c r="AW1147" s="217" t="n"/>
      <c r="AX1147" s="217" t="n"/>
      <c r="AY1147" s="217" t="n"/>
      <c r="AZ1147" s="217" t="n"/>
      <c r="BA1147" s="217" t="n"/>
      <c r="BB1147" s="217" t="n"/>
      <c r="BC1147" s="217" t="n"/>
      <c r="BD1147" s="217" t="n"/>
      <c r="BE1147" s="217" t="n"/>
      <c r="BF1147" s="217" t="n"/>
      <c r="BG1147" s="217" t="n"/>
      <c r="BH1147" s="217" t="n"/>
      <c r="BI1147" s="217" t="n"/>
      <c r="BJ1147" s="217" t="n"/>
      <c r="BK1147" s="217" t="n"/>
      <c r="BL1147" s="217" t="n"/>
      <c r="BM1147" s="217" t="n"/>
      <c r="BN1147" s="217" t="n"/>
      <c r="BO1147" s="217" t="n"/>
      <c r="BP1147" s="217" t="n"/>
      <c r="BQ1147" s="217" t="n"/>
      <c r="BR1147" s="217" t="n"/>
      <c r="BS1147" s="217" t="n"/>
      <c r="BT1147" s="217" t="n"/>
      <c r="BU1147" s="217" t="n"/>
      <c r="BV1147" s="217" t="n"/>
      <c r="BW1147" s="217" t="n"/>
      <c r="BX1147" s="220" t="n"/>
      <c r="BY1147" s="220" t="n"/>
      <c r="BZ1147" s="220" t="n"/>
      <c r="CA1147" s="220" t="n"/>
      <c r="CB1147" s="220" t="n"/>
      <c r="CC1147" s="220" t="n"/>
      <c r="CD1147" s="220" t="n"/>
      <c r="CE1147" s="220" t="n"/>
      <c r="CF1147" s="220" t="n"/>
      <c r="CG1147" s="221">
        <f>IFERROR(ROUND((SUM(BX1147:CF1147)),0),"")</f>
        <v/>
      </c>
      <c r="CH1147" s="216" t="n"/>
      <c r="CI1147" s="456" t="n"/>
      <c r="CJ1147" s="223" t="n"/>
      <c r="CK1147" s="196" t="n"/>
      <c r="CL1147" s="196" t="n"/>
      <c r="CM1147" s="196" t="n"/>
      <c r="CN1147" s="196" t="n"/>
      <c r="CO1147" s="196" t="n"/>
      <c r="CP1147" s="323" t="n"/>
      <c r="CQ1147" s="348" t="n"/>
      <c r="CR1147" s="348" t="n"/>
      <c r="CS1147" s="348" t="n"/>
      <c r="CT1147" s="348" t="n"/>
      <c r="CU1147" s="348" t="n"/>
      <c r="CV1147" s="348" t="n"/>
      <c r="CW1147" s="348" t="n"/>
      <c r="CX1147" s="348" t="n"/>
      <c r="CY1147" s="348">
        <f>IFERROR(ROUND(STDEV(AN1147,L1147),1),"")</f>
        <v/>
      </c>
      <c r="CZ1147" s="232">
        <f>IFERROR(ROUND(AVERAGE(O1147:S1147,AA1147:AE1147),0),"")</f>
        <v/>
      </c>
      <c r="DA1147" s="232">
        <f>IFERROR(AVERAGE(T1147:X1147,AF1147:AJ1147),"")</f>
        <v/>
      </c>
      <c r="DB1147" s="308">
        <f>AV1147+BK1147</f>
        <v/>
      </c>
      <c r="DC1147" s="12">
        <f>SUM(BL1147:BT1147,AW1147:BE1147)</f>
        <v/>
      </c>
      <c r="DD1147" s="437">
        <f>IFERROR(ROUND(DC1147/K1147,0),"")</f>
        <v/>
      </c>
      <c r="DE1147" s="437">
        <f>IFERROR(ROUND(AVERAGE(Y1147:Z1147,AK1147:AL1147),0),"")</f>
        <v/>
      </c>
      <c r="DF1147" s="217">
        <f>IFERROR(ROUND((3600/DE1147*J1147),0),"")</f>
        <v/>
      </c>
      <c r="DG1147" s="437">
        <f>IFERROR(ROUND(DD1147/DF1147,1),"")</f>
        <v/>
      </c>
      <c r="DH1147" s="308">
        <f>IFERROR(DB1147+DD1147,"")</f>
        <v/>
      </c>
      <c r="DI1147" s="447">
        <f>IFERROR(DD1147/DH1147,"")</f>
        <v/>
      </c>
      <c r="DJ1147" s="239" t="n"/>
      <c r="DK1147" s="12">
        <f>IFERROR(DF1147-AP1147,"")</f>
        <v/>
      </c>
      <c r="DL1147" s="239" t="n"/>
      <c r="DM1147" s="307">
        <f>IFERROR(DA1147-L1147,"")</f>
        <v/>
      </c>
      <c r="DN1147" s="348">
        <f>IF(DE1147&gt;AQ1147,0,1)</f>
        <v/>
      </c>
      <c r="DO1147" s="348">
        <f>IF(DA1147&lt;M1147,0,1)</f>
        <v/>
      </c>
      <c r="DP1147" s="348">
        <f>IF(DA1147&gt;N1147,0,1)</f>
        <v/>
      </c>
    </row>
    <row r="1148" ht="20.25" customHeight="1" s="417">
      <c r="C1148" s="455" t="n"/>
      <c r="G1148" s="238" t="n"/>
      <c r="H1148" s="437" t="n"/>
      <c r="I1148" s="437" t="n"/>
      <c r="J1148" s="437" t="n"/>
      <c r="K1148" s="437" t="n"/>
      <c r="L1148" s="240" t="n"/>
      <c r="M1148" s="241" t="n"/>
      <c r="N1148" s="242" t="n"/>
      <c r="O1148" s="232" t="n"/>
      <c r="P1148" s="232" t="n"/>
      <c r="Q1148" s="232" t="n"/>
      <c r="R1148" s="232" t="n"/>
      <c r="S1148" s="232" t="n"/>
      <c r="T1148" s="232" t="n"/>
      <c r="U1148" s="232" t="n"/>
      <c r="V1148" s="232" t="n"/>
      <c r="W1148" s="232" t="n"/>
      <c r="X1148" s="232" t="n"/>
      <c r="Y1148" s="195" t="n"/>
      <c r="Z1148" s="195" t="n"/>
      <c r="AA1148" s="232" t="n"/>
      <c r="AB1148" s="232" t="n"/>
      <c r="AC1148" s="232" t="n"/>
      <c r="AD1148" s="232" t="n"/>
      <c r="AE1148" s="232" t="n"/>
      <c r="AF1148" s="232" t="n"/>
      <c r="AG1148" s="232" t="n"/>
      <c r="AH1148" s="232" t="n"/>
      <c r="AI1148" s="232" t="n"/>
      <c r="AJ1148" s="232" t="n"/>
      <c r="AK1148" s="195" t="n"/>
      <c r="AL1148" s="195" t="n"/>
      <c r="AM1148" s="232">
        <f>IFERROR(ROUND(AVERAGE(O1148:S1148,AA1148:AE1148),0),"")</f>
        <v/>
      </c>
      <c r="AN1148" s="232">
        <f>IFERROR(ROUND(AVERAGE(T1148:X1148,AF1148:AJ1148),0),"")</f>
        <v/>
      </c>
      <c r="AO1148" s="278">
        <f>IFERROR((AM1148-L1148)/L1148,"")</f>
        <v/>
      </c>
      <c r="AP1148" s="218" t="n"/>
      <c r="AQ1148" s="219" t="n"/>
      <c r="AR1148" s="217">
        <f>IFERROR(ROUND((3600/AS1148*J1148),0),"")</f>
        <v/>
      </c>
      <c r="AS1148" s="217">
        <f>IFERROR(ROUND(AVERAGE(Y1148:Z1148,AK1148:AL1148),0),"")</f>
        <v/>
      </c>
      <c r="AT1148" s="217" t="n"/>
      <c r="AU1148" s="217" t="n"/>
      <c r="AV1148" s="217" t="n"/>
      <c r="AW1148" s="217" t="n"/>
      <c r="AX1148" s="217" t="n"/>
      <c r="AY1148" s="217" t="n"/>
      <c r="AZ1148" s="217" t="n"/>
      <c r="BA1148" s="217" t="n"/>
      <c r="BB1148" s="217" t="n"/>
      <c r="BC1148" s="217" t="n"/>
      <c r="BD1148" s="217" t="n"/>
      <c r="BE1148" s="217" t="n"/>
      <c r="BF1148" s="217" t="n"/>
      <c r="BG1148" s="217" t="n"/>
      <c r="BH1148" s="217" t="n"/>
      <c r="BI1148" s="217" t="n"/>
      <c r="BJ1148" s="217" t="n"/>
      <c r="BK1148" s="217" t="n"/>
      <c r="BL1148" s="217" t="n"/>
      <c r="BM1148" s="217" t="n"/>
      <c r="BN1148" s="217" t="n"/>
      <c r="BO1148" s="217" t="n"/>
      <c r="BP1148" s="217" t="n"/>
      <c r="BQ1148" s="217" t="n"/>
      <c r="BR1148" s="217" t="n"/>
      <c r="BS1148" s="217" t="n"/>
      <c r="BT1148" s="217" t="n"/>
      <c r="BU1148" s="217" t="n"/>
      <c r="BV1148" s="217" t="n"/>
      <c r="BW1148" s="217" t="n"/>
      <c r="BX1148" s="220" t="n"/>
      <c r="BY1148" s="220" t="n"/>
      <c r="BZ1148" s="220" t="n"/>
      <c r="CA1148" s="220" t="n"/>
      <c r="CB1148" s="220" t="n"/>
      <c r="CC1148" s="220" t="n"/>
      <c r="CD1148" s="220" t="n"/>
      <c r="CE1148" s="220" t="n"/>
      <c r="CF1148" s="220" t="n"/>
      <c r="CG1148" s="221">
        <f>IFERROR(ROUND((SUM(BX1148:CF1148)),0),"")</f>
        <v/>
      </c>
      <c r="CH1148" s="216" t="n"/>
      <c r="CI1148" s="456" t="n"/>
      <c r="CJ1148" s="223" t="n"/>
      <c r="CK1148" s="196" t="n"/>
      <c r="CL1148" s="196" t="n"/>
      <c r="CM1148" s="196" t="n"/>
      <c r="CN1148" s="196" t="n"/>
      <c r="CO1148" s="196" t="n"/>
      <c r="CP1148" s="323" t="n"/>
      <c r="CQ1148" s="348" t="n"/>
      <c r="CR1148" s="348" t="n"/>
      <c r="CS1148" s="348" t="n"/>
      <c r="CT1148" s="348" t="n"/>
      <c r="CU1148" s="348" t="n"/>
      <c r="CV1148" s="348" t="n"/>
      <c r="CW1148" s="348" t="n"/>
      <c r="CX1148" s="348" t="n"/>
      <c r="CY1148" s="348">
        <f>IFERROR(ROUND(STDEV(AN1148,L1148),1),"")</f>
        <v/>
      </c>
      <c r="CZ1148" s="232">
        <f>IFERROR(ROUND(AVERAGE(O1148:S1148,AA1148:AE1148),0),"")</f>
        <v/>
      </c>
      <c r="DA1148" s="232">
        <f>IFERROR(AVERAGE(T1148:X1148,AF1148:AJ1148),"")</f>
        <v/>
      </c>
      <c r="DB1148" s="308">
        <f>AV1148+BK1148</f>
        <v/>
      </c>
      <c r="DC1148" s="12">
        <f>SUM(BL1148:BT1148,AW1148:BE1148)</f>
        <v/>
      </c>
      <c r="DD1148" s="437">
        <f>IFERROR(ROUND(DC1148/K1148,0),"")</f>
        <v/>
      </c>
      <c r="DE1148" s="437">
        <f>IFERROR(ROUND(AVERAGE(Y1148:Z1148,AK1148:AL1148),0),"")</f>
        <v/>
      </c>
      <c r="DF1148" s="217">
        <f>IFERROR(ROUND((3600/DE1148*J1148),0),"")</f>
        <v/>
      </c>
      <c r="DG1148" s="437">
        <f>IFERROR(ROUND(DD1148/DF1148,1),"")</f>
        <v/>
      </c>
      <c r="DH1148" s="308">
        <f>IFERROR(DB1148+DD1148,"")</f>
        <v/>
      </c>
      <c r="DI1148" s="447">
        <f>IFERROR(DD1148/DH1148,"")</f>
        <v/>
      </c>
      <c r="DJ1148" s="239" t="n"/>
      <c r="DK1148" s="12">
        <f>IFERROR(DF1148-AP1148,"")</f>
        <v/>
      </c>
      <c r="DL1148" s="239" t="n"/>
      <c r="DM1148" s="307">
        <f>IFERROR(DA1148-L1148,"")</f>
        <v/>
      </c>
      <c r="DN1148" s="348">
        <f>IF(DE1148&gt;AQ1148,0,1)</f>
        <v/>
      </c>
      <c r="DO1148" s="348">
        <f>IF(DA1148&lt;M1148,0,1)</f>
        <v/>
      </c>
      <c r="DP1148" s="348">
        <f>IF(DA1148&gt;N1148,0,1)</f>
        <v/>
      </c>
    </row>
    <row r="1149" ht="20.25" customHeight="1" s="417">
      <c r="C1149" s="455" t="n"/>
      <c r="G1149" s="238" t="n"/>
      <c r="H1149" s="437" t="n"/>
      <c r="I1149" s="437" t="n"/>
      <c r="J1149" s="437" t="n"/>
      <c r="K1149" s="437" t="n"/>
      <c r="L1149" s="240" t="n"/>
      <c r="M1149" s="241" t="n"/>
      <c r="N1149" s="242" t="n"/>
      <c r="O1149" s="232" t="n"/>
      <c r="P1149" s="232" t="n"/>
      <c r="Q1149" s="232" t="n"/>
      <c r="R1149" s="232" t="n"/>
      <c r="S1149" s="232" t="n"/>
      <c r="T1149" s="232" t="n"/>
      <c r="U1149" s="232" t="n"/>
      <c r="V1149" s="232" t="n"/>
      <c r="W1149" s="232" t="n"/>
      <c r="X1149" s="232" t="n"/>
      <c r="Y1149" s="195" t="n"/>
      <c r="Z1149" s="195" t="n"/>
      <c r="AA1149" s="232" t="n"/>
      <c r="AB1149" s="232" t="n"/>
      <c r="AC1149" s="232" t="n"/>
      <c r="AD1149" s="232" t="n"/>
      <c r="AE1149" s="232" t="n"/>
      <c r="AF1149" s="232" t="n"/>
      <c r="AG1149" s="232" t="n"/>
      <c r="AH1149" s="232" t="n"/>
      <c r="AI1149" s="232" t="n"/>
      <c r="AJ1149" s="232" t="n"/>
      <c r="AK1149" s="195" t="n"/>
      <c r="AL1149" s="195" t="n"/>
      <c r="AM1149" s="232">
        <f>IFERROR(ROUND(AVERAGE(O1149:S1149,AA1149:AE1149),0),"")</f>
        <v/>
      </c>
      <c r="AN1149" s="232">
        <f>IFERROR(ROUND(AVERAGE(T1149:X1149,AF1149:AJ1149),0),"")</f>
        <v/>
      </c>
      <c r="AO1149" s="278">
        <f>IFERROR((AM1149-L1149)/L1149,"")</f>
        <v/>
      </c>
      <c r="AP1149" s="218" t="n"/>
      <c r="AQ1149" s="219" t="n"/>
      <c r="AR1149" s="217">
        <f>IFERROR(ROUND((3600/AS1149*J1149),0),"")</f>
        <v/>
      </c>
      <c r="AS1149" s="217">
        <f>IFERROR(ROUND(AVERAGE(Y1149:Z1149,AK1149:AL1149),0),"")</f>
        <v/>
      </c>
      <c r="AT1149" s="217" t="n"/>
      <c r="AU1149" s="217" t="n"/>
      <c r="AV1149" s="217" t="n"/>
      <c r="AW1149" s="217" t="n"/>
      <c r="AX1149" s="217" t="n"/>
      <c r="AY1149" s="217" t="n"/>
      <c r="AZ1149" s="217" t="n"/>
      <c r="BA1149" s="217" t="n"/>
      <c r="BB1149" s="217" t="n"/>
      <c r="BC1149" s="217" t="n"/>
      <c r="BD1149" s="217" t="n"/>
      <c r="BE1149" s="217" t="n"/>
      <c r="BF1149" s="217" t="n"/>
      <c r="BG1149" s="217" t="n"/>
      <c r="BH1149" s="217" t="n"/>
      <c r="BI1149" s="217" t="n"/>
      <c r="BJ1149" s="217" t="n"/>
      <c r="BK1149" s="217" t="n"/>
      <c r="BL1149" s="217" t="n"/>
      <c r="BM1149" s="217" t="n"/>
      <c r="BN1149" s="217" t="n"/>
      <c r="BO1149" s="217" t="n"/>
      <c r="BP1149" s="217" t="n"/>
      <c r="BQ1149" s="217" t="n"/>
      <c r="BR1149" s="217" t="n"/>
      <c r="BS1149" s="217" t="n"/>
      <c r="BT1149" s="217" t="n"/>
      <c r="BU1149" s="217" t="n"/>
      <c r="BV1149" s="217" t="n"/>
      <c r="BW1149" s="217" t="n"/>
      <c r="BX1149" s="220" t="n"/>
      <c r="BY1149" s="220" t="n"/>
      <c r="BZ1149" s="220" t="n"/>
      <c r="CA1149" s="220" t="n"/>
      <c r="CB1149" s="220" t="n"/>
      <c r="CC1149" s="220" t="n"/>
      <c r="CD1149" s="220" t="n"/>
      <c r="CE1149" s="220" t="n"/>
      <c r="CF1149" s="220" t="n"/>
      <c r="CG1149" s="221">
        <f>IFERROR(ROUND((SUM(BX1149:CF1149)),0),"")</f>
        <v/>
      </c>
      <c r="CH1149" s="216" t="n"/>
      <c r="CI1149" s="456" t="n"/>
      <c r="CJ1149" s="223" t="n"/>
      <c r="CK1149" s="196" t="n"/>
      <c r="CL1149" s="196" t="n"/>
      <c r="CM1149" s="196" t="n"/>
      <c r="CN1149" s="196" t="n"/>
      <c r="CO1149" s="196" t="n"/>
      <c r="CP1149" s="323" t="n"/>
      <c r="CQ1149" s="348" t="n"/>
      <c r="CR1149" s="348" t="n"/>
      <c r="CS1149" s="348" t="n"/>
      <c r="CT1149" s="348" t="n"/>
      <c r="CU1149" s="348" t="n"/>
      <c r="CV1149" s="348" t="n"/>
      <c r="CW1149" s="348" t="n"/>
      <c r="CX1149" s="348" t="n"/>
      <c r="CY1149" s="348">
        <f>IFERROR(ROUND(STDEV(AN1149,L1149),1),"")</f>
        <v/>
      </c>
      <c r="CZ1149" s="232">
        <f>IFERROR(ROUND(AVERAGE(O1149:S1149,AA1149:AE1149),0),"")</f>
        <v/>
      </c>
      <c r="DA1149" s="232">
        <f>IFERROR(AVERAGE(T1149:X1149,AF1149:AJ1149),"")</f>
        <v/>
      </c>
      <c r="DB1149" s="308">
        <f>AV1149+BK1149</f>
        <v/>
      </c>
      <c r="DC1149" s="12">
        <f>SUM(BL1149:BT1149,AW1149:BE1149)</f>
        <v/>
      </c>
      <c r="DD1149" s="437">
        <f>IFERROR(ROUND(DC1149/K1149,0),"")</f>
        <v/>
      </c>
      <c r="DE1149" s="437">
        <f>IFERROR(ROUND(AVERAGE(Y1149:Z1149,AK1149:AL1149),0),"")</f>
        <v/>
      </c>
      <c r="DF1149" s="217">
        <f>IFERROR(ROUND((3600/DE1149*J1149),0),"")</f>
        <v/>
      </c>
      <c r="DG1149" s="437">
        <f>IFERROR(ROUND(DD1149/DF1149,1),"")</f>
        <v/>
      </c>
      <c r="DH1149" s="308">
        <f>IFERROR(DB1149+DD1149,"")</f>
        <v/>
      </c>
      <c r="DI1149" s="447">
        <f>IFERROR(DD1149/DH1149,"")</f>
        <v/>
      </c>
      <c r="DJ1149" s="239" t="n"/>
      <c r="DK1149" s="12">
        <f>IFERROR(DF1149-AP1149,"")</f>
        <v/>
      </c>
      <c r="DL1149" s="239" t="n"/>
      <c r="DM1149" s="307">
        <f>IFERROR(DA1149-L1149,"")</f>
        <v/>
      </c>
      <c r="DN1149" s="348">
        <f>IF(DE1149&gt;AQ1149,0,1)</f>
        <v/>
      </c>
      <c r="DO1149" s="348">
        <f>IF(DA1149&lt;M1149,0,1)</f>
        <v/>
      </c>
      <c r="DP1149" s="348">
        <f>IF(DA1149&gt;N1149,0,1)</f>
        <v/>
      </c>
    </row>
    <row r="1150" ht="20.25" customHeight="1" s="417">
      <c r="C1150" s="455" t="n"/>
      <c r="G1150" s="238" t="n"/>
      <c r="H1150" s="437" t="n"/>
      <c r="I1150" s="437" t="n"/>
      <c r="J1150" s="437" t="n"/>
      <c r="K1150" s="437" t="n"/>
      <c r="L1150" s="240" t="n"/>
      <c r="M1150" s="241" t="n"/>
      <c r="N1150" s="242" t="n"/>
      <c r="O1150" s="232" t="n"/>
      <c r="P1150" s="232" t="n"/>
      <c r="Q1150" s="232" t="n"/>
      <c r="R1150" s="232" t="n"/>
      <c r="S1150" s="232" t="n"/>
      <c r="T1150" s="232" t="n"/>
      <c r="U1150" s="232" t="n"/>
      <c r="V1150" s="232" t="n"/>
      <c r="W1150" s="232" t="n"/>
      <c r="X1150" s="232" t="n"/>
      <c r="Y1150" s="195" t="n"/>
      <c r="Z1150" s="195" t="n"/>
      <c r="AA1150" s="232" t="n"/>
      <c r="AB1150" s="232" t="n"/>
      <c r="AC1150" s="232" t="n"/>
      <c r="AD1150" s="232" t="n"/>
      <c r="AE1150" s="232" t="n"/>
      <c r="AF1150" s="232" t="n"/>
      <c r="AG1150" s="232" t="n"/>
      <c r="AH1150" s="232" t="n"/>
      <c r="AI1150" s="232" t="n"/>
      <c r="AJ1150" s="232" t="n"/>
      <c r="AK1150" s="195" t="n"/>
      <c r="AL1150" s="195" t="n"/>
      <c r="AM1150" s="232">
        <f>IFERROR(ROUND(AVERAGE(O1150:S1150,AA1150:AE1150),0),"")</f>
        <v/>
      </c>
      <c r="AN1150" s="232">
        <f>IFERROR(ROUND(AVERAGE(T1150:X1150,AF1150:AJ1150),0),"")</f>
        <v/>
      </c>
      <c r="AO1150" s="278">
        <f>IFERROR((AM1150-L1150)/L1150,"")</f>
        <v/>
      </c>
      <c r="AP1150" s="218" t="n"/>
      <c r="AQ1150" s="219" t="n"/>
      <c r="AR1150" s="217">
        <f>IFERROR(ROUND((3600/AS1150*J1150),0),"")</f>
        <v/>
      </c>
      <c r="AS1150" s="217">
        <f>IFERROR(ROUND(AVERAGE(Y1150:Z1150,AK1150:AL1150),0),"")</f>
        <v/>
      </c>
      <c r="AT1150" s="217" t="n"/>
      <c r="AU1150" s="217" t="n"/>
      <c r="AV1150" s="217" t="n"/>
      <c r="AW1150" s="217" t="n"/>
      <c r="AX1150" s="217" t="n"/>
      <c r="AY1150" s="217" t="n"/>
      <c r="AZ1150" s="217" t="n"/>
      <c r="BA1150" s="217" t="n"/>
      <c r="BB1150" s="217" t="n"/>
      <c r="BC1150" s="217" t="n"/>
      <c r="BD1150" s="217" t="n"/>
      <c r="BE1150" s="217" t="n"/>
      <c r="BF1150" s="217" t="n"/>
      <c r="BG1150" s="217" t="n"/>
      <c r="BH1150" s="217" t="n"/>
      <c r="BI1150" s="217" t="n"/>
      <c r="BJ1150" s="217" t="n"/>
      <c r="BK1150" s="217" t="n"/>
      <c r="BL1150" s="217" t="n"/>
      <c r="BM1150" s="217" t="n"/>
      <c r="BN1150" s="217" t="n"/>
      <c r="BO1150" s="217" t="n"/>
      <c r="BP1150" s="217" t="n"/>
      <c r="BQ1150" s="217" t="n"/>
      <c r="BR1150" s="217" t="n"/>
      <c r="BS1150" s="217" t="n"/>
      <c r="BT1150" s="217" t="n"/>
      <c r="BU1150" s="217" t="n"/>
      <c r="BV1150" s="217" t="n"/>
      <c r="BW1150" s="217" t="n"/>
      <c r="BX1150" s="220" t="n"/>
      <c r="BY1150" s="220" t="n"/>
      <c r="BZ1150" s="220" t="n"/>
      <c r="CA1150" s="220" t="n"/>
      <c r="CB1150" s="220" t="n"/>
      <c r="CC1150" s="220" t="n"/>
      <c r="CD1150" s="220" t="n"/>
      <c r="CE1150" s="220" t="n"/>
      <c r="CF1150" s="220" t="n"/>
      <c r="CG1150" s="221">
        <f>IFERROR(ROUND((SUM(BX1150:CF1150)),0),"")</f>
        <v/>
      </c>
      <c r="CH1150" s="216" t="n"/>
      <c r="CI1150" s="456" t="n"/>
      <c r="CJ1150" s="223" t="n"/>
      <c r="CK1150" s="196" t="n"/>
      <c r="CL1150" s="196" t="n"/>
      <c r="CM1150" s="196" t="n"/>
      <c r="CN1150" s="196" t="n"/>
      <c r="CO1150" s="196" t="n"/>
      <c r="CP1150" s="323" t="n"/>
      <c r="CQ1150" s="348" t="n"/>
      <c r="CR1150" s="348" t="n"/>
      <c r="CS1150" s="348" t="n"/>
      <c r="CT1150" s="348" t="n"/>
      <c r="CU1150" s="348" t="n"/>
      <c r="CV1150" s="348" t="n"/>
      <c r="CW1150" s="348" t="n"/>
      <c r="CX1150" s="348" t="n"/>
      <c r="CY1150" s="348">
        <f>IFERROR(ROUND(STDEV(AN1150,L1150),1),"")</f>
        <v/>
      </c>
      <c r="CZ1150" s="232">
        <f>IFERROR(ROUND(AVERAGE(O1150:S1150,AA1150:AE1150),0),"")</f>
        <v/>
      </c>
      <c r="DA1150" s="232">
        <f>IFERROR(AVERAGE(T1150:X1150,AF1150:AJ1150),"")</f>
        <v/>
      </c>
      <c r="DB1150" s="308">
        <f>AV1150+BK1150</f>
        <v/>
      </c>
      <c r="DC1150" s="12">
        <f>SUM(BL1150:BT1150,AW1150:BE1150)</f>
        <v/>
      </c>
      <c r="DD1150" s="437">
        <f>IFERROR(ROUND(DC1150/K1150,0),"")</f>
        <v/>
      </c>
      <c r="DE1150" s="437">
        <f>IFERROR(ROUND(AVERAGE(Y1150:Z1150,AK1150:AL1150),0),"")</f>
        <v/>
      </c>
      <c r="DF1150" s="217">
        <f>IFERROR(ROUND((3600/DE1150*J1150),0),"")</f>
        <v/>
      </c>
      <c r="DG1150" s="437">
        <f>IFERROR(ROUND(DD1150/DF1150,1),"")</f>
        <v/>
      </c>
      <c r="DH1150" s="308">
        <f>IFERROR(DB1150+DD1150,"")</f>
        <v/>
      </c>
      <c r="DI1150" s="447">
        <f>IFERROR(DD1150/DH1150,"")</f>
        <v/>
      </c>
      <c r="DJ1150" s="239" t="n"/>
      <c r="DK1150" s="12">
        <f>IFERROR(DF1150-AP1150,"")</f>
        <v/>
      </c>
      <c r="DL1150" s="239" t="n"/>
      <c r="DM1150" s="307">
        <f>IFERROR(DA1150-L1150,"")</f>
        <v/>
      </c>
      <c r="DN1150" s="348">
        <f>IF(DE1150&gt;AQ1150,0,1)</f>
        <v/>
      </c>
      <c r="DO1150" s="348">
        <f>IF(DA1150&lt;M1150,0,1)</f>
        <v/>
      </c>
      <c r="DP1150" s="348">
        <f>IF(DA1150&gt;N1150,0,1)</f>
        <v/>
      </c>
    </row>
    <row r="1151" ht="20.25" customHeight="1" s="417">
      <c r="C1151" s="455" t="n"/>
      <c r="G1151" s="238" t="n"/>
      <c r="H1151" s="437" t="n"/>
      <c r="I1151" s="437" t="n"/>
      <c r="J1151" s="437" t="n"/>
      <c r="K1151" s="437" t="n"/>
      <c r="L1151" s="240" t="n"/>
      <c r="M1151" s="241" t="n"/>
      <c r="N1151" s="242" t="n"/>
      <c r="O1151" s="232" t="n"/>
      <c r="P1151" s="232" t="n"/>
      <c r="Q1151" s="232" t="n"/>
      <c r="R1151" s="232" t="n"/>
      <c r="S1151" s="232" t="n"/>
      <c r="T1151" s="232" t="n"/>
      <c r="U1151" s="232" t="n"/>
      <c r="V1151" s="232" t="n"/>
      <c r="W1151" s="232" t="n"/>
      <c r="X1151" s="232" t="n"/>
      <c r="Y1151" s="195" t="n"/>
      <c r="Z1151" s="195" t="n"/>
      <c r="AA1151" s="232" t="n"/>
      <c r="AB1151" s="232" t="n"/>
      <c r="AC1151" s="232" t="n"/>
      <c r="AD1151" s="232" t="n"/>
      <c r="AE1151" s="232" t="n"/>
      <c r="AF1151" s="232" t="n"/>
      <c r="AG1151" s="232" t="n"/>
      <c r="AH1151" s="232" t="n"/>
      <c r="AI1151" s="232" t="n"/>
      <c r="AJ1151" s="232" t="n"/>
      <c r="AK1151" s="195" t="n"/>
      <c r="AL1151" s="195" t="n"/>
      <c r="AM1151" s="232">
        <f>IFERROR(ROUND(AVERAGE(O1151:S1151,AA1151:AE1151),0),"")</f>
        <v/>
      </c>
      <c r="AN1151" s="232">
        <f>IFERROR(ROUND(AVERAGE(T1151:X1151,AF1151:AJ1151),0),"")</f>
        <v/>
      </c>
      <c r="AO1151" s="278">
        <f>IFERROR((AM1151-L1151)/L1151,"")</f>
        <v/>
      </c>
      <c r="AP1151" s="218" t="n"/>
      <c r="AQ1151" s="219" t="n"/>
      <c r="AR1151" s="217">
        <f>IFERROR(ROUND((3600/AS1151*J1151),0),"")</f>
        <v/>
      </c>
      <c r="AS1151" s="217">
        <f>IFERROR(ROUND(AVERAGE(Y1151:Z1151,AK1151:AL1151),0),"")</f>
        <v/>
      </c>
      <c r="AT1151" s="217" t="n"/>
      <c r="AU1151" s="217" t="n"/>
      <c r="AV1151" s="217" t="n"/>
      <c r="AW1151" s="217" t="n"/>
      <c r="AX1151" s="217" t="n"/>
      <c r="AY1151" s="217" t="n"/>
      <c r="AZ1151" s="217" t="n"/>
      <c r="BA1151" s="217" t="n"/>
      <c r="BB1151" s="217" t="n"/>
      <c r="BC1151" s="217" t="n"/>
      <c r="BD1151" s="217" t="n"/>
      <c r="BE1151" s="217" t="n"/>
      <c r="BF1151" s="217" t="n"/>
      <c r="BG1151" s="217" t="n"/>
      <c r="BH1151" s="217" t="n"/>
      <c r="BI1151" s="217" t="n"/>
      <c r="BJ1151" s="217" t="n"/>
      <c r="BK1151" s="217" t="n"/>
      <c r="BL1151" s="217" t="n"/>
      <c r="BM1151" s="217" t="n"/>
      <c r="BN1151" s="217" t="n"/>
      <c r="BO1151" s="217" t="n"/>
      <c r="BP1151" s="217" t="n"/>
      <c r="BQ1151" s="217" t="n"/>
      <c r="BR1151" s="217" t="n"/>
      <c r="BS1151" s="217" t="n"/>
      <c r="BT1151" s="217" t="n"/>
      <c r="BU1151" s="217" t="n"/>
      <c r="BV1151" s="217" t="n"/>
      <c r="BW1151" s="217" t="n"/>
      <c r="BX1151" s="220" t="n"/>
      <c r="BY1151" s="220" t="n"/>
      <c r="BZ1151" s="220" t="n"/>
      <c r="CA1151" s="220" t="n"/>
      <c r="CB1151" s="220" t="n"/>
      <c r="CC1151" s="220" t="n"/>
      <c r="CD1151" s="220" t="n"/>
      <c r="CE1151" s="220" t="n"/>
      <c r="CF1151" s="220" t="n"/>
      <c r="CG1151" s="221">
        <f>IFERROR(ROUND((SUM(BX1151:CF1151)),0),"")</f>
        <v/>
      </c>
      <c r="CH1151" s="216" t="n"/>
      <c r="CI1151" s="456" t="n"/>
      <c r="CJ1151" s="223" t="n"/>
      <c r="CK1151" s="196" t="n"/>
      <c r="CL1151" s="196" t="n"/>
      <c r="CM1151" s="196" t="n"/>
      <c r="CN1151" s="196" t="n"/>
      <c r="CO1151" s="196" t="n"/>
      <c r="CP1151" s="323" t="n"/>
      <c r="CQ1151" s="348" t="n"/>
      <c r="CR1151" s="348" t="n"/>
      <c r="CS1151" s="348" t="n"/>
      <c r="CT1151" s="348" t="n"/>
      <c r="CU1151" s="348" t="n"/>
      <c r="CV1151" s="348" t="n"/>
      <c r="CW1151" s="348" t="n"/>
      <c r="CX1151" s="348" t="n"/>
      <c r="CY1151" s="348">
        <f>IFERROR(ROUND(STDEV(AN1151,L1151),1),"")</f>
        <v/>
      </c>
      <c r="CZ1151" s="232">
        <f>IFERROR(ROUND(AVERAGE(O1151:S1151,AA1151:AE1151),0),"")</f>
        <v/>
      </c>
      <c r="DA1151" s="232">
        <f>IFERROR(AVERAGE(T1151:X1151,AF1151:AJ1151),"")</f>
        <v/>
      </c>
      <c r="DB1151" s="308">
        <f>AV1151+BK1151</f>
        <v/>
      </c>
      <c r="DC1151" s="12">
        <f>SUM(BL1151:BT1151,AW1151:BE1151)</f>
        <v/>
      </c>
      <c r="DD1151" s="437">
        <f>IFERROR(ROUND(DC1151/K1151,0),"")</f>
        <v/>
      </c>
      <c r="DE1151" s="437">
        <f>IFERROR(ROUND(AVERAGE(Y1151:Z1151,AK1151:AL1151),0),"")</f>
        <v/>
      </c>
      <c r="DF1151" s="217">
        <f>IFERROR(ROUND((3600/DE1151*J1151),0),"")</f>
        <v/>
      </c>
      <c r="DG1151" s="437">
        <f>IFERROR(ROUND(DD1151/DF1151,1),"")</f>
        <v/>
      </c>
      <c r="DH1151" s="308">
        <f>IFERROR(DB1151+DD1151,"")</f>
        <v/>
      </c>
      <c r="DI1151" s="447">
        <f>IFERROR(DD1151/DH1151,"")</f>
        <v/>
      </c>
      <c r="DJ1151" s="239" t="n"/>
      <c r="DK1151" s="12">
        <f>IFERROR(DF1151-AP1151,"")</f>
        <v/>
      </c>
      <c r="DL1151" s="239" t="n"/>
      <c r="DM1151" s="307">
        <f>IFERROR(DA1151-L1151,"")</f>
        <v/>
      </c>
      <c r="DN1151" s="348">
        <f>IF(DE1151&gt;AQ1151,0,1)</f>
        <v/>
      </c>
      <c r="DO1151" s="348">
        <f>IF(DA1151&lt;M1151,0,1)</f>
        <v/>
      </c>
      <c r="DP1151" s="348">
        <f>IF(DA1151&gt;N1151,0,1)</f>
        <v/>
      </c>
    </row>
    <row r="1152" ht="20.25" customHeight="1" s="417">
      <c r="C1152" s="455" t="n"/>
      <c r="G1152" s="238" t="n"/>
      <c r="H1152" s="437" t="n"/>
      <c r="I1152" s="437" t="n"/>
      <c r="J1152" s="437" t="n"/>
      <c r="K1152" s="437" t="n"/>
      <c r="L1152" s="240" t="n"/>
      <c r="M1152" s="241" t="n"/>
      <c r="N1152" s="242" t="n"/>
      <c r="O1152" s="232" t="n"/>
      <c r="P1152" s="232" t="n"/>
      <c r="Q1152" s="232" t="n"/>
      <c r="R1152" s="232" t="n"/>
      <c r="S1152" s="232" t="n"/>
      <c r="T1152" s="232" t="n"/>
      <c r="U1152" s="232" t="n"/>
      <c r="V1152" s="232" t="n"/>
      <c r="W1152" s="232" t="n"/>
      <c r="X1152" s="232" t="n"/>
      <c r="Y1152" s="195" t="n"/>
      <c r="Z1152" s="195" t="n"/>
      <c r="AA1152" s="232" t="n"/>
      <c r="AB1152" s="232" t="n"/>
      <c r="AC1152" s="232" t="n"/>
      <c r="AD1152" s="232" t="n"/>
      <c r="AE1152" s="232" t="n"/>
      <c r="AF1152" s="232" t="n"/>
      <c r="AG1152" s="232" t="n"/>
      <c r="AH1152" s="232" t="n"/>
      <c r="AI1152" s="232" t="n"/>
      <c r="AJ1152" s="232" t="n"/>
      <c r="AK1152" s="195" t="n"/>
      <c r="AL1152" s="195" t="n"/>
      <c r="AM1152" s="232">
        <f>IFERROR(ROUND(AVERAGE(O1152:S1152,AA1152:AE1152),0),"")</f>
        <v/>
      </c>
      <c r="AN1152" s="232">
        <f>IFERROR(ROUND(AVERAGE(T1152:X1152,AF1152:AJ1152),0),"")</f>
        <v/>
      </c>
      <c r="AO1152" s="278">
        <f>IFERROR((AM1152-L1152)/L1152,"")</f>
        <v/>
      </c>
      <c r="AP1152" s="218" t="n"/>
      <c r="AQ1152" s="219" t="n"/>
      <c r="AR1152" s="217">
        <f>IFERROR(ROUND((3600/AS1152*J1152),0),"")</f>
        <v/>
      </c>
      <c r="AS1152" s="217">
        <f>IFERROR(ROUND(AVERAGE(Y1152:Z1152,AK1152:AL1152),0),"")</f>
        <v/>
      </c>
      <c r="AT1152" s="217" t="n"/>
      <c r="AU1152" s="217" t="n"/>
      <c r="AV1152" s="217" t="n"/>
      <c r="AW1152" s="217" t="n"/>
      <c r="AX1152" s="217" t="n"/>
      <c r="AY1152" s="217" t="n"/>
      <c r="AZ1152" s="217" t="n"/>
      <c r="BA1152" s="217" t="n"/>
      <c r="BB1152" s="217" t="n"/>
      <c r="BC1152" s="217" t="n"/>
      <c r="BD1152" s="217" t="n"/>
      <c r="BE1152" s="217" t="n"/>
      <c r="BF1152" s="217" t="n"/>
      <c r="BG1152" s="217" t="n"/>
      <c r="BH1152" s="217" t="n"/>
      <c r="BI1152" s="217" t="n"/>
      <c r="BJ1152" s="217" t="n"/>
      <c r="BK1152" s="217" t="n"/>
      <c r="BL1152" s="217" t="n"/>
      <c r="BM1152" s="217" t="n"/>
      <c r="BN1152" s="217" t="n"/>
      <c r="BO1152" s="217" t="n"/>
      <c r="BP1152" s="217" t="n"/>
      <c r="BQ1152" s="217" t="n"/>
      <c r="BR1152" s="217" t="n"/>
      <c r="BS1152" s="217" t="n"/>
      <c r="BT1152" s="217" t="n"/>
      <c r="BU1152" s="217" t="n"/>
      <c r="BV1152" s="217" t="n"/>
      <c r="BW1152" s="217" t="n"/>
      <c r="BX1152" s="220" t="n"/>
      <c r="BY1152" s="220" t="n"/>
      <c r="BZ1152" s="220" t="n"/>
      <c r="CA1152" s="220" t="n"/>
      <c r="CB1152" s="220" t="n"/>
      <c r="CC1152" s="220" t="n"/>
      <c r="CD1152" s="220" t="n"/>
      <c r="CE1152" s="220" t="n"/>
      <c r="CF1152" s="220" t="n"/>
      <c r="CG1152" s="221">
        <f>IFERROR(ROUND((SUM(BX1152:CF1152)),0),"")</f>
        <v/>
      </c>
      <c r="CH1152" s="216" t="n"/>
      <c r="CI1152" s="456" t="n"/>
      <c r="CJ1152" s="223" t="n"/>
      <c r="CK1152" s="196" t="n"/>
      <c r="CL1152" s="196" t="n"/>
      <c r="CM1152" s="196" t="n"/>
      <c r="CN1152" s="196" t="n"/>
      <c r="CO1152" s="196" t="n"/>
      <c r="CP1152" s="323" t="n"/>
      <c r="CQ1152" s="348" t="n"/>
      <c r="CR1152" s="348" t="n"/>
      <c r="CS1152" s="348" t="n"/>
      <c r="CT1152" s="348" t="n"/>
      <c r="CU1152" s="348" t="n"/>
      <c r="CV1152" s="348" t="n"/>
      <c r="CW1152" s="348" t="n"/>
      <c r="CX1152" s="348" t="n"/>
      <c r="CY1152" s="348">
        <f>IFERROR(ROUND(STDEV(AN1152,L1152),1),"")</f>
        <v/>
      </c>
      <c r="CZ1152" s="232">
        <f>IFERROR(ROUND(AVERAGE(O1152:S1152,AA1152:AE1152),0),"")</f>
        <v/>
      </c>
      <c r="DA1152" s="232">
        <f>IFERROR(AVERAGE(T1152:X1152,AF1152:AJ1152),"")</f>
        <v/>
      </c>
      <c r="DB1152" s="308">
        <f>AV1152+BK1152</f>
        <v/>
      </c>
      <c r="DC1152" s="12">
        <f>SUM(BL1152:BT1152,AW1152:BE1152)</f>
        <v/>
      </c>
      <c r="DD1152" s="437">
        <f>IFERROR(ROUND(DC1152/K1152,0),"")</f>
        <v/>
      </c>
      <c r="DE1152" s="437">
        <f>IFERROR(ROUND(AVERAGE(Y1152:Z1152,AK1152:AL1152),0),"")</f>
        <v/>
      </c>
      <c r="DF1152" s="217">
        <f>IFERROR(ROUND((3600/DE1152*J1152),0),"")</f>
        <v/>
      </c>
      <c r="DG1152" s="437">
        <f>IFERROR(ROUND(DD1152/DF1152,1),"")</f>
        <v/>
      </c>
      <c r="DH1152" s="308">
        <f>IFERROR(DB1152+DD1152,"")</f>
        <v/>
      </c>
      <c r="DI1152" s="447">
        <f>IFERROR(DD1152/DH1152,"")</f>
        <v/>
      </c>
      <c r="DJ1152" s="239" t="n"/>
      <c r="DK1152" s="12">
        <f>IFERROR(DF1152-AP1152,"")</f>
        <v/>
      </c>
      <c r="DL1152" s="239" t="n"/>
      <c r="DM1152" s="307">
        <f>IFERROR(DA1152-L1152,"")</f>
        <v/>
      </c>
      <c r="DN1152" s="348">
        <f>IF(DE1152&gt;AQ1152,0,1)</f>
        <v/>
      </c>
      <c r="DO1152" s="348">
        <f>IF(DA1152&lt;M1152,0,1)</f>
        <v/>
      </c>
      <c r="DP1152" s="348">
        <f>IF(DA1152&gt;N1152,0,1)</f>
        <v/>
      </c>
    </row>
    <row r="1153" ht="20.25" customHeight="1" s="417">
      <c r="C1153" s="455" t="n"/>
      <c r="G1153" s="238" t="n"/>
      <c r="H1153" s="437" t="n"/>
      <c r="I1153" s="437" t="n"/>
      <c r="J1153" s="437" t="n"/>
      <c r="K1153" s="437" t="n"/>
      <c r="L1153" s="240" t="n"/>
      <c r="M1153" s="241" t="n"/>
      <c r="N1153" s="242" t="n"/>
      <c r="O1153" s="232" t="n"/>
      <c r="P1153" s="232" t="n"/>
      <c r="Q1153" s="232" t="n"/>
      <c r="R1153" s="232" t="n"/>
      <c r="S1153" s="232" t="n"/>
      <c r="T1153" s="232" t="n"/>
      <c r="U1153" s="232" t="n"/>
      <c r="V1153" s="232" t="n"/>
      <c r="W1153" s="232" t="n"/>
      <c r="X1153" s="232" t="n"/>
      <c r="Y1153" s="195" t="n"/>
      <c r="Z1153" s="195" t="n"/>
      <c r="AA1153" s="232" t="n"/>
      <c r="AB1153" s="232" t="n"/>
      <c r="AC1153" s="232" t="n"/>
      <c r="AD1153" s="232" t="n"/>
      <c r="AE1153" s="232" t="n"/>
      <c r="AF1153" s="232" t="n"/>
      <c r="AG1153" s="232" t="n"/>
      <c r="AH1153" s="232" t="n"/>
      <c r="AI1153" s="232" t="n"/>
      <c r="AJ1153" s="232" t="n"/>
      <c r="AK1153" s="195" t="n"/>
      <c r="AL1153" s="195" t="n"/>
      <c r="AM1153" s="232">
        <f>IFERROR(ROUND(AVERAGE(O1153:S1153,AA1153:AE1153),0),"")</f>
        <v/>
      </c>
      <c r="AN1153" s="232">
        <f>IFERROR(ROUND(AVERAGE(T1153:X1153,AF1153:AJ1153),0),"")</f>
        <v/>
      </c>
      <c r="AO1153" s="278">
        <f>IFERROR((AM1153-L1153)/L1153,"")</f>
        <v/>
      </c>
      <c r="AP1153" s="218" t="n"/>
      <c r="AQ1153" s="219" t="n"/>
      <c r="AR1153" s="217">
        <f>IFERROR(ROUND((3600/AS1153*J1153),0),"")</f>
        <v/>
      </c>
      <c r="AS1153" s="217">
        <f>IFERROR(ROUND(AVERAGE(Y1153:Z1153,AK1153:AL1153),0),"")</f>
        <v/>
      </c>
      <c r="AT1153" s="217" t="n"/>
      <c r="AU1153" s="217" t="n"/>
      <c r="AV1153" s="217" t="n"/>
      <c r="AW1153" s="217" t="n"/>
      <c r="AX1153" s="217" t="n"/>
      <c r="AY1153" s="217" t="n"/>
      <c r="AZ1153" s="217" t="n"/>
      <c r="BA1153" s="217" t="n"/>
      <c r="BB1153" s="217" t="n"/>
      <c r="BC1153" s="217" t="n"/>
      <c r="BD1153" s="217" t="n"/>
      <c r="BE1153" s="217" t="n"/>
      <c r="BF1153" s="217" t="n"/>
      <c r="BG1153" s="217" t="n"/>
      <c r="BH1153" s="217" t="n"/>
      <c r="BI1153" s="217" t="n"/>
      <c r="BJ1153" s="217" t="n"/>
      <c r="BK1153" s="217" t="n"/>
      <c r="BL1153" s="217" t="n"/>
      <c r="BM1153" s="217" t="n"/>
      <c r="BN1153" s="217" t="n"/>
      <c r="BO1153" s="217" t="n"/>
      <c r="BP1153" s="217" t="n"/>
      <c r="BQ1153" s="217" t="n"/>
      <c r="BR1153" s="217" t="n"/>
      <c r="BS1153" s="217" t="n"/>
      <c r="BT1153" s="217" t="n"/>
      <c r="BU1153" s="217" t="n"/>
      <c r="BV1153" s="217" t="n"/>
      <c r="BW1153" s="217" t="n"/>
      <c r="BX1153" s="220" t="n"/>
      <c r="BY1153" s="220" t="n"/>
      <c r="BZ1153" s="220" t="n"/>
      <c r="CA1153" s="220" t="n"/>
      <c r="CB1153" s="220" t="n"/>
      <c r="CC1153" s="220" t="n"/>
      <c r="CD1153" s="220" t="n"/>
      <c r="CE1153" s="220" t="n"/>
      <c r="CF1153" s="220" t="n"/>
      <c r="CG1153" s="221">
        <f>IFERROR(ROUND((SUM(BX1153:CF1153)),0),"")</f>
        <v/>
      </c>
      <c r="CH1153" s="216" t="n"/>
      <c r="CI1153" s="456" t="n"/>
      <c r="CJ1153" s="223" t="n"/>
      <c r="CK1153" s="196" t="n"/>
      <c r="CL1153" s="196" t="n"/>
      <c r="CM1153" s="196" t="n"/>
      <c r="CN1153" s="196" t="n"/>
      <c r="CO1153" s="196" t="n"/>
      <c r="CP1153" s="323" t="n"/>
      <c r="CQ1153" s="348" t="n"/>
      <c r="CR1153" s="348" t="n"/>
      <c r="CS1153" s="348" t="n"/>
      <c r="CT1153" s="348" t="n"/>
      <c r="CU1153" s="348" t="n"/>
      <c r="CV1153" s="348" t="n"/>
      <c r="CW1153" s="348" t="n"/>
      <c r="CX1153" s="348" t="n"/>
      <c r="CY1153" s="348">
        <f>IFERROR(ROUND(STDEV(AN1153,L1153),1),"")</f>
        <v/>
      </c>
      <c r="CZ1153" s="232">
        <f>IFERROR(ROUND(AVERAGE(O1153:S1153,AA1153:AE1153),0),"")</f>
        <v/>
      </c>
      <c r="DA1153" s="232">
        <f>IFERROR(AVERAGE(T1153:X1153,AF1153:AJ1153),"")</f>
        <v/>
      </c>
      <c r="DB1153" s="308">
        <f>AV1153+BK1153</f>
        <v/>
      </c>
      <c r="DC1153" s="12">
        <f>SUM(BL1153:BT1153,AW1153:BE1153)</f>
        <v/>
      </c>
      <c r="DD1153" s="437">
        <f>IFERROR(ROUND(DC1153/K1153,0),"")</f>
        <v/>
      </c>
      <c r="DE1153" s="437">
        <f>IFERROR(ROUND(AVERAGE(Y1153:Z1153,AK1153:AL1153),0),"")</f>
        <v/>
      </c>
      <c r="DF1153" s="217">
        <f>IFERROR(ROUND((3600/DE1153*J1153),0),"")</f>
        <v/>
      </c>
      <c r="DG1153" s="437">
        <f>IFERROR(ROUND(DD1153/DF1153,1),"")</f>
        <v/>
      </c>
      <c r="DH1153" s="308">
        <f>IFERROR(DB1153+DD1153,"")</f>
        <v/>
      </c>
      <c r="DI1153" s="447">
        <f>IFERROR(DD1153/DH1153,"")</f>
        <v/>
      </c>
      <c r="DJ1153" s="239" t="n"/>
      <c r="DK1153" s="12">
        <f>IFERROR(DF1153-AP1153,"")</f>
        <v/>
      </c>
      <c r="DL1153" s="239" t="n"/>
      <c r="DM1153" s="307">
        <f>IFERROR(DA1153-L1153,"")</f>
        <v/>
      </c>
      <c r="DN1153" s="348">
        <f>IF(DE1153&gt;AQ1153,0,1)</f>
        <v/>
      </c>
      <c r="DO1153" s="348">
        <f>IF(DA1153&lt;M1153,0,1)</f>
        <v/>
      </c>
      <c r="DP1153" s="348">
        <f>IF(DA1153&gt;N1153,0,1)</f>
        <v/>
      </c>
    </row>
    <row r="1154" ht="20.25" customHeight="1" s="417">
      <c r="C1154" s="455" t="n"/>
      <c r="G1154" s="238" t="n"/>
      <c r="H1154" s="437" t="n"/>
      <c r="I1154" s="437" t="n"/>
      <c r="J1154" s="437" t="n"/>
      <c r="K1154" s="437" t="n"/>
      <c r="L1154" s="240" t="n"/>
      <c r="M1154" s="241" t="n"/>
      <c r="N1154" s="242" t="n"/>
      <c r="O1154" s="232" t="n"/>
      <c r="P1154" s="232" t="n"/>
      <c r="Q1154" s="232" t="n"/>
      <c r="R1154" s="232" t="n"/>
      <c r="S1154" s="232" t="n"/>
      <c r="T1154" s="232" t="n"/>
      <c r="U1154" s="232" t="n"/>
      <c r="V1154" s="232" t="n"/>
      <c r="W1154" s="232" t="n"/>
      <c r="X1154" s="232" t="n"/>
      <c r="Y1154" s="195" t="n"/>
      <c r="Z1154" s="195" t="n"/>
      <c r="AA1154" s="232" t="n"/>
      <c r="AB1154" s="232" t="n"/>
      <c r="AC1154" s="232" t="n"/>
      <c r="AD1154" s="232" t="n"/>
      <c r="AE1154" s="232" t="n"/>
      <c r="AF1154" s="232" t="n"/>
      <c r="AG1154" s="232" t="n"/>
      <c r="AH1154" s="232" t="n"/>
      <c r="AI1154" s="232" t="n"/>
      <c r="AJ1154" s="232" t="n"/>
      <c r="AK1154" s="195" t="n"/>
      <c r="AL1154" s="195" t="n"/>
      <c r="AM1154" s="232">
        <f>IFERROR(ROUND(AVERAGE(O1154:S1154,AA1154:AE1154),0),"")</f>
        <v/>
      </c>
      <c r="AN1154" s="232">
        <f>IFERROR(ROUND(AVERAGE(T1154:X1154,AF1154:AJ1154),0),"")</f>
        <v/>
      </c>
      <c r="AO1154" s="278">
        <f>IFERROR((AM1154-L1154)/L1154,"")</f>
        <v/>
      </c>
      <c r="AP1154" s="218" t="n"/>
      <c r="AQ1154" s="219" t="n"/>
      <c r="AR1154" s="217">
        <f>IFERROR(ROUND((3600/AS1154*J1154),0),"")</f>
        <v/>
      </c>
      <c r="AS1154" s="217">
        <f>IFERROR(ROUND(AVERAGE(Y1154:Z1154,AK1154:AL1154),0),"")</f>
        <v/>
      </c>
      <c r="AT1154" s="217" t="n"/>
      <c r="AU1154" s="217" t="n"/>
      <c r="AV1154" s="217" t="n"/>
      <c r="AW1154" s="217" t="n"/>
      <c r="AX1154" s="217" t="n"/>
      <c r="AY1154" s="217" t="n"/>
      <c r="AZ1154" s="217" t="n"/>
      <c r="BA1154" s="217" t="n"/>
      <c r="BB1154" s="217" t="n"/>
      <c r="BC1154" s="217" t="n"/>
      <c r="BD1154" s="217" t="n"/>
      <c r="BE1154" s="217" t="n"/>
      <c r="BF1154" s="217" t="n"/>
      <c r="BG1154" s="217" t="n"/>
      <c r="BH1154" s="217" t="n"/>
      <c r="BI1154" s="217" t="n"/>
      <c r="BJ1154" s="217" t="n"/>
      <c r="BK1154" s="217" t="n"/>
      <c r="BL1154" s="217" t="n"/>
      <c r="BM1154" s="217" t="n"/>
      <c r="BN1154" s="217" t="n"/>
      <c r="BO1154" s="217" t="n"/>
      <c r="BP1154" s="217" t="n"/>
      <c r="BQ1154" s="217" t="n"/>
      <c r="BR1154" s="217" t="n"/>
      <c r="BS1154" s="217" t="n"/>
      <c r="BT1154" s="217" t="n"/>
      <c r="BU1154" s="217" t="n"/>
      <c r="BV1154" s="217" t="n"/>
      <c r="BW1154" s="217" t="n"/>
      <c r="BX1154" s="220" t="n"/>
      <c r="BY1154" s="220" t="n"/>
      <c r="BZ1154" s="220" t="n"/>
      <c r="CA1154" s="220" t="n"/>
      <c r="CB1154" s="220" t="n"/>
      <c r="CC1154" s="220" t="n"/>
      <c r="CD1154" s="220" t="n"/>
      <c r="CE1154" s="220" t="n"/>
      <c r="CF1154" s="220" t="n"/>
      <c r="CG1154" s="221">
        <f>IFERROR(ROUND((SUM(BX1154:CF1154)),0),"")</f>
        <v/>
      </c>
      <c r="CH1154" s="216" t="n"/>
      <c r="CI1154" s="456" t="n"/>
      <c r="CJ1154" s="223" t="n"/>
      <c r="CK1154" s="196" t="n"/>
      <c r="CL1154" s="196" t="n"/>
      <c r="CM1154" s="196" t="n"/>
      <c r="CN1154" s="196" t="n"/>
      <c r="CO1154" s="196" t="n"/>
      <c r="CP1154" s="323" t="n"/>
      <c r="CQ1154" s="348" t="n"/>
      <c r="CR1154" s="348" t="n"/>
      <c r="CS1154" s="348" t="n"/>
      <c r="CT1154" s="348" t="n"/>
      <c r="CU1154" s="348" t="n"/>
      <c r="CV1154" s="348" t="n"/>
      <c r="CW1154" s="348" t="n"/>
      <c r="CX1154" s="348" t="n"/>
      <c r="CY1154" s="348">
        <f>IFERROR(ROUND(STDEV(AN1154,L1154),1),"")</f>
        <v/>
      </c>
      <c r="CZ1154" s="232">
        <f>IFERROR(ROUND(AVERAGE(O1154:S1154,AA1154:AE1154),0),"")</f>
        <v/>
      </c>
      <c r="DA1154" s="232">
        <f>IFERROR(AVERAGE(T1154:X1154,AF1154:AJ1154),"")</f>
        <v/>
      </c>
      <c r="DB1154" s="308">
        <f>AV1154+BK1154</f>
        <v/>
      </c>
      <c r="DC1154" s="12">
        <f>SUM(BL1154:BT1154,AW1154:BE1154)</f>
        <v/>
      </c>
      <c r="DD1154" s="437">
        <f>IFERROR(ROUND(DC1154/K1154,0),"")</f>
        <v/>
      </c>
      <c r="DE1154" s="437">
        <f>IFERROR(ROUND(AVERAGE(Y1154:Z1154,AK1154:AL1154),0),"")</f>
        <v/>
      </c>
      <c r="DF1154" s="217">
        <f>IFERROR(ROUND((3600/DE1154*J1154),0),"")</f>
        <v/>
      </c>
      <c r="DG1154" s="437">
        <f>IFERROR(ROUND(DD1154/DF1154,1),"")</f>
        <v/>
      </c>
      <c r="DH1154" s="308">
        <f>IFERROR(DB1154+DD1154,"")</f>
        <v/>
      </c>
      <c r="DI1154" s="447">
        <f>IFERROR(DD1154/DH1154,"")</f>
        <v/>
      </c>
      <c r="DJ1154" s="239" t="n"/>
      <c r="DK1154" s="12">
        <f>IFERROR(DF1154-AP1154,"")</f>
        <v/>
      </c>
      <c r="DL1154" s="239" t="n"/>
      <c r="DM1154" s="307">
        <f>IFERROR(DA1154-L1154,"")</f>
        <v/>
      </c>
      <c r="DN1154" s="348">
        <f>IF(DE1154&gt;AQ1154,0,1)</f>
        <v/>
      </c>
      <c r="DO1154" s="348">
        <f>IF(DA1154&lt;M1154,0,1)</f>
        <v/>
      </c>
      <c r="DP1154" s="348">
        <f>IF(DA1154&gt;N1154,0,1)</f>
        <v/>
      </c>
    </row>
    <row r="1155" ht="20.25" customHeight="1" s="417">
      <c r="C1155" s="455" t="n"/>
      <c r="G1155" s="238" t="n"/>
      <c r="H1155" s="437" t="n"/>
      <c r="I1155" s="437" t="n"/>
      <c r="J1155" s="437" t="n"/>
      <c r="K1155" s="437" t="n"/>
      <c r="L1155" s="240" t="n"/>
      <c r="M1155" s="241" t="n"/>
      <c r="N1155" s="242" t="n"/>
      <c r="O1155" s="232" t="n"/>
      <c r="P1155" s="232" t="n"/>
      <c r="Q1155" s="232" t="n"/>
      <c r="R1155" s="232" t="n"/>
      <c r="S1155" s="232" t="n"/>
      <c r="T1155" s="232" t="n"/>
      <c r="U1155" s="232" t="n"/>
      <c r="V1155" s="232" t="n"/>
      <c r="W1155" s="232" t="n"/>
      <c r="X1155" s="232" t="n"/>
      <c r="Y1155" s="195" t="n"/>
      <c r="Z1155" s="195" t="n"/>
      <c r="AA1155" s="232" t="n"/>
      <c r="AB1155" s="232" t="n"/>
      <c r="AC1155" s="232" t="n"/>
      <c r="AD1155" s="232" t="n"/>
      <c r="AE1155" s="232" t="n"/>
      <c r="AF1155" s="232" t="n"/>
      <c r="AG1155" s="232" t="n"/>
      <c r="AH1155" s="232" t="n"/>
      <c r="AI1155" s="232" t="n"/>
      <c r="AJ1155" s="232" t="n"/>
      <c r="AK1155" s="195" t="n"/>
      <c r="AL1155" s="195" t="n"/>
      <c r="AM1155" s="232">
        <f>IFERROR(ROUND(AVERAGE(O1155:S1155,AA1155:AE1155),0),"")</f>
        <v/>
      </c>
      <c r="AN1155" s="232">
        <f>IFERROR(ROUND(AVERAGE(T1155:X1155,AF1155:AJ1155),0),"")</f>
        <v/>
      </c>
      <c r="AO1155" s="278">
        <f>IFERROR((AM1155-L1155)/L1155,"")</f>
        <v/>
      </c>
      <c r="AP1155" s="218" t="n"/>
      <c r="AQ1155" s="219" t="n"/>
      <c r="AR1155" s="217">
        <f>IFERROR(ROUND((3600/AS1155*J1155),0),"")</f>
        <v/>
      </c>
      <c r="AS1155" s="217">
        <f>IFERROR(ROUND(AVERAGE(Y1155:Z1155,AK1155:AL1155),0),"")</f>
        <v/>
      </c>
      <c r="AT1155" s="217" t="n"/>
      <c r="AU1155" s="217" t="n"/>
      <c r="AV1155" s="217" t="n"/>
      <c r="AW1155" s="217" t="n"/>
      <c r="AX1155" s="217" t="n"/>
      <c r="AY1155" s="217" t="n"/>
      <c r="AZ1155" s="217" t="n"/>
      <c r="BA1155" s="217" t="n"/>
      <c r="BB1155" s="217" t="n"/>
      <c r="BC1155" s="217" t="n"/>
      <c r="BD1155" s="217" t="n"/>
      <c r="BE1155" s="217" t="n"/>
      <c r="BF1155" s="217" t="n"/>
      <c r="BG1155" s="217" t="n"/>
      <c r="BH1155" s="217" t="n"/>
      <c r="BI1155" s="217" t="n"/>
      <c r="BJ1155" s="217" t="n"/>
      <c r="BK1155" s="217" t="n"/>
      <c r="BL1155" s="217" t="n"/>
      <c r="BM1155" s="217" t="n"/>
      <c r="BN1155" s="217" t="n"/>
      <c r="BO1155" s="217" t="n"/>
      <c r="BP1155" s="217" t="n"/>
      <c r="BQ1155" s="217" t="n"/>
      <c r="BR1155" s="217" t="n"/>
      <c r="BS1155" s="217" t="n"/>
      <c r="BT1155" s="217" t="n"/>
      <c r="BU1155" s="217" t="n"/>
      <c r="BV1155" s="217" t="n"/>
      <c r="BW1155" s="217" t="n"/>
      <c r="BX1155" s="220" t="n"/>
      <c r="BY1155" s="220" t="n"/>
      <c r="BZ1155" s="220" t="n"/>
      <c r="CA1155" s="220" t="n"/>
      <c r="CB1155" s="220" t="n"/>
      <c r="CC1155" s="220" t="n"/>
      <c r="CD1155" s="220" t="n"/>
      <c r="CE1155" s="220" t="n"/>
      <c r="CF1155" s="220" t="n"/>
      <c r="CG1155" s="221">
        <f>IFERROR(ROUND((SUM(BX1155:CF1155)),0),"")</f>
        <v/>
      </c>
      <c r="CH1155" s="216" t="n"/>
      <c r="CI1155" s="456" t="n"/>
      <c r="CJ1155" s="223" t="n"/>
      <c r="CK1155" s="196" t="n"/>
      <c r="CL1155" s="196" t="n"/>
      <c r="CM1155" s="196" t="n"/>
      <c r="CN1155" s="196" t="n"/>
      <c r="CO1155" s="196" t="n"/>
      <c r="CP1155" s="323" t="n"/>
      <c r="CQ1155" s="348" t="n"/>
      <c r="CR1155" s="348" t="n"/>
      <c r="CS1155" s="348" t="n"/>
      <c r="CT1155" s="348" t="n"/>
      <c r="CU1155" s="348" t="n"/>
      <c r="CV1155" s="348" t="n"/>
      <c r="CW1155" s="348" t="n"/>
      <c r="CX1155" s="348" t="n"/>
      <c r="CY1155" s="348">
        <f>IFERROR(ROUND(STDEV(AN1155,L1155),1),"")</f>
        <v/>
      </c>
      <c r="CZ1155" s="232">
        <f>IFERROR(ROUND(AVERAGE(O1155:S1155,AA1155:AE1155),0),"")</f>
        <v/>
      </c>
      <c r="DA1155" s="232">
        <f>IFERROR(AVERAGE(T1155:X1155,AF1155:AJ1155),"")</f>
        <v/>
      </c>
      <c r="DB1155" s="308">
        <f>AV1155+BK1155</f>
        <v/>
      </c>
      <c r="DC1155" s="12">
        <f>SUM(BL1155:BT1155,AW1155:BE1155)</f>
        <v/>
      </c>
      <c r="DD1155" s="437">
        <f>IFERROR(ROUND(DC1155/K1155,0),"")</f>
        <v/>
      </c>
      <c r="DE1155" s="437">
        <f>IFERROR(ROUND(AVERAGE(Y1155:Z1155,AK1155:AL1155),0),"")</f>
        <v/>
      </c>
      <c r="DF1155" s="217">
        <f>IFERROR(ROUND((3600/DE1155*J1155),0),"")</f>
        <v/>
      </c>
      <c r="DG1155" s="437">
        <f>IFERROR(ROUND(DD1155/DF1155,1),"")</f>
        <v/>
      </c>
      <c r="DH1155" s="308">
        <f>IFERROR(DB1155+DD1155,"")</f>
        <v/>
      </c>
      <c r="DI1155" s="447">
        <f>IFERROR(DD1155/DH1155,"")</f>
        <v/>
      </c>
      <c r="DJ1155" s="239" t="n"/>
      <c r="DK1155" s="12">
        <f>IFERROR(DF1155-AP1155,"")</f>
        <v/>
      </c>
      <c r="DL1155" s="239" t="n"/>
      <c r="DM1155" s="307">
        <f>IFERROR(DA1155-L1155,"")</f>
        <v/>
      </c>
      <c r="DN1155" s="348">
        <f>IF(DE1155&gt;AQ1155,0,1)</f>
        <v/>
      </c>
      <c r="DO1155" s="348">
        <f>IF(DA1155&lt;M1155,0,1)</f>
        <v/>
      </c>
      <c r="DP1155" s="348">
        <f>IF(DA1155&gt;N1155,0,1)</f>
        <v/>
      </c>
    </row>
    <row r="1156" ht="20.25" customHeight="1" s="417">
      <c r="C1156" s="455" t="n"/>
      <c r="G1156" s="238" t="n"/>
      <c r="H1156" s="437" t="n"/>
      <c r="I1156" s="437" t="n"/>
      <c r="J1156" s="437" t="n"/>
      <c r="K1156" s="437" t="n"/>
      <c r="L1156" s="240" t="n"/>
      <c r="M1156" s="241" t="n"/>
      <c r="N1156" s="242" t="n"/>
      <c r="O1156" s="232" t="n"/>
      <c r="P1156" s="232" t="n"/>
      <c r="Q1156" s="232" t="n"/>
      <c r="R1156" s="232" t="n"/>
      <c r="S1156" s="232" t="n"/>
      <c r="T1156" s="232" t="n"/>
      <c r="U1156" s="232" t="n"/>
      <c r="V1156" s="232" t="n"/>
      <c r="W1156" s="232" t="n"/>
      <c r="X1156" s="232" t="n"/>
      <c r="Y1156" s="195" t="n"/>
      <c r="Z1156" s="195" t="n"/>
      <c r="AA1156" s="232" t="n"/>
      <c r="AB1156" s="232" t="n"/>
      <c r="AC1156" s="232" t="n"/>
      <c r="AD1156" s="232" t="n"/>
      <c r="AE1156" s="232" t="n"/>
      <c r="AF1156" s="232" t="n"/>
      <c r="AG1156" s="232" t="n"/>
      <c r="AH1156" s="232" t="n"/>
      <c r="AI1156" s="232" t="n"/>
      <c r="AJ1156" s="232" t="n"/>
      <c r="AK1156" s="195" t="n"/>
      <c r="AL1156" s="195" t="n"/>
      <c r="AM1156" s="232">
        <f>IFERROR(ROUND(AVERAGE(O1156:S1156,AA1156:AE1156),0),"")</f>
        <v/>
      </c>
      <c r="AN1156" s="232">
        <f>IFERROR(ROUND(AVERAGE(T1156:X1156,AF1156:AJ1156),0),"")</f>
        <v/>
      </c>
      <c r="AO1156" s="278">
        <f>IFERROR((AM1156-L1156)/L1156,"")</f>
        <v/>
      </c>
      <c r="AP1156" s="218" t="n"/>
      <c r="AQ1156" s="219" t="n"/>
      <c r="AR1156" s="217">
        <f>IFERROR(ROUND((3600/AS1156*J1156),0),"")</f>
        <v/>
      </c>
      <c r="AS1156" s="217">
        <f>IFERROR(ROUND(AVERAGE(Y1156:Z1156,AK1156:AL1156),0),"")</f>
        <v/>
      </c>
      <c r="AT1156" s="217" t="n"/>
      <c r="AU1156" s="217" t="n"/>
      <c r="AV1156" s="217" t="n"/>
      <c r="AW1156" s="217" t="n"/>
      <c r="AX1156" s="217" t="n"/>
      <c r="AY1156" s="217" t="n"/>
      <c r="AZ1156" s="217" t="n"/>
      <c r="BA1156" s="217" t="n"/>
      <c r="BB1156" s="217" t="n"/>
      <c r="BC1156" s="217" t="n"/>
      <c r="BD1156" s="217" t="n"/>
      <c r="BE1156" s="217" t="n"/>
      <c r="BF1156" s="217" t="n"/>
      <c r="BG1156" s="217" t="n"/>
      <c r="BH1156" s="217" t="n"/>
      <c r="BI1156" s="217" t="n"/>
      <c r="BJ1156" s="217" t="n"/>
      <c r="BK1156" s="217" t="n"/>
      <c r="BL1156" s="217" t="n"/>
      <c r="BM1156" s="217" t="n"/>
      <c r="BN1156" s="217" t="n"/>
      <c r="BO1156" s="217" t="n"/>
      <c r="BP1156" s="217" t="n"/>
      <c r="BQ1156" s="217" t="n"/>
      <c r="BR1156" s="217" t="n"/>
      <c r="BS1156" s="217" t="n"/>
      <c r="BT1156" s="217" t="n"/>
      <c r="BU1156" s="217" t="n"/>
      <c r="BV1156" s="217" t="n"/>
      <c r="BW1156" s="217" t="n"/>
      <c r="BX1156" s="220" t="n"/>
      <c r="BY1156" s="220" t="n"/>
      <c r="BZ1156" s="220" t="n"/>
      <c r="CA1156" s="220" t="n"/>
      <c r="CB1156" s="220" t="n"/>
      <c r="CC1156" s="220" t="n"/>
      <c r="CD1156" s="220" t="n"/>
      <c r="CE1156" s="220" t="n"/>
      <c r="CF1156" s="220" t="n"/>
      <c r="CG1156" s="221">
        <f>IFERROR(ROUND((SUM(BX1156:CF1156)),0),"")</f>
        <v/>
      </c>
      <c r="CH1156" s="216" t="n"/>
      <c r="CI1156" s="456" t="n"/>
      <c r="CJ1156" s="223" t="n"/>
      <c r="CK1156" s="196" t="n"/>
      <c r="CL1156" s="196" t="n"/>
      <c r="CM1156" s="196" t="n"/>
      <c r="CN1156" s="196" t="n"/>
      <c r="CO1156" s="196" t="n"/>
      <c r="CP1156" s="323" t="n"/>
      <c r="CQ1156" s="348" t="n"/>
      <c r="CR1156" s="348" t="n"/>
      <c r="CS1156" s="348" t="n"/>
      <c r="CT1156" s="348" t="n"/>
      <c r="CU1156" s="348" t="n"/>
      <c r="CV1156" s="348" t="n"/>
      <c r="CW1156" s="348" t="n"/>
      <c r="CX1156" s="348" t="n"/>
      <c r="CY1156" s="348">
        <f>IFERROR(ROUND(STDEV(AN1156,L1156),1),"")</f>
        <v/>
      </c>
      <c r="CZ1156" s="232">
        <f>IFERROR(ROUND(AVERAGE(O1156:S1156,AA1156:AE1156),0),"")</f>
        <v/>
      </c>
      <c r="DA1156" s="232">
        <f>IFERROR(AVERAGE(T1156:X1156,AF1156:AJ1156),"")</f>
        <v/>
      </c>
      <c r="DB1156" s="308">
        <f>AV1156+BK1156</f>
        <v/>
      </c>
      <c r="DC1156" s="12">
        <f>SUM(BL1156:BT1156,AW1156:BE1156)</f>
        <v/>
      </c>
      <c r="DD1156" s="437">
        <f>IFERROR(ROUND(DC1156/K1156,0),"")</f>
        <v/>
      </c>
      <c r="DE1156" s="437">
        <f>IFERROR(ROUND(AVERAGE(Y1156:Z1156,AK1156:AL1156),0),"")</f>
        <v/>
      </c>
      <c r="DF1156" s="217">
        <f>IFERROR(ROUND((3600/DE1156*J1156),0),"")</f>
        <v/>
      </c>
      <c r="DG1156" s="437">
        <f>IFERROR(ROUND(DD1156/DF1156,1),"")</f>
        <v/>
      </c>
      <c r="DH1156" s="308">
        <f>IFERROR(DB1156+DD1156,"")</f>
        <v/>
      </c>
      <c r="DI1156" s="447">
        <f>IFERROR(DD1156/DH1156,"")</f>
        <v/>
      </c>
      <c r="DJ1156" s="239" t="n"/>
      <c r="DK1156" s="12">
        <f>IFERROR(DF1156-AP1156,"")</f>
        <v/>
      </c>
      <c r="DL1156" s="239" t="n"/>
      <c r="DM1156" s="307">
        <f>IFERROR(DA1156-L1156,"")</f>
        <v/>
      </c>
      <c r="DN1156" s="348">
        <f>IF(DE1156&gt;AQ1156,0,1)</f>
        <v/>
      </c>
      <c r="DO1156" s="348">
        <f>IF(DA1156&lt;M1156,0,1)</f>
        <v/>
      </c>
      <c r="DP1156" s="348">
        <f>IF(DA1156&gt;N1156,0,1)</f>
        <v/>
      </c>
    </row>
    <row r="1157" ht="20.25" customHeight="1" s="417">
      <c r="C1157" s="455" t="n"/>
      <c r="G1157" s="238" t="n"/>
      <c r="H1157" s="437" t="n"/>
      <c r="I1157" s="437" t="n"/>
      <c r="J1157" s="437" t="n"/>
      <c r="K1157" s="437" t="n"/>
      <c r="L1157" s="240" t="n"/>
      <c r="M1157" s="241" t="n"/>
      <c r="N1157" s="242" t="n"/>
      <c r="O1157" s="232" t="n"/>
      <c r="P1157" s="232" t="n"/>
      <c r="Q1157" s="232" t="n"/>
      <c r="R1157" s="232" t="n"/>
      <c r="S1157" s="232" t="n"/>
      <c r="T1157" s="232" t="n"/>
      <c r="U1157" s="232" t="n"/>
      <c r="V1157" s="232" t="n"/>
      <c r="W1157" s="232" t="n"/>
      <c r="X1157" s="232" t="n"/>
      <c r="Y1157" s="195" t="n"/>
      <c r="Z1157" s="195" t="n"/>
      <c r="AA1157" s="232" t="n"/>
      <c r="AB1157" s="232" t="n"/>
      <c r="AC1157" s="232" t="n"/>
      <c r="AD1157" s="232" t="n"/>
      <c r="AE1157" s="232" t="n"/>
      <c r="AF1157" s="232" t="n"/>
      <c r="AG1157" s="232" t="n"/>
      <c r="AH1157" s="232" t="n"/>
      <c r="AI1157" s="232" t="n"/>
      <c r="AJ1157" s="232" t="n"/>
      <c r="AK1157" s="195" t="n"/>
      <c r="AL1157" s="195" t="n"/>
      <c r="AM1157" s="232">
        <f>IFERROR(ROUND(AVERAGE(O1157:S1157,AA1157:AE1157),0),"")</f>
        <v/>
      </c>
      <c r="AN1157" s="232">
        <f>IFERROR(ROUND(AVERAGE(T1157:X1157,AF1157:AJ1157),0),"")</f>
        <v/>
      </c>
      <c r="AO1157" s="278">
        <f>IFERROR((AM1157-L1157)/L1157,"")</f>
        <v/>
      </c>
      <c r="AP1157" s="218" t="n"/>
      <c r="AQ1157" s="219" t="n"/>
      <c r="AR1157" s="217">
        <f>IFERROR(ROUND((3600/AS1157*J1157),0),"")</f>
        <v/>
      </c>
      <c r="AS1157" s="217">
        <f>IFERROR(ROUND(AVERAGE(Y1157:Z1157,AK1157:AL1157),0),"")</f>
        <v/>
      </c>
      <c r="AT1157" s="217" t="n"/>
      <c r="AU1157" s="217" t="n"/>
      <c r="AV1157" s="217" t="n"/>
      <c r="AW1157" s="217" t="n"/>
      <c r="AX1157" s="217" t="n"/>
      <c r="AY1157" s="217" t="n"/>
      <c r="AZ1157" s="217" t="n"/>
      <c r="BA1157" s="217" t="n"/>
      <c r="BB1157" s="217" t="n"/>
      <c r="BC1157" s="217" t="n"/>
      <c r="BD1157" s="217" t="n"/>
      <c r="BE1157" s="217" t="n"/>
      <c r="BF1157" s="217" t="n"/>
      <c r="BG1157" s="217" t="n"/>
      <c r="BH1157" s="217" t="n"/>
      <c r="BI1157" s="217" t="n"/>
      <c r="BJ1157" s="217" t="n"/>
      <c r="BK1157" s="217" t="n"/>
      <c r="BL1157" s="217" t="n"/>
      <c r="BM1157" s="217" t="n"/>
      <c r="BN1157" s="217" t="n"/>
      <c r="BO1157" s="217" t="n"/>
      <c r="BP1157" s="217" t="n"/>
      <c r="BQ1157" s="217" t="n"/>
      <c r="BR1157" s="217" t="n"/>
      <c r="BS1157" s="217" t="n"/>
      <c r="BT1157" s="217" t="n"/>
      <c r="BU1157" s="217" t="n"/>
      <c r="BV1157" s="217" t="n"/>
      <c r="BW1157" s="217" t="n"/>
      <c r="BX1157" s="220" t="n"/>
      <c r="BY1157" s="220" t="n"/>
      <c r="BZ1157" s="220" t="n"/>
      <c r="CA1157" s="220" t="n"/>
      <c r="CB1157" s="220" t="n"/>
      <c r="CC1157" s="220" t="n"/>
      <c r="CD1157" s="220" t="n"/>
      <c r="CE1157" s="220" t="n"/>
      <c r="CF1157" s="220" t="n"/>
      <c r="CG1157" s="221">
        <f>IFERROR(ROUND((SUM(BX1157:CF1157)),0),"")</f>
        <v/>
      </c>
      <c r="CH1157" s="216" t="n"/>
      <c r="CI1157" s="456" t="n"/>
      <c r="CJ1157" s="223" t="n"/>
      <c r="CK1157" s="196" t="n"/>
      <c r="CL1157" s="196" t="n"/>
      <c r="CM1157" s="196" t="n"/>
      <c r="CN1157" s="196" t="n"/>
      <c r="CO1157" s="196" t="n"/>
      <c r="CP1157" s="323" t="n"/>
      <c r="CQ1157" s="348" t="n"/>
      <c r="CR1157" s="348" t="n"/>
      <c r="CS1157" s="348" t="n"/>
      <c r="CT1157" s="348" t="n"/>
      <c r="CU1157" s="348" t="n"/>
      <c r="CV1157" s="348" t="n"/>
      <c r="CW1157" s="348" t="n"/>
      <c r="CX1157" s="348" t="n"/>
      <c r="CY1157" s="348">
        <f>IFERROR(ROUND(STDEV(AN1157,L1157),1),"")</f>
        <v/>
      </c>
      <c r="CZ1157" s="232">
        <f>IFERROR(ROUND(AVERAGE(O1157:S1157,AA1157:AE1157),0),"")</f>
        <v/>
      </c>
      <c r="DA1157" s="232">
        <f>IFERROR(AVERAGE(T1157:X1157,AF1157:AJ1157),"")</f>
        <v/>
      </c>
      <c r="DB1157" s="308">
        <f>AV1157+BK1157</f>
        <v/>
      </c>
      <c r="DC1157" s="12">
        <f>SUM(BL1157:BT1157,AW1157:BE1157)</f>
        <v/>
      </c>
      <c r="DD1157" s="437">
        <f>IFERROR(ROUND(DC1157/K1157,0),"")</f>
        <v/>
      </c>
      <c r="DE1157" s="437">
        <f>IFERROR(ROUND(AVERAGE(Y1157:Z1157,AK1157:AL1157),0),"")</f>
        <v/>
      </c>
      <c r="DF1157" s="217">
        <f>IFERROR(ROUND((3600/DE1157*J1157),0),"")</f>
        <v/>
      </c>
      <c r="DG1157" s="437">
        <f>IFERROR(ROUND(DD1157/DF1157,1),"")</f>
        <v/>
      </c>
      <c r="DH1157" s="308">
        <f>IFERROR(DB1157+DD1157,"")</f>
        <v/>
      </c>
      <c r="DI1157" s="447">
        <f>IFERROR(DD1157/DH1157,"")</f>
        <v/>
      </c>
      <c r="DJ1157" s="239" t="n"/>
      <c r="DK1157" s="12">
        <f>IFERROR(DF1157-AP1157,"")</f>
        <v/>
      </c>
      <c r="DL1157" s="239" t="n"/>
      <c r="DM1157" s="307">
        <f>IFERROR(DA1157-L1157,"")</f>
        <v/>
      </c>
      <c r="DN1157" s="348">
        <f>IF(DE1157&gt;AQ1157,0,1)</f>
        <v/>
      </c>
      <c r="DO1157" s="348">
        <f>IF(DA1157&lt;M1157,0,1)</f>
        <v/>
      </c>
      <c r="DP1157" s="348">
        <f>IF(DA1157&gt;N1157,0,1)</f>
        <v/>
      </c>
    </row>
    <row r="1158" ht="20.25" customHeight="1" s="417">
      <c r="C1158" s="455" t="n"/>
      <c r="G1158" s="238" t="n"/>
      <c r="H1158" s="437" t="n"/>
      <c r="I1158" s="437" t="n"/>
      <c r="J1158" s="437" t="n"/>
      <c r="K1158" s="437" t="n"/>
      <c r="L1158" s="240" t="n"/>
      <c r="M1158" s="241" t="n"/>
      <c r="N1158" s="242" t="n"/>
      <c r="O1158" s="232" t="n"/>
      <c r="P1158" s="232" t="n"/>
      <c r="Q1158" s="232" t="n"/>
      <c r="R1158" s="232" t="n"/>
      <c r="S1158" s="232" t="n"/>
      <c r="T1158" s="232" t="n"/>
      <c r="U1158" s="232" t="n"/>
      <c r="V1158" s="232" t="n"/>
      <c r="W1158" s="232" t="n"/>
      <c r="X1158" s="232" t="n"/>
      <c r="Y1158" s="195" t="n"/>
      <c r="Z1158" s="195" t="n"/>
      <c r="AA1158" s="232" t="n"/>
      <c r="AB1158" s="232" t="n"/>
      <c r="AC1158" s="232" t="n"/>
      <c r="AD1158" s="232" t="n"/>
      <c r="AE1158" s="232" t="n"/>
      <c r="AF1158" s="232" t="n"/>
      <c r="AG1158" s="232" t="n"/>
      <c r="AH1158" s="232" t="n"/>
      <c r="AI1158" s="232" t="n"/>
      <c r="AJ1158" s="232" t="n"/>
      <c r="AK1158" s="195" t="n"/>
      <c r="AL1158" s="195" t="n"/>
      <c r="AM1158" s="232">
        <f>IFERROR(ROUND(AVERAGE(O1158:S1158,AA1158:AE1158),0),"")</f>
        <v/>
      </c>
      <c r="AN1158" s="232">
        <f>IFERROR(ROUND(AVERAGE(T1158:X1158,AF1158:AJ1158),0),"")</f>
        <v/>
      </c>
      <c r="AO1158" s="278">
        <f>IFERROR((AM1158-L1158)/L1158,"")</f>
        <v/>
      </c>
      <c r="AP1158" s="218" t="n"/>
      <c r="AQ1158" s="219" t="n"/>
      <c r="AR1158" s="217">
        <f>IFERROR(ROUND((3600/AS1158*J1158),0),"")</f>
        <v/>
      </c>
      <c r="AS1158" s="217">
        <f>IFERROR(ROUND(AVERAGE(Y1158:Z1158,AK1158:AL1158),0),"")</f>
        <v/>
      </c>
      <c r="AT1158" s="217" t="n"/>
      <c r="AU1158" s="217" t="n"/>
      <c r="AV1158" s="217" t="n"/>
      <c r="AW1158" s="217" t="n"/>
      <c r="AX1158" s="217" t="n"/>
      <c r="AY1158" s="217" t="n"/>
      <c r="AZ1158" s="217" t="n"/>
      <c r="BA1158" s="217" t="n"/>
      <c r="BB1158" s="217" t="n"/>
      <c r="BC1158" s="217" t="n"/>
      <c r="BD1158" s="217" t="n"/>
      <c r="BE1158" s="217" t="n"/>
      <c r="BF1158" s="217" t="n"/>
      <c r="BG1158" s="217" t="n"/>
      <c r="BH1158" s="217" t="n"/>
      <c r="BI1158" s="217" t="n"/>
      <c r="BJ1158" s="217" t="n"/>
      <c r="BK1158" s="217" t="n"/>
      <c r="BL1158" s="217" t="n"/>
      <c r="BM1158" s="217" t="n"/>
      <c r="BN1158" s="217" t="n"/>
      <c r="BO1158" s="217" t="n"/>
      <c r="BP1158" s="217" t="n"/>
      <c r="BQ1158" s="217" t="n"/>
      <c r="BR1158" s="217" t="n"/>
      <c r="BS1158" s="217" t="n"/>
      <c r="BT1158" s="217" t="n"/>
      <c r="BU1158" s="217" t="n"/>
      <c r="BV1158" s="217" t="n"/>
      <c r="BW1158" s="217" t="n"/>
      <c r="BX1158" s="220" t="n"/>
      <c r="BY1158" s="220" t="n"/>
      <c r="BZ1158" s="220" t="n"/>
      <c r="CA1158" s="220" t="n"/>
      <c r="CB1158" s="220" t="n"/>
      <c r="CC1158" s="220" t="n"/>
      <c r="CD1158" s="220" t="n"/>
      <c r="CE1158" s="220" t="n"/>
      <c r="CF1158" s="220" t="n"/>
      <c r="CG1158" s="221">
        <f>IFERROR(ROUND((SUM(BX1158:CF1158)),0),"")</f>
        <v/>
      </c>
      <c r="CH1158" s="216" t="n"/>
      <c r="CI1158" s="456" t="n"/>
      <c r="CJ1158" s="223" t="n"/>
      <c r="CK1158" s="196" t="n"/>
      <c r="CL1158" s="196" t="n"/>
      <c r="CM1158" s="196" t="n"/>
      <c r="CN1158" s="196" t="n"/>
      <c r="CO1158" s="196" t="n"/>
      <c r="CP1158" s="323" t="n"/>
      <c r="CQ1158" s="348" t="n"/>
      <c r="CR1158" s="348" t="n"/>
      <c r="CS1158" s="348" t="n"/>
      <c r="CT1158" s="348" t="n"/>
      <c r="CU1158" s="348" t="n"/>
      <c r="CV1158" s="348" t="n"/>
      <c r="CW1158" s="348" t="n"/>
      <c r="CX1158" s="348" t="n"/>
      <c r="CY1158" s="348">
        <f>IFERROR(ROUND(STDEV(AN1158,L1158),1),"")</f>
        <v/>
      </c>
      <c r="CZ1158" s="232">
        <f>IFERROR(ROUND(AVERAGE(O1158:S1158,AA1158:AE1158),0),"")</f>
        <v/>
      </c>
      <c r="DA1158" s="232">
        <f>IFERROR(AVERAGE(T1158:X1158,AF1158:AJ1158),"")</f>
        <v/>
      </c>
      <c r="DB1158" s="308">
        <f>AV1158+BK1158</f>
        <v/>
      </c>
      <c r="DC1158" s="12">
        <f>SUM(BL1158:BT1158,AW1158:BE1158)</f>
        <v/>
      </c>
      <c r="DD1158" s="437">
        <f>IFERROR(ROUND(DC1158/K1158,0),"")</f>
        <v/>
      </c>
      <c r="DE1158" s="437">
        <f>IFERROR(ROUND(AVERAGE(Y1158:Z1158,AK1158:AL1158),0),"")</f>
        <v/>
      </c>
      <c r="DF1158" s="217">
        <f>IFERROR(ROUND((3600/DE1158*J1158),0),"")</f>
        <v/>
      </c>
      <c r="DG1158" s="437">
        <f>IFERROR(ROUND(DD1158/DF1158,1),"")</f>
        <v/>
      </c>
      <c r="DH1158" s="308">
        <f>IFERROR(DB1158+DD1158,"")</f>
        <v/>
      </c>
      <c r="DI1158" s="447">
        <f>IFERROR(DD1158/DH1158,"")</f>
        <v/>
      </c>
      <c r="DJ1158" s="239" t="n"/>
      <c r="DK1158" s="12">
        <f>IFERROR(DF1158-AP1158,"")</f>
        <v/>
      </c>
      <c r="DL1158" s="239" t="n"/>
      <c r="DM1158" s="307">
        <f>IFERROR(DA1158-L1158,"")</f>
        <v/>
      </c>
      <c r="DN1158" s="348">
        <f>IF(DE1158&gt;AQ1158,0,1)</f>
        <v/>
      </c>
      <c r="DO1158" s="348">
        <f>IF(DA1158&lt;M1158,0,1)</f>
        <v/>
      </c>
      <c r="DP1158" s="348">
        <f>IF(DA1158&gt;N1158,0,1)</f>
        <v/>
      </c>
    </row>
    <row r="1159" ht="20.25" customHeight="1" s="417">
      <c r="C1159" s="455" t="n"/>
      <c r="G1159" s="238" t="n"/>
      <c r="H1159" s="437" t="n"/>
      <c r="I1159" s="437" t="n"/>
      <c r="J1159" s="437" t="n"/>
      <c r="K1159" s="437" t="n"/>
      <c r="L1159" s="240" t="n"/>
      <c r="M1159" s="241" t="n"/>
      <c r="N1159" s="242" t="n"/>
      <c r="O1159" s="232" t="n"/>
      <c r="P1159" s="232" t="n"/>
      <c r="Q1159" s="232" t="n"/>
      <c r="R1159" s="232" t="n"/>
      <c r="S1159" s="232" t="n"/>
      <c r="T1159" s="232" t="n"/>
      <c r="U1159" s="232" t="n"/>
      <c r="V1159" s="232" t="n"/>
      <c r="W1159" s="232" t="n"/>
      <c r="X1159" s="232" t="n"/>
      <c r="Y1159" s="195" t="n"/>
      <c r="Z1159" s="195" t="n"/>
      <c r="AA1159" s="232" t="n"/>
      <c r="AB1159" s="232" t="n"/>
      <c r="AC1159" s="232" t="n"/>
      <c r="AD1159" s="232" t="n"/>
      <c r="AE1159" s="232" t="n"/>
      <c r="AF1159" s="232" t="n"/>
      <c r="AG1159" s="232" t="n"/>
      <c r="AH1159" s="232" t="n"/>
      <c r="AI1159" s="232" t="n"/>
      <c r="AJ1159" s="232" t="n"/>
      <c r="AK1159" s="195" t="n"/>
      <c r="AL1159" s="195" t="n"/>
      <c r="AM1159" s="232">
        <f>IFERROR(ROUND(AVERAGE(O1159:S1159,AA1159:AE1159),0),"")</f>
        <v/>
      </c>
      <c r="AN1159" s="232">
        <f>IFERROR(ROUND(AVERAGE(T1159:X1159,AF1159:AJ1159),0),"")</f>
        <v/>
      </c>
      <c r="AO1159" s="278">
        <f>IFERROR((AM1159-L1159)/L1159,"")</f>
        <v/>
      </c>
      <c r="AP1159" s="218" t="n"/>
      <c r="AQ1159" s="219" t="n"/>
      <c r="AR1159" s="217">
        <f>IFERROR(ROUND((3600/AS1159*J1159),0),"")</f>
        <v/>
      </c>
      <c r="AS1159" s="217">
        <f>IFERROR(ROUND(AVERAGE(Y1159:Z1159,AK1159:AL1159),0),"")</f>
        <v/>
      </c>
      <c r="AT1159" s="217" t="n"/>
      <c r="AU1159" s="217" t="n"/>
      <c r="AV1159" s="217" t="n"/>
      <c r="AW1159" s="217" t="n"/>
      <c r="AX1159" s="217" t="n"/>
      <c r="AY1159" s="217" t="n"/>
      <c r="AZ1159" s="217" t="n"/>
      <c r="BA1159" s="217" t="n"/>
      <c r="BB1159" s="217" t="n"/>
      <c r="BC1159" s="217" t="n"/>
      <c r="BD1159" s="217" t="n"/>
      <c r="BE1159" s="217" t="n"/>
      <c r="BF1159" s="217" t="n"/>
      <c r="BG1159" s="217" t="n"/>
      <c r="BH1159" s="217" t="n"/>
      <c r="BI1159" s="217" t="n"/>
      <c r="BJ1159" s="217" t="n"/>
      <c r="BK1159" s="217" t="n"/>
      <c r="BL1159" s="217" t="n"/>
      <c r="BM1159" s="217" t="n"/>
      <c r="BN1159" s="217" t="n"/>
      <c r="BO1159" s="217" t="n"/>
      <c r="BP1159" s="217" t="n"/>
      <c r="BQ1159" s="217" t="n"/>
      <c r="BR1159" s="217" t="n"/>
      <c r="BS1159" s="217" t="n"/>
      <c r="BT1159" s="217" t="n"/>
      <c r="BU1159" s="217" t="n"/>
      <c r="BV1159" s="217" t="n"/>
      <c r="BW1159" s="217" t="n"/>
      <c r="BX1159" s="220" t="n"/>
      <c r="BY1159" s="220" t="n"/>
      <c r="BZ1159" s="220" t="n"/>
      <c r="CA1159" s="220" t="n"/>
      <c r="CB1159" s="220" t="n"/>
      <c r="CC1159" s="220" t="n"/>
      <c r="CD1159" s="220" t="n"/>
      <c r="CE1159" s="220" t="n"/>
      <c r="CF1159" s="220" t="n"/>
      <c r="CG1159" s="221">
        <f>IFERROR(ROUND((SUM(BX1159:CF1159)),0),"")</f>
        <v/>
      </c>
      <c r="CH1159" s="216" t="n"/>
      <c r="CI1159" s="456" t="n"/>
      <c r="CJ1159" s="223" t="n"/>
      <c r="CK1159" s="196" t="n"/>
      <c r="CL1159" s="196" t="n"/>
      <c r="CM1159" s="196" t="n"/>
      <c r="CN1159" s="196" t="n"/>
      <c r="CO1159" s="196" t="n"/>
      <c r="CP1159" s="323" t="n"/>
      <c r="CQ1159" s="348" t="n"/>
      <c r="CR1159" s="348" t="n"/>
      <c r="CS1159" s="348" t="n"/>
      <c r="CT1159" s="348" t="n"/>
      <c r="CU1159" s="348" t="n"/>
      <c r="CV1159" s="348" t="n"/>
      <c r="CW1159" s="348" t="n"/>
      <c r="CX1159" s="348" t="n"/>
      <c r="CY1159" s="348">
        <f>IFERROR(ROUND(STDEV(AN1159,L1159),1),"")</f>
        <v/>
      </c>
      <c r="CZ1159" s="232">
        <f>IFERROR(ROUND(AVERAGE(O1159:S1159,AA1159:AE1159),0),"")</f>
        <v/>
      </c>
      <c r="DA1159" s="232">
        <f>IFERROR(AVERAGE(T1159:X1159,AF1159:AJ1159),"")</f>
        <v/>
      </c>
      <c r="DB1159" s="308">
        <f>AV1159+BK1159</f>
        <v/>
      </c>
      <c r="DC1159" s="12">
        <f>SUM(BL1159:BT1159,AW1159:BE1159)</f>
        <v/>
      </c>
      <c r="DD1159" s="437">
        <f>IFERROR(ROUND(DC1159/K1159,0),"")</f>
        <v/>
      </c>
      <c r="DE1159" s="437">
        <f>IFERROR(ROUND(AVERAGE(Y1159:Z1159,AK1159:AL1159),0),"")</f>
        <v/>
      </c>
      <c r="DF1159" s="217">
        <f>IFERROR(ROUND((3600/DE1159*J1159),0),"")</f>
        <v/>
      </c>
      <c r="DG1159" s="437">
        <f>IFERROR(ROUND(DD1159/DF1159,1),"")</f>
        <v/>
      </c>
      <c r="DH1159" s="308">
        <f>IFERROR(DB1159+DD1159,"")</f>
        <v/>
      </c>
      <c r="DI1159" s="447">
        <f>IFERROR(DD1159/DH1159,"")</f>
        <v/>
      </c>
      <c r="DJ1159" s="239" t="n"/>
      <c r="DK1159" s="12">
        <f>IFERROR(DF1159-AP1159,"")</f>
        <v/>
      </c>
      <c r="DL1159" s="239" t="n"/>
      <c r="DM1159" s="307">
        <f>IFERROR(DA1159-L1159,"")</f>
        <v/>
      </c>
      <c r="DN1159" s="348">
        <f>IF(DE1159&gt;AQ1159,0,1)</f>
        <v/>
      </c>
      <c r="DO1159" s="348">
        <f>IF(DA1159&lt;M1159,0,1)</f>
        <v/>
      </c>
      <c r="DP1159" s="348">
        <f>IF(DA1159&gt;N1159,0,1)</f>
        <v/>
      </c>
    </row>
    <row r="1160" ht="20.25" customHeight="1" s="417">
      <c r="C1160" s="455" t="n"/>
      <c r="G1160" s="238" t="n"/>
      <c r="H1160" s="437" t="n"/>
      <c r="I1160" s="437" t="n"/>
      <c r="J1160" s="437" t="n"/>
      <c r="K1160" s="437" t="n"/>
      <c r="L1160" s="240" t="n"/>
      <c r="M1160" s="241" t="n"/>
      <c r="N1160" s="242" t="n"/>
      <c r="O1160" s="232" t="n"/>
      <c r="P1160" s="232" t="n"/>
      <c r="Q1160" s="232" t="n"/>
      <c r="R1160" s="232" t="n"/>
      <c r="S1160" s="232" t="n"/>
      <c r="T1160" s="232" t="n"/>
      <c r="U1160" s="232" t="n"/>
      <c r="V1160" s="232" t="n"/>
      <c r="W1160" s="232" t="n"/>
      <c r="X1160" s="232" t="n"/>
      <c r="Y1160" s="195" t="n"/>
      <c r="Z1160" s="195" t="n"/>
      <c r="AA1160" s="232" t="n"/>
      <c r="AB1160" s="232" t="n"/>
      <c r="AC1160" s="232" t="n"/>
      <c r="AD1160" s="232" t="n"/>
      <c r="AE1160" s="232" t="n"/>
      <c r="AF1160" s="232" t="n"/>
      <c r="AG1160" s="232" t="n"/>
      <c r="AH1160" s="232" t="n"/>
      <c r="AI1160" s="232" t="n"/>
      <c r="AJ1160" s="232" t="n"/>
      <c r="AK1160" s="195" t="n"/>
      <c r="AL1160" s="195" t="n"/>
      <c r="AM1160" s="232">
        <f>IFERROR(ROUND(AVERAGE(O1160:S1160,AA1160:AE1160),0),"")</f>
        <v/>
      </c>
      <c r="AN1160" s="232">
        <f>IFERROR(ROUND(AVERAGE(T1160:X1160,AF1160:AJ1160),0),"")</f>
        <v/>
      </c>
      <c r="AO1160" s="278">
        <f>IFERROR((AM1160-L1160)/L1160,"")</f>
        <v/>
      </c>
      <c r="AP1160" s="218" t="n"/>
      <c r="AQ1160" s="219" t="n"/>
      <c r="AR1160" s="217">
        <f>IFERROR(ROUND((3600/AS1160*J1160),0),"")</f>
        <v/>
      </c>
      <c r="AS1160" s="217">
        <f>IFERROR(ROUND(AVERAGE(Y1160:Z1160,AK1160:AL1160),0),"")</f>
        <v/>
      </c>
      <c r="AT1160" s="217" t="n"/>
      <c r="AU1160" s="217" t="n"/>
      <c r="AV1160" s="217" t="n"/>
      <c r="AW1160" s="217" t="n"/>
      <c r="AX1160" s="217" t="n"/>
      <c r="AY1160" s="217" t="n"/>
      <c r="AZ1160" s="217" t="n"/>
      <c r="BA1160" s="217" t="n"/>
      <c r="BB1160" s="217" t="n"/>
      <c r="BC1160" s="217" t="n"/>
      <c r="BD1160" s="217" t="n"/>
      <c r="BE1160" s="217" t="n"/>
      <c r="BF1160" s="217" t="n"/>
      <c r="BG1160" s="217" t="n"/>
      <c r="BH1160" s="217" t="n"/>
      <c r="BI1160" s="217" t="n"/>
      <c r="BJ1160" s="217" t="n"/>
      <c r="BK1160" s="217" t="n"/>
      <c r="BL1160" s="217" t="n"/>
      <c r="BM1160" s="217" t="n"/>
      <c r="BN1160" s="217" t="n"/>
      <c r="BO1160" s="217" t="n"/>
      <c r="BP1160" s="217" t="n"/>
      <c r="BQ1160" s="217" t="n"/>
      <c r="BR1160" s="217" t="n"/>
      <c r="BS1160" s="217" t="n"/>
      <c r="BT1160" s="217" t="n"/>
      <c r="BU1160" s="217" t="n"/>
      <c r="BV1160" s="217" t="n"/>
      <c r="BW1160" s="217" t="n"/>
      <c r="BX1160" s="220" t="n"/>
      <c r="BY1160" s="220" t="n"/>
      <c r="BZ1160" s="220" t="n"/>
      <c r="CA1160" s="220" t="n"/>
      <c r="CB1160" s="220" t="n"/>
      <c r="CC1160" s="220" t="n"/>
      <c r="CD1160" s="220" t="n"/>
      <c r="CE1160" s="220" t="n"/>
      <c r="CF1160" s="220" t="n"/>
      <c r="CG1160" s="221">
        <f>IFERROR(ROUND((SUM(BX1160:CF1160)),0),"")</f>
        <v/>
      </c>
      <c r="CH1160" s="216" t="n"/>
      <c r="CI1160" s="456" t="n"/>
      <c r="CJ1160" s="223" t="n"/>
      <c r="CK1160" s="196" t="n"/>
      <c r="CL1160" s="196" t="n"/>
      <c r="CM1160" s="196" t="n"/>
      <c r="CN1160" s="196" t="n"/>
      <c r="CO1160" s="196" t="n"/>
      <c r="CP1160" s="323" t="n"/>
      <c r="CQ1160" s="348" t="n"/>
      <c r="CR1160" s="348" t="n"/>
      <c r="CS1160" s="348" t="n"/>
      <c r="CT1160" s="348" t="n"/>
      <c r="CU1160" s="348" t="n"/>
      <c r="CV1160" s="348" t="n"/>
      <c r="CW1160" s="348" t="n"/>
      <c r="CX1160" s="348" t="n"/>
      <c r="CY1160" s="348">
        <f>IFERROR(ROUND(STDEV(AN1160,L1160),1),"")</f>
        <v/>
      </c>
      <c r="CZ1160" s="232">
        <f>IFERROR(ROUND(AVERAGE(O1160:S1160,AA1160:AE1160),0),"")</f>
        <v/>
      </c>
      <c r="DA1160" s="232">
        <f>IFERROR(AVERAGE(T1160:X1160,AF1160:AJ1160),"")</f>
        <v/>
      </c>
      <c r="DB1160" s="308">
        <f>AV1160+BK1160</f>
        <v/>
      </c>
      <c r="DC1160" s="12">
        <f>SUM(BL1160:BT1160,AW1160:BE1160)</f>
        <v/>
      </c>
      <c r="DD1160" s="437">
        <f>IFERROR(ROUND(DC1160/K1160,0),"")</f>
        <v/>
      </c>
      <c r="DE1160" s="437">
        <f>IFERROR(ROUND(AVERAGE(Y1160:Z1160,AK1160:AL1160),0),"")</f>
        <v/>
      </c>
      <c r="DF1160" s="217">
        <f>IFERROR(ROUND((3600/DE1160*J1160),0),"")</f>
        <v/>
      </c>
      <c r="DG1160" s="437">
        <f>IFERROR(ROUND(DD1160/DF1160,1),"")</f>
        <v/>
      </c>
      <c r="DH1160" s="308">
        <f>IFERROR(DB1160+DD1160,"")</f>
        <v/>
      </c>
      <c r="DI1160" s="447">
        <f>IFERROR(DD1160/DH1160,"")</f>
        <v/>
      </c>
      <c r="DJ1160" s="239" t="n"/>
      <c r="DK1160" s="12">
        <f>IFERROR(DF1160-AP1160,"")</f>
        <v/>
      </c>
      <c r="DL1160" s="239" t="n"/>
      <c r="DM1160" s="307">
        <f>IFERROR(DA1160-L1160,"")</f>
        <v/>
      </c>
      <c r="DN1160" s="348">
        <f>IF(DE1160&gt;AQ1160,0,1)</f>
        <v/>
      </c>
      <c r="DO1160" s="348">
        <f>IF(DA1160&lt;M1160,0,1)</f>
        <v/>
      </c>
      <c r="DP1160" s="348">
        <f>IF(DA1160&gt;N1160,0,1)</f>
        <v/>
      </c>
    </row>
    <row r="1161" ht="20.25" customHeight="1" s="417">
      <c r="C1161" s="455" t="n"/>
      <c r="G1161" s="238" t="n"/>
      <c r="H1161" s="437" t="n"/>
      <c r="I1161" s="437" t="n"/>
      <c r="J1161" s="437" t="n"/>
      <c r="K1161" s="437" t="n"/>
      <c r="L1161" s="240" t="n"/>
      <c r="M1161" s="241" t="n"/>
      <c r="N1161" s="242" t="n"/>
      <c r="O1161" s="232" t="n"/>
      <c r="P1161" s="232" t="n"/>
      <c r="Q1161" s="232" t="n"/>
      <c r="R1161" s="232" t="n"/>
      <c r="S1161" s="232" t="n"/>
      <c r="T1161" s="232" t="n"/>
      <c r="U1161" s="232" t="n"/>
      <c r="V1161" s="232" t="n"/>
      <c r="W1161" s="232" t="n"/>
      <c r="X1161" s="232" t="n"/>
      <c r="Y1161" s="195" t="n"/>
      <c r="Z1161" s="195" t="n"/>
      <c r="AA1161" s="232" t="n"/>
      <c r="AB1161" s="232" t="n"/>
      <c r="AC1161" s="232" t="n"/>
      <c r="AD1161" s="232" t="n"/>
      <c r="AE1161" s="232" t="n"/>
      <c r="AF1161" s="232" t="n"/>
      <c r="AG1161" s="232" t="n"/>
      <c r="AH1161" s="232" t="n"/>
      <c r="AI1161" s="232" t="n"/>
      <c r="AJ1161" s="232" t="n"/>
      <c r="AK1161" s="195" t="n"/>
      <c r="AL1161" s="195" t="n"/>
      <c r="AM1161" s="232">
        <f>IFERROR(ROUND(AVERAGE(O1161:S1161,AA1161:AE1161),0),"")</f>
        <v/>
      </c>
      <c r="AN1161" s="232">
        <f>IFERROR(ROUND(AVERAGE(T1161:X1161,AF1161:AJ1161),0),"")</f>
        <v/>
      </c>
      <c r="AO1161" s="278">
        <f>IFERROR((AM1161-L1161)/L1161,"")</f>
        <v/>
      </c>
      <c r="AP1161" s="218" t="n"/>
      <c r="AQ1161" s="219" t="n"/>
      <c r="AR1161" s="217">
        <f>IFERROR(ROUND((3600/AS1161*J1161),0),"")</f>
        <v/>
      </c>
      <c r="AS1161" s="217">
        <f>IFERROR(ROUND(AVERAGE(Y1161:Z1161,AK1161:AL1161),0),"")</f>
        <v/>
      </c>
      <c r="AT1161" s="217" t="n"/>
      <c r="AU1161" s="217" t="n"/>
      <c r="AV1161" s="217" t="n"/>
      <c r="AW1161" s="217" t="n"/>
      <c r="AX1161" s="217" t="n"/>
      <c r="AY1161" s="217" t="n"/>
      <c r="AZ1161" s="217" t="n"/>
      <c r="BA1161" s="217" t="n"/>
      <c r="BB1161" s="217" t="n"/>
      <c r="BC1161" s="217" t="n"/>
      <c r="BD1161" s="217" t="n"/>
      <c r="BE1161" s="217" t="n"/>
      <c r="BF1161" s="217" t="n"/>
      <c r="BG1161" s="217" t="n"/>
      <c r="BH1161" s="217" t="n"/>
      <c r="BI1161" s="217" t="n"/>
      <c r="BJ1161" s="217" t="n"/>
      <c r="BK1161" s="217" t="n"/>
      <c r="BL1161" s="217" t="n"/>
      <c r="BM1161" s="217" t="n"/>
      <c r="BN1161" s="217" t="n"/>
      <c r="BO1161" s="217" t="n"/>
      <c r="BP1161" s="217" t="n"/>
      <c r="BQ1161" s="217" t="n"/>
      <c r="BR1161" s="217" t="n"/>
      <c r="BS1161" s="217" t="n"/>
      <c r="BT1161" s="217" t="n"/>
      <c r="BU1161" s="217" t="n"/>
      <c r="BV1161" s="217" t="n"/>
      <c r="BW1161" s="217" t="n"/>
      <c r="BX1161" s="220" t="n"/>
      <c r="BY1161" s="220" t="n"/>
      <c r="BZ1161" s="220" t="n"/>
      <c r="CA1161" s="220" t="n"/>
      <c r="CB1161" s="220" t="n"/>
      <c r="CC1161" s="220" t="n"/>
      <c r="CD1161" s="220" t="n"/>
      <c r="CE1161" s="220" t="n"/>
      <c r="CF1161" s="220" t="n"/>
      <c r="CG1161" s="221">
        <f>IFERROR(ROUND((SUM(BX1161:CF1161)),0),"")</f>
        <v/>
      </c>
      <c r="CH1161" s="216" t="n"/>
      <c r="CI1161" s="456" t="n"/>
      <c r="CJ1161" s="223" t="n"/>
      <c r="CK1161" s="196" t="n"/>
      <c r="CL1161" s="196" t="n"/>
      <c r="CM1161" s="196" t="n"/>
      <c r="CN1161" s="196" t="n"/>
      <c r="CO1161" s="196" t="n"/>
      <c r="CP1161" s="323" t="n"/>
      <c r="CQ1161" s="348" t="n"/>
      <c r="CR1161" s="348" t="n"/>
      <c r="CS1161" s="348" t="n"/>
      <c r="CT1161" s="348" t="n"/>
      <c r="CU1161" s="348" t="n"/>
      <c r="CV1161" s="348" t="n"/>
      <c r="CW1161" s="348" t="n"/>
      <c r="CX1161" s="348" t="n"/>
      <c r="CY1161" s="348">
        <f>IFERROR(ROUND(STDEV(AN1161,L1161),1),"")</f>
        <v/>
      </c>
      <c r="CZ1161" s="232">
        <f>IFERROR(ROUND(AVERAGE(O1161:S1161,AA1161:AE1161),0),"")</f>
        <v/>
      </c>
      <c r="DA1161" s="232">
        <f>IFERROR(AVERAGE(T1161:X1161,AF1161:AJ1161),"")</f>
        <v/>
      </c>
      <c r="DB1161" s="308">
        <f>AV1161+BK1161</f>
        <v/>
      </c>
      <c r="DC1161" s="12">
        <f>SUM(BL1161:BT1161,AW1161:BE1161)</f>
        <v/>
      </c>
      <c r="DD1161" s="437">
        <f>IFERROR(ROUND(DC1161/K1161,0),"")</f>
        <v/>
      </c>
      <c r="DE1161" s="437">
        <f>IFERROR(ROUND(AVERAGE(Y1161:Z1161,AK1161:AL1161),0),"")</f>
        <v/>
      </c>
      <c r="DF1161" s="217">
        <f>IFERROR(ROUND((3600/DE1161*J1161),0),"")</f>
        <v/>
      </c>
      <c r="DG1161" s="437">
        <f>IFERROR(ROUND(DD1161/DF1161,1),"")</f>
        <v/>
      </c>
      <c r="DH1161" s="308">
        <f>IFERROR(DB1161+DD1161,"")</f>
        <v/>
      </c>
      <c r="DI1161" s="447">
        <f>IFERROR(DD1161/DH1161,"")</f>
        <v/>
      </c>
      <c r="DJ1161" s="239" t="n"/>
      <c r="DK1161" s="12">
        <f>IFERROR(DF1161-AP1161,"")</f>
        <v/>
      </c>
      <c r="DL1161" s="239" t="n"/>
      <c r="DM1161" s="307">
        <f>IFERROR(DA1161-L1161,"")</f>
        <v/>
      </c>
      <c r="DN1161" s="348">
        <f>IF(DE1161&gt;AQ1161,0,1)</f>
        <v/>
      </c>
      <c r="DO1161" s="348">
        <f>IF(DA1161&lt;M1161,0,1)</f>
        <v/>
      </c>
      <c r="DP1161" s="348">
        <f>IF(DA1161&gt;N1161,0,1)</f>
        <v/>
      </c>
    </row>
    <row r="1162" ht="20.25" customHeight="1" s="417">
      <c r="C1162" s="455" t="n"/>
      <c r="G1162" s="238" t="n"/>
      <c r="H1162" s="437" t="n"/>
      <c r="I1162" s="437" t="n"/>
      <c r="J1162" s="437" t="n"/>
      <c r="K1162" s="437" t="n"/>
      <c r="L1162" s="240" t="n"/>
      <c r="M1162" s="241" t="n"/>
      <c r="N1162" s="242" t="n"/>
      <c r="O1162" s="232" t="n"/>
      <c r="P1162" s="232" t="n"/>
      <c r="Q1162" s="232" t="n"/>
      <c r="R1162" s="232" t="n"/>
      <c r="S1162" s="232" t="n"/>
      <c r="T1162" s="232" t="n"/>
      <c r="U1162" s="232" t="n"/>
      <c r="V1162" s="232" t="n"/>
      <c r="W1162" s="232" t="n"/>
      <c r="X1162" s="232" t="n"/>
      <c r="Y1162" s="195" t="n"/>
      <c r="Z1162" s="195" t="n"/>
      <c r="AA1162" s="232" t="n"/>
      <c r="AB1162" s="232" t="n"/>
      <c r="AC1162" s="232" t="n"/>
      <c r="AD1162" s="232" t="n"/>
      <c r="AE1162" s="232" t="n"/>
      <c r="AF1162" s="232" t="n"/>
      <c r="AG1162" s="232" t="n"/>
      <c r="AH1162" s="232" t="n"/>
      <c r="AI1162" s="232" t="n"/>
      <c r="AJ1162" s="232" t="n"/>
      <c r="AK1162" s="195" t="n"/>
      <c r="AL1162" s="195" t="n"/>
      <c r="AM1162" s="232">
        <f>IFERROR(ROUND(AVERAGE(O1162:S1162,AA1162:AE1162),0),"")</f>
        <v/>
      </c>
      <c r="AN1162" s="232">
        <f>IFERROR(ROUND(AVERAGE(T1162:X1162,AF1162:AJ1162),0),"")</f>
        <v/>
      </c>
      <c r="AO1162" s="278">
        <f>IFERROR((AM1162-L1162)/L1162,"")</f>
        <v/>
      </c>
      <c r="AP1162" s="218" t="n"/>
      <c r="AQ1162" s="219" t="n"/>
      <c r="AR1162" s="217">
        <f>IFERROR(ROUND((3600/AS1162*J1162),0),"")</f>
        <v/>
      </c>
      <c r="AS1162" s="217">
        <f>IFERROR(ROUND(AVERAGE(Y1162:Z1162,AK1162:AL1162),0),"")</f>
        <v/>
      </c>
      <c r="AT1162" s="217" t="n"/>
      <c r="AU1162" s="217" t="n"/>
      <c r="AV1162" s="217" t="n"/>
      <c r="AW1162" s="217" t="n"/>
      <c r="AX1162" s="217" t="n"/>
      <c r="AY1162" s="217" t="n"/>
      <c r="AZ1162" s="217" t="n"/>
      <c r="BA1162" s="217" t="n"/>
      <c r="BB1162" s="217" t="n"/>
      <c r="BC1162" s="217" t="n"/>
      <c r="BD1162" s="217" t="n"/>
      <c r="BE1162" s="217" t="n"/>
      <c r="BF1162" s="217" t="n"/>
      <c r="BG1162" s="217" t="n"/>
      <c r="BH1162" s="217" t="n"/>
      <c r="BI1162" s="217" t="n"/>
      <c r="BJ1162" s="217" t="n"/>
      <c r="BK1162" s="217" t="n"/>
      <c r="BL1162" s="217" t="n"/>
      <c r="BM1162" s="217" t="n"/>
      <c r="BN1162" s="217" t="n"/>
      <c r="BO1162" s="217" t="n"/>
      <c r="BP1162" s="217" t="n"/>
      <c r="BQ1162" s="217" t="n"/>
      <c r="BR1162" s="217" t="n"/>
      <c r="BS1162" s="217" t="n"/>
      <c r="BT1162" s="217" t="n"/>
      <c r="BU1162" s="217" t="n"/>
      <c r="BV1162" s="217" t="n"/>
      <c r="BW1162" s="217" t="n"/>
      <c r="BX1162" s="220" t="n"/>
      <c r="BY1162" s="220" t="n"/>
      <c r="BZ1162" s="220" t="n"/>
      <c r="CA1162" s="220" t="n"/>
      <c r="CB1162" s="220" t="n"/>
      <c r="CC1162" s="220" t="n"/>
      <c r="CD1162" s="220" t="n"/>
      <c r="CE1162" s="220" t="n"/>
      <c r="CF1162" s="220" t="n"/>
      <c r="CG1162" s="221">
        <f>IFERROR(ROUND((SUM(BX1162:CF1162)),0),"")</f>
        <v/>
      </c>
      <c r="CH1162" s="216" t="n"/>
      <c r="CI1162" s="456" t="n"/>
      <c r="CJ1162" s="223" t="n"/>
      <c r="CK1162" s="196" t="n"/>
      <c r="CL1162" s="196" t="n"/>
      <c r="CM1162" s="196" t="n"/>
      <c r="CN1162" s="196" t="n"/>
      <c r="CO1162" s="196" t="n"/>
      <c r="CP1162" s="323" t="n"/>
      <c r="CQ1162" s="348" t="n"/>
      <c r="CR1162" s="348" t="n"/>
      <c r="CS1162" s="348" t="n"/>
      <c r="CT1162" s="348" t="n"/>
      <c r="CU1162" s="348" t="n"/>
      <c r="CV1162" s="348" t="n"/>
      <c r="CW1162" s="348" t="n"/>
      <c r="CX1162" s="348" t="n"/>
      <c r="CY1162" s="348">
        <f>IFERROR(ROUND(STDEV(AN1162,L1162),1),"")</f>
        <v/>
      </c>
      <c r="CZ1162" s="232">
        <f>IFERROR(ROUND(AVERAGE(O1162:S1162,AA1162:AE1162),0),"")</f>
        <v/>
      </c>
      <c r="DA1162" s="232">
        <f>IFERROR(AVERAGE(T1162:X1162,AF1162:AJ1162),"")</f>
        <v/>
      </c>
      <c r="DB1162" s="308">
        <f>AV1162+BK1162</f>
        <v/>
      </c>
      <c r="DC1162" s="12">
        <f>SUM(BL1162:BT1162,AW1162:BE1162)</f>
        <v/>
      </c>
      <c r="DD1162" s="437">
        <f>IFERROR(ROUND(DC1162/K1162,0),"")</f>
        <v/>
      </c>
      <c r="DE1162" s="437">
        <f>IFERROR(ROUND(AVERAGE(Y1162:Z1162,AK1162:AL1162),0),"")</f>
        <v/>
      </c>
      <c r="DF1162" s="217">
        <f>IFERROR(ROUND((3600/DE1162*J1162),0),"")</f>
        <v/>
      </c>
      <c r="DG1162" s="437">
        <f>IFERROR(ROUND(DD1162/DF1162,1),"")</f>
        <v/>
      </c>
      <c r="DH1162" s="308">
        <f>IFERROR(DB1162+DD1162,"")</f>
        <v/>
      </c>
      <c r="DI1162" s="447">
        <f>IFERROR(DD1162/DH1162,"")</f>
        <v/>
      </c>
      <c r="DJ1162" s="239" t="n"/>
      <c r="DK1162" s="12">
        <f>IFERROR(DF1162-AP1162,"")</f>
        <v/>
      </c>
      <c r="DL1162" s="239" t="n"/>
      <c r="DM1162" s="307">
        <f>IFERROR(DA1162-L1162,"")</f>
        <v/>
      </c>
      <c r="DN1162" s="348">
        <f>IF(DE1162&gt;AQ1162,0,1)</f>
        <v/>
      </c>
      <c r="DO1162" s="348">
        <f>IF(DA1162&lt;M1162,0,1)</f>
        <v/>
      </c>
      <c r="DP1162" s="348">
        <f>IF(DA1162&gt;N1162,0,1)</f>
        <v/>
      </c>
    </row>
    <row r="1163" ht="20.25" customHeight="1" s="417">
      <c r="C1163" s="455" t="n"/>
      <c r="G1163" s="238" t="n"/>
      <c r="H1163" s="437" t="n"/>
      <c r="I1163" s="437" t="n"/>
      <c r="J1163" s="437" t="n"/>
      <c r="K1163" s="437" t="n"/>
      <c r="L1163" s="240" t="n"/>
      <c r="M1163" s="241" t="n"/>
      <c r="N1163" s="242" t="n"/>
      <c r="O1163" s="232" t="n"/>
      <c r="P1163" s="232" t="n"/>
      <c r="Q1163" s="232" t="n"/>
      <c r="R1163" s="232" t="n"/>
      <c r="S1163" s="232" t="n"/>
      <c r="T1163" s="232" t="n"/>
      <c r="U1163" s="232" t="n"/>
      <c r="V1163" s="232" t="n"/>
      <c r="W1163" s="232" t="n"/>
      <c r="X1163" s="232" t="n"/>
      <c r="Y1163" s="195" t="n"/>
      <c r="Z1163" s="195" t="n"/>
      <c r="AA1163" s="232" t="n"/>
      <c r="AB1163" s="232" t="n"/>
      <c r="AC1163" s="232" t="n"/>
      <c r="AD1163" s="232" t="n"/>
      <c r="AE1163" s="232" t="n"/>
      <c r="AF1163" s="232" t="n"/>
      <c r="AG1163" s="232" t="n"/>
      <c r="AH1163" s="232" t="n"/>
      <c r="AI1163" s="232" t="n"/>
      <c r="AJ1163" s="232" t="n"/>
      <c r="AK1163" s="195" t="n"/>
      <c r="AL1163" s="195" t="n"/>
      <c r="AM1163" s="232">
        <f>IFERROR(ROUND(AVERAGE(O1163:S1163,AA1163:AE1163),0),"")</f>
        <v/>
      </c>
      <c r="AN1163" s="232">
        <f>IFERROR(ROUND(AVERAGE(T1163:X1163,AF1163:AJ1163),0),"")</f>
        <v/>
      </c>
      <c r="AO1163" s="278">
        <f>IFERROR((AM1163-L1163)/L1163,"")</f>
        <v/>
      </c>
      <c r="AP1163" s="218" t="n"/>
      <c r="AQ1163" s="219" t="n"/>
      <c r="AR1163" s="217">
        <f>IFERROR(ROUND((3600/AS1163*J1163),0),"")</f>
        <v/>
      </c>
      <c r="AS1163" s="217">
        <f>IFERROR(ROUND(AVERAGE(Y1163:Z1163,AK1163:AL1163),0),"")</f>
        <v/>
      </c>
      <c r="AT1163" s="217" t="n"/>
      <c r="AU1163" s="217" t="n"/>
      <c r="AV1163" s="217" t="n"/>
      <c r="AW1163" s="217" t="n"/>
      <c r="AX1163" s="217" t="n"/>
      <c r="AY1163" s="217" t="n"/>
      <c r="AZ1163" s="217" t="n"/>
      <c r="BA1163" s="217" t="n"/>
      <c r="BB1163" s="217" t="n"/>
      <c r="BC1163" s="217" t="n"/>
      <c r="BD1163" s="217" t="n"/>
      <c r="BE1163" s="217" t="n"/>
      <c r="BF1163" s="217" t="n"/>
      <c r="BG1163" s="217" t="n"/>
      <c r="BH1163" s="217" t="n"/>
      <c r="BI1163" s="217" t="n"/>
      <c r="BJ1163" s="217" t="n"/>
      <c r="BK1163" s="217" t="n"/>
      <c r="BL1163" s="217" t="n"/>
      <c r="BM1163" s="217" t="n"/>
      <c r="BN1163" s="217" t="n"/>
      <c r="BO1163" s="217" t="n"/>
      <c r="BP1163" s="217" t="n"/>
      <c r="BQ1163" s="217" t="n"/>
      <c r="BR1163" s="217" t="n"/>
      <c r="BS1163" s="217" t="n"/>
      <c r="BT1163" s="217" t="n"/>
      <c r="BU1163" s="217" t="n"/>
      <c r="BV1163" s="217" t="n"/>
      <c r="BW1163" s="217" t="n"/>
      <c r="BX1163" s="220" t="n"/>
      <c r="BY1163" s="220" t="n"/>
      <c r="BZ1163" s="220" t="n"/>
      <c r="CA1163" s="220" t="n"/>
      <c r="CB1163" s="220" t="n"/>
      <c r="CC1163" s="220" t="n"/>
      <c r="CD1163" s="220" t="n"/>
      <c r="CE1163" s="220" t="n"/>
      <c r="CF1163" s="220" t="n"/>
      <c r="CG1163" s="221">
        <f>IFERROR(ROUND((SUM(BX1163:CF1163)),0),"")</f>
        <v/>
      </c>
      <c r="CH1163" s="216" t="n"/>
      <c r="CI1163" s="456" t="n"/>
      <c r="CJ1163" s="223" t="n"/>
      <c r="CK1163" s="196" t="n"/>
      <c r="CL1163" s="196" t="n"/>
      <c r="CM1163" s="196" t="n"/>
      <c r="CN1163" s="196" t="n"/>
      <c r="CO1163" s="196" t="n"/>
      <c r="CP1163" s="323" t="n"/>
      <c r="CQ1163" s="348" t="n"/>
      <c r="CR1163" s="348" t="n"/>
      <c r="CS1163" s="348" t="n"/>
      <c r="CT1163" s="348" t="n"/>
      <c r="CU1163" s="348" t="n"/>
      <c r="CV1163" s="348" t="n"/>
      <c r="CW1163" s="348" t="n"/>
      <c r="CX1163" s="348" t="n"/>
      <c r="CY1163" s="348">
        <f>IFERROR(ROUND(STDEV(AN1163,L1163),1),"")</f>
        <v/>
      </c>
      <c r="CZ1163" s="232">
        <f>IFERROR(ROUND(AVERAGE(O1163:S1163,AA1163:AE1163),0),"")</f>
        <v/>
      </c>
      <c r="DA1163" s="232">
        <f>IFERROR(AVERAGE(T1163:X1163,AF1163:AJ1163),"")</f>
        <v/>
      </c>
      <c r="DB1163" s="308">
        <f>AV1163+BK1163</f>
        <v/>
      </c>
      <c r="DC1163" s="12">
        <f>SUM(BL1163:BT1163,AW1163:BE1163)</f>
        <v/>
      </c>
      <c r="DD1163" s="437">
        <f>IFERROR(ROUND(DC1163/K1163,0),"")</f>
        <v/>
      </c>
      <c r="DE1163" s="437">
        <f>IFERROR(ROUND(AVERAGE(Y1163:Z1163,AK1163:AL1163),0),"")</f>
        <v/>
      </c>
      <c r="DF1163" s="217">
        <f>IFERROR(ROUND((3600/DE1163*J1163),0),"")</f>
        <v/>
      </c>
      <c r="DG1163" s="437">
        <f>IFERROR(ROUND(DD1163/DF1163,1),"")</f>
        <v/>
      </c>
      <c r="DH1163" s="308">
        <f>IFERROR(DB1163+DD1163,"")</f>
        <v/>
      </c>
      <c r="DI1163" s="447">
        <f>IFERROR(DD1163/DH1163,"")</f>
        <v/>
      </c>
      <c r="DJ1163" s="239" t="n"/>
      <c r="DK1163" s="12">
        <f>IFERROR(DF1163-AP1163,"")</f>
        <v/>
      </c>
      <c r="DL1163" s="239" t="n"/>
      <c r="DM1163" s="307">
        <f>IFERROR(DA1163-L1163,"")</f>
        <v/>
      </c>
      <c r="DN1163" s="348">
        <f>IF(DE1163&gt;AQ1163,0,1)</f>
        <v/>
      </c>
      <c r="DO1163" s="348">
        <f>IF(DA1163&lt;M1163,0,1)</f>
        <v/>
      </c>
      <c r="DP1163" s="348">
        <f>IF(DA1163&gt;N1163,0,1)</f>
        <v/>
      </c>
    </row>
    <row r="1164" ht="20.25" customHeight="1" s="417">
      <c r="C1164" s="455" t="n"/>
      <c r="G1164" s="238" t="n"/>
      <c r="H1164" s="437" t="n"/>
      <c r="I1164" s="437" t="n"/>
      <c r="J1164" s="437" t="n"/>
      <c r="K1164" s="437" t="n"/>
      <c r="L1164" s="240" t="n"/>
      <c r="M1164" s="241" t="n"/>
      <c r="N1164" s="242" t="n"/>
      <c r="O1164" s="232" t="n"/>
      <c r="P1164" s="232" t="n"/>
      <c r="Q1164" s="232" t="n"/>
      <c r="R1164" s="232" t="n"/>
      <c r="S1164" s="232" t="n"/>
      <c r="T1164" s="232" t="n"/>
      <c r="U1164" s="232" t="n"/>
      <c r="V1164" s="232" t="n"/>
      <c r="W1164" s="232" t="n"/>
      <c r="X1164" s="232" t="n"/>
      <c r="Y1164" s="195" t="n"/>
      <c r="Z1164" s="195" t="n"/>
      <c r="AA1164" s="232" t="n"/>
      <c r="AB1164" s="232" t="n"/>
      <c r="AC1164" s="232" t="n"/>
      <c r="AD1164" s="232" t="n"/>
      <c r="AE1164" s="232" t="n"/>
      <c r="AF1164" s="232" t="n"/>
      <c r="AG1164" s="232" t="n"/>
      <c r="AH1164" s="232" t="n"/>
      <c r="AI1164" s="232" t="n"/>
      <c r="AJ1164" s="232" t="n"/>
      <c r="AK1164" s="195" t="n"/>
      <c r="AL1164" s="195" t="n"/>
      <c r="AM1164" s="232">
        <f>IFERROR(ROUND(AVERAGE(O1164:S1164,AA1164:AE1164),0),"")</f>
        <v/>
      </c>
      <c r="AN1164" s="232">
        <f>IFERROR(ROUND(AVERAGE(T1164:X1164,AF1164:AJ1164),0),"")</f>
        <v/>
      </c>
      <c r="AO1164" s="278">
        <f>IFERROR((AM1164-L1164)/L1164,"")</f>
        <v/>
      </c>
      <c r="AP1164" s="218" t="n"/>
      <c r="AQ1164" s="219" t="n"/>
      <c r="AR1164" s="217">
        <f>IFERROR(ROUND((3600/AS1164*J1164),0),"")</f>
        <v/>
      </c>
      <c r="AS1164" s="217">
        <f>IFERROR(ROUND(AVERAGE(Y1164:Z1164,AK1164:AL1164),0),"")</f>
        <v/>
      </c>
      <c r="AT1164" s="217" t="n"/>
      <c r="AU1164" s="217" t="n"/>
      <c r="AV1164" s="217" t="n"/>
      <c r="AW1164" s="217" t="n"/>
      <c r="AX1164" s="217" t="n"/>
      <c r="AY1164" s="217" t="n"/>
      <c r="AZ1164" s="217" t="n"/>
      <c r="BA1164" s="217" t="n"/>
      <c r="BB1164" s="217" t="n"/>
      <c r="BC1164" s="217" t="n"/>
      <c r="BD1164" s="217" t="n"/>
      <c r="BE1164" s="217" t="n"/>
      <c r="BF1164" s="217" t="n"/>
      <c r="BG1164" s="217" t="n"/>
      <c r="BH1164" s="217" t="n"/>
      <c r="BI1164" s="217" t="n"/>
      <c r="BJ1164" s="217" t="n"/>
      <c r="BK1164" s="217" t="n"/>
      <c r="BL1164" s="217" t="n"/>
      <c r="BM1164" s="217" t="n"/>
      <c r="BN1164" s="217" t="n"/>
      <c r="BO1164" s="217" t="n"/>
      <c r="BP1164" s="217" t="n"/>
      <c r="BQ1164" s="217" t="n"/>
      <c r="BR1164" s="217" t="n"/>
      <c r="BS1164" s="217" t="n"/>
      <c r="BT1164" s="217" t="n"/>
      <c r="BU1164" s="217" t="n"/>
      <c r="BV1164" s="217" t="n"/>
      <c r="BW1164" s="217" t="n"/>
      <c r="BX1164" s="220" t="n"/>
      <c r="BY1164" s="220" t="n"/>
      <c r="BZ1164" s="220" t="n"/>
      <c r="CA1164" s="220" t="n"/>
      <c r="CB1164" s="220" t="n"/>
      <c r="CC1164" s="220" t="n"/>
      <c r="CD1164" s="220" t="n"/>
      <c r="CE1164" s="220" t="n"/>
      <c r="CF1164" s="220" t="n"/>
      <c r="CG1164" s="221">
        <f>IFERROR(ROUND((SUM(BX1164:CF1164)),0),"")</f>
        <v/>
      </c>
      <c r="CH1164" s="216" t="n"/>
      <c r="CI1164" s="456" t="n"/>
      <c r="CJ1164" s="223" t="n"/>
      <c r="CK1164" s="196" t="n"/>
      <c r="CL1164" s="196" t="n"/>
      <c r="CM1164" s="196" t="n"/>
      <c r="CN1164" s="196" t="n"/>
      <c r="CO1164" s="196" t="n"/>
      <c r="CP1164" s="323" t="n"/>
      <c r="CQ1164" s="348" t="n"/>
      <c r="CR1164" s="348" t="n"/>
      <c r="CS1164" s="348" t="n"/>
      <c r="CT1164" s="348" t="n"/>
      <c r="CU1164" s="348" t="n"/>
      <c r="CV1164" s="348" t="n"/>
      <c r="CW1164" s="348" t="n"/>
      <c r="CX1164" s="348" t="n"/>
      <c r="CY1164" s="348">
        <f>IFERROR(ROUND(STDEV(AN1164,L1164),1),"")</f>
        <v/>
      </c>
      <c r="CZ1164" s="232">
        <f>IFERROR(ROUND(AVERAGE(O1164:S1164,AA1164:AE1164),0),"")</f>
        <v/>
      </c>
      <c r="DA1164" s="232">
        <f>IFERROR(AVERAGE(T1164:X1164,AF1164:AJ1164),"")</f>
        <v/>
      </c>
      <c r="DB1164" s="308">
        <f>AV1164+BK1164</f>
        <v/>
      </c>
      <c r="DC1164" s="12">
        <f>SUM(BL1164:BT1164,AW1164:BE1164)</f>
        <v/>
      </c>
      <c r="DD1164" s="437">
        <f>IFERROR(ROUND(DC1164/K1164,0),"")</f>
        <v/>
      </c>
      <c r="DE1164" s="437">
        <f>IFERROR(ROUND(AVERAGE(Y1164:Z1164,AK1164:AL1164),0),"")</f>
        <v/>
      </c>
      <c r="DF1164" s="217">
        <f>IFERROR(ROUND((3600/DE1164*J1164),0),"")</f>
        <v/>
      </c>
      <c r="DG1164" s="437">
        <f>IFERROR(ROUND(DD1164/DF1164,1),"")</f>
        <v/>
      </c>
      <c r="DH1164" s="308">
        <f>IFERROR(DB1164+DD1164,"")</f>
        <v/>
      </c>
      <c r="DI1164" s="447">
        <f>IFERROR(DD1164/DH1164,"")</f>
        <v/>
      </c>
      <c r="DJ1164" s="239" t="n"/>
      <c r="DK1164" s="12">
        <f>IFERROR(DF1164-AP1164,"")</f>
        <v/>
      </c>
      <c r="DL1164" s="239" t="n"/>
      <c r="DM1164" s="307">
        <f>IFERROR(DA1164-L1164,"")</f>
        <v/>
      </c>
      <c r="DN1164" s="348">
        <f>IF(DE1164&gt;AQ1164,0,1)</f>
        <v/>
      </c>
      <c r="DO1164" s="348">
        <f>IF(DA1164&lt;M1164,0,1)</f>
        <v/>
      </c>
      <c r="DP1164" s="348">
        <f>IF(DA1164&gt;N1164,0,1)</f>
        <v/>
      </c>
    </row>
    <row r="1165" ht="20.25" customHeight="1" s="417">
      <c r="C1165" s="455" t="n"/>
      <c r="G1165" s="238" t="n"/>
      <c r="H1165" s="437" t="n"/>
      <c r="I1165" s="437" t="n"/>
      <c r="J1165" s="437" t="n"/>
      <c r="K1165" s="437" t="n"/>
      <c r="L1165" s="240" t="n"/>
      <c r="M1165" s="241" t="n"/>
      <c r="N1165" s="242" t="n"/>
      <c r="O1165" s="232" t="n"/>
      <c r="P1165" s="232" t="n"/>
      <c r="Q1165" s="232" t="n"/>
      <c r="R1165" s="232" t="n"/>
      <c r="S1165" s="232" t="n"/>
      <c r="T1165" s="232" t="n"/>
      <c r="U1165" s="232" t="n"/>
      <c r="V1165" s="232" t="n"/>
      <c r="W1165" s="232" t="n"/>
      <c r="X1165" s="232" t="n"/>
      <c r="Y1165" s="195" t="n"/>
      <c r="Z1165" s="195" t="n"/>
      <c r="AA1165" s="232" t="n"/>
      <c r="AB1165" s="232" t="n"/>
      <c r="AC1165" s="232" t="n"/>
      <c r="AD1165" s="232" t="n"/>
      <c r="AE1165" s="232" t="n"/>
      <c r="AF1165" s="232" t="n"/>
      <c r="AG1165" s="232" t="n"/>
      <c r="AH1165" s="232" t="n"/>
      <c r="AI1165" s="232" t="n"/>
      <c r="AJ1165" s="232" t="n"/>
      <c r="AK1165" s="195" t="n"/>
      <c r="AL1165" s="195" t="n"/>
      <c r="AM1165" s="232">
        <f>IFERROR(ROUND(AVERAGE(O1165:S1165,AA1165:AE1165),0),"")</f>
        <v/>
      </c>
      <c r="AN1165" s="232">
        <f>IFERROR(ROUND(AVERAGE(T1165:X1165,AF1165:AJ1165),0),"")</f>
        <v/>
      </c>
      <c r="AO1165" s="278">
        <f>IFERROR((AM1165-L1165)/L1165,"")</f>
        <v/>
      </c>
      <c r="AP1165" s="218" t="n"/>
      <c r="AQ1165" s="219" t="n"/>
      <c r="AR1165" s="217">
        <f>IFERROR(ROUND((3600/AS1165*J1165),0),"")</f>
        <v/>
      </c>
      <c r="AS1165" s="217">
        <f>IFERROR(ROUND(AVERAGE(Y1165:Z1165,AK1165:AL1165),0),"")</f>
        <v/>
      </c>
      <c r="AT1165" s="217" t="n"/>
      <c r="AU1165" s="217" t="n"/>
      <c r="AV1165" s="217" t="n"/>
      <c r="AW1165" s="217" t="n"/>
      <c r="AX1165" s="217" t="n"/>
      <c r="AY1165" s="217" t="n"/>
      <c r="AZ1165" s="217" t="n"/>
      <c r="BA1165" s="217" t="n"/>
      <c r="BB1165" s="217" t="n"/>
      <c r="BC1165" s="217" t="n"/>
      <c r="BD1165" s="217" t="n"/>
      <c r="BE1165" s="217" t="n"/>
      <c r="BF1165" s="217" t="n"/>
      <c r="BG1165" s="217" t="n"/>
      <c r="BH1165" s="217" t="n"/>
      <c r="BI1165" s="217" t="n"/>
      <c r="BJ1165" s="217" t="n"/>
      <c r="BK1165" s="217" t="n"/>
      <c r="BL1165" s="217" t="n"/>
      <c r="BM1165" s="217" t="n"/>
      <c r="BN1165" s="217" t="n"/>
      <c r="BO1165" s="217" t="n"/>
      <c r="BP1165" s="217" t="n"/>
      <c r="BQ1165" s="217" t="n"/>
      <c r="BR1165" s="217" t="n"/>
      <c r="BS1165" s="217" t="n"/>
      <c r="BT1165" s="217" t="n"/>
      <c r="BU1165" s="217" t="n"/>
      <c r="BV1165" s="217" t="n"/>
      <c r="BW1165" s="217" t="n"/>
      <c r="BX1165" s="220" t="n"/>
      <c r="BY1165" s="220" t="n"/>
      <c r="BZ1165" s="220" t="n"/>
      <c r="CA1165" s="220" t="n"/>
      <c r="CB1165" s="220" t="n"/>
      <c r="CC1165" s="220" t="n"/>
      <c r="CD1165" s="220" t="n"/>
      <c r="CE1165" s="220" t="n"/>
      <c r="CF1165" s="220" t="n"/>
      <c r="CG1165" s="221">
        <f>IFERROR(ROUND((SUM(BX1165:CF1165)),0),"")</f>
        <v/>
      </c>
      <c r="CH1165" s="216" t="n"/>
      <c r="CI1165" s="456" t="n"/>
      <c r="CJ1165" s="223" t="n"/>
      <c r="CK1165" s="196" t="n"/>
      <c r="CL1165" s="196" t="n"/>
      <c r="CM1165" s="196" t="n"/>
      <c r="CN1165" s="196" t="n"/>
      <c r="CO1165" s="196" t="n"/>
      <c r="CP1165" s="323" t="n"/>
      <c r="CQ1165" s="348" t="n"/>
      <c r="CR1165" s="348" t="n"/>
      <c r="CS1165" s="348" t="n"/>
      <c r="CT1165" s="348" t="n"/>
      <c r="CU1165" s="348" t="n"/>
      <c r="CV1165" s="348" t="n"/>
      <c r="CW1165" s="348" t="n"/>
      <c r="CX1165" s="348" t="n"/>
      <c r="CY1165" s="348">
        <f>IFERROR(ROUND(STDEV(AN1165,L1165),1),"")</f>
        <v/>
      </c>
      <c r="CZ1165" s="232">
        <f>IFERROR(ROUND(AVERAGE(O1165:S1165,AA1165:AE1165),0),"")</f>
        <v/>
      </c>
      <c r="DA1165" s="232">
        <f>IFERROR(AVERAGE(T1165:X1165,AF1165:AJ1165),"")</f>
        <v/>
      </c>
      <c r="DB1165" s="308">
        <f>AV1165+BK1165</f>
        <v/>
      </c>
      <c r="DC1165" s="12">
        <f>SUM(BL1165:BT1165,AW1165:BE1165)</f>
        <v/>
      </c>
      <c r="DD1165" s="437">
        <f>IFERROR(ROUND(DC1165/K1165,0),"")</f>
        <v/>
      </c>
      <c r="DE1165" s="437">
        <f>IFERROR(ROUND(AVERAGE(Y1165:Z1165,AK1165:AL1165),0),"")</f>
        <v/>
      </c>
      <c r="DF1165" s="217">
        <f>IFERROR(ROUND((3600/DE1165*J1165),0),"")</f>
        <v/>
      </c>
      <c r="DG1165" s="437">
        <f>IFERROR(ROUND(DD1165/DF1165,1),"")</f>
        <v/>
      </c>
      <c r="DH1165" s="308">
        <f>IFERROR(DB1165+DD1165,"")</f>
        <v/>
      </c>
      <c r="DI1165" s="447">
        <f>IFERROR(DD1165/DH1165,"")</f>
        <v/>
      </c>
      <c r="DJ1165" s="239" t="n"/>
      <c r="DK1165" s="12">
        <f>IFERROR(DF1165-AP1165,"")</f>
        <v/>
      </c>
      <c r="DL1165" s="239" t="n"/>
      <c r="DM1165" s="307">
        <f>IFERROR(DA1165-L1165,"")</f>
        <v/>
      </c>
      <c r="DN1165" s="348">
        <f>IF(DE1165&gt;AQ1165,0,1)</f>
        <v/>
      </c>
      <c r="DO1165" s="348">
        <f>IF(DA1165&lt;M1165,0,1)</f>
        <v/>
      </c>
      <c r="DP1165" s="348">
        <f>IF(DA1165&gt;N1165,0,1)</f>
        <v/>
      </c>
    </row>
    <row r="1166" ht="20.25" customHeight="1" s="417">
      <c r="C1166" s="455" t="n"/>
      <c r="G1166" s="238" t="n"/>
      <c r="H1166" s="437" t="n"/>
      <c r="I1166" s="437" t="n"/>
      <c r="J1166" s="437" t="n"/>
      <c r="K1166" s="437" t="n"/>
      <c r="L1166" s="240" t="n"/>
      <c r="M1166" s="241" t="n"/>
      <c r="N1166" s="242" t="n"/>
      <c r="O1166" s="232" t="n"/>
      <c r="P1166" s="232" t="n"/>
      <c r="Q1166" s="232" t="n"/>
      <c r="R1166" s="232" t="n"/>
      <c r="S1166" s="232" t="n"/>
      <c r="T1166" s="232" t="n"/>
      <c r="U1166" s="232" t="n"/>
      <c r="V1166" s="232" t="n"/>
      <c r="W1166" s="232" t="n"/>
      <c r="X1166" s="232" t="n"/>
      <c r="Y1166" s="195" t="n"/>
      <c r="Z1166" s="195" t="n"/>
      <c r="AA1166" s="232" t="n"/>
      <c r="AB1166" s="232" t="n"/>
      <c r="AC1166" s="232" t="n"/>
      <c r="AD1166" s="232" t="n"/>
      <c r="AE1166" s="232" t="n"/>
      <c r="AF1166" s="232" t="n"/>
      <c r="AG1166" s="232" t="n"/>
      <c r="AH1166" s="232" t="n"/>
      <c r="AI1166" s="232" t="n"/>
      <c r="AJ1166" s="232" t="n"/>
      <c r="AK1166" s="195" t="n"/>
      <c r="AL1166" s="195" t="n"/>
      <c r="AM1166" s="232">
        <f>IFERROR(ROUND(AVERAGE(O1166:S1166,AA1166:AE1166),0),"")</f>
        <v/>
      </c>
      <c r="AN1166" s="232">
        <f>IFERROR(ROUND(AVERAGE(T1166:X1166,AF1166:AJ1166),0),"")</f>
        <v/>
      </c>
      <c r="AO1166" s="278">
        <f>IFERROR((AM1166-L1166)/L1166,"")</f>
        <v/>
      </c>
      <c r="AP1166" s="218" t="n"/>
      <c r="AQ1166" s="219" t="n"/>
      <c r="AR1166" s="217">
        <f>IFERROR(ROUND((3600/AS1166*J1166),0),"")</f>
        <v/>
      </c>
      <c r="AS1166" s="217">
        <f>IFERROR(ROUND(AVERAGE(Y1166:Z1166,AK1166:AL1166),0),"")</f>
        <v/>
      </c>
      <c r="AT1166" s="217" t="n"/>
      <c r="AU1166" s="217" t="n"/>
      <c r="AV1166" s="217" t="n"/>
      <c r="AW1166" s="217" t="n"/>
      <c r="AX1166" s="217" t="n"/>
      <c r="AY1166" s="217" t="n"/>
      <c r="AZ1166" s="217" t="n"/>
      <c r="BA1166" s="217" t="n"/>
      <c r="BB1166" s="217" t="n"/>
      <c r="BC1166" s="217" t="n"/>
      <c r="BD1166" s="217" t="n"/>
      <c r="BE1166" s="217" t="n"/>
      <c r="BF1166" s="217" t="n"/>
      <c r="BG1166" s="217" t="n"/>
      <c r="BH1166" s="217" t="n"/>
      <c r="BI1166" s="217" t="n"/>
      <c r="BJ1166" s="217" t="n"/>
      <c r="BK1166" s="217" t="n"/>
      <c r="BL1166" s="217" t="n"/>
      <c r="BM1166" s="217" t="n"/>
      <c r="BN1166" s="217" t="n"/>
      <c r="BO1166" s="217" t="n"/>
      <c r="BP1166" s="217" t="n"/>
      <c r="BQ1166" s="217" t="n"/>
      <c r="BR1166" s="217" t="n"/>
      <c r="BS1166" s="217" t="n"/>
      <c r="BT1166" s="217" t="n"/>
      <c r="BU1166" s="217" t="n"/>
      <c r="BV1166" s="217" t="n"/>
      <c r="BW1166" s="217" t="n"/>
      <c r="BX1166" s="220" t="n"/>
      <c r="BY1166" s="220" t="n"/>
      <c r="BZ1166" s="220" t="n"/>
      <c r="CA1166" s="220" t="n"/>
      <c r="CB1166" s="220" t="n"/>
      <c r="CC1166" s="220" t="n"/>
      <c r="CD1166" s="220" t="n"/>
      <c r="CE1166" s="220" t="n"/>
      <c r="CF1166" s="220" t="n"/>
      <c r="CG1166" s="221">
        <f>IFERROR(ROUND((SUM(BX1166:CF1166)),0),"")</f>
        <v/>
      </c>
      <c r="CH1166" s="216" t="n"/>
      <c r="CI1166" s="456" t="n"/>
      <c r="CJ1166" s="223" t="n"/>
      <c r="CK1166" s="196" t="n"/>
      <c r="CL1166" s="196" t="n"/>
      <c r="CM1166" s="196" t="n"/>
      <c r="CN1166" s="196" t="n"/>
      <c r="CO1166" s="196" t="n"/>
      <c r="CP1166" s="323" t="n"/>
      <c r="CQ1166" s="348" t="n"/>
      <c r="CR1166" s="348" t="n"/>
      <c r="CS1166" s="348" t="n"/>
      <c r="CT1166" s="348" t="n"/>
      <c r="CU1166" s="348" t="n"/>
      <c r="CV1166" s="348" t="n"/>
      <c r="CW1166" s="348" t="n"/>
      <c r="CX1166" s="348" t="n"/>
      <c r="CY1166" s="348">
        <f>IFERROR(ROUND(STDEV(AN1166,L1166),1),"")</f>
        <v/>
      </c>
      <c r="CZ1166" s="232">
        <f>IFERROR(ROUND(AVERAGE(O1166:S1166,AA1166:AE1166),0),"")</f>
        <v/>
      </c>
      <c r="DA1166" s="232">
        <f>IFERROR(AVERAGE(T1166:X1166,AF1166:AJ1166),"")</f>
        <v/>
      </c>
      <c r="DB1166" s="308">
        <f>AV1166+BK1166</f>
        <v/>
      </c>
      <c r="DC1166" s="12">
        <f>SUM(BL1166:BT1166,AW1166:BE1166)</f>
        <v/>
      </c>
      <c r="DD1166" s="437">
        <f>IFERROR(ROUND(DC1166/K1166,0),"")</f>
        <v/>
      </c>
      <c r="DE1166" s="437">
        <f>IFERROR(ROUND(AVERAGE(Y1166:Z1166,AK1166:AL1166),0),"")</f>
        <v/>
      </c>
      <c r="DF1166" s="217">
        <f>IFERROR(ROUND((3600/DE1166*J1166),0),"")</f>
        <v/>
      </c>
      <c r="DG1166" s="437">
        <f>IFERROR(ROUND(DD1166/DF1166,1),"")</f>
        <v/>
      </c>
      <c r="DH1166" s="308">
        <f>IFERROR(DB1166+DD1166,"")</f>
        <v/>
      </c>
      <c r="DI1166" s="447">
        <f>IFERROR(DD1166/DH1166,"")</f>
        <v/>
      </c>
      <c r="DJ1166" s="239" t="n"/>
      <c r="DK1166" s="12">
        <f>IFERROR(DF1166-AP1166,"")</f>
        <v/>
      </c>
      <c r="DL1166" s="239" t="n"/>
      <c r="DM1166" s="307">
        <f>IFERROR(DA1166-L1166,"")</f>
        <v/>
      </c>
      <c r="DN1166" s="348">
        <f>IF(DE1166&gt;AQ1166,0,1)</f>
        <v/>
      </c>
      <c r="DO1166" s="348">
        <f>IF(DA1166&lt;M1166,0,1)</f>
        <v/>
      </c>
      <c r="DP1166" s="348">
        <f>IF(DA1166&gt;N1166,0,1)</f>
        <v/>
      </c>
    </row>
    <row r="1167" ht="20.25" customHeight="1" s="417">
      <c r="C1167" s="455" t="n"/>
      <c r="G1167" s="238" t="n"/>
      <c r="H1167" s="437" t="n"/>
      <c r="I1167" s="437" t="n"/>
      <c r="J1167" s="437" t="n"/>
      <c r="K1167" s="437" t="n"/>
      <c r="L1167" s="240" t="n"/>
      <c r="M1167" s="241" t="n"/>
      <c r="N1167" s="242" t="n"/>
      <c r="O1167" s="232" t="n"/>
      <c r="P1167" s="232" t="n"/>
      <c r="Q1167" s="232" t="n"/>
      <c r="R1167" s="232" t="n"/>
      <c r="S1167" s="232" t="n"/>
      <c r="T1167" s="232" t="n"/>
      <c r="U1167" s="232" t="n"/>
      <c r="V1167" s="232" t="n"/>
      <c r="W1167" s="232" t="n"/>
      <c r="X1167" s="232" t="n"/>
      <c r="Y1167" s="195" t="n"/>
      <c r="Z1167" s="195" t="n"/>
      <c r="AA1167" s="232" t="n"/>
      <c r="AB1167" s="232" t="n"/>
      <c r="AC1167" s="232" t="n"/>
      <c r="AD1167" s="232" t="n"/>
      <c r="AE1167" s="232" t="n"/>
      <c r="AF1167" s="232" t="n"/>
      <c r="AG1167" s="232" t="n"/>
      <c r="AH1167" s="232" t="n"/>
      <c r="AI1167" s="232" t="n"/>
      <c r="AJ1167" s="232" t="n"/>
      <c r="AK1167" s="195" t="n"/>
      <c r="AL1167" s="195" t="n"/>
      <c r="AM1167" s="232">
        <f>IFERROR(ROUND(AVERAGE(O1167:S1167,AA1167:AE1167),0),"")</f>
        <v/>
      </c>
      <c r="AN1167" s="232">
        <f>IFERROR(ROUND(AVERAGE(T1167:X1167,AF1167:AJ1167),0),"")</f>
        <v/>
      </c>
      <c r="AO1167" s="278">
        <f>IFERROR((AM1167-L1167)/L1167,"")</f>
        <v/>
      </c>
      <c r="AP1167" s="218" t="n"/>
      <c r="AQ1167" s="219" t="n"/>
      <c r="AR1167" s="217">
        <f>IFERROR(ROUND((3600/AS1167*J1167),0),"")</f>
        <v/>
      </c>
      <c r="AS1167" s="217">
        <f>IFERROR(ROUND(AVERAGE(Y1167:Z1167,AK1167:AL1167),0),"")</f>
        <v/>
      </c>
      <c r="AT1167" s="217" t="n"/>
      <c r="AU1167" s="217" t="n"/>
      <c r="AV1167" s="217" t="n"/>
      <c r="AW1167" s="217" t="n"/>
      <c r="AX1167" s="217" t="n"/>
      <c r="AY1167" s="217" t="n"/>
      <c r="AZ1167" s="217" t="n"/>
      <c r="BA1167" s="217" t="n"/>
      <c r="BB1167" s="217" t="n"/>
      <c r="BC1167" s="217" t="n"/>
      <c r="BD1167" s="217" t="n"/>
      <c r="BE1167" s="217" t="n"/>
      <c r="BF1167" s="217" t="n"/>
      <c r="BG1167" s="217" t="n"/>
      <c r="BH1167" s="217" t="n"/>
      <c r="BI1167" s="217" t="n"/>
      <c r="BJ1167" s="217" t="n"/>
      <c r="BK1167" s="217" t="n"/>
      <c r="BL1167" s="217" t="n"/>
      <c r="BM1167" s="217" t="n"/>
      <c r="BN1167" s="217" t="n"/>
      <c r="BO1167" s="217" t="n"/>
      <c r="BP1167" s="217" t="n"/>
      <c r="BQ1167" s="217" t="n"/>
      <c r="BR1167" s="217" t="n"/>
      <c r="BS1167" s="217" t="n"/>
      <c r="BT1167" s="217" t="n"/>
      <c r="BU1167" s="217" t="n"/>
      <c r="BV1167" s="217" t="n"/>
      <c r="BW1167" s="217" t="n"/>
      <c r="BX1167" s="220" t="n"/>
      <c r="BY1167" s="220" t="n"/>
      <c r="BZ1167" s="220" t="n"/>
      <c r="CA1167" s="220" t="n"/>
      <c r="CB1167" s="220" t="n"/>
      <c r="CC1167" s="220" t="n"/>
      <c r="CD1167" s="220" t="n"/>
      <c r="CE1167" s="220" t="n"/>
      <c r="CF1167" s="220" t="n"/>
      <c r="CG1167" s="221">
        <f>IFERROR(ROUND((SUM(BX1167:CF1167)),0),"")</f>
        <v/>
      </c>
      <c r="CH1167" s="216" t="n"/>
      <c r="CI1167" s="456" t="n"/>
      <c r="CJ1167" s="223" t="n"/>
      <c r="CK1167" s="196" t="n"/>
      <c r="CL1167" s="196" t="n"/>
      <c r="CM1167" s="196" t="n"/>
      <c r="CN1167" s="196" t="n"/>
      <c r="CO1167" s="196" t="n"/>
      <c r="CP1167" s="323" t="n"/>
      <c r="CQ1167" s="348" t="n"/>
      <c r="CR1167" s="348" t="n"/>
      <c r="CS1167" s="348" t="n"/>
      <c r="CT1167" s="348" t="n"/>
      <c r="CU1167" s="348" t="n"/>
      <c r="CV1167" s="348" t="n"/>
      <c r="CW1167" s="348" t="n"/>
      <c r="CX1167" s="348" t="n"/>
      <c r="CY1167" s="348">
        <f>IFERROR(ROUND(STDEV(AN1167,L1167),1),"")</f>
        <v/>
      </c>
      <c r="CZ1167" s="232">
        <f>IFERROR(ROUND(AVERAGE(O1167:S1167,AA1167:AE1167),0),"")</f>
        <v/>
      </c>
      <c r="DA1167" s="232">
        <f>IFERROR(AVERAGE(T1167:X1167,AF1167:AJ1167),"")</f>
        <v/>
      </c>
      <c r="DB1167" s="308">
        <f>AV1167+BK1167</f>
        <v/>
      </c>
      <c r="DC1167" s="12">
        <f>SUM(BL1167:BT1167,AW1167:BE1167)</f>
        <v/>
      </c>
      <c r="DD1167" s="437">
        <f>IFERROR(ROUND(DC1167/K1167,0),"")</f>
        <v/>
      </c>
      <c r="DE1167" s="437">
        <f>IFERROR(ROUND(AVERAGE(Y1167:Z1167,AK1167:AL1167),0),"")</f>
        <v/>
      </c>
      <c r="DF1167" s="217">
        <f>IFERROR(ROUND((3600/DE1167*J1167),0),"")</f>
        <v/>
      </c>
      <c r="DG1167" s="437">
        <f>IFERROR(ROUND(DD1167/DF1167,1),"")</f>
        <v/>
      </c>
      <c r="DH1167" s="308">
        <f>IFERROR(DB1167+DD1167,"")</f>
        <v/>
      </c>
      <c r="DI1167" s="447">
        <f>IFERROR(DD1167/DH1167,"")</f>
        <v/>
      </c>
      <c r="DJ1167" s="239" t="n"/>
      <c r="DK1167" s="12">
        <f>IFERROR(DF1167-AP1167,"")</f>
        <v/>
      </c>
      <c r="DL1167" s="239" t="n"/>
      <c r="DM1167" s="307">
        <f>IFERROR(DA1167-L1167,"")</f>
        <v/>
      </c>
      <c r="DN1167" s="348">
        <f>IF(DE1167&gt;AQ1167,0,1)</f>
        <v/>
      </c>
      <c r="DO1167" s="348">
        <f>IF(DA1167&lt;M1167,0,1)</f>
        <v/>
      </c>
      <c r="DP1167" s="348">
        <f>IF(DA1167&gt;N1167,0,1)</f>
        <v/>
      </c>
    </row>
    <row r="1168" ht="20.25" customHeight="1" s="417">
      <c r="C1168" s="455" t="n"/>
      <c r="G1168" s="238" t="n"/>
      <c r="H1168" s="437" t="n"/>
      <c r="I1168" s="437" t="n"/>
      <c r="J1168" s="437" t="n"/>
      <c r="K1168" s="437" t="n"/>
      <c r="L1168" s="240" t="n"/>
      <c r="M1168" s="241" t="n"/>
      <c r="N1168" s="242" t="n"/>
      <c r="O1168" s="232" t="n"/>
      <c r="P1168" s="232" t="n"/>
      <c r="Q1168" s="232" t="n"/>
      <c r="R1168" s="232" t="n"/>
      <c r="S1168" s="232" t="n"/>
      <c r="T1168" s="232" t="n"/>
      <c r="U1168" s="232" t="n"/>
      <c r="V1168" s="232" t="n"/>
      <c r="W1168" s="232" t="n"/>
      <c r="X1168" s="232" t="n"/>
      <c r="Y1168" s="195" t="n"/>
      <c r="Z1168" s="195" t="n"/>
      <c r="AA1168" s="232" t="n"/>
      <c r="AB1168" s="232" t="n"/>
      <c r="AC1168" s="232" t="n"/>
      <c r="AD1168" s="232" t="n"/>
      <c r="AE1168" s="232" t="n"/>
      <c r="AF1168" s="232" t="n"/>
      <c r="AG1168" s="232" t="n"/>
      <c r="AH1168" s="232" t="n"/>
      <c r="AI1168" s="232" t="n"/>
      <c r="AJ1168" s="232" t="n"/>
      <c r="AK1168" s="195" t="n"/>
      <c r="AL1168" s="195" t="n"/>
      <c r="AM1168" s="232">
        <f>IFERROR(ROUND(AVERAGE(O1168:S1168,AA1168:AE1168),0),"")</f>
        <v/>
      </c>
      <c r="AN1168" s="232">
        <f>IFERROR(ROUND(AVERAGE(T1168:X1168,AF1168:AJ1168),0),"")</f>
        <v/>
      </c>
      <c r="AO1168" s="278">
        <f>IFERROR((AM1168-L1168)/L1168,"")</f>
        <v/>
      </c>
      <c r="AP1168" s="218" t="n"/>
      <c r="AQ1168" s="219" t="n"/>
      <c r="AR1168" s="217">
        <f>IFERROR(ROUND((3600/AS1168*J1168),0),"")</f>
        <v/>
      </c>
      <c r="AS1168" s="217">
        <f>IFERROR(ROUND(AVERAGE(Y1168:Z1168,AK1168:AL1168),0),"")</f>
        <v/>
      </c>
      <c r="AT1168" s="217" t="n"/>
      <c r="AU1168" s="217" t="n"/>
      <c r="AV1168" s="217" t="n"/>
      <c r="AW1168" s="217" t="n"/>
      <c r="AX1168" s="217" t="n"/>
      <c r="AY1168" s="217" t="n"/>
      <c r="AZ1168" s="217" t="n"/>
      <c r="BA1168" s="217" t="n"/>
      <c r="BB1168" s="217" t="n"/>
      <c r="BC1168" s="217" t="n"/>
      <c r="BD1168" s="217" t="n"/>
      <c r="BE1168" s="217" t="n"/>
      <c r="BF1168" s="217" t="n"/>
      <c r="BG1168" s="217" t="n"/>
      <c r="BH1168" s="217" t="n"/>
      <c r="BI1168" s="217" t="n"/>
      <c r="BJ1168" s="217" t="n"/>
      <c r="BK1168" s="217" t="n"/>
      <c r="BL1168" s="217" t="n"/>
      <c r="BM1168" s="217" t="n"/>
      <c r="BN1168" s="217" t="n"/>
      <c r="BO1168" s="217" t="n"/>
      <c r="BP1168" s="217" t="n"/>
      <c r="BQ1168" s="217" t="n"/>
      <c r="BR1168" s="217" t="n"/>
      <c r="BS1168" s="217" t="n"/>
      <c r="BT1168" s="217" t="n"/>
      <c r="BU1168" s="217" t="n"/>
      <c r="BV1168" s="217" t="n"/>
      <c r="BW1168" s="217" t="n"/>
      <c r="BX1168" s="220" t="n"/>
      <c r="BY1168" s="220" t="n"/>
      <c r="BZ1168" s="220" t="n"/>
      <c r="CA1168" s="220" t="n"/>
      <c r="CB1168" s="220" t="n"/>
      <c r="CC1168" s="220" t="n"/>
      <c r="CD1168" s="220" t="n"/>
      <c r="CE1168" s="220" t="n"/>
      <c r="CF1168" s="220" t="n"/>
      <c r="CG1168" s="221">
        <f>IFERROR(ROUND((SUM(BX1168:CF1168)),0),"")</f>
        <v/>
      </c>
      <c r="CH1168" s="216" t="n"/>
      <c r="CI1168" s="456" t="n"/>
      <c r="CJ1168" s="223" t="n"/>
      <c r="CK1168" s="196" t="n"/>
      <c r="CL1168" s="196" t="n"/>
      <c r="CM1168" s="196" t="n"/>
      <c r="CN1168" s="196" t="n"/>
      <c r="CO1168" s="196" t="n"/>
      <c r="CP1168" s="323" t="n"/>
      <c r="CQ1168" s="348" t="n"/>
      <c r="CR1168" s="348" t="n"/>
      <c r="CS1168" s="348" t="n"/>
      <c r="CT1168" s="348" t="n"/>
      <c r="CU1168" s="348" t="n"/>
      <c r="CV1168" s="348" t="n"/>
      <c r="CW1168" s="348" t="n"/>
      <c r="CX1168" s="348" t="n"/>
      <c r="CY1168" s="348">
        <f>IFERROR(ROUND(STDEV(AN1168,L1168),1),"")</f>
        <v/>
      </c>
      <c r="CZ1168" s="232">
        <f>IFERROR(ROUND(AVERAGE(O1168:S1168,AA1168:AE1168),0),"")</f>
        <v/>
      </c>
      <c r="DA1168" s="232">
        <f>IFERROR(AVERAGE(T1168:X1168,AF1168:AJ1168),"")</f>
        <v/>
      </c>
      <c r="DB1168" s="308">
        <f>AV1168+BK1168</f>
        <v/>
      </c>
      <c r="DC1168" s="12">
        <f>SUM(BL1168:BT1168,AW1168:BE1168)</f>
        <v/>
      </c>
      <c r="DD1168" s="437">
        <f>IFERROR(ROUND(DC1168/K1168,0),"")</f>
        <v/>
      </c>
      <c r="DE1168" s="437">
        <f>IFERROR(ROUND(AVERAGE(Y1168:Z1168,AK1168:AL1168),0),"")</f>
        <v/>
      </c>
      <c r="DF1168" s="217">
        <f>IFERROR(ROUND((3600/DE1168*J1168),0),"")</f>
        <v/>
      </c>
      <c r="DG1168" s="437">
        <f>IFERROR(ROUND(DD1168/DF1168,1),"")</f>
        <v/>
      </c>
      <c r="DH1168" s="308">
        <f>IFERROR(DB1168+DD1168,"")</f>
        <v/>
      </c>
      <c r="DI1168" s="447">
        <f>IFERROR(DD1168/DH1168,"")</f>
        <v/>
      </c>
      <c r="DJ1168" s="239" t="n"/>
      <c r="DK1168" s="12">
        <f>IFERROR(DF1168-AP1168,"")</f>
        <v/>
      </c>
      <c r="DL1168" s="239" t="n"/>
      <c r="DM1168" s="307">
        <f>IFERROR(DA1168-L1168,"")</f>
        <v/>
      </c>
      <c r="DN1168" s="348">
        <f>IF(DE1168&gt;AQ1168,0,1)</f>
        <v/>
      </c>
      <c r="DO1168" s="348">
        <f>IF(DA1168&lt;M1168,0,1)</f>
        <v/>
      </c>
      <c r="DP1168" s="348">
        <f>IF(DA1168&gt;N1168,0,1)</f>
        <v/>
      </c>
    </row>
    <row r="1169" ht="20.25" customHeight="1" s="417">
      <c r="C1169" s="455" t="n"/>
      <c r="G1169" s="238" t="n"/>
      <c r="H1169" s="437" t="n"/>
      <c r="I1169" s="437" t="n"/>
      <c r="J1169" s="437" t="n"/>
      <c r="K1169" s="437" t="n"/>
      <c r="L1169" s="240" t="n"/>
      <c r="M1169" s="241" t="n"/>
      <c r="N1169" s="242" t="n"/>
      <c r="O1169" s="232" t="n"/>
      <c r="P1169" s="232" t="n"/>
      <c r="Q1169" s="232" t="n"/>
      <c r="R1169" s="232" t="n"/>
      <c r="S1169" s="232" t="n"/>
      <c r="T1169" s="232" t="n"/>
      <c r="U1169" s="232" t="n"/>
      <c r="V1169" s="232" t="n"/>
      <c r="W1169" s="232" t="n"/>
      <c r="X1169" s="232" t="n"/>
      <c r="Y1169" s="195" t="n"/>
      <c r="Z1169" s="195" t="n"/>
      <c r="AA1169" s="232" t="n"/>
      <c r="AB1169" s="232" t="n"/>
      <c r="AC1169" s="232" t="n"/>
      <c r="AD1169" s="232" t="n"/>
      <c r="AE1169" s="232" t="n"/>
      <c r="AF1169" s="232" t="n"/>
      <c r="AG1169" s="232" t="n"/>
      <c r="AH1169" s="232" t="n"/>
      <c r="AI1169" s="232" t="n"/>
      <c r="AJ1169" s="232" t="n"/>
      <c r="AK1169" s="195" t="n"/>
      <c r="AL1169" s="195" t="n"/>
      <c r="AM1169" s="232">
        <f>IFERROR(ROUND(AVERAGE(O1169:S1169,AA1169:AE1169),0),"")</f>
        <v/>
      </c>
      <c r="AN1169" s="232">
        <f>IFERROR(ROUND(AVERAGE(T1169:X1169,AF1169:AJ1169),0),"")</f>
        <v/>
      </c>
      <c r="AO1169" s="278">
        <f>IFERROR((AM1169-L1169)/L1169,"")</f>
        <v/>
      </c>
      <c r="AP1169" s="218" t="n"/>
      <c r="AQ1169" s="219" t="n"/>
      <c r="AR1169" s="217">
        <f>IFERROR(ROUND((3600/AS1169*J1169),0),"")</f>
        <v/>
      </c>
      <c r="AS1169" s="217">
        <f>IFERROR(ROUND(AVERAGE(Y1169:Z1169,AK1169:AL1169),0),"")</f>
        <v/>
      </c>
      <c r="AT1169" s="217" t="n"/>
      <c r="AU1169" s="217" t="n"/>
      <c r="AV1169" s="217" t="n"/>
      <c r="AW1169" s="217" t="n"/>
      <c r="AX1169" s="217" t="n"/>
      <c r="AY1169" s="217" t="n"/>
      <c r="AZ1169" s="217" t="n"/>
      <c r="BA1169" s="217" t="n"/>
      <c r="BB1169" s="217" t="n"/>
      <c r="BC1169" s="217" t="n"/>
      <c r="BD1169" s="217" t="n"/>
      <c r="BE1169" s="217" t="n"/>
      <c r="BF1169" s="217" t="n"/>
      <c r="BG1169" s="217" t="n"/>
      <c r="BH1169" s="217" t="n"/>
      <c r="BI1169" s="217" t="n"/>
      <c r="BJ1169" s="217" t="n"/>
      <c r="BK1169" s="217" t="n"/>
      <c r="BL1169" s="217" t="n"/>
      <c r="BM1169" s="217" t="n"/>
      <c r="BN1169" s="217" t="n"/>
      <c r="BO1169" s="217" t="n"/>
      <c r="BP1169" s="217" t="n"/>
      <c r="BQ1169" s="217" t="n"/>
      <c r="BR1169" s="217" t="n"/>
      <c r="BS1169" s="217" t="n"/>
      <c r="BT1169" s="217" t="n"/>
      <c r="BU1169" s="217" t="n"/>
      <c r="BV1169" s="217" t="n"/>
      <c r="BW1169" s="217" t="n"/>
      <c r="BX1169" s="220" t="n"/>
      <c r="BY1169" s="220" t="n"/>
      <c r="BZ1169" s="220" t="n"/>
      <c r="CA1169" s="220" t="n"/>
      <c r="CB1169" s="220" t="n"/>
      <c r="CC1169" s="220" t="n"/>
      <c r="CD1169" s="220" t="n"/>
      <c r="CE1169" s="220" t="n"/>
      <c r="CF1169" s="220" t="n"/>
      <c r="CG1169" s="221">
        <f>IFERROR(ROUND((SUM(BX1169:CF1169)),0),"")</f>
        <v/>
      </c>
      <c r="CH1169" s="216" t="n"/>
      <c r="CI1169" s="456" t="n"/>
      <c r="CJ1169" s="223" t="n"/>
      <c r="CK1169" s="196" t="n"/>
      <c r="CL1169" s="196" t="n"/>
      <c r="CM1169" s="196" t="n"/>
      <c r="CN1169" s="196" t="n"/>
      <c r="CO1169" s="196" t="n"/>
      <c r="CP1169" s="323" t="n"/>
      <c r="CQ1169" s="348" t="n"/>
      <c r="CR1169" s="348" t="n"/>
      <c r="CS1169" s="348" t="n"/>
      <c r="CT1169" s="348" t="n"/>
      <c r="CU1169" s="348" t="n"/>
      <c r="CV1169" s="348" t="n"/>
      <c r="CW1169" s="348" t="n"/>
      <c r="CX1169" s="348" t="n"/>
      <c r="CY1169" s="348">
        <f>IFERROR(ROUND(STDEV(AN1169,L1169),1),"")</f>
        <v/>
      </c>
      <c r="CZ1169" s="232">
        <f>IFERROR(ROUND(AVERAGE(O1169:S1169,AA1169:AE1169),0),"")</f>
        <v/>
      </c>
      <c r="DA1169" s="232">
        <f>IFERROR(AVERAGE(T1169:X1169,AF1169:AJ1169),"")</f>
        <v/>
      </c>
      <c r="DB1169" s="308">
        <f>AV1169+BK1169</f>
        <v/>
      </c>
      <c r="DC1169" s="12">
        <f>SUM(BL1169:BT1169,AW1169:BE1169)</f>
        <v/>
      </c>
      <c r="DD1169" s="437">
        <f>IFERROR(ROUND(DC1169/K1169,0),"")</f>
        <v/>
      </c>
      <c r="DE1169" s="437">
        <f>IFERROR(ROUND(AVERAGE(Y1169:Z1169,AK1169:AL1169),0),"")</f>
        <v/>
      </c>
      <c r="DF1169" s="217">
        <f>IFERROR(ROUND((3600/DE1169*J1169),0),"")</f>
        <v/>
      </c>
      <c r="DG1169" s="437">
        <f>IFERROR(ROUND(DD1169/DF1169,1),"")</f>
        <v/>
      </c>
      <c r="DH1169" s="308">
        <f>IFERROR(DB1169+DD1169,"")</f>
        <v/>
      </c>
      <c r="DI1169" s="447">
        <f>IFERROR(DD1169/DH1169,"")</f>
        <v/>
      </c>
      <c r="DJ1169" s="239" t="n"/>
      <c r="DK1169" s="12">
        <f>IFERROR(DF1169-AP1169,"")</f>
        <v/>
      </c>
      <c r="DL1169" s="239" t="n"/>
      <c r="DM1169" s="307">
        <f>IFERROR(DA1169-L1169,"")</f>
        <v/>
      </c>
      <c r="DN1169" s="348">
        <f>IF(DE1169&gt;AQ1169,0,1)</f>
        <v/>
      </c>
      <c r="DO1169" s="348">
        <f>IF(DA1169&lt;M1169,0,1)</f>
        <v/>
      </c>
      <c r="DP1169" s="348">
        <f>IF(DA1169&gt;N1169,0,1)</f>
        <v/>
      </c>
    </row>
    <row r="1170" ht="20.25" customHeight="1" s="417">
      <c r="C1170" s="455" t="n"/>
      <c r="G1170" s="238" t="n"/>
      <c r="H1170" s="437" t="n"/>
      <c r="I1170" s="437" t="n"/>
      <c r="J1170" s="437" t="n"/>
      <c r="K1170" s="437" t="n"/>
      <c r="L1170" s="240" t="n"/>
      <c r="M1170" s="241" t="n"/>
      <c r="N1170" s="242" t="n"/>
      <c r="O1170" s="232" t="n"/>
      <c r="P1170" s="232" t="n"/>
      <c r="Q1170" s="232" t="n"/>
      <c r="R1170" s="232" t="n"/>
      <c r="S1170" s="232" t="n"/>
      <c r="T1170" s="232" t="n"/>
      <c r="U1170" s="232" t="n"/>
      <c r="V1170" s="232" t="n"/>
      <c r="W1170" s="232" t="n"/>
      <c r="X1170" s="232" t="n"/>
      <c r="Y1170" s="195" t="n"/>
      <c r="Z1170" s="195" t="n"/>
      <c r="AA1170" s="232" t="n"/>
      <c r="AB1170" s="232" t="n"/>
      <c r="AC1170" s="232" t="n"/>
      <c r="AD1170" s="232" t="n"/>
      <c r="AE1170" s="232" t="n"/>
      <c r="AF1170" s="232" t="n"/>
      <c r="AG1170" s="232" t="n"/>
      <c r="AH1170" s="232" t="n"/>
      <c r="AI1170" s="232" t="n"/>
      <c r="AJ1170" s="232" t="n"/>
      <c r="AK1170" s="195" t="n"/>
      <c r="AL1170" s="195" t="n"/>
      <c r="AM1170" s="232">
        <f>IFERROR(ROUND(AVERAGE(O1170:S1170,AA1170:AE1170),0),"")</f>
        <v/>
      </c>
      <c r="AN1170" s="232">
        <f>IFERROR(ROUND(AVERAGE(T1170:X1170,AF1170:AJ1170),0),"")</f>
        <v/>
      </c>
      <c r="AO1170" s="278">
        <f>IFERROR((AM1170-L1170)/L1170,"")</f>
        <v/>
      </c>
      <c r="AP1170" s="218" t="n"/>
      <c r="AQ1170" s="219" t="n"/>
      <c r="AR1170" s="217">
        <f>IFERROR(ROUND((3600/AS1170*J1170),0),"")</f>
        <v/>
      </c>
      <c r="AS1170" s="217">
        <f>IFERROR(ROUND(AVERAGE(Y1170:Z1170,AK1170:AL1170),0),"")</f>
        <v/>
      </c>
      <c r="AT1170" s="217" t="n"/>
      <c r="AU1170" s="217" t="n"/>
      <c r="AV1170" s="217" t="n"/>
      <c r="AW1170" s="217" t="n"/>
      <c r="AX1170" s="217" t="n"/>
      <c r="AY1170" s="217" t="n"/>
      <c r="AZ1170" s="217" t="n"/>
      <c r="BA1170" s="217" t="n"/>
      <c r="BB1170" s="217" t="n"/>
      <c r="BC1170" s="217" t="n"/>
      <c r="BD1170" s="217" t="n"/>
      <c r="BE1170" s="217" t="n"/>
      <c r="BF1170" s="217" t="n"/>
      <c r="BG1170" s="217" t="n"/>
      <c r="BH1170" s="217" t="n"/>
      <c r="BI1170" s="217" t="n"/>
      <c r="BJ1170" s="217" t="n"/>
      <c r="BK1170" s="217" t="n"/>
      <c r="BL1170" s="217" t="n"/>
      <c r="BM1170" s="217" t="n"/>
      <c r="BN1170" s="217" t="n"/>
      <c r="BO1170" s="217" t="n"/>
      <c r="BP1170" s="217" t="n"/>
      <c r="BQ1170" s="217" t="n"/>
      <c r="BR1170" s="217" t="n"/>
      <c r="BS1170" s="217" t="n"/>
      <c r="BT1170" s="217" t="n"/>
      <c r="BU1170" s="217" t="n"/>
      <c r="BV1170" s="217" t="n"/>
      <c r="BW1170" s="217" t="n"/>
      <c r="BX1170" s="220" t="n"/>
      <c r="BY1170" s="220" t="n"/>
      <c r="BZ1170" s="220" t="n"/>
      <c r="CA1170" s="220" t="n"/>
      <c r="CB1170" s="220" t="n"/>
      <c r="CC1170" s="220" t="n"/>
      <c r="CD1170" s="220" t="n"/>
      <c r="CE1170" s="220" t="n"/>
      <c r="CF1170" s="220" t="n"/>
      <c r="CG1170" s="221">
        <f>IFERROR(ROUND((SUM(BX1170:CF1170)),0),"")</f>
        <v/>
      </c>
      <c r="CH1170" s="216" t="n"/>
      <c r="CI1170" s="456" t="n"/>
      <c r="CJ1170" s="223" t="n"/>
      <c r="CK1170" s="196" t="n"/>
      <c r="CL1170" s="196" t="n"/>
      <c r="CM1170" s="196" t="n"/>
      <c r="CN1170" s="196" t="n"/>
      <c r="CO1170" s="196" t="n"/>
      <c r="CP1170" s="323" t="n"/>
      <c r="CQ1170" s="348" t="n"/>
      <c r="CR1170" s="348" t="n"/>
      <c r="CS1170" s="348" t="n"/>
      <c r="CT1170" s="348" t="n"/>
      <c r="CU1170" s="348" t="n"/>
      <c r="CV1170" s="348" t="n"/>
      <c r="CW1170" s="348" t="n"/>
      <c r="CX1170" s="348" t="n"/>
      <c r="CY1170" s="348">
        <f>IFERROR(ROUND(STDEV(AN1170,L1170),1),"")</f>
        <v/>
      </c>
      <c r="CZ1170" s="232">
        <f>IFERROR(ROUND(AVERAGE(O1170:S1170,AA1170:AE1170),0),"")</f>
        <v/>
      </c>
      <c r="DA1170" s="232">
        <f>IFERROR(AVERAGE(T1170:X1170,AF1170:AJ1170),"")</f>
        <v/>
      </c>
      <c r="DB1170" s="308">
        <f>AV1170+BK1170</f>
        <v/>
      </c>
      <c r="DC1170" s="12">
        <f>SUM(BL1170:BT1170,AW1170:BE1170)</f>
        <v/>
      </c>
      <c r="DD1170" s="437">
        <f>IFERROR(ROUND(DC1170/K1170,0),"")</f>
        <v/>
      </c>
      <c r="DE1170" s="437">
        <f>IFERROR(ROUND(AVERAGE(Y1170:Z1170,AK1170:AL1170),0),"")</f>
        <v/>
      </c>
      <c r="DF1170" s="217">
        <f>IFERROR(ROUND((3600/DE1170*J1170),0),"")</f>
        <v/>
      </c>
      <c r="DG1170" s="437">
        <f>IFERROR(ROUND(DD1170/DF1170,1),"")</f>
        <v/>
      </c>
      <c r="DH1170" s="308">
        <f>IFERROR(DB1170+DD1170,"")</f>
        <v/>
      </c>
      <c r="DI1170" s="447">
        <f>IFERROR(DD1170/DH1170,"")</f>
        <v/>
      </c>
      <c r="DJ1170" s="239" t="n"/>
      <c r="DK1170" s="12">
        <f>IFERROR(DF1170-AP1170,"")</f>
        <v/>
      </c>
      <c r="DL1170" s="239" t="n"/>
      <c r="DM1170" s="307">
        <f>IFERROR(DA1170-L1170,"")</f>
        <v/>
      </c>
      <c r="DN1170" s="348">
        <f>IF(DE1170&gt;AQ1170,0,1)</f>
        <v/>
      </c>
      <c r="DO1170" s="348">
        <f>IF(DA1170&lt;M1170,0,1)</f>
        <v/>
      </c>
      <c r="DP1170" s="348">
        <f>IF(DA1170&gt;N1170,0,1)</f>
        <v/>
      </c>
    </row>
    <row r="1171" ht="20.25" customHeight="1" s="417">
      <c r="C1171" s="455" t="n"/>
      <c r="G1171" s="238" t="n"/>
      <c r="H1171" s="437" t="n"/>
      <c r="I1171" s="437" t="n"/>
      <c r="J1171" s="437" t="n"/>
      <c r="K1171" s="437" t="n"/>
      <c r="L1171" s="240" t="n"/>
      <c r="M1171" s="241" t="n"/>
      <c r="N1171" s="242" t="n"/>
      <c r="O1171" s="232" t="n"/>
      <c r="P1171" s="232" t="n"/>
      <c r="Q1171" s="232" t="n"/>
      <c r="R1171" s="232" t="n"/>
      <c r="S1171" s="232" t="n"/>
      <c r="T1171" s="232" t="n"/>
      <c r="U1171" s="232" t="n"/>
      <c r="V1171" s="232" t="n"/>
      <c r="W1171" s="232" t="n"/>
      <c r="X1171" s="232" t="n"/>
      <c r="Y1171" s="195" t="n"/>
      <c r="Z1171" s="195" t="n"/>
      <c r="AA1171" s="232" t="n"/>
      <c r="AB1171" s="232" t="n"/>
      <c r="AC1171" s="232" t="n"/>
      <c r="AD1171" s="232" t="n"/>
      <c r="AE1171" s="232" t="n"/>
      <c r="AF1171" s="232" t="n"/>
      <c r="AG1171" s="232" t="n"/>
      <c r="AH1171" s="232" t="n"/>
      <c r="AI1171" s="232" t="n"/>
      <c r="AJ1171" s="232" t="n"/>
      <c r="AK1171" s="195" t="n"/>
      <c r="AL1171" s="195" t="n"/>
      <c r="AM1171" s="232">
        <f>IFERROR(ROUND(AVERAGE(O1171:S1171,AA1171:AE1171),0),"")</f>
        <v/>
      </c>
      <c r="AN1171" s="232">
        <f>IFERROR(ROUND(AVERAGE(T1171:X1171,AF1171:AJ1171),0),"")</f>
        <v/>
      </c>
      <c r="AO1171" s="278">
        <f>IFERROR((AM1171-L1171)/L1171,"")</f>
        <v/>
      </c>
      <c r="AP1171" s="218" t="n"/>
      <c r="AQ1171" s="219" t="n"/>
      <c r="AR1171" s="217">
        <f>IFERROR(ROUND((3600/AS1171*J1171),0),"")</f>
        <v/>
      </c>
      <c r="AS1171" s="217">
        <f>IFERROR(ROUND(AVERAGE(Y1171:Z1171,AK1171:AL1171),0),"")</f>
        <v/>
      </c>
      <c r="AT1171" s="217" t="n"/>
      <c r="AU1171" s="217" t="n"/>
      <c r="AV1171" s="217" t="n"/>
      <c r="AW1171" s="217" t="n"/>
      <c r="AX1171" s="217" t="n"/>
      <c r="AY1171" s="217" t="n"/>
      <c r="AZ1171" s="217" t="n"/>
      <c r="BA1171" s="217" t="n"/>
      <c r="BB1171" s="217" t="n"/>
      <c r="BC1171" s="217" t="n"/>
      <c r="BD1171" s="217" t="n"/>
      <c r="BE1171" s="217" t="n"/>
      <c r="BF1171" s="217" t="n"/>
      <c r="BG1171" s="217" t="n"/>
      <c r="BH1171" s="217" t="n"/>
      <c r="BI1171" s="217" t="n"/>
      <c r="BJ1171" s="217" t="n"/>
      <c r="BK1171" s="217" t="n"/>
      <c r="BL1171" s="217" t="n"/>
      <c r="BM1171" s="217" t="n"/>
      <c r="BN1171" s="217" t="n"/>
      <c r="BO1171" s="217" t="n"/>
      <c r="BP1171" s="217" t="n"/>
      <c r="BQ1171" s="217" t="n"/>
      <c r="BR1171" s="217" t="n"/>
      <c r="BS1171" s="217" t="n"/>
      <c r="BT1171" s="217" t="n"/>
      <c r="BU1171" s="217" t="n"/>
      <c r="BV1171" s="217" t="n"/>
      <c r="BW1171" s="217" t="n"/>
      <c r="BX1171" s="220" t="n"/>
      <c r="BY1171" s="220" t="n"/>
      <c r="BZ1171" s="220" t="n"/>
      <c r="CA1171" s="220" t="n"/>
      <c r="CB1171" s="220" t="n"/>
      <c r="CC1171" s="220" t="n"/>
      <c r="CD1171" s="220" t="n"/>
      <c r="CE1171" s="220" t="n"/>
      <c r="CF1171" s="220" t="n"/>
      <c r="CG1171" s="221">
        <f>IFERROR(ROUND((SUM(BX1171:CF1171)),0),"")</f>
        <v/>
      </c>
      <c r="CH1171" s="216" t="n"/>
      <c r="CI1171" s="456" t="n"/>
      <c r="CJ1171" s="223" t="n"/>
      <c r="CK1171" s="196" t="n"/>
      <c r="CL1171" s="196" t="n"/>
      <c r="CM1171" s="196" t="n"/>
      <c r="CN1171" s="196" t="n"/>
      <c r="CO1171" s="196" t="n"/>
      <c r="CP1171" s="323" t="n"/>
      <c r="CQ1171" s="348" t="n"/>
      <c r="CR1171" s="348" t="n"/>
      <c r="CS1171" s="348" t="n"/>
      <c r="CT1171" s="348" t="n"/>
      <c r="CU1171" s="348" t="n"/>
      <c r="CV1171" s="348" t="n"/>
      <c r="CW1171" s="348" t="n"/>
      <c r="CX1171" s="348" t="n"/>
      <c r="CY1171" s="348">
        <f>IFERROR(ROUND(STDEV(AN1171,L1171),1),"")</f>
        <v/>
      </c>
      <c r="CZ1171" s="232">
        <f>IFERROR(ROUND(AVERAGE(O1171:S1171,AA1171:AE1171),0),"")</f>
        <v/>
      </c>
      <c r="DA1171" s="232">
        <f>IFERROR(AVERAGE(T1171:X1171,AF1171:AJ1171),"")</f>
        <v/>
      </c>
      <c r="DB1171" s="308">
        <f>AV1171+BK1171</f>
        <v/>
      </c>
      <c r="DC1171" s="12">
        <f>SUM(BL1171:BT1171,AW1171:BE1171)</f>
        <v/>
      </c>
      <c r="DD1171" s="437">
        <f>IFERROR(ROUND(DC1171/K1171,0),"")</f>
        <v/>
      </c>
      <c r="DE1171" s="437">
        <f>IFERROR(ROUND(AVERAGE(Y1171:Z1171,AK1171:AL1171),0),"")</f>
        <v/>
      </c>
      <c r="DF1171" s="217">
        <f>IFERROR(ROUND((3600/DE1171*J1171),0),"")</f>
        <v/>
      </c>
      <c r="DG1171" s="437">
        <f>IFERROR(ROUND(DD1171/DF1171,1),"")</f>
        <v/>
      </c>
      <c r="DH1171" s="308">
        <f>IFERROR(DB1171+DD1171,"")</f>
        <v/>
      </c>
      <c r="DI1171" s="447">
        <f>IFERROR(DD1171/DH1171,"")</f>
        <v/>
      </c>
      <c r="DJ1171" s="239" t="n"/>
      <c r="DK1171" s="12">
        <f>IFERROR(DF1171-AP1171,"")</f>
        <v/>
      </c>
      <c r="DL1171" s="239" t="n"/>
      <c r="DM1171" s="307">
        <f>IFERROR(DA1171-L1171,"")</f>
        <v/>
      </c>
      <c r="DN1171" s="348">
        <f>IF(DE1171&gt;AQ1171,0,1)</f>
        <v/>
      </c>
      <c r="DO1171" s="348">
        <f>IF(DA1171&lt;M1171,0,1)</f>
        <v/>
      </c>
      <c r="DP1171" s="348">
        <f>IF(DA1171&gt;N1171,0,1)</f>
        <v/>
      </c>
    </row>
    <row r="1172" ht="20.25" customHeight="1" s="417">
      <c r="C1172" s="455" t="n"/>
      <c r="G1172" s="238" t="n"/>
      <c r="H1172" s="437" t="n"/>
      <c r="I1172" s="437" t="n"/>
      <c r="J1172" s="437" t="n"/>
      <c r="K1172" s="437" t="n"/>
      <c r="L1172" s="240" t="n"/>
      <c r="M1172" s="241" t="n"/>
      <c r="N1172" s="242" t="n"/>
      <c r="O1172" s="232" t="n"/>
      <c r="P1172" s="232" t="n"/>
      <c r="Q1172" s="232" t="n"/>
      <c r="R1172" s="232" t="n"/>
      <c r="S1172" s="232" t="n"/>
      <c r="T1172" s="232" t="n"/>
      <c r="U1172" s="232" t="n"/>
      <c r="V1172" s="232" t="n"/>
      <c r="W1172" s="232" t="n"/>
      <c r="X1172" s="232" t="n"/>
      <c r="Y1172" s="195" t="n"/>
      <c r="Z1172" s="195" t="n"/>
      <c r="AA1172" s="232" t="n"/>
      <c r="AB1172" s="232" t="n"/>
      <c r="AC1172" s="232" t="n"/>
      <c r="AD1172" s="232" t="n"/>
      <c r="AE1172" s="232" t="n"/>
      <c r="AF1172" s="232" t="n"/>
      <c r="AG1172" s="232" t="n"/>
      <c r="AH1172" s="232" t="n"/>
      <c r="AI1172" s="232" t="n"/>
      <c r="AJ1172" s="232" t="n"/>
      <c r="AK1172" s="195" t="n"/>
      <c r="AL1172" s="195" t="n"/>
      <c r="AM1172" s="232">
        <f>IFERROR(ROUND(AVERAGE(O1172:S1172,AA1172:AE1172),0),"")</f>
        <v/>
      </c>
      <c r="AN1172" s="232">
        <f>IFERROR(ROUND(AVERAGE(T1172:X1172,AF1172:AJ1172),0),"")</f>
        <v/>
      </c>
      <c r="AO1172" s="278">
        <f>IFERROR((AM1172-L1172)/L1172,"")</f>
        <v/>
      </c>
      <c r="AP1172" s="218" t="n"/>
      <c r="AQ1172" s="219" t="n"/>
      <c r="AR1172" s="217">
        <f>IFERROR(ROUND((3600/AS1172*J1172),0),"")</f>
        <v/>
      </c>
      <c r="AS1172" s="217">
        <f>IFERROR(ROUND(AVERAGE(Y1172:Z1172,AK1172:AL1172),0),"")</f>
        <v/>
      </c>
      <c r="AT1172" s="217" t="n"/>
      <c r="AU1172" s="217" t="n"/>
      <c r="AV1172" s="217" t="n"/>
      <c r="AW1172" s="217" t="n"/>
      <c r="AX1172" s="217" t="n"/>
      <c r="AY1172" s="217" t="n"/>
      <c r="AZ1172" s="217" t="n"/>
      <c r="BA1172" s="217" t="n"/>
      <c r="BB1172" s="217" t="n"/>
      <c r="BC1172" s="217" t="n"/>
      <c r="BD1172" s="217" t="n"/>
      <c r="BE1172" s="217" t="n"/>
      <c r="BF1172" s="217" t="n"/>
      <c r="BG1172" s="217" t="n"/>
      <c r="BH1172" s="217" t="n"/>
      <c r="BI1172" s="217" t="n"/>
      <c r="BJ1172" s="217" t="n"/>
      <c r="BK1172" s="217" t="n"/>
      <c r="BL1172" s="217" t="n"/>
      <c r="BM1172" s="217" t="n"/>
      <c r="BN1172" s="217" t="n"/>
      <c r="BO1172" s="217" t="n"/>
      <c r="BP1172" s="217" t="n"/>
      <c r="BQ1172" s="217" t="n"/>
      <c r="BR1172" s="217" t="n"/>
      <c r="BS1172" s="217" t="n"/>
      <c r="BT1172" s="217" t="n"/>
      <c r="BU1172" s="217" t="n"/>
      <c r="BV1172" s="217" t="n"/>
      <c r="BW1172" s="217" t="n"/>
      <c r="BX1172" s="220" t="n"/>
      <c r="BY1172" s="220" t="n"/>
      <c r="BZ1172" s="220" t="n"/>
      <c r="CA1172" s="220" t="n"/>
      <c r="CB1172" s="220" t="n"/>
      <c r="CC1172" s="220" t="n"/>
      <c r="CD1172" s="220" t="n"/>
      <c r="CE1172" s="220" t="n"/>
      <c r="CF1172" s="220" t="n"/>
      <c r="CG1172" s="221">
        <f>IFERROR(ROUND((SUM(BX1172:CF1172)),0),"")</f>
        <v/>
      </c>
      <c r="CH1172" s="216" t="n"/>
      <c r="CI1172" s="456" t="n"/>
      <c r="CJ1172" s="223" t="n"/>
      <c r="CK1172" s="196" t="n"/>
      <c r="CL1172" s="196" t="n"/>
      <c r="CM1172" s="196" t="n"/>
      <c r="CN1172" s="196" t="n"/>
      <c r="CO1172" s="196" t="n"/>
      <c r="CP1172" s="323" t="n"/>
      <c r="CQ1172" s="348" t="n"/>
      <c r="CR1172" s="348" t="n"/>
      <c r="CS1172" s="348" t="n"/>
      <c r="CT1172" s="348" t="n"/>
      <c r="CU1172" s="348" t="n"/>
      <c r="CV1172" s="348" t="n"/>
      <c r="CW1172" s="348" t="n"/>
      <c r="CX1172" s="348" t="n"/>
      <c r="CY1172" s="348">
        <f>IFERROR(ROUND(STDEV(AN1172,L1172),1),"")</f>
        <v/>
      </c>
      <c r="CZ1172" s="232">
        <f>IFERROR(ROUND(AVERAGE(O1172:S1172,AA1172:AE1172),0),"")</f>
        <v/>
      </c>
      <c r="DA1172" s="232">
        <f>IFERROR(AVERAGE(T1172:X1172,AF1172:AJ1172),"")</f>
        <v/>
      </c>
      <c r="DB1172" s="308">
        <f>AV1172+BK1172</f>
        <v/>
      </c>
      <c r="DC1172" s="12">
        <f>SUM(BL1172:BT1172,AW1172:BE1172)</f>
        <v/>
      </c>
      <c r="DD1172" s="437">
        <f>IFERROR(ROUND(DC1172/K1172,0),"")</f>
        <v/>
      </c>
      <c r="DE1172" s="437">
        <f>IFERROR(ROUND(AVERAGE(Y1172:Z1172,AK1172:AL1172),0),"")</f>
        <v/>
      </c>
      <c r="DF1172" s="217">
        <f>IFERROR(ROUND((3600/DE1172*J1172),0),"")</f>
        <v/>
      </c>
      <c r="DG1172" s="437">
        <f>IFERROR(ROUND(DD1172/DF1172,1),"")</f>
        <v/>
      </c>
      <c r="DH1172" s="308">
        <f>IFERROR(DB1172+DD1172,"")</f>
        <v/>
      </c>
      <c r="DI1172" s="447">
        <f>IFERROR(DD1172/DH1172,"")</f>
        <v/>
      </c>
      <c r="DJ1172" s="239" t="n"/>
      <c r="DK1172" s="12">
        <f>IFERROR(DF1172-AP1172,"")</f>
        <v/>
      </c>
      <c r="DL1172" s="239" t="n"/>
      <c r="DM1172" s="307">
        <f>IFERROR(DA1172-L1172,"")</f>
        <v/>
      </c>
      <c r="DN1172" s="348">
        <f>IF(DE1172&gt;AQ1172,0,1)</f>
        <v/>
      </c>
      <c r="DO1172" s="348">
        <f>IF(DA1172&lt;M1172,0,1)</f>
        <v/>
      </c>
      <c r="DP1172" s="348">
        <f>IF(DA1172&gt;N1172,0,1)</f>
        <v/>
      </c>
    </row>
    <row r="1173" ht="20.25" customHeight="1" s="417">
      <c r="C1173" s="455" t="n"/>
      <c r="G1173" s="238" t="n"/>
      <c r="H1173" s="437" t="n"/>
      <c r="I1173" s="437" t="n"/>
      <c r="J1173" s="437" t="n"/>
      <c r="K1173" s="437" t="n"/>
      <c r="L1173" s="240" t="n"/>
      <c r="M1173" s="241" t="n"/>
      <c r="N1173" s="242" t="n"/>
      <c r="O1173" s="232" t="n"/>
      <c r="P1173" s="232" t="n"/>
      <c r="Q1173" s="232" t="n"/>
      <c r="R1173" s="232" t="n"/>
      <c r="S1173" s="232" t="n"/>
      <c r="T1173" s="232" t="n"/>
      <c r="U1173" s="232" t="n"/>
      <c r="V1173" s="232" t="n"/>
      <c r="W1173" s="232" t="n"/>
      <c r="X1173" s="232" t="n"/>
      <c r="Y1173" s="195" t="n"/>
      <c r="Z1173" s="195" t="n"/>
      <c r="AA1173" s="232" t="n"/>
      <c r="AB1173" s="232" t="n"/>
      <c r="AC1173" s="232" t="n"/>
      <c r="AD1173" s="232" t="n"/>
      <c r="AE1173" s="232" t="n"/>
      <c r="AF1173" s="232" t="n"/>
      <c r="AG1173" s="232" t="n"/>
      <c r="AH1173" s="232" t="n"/>
      <c r="AI1173" s="232" t="n"/>
      <c r="AJ1173" s="232" t="n"/>
      <c r="AK1173" s="195" t="n"/>
      <c r="AL1173" s="195" t="n"/>
      <c r="AM1173" s="232">
        <f>IFERROR(ROUND(AVERAGE(O1173:S1173,AA1173:AE1173),0),"")</f>
        <v/>
      </c>
      <c r="AN1173" s="232">
        <f>IFERROR(ROUND(AVERAGE(T1173:X1173,AF1173:AJ1173),0),"")</f>
        <v/>
      </c>
      <c r="AO1173" s="278">
        <f>IFERROR((AM1173-L1173)/L1173,"")</f>
        <v/>
      </c>
      <c r="AP1173" s="218" t="n"/>
      <c r="AQ1173" s="219" t="n"/>
      <c r="AR1173" s="217">
        <f>IFERROR(ROUND((3600/AS1173*J1173),0),"")</f>
        <v/>
      </c>
      <c r="AS1173" s="217">
        <f>IFERROR(ROUND(AVERAGE(Y1173:Z1173,AK1173:AL1173),0),"")</f>
        <v/>
      </c>
      <c r="AT1173" s="217" t="n"/>
      <c r="AU1173" s="217" t="n"/>
      <c r="AV1173" s="217" t="n"/>
      <c r="AW1173" s="217" t="n"/>
      <c r="AX1173" s="217" t="n"/>
      <c r="AY1173" s="217" t="n"/>
      <c r="AZ1173" s="217" t="n"/>
      <c r="BA1173" s="217" t="n"/>
      <c r="BB1173" s="217" t="n"/>
      <c r="BC1173" s="217" t="n"/>
      <c r="BD1173" s="217" t="n"/>
      <c r="BE1173" s="217" t="n"/>
      <c r="BF1173" s="217" t="n"/>
      <c r="BG1173" s="217" t="n"/>
      <c r="BH1173" s="217" t="n"/>
      <c r="BI1173" s="217" t="n"/>
      <c r="BJ1173" s="217" t="n"/>
      <c r="BK1173" s="217" t="n"/>
      <c r="BL1173" s="217" t="n"/>
      <c r="BM1173" s="217" t="n"/>
      <c r="BN1173" s="217" t="n"/>
      <c r="BO1173" s="217" t="n"/>
      <c r="BP1173" s="217" t="n"/>
      <c r="BQ1173" s="217" t="n"/>
      <c r="BR1173" s="217" t="n"/>
      <c r="BS1173" s="217" t="n"/>
      <c r="BT1173" s="217" t="n"/>
      <c r="BU1173" s="217" t="n"/>
      <c r="BV1173" s="217" t="n"/>
      <c r="BW1173" s="217" t="n"/>
      <c r="BX1173" s="220" t="n"/>
      <c r="BY1173" s="220" t="n"/>
      <c r="BZ1173" s="220" t="n"/>
      <c r="CA1173" s="220" t="n"/>
      <c r="CB1173" s="220" t="n"/>
      <c r="CC1173" s="220" t="n"/>
      <c r="CD1173" s="220" t="n"/>
      <c r="CE1173" s="220" t="n"/>
      <c r="CF1173" s="220" t="n"/>
      <c r="CG1173" s="221">
        <f>IFERROR(ROUND((SUM(BX1173:CF1173)),0),"")</f>
        <v/>
      </c>
      <c r="CH1173" s="216" t="n"/>
      <c r="CI1173" s="456" t="n"/>
      <c r="CJ1173" s="223" t="n"/>
      <c r="CK1173" s="196" t="n"/>
      <c r="CL1173" s="196" t="n"/>
      <c r="CM1173" s="196" t="n"/>
      <c r="CN1173" s="196" t="n"/>
      <c r="CO1173" s="196" t="n"/>
      <c r="CP1173" s="323" t="n"/>
      <c r="CQ1173" s="348" t="n"/>
      <c r="CR1173" s="348" t="n"/>
      <c r="CS1173" s="348" t="n"/>
      <c r="CT1173" s="348" t="n"/>
      <c r="CU1173" s="348" t="n"/>
      <c r="CV1173" s="348" t="n"/>
      <c r="CW1173" s="348" t="n"/>
      <c r="CX1173" s="348" t="n"/>
      <c r="CY1173" s="348">
        <f>IFERROR(ROUND(STDEV(AN1173,L1173),1),"")</f>
        <v/>
      </c>
      <c r="CZ1173" s="232">
        <f>IFERROR(ROUND(AVERAGE(O1173:S1173,AA1173:AE1173),0),"")</f>
        <v/>
      </c>
      <c r="DA1173" s="232">
        <f>IFERROR(AVERAGE(T1173:X1173,AF1173:AJ1173),"")</f>
        <v/>
      </c>
      <c r="DB1173" s="308">
        <f>AV1173+BK1173</f>
        <v/>
      </c>
      <c r="DC1173" s="12">
        <f>SUM(BL1173:BT1173,AW1173:BE1173)</f>
        <v/>
      </c>
      <c r="DD1173" s="437">
        <f>IFERROR(ROUND(DC1173/K1173,0),"")</f>
        <v/>
      </c>
      <c r="DE1173" s="437">
        <f>IFERROR(ROUND(AVERAGE(Y1173:Z1173,AK1173:AL1173),0),"")</f>
        <v/>
      </c>
      <c r="DF1173" s="217">
        <f>IFERROR(ROUND((3600/DE1173*J1173),0),"")</f>
        <v/>
      </c>
      <c r="DG1173" s="437">
        <f>IFERROR(ROUND(DD1173/DF1173,1),"")</f>
        <v/>
      </c>
      <c r="DH1173" s="308">
        <f>IFERROR(DB1173+DD1173,"")</f>
        <v/>
      </c>
      <c r="DI1173" s="447">
        <f>IFERROR(DD1173/DH1173,"")</f>
        <v/>
      </c>
      <c r="DJ1173" s="239" t="n"/>
      <c r="DK1173" s="12">
        <f>IFERROR(DF1173-AP1173,"")</f>
        <v/>
      </c>
      <c r="DL1173" s="239" t="n"/>
      <c r="DM1173" s="307">
        <f>IFERROR(DA1173-L1173,"")</f>
        <v/>
      </c>
      <c r="DN1173" s="348">
        <f>IF(DE1173&gt;AQ1173,0,1)</f>
        <v/>
      </c>
      <c r="DO1173" s="348">
        <f>IF(DA1173&lt;M1173,0,1)</f>
        <v/>
      </c>
      <c r="DP1173" s="348">
        <f>IF(DA1173&gt;N1173,0,1)</f>
        <v/>
      </c>
    </row>
    <row r="1174" ht="20.25" customHeight="1" s="417">
      <c r="C1174" s="455" t="n"/>
      <c r="G1174" s="238" t="n"/>
      <c r="H1174" s="437" t="n"/>
      <c r="I1174" s="437" t="n"/>
      <c r="J1174" s="437" t="n"/>
      <c r="K1174" s="437" t="n"/>
      <c r="L1174" s="240" t="n"/>
      <c r="M1174" s="241" t="n"/>
      <c r="N1174" s="242" t="n"/>
      <c r="O1174" s="232" t="n"/>
      <c r="P1174" s="232" t="n"/>
      <c r="Q1174" s="232" t="n"/>
      <c r="R1174" s="232" t="n"/>
      <c r="S1174" s="232" t="n"/>
      <c r="T1174" s="232" t="n"/>
      <c r="U1174" s="232" t="n"/>
      <c r="V1174" s="232" t="n"/>
      <c r="W1174" s="232" t="n"/>
      <c r="X1174" s="232" t="n"/>
      <c r="Y1174" s="195" t="n"/>
      <c r="Z1174" s="195" t="n"/>
      <c r="AA1174" s="232" t="n"/>
      <c r="AB1174" s="232" t="n"/>
      <c r="AC1174" s="232" t="n"/>
      <c r="AD1174" s="232" t="n"/>
      <c r="AE1174" s="232" t="n"/>
      <c r="AF1174" s="232" t="n"/>
      <c r="AG1174" s="232" t="n"/>
      <c r="AH1174" s="232" t="n"/>
      <c r="AI1174" s="232" t="n"/>
      <c r="AJ1174" s="232" t="n"/>
      <c r="AK1174" s="195" t="n"/>
      <c r="AL1174" s="195" t="n"/>
      <c r="AM1174" s="232">
        <f>IFERROR(ROUND(AVERAGE(O1174:S1174,AA1174:AE1174),0),"")</f>
        <v/>
      </c>
      <c r="AN1174" s="232">
        <f>IFERROR(ROUND(AVERAGE(T1174:X1174,AF1174:AJ1174),0),"")</f>
        <v/>
      </c>
      <c r="AO1174" s="278">
        <f>IFERROR((AM1174-L1174)/L1174,"")</f>
        <v/>
      </c>
      <c r="AP1174" s="218" t="n"/>
      <c r="AQ1174" s="219" t="n"/>
      <c r="AR1174" s="217">
        <f>IFERROR(ROUND((3600/AS1174*J1174),0),"")</f>
        <v/>
      </c>
      <c r="AS1174" s="217">
        <f>IFERROR(ROUND(AVERAGE(Y1174:Z1174,AK1174:AL1174),0),"")</f>
        <v/>
      </c>
      <c r="AT1174" s="217" t="n"/>
      <c r="AU1174" s="217" t="n"/>
      <c r="AV1174" s="217" t="n"/>
      <c r="AW1174" s="217" t="n"/>
      <c r="AX1174" s="217" t="n"/>
      <c r="AY1174" s="217" t="n"/>
      <c r="AZ1174" s="217" t="n"/>
      <c r="BA1174" s="217" t="n"/>
      <c r="BB1174" s="217" t="n"/>
      <c r="BC1174" s="217" t="n"/>
      <c r="BD1174" s="217" t="n"/>
      <c r="BE1174" s="217" t="n"/>
      <c r="BF1174" s="217" t="n"/>
      <c r="BG1174" s="217" t="n"/>
      <c r="BH1174" s="217" t="n"/>
      <c r="BI1174" s="217" t="n"/>
      <c r="BJ1174" s="217" t="n"/>
      <c r="BK1174" s="217" t="n"/>
      <c r="BL1174" s="217" t="n"/>
      <c r="BM1174" s="217" t="n"/>
      <c r="BN1174" s="217" t="n"/>
      <c r="BO1174" s="217" t="n"/>
      <c r="BP1174" s="217" t="n"/>
      <c r="BQ1174" s="217" t="n"/>
      <c r="BR1174" s="217" t="n"/>
      <c r="BS1174" s="217" t="n"/>
      <c r="BT1174" s="217" t="n"/>
      <c r="BU1174" s="217" t="n"/>
      <c r="BV1174" s="217" t="n"/>
      <c r="BW1174" s="217" t="n"/>
      <c r="BX1174" s="220" t="n"/>
      <c r="BY1174" s="220" t="n"/>
      <c r="BZ1174" s="220" t="n"/>
      <c r="CA1174" s="220" t="n"/>
      <c r="CB1174" s="220" t="n"/>
      <c r="CC1174" s="220" t="n"/>
      <c r="CD1174" s="220" t="n"/>
      <c r="CE1174" s="220" t="n"/>
      <c r="CF1174" s="220" t="n"/>
      <c r="CG1174" s="221">
        <f>IFERROR(ROUND((SUM(BX1174:CF1174)),0),"")</f>
        <v/>
      </c>
      <c r="CH1174" s="216" t="n"/>
      <c r="CI1174" s="456" t="n"/>
      <c r="CJ1174" s="223" t="n"/>
      <c r="CK1174" s="196" t="n"/>
      <c r="CL1174" s="196" t="n"/>
      <c r="CM1174" s="196" t="n"/>
      <c r="CN1174" s="196" t="n"/>
      <c r="CO1174" s="196" t="n"/>
      <c r="CP1174" s="323" t="n"/>
      <c r="CQ1174" s="348" t="n"/>
      <c r="CR1174" s="348" t="n"/>
      <c r="CS1174" s="348" t="n"/>
      <c r="CT1174" s="348" t="n"/>
      <c r="CU1174" s="348" t="n"/>
      <c r="CV1174" s="348" t="n"/>
      <c r="CW1174" s="348" t="n"/>
      <c r="CX1174" s="348" t="n"/>
      <c r="CY1174" s="348">
        <f>IFERROR(ROUND(STDEV(AN1174,L1174),1),"")</f>
        <v/>
      </c>
      <c r="CZ1174" s="232">
        <f>IFERROR(ROUND(AVERAGE(O1174:S1174,AA1174:AE1174),0),"")</f>
        <v/>
      </c>
      <c r="DA1174" s="232">
        <f>IFERROR(AVERAGE(T1174:X1174,AF1174:AJ1174),"")</f>
        <v/>
      </c>
      <c r="DB1174" s="308">
        <f>AV1174+BK1174</f>
        <v/>
      </c>
      <c r="DC1174" s="12">
        <f>SUM(BL1174:BT1174,AW1174:BE1174)</f>
        <v/>
      </c>
      <c r="DD1174" s="437">
        <f>IFERROR(ROUND(DC1174/K1174,0),"")</f>
        <v/>
      </c>
      <c r="DE1174" s="437">
        <f>IFERROR(ROUND(AVERAGE(Y1174:Z1174,AK1174:AL1174),0),"")</f>
        <v/>
      </c>
      <c r="DF1174" s="217">
        <f>IFERROR(ROUND((3600/DE1174*J1174),0),"")</f>
        <v/>
      </c>
      <c r="DG1174" s="437">
        <f>IFERROR(ROUND(DD1174/DF1174,1),"")</f>
        <v/>
      </c>
      <c r="DH1174" s="308">
        <f>IFERROR(DB1174+DD1174,"")</f>
        <v/>
      </c>
      <c r="DI1174" s="447">
        <f>IFERROR(DD1174/DH1174,"")</f>
        <v/>
      </c>
      <c r="DJ1174" s="239" t="n"/>
      <c r="DK1174" s="12">
        <f>IFERROR(DF1174-AP1174,"")</f>
        <v/>
      </c>
      <c r="DL1174" s="239" t="n"/>
      <c r="DM1174" s="307">
        <f>IFERROR(DA1174-L1174,"")</f>
        <v/>
      </c>
      <c r="DN1174" s="348">
        <f>IF(DE1174&gt;AQ1174,0,1)</f>
        <v/>
      </c>
      <c r="DO1174" s="348">
        <f>IF(DA1174&lt;M1174,0,1)</f>
        <v/>
      </c>
      <c r="DP1174" s="348">
        <f>IF(DA1174&gt;N1174,0,1)</f>
        <v/>
      </c>
    </row>
    <row r="1175" ht="20.25" customHeight="1" s="417">
      <c r="C1175" s="455" t="n"/>
      <c r="G1175" s="238" t="n"/>
      <c r="H1175" s="437" t="n"/>
      <c r="I1175" s="437" t="n"/>
      <c r="J1175" s="437" t="n"/>
      <c r="K1175" s="437" t="n"/>
      <c r="L1175" s="240" t="n"/>
      <c r="M1175" s="241" t="n"/>
      <c r="N1175" s="242" t="n"/>
      <c r="O1175" s="232" t="n"/>
      <c r="P1175" s="232" t="n"/>
      <c r="Q1175" s="232" t="n"/>
      <c r="R1175" s="232" t="n"/>
      <c r="S1175" s="232" t="n"/>
      <c r="T1175" s="232" t="n"/>
      <c r="U1175" s="232" t="n"/>
      <c r="V1175" s="232" t="n"/>
      <c r="W1175" s="232" t="n"/>
      <c r="X1175" s="232" t="n"/>
      <c r="Y1175" s="195" t="n"/>
      <c r="Z1175" s="195" t="n"/>
      <c r="AA1175" s="232" t="n"/>
      <c r="AB1175" s="232" t="n"/>
      <c r="AC1175" s="232" t="n"/>
      <c r="AD1175" s="232" t="n"/>
      <c r="AE1175" s="232" t="n"/>
      <c r="AF1175" s="232" t="n"/>
      <c r="AG1175" s="232" t="n"/>
      <c r="AH1175" s="232" t="n"/>
      <c r="AI1175" s="232" t="n"/>
      <c r="AJ1175" s="232" t="n"/>
      <c r="AK1175" s="195" t="n"/>
      <c r="AL1175" s="195" t="n"/>
      <c r="AM1175" s="232">
        <f>IFERROR(ROUND(AVERAGE(O1175:S1175,AA1175:AE1175),0),"")</f>
        <v/>
      </c>
      <c r="AN1175" s="232">
        <f>IFERROR(ROUND(AVERAGE(T1175:X1175,AF1175:AJ1175),0),"")</f>
        <v/>
      </c>
      <c r="AO1175" s="278">
        <f>IFERROR((AM1175-L1175)/L1175,"")</f>
        <v/>
      </c>
      <c r="AP1175" s="218" t="n"/>
      <c r="AQ1175" s="219" t="n"/>
      <c r="AR1175" s="217">
        <f>IFERROR(ROUND((3600/AS1175*J1175),0),"")</f>
        <v/>
      </c>
      <c r="AS1175" s="217">
        <f>IFERROR(ROUND(AVERAGE(Y1175:Z1175,AK1175:AL1175),0),"")</f>
        <v/>
      </c>
      <c r="AT1175" s="217" t="n"/>
      <c r="AU1175" s="217" t="n"/>
      <c r="AV1175" s="217" t="n"/>
      <c r="AW1175" s="217" t="n"/>
      <c r="AX1175" s="217" t="n"/>
      <c r="AY1175" s="217" t="n"/>
      <c r="AZ1175" s="217" t="n"/>
      <c r="BA1175" s="217" t="n"/>
      <c r="BB1175" s="217" t="n"/>
      <c r="BC1175" s="217" t="n"/>
      <c r="BD1175" s="217" t="n"/>
      <c r="BE1175" s="217" t="n"/>
      <c r="BF1175" s="217" t="n"/>
      <c r="BG1175" s="217" t="n"/>
      <c r="BH1175" s="217" t="n"/>
      <c r="BI1175" s="217" t="n"/>
      <c r="BJ1175" s="217" t="n"/>
      <c r="BK1175" s="217" t="n"/>
      <c r="BL1175" s="217" t="n"/>
      <c r="BM1175" s="217" t="n"/>
      <c r="BN1175" s="217" t="n"/>
      <c r="BO1175" s="217" t="n"/>
      <c r="BP1175" s="217" t="n"/>
      <c r="BQ1175" s="217" t="n"/>
      <c r="BR1175" s="217" t="n"/>
      <c r="BS1175" s="217" t="n"/>
      <c r="BT1175" s="217" t="n"/>
      <c r="BU1175" s="217" t="n"/>
      <c r="BV1175" s="217" t="n"/>
      <c r="BW1175" s="217" t="n"/>
      <c r="BX1175" s="220" t="n"/>
      <c r="BY1175" s="220" t="n"/>
      <c r="BZ1175" s="220" t="n"/>
      <c r="CA1175" s="220" t="n"/>
      <c r="CB1175" s="220" t="n"/>
      <c r="CC1175" s="220" t="n"/>
      <c r="CD1175" s="220" t="n"/>
      <c r="CE1175" s="220" t="n"/>
      <c r="CF1175" s="220" t="n"/>
      <c r="CG1175" s="221">
        <f>IFERROR(ROUND((SUM(BX1175:CF1175)),0),"")</f>
        <v/>
      </c>
      <c r="CH1175" s="216" t="n"/>
      <c r="CI1175" s="456" t="n"/>
      <c r="CJ1175" s="223" t="n"/>
      <c r="CK1175" s="196" t="n"/>
      <c r="CL1175" s="196" t="n"/>
      <c r="CM1175" s="196" t="n"/>
      <c r="CN1175" s="196" t="n"/>
      <c r="CO1175" s="196" t="n"/>
      <c r="CP1175" s="323" t="n"/>
      <c r="CQ1175" s="348" t="n"/>
      <c r="CR1175" s="348" t="n"/>
      <c r="CS1175" s="348" t="n"/>
      <c r="CT1175" s="348" t="n"/>
      <c r="CU1175" s="348" t="n"/>
      <c r="CV1175" s="348" t="n"/>
      <c r="CW1175" s="348" t="n"/>
      <c r="CX1175" s="348" t="n"/>
      <c r="CY1175" s="348">
        <f>IFERROR(ROUND(STDEV(AN1175,L1175),1),"")</f>
        <v/>
      </c>
      <c r="CZ1175" s="232">
        <f>IFERROR(ROUND(AVERAGE(O1175:S1175,AA1175:AE1175),0),"")</f>
        <v/>
      </c>
      <c r="DA1175" s="232">
        <f>IFERROR(AVERAGE(T1175:X1175,AF1175:AJ1175),"")</f>
        <v/>
      </c>
      <c r="DB1175" s="308">
        <f>AV1175+BK1175</f>
        <v/>
      </c>
      <c r="DC1175" s="12">
        <f>SUM(BL1175:BT1175,AW1175:BE1175)</f>
        <v/>
      </c>
      <c r="DD1175" s="437">
        <f>IFERROR(ROUND(DC1175/K1175,0),"")</f>
        <v/>
      </c>
      <c r="DE1175" s="437">
        <f>IFERROR(ROUND(AVERAGE(Y1175:Z1175,AK1175:AL1175),0),"")</f>
        <v/>
      </c>
      <c r="DF1175" s="217">
        <f>IFERROR(ROUND((3600/DE1175*J1175),0),"")</f>
        <v/>
      </c>
      <c r="DG1175" s="437">
        <f>IFERROR(ROUND(DD1175/DF1175,1),"")</f>
        <v/>
      </c>
      <c r="DH1175" s="308">
        <f>IFERROR(DB1175+DD1175,"")</f>
        <v/>
      </c>
      <c r="DI1175" s="447">
        <f>IFERROR(DD1175/DH1175,"")</f>
        <v/>
      </c>
      <c r="DJ1175" s="239" t="n"/>
      <c r="DK1175" s="12">
        <f>IFERROR(DF1175-AP1175,"")</f>
        <v/>
      </c>
      <c r="DL1175" s="239" t="n"/>
      <c r="DM1175" s="307">
        <f>IFERROR(DA1175-L1175,"")</f>
        <v/>
      </c>
      <c r="DN1175" s="348">
        <f>IF(DE1175&gt;AQ1175,0,1)</f>
        <v/>
      </c>
      <c r="DO1175" s="348">
        <f>IF(DA1175&lt;M1175,0,1)</f>
        <v/>
      </c>
      <c r="DP1175" s="348">
        <f>IF(DA1175&gt;N1175,0,1)</f>
        <v/>
      </c>
    </row>
    <row r="1176" ht="20.25" customHeight="1" s="417">
      <c r="C1176" s="455" t="n"/>
      <c r="G1176" s="238" t="n"/>
      <c r="H1176" s="437" t="n"/>
      <c r="I1176" s="437" t="n"/>
      <c r="J1176" s="437" t="n"/>
      <c r="K1176" s="437" t="n"/>
      <c r="L1176" s="240" t="n"/>
      <c r="M1176" s="241" t="n"/>
      <c r="N1176" s="242" t="n"/>
      <c r="O1176" s="232" t="n"/>
      <c r="P1176" s="232" t="n"/>
      <c r="Q1176" s="232" t="n"/>
      <c r="R1176" s="232" t="n"/>
      <c r="S1176" s="232" t="n"/>
      <c r="T1176" s="232" t="n"/>
      <c r="U1176" s="232" t="n"/>
      <c r="V1176" s="232" t="n"/>
      <c r="W1176" s="232" t="n"/>
      <c r="X1176" s="232" t="n"/>
      <c r="Y1176" s="195" t="n"/>
      <c r="Z1176" s="195" t="n"/>
      <c r="AA1176" s="232" t="n"/>
      <c r="AB1176" s="232" t="n"/>
      <c r="AC1176" s="232" t="n"/>
      <c r="AD1176" s="232" t="n"/>
      <c r="AE1176" s="232" t="n"/>
      <c r="AF1176" s="232" t="n"/>
      <c r="AG1176" s="232" t="n"/>
      <c r="AH1176" s="232" t="n"/>
      <c r="AI1176" s="232" t="n"/>
      <c r="AJ1176" s="232" t="n"/>
      <c r="AK1176" s="195" t="n"/>
      <c r="AL1176" s="195" t="n"/>
      <c r="AM1176" s="232">
        <f>IFERROR(ROUND(AVERAGE(O1176:S1176,AA1176:AE1176),0),"")</f>
        <v/>
      </c>
      <c r="AN1176" s="232">
        <f>IFERROR(ROUND(AVERAGE(T1176:X1176,AF1176:AJ1176),0),"")</f>
        <v/>
      </c>
      <c r="AO1176" s="278">
        <f>IFERROR((AM1176-L1176)/L1176,"")</f>
        <v/>
      </c>
      <c r="AP1176" s="218" t="n"/>
      <c r="AQ1176" s="219" t="n"/>
      <c r="AR1176" s="217">
        <f>IFERROR(ROUND((3600/AS1176*J1176),0),"")</f>
        <v/>
      </c>
      <c r="AS1176" s="217">
        <f>IFERROR(ROUND(AVERAGE(Y1176:Z1176,AK1176:AL1176),0),"")</f>
        <v/>
      </c>
      <c r="AT1176" s="217" t="n"/>
      <c r="AU1176" s="217" t="n"/>
      <c r="AV1176" s="217" t="n"/>
      <c r="AW1176" s="217" t="n"/>
      <c r="AX1176" s="217" t="n"/>
      <c r="AY1176" s="217" t="n"/>
      <c r="AZ1176" s="217" t="n"/>
      <c r="BA1176" s="217" t="n"/>
      <c r="BB1176" s="217" t="n"/>
      <c r="BC1176" s="217" t="n"/>
      <c r="BD1176" s="217" t="n"/>
      <c r="BE1176" s="217" t="n"/>
      <c r="BF1176" s="217" t="n"/>
      <c r="BG1176" s="217" t="n"/>
      <c r="BH1176" s="217" t="n"/>
      <c r="BI1176" s="217" t="n"/>
      <c r="BJ1176" s="217" t="n"/>
      <c r="BK1176" s="217" t="n"/>
      <c r="BL1176" s="217" t="n"/>
      <c r="BM1176" s="217" t="n"/>
      <c r="BN1176" s="217" t="n"/>
      <c r="BO1176" s="217" t="n"/>
      <c r="BP1176" s="217" t="n"/>
      <c r="BQ1176" s="217" t="n"/>
      <c r="BR1176" s="217" t="n"/>
      <c r="BS1176" s="217" t="n"/>
      <c r="BT1176" s="217" t="n"/>
      <c r="BU1176" s="217" t="n"/>
      <c r="BV1176" s="217" t="n"/>
      <c r="BW1176" s="217" t="n"/>
      <c r="BX1176" s="220" t="n"/>
      <c r="BY1176" s="220" t="n"/>
      <c r="BZ1176" s="220" t="n"/>
      <c r="CA1176" s="220" t="n"/>
      <c r="CB1176" s="220" t="n"/>
      <c r="CC1176" s="220" t="n"/>
      <c r="CD1176" s="220" t="n"/>
      <c r="CE1176" s="220" t="n"/>
      <c r="CF1176" s="220" t="n"/>
      <c r="CG1176" s="221">
        <f>IFERROR(ROUND((SUM(BX1176:CF1176)),0),"")</f>
        <v/>
      </c>
      <c r="CH1176" s="216" t="n"/>
      <c r="CI1176" s="456" t="n"/>
      <c r="CJ1176" s="223" t="n"/>
      <c r="CK1176" s="196" t="n"/>
      <c r="CL1176" s="196" t="n"/>
      <c r="CM1176" s="196" t="n"/>
      <c r="CN1176" s="196" t="n"/>
      <c r="CO1176" s="196" t="n"/>
      <c r="CP1176" s="323" t="n"/>
      <c r="CQ1176" s="348" t="n"/>
      <c r="CR1176" s="348" t="n"/>
      <c r="CS1176" s="348" t="n"/>
      <c r="CT1176" s="348" t="n"/>
      <c r="CU1176" s="348" t="n"/>
      <c r="CV1176" s="348" t="n"/>
      <c r="CW1176" s="348" t="n"/>
      <c r="CX1176" s="348" t="n"/>
      <c r="CY1176" s="348">
        <f>IFERROR(ROUND(STDEV(AN1176,L1176),1),"")</f>
        <v/>
      </c>
      <c r="CZ1176" s="232">
        <f>IFERROR(ROUND(AVERAGE(O1176:S1176,AA1176:AE1176),0),"")</f>
        <v/>
      </c>
      <c r="DA1176" s="232">
        <f>IFERROR(AVERAGE(T1176:X1176,AF1176:AJ1176),"")</f>
        <v/>
      </c>
      <c r="DB1176" s="308">
        <f>AV1176+BK1176</f>
        <v/>
      </c>
      <c r="DC1176" s="12">
        <f>SUM(BL1176:BT1176,AW1176:BE1176)</f>
        <v/>
      </c>
      <c r="DD1176" s="437">
        <f>IFERROR(ROUND(DC1176/K1176,0),"")</f>
        <v/>
      </c>
      <c r="DE1176" s="437">
        <f>IFERROR(ROUND(AVERAGE(Y1176:Z1176,AK1176:AL1176),0),"")</f>
        <v/>
      </c>
      <c r="DF1176" s="217">
        <f>IFERROR(ROUND((3600/DE1176*J1176),0),"")</f>
        <v/>
      </c>
      <c r="DG1176" s="437">
        <f>IFERROR(ROUND(DD1176/DF1176,1),"")</f>
        <v/>
      </c>
      <c r="DH1176" s="308">
        <f>IFERROR(DB1176+DD1176,"")</f>
        <v/>
      </c>
      <c r="DI1176" s="447">
        <f>IFERROR(DD1176/DH1176,"")</f>
        <v/>
      </c>
      <c r="DJ1176" s="239" t="n"/>
      <c r="DK1176" s="12">
        <f>IFERROR(DF1176-AP1176,"")</f>
        <v/>
      </c>
      <c r="DL1176" s="239" t="n"/>
      <c r="DM1176" s="307">
        <f>IFERROR(DA1176-L1176,"")</f>
        <v/>
      </c>
      <c r="DN1176" s="348">
        <f>IF(DE1176&gt;AQ1176,0,1)</f>
        <v/>
      </c>
      <c r="DO1176" s="348">
        <f>IF(DA1176&lt;M1176,0,1)</f>
        <v/>
      </c>
      <c r="DP1176" s="348">
        <f>IF(DA1176&gt;N1176,0,1)</f>
        <v/>
      </c>
    </row>
    <row r="1177" ht="20.25" customHeight="1" s="417">
      <c r="C1177" s="455" t="n"/>
      <c r="G1177" s="238" t="n"/>
      <c r="H1177" s="437" t="n"/>
      <c r="I1177" s="437" t="n"/>
      <c r="J1177" s="437" t="n"/>
      <c r="K1177" s="437" t="n"/>
      <c r="L1177" s="240" t="n"/>
      <c r="M1177" s="241" t="n"/>
      <c r="N1177" s="242" t="n"/>
      <c r="O1177" s="232" t="n"/>
      <c r="P1177" s="232" t="n"/>
      <c r="Q1177" s="232" t="n"/>
      <c r="R1177" s="232" t="n"/>
      <c r="S1177" s="232" t="n"/>
      <c r="T1177" s="232" t="n"/>
      <c r="U1177" s="232" t="n"/>
      <c r="V1177" s="232" t="n"/>
      <c r="W1177" s="232" t="n"/>
      <c r="X1177" s="232" t="n"/>
      <c r="Y1177" s="195" t="n"/>
      <c r="Z1177" s="195" t="n"/>
      <c r="AA1177" s="232" t="n"/>
      <c r="AB1177" s="232" t="n"/>
      <c r="AC1177" s="232" t="n"/>
      <c r="AD1177" s="232" t="n"/>
      <c r="AE1177" s="232" t="n"/>
      <c r="AF1177" s="232" t="n"/>
      <c r="AG1177" s="232" t="n"/>
      <c r="AH1177" s="232" t="n"/>
      <c r="AI1177" s="232" t="n"/>
      <c r="AJ1177" s="232" t="n"/>
      <c r="AK1177" s="195" t="n"/>
      <c r="AL1177" s="195" t="n"/>
      <c r="AM1177" s="232">
        <f>IFERROR(ROUND(AVERAGE(O1177:S1177,AA1177:AE1177),0),"")</f>
        <v/>
      </c>
      <c r="AN1177" s="232">
        <f>IFERROR(ROUND(AVERAGE(T1177:X1177,AF1177:AJ1177),0),"")</f>
        <v/>
      </c>
      <c r="AO1177" s="278">
        <f>IFERROR((AM1177-L1177)/L1177,"")</f>
        <v/>
      </c>
      <c r="AP1177" s="218" t="n"/>
      <c r="AQ1177" s="219" t="n"/>
      <c r="AR1177" s="217">
        <f>IFERROR(ROUND((3600/AS1177*J1177),0),"")</f>
        <v/>
      </c>
      <c r="AS1177" s="217">
        <f>IFERROR(ROUND(AVERAGE(Y1177:Z1177,AK1177:AL1177),0),"")</f>
        <v/>
      </c>
      <c r="AT1177" s="217" t="n"/>
      <c r="AU1177" s="217" t="n"/>
      <c r="AV1177" s="217" t="n"/>
      <c r="AW1177" s="217" t="n"/>
      <c r="AX1177" s="217" t="n"/>
      <c r="AY1177" s="217" t="n"/>
      <c r="AZ1177" s="217" t="n"/>
      <c r="BA1177" s="217" t="n"/>
      <c r="BB1177" s="217" t="n"/>
      <c r="BC1177" s="217" t="n"/>
      <c r="BD1177" s="217" t="n"/>
      <c r="BE1177" s="217" t="n"/>
      <c r="BF1177" s="217" t="n"/>
      <c r="BG1177" s="217" t="n"/>
      <c r="BH1177" s="217" t="n"/>
      <c r="BI1177" s="217" t="n"/>
      <c r="BJ1177" s="217" t="n"/>
      <c r="BK1177" s="217" t="n"/>
      <c r="BL1177" s="217" t="n"/>
      <c r="BM1177" s="217" t="n"/>
      <c r="BN1177" s="217" t="n"/>
      <c r="BO1177" s="217" t="n"/>
      <c r="BP1177" s="217" t="n"/>
      <c r="BQ1177" s="217" t="n"/>
      <c r="BR1177" s="217" t="n"/>
      <c r="BS1177" s="217" t="n"/>
      <c r="BT1177" s="217" t="n"/>
      <c r="BU1177" s="217" t="n"/>
      <c r="BV1177" s="217" t="n"/>
      <c r="BW1177" s="217" t="n"/>
      <c r="BX1177" s="220" t="n"/>
      <c r="BY1177" s="220" t="n"/>
      <c r="BZ1177" s="220" t="n"/>
      <c r="CA1177" s="220" t="n"/>
      <c r="CB1177" s="220" t="n"/>
      <c r="CC1177" s="220" t="n"/>
      <c r="CD1177" s="220" t="n"/>
      <c r="CE1177" s="220" t="n"/>
      <c r="CF1177" s="220" t="n"/>
      <c r="CG1177" s="221">
        <f>IFERROR(ROUND((SUM(BX1177:CF1177)),0),"")</f>
        <v/>
      </c>
      <c r="CH1177" s="216" t="n"/>
      <c r="CI1177" s="456" t="n"/>
      <c r="CJ1177" s="223" t="n"/>
      <c r="CK1177" s="196" t="n"/>
      <c r="CL1177" s="196" t="n"/>
      <c r="CM1177" s="196" t="n"/>
      <c r="CN1177" s="196" t="n"/>
      <c r="CO1177" s="196" t="n"/>
      <c r="CP1177" s="323" t="n"/>
      <c r="CQ1177" s="348" t="n"/>
      <c r="CR1177" s="348" t="n"/>
      <c r="CS1177" s="348" t="n"/>
      <c r="CT1177" s="348" t="n"/>
      <c r="CU1177" s="348" t="n"/>
      <c r="CV1177" s="348" t="n"/>
      <c r="CW1177" s="348" t="n"/>
      <c r="CX1177" s="348" t="n"/>
      <c r="CY1177" s="348">
        <f>IFERROR(ROUND(STDEV(AN1177,L1177),1),"")</f>
        <v/>
      </c>
      <c r="CZ1177" s="232">
        <f>IFERROR(ROUND(AVERAGE(O1177:S1177,AA1177:AE1177),0),"")</f>
        <v/>
      </c>
      <c r="DA1177" s="232">
        <f>IFERROR(AVERAGE(T1177:X1177,AF1177:AJ1177),"")</f>
        <v/>
      </c>
      <c r="DB1177" s="308">
        <f>AV1177+BK1177</f>
        <v/>
      </c>
      <c r="DC1177" s="12">
        <f>SUM(BL1177:BT1177,AW1177:BE1177)</f>
        <v/>
      </c>
      <c r="DD1177" s="437">
        <f>IFERROR(ROUND(DC1177/K1177,0),"")</f>
        <v/>
      </c>
      <c r="DE1177" s="437">
        <f>IFERROR(ROUND(AVERAGE(Y1177:Z1177,AK1177:AL1177),0),"")</f>
        <v/>
      </c>
      <c r="DF1177" s="217">
        <f>IFERROR(ROUND((3600/DE1177*J1177),0),"")</f>
        <v/>
      </c>
      <c r="DG1177" s="437">
        <f>IFERROR(ROUND(DD1177/DF1177,1),"")</f>
        <v/>
      </c>
      <c r="DH1177" s="308">
        <f>IFERROR(DB1177+DD1177,"")</f>
        <v/>
      </c>
      <c r="DI1177" s="447">
        <f>IFERROR(DD1177/DH1177,"")</f>
        <v/>
      </c>
      <c r="DJ1177" s="239" t="n"/>
      <c r="DK1177" s="12">
        <f>IFERROR(DF1177-AP1177,"")</f>
        <v/>
      </c>
      <c r="DL1177" s="239" t="n"/>
      <c r="DM1177" s="307">
        <f>IFERROR(DA1177-L1177,"")</f>
        <v/>
      </c>
      <c r="DN1177" s="348">
        <f>IF(DE1177&gt;AQ1177,0,1)</f>
        <v/>
      </c>
      <c r="DO1177" s="348">
        <f>IF(DA1177&lt;M1177,0,1)</f>
        <v/>
      </c>
      <c r="DP1177" s="348">
        <f>IF(DA1177&gt;N1177,0,1)</f>
        <v/>
      </c>
    </row>
    <row r="1178" ht="20.25" customHeight="1" s="417">
      <c r="C1178" s="455" t="n"/>
      <c r="G1178" s="238" t="n"/>
      <c r="H1178" s="437" t="n"/>
      <c r="I1178" s="437" t="n"/>
      <c r="J1178" s="437" t="n"/>
      <c r="K1178" s="437" t="n"/>
      <c r="L1178" s="240" t="n"/>
      <c r="M1178" s="241" t="n"/>
      <c r="N1178" s="242" t="n"/>
      <c r="O1178" s="232" t="n"/>
      <c r="P1178" s="232" t="n"/>
      <c r="Q1178" s="232" t="n"/>
      <c r="R1178" s="232" t="n"/>
      <c r="S1178" s="232" t="n"/>
      <c r="T1178" s="232" t="n"/>
      <c r="U1178" s="232" t="n"/>
      <c r="V1178" s="232" t="n"/>
      <c r="W1178" s="232" t="n"/>
      <c r="X1178" s="232" t="n"/>
      <c r="Y1178" s="195" t="n"/>
      <c r="Z1178" s="195" t="n"/>
      <c r="AA1178" s="232" t="n"/>
      <c r="AB1178" s="232" t="n"/>
      <c r="AC1178" s="232" t="n"/>
      <c r="AD1178" s="232" t="n"/>
      <c r="AE1178" s="232" t="n"/>
      <c r="AF1178" s="232" t="n"/>
      <c r="AG1178" s="232" t="n"/>
      <c r="AH1178" s="232" t="n"/>
      <c r="AI1178" s="232" t="n"/>
      <c r="AJ1178" s="232" t="n"/>
      <c r="AK1178" s="195" t="n"/>
      <c r="AL1178" s="195" t="n"/>
      <c r="AM1178" s="232">
        <f>IFERROR(ROUND(AVERAGE(O1178:S1178,AA1178:AE1178),0),"")</f>
        <v/>
      </c>
      <c r="AN1178" s="232">
        <f>IFERROR(ROUND(AVERAGE(T1178:X1178,AF1178:AJ1178),0),"")</f>
        <v/>
      </c>
      <c r="AO1178" s="278">
        <f>IFERROR((AM1178-L1178)/L1178,"")</f>
        <v/>
      </c>
      <c r="AP1178" s="218" t="n"/>
      <c r="AQ1178" s="219" t="n"/>
      <c r="AR1178" s="217">
        <f>IFERROR(ROUND((3600/AS1178*J1178),0),"")</f>
        <v/>
      </c>
      <c r="AS1178" s="217">
        <f>IFERROR(ROUND(AVERAGE(Y1178:Z1178,AK1178:AL1178),0),"")</f>
        <v/>
      </c>
      <c r="AT1178" s="217" t="n"/>
      <c r="AU1178" s="217" t="n"/>
      <c r="AV1178" s="217" t="n"/>
      <c r="AW1178" s="217" t="n"/>
      <c r="AX1178" s="217" t="n"/>
      <c r="AY1178" s="217" t="n"/>
      <c r="AZ1178" s="217" t="n"/>
      <c r="BA1178" s="217" t="n"/>
      <c r="BB1178" s="217" t="n"/>
      <c r="BC1178" s="217" t="n"/>
      <c r="BD1178" s="217" t="n"/>
      <c r="BE1178" s="217" t="n"/>
      <c r="BF1178" s="217" t="n"/>
      <c r="BG1178" s="217" t="n"/>
      <c r="BH1178" s="217" t="n"/>
      <c r="BI1178" s="217" t="n"/>
      <c r="BJ1178" s="217" t="n"/>
      <c r="BK1178" s="217" t="n"/>
      <c r="BL1178" s="217" t="n"/>
      <c r="BM1178" s="217" t="n"/>
      <c r="BN1178" s="217" t="n"/>
      <c r="BO1178" s="217" t="n"/>
      <c r="BP1178" s="217" t="n"/>
      <c r="BQ1178" s="217" t="n"/>
      <c r="BR1178" s="217" t="n"/>
      <c r="BS1178" s="217" t="n"/>
      <c r="BT1178" s="217" t="n"/>
      <c r="BU1178" s="217" t="n"/>
      <c r="BV1178" s="217" t="n"/>
      <c r="BW1178" s="217" t="n"/>
      <c r="BX1178" s="220" t="n"/>
      <c r="BY1178" s="220" t="n"/>
      <c r="BZ1178" s="220" t="n"/>
      <c r="CA1178" s="220" t="n"/>
      <c r="CB1178" s="220" t="n"/>
      <c r="CC1178" s="220" t="n"/>
      <c r="CD1178" s="220" t="n"/>
      <c r="CE1178" s="220" t="n"/>
      <c r="CF1178" s="220" t="n"/>
      <c r="CG1178" s="221">
        <f>IFERROR(ROUND((SUM(BX1178:CF1178)),0),"")</f>
        <v/>
      </c>
      <c r="CH1178" s="216" t="n"/>
      <c r="CI1178" s="456" t="n"/>
      <c r="CJ1178" s="223" t="n"/>
      <c r="CK1178" s="196" t="n"/>
      <c r="CL1178" s="196" t="n"/>
      <c r="CM1178" s="196" t="n"/>
      <c r="CN1178" s="196" t="n"/>
      <c r="CO1178" s="196" t="n"/>
      <c r="CP1178" s="323" t="n"/>
      <c r="CQ1178" s="348" t="n"/>
      <c r="CR1178" s="348" t="n"/>
      <c r="CS1178" s="348" t="n"/>
      <c r="CT1178" s="348" t="n"/>
      <c r="CU1178" s="348" t="n"/>
      <c r="CV1178" s="348" t="n"/>
      <c r="CW1178" s="348" t="n"/>
      <c r="CX1178" s="348" t="n"/>
      <c r="CY1178" s="348">
        <f>IFERROR(ROUND(STDEV(AN1178,L1178),1),"")</f>
        <v/>
      </c>
      <c r="CZ1178" s="232">
        <f>IFERROR(ROUND(AVERAGE(O1178:S1178,AA1178:AE1178),0),"")</f>
        <v/>
      </c>
      <c r="DA1178" s="232">
        <f>IFERROR(AVERAGE(T1178:X1178,AF1178:AJ1178),"")</f>
        <v/>
      </c>
      <c r="DB1178" s="308">
        <f>AV1178+BK1178</f>
        <v/>
      </c>
      <c r="DC1178" s="12">
        <f>SUM(BL1178:BT1178,AW1178:BE1178)</f>
        <v/>
      </c>
      <c r="DD1178" s="437">
        <f>IFERROR(ROUND(DC1178/K1178,0),"")</f>
        <v/>
      </c>
      <c r="DE1178" s="437">
        <f>IFERROR(ROUND(AVERAGE(Y1178:Z1178,AK1178:AL1178),0),"")</f>
        <v/>
      </c>
      <c r="DF1178" s="217">
        <f>IFERROR(ROUND((3600/DE1178*J1178),0),"")</f>
        <v/>
      </c>
      <c r="DG1178" s="437">
        <f>IFERROR(ROUND(DD1178/DF1178,1),"")</f>
        <v/>
      </c>
      <c r="DH1178" s="308">
        <f>IFERROR(DB1178+DD1178,"")</f>
        <v/>
      </c>
      <c r="DI1178" s="447">
        <f>IFERROR(DD1178/DH1178,"")</f>
        <v/>
      </c>
      <c r="DJ1178" s="239" t="n"/>
      <c r="DK1178" s="12">
        <f>IFERROR(DF1178-AP1178,"")</f>
        <v/>
      </c>
      <c r="DL1178" s="239" t="n"/>
      <c r="DM1178" s="307">
        <f>IFERROR(DA1178-L1178,"")</f>
        <v/>
      </c>
      <c r="DN1178" s="348">
        <f>IF(DE1178&gt;AQ1178,0,1)</f>
        <v/>
      </c>
      <c r="DO1178" s="348">
        <f>IF(DA1178&lt;M1178,0,1)</f>
        <v/>
      </c>
      <c r="DP1178" s="348">
        <f>IF(DA1178&gt;N1178,0,1)</f>
        <v/>
      </c>
    </row>
    <row r="1179" ht="20.25" customHeight="1" s="417">
      <c r="C1179" s="455" t="n"/>
      <c r="G1179" s="238" t="n"/>
      <c r="H1179" s="437" t="n"/>
      <c r="I1179" s="437" t="n"/>
      <c r="J1179" s="437" t="n"/>
      <c r="K1179" s="437" t="n"/>
      <c r="L1179" s="240" t="n"/>
      <c r="M1179" s="241" t="n"/>
      <c r="N1179" s="242" t="n"/>
      <c r="O1179" s="232" t="n"/>
      <c r="P1179" s="232" t="n"/>
      <c r="Q1179" s="232" t="n"/>
      <c r="R1179" s="232" t="n"/>
      <c r="S1179" s="232" t="n"/>
      <c r="T1179" s="232" t="n"/>
      <c r="U1179" s="232" t="n"/>
      <c r="V1179" s="232" t="n"/>
      <c r="W1179" s="232" t="n"/>
      <c r="X1179" s="232" t="n"/>
      <c r="Y1179" s="195" t="n"/>
      <c r="Z1179" s="195" t="n"/>
      <c r="AA1179" s="232" t="n"/>
      <c r="AB1179" s="232" t="n"/>
      <c r="AC1179" s="232" t="n"/>
      <c r="AD1179" s="232" t="n"/>
      <c r="AE1179" s="232" t="n"/>
      <c r="AF1179" s="232" t="n"/>
      <c r="AG1179" s="232" t="n"/>
      <c r="AH1179" s="232" t="n"/>
      <c r="AI1179" s="232" t="n"/>
      <c r="AJ1179" s="232" t="n"/>
      <c r="AK1179" s="195" t="n"/>
      <c r="AL1179" s="195" t="n"/>
      <c r="AM1179" s="232">
        <f>IFERROR(ROUND(AVERAGE(O1179:S1179,AA1179:AE1179),0),"")</f>
        <v/>
      </c>
      <c r="AN1179" s="232">
        <f>IFERROR(ROUND(AVERAGE(T1179:X1179,AF1179:AJ1179),0),"")</f>
        <v/>
      </c>
      <c r="AO1179" s="278">
        <f>IFERROR((AM1179-L1179)/L1179,"")</f>
        <v/>
      </c>
      <c r="AP1179" s="218" t="n"/>
      <c r="AQ1179" s="219" t="n"/>
      <c r="AR1179" s="217">
        <f>IFERROR(ROUND((3600/AS1179*J1179),0),"")</f>
        <v/>
      </c>
      <c r="AS1179" s="217">
        <f>IFERROR(ROUND(AVERAGE(Y1179:Z1179,AK1179:AL1179),0),"")</f>
        <v/>
      </c>
      <c r="AT1179" s="217" t="n"/>
      <c r="AU1179" s="217" t="n"/>
      <c r="AV1179" s="217" t="n"/>
      <c r="AW1179" s="217" t="n"/>
      <c r="AX1179" s="217" t="n"/>
      <c r="AY1179" s="217" t="n"/>
      <c r="AZ1179" s="217" t="n"/>
      <c r="BA1179" s="217" t="n"/>
      <c r="BB1179" s="217" t="n"/>
      <c r="BC1179" s="217" t="n"/>
      <c r="BD1179" s="217" t="n"/>
      <c r="BE1179" s="217" t="n"/>
      <c r="BF1179" s="217" t="n"/>
      <c r="BG1179" s="217" t="n"/>
      <c r="BH1179" s="217" t="n"/>
      <c r="BI1179" s="217" t="n"/>
      <c r="BJ1179" s="217" t="n"/>
      <c r="BK1179" s="217" t="n"/>
      <c r="BL1179" s="217" t="n"/>
      <c r="BM1179" s="217" t="n"/>
      <c r="BN1179" s="217" t="n"/>
      <c r="BO1179" s="217" t="n"/>
      <c r="BP1179" s="217" t="n"/>
      <c r="BQ1179" s="217" t="n"/>
      <c r="BR1179" s="217" t="n"/>
      <c r="BS1179" s="217" t="n"/>
      <c r="BT1179" s="217" t="n"/>
      <c r="BU1179" s="217" t="n"/>
      <c r="BV1179" s="217" t="n"/>
      <c r="BW1179" s="217" t="n"/>
      <c r="BX1179" s="220" t="n"/>
      <c r="BY1179" s="220" t="n"/>
      <c r="BZ1179" s="220" t="n"/>
      <c r="CA1179" s="220" t="n"/>
      <c r="CB1179" s="220" t="n"/>
      <c r="CC1179" s="220" t="n"/>
      <c r="CD1179" s="220" t="n"/>
      <c r="CE1179" s="220" t="n"/>
      <c r="CF1179" s="220" t="n"/>
      <c r="CG1179" s="221">
        <f>IFERROR(ROUND((SUM(BX1179:CF1179)),0),"")</f>
        <v/>
      </c>
      <c r="CH1179" s="216" t="n"/>
      <c r="CI1179" s="456" t="n"/>
      <c r="CJ1179" s="223" t="n"/>
      <c r="CK1179" s="196" t="n"/>
      <c r="CL1179" s="196" t="n"/>
      <c r="CM1179" s="196" t="n"/>
      <c r="CN1179" s="196" t="n"/>
      <c r="CO1179" s="196" t="n"/>
      <c r="CP1179" s="323" t="n"/>
      <c r="CQ1179" s="348" t="n"/>
      <c r="CR1179" s="348" t="n"/>
      <c r="CS1179" s="348" t="n"/>
      <c r="CT1179" s="348" t="n"/>
      <c r="CU1179" s="348" t="n"/>
      <c r="CV1179" s="348" t="n"/>
      <c r="CW1179" s="348" t="n"/>
      <c r="CX1179" s="348" t="n"/>
      <c r="CY1179" s="348">
        <f>IFERROR(ROUND(STDEV(AN1179,L1179),1),"")</f>
        <v/>
      </c>
      <c r="CZ1179" s="232">
        <f>IFERROR(ROUND(AVERAGE(O1179:S1179,AA1179:AE1179),0),"")</f>
        <v/>
      </c>
      <c r="DA1179" s="232">
        <f>IFERROR(AVERAGE(T1179:X1179,AF1179:AJ1179),"")</f>
        <v/>
      </c>
      <c r="DB1179" s="308">
        <f>AV1179+BK1179</f>
        <v/>
      </c>
      <c r="DC1179" s="12">
        <f>SUM(BL1179:BT1179,AW1179:BE1179)</f>
        <v/>
      </c>
      <c r="DD1179" s="437">
        <f>IFERROR(ROUND(DC1179/K1179,0),"")</f>
        <v/>
      </c>
      <c r="DE1179" s="437">
        <f>IFERROR(ROUND(AVERAGE(Y1179:Z1179,AK1179:AL1179),0),"")</f>
        <v/>
      </c>
      <c r="DF1179" s="217">
        <f>IFERROR(ROUND((3600/DE1179*J1179),0),"")</f>
        <v/>
      </c>
      <c r="DG1179" s="437">
        <f>IFERROR(ROUND(DD1179/DF1179,1),"")</f>
        <v/>
      </c>
      <c r="DH1179" s="308">
        <f>IFERROR(DB1179+DD1179,"")</f>
        <v/>
      </c>
      <c r="DI1179" s="447">
        <f>IFERROR(DD1179/DH1179,"")</f>
        <v/>
      </c>
      <c r="DJ1179" s="239" t="n"/>
      <c r="DK1179" s="12">
        <f>IFERROR(DF1179-AP1179,"")</f>
        <v/>
      </c>
      <c r="DL1179" s="239" t="n"/>
      <c r="DM1179" s="307">
        <f>IFERROR(DA1179-L1179,"")</f>
        <v/>
      </c>
      <c r="DN1179" s="348">
        <f>IF(DE1179&gt;AQ1179,0,1)</f>
        <v/>
      </c>
      <c r="DO1179" s="348">
        <f>IF(DA1179&lt;M1179,0,1)</f>
        <v/>
      </c>
      <c r="DP1179" s="348">
        <f>IF(DA1179&gt;N1179,0,1)</f>
        <v/>
      </c>
    </row>
    <row r="1180" ht="20.25" customHeight="1" s="417">
      <c r="C1180" s="455" t="n"/>
      <c r="G1180" s="238" t="n"/>
      <c r="H1180" s="437" t="n"/>
      <c r="I1180" s="437" t="n"/>
      <c r="J1180" s="437" t="n"/>
      <c r="K1180" s="437" t="n"/>
      <c r="L1180" s="240" t="n"/>
      <c r="M1180" s="241" t="n"/>
      <c r="N1180" s="242" t="n"/>
      <c r="O1180" s="232" t="n"/>
      <c r="P1180" s="232" t="n"/>
      <c r="Q1180" s="232" t="n"/>
      <c r="R1180" s="232" t="n"/>
      <c r="S1180" s="232" t="n"/>
      <c r="T1180" s="232" t="n"/>
      <c r="U1180" s="232" t="n"/>
      <c r="V1180" s="232" t="n"/>
      <c r="W1180" s="232" t="n"/>
      <c r="X1180" s="232" t="n"/>
      <c r="Y1180" s="195" t="n"/>
      <c r="Z1180" s="195" t="n"/>
      <c r="AA1180" s="232" t="n"/>
      <c r="AB1180" s="232" t="n"/>
      <c r="AC1180" s="232" t="n"/>
      <c r="AD1180" s="232" t="n"/>
      <c r="AE1180" s="232" t="n"/>
      <c r="AF1180" s="232" t="n"/>
      <c r="AG1180" s="232" t="n"/>
      <c r="AH1180" s="232" t="n"/>
      <c r="AI1180" s="232" t="n"/>
      <c r="AJ1180" s="232" t="n"/>
      <c r="AK1180" s="195" t="n"/>
      <c r="AL1180" s="195" t="n"/>
      <c r="AM1180" s="232">
        <f>IFERROR(ROUND(AVERAGE(O1180:S1180,AA1180:AE1180),0),"")</f>
        <v/>
      </c>
      <c r="AN1180" s="232">
        <f>IFERROR(ROUND(AVERAGE(T1180:X1180,AF1180:AJ1180),0),"")</f>
        <v/>
      </c>
      <c r="AO1180" s="278">
        <f>IFERROR((AM1180-L1180)/L1180,"")</f>
        <v/>
      </c>
      <c r="AP1180" s="218" t="n"/>
      <c r="AQ1180" s="219" t="n"/>
      <c r="AR1180" s="217">
        <f>IFERROR(ROUND((3600/AS1180*J1180),0),"")</f>
        <v/>
      </c>
      <c r="AS1180" s="217">
        <f>IFERROR(ROUND(AVERAGE(Y1180:Z1180,AK1180:AL1180),0),"")</f>
        <v/>
      </c>
      <c r="AT1180" s="217" t="n"/>
      <c r="AU1180" s="217" t="n"/>
      <c r="AV1180" s="217" t="n"/>
      <c r="AW1180" s="217" t="n"/>
      <c r="AX1180" s="217" t="n"/>
      <c r="AY1180" s="217" t="n"/>
      <c r="AZ1180" s="217" t="n"/>
      <c r="BA1180" s="217" t="n"/>
      <c r="BB1180" s="217" t="n"/>
      <c r="BC1180" s="217" t="n"/>
      <c r="BD1180" s="217" t="n"/>
      <c r="BE1180" s="217" t="n"/>
      <c r="BF1180" s="217" t="n"/>
      <c r="BG1180" s="217" t="n"/>
      <c r="BH1180" s="217" t="n"/>
      <c r="BI1180" s="217" t="n"/>
      <c r="BJ1180" s="217" t="n"/>
      <c r="BK1180" s="217" t="n"/>
      <c r="BL1180" s="217" t="n"/>
      <c r="BM1180" s="217" t="n"/>
      <c r="BN1180" s="217" t="n"/>
      <c r="BO1180" s="217" t="n"/>
      <c r="BP1180" s="217" t="n"/>
      <c r="BQ1180" s="217" t="n"/>
      <c r="BR1180" s="217" t="n"/>
      <c r="BS1180" s="217" t="n"/>
      <c r="BT1180" s="217" t="n"/>
      <c r="BU1180" s="217" t="n"/>
      <c r="BV1180" s="217" t="n"/>
      <c r="BW1180" s="217" t="n"/>
      <c r="BX1180" s="220" t="n"/>
      <c r="BY1180" s="220" t="n"/>
      <c r="BZ1180" s="220" t="n"/>
      <c r="CA1180" s="220" t="n"/>
      <c r="CB1180" s="220" t="n"/>
      <c r="CC1180" s="220" t="n"/>
      <c r="CD1180" s="220" t="n"/>
      <c r="CE1180" s="220" t="n"/>
      <c r="CF1180" s="220" t="n"/>
      <c r="CG1180" s="221">
        <f>IFERROR(ROUND((SUM(BX1180:CF1180)),0),"")</f>
        <v/>
      </c>
      <c r="CH1180" s="216" t="n"/>
      <c r="CI1180" s="456" t="n"/>
      <c r="CJ1180" s="223" t="n"/>
      <c r="CK1180" s="196" t="n"/>
      <c r="CL1180" s="196" t="n"/>
      <c r="CM1180" s="196" t="n"/>
      <c r="CN1180" s="196" t="n"/>
      <c r="CO1180" s="196" t="n"/>
      <c r="CP1180" s="323" t="n"/>
      <c r="CQ1180" s="348" t="n"/>
      <c r="CR1180" s="348" t="n"/>
      <c r="CS1180" s="348" t="n"/>
      <c r="CT1180" s="348" t="n"/>
      <c r="CU1180" s="348" t="n"/>
      <c r="CV1180" s="348" t="n"/>
      <c r="CW1180" s="348" t="n"/>
      <c r="CX1180" s="348" t="n"/>
      <c r="CY1180" s="348">
        <f>IFERROR(ROUND(STDEV(AN1180,L1180),1),"")</f>
        <v/>
      </c>
      <c r="CZ1180" s="232">
        <f>IFERROR(ROUND(AVERAGE(O1180:S1180,AA1180:AE1180),0),"")</f>
        <v/>
      </c>
      <c r="DA1180" s="232">
        <f>IFERROR(AVERAGE(T1180:X1180,AF1180:AJ1180),"")</f>
        <v/>
      </c>
      <c r="DB1180" s="308">
        <f>AV1180+BK1180</f>
        <v/>
      </c>
      <c r="DC1180" s="12">
        <f>SUM(BL1180:BT1180,AW1180:BE1180)</f>
        <v/>
      </c>
      <c r="DD1180" s="437">
        <f>IFERROR(ROUND(DC1180/K1180,0),"")</f>
        <v/>
      </c>
      <c r="DE1180" s="437">
        <f>IFERROR(ROUND(AVERAGE(Y1180:Z1180,AK1180:AL1180),0),"")</f>
        <v/>
      </c>
      <c r="DF1180" s="217">
        <f>IFERROR(ROUND((3600/DE1180*J1180),0),"")</f>
        <v/>
      </c>
      <c r="DG1180" s="437">
        <f>IFERROR(ROUND(DD1180/DF1180,1),"")</f>
        <v/>
      </c>
      <c r="DH1180" s="308">
        <f>IFERROR(DB1180+DD1180,"")</f>
        <v/>
      </c>
      <c r="DI1180" s="447">
        <f>IFERROR(DD1180/DH1180,"")</f>
        <v/>
      </c>
      <c r="DJ1180" s="239" t="n"/>
      <c r="DK1180" s="12">
        <f>IFERROR(DF1180-AP1180,"")</f>
        <v/>
      </c>
      <c r="DL1180" s="239" t="n"/>
      <c r="DM1180" s="307">
        <f>IFERROR(DA1180-L1180,"")</f>
        <v/>
      </c>
      <c r="DN1180" s="348">
        <f>IF(DE1180&gt;AQ1180,0,1)</f>
        <v/>
      </c>
      <c r="DO1180" s="348">
        <f>IF(DA1180&lt;M1180,0,1)</f>
        <v/>
      </c>
      <c r="DP1180" s="348">
        <f>IF(DA1180&gt;N1180,0,1)</f>
        <v/>
      </c>
    </row>
    <row r="1181" ht="20.25" customHeight="1" s="417">
      <c r="C1181" s="455" t="n"/>
      <c r="G1181" s="238" t="n"/>
      <c r="H1181" s="437" t="n"/>
      <c r="I1181" s="437" t="n"/>
      <c r="J1181" s="437" t="n"/>
      <c r="K1181" s="437" t="n"/>
      <c r="L1181" s="240" t="n"/>
      <c r="M1181" s="241" t="n"/>
      <c r="N1181" s="242" t="n"/>
      <c r="O1181" s="232" t="n"/>
      <c r="P1181" s="232" t="n"/>
      <c r="Q1181" s="232" t="n"/>
      <c r="R1181" s="232" t="n"/>
      <c r="S1181" s="232" t="n"/>
      <c r="T1181" s="232" t="n"/>
      <c r="U1181" s="232" t="n"/>
      <c r="V1181" s="232" t="n"/>
      <c r="W1181" s="232" t="n"/>
      <c r="X1181" s="232" t="n"/>
      <c r="Y1181" s="195" t="n"/>
      <c r="Z1181" s="195" t="n"/>
      <c r="AA1181" s="232" t="n"/>
      <c r="AB1181" s="232" t="n"/>
      <c r="AC1181" s="232" t="n"/>
      <c r="AD1181" s="232" t="n"/>
      <c r="AE1181" s="232" t="n"/>
      <c r="AF1181" s="232" t="n"/>
      <c r="AG1181" s="232" t="n"/>
      <c r="AH1181" s="232" t="n"/>
      <c r="AI1181" s="232" t="n"/>
      <c r="AJ1181" s="232" t="n"/>
      <c r="AK1181" s="195" t="n"/>
      <c r="AL1181" s="195" t="n"/>
      <c r="AM1181" s="232">
        <f>IFERROR(ROUND(AVERAGE(O1181:S1181,AA1181:AE1181),0),"")</f>
        <v/>
      </c>
      <c r="AN1181" s="232">
        <f>IFERROR(ROUND(AVERAGE(T1181:X1181,AF1181:AJ1181),0),"")</f>
        <v/>
      </c>
      <c r="AO1181" s="278">
        <f>IFERROR((AM1181-L1181)/L1181,"")</f>
        <v/>
      </c>
      <c r="AP1181" s="218" t="n"/>
      <c r="AQ1181" s="219" t="n"/>
      <c r="AR1181" s="217">
        <f>IFERROR(ROUND((3600/AS1181*J1181),0),"")</f>
        <v/>
      </c>
      <c r="AS1181" s="217">
        <f>IFERROR(ROUND(AVERAGE(Y1181:Z1181,AK1181:AL1181),0),"")</f>
        <v/>
      </c>
      <c r="AT1181" s="217" t="n"/>
      <c r="AU1181" s="217" t="n"/>
      <c r="AV1181" s="217" t="n"/>
      <c r="AW1181" s="217" t="n"/>
      <c r="AX1181" s="217" t="n"/>
      <c r="AY1181" s="217" t="n"/>
      <c r="AZ1181" s="217" t="n"/>
      <c r="BA1181" s="217" t="n"/>
      <c r="BB1181" s="217" t="n"/>
      <c r="BC1181" s="217" t="n"/>
      <c r="BD1181" s="217" t="n"/>
      <c r="BE1181" s="217" t="n"/>
      <c r="BF1181" s="217" t="n"/>
      <c r="BG1181" s="217" t="n"/>
      <c r="BH1181" s="217" t="n"/>
      <c r="BI1181" s="217" t="n"/>
      <c r="BJ1181" s="217" t="n"/>
      <c r="BK1181" s="217" t="n"/>
      <c r="BL1181" s="217" t="n"/>
      <c r="BM1181" s="217" t="n"/>
      <c r="BN1181" s="217" t="n"/>
      <c r="BO1181" s="217" t="n"/>
      <c r="BP1181" s="217" t="n"/>
      <c r="BQ1181" s="217" t="n"/>
      <c r="BR1181" s="217" t="n"/>
      <c r="BS1181" s="217" t="n"/>
      <c r="BT1181" s="217" t="n"/>
      <c r="BU1181" s="217" t="n"/>
      <c r="BV1181" s="217" t="n"/>
      <c r="BW1181" s="217" t="n"/>
      <c r="BX1181" s="220" t="n"/>
      <c r="BY1181" s="220" t="n"/>
      <c r="BZ1181" s="220" t="n"/>
      <c r="CA1181" s="220" t="n"/>
      <c r="CB1181" s="220" t="n"/>
      <c r="CC1181" s="220" t="n"/>
      <c r="CD1181" s="220" t="n"/>
      <c r="CE1181" s="220" t="n"/>
      <c r="CF1181" s="220" t="n"/>
      <c r="CG1181" s="221">
        <f>IFERROR(ROUND((SUM(BX1181:CF1181)),0),"")</f>
        <v/>
      </c>
      <c r="CH1181" s="216" t="n"/>
      <c r="CI1181" s="456" t="n"/>
      <c r="CJ1181" s="223" t="n"/>
      <c r="CK1181" s="196" t="n"/>
      <c r="CL1181" s="196" t="n"/>
      <c r="CM1181" s="196" t="n"/>
      <c r="CN1181" s="196" t="n"/>
      <c r="CO1181" s="196" t="n"/>
      <c r="CP1181" s="323" t="n"/>
      <c r="CQ1181" s="348" t="n"/>
      <c r="CR1181" s="348" t="n"/>
      <c r="CS1181" s="348" t="n"/>
      <c r="CT1181" s="348" t="n"/>
      <c r="CU1181" s="348" t="n"/>
      <c r="CV1181" s="348" t="n"/>
      <c r="CW1181" s="348" t="n"/>
      <c r="CX1181" s="348" t="n"/>
      <c r="CY1181" s="348">
        <f>IFERROR(ROUND(STDEV(AN1181,L1181),1),"")</f>
        <v/>
      </c>
      <c r="CZ1181" s="232">
        <f>IFERROR(ROUND(AVERAGE(O1181:S1181,AA1181:AE1181),0),"")</f>
        <v/>
      </c>
      <c r="DA1181" s="232">
        <f>IFERROR(AVERAGE(T1181:X1181,AF1181:AJ1181),"")</f>
        <v/>
      </c>
      <c r="DB1181" s="308">
        <f>AV1181+BK1181</f>
        <v/>
      </c>
      <c r="DC1181" s="12">
        <f>SUM(BL1181:BT1181,AW1181:BE1181)</f>
        <v/>
      </c>
      <c r="DD1181" s="437">
        <f>IFERROR(ROUND(DC1181/K1181,0),"")</f>
        <v/>
      </c>
      <c r="DE1181" s="437">
        <f>IFERROR(ROUND(AVERAGE(Y1181:Z1181,AK1181:AL1181),0),"")</f>
        <v/>
      </c>
      <c r="DF1181" s="217">
        <f>IFERROR(ROUND((3600/DE1181*J1181),0),"")</f>
        <v/>
      </c>
      <c r="DG1181" s="437">
        <f>IFERROR(ROUND(DD1181/DF1181,1),"")</f>
        <v/>
      </c>
      <c r="DH1181" s="308">
        <f>IFERROR(DB1181+DD1181,"")</f>
        <v/>
      </c>
      <c r="DI1181" s="447">
        <f>IFERROR(DD1181/DH1181,"")</f>
        <v/>
      </c>
      <c r="DJ1181" s="239" t="n"/>
      <c r="DK1181" s="12">
        <f>IFERROR(DF1181-AP1181,"")</f>
        <v/>
      </c>
      <c r="DL1181" s="239" t="n"/>
      <c r="DM1181" s="307">
        <f>IFERROR(DA1181-L1181,"")</f>
        <v/>
      </c>
      <c r="DN1181" s="348">
        <f>IF(DE1181&gt;AQ1181,0,1)</f>
        <v/>
      </c>
      <c r="DO1181" s="348">
        <f>IF(DA1181&lt;M1181,0,1)</f>
        <v/>
      </c>
      <c r="DP1181" s="348">
        <f>IF(DA1181&gt;N1181,0,1)</f>
        <v/>
      </c>
    </row>
    <row r="1182" ht="20.25" customHeight="1" s="417">
      <c r="C1182" s="455" t="n"/>
      <c r="G1182" s="238" t="n"/>
      <c r="H1182" s="437" t="n"/>
      <c r="I1182" s="437" t="n"/>
      <c r="J1182" s="437" t="n"/>
      <c r="K1182" s="437" t="n"/>
      <c r="L1182" s="240" t="n"/>
      <c r="M1182" s="241" t="n"/>
      <c r="N1182" s="242" t="n"/>
      <c r="O1182" s="232" t="n"/>
      <c r="P1182" s="232" t="n"/>
      <c r="Q1182" s="232" t="n"/>
      <c r="R1182" s="232" t="n"/>
      <c r="S1182" s="232" t="n"/>
      <c r="T1182" s="232" t="n"/>
      <c r="U1182" s="232" t="n"/>
      <c r="V1182" s="232" t="n"/>
      <c r="W1182" s="232" t="n"/>
      <c r="X1182" s="232" t="n"/>
      <c r="Y1182" s="195" t="n"/>
      <c r="Z1182" s="195" t="n"/>
      <c r="AA1182" s="232" t="n"/>
      <c r="AB1182" s="232" t="n"/>
      <c r="AC1182" s="232" t="n"/>
      <c r="AD1182" s="232" t="n"/>
      <c r="AE1182" s="232" t="n"/>
      <c r="AF1182" s="232" t="n"/>
      <c r="AG1182" s="232" t="n"/>
      <c r="AH1182" s="232" t="n"/>
      <c r="AI1182" s="232" t="n"/>
      <c r="AJ1182" s="232" t="n"/>
      <c r="AK1182" s="195" t="n"/>
      <c r="AL1182" s="195" t="n"/>
      <c r="AM1182" s="232">
        <f>IFERROR(ROUND(AVERAGE(O1182:S1182,AA1182:AE1182),0),"")</f>
        <v/>
      </c>
      <c r="AN1182" s="232">
        <f>IFERROR(ROUND(AVERAGE(T1182:X1182,AF1182:AJ1182),0),"")</f>
        <v/>
      </c>
      <c r="AO1182" s="278">
        <f>IFERROR((AM1182-L1182)/L1182,"")</f>
        <v/>
      </c>
      <c r="AP1182" s="218" t="n"/>
      <c r="AQ1182" s="219" t="n"/>
      <c r="AR1182" s="217">
        <f>IFERROR(ROUND((3600/AS1182*J1182),0),"")</f>
        <v/>
      </c>
      <c r="AS1182" s="217">
        <f>IFERROR(ROUND(AVERAGE(Y1182:Z1182,AK1182:AL1182),0),"")</f>
        <v/>
      </c>
      <c r="AT1182" s="217" t="n"/>
      <c r="AU1182" s="217" t="n"/>
      <c r="AV1182" s="217" t="n"/>
      <c r="AW1182" s="217" t="n"/>
      <c r="AX1182" s="217" t="n"/>
      <c r="AY1182" s="217" t="n"/>
      <c r="AZ1182" s="217" t="n"/>
      <c r="BA1182" s="217" t="n"/>
      <c r="BB1182" s="217" t="n"/>
      <c r="BC1182" s="217" t="n"/>
      <c r="BD1182" s="217" t="n"/>
      <c r="BE1182" s="217" t="n"/>
      <c r="BF1182" s="217" t="n"/>
      <c r="BG1182" s="217" t="n"/>
      <c r="BH1182" s="217" t="n"/>
      <c r="BI1182" s="217" t="n"/>
      <c r="BJ1182" s="217" t="n"/>
      <c r="BK1182" s="217" t="n"/>
      <c r="BL1182" s="217" t="n"/>
      <c r="BM1182" s="217" t="n"/>
      <c r="BN1182" s="217" t="n"/>
      <c r="BO1182" s="217" t="n"/>
      <c r="BP1182" s="217" t="n"/>
      <c r="BQ1182" s="217" t="n"/>
      <c r="BR1182" s="217" t="n"/>
      <c r="BS1182" s="217" t="n"/>
      <c r="BT1182" s="217" t="n"/>
      <c r="BU1182" s="217" t="n"/>
      <c r="BV1182" s="217" t="n"/>
      <c r="BW1182" s="217" t="n"/>
      <c r="BX1182" s="220" t="n"/>
      <c r="BY1182" s="220" t="n"/>
      <c r="BZ1182" s="220" t="n"/>
      <c r="CA1182" s="220" t="n"/>
      <c r="CB1182" s="220" t="n"/>
      <c r="CC1182" s="220" t="n"/>
      <c r="CD1182" s="220" t="n"/>
      <c r="CE1182" s="220" t="n"/>
      <c r="CF1182" s="220" t="n"/>
      <c r="CG1182" s="221">
        <f>IFERROR(ROUND((SUM(BX1182:CF1182)),0),"")</f>
        <v/>
      </c>
      <c r="CH1182" s="216" t="n"/>
      <c r="CI1182" s="456" t="n"/>
      <c r="CJ1182" s="223" t="n"/>
      <c r="CK1182" s="196" t="n"/>
      <c r="CL1182" s="196" t="n"/>
      <c r="CM1182" s="196" t="n"/>
      <c r="CN1182" s="196" t="n"/>
      <c r="CO1182" s="196" t="n"/>
      <c r="CP1182" s="323" t="n"/>
      <c r="CQ1182" s="348" t="n"/>
      <c r="CR1182" s="348" t="n"/>
      <c r="CS1182" s="348" t="n"/>
      <c r="CT1182" s="348" t="n"/>
      <c r="CU1182" s="348" t="n"/>
      <c r="CV1182" s="348" t="n"/>
      <c r="CW1182" s="348" t="n"/>
      <c r="CX1182" s="348" t="n"/>
      <c r="CY1182" s="348">
        <f>IFERROR(ROUND(STDEV(AN1182,L1182),1),"")</f>
        <v/>
      </c>
      <c r="CZ1182" s="232">
        <f>IFERROR(ROUND(AVERAGE(O1182:S1182,AA1182:AE1182),0),"")</f>
        <v/>
      </c>
      <c r="DA1182" s="232">
        <f>IFERROR(AVERAGE(T1182:X1182,AF1182:AJ1182),"")</f>
        <v/>
      </c>
      <c r="DB1182" s="308">
        <f>AV1182+BK1182</f>
        <v/>
      </c>
      <c r="DC1182" s="12">
        <f>SUM(BL1182:BT1182,AW1182:BE1182)</f>
        <v/>
      </c>
      <c r="DD1182" s="437">
        <f>IFERROR(ROUND(DC1182/K1182,0),"")</f>
        <v/>
      </c>
      <c r="DE1182" s="437">
        <f>IFERROR(ROUND(AVERAGE(Y1182:Z1182,AK1182:AL1182),0),"")</f>
        <v/>
      </c>
      <c r="DF1182" s="217">
        <f>IFERROR(ROUND((3600/DE1182*J1182),0),"")</f>
        <v/>
      </c>
      <c r="DG1182" s="437">
        <f>IFERROR(ROUND(DD1182/DF1182,1),"")</f>
        <v/>
      </c>
      <c r="DH1182" s="308">
        <f>IFERROR(DB1182+DD1182,"")</f>
        <v/>
      </c>
      <c r="DI1182" s="447">
        <f>IFERROR(DD1182/DH1182,"")</f>
        <v/>
      </c>
      <c r="DJ1182" s="239" t="n"/>
      <c r="DK1182" s="12">
        <f>IFERROR(DF1182-AP1182,"")</f>
        <v/>
      </c>
      <c r="DL1182" s="239" t="n"/>
      <c r="DM1182" s="307">
        <f>IFERROR(DA1182-L1182,"")</f>
        <v/>
      </c>
      <c r="DN1182" s="348">
        <f>IF(DE1182&gt;AQ1182,0,1)</f>
        <v/>
      </c>
      <c r="DO1182" s="348">
        <f>IF(DA1182&lt;M1182,0,1)</f>
        <v/>
      </c>
      <c r="DP1182" s="348">
        <f>IF(DA1182&gt;N1182,0,1)</f>
        <v/>
      </c>
    </row>
    <row r="1183" ht="20.25" customHeight="1" s="417">
      <c r="C1183" s="455" t="n"/>
      <c r="G1183" s="238" t="n"/>
      <c r="H1183" s="437" t="n"/>
      <c r="I1183" s="437" t="n"/>
      <c r="J1183" s="437" t="n"/>
      <c r="K1183" s="437" t="n"/>
      <c r="L1183" s="240" t="n"/>
      <c r="M1183" s="241" t="n"/>
      <c r="N1183" s="242" t="n"/>
      <c r="O1183" s="232" t="n"/>
      <c r="P1183" s="232" t="n"/>
      <c r="Q1183" s="232" t="n"/>
      <c r="R1183" s="232" t="n"/>
      <c r="S1183" s="232" t="n"/>
      <c r="T1183" s="232" t="n"/>
      <c r="U1183" s="232" t="n"/>
      <c r="V1183" s="232" t="n"/>
      <c r="W1183" s="232" t="n"/>
      <c r="X1183" s="232" t="n"/>
      <c r="Y1183" s="195" t="n"/>
      <c r="Z1183" s="195" t="n"/>
      <c r="AA1183" s="232" t="n"/>
      <c r="AB1183" s="232" t="n"/>
      <c r="AC1183" s="232" t="n"/>
      <c r="AD1183" s="232" t="n"/>
      <c r="AE1183" s="232" t="n"/>
      <c r="AF1183" s="232" t="n"/>
      <c r="AG1183" s="232" t="n"/>
      <c r="AH1183" s="232" t="n"/>
      <c r="AI1183" s="232" t="n"/>
      <c r="AJ1183" s="232" t="n"/>
      <c r="AK1183" s="195" t="n"/>
      <c r="AL1183" s="195" t="n"/>
      <c r="AM1183" s="232">
        <f>IFERROR(ROUND(AVERAGE(O1183:S1183,AA1183:AE1183),0),"")</f>
        <v/>
      </c>
      <c r="AN1183" s="232">
        <f>IFERROR(ROUND(AVERAGE(T1183:X1183,AF1183:AJ1183),0),"")</f>
        <v/>
      </c>
      <c r="AO1183" s="278">
        <f>IFERROR((AM1183-L1183)/L1183,"")</f>
        <v/>
      </c>
      <c r="AP1183" s="218" t="n"/>
      <c r="AQ1183" s="219" t="n"/>
      <c r="AR1183" s="217">
        <f>IFERROR(ROUND((3600/AS1183*J1183),0),"")</f>
        <v/>
      </c>
      <c r="AS1183" s="217">
        <f>IFERROR(ROUND(AVERAGE(Y1183:Z1183,AK1183:AL1183),0),"")</f>
        <v/>
      </c>
      <c r="AT1183" s="217" t="n"/>
      <c r="AU1183" s="217" t="n"/>
      <c r="AV1183" s="217" t="n"/>
      <c r="AW1183" s="217" t="n"/>
      <c r="AX1183" s="217" t="n"/>
      <c r="AY1183" s="217" t="n"/>
      <c r="AZ1183" s="217" t="n"/>
      <c r="BA1183" s="217" t="n"/>
      <c r="BB1183" s="217" t="n"/>
      <c r="BC1183" s="217" t="n"/>
      <c r="BD1183" s="217" t="n"/>
      <c r="BE1183" s="217" t="n"/>
      <c r="BF1183" s="217" t="n"/>
      <c r="BG1183" s="217" t="n"/>
      <c r="BH1183" s="217" t="n"/>
      <c r="BI1183" s="217" t="n"/>
      <c r="BJ1183" s="217" t="n"/>
      <c r="BK1183" s="217" t="n"/>
      <c r="BL1183" s="217" t="n"/>
      <c r="BM1183" s="217" t="n"/>
      <c r="BN1183" s="217" t="n"/>
      <c r="BO1183" s="217" t="n"/>
      <c r="BP1183" s="217" t="n"/>
      <c r="BQ1183" s="217" t="n"/>
      <c r="BR1183" s="217" t="n"/>
      <c r="BS1183" s="217" t="n"/>
      <c r="BT1183" s="217" t="n"/>
      <c r="BU1183" s="217" t="n"/>
      <c r="BV1183" s="217" t="n"/>
      <c r="BW1183" s="217" t="n"/>
      <c r="BX1183" s="220" t="n"/>
      <c r="BY1183" s="220" t="n"/>
      <c r="BZ1183" s="220" t="n"/>
      <c r="CA1183" s="220" t="n"/>
      <c r="CB1183" s="220" t="n"/>
      <c r="CC1183" s="220" t="n"/>
      <c r="CD1183" s="220" t="n"/>
      <c r="CE1183" s="220" t="n"/>
      <c r="CF1183" s="220" t="n"/>
      <c r="CG1183" s="221">
        <f>IFERROR(ROUND((SUM(BX1183:CF1183)),0),"")</f>
        <v/>
      </c>
      <c r="CH1183" s="216" t="n"/>
      <c r="CI1183" s="456" t="n"/>
      <c r="CJ1183" s="223" t="n"/>
      <c r="CK1183" s="196" t="n"/>
      <c r="CL1183" s="196" t="n"/>
      <c r="CM1183" s="196" t="n"/>
      <c r="CN1183" s="196" t="n"/>
      <c r="CO1183" s="196" t="n"/>
      <c r="CP1183" s="323" t="n"/>
      <c r="CQ1183" s="348" t="n"/>
      <c r="CR1183" s="348" t="n"/>
      <c r="CS1183" s="348" t="n"/>
      <c r="CT1183" s="348" t="n"/>
      <c r="CU1183" s="348" t="n"/>
      <c r="CV1183" s="348" t="n"/>
      <c r="CW1183" s="348" t="n"/>
      <c r="CX1183" s="348" t="n"/>
      <c r="CY1183" s="348">
        <f>IFERROR(ROUND(STDEV(AN1183,L1183),1),"")</f>
        <v/>
      </c>
      <c r="CZ1183" s="232">
        <f>IFERROR(ROUND(AVERAGE(O1183:S1183,AA1183:AE1183),0),"")</f>
        <v/>
      </c>
      <c r="DA1183" s="232">
        <f>IFERROR(AVERAGE(T1183:X1183,AF1183:AJ1183),"")</f>
        <v/>
      </c>
      <c r="DB1183" s="308">
        <f>AV1183+BK1183</f>
        <v/>
      </c>
      <c r="DC1183" s="12">
        <f>SUM(BL1183:BT1183,AW1183:BE1183)</f>
        <v/>
      </c>
      <c r="DD1183" s="437">
        <f>IFERROR(ROUND(DC1183/K1183,0),"")</f>
        <v/>
      </c>
      <c r="DE1183" s="437">
        <f>IFERROR(ROUND(AVERAGE(Y1183:Z1183,AK1183:AL1183),0),"")</f>
        <v/>
      </c>
      <c r="DF1183" s="217">
        <f>IFERROR(ROUND((3600/DE1183*J1183),0),"")</f>
        <v/>
      </c>
      <c r="DG1183" s="437">
        <f>IFERROR(ROUND(DD1183/DF1183,1),"")</f>
        <v/>
      </c>
      <c r="DH1183" s="308">
        <f>IFERROR(DB1183+DD1183,"")</f>
        <v/>
      </c>
      <c r="DI1183" s="447">
        <f>IFERROR(DD1183/DH1183,"")</f>
        <v/>
      </c>
      <c r="DJ1183" s="239" t="n"/>
      <c r="DK1183" s="12">
        <f>IFERROR(DF1183-AP1183,"")</f>
        <v/>
      </c>
      <c r="DL1183" s="239" t="n"/>
      <c r="DM1183" s="307">
        <f>IFERROR(DA1183-L1183,"")</f>
        <v/>
      </c>
      <c r="DN1183" s="348">
        <f>IF(DE1183&gt;AQ1183,0,1)</f>
        <v/>
      </c>
      <c r="DO1183" s="348">
        <f>IF(DA1183&lt;M1183,0,1)</f>
        <v/>
      </c>
      <c r="DP1183" s="348">
        <f>IF(DA1183&gt;N1183,0,1)</f>
        <v/>
      </c>
    </row>
    <row r="1184" ht="20.25" customHeight="1" s="417">
      <c r="C1184" s="455" t="n"/>
      <c r="G1184" s="238" t="n"/>
      <c r="H1184" s="437" t="n"/>
      <c r="I1184" s="437" t="n"/>
      <c r="J1184" s="437" t="n"/>
      <c r="K1184" s="437" t="n"/>
      <c r="L1184" s="240" t="n"/>
      <c r="M1184" s="241" t="n"/>
      <c r="N1184" s="242" t="n"/>
      <c r="O1184" s="232" t="n"/>
      <c r="P1184" s="232" t="n"/>
      <c r="Q1184" s="232" t="n"/>
      <c r="R1184" s="232" t="n"/>
      <c r="S1184" s="232" t="n"/>
      <c r="T1184" s="232" t="n"/>
      <c r="U1184" s="232" t="n"/>
      <c r="V1184" s="232" t="n"/>
      <c r="W1184" s="232" t="n"/>
      <c r="X1184" s="232" t="n"/>
      <c r="Y1184" s="195" t="n"/>
      <c r="Z1184" s="195" t="n"/>
      <c r="AA1184" s="232" t="n"/>
      <c r="AB1184" s="232" t="n"/>
      <c r="AC1184" s="232" t="n"/>
      <c r="AD1184" s="232" t="n"/>
      <c r="AE1184" s="232" t="n"/>
      <c r="AF1184" s="232" t="n"/>
      <c r="AG1184" s="232" t="n"/>
      <c r="AH1184" s="232" t="n"/>
      <c r="AI1184" s="232" t="n"/>
      <c r="AJ1184" s="232" t="n"/>
      <c r="AK1184" s="195" t="n"/>
      <c r="AL1184" s="195" t="n"/>
      <c r="AM1184" s="232">
        <f>IFERROR(ROUND(AVERAGE(O1184:S1184,AA1184:AE1184),0),"")</f>
        <v/>
      </c>
      <c r="AN1184" s="232">
        <f>IFERROR(ROUND(AVERAGE(T1184:X1184,AF1184:AJ1184),0),"")</f>
        <v/>
      </c>
      <c r="AO1184" s="278">
        <f>IFERROR((AM1184-L1184)/L1184,"")</f>
        <v/>
      </c>
      <c r="AP1184" s="218" t="n"/>
      <c r="AQ1184" s="219" t="n"/>
      <c r="AR1184" s="217">
        <f>IFERROR(ROUND((3600/AS1184*J1184),0),"")</f>
        <v/>
      </c>
      <c r="AS1184" s="217">
        <f>IFERROR(ROUND(AVERAGE(Y1184:Z1184,AK1184:AL1184),0),"")</f>
        <v/>
      </c>
      <c r="AT1184" s="217" t="n"/>
      <c r="AU1184" s="217" t="n"/>
      <c r="AV1184" s="217" t="n"/>
      <c r="AW1184" s="217" t="n"/>
      <c r="AX1184" s="217" t="n"/>
      <c r="AY1184" s="217" t="n"/>
      <c r="AZ1184" s="217" t="n"/>
      <c r="BA1184" s="217" t="n"/>
      <c r="BB1184" s="217" t="n"/>
      <c r="BC1184" s="217" t="n"/>
      <c r="BD1184" s="217" t="n"/>
      <c r="BE1184" s="217" t="n"/>
      <c r="BF1184" s="217" t="n"/>
      <c r="BG1184" s="217" t="n"/>
      <c r="BH1184" s="217" t="n"/>
      <c r="BI1184" s="217" t="n"/>
      <c r="BJ1184" s="217" t="n"/>
      <c r="BK1184" s="217" t="n"/>
      <c r="BL1184" s="217" t="n"/>
      <c r="BM1184" s="217" t="n"/>
      <c r="BN1184" s="217" t="n"/>
      <c r="BO1184" s="217" t="n"/>
      <c r="BP1184" s="217" t="n"/>
      <c r="BQ1184" s="217" t="n"/>
      <c r="BR1184" s="217" t="n"/>
      <c r="BS1184" s="217" t="n"/>
      <c r="BT1184" s="217" t="n"/>
      <c r="BU1184" s="217" t="n"/>
      <c r="BV1184" s="217" t="n"/>
      <c r="BW1184" s="217" t="n"/>
      <c r="BX1184" s="220" t="n"/>
      <c r="BY1184" s="220" t="n"/>
      <c r="BZ1184" s="220" t="n"/>
      <c r="CA1184" s="220" t="n"/>
      <c r="CB1184" s="220" t="n"/>
      <c r="CC1184" s="220" t="n"/>
      <c r="CD1184" s="220" t="n"/>
      <c r="CE1184" s="220" t="n"/>
      <c r="CF1184" s="220" t="n"/>
      <c r="CG1184" s="221">
        <f>IFERROR(ROUND((SUM(BX1184:CF1184)),0),"")</f>
        <v/>
      </c>
      <c r="CH1184" s="216" t="n"/>
      <c r="CI1184" s="456" t="n"/>
      <c r="CJ1184" s="223" t="n"/>
      <c r="CK1184" s="196" t="n"/>
      <c r="CL1184" s="196" t="n"/>
      <c r="CM1184" s="196" t="n"/>
      <c r="CN1184" s="196" t="n"/>
      <c r="CO1184" s="196" t="n"/>
      <c r="CP1184" s="323" t="n"/>
      <c r="CQ1184" s="348" t="n"/>
      <c r="CR1184" s="348" t="n"/>
      <c r="CS1184" s="348" t="n"/>
      <c r="CT1184" s="348" t="n"/>
      <c r="CU1184" s="348" t="n"/>
      <c r="CV1184" s="348" t="n"/>
      <c r="CW1184" s="348" t="n"/>
      <c r="CX1184" s="348" t="n"/>
      <c r="CY1184" s="348">
        <f>IFERROR(ROUND(STDEV(AN1184,L1184),1),"")</f>
        <v/>
      </c>
      <c r="CZ1184" s="232">
        <f>IFERROR(ROUND(AVERAGE(O1184:S1184,AA1184:AE1184),0),"")</f>
        <v/>
      </c>
      <c r="DA1184" s="232">
        <f>IFERROR(AVERAGE(T1184:X1184,AF1184:AJ1184),"")</f>
        <v/>
      </c>
      <c r="DB1184" s="308">
        <f>AV1184+BK1184</f>
        <v/>
      </c>
      <c r="DC1184" s="12">
        <f>SUM(BL1184:BT1184,AW1184:BE1184)</f>
        <v/>
      </c>
      <c r="DD1184" s="437">
        <f>IFERROR(ROUND(DC1184/K1184,0),"")</f>
        <v/>
      </c>
      <c r="DE1184" s="437">
        <f>IFERROR(ROUND(AVERAGE(Y1184:Z1184,AK1184:AL1184),0),"")</f>
        <v/>
      </c>
      <c r="DF1184" s="217">
        <f>IFERROR(ROUND((3600/DE1184*J1184),0),"")</f>
        <v/>
      </c>
      <c r="DG1184" s="437">
        <f>IFERROR(ROUND(DD1184/DF1184,1),"")</f>
        <v/>
      </c>
      <c r="DH1184" s="308">
        <f>IFERROR(DB1184+DD1184,"")</f>
        <v/>
      </c>
      <c r="DI1184" s="447">
        <f>IFERROR(DD1184/DH1184,"")</f>
        <v/>
      </c>
      <c r="DJ1184" s="239" t="n"/>
      <c r="DK1184" s="12">
        <f>IFERROR(DF1184-AP1184,"")</f>
        <v/>
      </c>
      <c r="DL1184" s="239" t="n"/>
      <c r="DM1184" s="307">
        <f>IFERROR(DA1184-L1184,"")</f>
        <v/>
      </c>
      <c r="DN1184" s="348">
        <f>IF(DE1184&gt;AQ1184,0,1)</f>
        <v/>
      </c>
      <c r="DO1184" s="348">
        <f>IF(DA1184&lt;M1184,0,1)</f>
        <v/>
      </c>
      <c r="DP1184" s="348">
        <f>IF(DA1184&gt;N1184,0,1)</f>
        <v/>
      </c>
    </row>
    <row r="1185" ht="20.25" customHeight="1" s="417">
      <c r="C1185" s="455" t="n"/>
      <c r="G1185" s="238" t="n"/>
      <c r="H1185" s="437" t="n"/>
      <c r="I1185" s="437" t="n"/>
      <c r="J1185" s="437" t="n"/>
      <c r="K1185" s="437" t="n"/>
      <c r="L1185" s="240" t="n"/>
      <c r="M1185" s="241" t="n"/>
      <c r="N1185" s="242" t="n"/>
      <c r="O1185" s="232" t="n"/>
      <c r="P1185" s="232" t="n"/>
      <c r="Q1185" s="232" t="n"/>
      <c r="R1185" s="232" t="n"/>
      <c r="S1185" s="232" t="n"/>
      <c r="T1185" s="232" t="n"/>
      <c r="U1185" s="232" t="n"/>
      <c r="V1185" s="232" t="n"/>
      <c r="W1185" s="232" t="n"/>
      <c r="X1185" s="232" t="n"/>
      <c r="Y1185" s="195" t="n"/>
      <c r="Z1185" s="195" t="n"/>
      <c r="AA1185" s="232" t="n"/>
      <c r="AB1185" s="232" t="n"/>
      <c r="AC1185" s="232" t="n"/>
      <c r="AD1185" s="232" t="n"/>
      <c r="AE1185" s="232" t="n"/>
      <c r="AF1185" s="232" t="n"/>
      <c r="AG1185" s="232" t="n"/>
      <c r="AH1185" s="232" t="n"/>
      <c r="AI1185" s="232" t="n"/>
      <c r="AJ1185" s="232" t="n"/>
      <c r="AK1185" s="195" t="n"/>
      <c r="AL1185" s="195" t="n"/>
      <c r="AM1185" s="232">
        <f>IFERROR(ROUND(AVERAGE(O1185:S1185,AA1185:AE1185),0),"")</f>
        <v/>
      </c>
      <c r="AN1185" s="232">
        <f>IFERROR(ROUND(AVERAGE(T1185:X1185,AF1185:AJ1185),0),"")</f>
        <v/>
      </c>
      <c r="AO1185" s="278">
        <f>IFERROR((AM1185-L1185)/L1185,"")</f>
        <v/>
      </c>
      <c r="AP1185" s="218" t="n"/>
      <c r="AQ1185" s="219" t="n"/>
      <c r="AR1185" s="217">
        <f>IFERROR(ROUND((3600/AS1185*J1185),0),"")</f>
        <v/>
      </c>
      <c r="AS1185" s="217">
        <f>IFERROR(ROUND(AVERAGE(Y1185:Z1185,AK1185:AL1185),0),"")</f>
        <v/>
      </c>
      <c r="AT1185" s="217" t="n"/>
      <c r="AU1185" s="217" t="n"/>
      <c r="AV1185" s="217" t="n"/>
      <c r="AW1185" s="217" t="n"/>
      <c r="AX1185" s="217" t="n"/>
      <c r="AY1185" s="217" t="n"/>
      <c r="AZ1185" s="217" t="n"/>
      <c r="BA1185" s="217" t="n"/>
      <c r="BB1185" s="217" t="n"/>
      <c r="BC1185" s="217" t="n"/>
      <c r="BD1185" s="217" t="n"/>
      <c r="BE1185" s="217" t="n"/>
      <c r="BF1185" s="217" t="n"/>
      <c r="BG1185" s="217" t="n"/>
      <c r="BH1185" s="217" t="n"/>
      <c r="BI1185" s="217" t="n"/>
      <c r="BJ1185" s="217" t="n"/>
      <c r="BK1185" s="217" t="n"/>
      <c r="BL1185" s="217" t="n"/>
      <c r="BM1185" s="217" t="n"/>
      <c r="BN1185" s="217" t="n"/>
      <c r="BO1185" s="217" t="n"/>
      <c r="BP1185" s="217" t="n"/>
      <c r="BQ1185" s="217" t="n"/>
      <c r="BR1185" s="217" t="n"/>
      <c r="BS1185" s="217" t="n"/>
      <c r="BT1185" s="217" t="n"/>
      <c r="BU1185" s="217" t="n"/>
      <c r="BV1185" s="217" t="n"/>
      <c r="BW1185" s="217" t="n"/>
      <c r="BX1185" s="220" t="n"/>
      <c r="BY1185" s="220" t="n"/>
      <c r="BZ1185" s="220" t="n"/>
      <c r="CA1185" s="220" t="n"/>
      <c r="CB1185" s="220" t="n"/>
      <c r="CC1185" s="220" t="n"/>
      <c r="CD1185" s="220" t="n"/>
      <c r="CE1185" s="220" t="n"/>
      <c r="CF1185" s="220" t="n"/>
      <c r="CG1185" s="221">
        <f>IFERROR(ROUND((SUM(BX1185:CF1185)),0),"")</f>
        <v/>
      </c>
      <c r="CH1185" s="216" t="n"/>
      <c r="CI1185" s="456" t="n"/>
      <c r="CJ1185" s="223" t="n"/>
      <c r="CK1185" s="196" t="n"/>
      <c r="CL1185" s="196" t="n"/>
      <c r="CM1185" s="196" t="n"/>
      <c r="CN1185" s="196" t="n"/>
      <c r="CO1185" s="196" t="n"/>
      <c r="CP1185" s="323" t="n"/>
      <c r="CQ1185" s="348" t="n"/>
      <c r="CR1185" s="348" t="n"/>
      <c r="CS1185" s="348" t="n"/>
      <c r="CT1185" s="348" t="n"/>
      <c r="CU1185" s="348" t="n"/>
      <c r="CV1185" s="348" t="n"/>
      <c r="CW1185" s="348" t="n"/>
      <c r="CX1185" s="348" t="n"/>
      <c r="CY1185" s="348">
        <f>IFERROR(ROUND(STDEV(AN1185,L1185),1),"")</f>
        <v/>
      </c>
      <c r="CZ1185" s="232">
        <f>IFERROR(ROUND(AVERAGE(O1185:S1185,AA1185:AE1185),0),"")</f>
        <v/>
      </c>
      <c r="DA1185" s="232">
        <f>IFERROR(AVERAGE(T1185:X1185,AF1185:AJ1185),"")</f>
        <v/>
      </c>
      <c r="DB1185" s="308">
        <f>AV1185+BK1185</f>
        <v/>
      </c>
      <c r="DC1185" s="12">
        <f>SUM(BL1185:BT1185,AW1185:BE1185)</f>
        <v/>
      </c>
      <c r="DD1185" s="437">
        <f>IFERROR(ROUND(DC1185/K1185,0),"")</f>
        <v/>
      </c>
      <c r="DE1185" s="437">
        <f>IFERROR(ROUND(AVERAGE(Y1185:Z1185,AK1185:AL1185),0),"")</f>
        <v/>
      </c>
      <c r="DF1185" s="217">
        <f>IFERROR(ROUND((3600/DE1185*J1185),0),"")</f>
        <v/>
      </c>
      <c r="DG1185" s="437">
        <f>IFERROR(ROUND(DD1185/DF1185,1),"")</f>
        <v/>
      </c>
      <c r="DH1185" s="308">
        <f>IFERROR(DB1185+DD1185,"")</f>
        <v/>
      </c>
      <c r="DI1185" s="447">
        <f>IFERROR(DD1185/DH1185,"")</f>
        <v/>
      </c>
      <c r="DJ1185" s="239" t="n"/>
      <c r="DK1185" s="12">
        <f>IFERROR(DF1185-AP1185,"")</f>
        <v/>
      </c>
      <c r="DL1185" s="239" t="n"/>
      <c r="DM1185" s="307">
        <f>IFERROR(DA1185-L1185,"")</f>
        <v/>
      </c>
      <c r="DN1185" s="348">
        <f>IF(DE1185&gt;AQ1185,0,1)</f>
        <v/>
      </c>
      <c r="DO1185" s="348">
        <f>IF(DA1185&lt;M1185,0,1)</f>
        <v/>
      </c>
      <c r="DP1185" s="348">
        <f>IF(DA1185&gt;N1185,0,1)</f>
        <v/>
      </c>
    </row>
    <row r="1186" ht="20.25" customHeight="1" s="417">
      <c r="C1186" s="455" t="n"/>
      <c r="G1186" s="238" t="n"/>
      <c r="H1186" s="437" t="n"/>
      <c r="I1186" s="437" t="n"/>
      <c r="J1186" s="437" t="n"/>
      <c r="K1186" s="437" t="n"/>
      <c r="L1186" s="240" t="n"/>
      <c r="M1186" s="241" t="n"/>
      <c r="N1186" s="242" t="n"/>
      <c r="O1186" s="232" t="n"/>
      <c r="P1186" s="232" t="n"/>
      <c r="Q1186" s="232" t="n"/>
      <c r="R1186" s="232" t="n"/>
      <c r="S1186" s="232" t="n"/>
      <c r="T1186" s="232" t="n"/>
      <c r="U1186" s="232" t="n"/>
      <c r="V1186" s="232" t="n"/>
      <c r="W1186" s="232" t="n"/>
      <c r="X1186" s="232" t="n"/>
      <c r="Y1186" s="195" t="n"/>
      <c r="Z1186" s="195" t="n"/>
      <c r="AA1186" s="232" t="n"/>
      <c r="AB1186" s="232" t="n"/>
      <c r="AC1186" s="232" t="n"/>
      <c r="AD1186" s="232" t="n"/>
      <c r="AE1186" s="232" t="n"/>
      <c r="AF1186" s="232" t="n"/>
      <c r="AG1186" s="232" t="n"/>
      <c r="AH1186" s="232" t="n"/>
      <c r="AI1186" s="232" t="n"/>
      <c r="AJ1186" s="232" t="n"/>
      <c r="AK1186" s="195" t="n"/>
      <c r="AL1186" s="195" t="n"/>
      <c r="AM1186" s="232">
        <f>IFERROR(ROUND(AVERAGE(O1186:S1186,AA1186:AE1186),0),"")</f>
        <v/>
      </c>
      <c r="AN1186" s="232">
        <f>IFERROR(ROUND(AVERAGE(T1186:X1186,AF1186:AJ1186),0),"")</f>
        <v/>
      </c>
      <c r="AO1186" s="278">
        <f>IFERROR((AM1186-L1186)/L1186,"")</f>
        <v/>
      </c>
      <c r="AP1186" s="218" t="n"/>
      <c r="AQ1186" s="219" t="n"/>
      <c r="AR1186" s="217">
        <f>IFERROR(ROUND((3600/AS1186*J1186),0),"")</f>
        <v/>
      </c>
      <c r="AS1186" s="217">
        <f>IFERROR(ROUND(AVERAGE(Y1186:Z1186,AK1186:AL1186),0),"")</f>
        <v/>
      </c>
      <c r="AT1186" s="217" t="n"/>
      <c r="AU1186" s="217" t="n"/>
      <c r="AV1186" s="217" t="n"/>
      <c r="AW1186" s="217" t="n"/>
      <c r="AX1186" s="217" t="n"/>
      <c r="AY1186" s="217" t="n"/>
      <c r="AZ1186" s="217" t="n"/>
      <c r="BA1186" s="217" t="n"/>
      <c r="BB1186" s="217" t="n"/>
      <c r="BC1186" s="217" t="n"/>
      <c r="BD1186" s="217" t="n"/>
      <c r="BE1186" s="217" t="n"/>
      <c r="BF1186" s="217" t="n"/>
      <c r="BG1186" s="217" t="n"/>
      <c r="BH1186" s="217" t="n"/>
      <c r="BI1186" s="217" t="n"/>
      <c r="BJ1186" s="217" t="n"/>
      <c r="BK1186" s="217" t="n"/>
      <c r="BL1186" s="217" t="n"/>
      <c r="BM1186" s="217" t="n"/>
      <c r="BN1186" s="217" t="n"/>
      <c r="BO1186" s="217" t="n"/>
      <c r="BP1186" s="217" t="n"/>
      <c r="BQ1186" s="217" t="n"/>
      <c r="BR1186" s="217" t="n"/>
      <c r="BS1186" s="217" t="n"/>
      <c r="BT1186" s="217" t="n"/>
      <c r="BU1186" s="217" t="n"/>
      <c r="BV1186" s="217" t="n"/>
      <c r="BW1186" s="217" t="n"/>
      <c r="BX1186" s="220" t="n"/>
      <c r="BY1186" s="220" t="n"/>
      <c r="BZ1186" s="220" t="n"/>
      <c r="CA1186" s="220" t="n"/>
      <c r="CB1186" s="220" t="n"/>
      <c r="CC1186" s="220" t="n"/>
      <c r="CD1186" s="220" t="n"/>
      <c r="CE1186" s="220" t="n"/>
      <c r="CF1186" s="220" t="n"/>
      <c r="CG1186" s="221">
        <f>IFERROR(ROUND((SUM(BX1186:CF1186)),0),"")</f>
        <v/>
      </c>
      <c r="CH1186" s="216" t="n"/>
      <c r="CI1186" s="456" t="n"/>
      <c r="CJ1186" s="223" t="n"/>
      <c r="CK1186" s="196" t="n"/>
      <c r="CL1186" s="196" t="n"/>
      <c r="CM1186" s="196" t="n"/>
      <c r="CN1186" s="196" t="n"/>
      <c r="CO1186" s="196" t="n"/>
      <c r="CP1186" s="323" t="n"/>
      <c r="CQ1186" s="348" t="n"/>
      <c r="CR1186" s="348" t="n"/>
      <c r="CS1186" s="348" t="n"/>
      <c r="CT1186" s="348" t="n"/>
      <c r="CU1186" s="348" t="n"/>
      <c r="CV1186" s="348" t="n"/>
      <c r="CW1186" s="348" t="n"/>
      <c r="CX1186" s="348" t="n"/>
      <c r="CY1186" s="348">
        <f>IFERROR(ROUND(STDEV(AN1186,L1186),1),"")</f>
        <v/>
      </c>
      <c r="CZ1186" s="232">
        <f>IFERROR(ROUND(AVERAGE(O1186:S1186,AA1186:AE1186),0),"")</f>
        <v/>
      </c>
      <c r="DA1186" s="232">
        <f>IFERROR(AVERAGE(T1186:X1186,AF1186:AJ1186),"")</f>
        <v/>
      </c>
      <c r="DB1186" s="308">
        <f>AV1186+BK1186</f>
        <v/>
      </c>
      <c r="DC1186" s="12">
        <f>SUM(BL1186:BT1186,AW1186:BE1186)</f>
        <v/>
      </c>
      <c r="DD1186" s="437">
        <f>IFERROR(ROUND(DC1186/K1186,0),"")</f>
        <v/>
      </c>
      <c r="DE1186" s="437">
        <f>IFERROR(ROUND(AVERAGE(Y1186:Z1186,AK1186:AL1186),0),"")</f>
        <v/>
      </c>
      <c r="DF1186" s="217">
        <f>IFERROR(ROUND((3600/DE1186*J1186),0),"")</f>
        <v/>
      </c>
      <c r="DG1186" s="437">
        <f>IFERROR(ROUND(DD1186/DF1186,1),"")</f>
        <v/>
      </c>
      <c r="DH1186" s="308">
        <f>IFERROR(DB1186+DD1186,"")</f>
        <v/>
      </c>
      <c r="DI1186" s="447">
        <f>IFERROR(DD1186/DH1186,"")</f>
        <v/>
      </c>
      <c r="DJ1186" s="239" t="n"/>
      <c r="DK1186" s="12">
        <f>IFERROR(DF1186-AP1186,"")</f>
        <v/>
      </c>
      <c r="DL1186" s="239" t="n"/>
      <c r="DM1186" s="307">
        <f>IFERROR(DA1186-L1186,"")</f>
        <v/>
      </c>
      <c r="DN1186" s="348">
        <f>IF(DE1186&gt;AQ1186,0,1)</f>
        <v/>
      </c>
      <c r="DO1186" s="348">
        <f>IF(DA1186&lt;M1186,0,1)</f>
        <v/>
      </c>
      <c r="DP1186" s="348">
        <f>IF(DA1186&gt;N1186,0,1)</f>
        <v/>
      </c>
    </row>
    <row r="1187" ht="20.25" customHeight="1" s="417">
      <c r="C1187" s="455" t="n"/>
      <c r="G1187" s="238" t="n"/>
      <c r="H1187" s="437" t="n"/>
      <c r="I1187" s="437" t="n"/>
      <c r="J1187" s="437" t="n"/>
      <c r="K1187" s="437" t="n"/>
      <c r="L1187" s="240" t="n"/>
      <c r="M1187" s="241" t="n"/>
      <c r="N1187" s="242" t="n"/>
      <c r="O1187" s="232" t="n"/>
      <c r="P1187" s="232" t="n"/>
      <c r="Q1187" s="232" t="n"/>
      <c r="R1187" s="232" t="n"/>
      <c r="S1187" s="232" t="n"/>
      <c r="T1187" s="232" t="n"/>
      <c r="U1187" s="232" t="n"/>
      <c r="V1187" s="232" t="n"/>
      <c r="W1187" s="232" t="n"/>
      <c r="X1187" s="232" t="n"/>
      <c r="Y1187" s="195" t="n"/>
      <c r="Z1187" s="195" t="n"/>
      <c r="AA1187" s="232" t="n"/>
      <c r="AB1187" s="232" t="n"/>
      <c r="AC1187" s="232" t="n"/>
      <c r="AD1187" s="232" t="n"/>
      <c r="AE1187" s="232" t="n"/>
      <c r="AF1187" s="232" t="n"/>
      <c r="AG1187" s="232" t="n"/>
      <c r="AH1187" s="232" t="n"/>
      <c r="AI1187" s="232" t="n"/>
      <c r="AJ1187" s="232" t="n"/>
      <c r="AK1187" s="195" t="n"/>
      <c r="AL1187" s="195" t="n"/>
      <c r="AM1187" s="232">
        <f>IFERROR(ROUND(AVERAGE(O1187:S1187,AA1187:AE1187),0),"")</f>
        <v/>
      </c>
      <c r="AN1187" s="232">
        <f>IFERROR(ROUND(AVERAGE(T1187:X1187,AF1187:AJ1187),0),"")</f>
        <v/>
      </c>
      <c r="AO1187" s="278">
        <f>IFERROR((AM1187-L1187)/L1187,"")</f>
        <v/>
      </c>
      <c r="AP1187" s="218" t="n"/>
      <c r="AQ1187" s="219" t="n"/>
      <c r="AR1187" s="217">
        <f>IFERROR(ROUND((3600/AS1187*J1187),0),"")</f>
        <v/>
      </c>
      <c r="AS1187" s="217">
        <f>IFERROR(ROUND(AVERAGE(Y1187:Z1187,AK1187:AL1187),0),"")</f>
        <v/>
      </c>
      <c r="AT1187" s="217" t="n"/>
      <c r="AU1187" s="217" t="n"/>
      <c r="AV1187" s="217" t="n"/>
      <c r="AW1187" s="217" t="n"/>
      <c r="AX1187" s="217" t="n"/>
      <c r="AY1187" s="217" t="n"/>
      <c r="AZ1187" s="217" t="n"/>
      <c r="BA1187" s="217" t="n"/>
      <c r="BB1187" s="217" t="n"/>
      <c r="BC1187" s="217" t="n"/>
      <c r="BD1187" s="217" t="n"/>
      <c r="BE1187" s="217" t="n"/>
      <c r="BF1187" s="217" t="n"/>
      <c r="BG1187" s="217" t="n"/>
      <c r="BH1187" s="217" t="n"/>
      <c r="BI1187" s="217" t="n"/>
      <c r="BJ1187" s="217" t="n"/>
      <c r="BK1187" s="217" t="n"/>
      <c r="BL1187" s="217" t="n"/>
      <c r="BM1187" s="217" t="n"/>
      <c r="BN1187" s="217" t="n"/>
      <c r="BO1187" s="217" t="n"/>
      <c r="BP1187" s="217" t="n"/>
      <c r="BQ1187" s="217" t="n"/>
      <c r="BR1187" s="217" t="n"/>
      <c r="BS1187" s="217" t="n"/>
      <c r="BT1187" s="217" t="n"/>
      <c r="BU1187" s="217" t="n"/>
      <c r="BV1187" s="217" t="n"/>
      <c r="BW1187" s="217" t="n"/>
      <c r="BX1187" s="220" t="n"/>
      <c r="BY1187" s="220" t="n"/>
      <c r="BZ1187" s="220" t="n"/>
      <c r="CA1187" s="220" t="n"/>
      <c r="CB1187" s="220" t="n"/>
      <c r="CC1187" s="220" t="n"/>
      <c r="CD1187" s="220" t="n"/>
      <c r="CE1187" s="220" t="n"/>
      <c r="CF1187" s="220" t="n"/>
      <c r="CG1187" s="221">
        <f>IFERROR(ROUND((SUM(BX1187:CF1187)),0),"")</f>
        <v/>
      </c>
      <c r="CH1187" s="216" t="n"/>
      <c r="CI1187" s="456" t="n"/>
      <c r="CJ1187" s="223" t="n"/>
      <c r="CK1187" s="196" t="n"/>
      <c r="CL1187" s="196" t="n"/>
      <c r="CM1187" s="196" t="n"/>
      <c r="CN1187" s="196" t="n"/>
      <c r="CO1187" s="196" t="n"/>
      <c r="CP1187" s="323" t="n"/>
      <c r="CQ1187" s="348" t="n"/>
      <c r="CR1187" s="348" t="n"/>
      <c r="CS1187" s="348" t="n"/>
      <c r="CT1187" s="348" t="n"/>
      <c r="CU1187" s="348" t="n"/>
      <c r="CV1187" s="348" t="n"/>
      <c r="CW1187" s="348" t="n"/>
      <c r="CX1187" s="348" t="n"/>
      <c r="CY1187" s="348">
        <f>IFERROR(ROUND(STDEV(AN1187,L1187),1),"")</f>
        <v/>
      </c>
      <c r="CZ1187" s="232">
        <f>IFERROR(ROUND(AVERAGE(O1187:S1187,AA1187:AE1187),0),"")</f>
        <v/>
      </c>
      <c r="DA1187" s="232">
        <f>IFERROR(AVERAGE(T1187:X1187,AF1187:AJ1187),"")</f>
        <v/>
      </c>
      <c r="DB1187" s="308">
        <f>AV1187+BK1187</f>
        <v/>
      </c>
      <c r="DC1187" s="12">
        <f>SUM(BL1187:BT1187,AW1187:BE1187)</f>
        <v/>
      </c>
      <c r="DD1187" s="437">
        <f>IFERROR(ROUND(DC1187/K1187,0),"")</f>
        <v/>
      </c>
      <c r="DE1187" s="437">
        <f>IFERROR(ROUND(AVERAGE(Y1187:Z1187,AK1187:AL1187),0),"")</f>
        <v/>
      </c>
      <c r="DF1187" s="217">
        <f>IFERROR(ROUND((3600/DE1187*J1187),0),"")</f>
        <v/>
      </c>
      <c r="DG1187" s="437">
        <f>IFERROR(ROUND(DD1187/DF1187,1),"")</f>
        <v/>
      </c>
      <c r="DH1187" s="308">
        <f>IFERROR(DB1187+DD1187,"")</f>
        <v/>
      </c>
      <c r="DI1187" s="447">
        <f>IFERROR(DD1187/DH1187,"")</f>
        <v/>
      </c>
      <c r="DJ1187" s="239" t="n"/>
      <c r="DK1187" s="12">
        <f>IFERROR(DF1187-AP1187,"")</f>
        <v/>
      </c>
      <c r="DL1187" s="239" t="n"/>
      <c r="DM1187" s="307">
        <f>IFERROR(DA1187-L1187,"")</f>
        <v/>
      </c>
      <c r="DN1187" s="348">
        <f>IF(DE1187&gt;AQ1187,0,1)</f>
        <v/>
      </c>
      <c r="DO1187" s="348">
        <f>IF(DA1187&lt;M1187,0,1)</f>
        <v/>
      </c>
      <c r="DP1187" s="348">
        <f>IF(DA1187&gt;N1187,0,1)</f>
        <v/>
      </c>
    </row>
    <row r="1188" ht="20.25" customHeight="1" s="417">
      <c r="C1188" s="455" t="n"/>
      <c r="G1188" s="238" t="n"/>
      <c r="H1188" s="437" t="n"/>
      <c r="I1188" s="437" t="n"/>
      <c r="J1188" s="437" t="n"/>
      <c r="K1188" s="437" t="n"/>
      <c r="L1188" s="240" t="n"/>
      <c r="M1188" s="241" t="n"/>
      <c r="N1188" s="242" t="n"/>
      <c r="O1188" s="232" t="n"/>
      <c r="P1188" s="232" t="n"/>
      <c r="Q1188" s="232" t="n"/>
      <c r="R1188" s="232" t="n"/>
      <c r="S1188" s="232" t="n"/>
      <c r="T1188" s="232" t="n"/>
      <c r="U1188" s="232" t="n"/>
      <c r="V1188" s="232" t="n"/>
      <c r="W1188" s="232" t="n"/>
      <c r="X1188" s="232" t="n"/>
      <c r="Y1188" s="195" t="n"/>
      <c r="Z1188" s="195" t="n"/>
      <c r="AA1188" s="232" t="n"/>
      <c r="AB1188" s="232" t="n"/>
      <c r="AC1188" s="232" t="n"/>
      <c r="AD1188" s="232" t="n"/>
      <c r="AE1188" s="232" t="n"/>
      <c r="AF1188" s="232" t="n"/>
      <c r="AG1188" s="232" t="n"/>
      <c r="AH1188" s="232" t="n"/>
      <c r="AI1188" s="232" t="n"/>
      <c r="AJ1188" s="232" t="n"/>
      <c r="AK1188" s="195" t="n"/>
      <c r="AL1188" s="195" t="n"/>
      <c r="AM1188" s="232">
        <f>IFERROR(ROUND(AVERAGE(O1188:S1188,AA1188:AE1188),0),"")</f>
        <v/>
      </c>
      <c r="AN1188" s="232">
        <f>IFERROR(ROUND(AVERAGE(T1188:X1188,AF1188:AJ1188),0),"")</f>
        <v/>
      </c>
      <c r="AO1188" s="278">
        <f>IFERROR((AM1188-L1188)/L1188,"")</f>
        <v/>
      </c>
      <c r="AP1188" s="218" t="n"/>
      <c r="AQ1188" s="219" t="n"/>
      <c r="AR1188" s="217">
        <f>IFERROR(ROUND((3600/AS1188*J1188),0),"")</f>
        <v/>
      </c>
      <c r="AS1188" s="217">
        <f>IFERROR(ROUND(AVERAGE(Y1188:Z1188,AK1188:AL1188),0),"")</f>
        <v/>
      </c>
      <c r="AT1188" s="217" t="n"/>
      <c r="AU1188" s="217" t="n"/>
      <c r="AV1188" s="217" t="n"/>
      <c r="AW1188" s="217" t="n"/>
      <c r="AX1188" s="217" t="n"/>
      <c r="AY1188" s="217" t="n"/>
      <c r="AZ1188" s="217" t="n"/>
      <c r="BA1188" s="217" t="n"/>
      <c r="BB1188" s="217" t="n"/>
      <c r="BC1188" s="217" t="n"/>
      <c r="BD1188" s="217" t="n"/>
      <c r="BE1188" s="217" t="n"/>
      <c r="BF1188" s="217" t="n"/>
      <c r="BG1188" s="217" t="n"/>
      <c r="BH1188" s="217" t="n"/>
      <c r="BI1188" s="217" t="n"/>
      <c r="BJ1188" s="217" t="n"/>
      <c r="BK1188" s="217" t="n"/>
      <c r="BL1188" s="217" t="n"/>
      <c r="BM1188" s="217" t="n"/>
      <c r="BN1188" s="217" t="n"/>
      <c r="BO1188" s="217" t="n"/>
      <c r="BP1188" s="217" t="n"/>
      <c r="BQ1188" s="217" t="n"/>
      <c r="BR1188" s="217" t="n"/>
      <c r="BS1188" s="217" t="n"/>
      <c r="BT1188" s="217" t="n"/>
      <c r="BU1188" s="217" t="n"/>
      <c r="BV1188" s="217" t="n"/>
      <c r="BW1188" s="217" t="n"/>
      <c r="BX1188" s="220" t="n"/>
      <c r="BY1188" s="220" t="n"/>
      <c r="BZ1188" s="220" t="n"/>
      <c r="CA1188" s="220" t="n"/>
      <c r="CB1188" s="220" t="n"/>
      <c r="CC1188" s="220" t="n"/>
      <c r="CD1188" s="220" t="n"/>
      <c r="CE1188" s="220" t="n"/>
      <c r="CF1188" s="220" t="n"/>
      <c r="CG1188" s="221">
        <f>IFERROR(ROUND((SUM(BX1188:CF1188)),0),"")</f>
        <v/>
      </c>
      <c r="CH1188" s="216" t="n"/>
      <c r="CI1188" s="456" t="n"/>
      <c r="CJ1188" s="223" t="n"/>
      <c r="CK1188" s="196" t="n"/>
      <c r="CL1188" s="196" t="n"/>
      <c r="CM1188" s="196" t="n"/>
      <c r="CN1188" s="196" t="n"/>
      <c r="CO1188" s="196" t="n"/>
      <c r="CP1188" s="323" t="n"/>
      <c r="CQ1188" s="348" t="n"/>
      <c r="CR1188" s="348" t="n"/>
      <c r="CS1188" s="348" t="n"/>
      <c r="CT1188" s="348" t="n"/>
      <c r="CU1188" s="348" t="n"/>
      <c r="CV1188" s="348" t="n"/>
      <c r="CW1188" s="348" t="n"/>
      <c r="CX1188" s="348" t="n"/>
      <c r="CY1188" s="348">
        <f>IFERROR(ROUND(STDEV(AN1188,L1188),1),"")</f>
        <v/>
      </c>
      <c r="CZ1188" s="232">
        <f>IFERROR(ROUND(AVERAGE(O1188:S1188,AA1188:AE1188),0),"")</f>
        <v/>
      </c>
      <c r="DA1188" s="232">
        <f>IFERROR(AVERAGE(T1188:X1188,AF1188:AJ1188),"")</f>
        <v/>
      </c>
      <c r="DB1188" s="308">
        <f>AV1188+BK1188</f>
        <v/>
      </c>
      <c r="DC1188" s="12">
        <f>SUM(BL1188:BT1188,AW1188:BE1188)</f>
        <v/>
      </c>
      <c r="DD1188" s="437">
        <f>IFERROR(ROUND(DC1188/K1188,0),"")</f>
        <v/>
      </c>
      <c r="DE1188" s="437">
        <f>IFERROR(ROUND(AVERAGE(Y1188:Z1188,AK1188:AL1188),0),"")</f>
        <v/>
      </c>
      <c r="DF1188" s="217">
        <f>IFERROR(ROUND((3600/DE1188*J1188),0),"")</f>
        <v/>
      </c>
      <c r="DG1188" s="437">
        <f>IFERROR(ROUND(DD1188/DF1188,1),"")</f>
        <v/>
      </c>
      <c r="DH1188" s="308">
        <f>IFERROR(DB1188+DD1188,"")</f>
        <v/>
      </c>
      <c r="DI1188" s="447">
        <f>IFERROR(DD1188/DH1188,"")</f>
        <v/>
      </c>
      <c r="DJ1188" s="239" t="n"/>
      <c r="DK1188" s="12">
        <f>IFERROR(DF1188-AP1188,"")</f>
        <v/>
      </c>
      <c r="DL1188" s="239" t="n"/>
      <c r="DM1188" s="307">
        <f>IFERROR(DA1188-L1188,"")</f>
        <v/>
      </c>
      <c r="DN1188" s="348">
        <f>IF(DE1188&gt;AQ1188,0,1)</f>
        <v/>
      </c>
      <c r="DO1188" s="348">
        <f>IF(DA1188&lt;M1188,0,1)</f>
        <v/>
      </c>
      <c r="DP1188" s="348">
        <f>IF(DA1188&gt;N1188,0,1)</f>
        <v/>
      </c>
    </row>
    <row r="1189" ht="20.25" customHeight="1" s="417">
      <c r="C1189" s="455" t="n"/>
      <c r="G1189" s="238" t="n"/>
      <c r="H1189" s="437" t="n"/>
      <c r="I1189" s="437" t="n"/>
      <c r="J1189" s="437" t="n"/>
      <c r="K1189" s="437" t="n"/>
      <c r="L1189" s="240" t="n"/>
      <c r="M1189" s="241" t="n"/>
      <c r="N1189" s="242" t="n"/>
      <c r="O1189" s="232" t="n"/>
      <c r="P1189" s="232" t="n"/>
      <c r="Q1189" s="232" t="n"/>
      <c r="R1189" s="232" t="n"/>
      <c r="S1189" s="232" t="n"/>
      <c r="T1189" s="232" t="n"/>
      <c r="U1189" s="232" t="n"/>
      <c r="V1189" s="232" t="n"/>
      <c r="W1189" s="232" t="n"/>
      <c r="X1189" s="232" t="n"/>
      <c r="Y1189" s="195" t="n"/>
      <c r="Z1189" s="195" t="n"/>
      <c r="AA1189" s="232" t="n"/>
      <c r="AB1189" s="232" t="n"/>
      <c r="AC1189" s="232" t="n"/>
      <c r="AD1189" s="232" t="n"/>
      <c r="AE1189" s="232" t="n"/>
      <c r="AF1189" s="232" t="n"/>
      <c r="AG1189" s="232" t="n"/>
      <c r="AH1189" s="232" t="n"/>
      <c r="AI1189" s="232" t="n"/>
      <c r="AJ1189" s="232" t="n"/>
      <c r="AK1189" s="195" t="n"/>
      <c r="AL1189" s="195" t="n"/>
      <c r="AM1189" s="232">
        <f>IFERROR(ROUND(AVERAGE(O1189:S1189,AA1189:AE1189),0),"")</f>
        <v/>
      </c>
      <c r="AN1189" s="232">
        <f>IFERROR(ROUND(AVERAGE(T1189:X1189,AF1189:AJ1189),0),"")</f>
        <v/>
      </c>
      <c r="AO1189" s="278">
        <f>IFERROR((AM1189-L1189)/L1189,"")</f>
        <v/>
      </c>
      <c r="AP1189" s="218" t="n"/>
      <c r="AQ1189" s="219" t="n"/>
      <c r="AR1189" s="217">
        <f>IFERROR(ROUND((3600/AS1189*J1189),0),"")</f>
        <v/>
      </c>
      <c r="AS1189" s="217">
        <f>IFERROR(ROUND(AVERAGE(Y1189:Z1189,AK1189:AL1189),0),"")</f>
        <v/>
      </c>
      <c r="AT1189" s="217" t="n"/>
      <c r="AU1189" s="217" t="n"/>
      <c r="AV1189" s="217" t="n"/>
      <c r="AW1189" s="217" t="n"/>
      <c r="AX1189" s="217" t="n"/>
      <c r="AY1189" s="217" t="n"/>
      <c r="AZ1189" s="217" t="n"/>
      <c r="BA1189" s="217" t="n"/>
      <c r="BB1189" s="217" t="n"/>
      <c r="BC1189" s="217" t="n"/>
      <c r="BD1189" s="217" t="n"/>
      <c r="BE1189" s="217" t="n"/>
      <c r="BF1189" s="217" t="n"/>
      <c r="BG1189" s="217" t="n"/>
      <c r="BH1189" s="217" t="n"/>
      <c r="BI1189" s="217" t="n"/>
      <c r="BJ1189" s="217" t="n"/>
      <c r="BK1189" s="217" t="n"/>
      <c r="BL1189" s="217" t="n"/>
      <c r="BM1189" s="217" t="n"/>
      <c r="BN1189" s="217" t="n"/>
      <c r="BO1189" s="217" t="n"/>
      <c r="BP1189" s="217" t="n"/>
      <c r="BQ1189" s="217" t="n"/>
      <c r="BR1189" s="217" t="n"/>
      <c r="BS1189" s="217" t="n"/>
      <c r="BT1189" s="217" t="n"/>
      <c r="BU1189" s="217" t="n"/>
      <c r="BV1189" s="217" t="n"/>
      <c r="BW1189" s="217" t="n"/>
      <c r="BX1189" s="220" t="n"/>
      <c r="BY1189" s="220" t="n"/>
      <c r="BZ1189" s="220" t="n"/>
      <c r="CA1189" s="220" t="n"/>
      <c r="CB1189" s="220" t="n"/>
      <c r="CC1189" s="220" t="n"/>
      <c r="CD1189" s="220" t="n"/>
      <c r="CE1189" s="220" t="n"/>
      <c r="CF1189" s="220" t="n"/>
      <c r="CG1189" s="221">
        <f>IFERROR(ROUND((SUM(BX1189:CF1189)),0),"")</f>
        <v/>
      </c>
      <c r="CH1189" s="216" t="n"/>
      <c r="CI1189" s="456" t="n"/>
      <c r="CJ1189" s="223" t="n"/>
      <c r="CK1189" s="196" t="n"/>
      <c r="CL1189" s="196" t="n"/>
      <c r="CM1189" s="196" t="n"/>
      <c r="CN1189" s="196" t="n"/>
      <c r="CO1189" s="196" t="n"/>
      <c r="CP1189" s="323" t="n"/>
      <c r="CQ1189" s="348" t="n"/>
      <c r="CR1189" s="348" t="n"/>
      <c r="CS1189" s="348" t="n"/>
      <c r="CT1189" s="348" t="n"/>
      <c r="CU1189" s="348" t="n"/>
      <c r="CV1189" s="348" t="n"/>
      <c r="CW1189" s="348" t="n"/>
      <c r="CX1189" s="348" t="n"/>
      <c r="CY1189" s="348">
        <f>IFERROR(ROUND(STDEV(AN1189,L1189),1),"")</f>
        <v/>
      </c>
      <c r="CZ1189" s="232">
        <f>IFERROR(ROUND(AVERAGE(O1189:S1189,AA1189:AE1189),0),"")</f>
        <v/>
      </c>
      <c r="DA1189" s="232">
        <f>IFERROR(AVERAGE(T1189:X1189,AF1189:AJ1189),"")</f>
        <v/>
      </c>
      <c r="DB1189" s="308">
        <f>AV1189+BK1189</f>
        <v/>
      </c>
      <c r="DC1189" s="12">
        <f>SUM(BL1189:BT1189,AW1189:BE1189)</f>
        <v/>
      </c>
      <c r="DD1189" s="437">
        <f>IFERROR(ROUND(DC1189/K1189,0),"")</f>
        <v/>
      </c>
      <c r="DE1189" s="437">
        <f>IFERROR(ROUND(AVERAGE(Y1189:Z1189,AK1189:AL1189),0),"")</f>
        <v/>
      </c>
      <c r="DF1189" s="217">
        <f>IFERROR(ROUND((3600/DE1189*J1189),0),"")</f>
        <v/>
      </c>
      <c r="DG1189" s="437">
        <f>IFERROR(ROUND(DD1189/DF1189,1),"")</f>
        <v/>
      </c>
      <c r="DH1189" s="308">
        <f>IFERROR(DB1189+DD1189,"")</f>
        <v/>
      </c>
      <c r="DI1189" s="447">
        <f>IFERROR(DD1189/DH1189,"")</f>
        <v/>
      </c>
      <c r="DJ1189" s="239" t="n"/>
      <c r="DK1189" s="12">
        <f>IFERROR(DF1189-AP1189,"")</f>
        <v/>
      </c>
      <c r="DL1189" s="239" t="n"/>
      <c r="DM1189" s="307">
        <f>IFERROR(DA1189-L1189,"")</f>
        <v/>
      </c>
      <c r="DN1189" s="348">
        <f>IF(DE1189&gt;AQ1189,0,1)</f>
        <v/>
      </c>
      <c r="DO1189" s="348">
        <f>IF(DA1189&lt;M1189,0,1)</f>
        <v/>
      </c>
      <c r="DP1189" s="348">
        <f>IF(DA1189&gt;N1189,0,1)</f>
        <v/>
      </c>
    </row>
    <row r="1190" ht="20.25" customHeight="1" s="417">
      <c r="C1190" s="455" t="n"/>
      <c r="G1190" s="238" t="n"/>
      <c r="H1190" s="437" t="n"/>
      <c r="I1190" s="437" t="n"/>
      <c r="J1190" s="437" t="n"/>
      <c r="K1190" s="437" t="n"/>
      <c r="L1190" s="240" t="n"/>
      <c r="M1190" s="241" t="n"/>
      <c r="N1190" s="242" t="n"/>
      <c r="O1190" s="232" t="n"/>
      <c r="P1190" s="232" t="n"/>
      <c r="Q1190" s="232" t="n"/>
      <c r="R1190" s="232" t="n"/>
      <c r="S1190" s="232" t="n"/>
      <c r="T1190" s="232" t="n"/>
      <c r="U1190" s="232" t="n"/>
      <c r="V1190" s="232" t="n"/>
      <c r="W1190" s="232" t="n"/>
      <c r="X1190" s="232" t="n"/>
      <c r="Y1190" s="195" t="n"/>
      <c r="Z1190" s="195" t="n"/>
      <c r="AA1190" s="232" t="n"/>
      <c r="AB1190" s="232" t="n"/>
      <c r="AC1190" s="232" t="n"/>
      <c r="AD1190" s="232" t="n"/>
      <c r="AE1190" s="232" t="n"/>
      <c r="AF1190" s="232" t="n"/>
      <c r="AG1190" s="232" t="n"/>
      <c r="AH1190" s="232" t="n"/>
      <c r="AI1190" s="232" t="n"/>
      <c r="AJ1190" s="232" t="n"/>
      <c r="AK1190" s="195" t="n"/>
      <c r="AL1190" s="195" t="n"/>
      <c r="AM1190" s="232">
        <f>IFERROR(ROUND(AVERAGE(O1190:S1190,AA1190:AE1190),0),"")</f>
        <v/>
      </c>
      <c r="AN1190" s="232">
        <f>IFERROR(ROUND(AVERAGE(T1190:X1190,AF1190:AJ1190),0),"")</f>
        <v/>
      </c>
      <c r="AO1190" s="278">
        <f>IFERROR((AM1190-L1190)/L1190,"")</f>
        <v/>
      </c>
      <c r="AP1190" s="218" t="n"/>
      <c r="AQ1190" s="219" t="n"/>
      <c r="AR1190" s="217">
        <f>IFERROR(ROUND((3600/AS1190*J1190),0),"")</f>
        <v/>
      </c>
      <c r="AS1190" s="217">
        <f>IFERROR(ROUND(AVERAGE(Y1190:Z1190,AK1190:AL1190),0),"")</f>
        <v/>
      </c>
      <c r="AT1190" s="217" t="n"/>
      <c r="AU1190" s="217" t="n"/>
      <c r="AV1190" s="217" t="n"/>
      <c r="AW1190" s="217" t="n"/>
      <c r="AX1190" s="217" t="n"/>
      <c r="AY1190" s="217" t="n"/>
      <c r="AZ1190" s="217" t="n"/>
      <c r="BA1190" s="217" t="n"/>
      <c r="BB1190" s="217" t="n"/>
      <c r="BC1190" s="217" t="n"/>
      <c r="BD1190" s="217" t="n"/>
      <c r="BE1190" s="217" t="n"/>
      <c r="BF1190" s="217" t="n"/>
      <c r="BG1190" s="217" t="n"/>
      <c r="BH1190" s="217" t="n"/>
      <c r="BI1190" s="217" t="n"/>
      <c r="BJ1190" s="217" t="n"/>
      <c r="BK1190" s="217" t="n"/>
      <c r="BL1190" s="217" t="n"/>
      <c r="BM1190" s="217" t="n"/>
      <c r="BN1190" s="217" t="n"/>
      <c r="BO1190" s="217" t="n"/>
      <c r="BP1190" s="217" t="n"/>
      <c r="BQ1190" s="217" t="n"/>
      <c r="BR1190" s="217" t="n"/>
      <c r="BS1190" s="217" t="n"/>
      <c r="BT1190" s="217" t="n"/>
      <c r="BU1190" s="217" t="n"/>
      <c r="BV1190" s="217" t="n"/>
      <c r="BW1190" s="217" t="n"/>
      <c r="BX1190" s="220" t="n"/>
      <c r="BY1190" s="220" t="n"/>
      <c r="BZ1190" s="220" t="n"/>
      <c r="CA1190" s="220" t="n"/>
      <c r="CB1190" s="220" t="n"/>
      <c r="CC1190" s="220" t="n"/>
      <c r="CD1190" s="220" t="n"/>
      <c r="CE1190" s="220" t="n"/>
      <c r="CF1190" s="220" t="n"/>
      <c r="CG1190" s="221">
        <f>IFERROR(ROUND((SUM(BX1190:CF1190)),0),"")</f>
        <v/>
      </c>
      <c r="CH1190" s="216" t="n"/>
      <c r="CI1190" s="456" t="n"/>
      <c r="CJ1190" s="223" t="n"/>
      <c r="CK1190" s="196" t="n"/>
      <c r="CL1190" s="196" t="n"/>
      <c r="CM1190" s="196" t="n"/>
      <c r="CN1190" s="196" t="n"/>
      <c r="CO1190" s="196" t="n"/>
      <c r="CP1190" s="323" t="n"/>
      <c r="CQ1190" s="348" t="n"/>
      <c r="CR1190" s="348" t="n"/>
      <c r="CS1190" s="348" t="n"/>
      <c r="CT1190" s="348" t="n"/>
      <c r="CU1190" s="348" t="n"/>
      <c r="CV1190" s="348" t="n"/>
      <c r="CW1190" s="348" t="n"/>
      <c r="CX1190" s="348" t="n"/>
      <c r="CY1190" s="348">
        <f>IFERROR(ROUND(STDEV(AN1190,L1190),1),"")</f>
        <v/>
      </c>
      <c r="CZ1190" s="232">
        <f>IFERROR(ROUND(AVERAGE(O1190:S1190,AA1190:AE1190),0),"")</f>
        <v/>
      </c>
      <c r="DA1190" s="232">
        <f>IFERROR(AVERAGE(T1190:X1190,AF1190:AJ1190),"")</f>
        <v/>
      </c>
      <c r="DB1190" s="308">
        <f>AV1190+BK1190</f>
        <v/>
      </c>
      <c r="DC1190" s="12">
        <f>SUM(BL1190:BT1190,AW1190:BE1190)</f>
        <v/>
      </c>
      <c r="DD1190" s="437">
        <f>IFERROR(ROUND(DC1190/K1190,0),"")</f>
        <v/>
      </c>
      <c r="DE1190" s="437">
        <f>IFERROR(ROUND(AVERAGE(Y1190:Z1190,AK1190:AL1190),0),"")</f>
        <v/>
      </c>
      <c r="DF1190" s="217">
        <f>IFERROR(ROUND((3600/DE1190*J1190),0),"")</f>
        <v/>
      </c>
      <c r="DG1190" s="437">
        <f>IFERROR(ROUND(DD1190/DF1190,1),"")</f>
        <v/>
      </c>
      <c r="DH1190" s="308">
        <f>IFERROR(DB1190+DD1190,"")</f>
        <v/>
      </c>
      <c r="DI1190" s="447">
        <f>IFERROR(DD1190/DH1190,"")</f>
        <v/>
      </c>
      <c r="DJ1190" s="239" t="n"/>
      <c r="DK1190" s="12">
        <f>IFERROR(DF1190-AP1190,"")</f>
        <v/>
      </c>
      <c r="DL1190" s="239" t="n"/>
      <c r="DM1190" s="307">
        <f>IFERROR(DA1190-L1190,"")</f>
        <v/>
      </c>
      <c r="DN1190" s="348">
        <f>IF(DE1190&gt;AQ1190,0,1)</f>
        <v/>
      </c>
      <c r="DO1190" s="348">
        <f>IF(DA1190&lt;M1190,0,1)</f>
        <v/>
      </c>
      <c r="DP1190" s="348">
        <f>IF(DA1190&gt;N1190,0,1)</f>
        <v/>
      </c>
    </row>
    <row r="1191" ht="20.25" customHeight="1" s="417">
      <c r="C1191" s="455" t="n"/>
      <c r="G1191" s="238" t="n"/>
      <c r="H1191" s="437" t="n"/>
      <c r="I1191" s="437" t="n"/>
      <c r="J1191" s="437" t="n"/>
      <c r="K1191" s="437" t="n"/>
      <c r="L1191" s="240" t="n"/>
      <c r="M1191" s="241" t="n"/>
      <c r="N1191" s="242" t="n"/>
      <c r="O1191" s="232" t="n"/>
      <c r="P1191" s="232" t="n"/>
      <c r="Q1191" s="232" t="n"/>
      <c r="R1191" s="232" t="n"/>
      <c r="S1191" s="232" t="n"/>
      <c r="T1191" s="232" t="n"/>
      <c r="U1191" s="232" t="n"/>
      <c r="V1191" s="232" t="n"/>
      <c r="W1191" s="232" t="n"/>
      <c r="X1191" s="232" t="n"/>
      <c r="Y1191" s="195" t="n"/>
      <c r="Z1191" s="195" t="n"/>
      <c r="AA1191" s="232" t="n"/>
      <c r="AB1191" s="232" t="n"/>
      <c r="AC1191" s="232" t="n"/>
      <c r="AD1191" s="232" t="n"/>
      <c r="AE1191" s="232" t="n"/>
      <c r="AF1191" s="232" t="n"/>
      <c r="AG1191" s="232" t="n"/>
      <c r="AH1191" s="232" t="n"/>
      <c r="AI1191" s="232" t="n"/>
      <c r="AJ1191" s="232" t="n"/>
      <c r="AK1191" s="195" t="n"/>
      <c r="AL1191" s="195" t="n"/>
      <c r="AM1191" s="232">
        <f>IFERROR(ROUND(AVERAGE(O1191:S1191,AA1191:AE1191),0),"")</f>
        <v/>
      </c>
      <c r="AN1191" s="232">
        <f>IFERROR(ROUND(AVERAGE(T1191:X1191,AF1191:AJ1191),0),"")</f>
        <v/>
      </c>
      <c r="AO1191" s="278">
        <f>IFERROR((AM1191-L1191)/L1191,"")</f>
        <v/>
      </c>
      <c r="AP1191" s="218" t="n"/>
      <c r="AQ1191" s="219" t="n"/>
      <c r="AR1191" s="217">
        <f>IFERROR(ROUND((3600/AS1191*J1191),0),"")</f>
        <v/>
      </c>
      <c r="AS1191" s="217">
        <f>IFERROR(ROUND(AVERAGE(Y1191:Z1191,AK1191:AL1191),0),"")</f>
        <v/>
      </c>
      <c r="AT1191" s="217" t="n"/>
      <c r="AU1191" s="217" t="n"/>
      <c r="AV1191" s="217" t="n"/>
      <c r="AW1191" s="217" t="n"/>
      <c r="AX1191" s="217" t="n"/>
      <c r="AY1191" s="217" t="n"/>
      <c r="AZ1191" s="217" t="n"/>
      <c r="BA1191" s="217" t="n"/>
      <c r="BB1191" s="217" t="n"/>
      <c r="BC1191" s="217" t="n"/>
      <c r="BD1191" s="217" t="n"/>
      <c r="BE1191" s="217" t="n"/>
      <c r="BF1191" s="217" t="n"/>
      <c r="BG1191" s="217" t="n"/>
      <c r="BH1191" s="217" t="n"/>
      <c r="BI1191" s="217" t="n"/>
      <c r="BJ1191" s="217" t="n"/>
      <c r="BK1191" s="217" t="n"/>
      <c r="BL1191" s="217" t="n"/>
      <c r="BM1191" s="217" t="n"/>
      <c r="BN1191" s="217" t="n"/>
      <c r="BO1191" s="217" t="n"/>
      <c r="BP1191" s="217" t="n"/>
      <c r="BQ1191" s="217" t="n"/>
      <c r="BR1191" s="217" t="n"/>
      <c r="BS1191" s="217" t="n"/>
      <c r="BT1191" s="217" t="n"/>
      <c r="BU1191" s="217" t="n"/>
      <c r="BV1191" s="217" t="n"/>
      <c r="BW1191" s="217" t="n"/>
      <c r="BX1191" s="220" t="n"/>
      <c r="BY1191" s="220" t="n"/>
      <c r="BZ1191" s="220" t="n"/>
      <c r="CA1191" s="220" t="n"/>
      <c r="CB1191" s="220" t="n"/>
      <c r="CC1191" s="220" t="n"/>
      <c r="CD1191" s="220" t="n"/>
      <c r="CE1191" s="220" t="n"/>
      <c r="CF1191" s="220" t="n"/>
      <c r="CG1191" s="221">
        <f>IFERROR(ROUND((SUM(BX1191:CF1191)),0),"")</f>
        <v/>
      </c>
      <c r="CH1191" s="216" t="n"/>
      <c r="CI1191" s="456" t="n"/>
      <c r="CJ1191" s="223" t="n"/>
      <c r="CK1191" s="196" t="n"/>
      <c r="CL1191" s="196" t="n"/>
      <c r="CM1191" s="196" t="n"/>
      <c r="CN1191" s="196" t="n"/>
      <c r="CO1191" s="196" t="n"/>
      <c r="CP1191" s="323" t="n"/>
      <c r="CQ1191" s="348" t="n"/>
      <c r="CR1191" s="348" t="n"/>
      <c r="CS1191" s="348" t="n"/>
      <c r="CT1191" s="348" t="n"/>
      <c r="CU1191" s="348" t="n"/>
      <c r="CV1191" s="348" t="n"/>
      <c r="CW1191" s="348" t="n"/>
      <c r="CX1191" s="348" t="n"/>
      <c r="CY1191" s="348">
        <f>IFERROR(ROUND(STDEV(AN1191,L1191),1),"")</f>
        <v/>
      </c>
      <c r="CZ1191" s="232">
        <f>IFERROR(ROUND(AVERAGE(O1191:S1191,AA1191:AE1191),0),"")</f>
        <v/>
      </c>
      <c r="DA1191" s="232">
        <f>IFERROR(AVERAGE(T1191:X1191,AF1191:AJ1191),"")</f>
        <v/>
      </c>
      <c r="DB1191" s="308">
        <f>AV1191+BK1191</f>
        <v/>
      </c>
      <c r="DC1191" s="12">
        <f>SUM(BL1191:BT1191,AW1191:BE1191)</f>
        <v/>
      </c>
      <c r="DD1191" s="437">
        <f>IFERROR(ROUND(DC1191/K1191,0),"")</f>
        <v/>
      </c>
      <c r="DE1191" s="437">
        <f>IFERROR(ROUND(AVERAGE(Y1191:Z1191,AK1191:AL1191),0),"")</f>
        <v/>
      </c>
      <c r="DF1191" s="217">
        <f>IFERROR(ROUND((3600/DE1191*J1191),0),"")</f>
        <v/>
      </c>
      <c r="DG1191" s="437">
        <f>IFERROR(ROUND(DD1191/DF1191,1),"")</f>
        <v/>
      </c>
      <c r="DH1191" s="308">
        <f>IFERROR(DB1191+DD1191,"")</f>
        <v/>
      </c>
      <c r="DI1191" s="447">
        <f>IFERROR(DD1191/DH1191,"")</f>
        <v/>
      </c>
      <c r="DJ1191" s="239" t="n"/>
      <c r="DK1191" s="12">
        <f>IFERROR(DF1191-AP1191,"")</f>
        <v/>
      </c>
      <c r="DL1191" s="239" t="n"/>
      <c r="DM1191" s="307">
        <f>IFERROR(DA1191-L1191,"")</f>
        <v/>
      </c>
      <c r="DN1191" s="348">
        <f>IF(DE1191&gt;AQ1191,0,1)</f>
        <v/>
      </c>
      <c r="DO1191" s="348">
        <f>IF(DA1191&lt;M1191,0,1)</f>
        <v/>
      </c>
      <c r="DP1191" s="348">
        <f>IF(DA1191&gt;N1191,0,1)</f>
        <v/>
      </c>
    </row>
    <row r="1192" ht="20.25" customHeight="1" s="417">
      <c r="C1192" s="455" t="n"/>
      <c r="G1192" s="238" t="n"/>
      <c r="H1192" s="437" t="n"/>
      <c r="I1192" s="437" t="n"/>
      <c r="J1192" s="437" t="n"/>
      <c r="K1192" s="437" t="n"/>
      <c r="L1192" s="240" t="n"/>
      <c r="M1192" s="241" t="n"/>
      <c r="N1192" s="242" t="n"/>
      <c r="O1192" s="232" t="n"/>
      <c r="P1192" s="232" t="n"/>
      <c r="Q1192" s="232" t="n"/>
      <c r="R1192" s="232" t="n"/>
      <c r="S1192" s="232" t="n"/>
      <c r="T1192" s="232" t="n"/>
      <c r="U1192" s="232" t="n"/>
      <c r="V1192" s="232" t="n"/>
      <c r="W1192" s="232" t="n"/>
      <c r="X1192" s="232" t="n"/>
      <c r="Y1192" s="195" t="n"/>
      <c r="Z1192" s="195" t="n"/>
      <c r="AA1192" s="232" t="n"/>
      <c r="AB1192" s="232" t="n"/>
      <c r="AC1192" s="232" t="n"/>
      <c r="AD1192" s="232" t="n"/>
      <c r="AE1192" s="232" t="n"/>
      <c r="AF1192" s="232" t="n"/>
      <c r="AG1192" s="232" t="n"/>
      <c r="AH1192" s="232" t="n"/>
      <c r="AI1192" s="232" t="n"/>
      <c r="AJ1192" s="232" t="n"/>
      <c r="AK1192" s="195" t="n"/>
      <c r="AL1192" s="195" t="n"/>
      <c r="AM1192" s="232">
        <f>IFERROR(ROUND(AVERAGE(O1192:S1192,AA1192:AE1192),0),"")</f>
        <v/>
      </c>
      <c r="AN1192" s="232">
        <f>IFERROR(ROUND(AVERAGE(T1192:X1192,AF1192:AJ1192),0),"")</f>
        <v/>
      </c>
      <c r="AO1192" s="278">
        <f>IFERROR((AM1192-L1192)/L1192,"")</f>
        <v/>
      </c>
      <c r="AP1192" s="218" t="n"/>
      <c r="AQ1192" s="219" t="n"/>
      <c r="AR1192" s="217">
        <f>IFERROR(ROUND((3600/AS1192*J1192),0),"")</f>
        <v/>
      </c>
      <c r="AS1192" s="217">
        <f>IFERROR(ROUND(AVERAGE(Y1192:Z1192,AK1192:AL1192),0),"")</f>
        <v/>
      </c>
      <c r="AT1192" s="217" t="n"/>
      <c r="AU1192" s="217" t="n"/>
      <c r="AV1192" s="217" t="n"/>
      <c r="AW1192" s="217" t="n"/>
      <c r="AX1192" s="217" t="n"/>
      <c r="AY1192" s="217" t="n"/>
      <c r="AZ1192" s="217" t="n"/>
      <c r="BA1192" s="217" t="n"/>
      <c r="BB1192" s="217" t="n"/>
      <c r="BC1192" s="217" t="n"/>
      <c r="BD1192" s="217" t="n"/>
      <c r="BE1192" s="217" t="n"/>
      <c r="BF1192" s="217" t="n"/>
      <c r="BG1192" s="217" t="n"/>
      <c r="BH1192" s="217" t="n"/>
      <c r="BI1192" s="217" t="n"/>
      <c r="BJ1192" s="217" t="n"/>
      <c r="BK1192" s="217" t="n"/>
      <c r="BL1192" s="217" t="n"/>
      <c r="BM1192" s="217" t="n"/>
      <c r="BN1192" s="217" t="n"/>
      <c r="BO1192" s="217" t="n"/>
      <c r="BP1192" s="217" t="n"/>
      <c r="BQ1192" s="217" t="n"/>
      <c r="BR1192" s="217" t="n"/>
      <c r="BS1192" s="217" t="n"/>
      <c r="BT1192" s="217" t="n"/>
      <c r="BU1192" s="217" t="n"/>
      <c r="BV1192" s="217" t="n"/>
      <c r="BW1192" s="217" t="n"/>
      <c r="BX1192" s="220" t="n"/>
      <c r="BY1192" s="220" t="n"/>
      <c r="BZ1192" s="220" t="n"/>
      <c r="CA1192" s="220" t="n"/>
      <c r="CB1192" s="220" t="n"/>
      <c r="CC1192" s="220" t="n"/>
      <c r="CD1192" s="220" t="n"/>
      <c r="CE1192" s="220" t="n"/>
      <c r="CF1192" s="220" t="n"/>
      <c r="CG1192" s="221">
        <f>IFERROR(ROUND((SUM(BX1192:CF1192)),0),"")</f>
        <v/>
      </c>
      <c r="CH1192" s="216" t="n"/>
      <c r="CI1192" s="456" t="n"/>
      <c r="CJ1192" s="223" t="n"/>
      <c r="CK1192" s="196" t="n"/>
      <c r="CL1192" s="196" t="n"/>
      <c r="CM1192" s="196" t="n"/>
      <c r="CN1192" s="196" t="n"/>
      <c r="CO1192" s="196" t="n"/>
      <c r="CP1192" s="323" t="n"/>
      <c r="CQ1192" s="348" t="n"/>
      <c r="CR1192" s="348" t="n"/>
      <c r="CS1192" s="348" t="n"/>
      <c r="CT1192" s="348" t="n"/>
      <c r="CU1192" s="348" t="n"/>
      <c r="CV1192" s="348" t="n"/>
      <c r="CW1192" s="348" t="n"/>
      <c r="CX1192" s="348" t="n"/>
      <c r="CY1192" s="348">
        <f>IFERROR(ROUND(STDEV(AN1192,L1192),1),"")</f>
        <v/>
      </c>
      <c r="CZ1192" s="232">
        <f>IFERROR(ROUND(AVERAGE(O1192:S1192,AA1192:AE1192),0),"")</f>
        <v/>
      </c>
      <c r="DA1192" s="232">
        <f>IFERROR(AVERAGE(T1192:X1192,AF1192:AJ1192),"")</f>
        <v/>
      </c>
      <c r="DB1192" s="308">
        <f>AV1192+BK1192</f>
        <v/>
      </c>
      <c r="DC1192" s="12">
        <f>SUM(BL1192:BT1192,AW1192:BE1192)</f>
        <v/>
      </c>
      <c r="DD1192" s="437">
        <f>IFERROR(ROUND(DC1192/K1192,0),"")</f>
        <v/>
      </c>
      <c r="DE1192" s="437">
        <f>IFERROR(ROUND(AVERAGE(Y1192:Z1192,AK1192:AL1192),0),"")</f>
        <v/>
      </c>
      <c r="DF1192" s="217">
        <f>IFERROR(ROUND((3600/DE1192*J1192),0),"")</f>
        <v/>
      </c>
      <c r="DG1192" s="437">
        <f>IFERROR(ROUND(DD1192/DF1192,1),"")</f>
        <v/>
      </c>
      <c r="DH1192" s="308">
        <f>IFERROR(DB1192+DD1192,"")</f>
        <v/>
      </c>
      <c r="DI1192" s="447">
        <f>IFERROR(DD1192/DH1192,"")</f>
        <v/>
      </c>
      <c r="DJ1192" s="239" t="n"/>
      <c r="DK1192" s="12">
        <f>IFERROR(DF1192-AP1192,"")</f>
        <v/>
      </c>
      <c r="DL1192" s="239" t="n"/>
      <c r="DM1192" s="307">
        <f>IFERROR(DA1192-L1192,"")</f>
        <v/>
      </c>
      <c r="DN1192" s="348">
        <f>IF(DE1192&gt;AQ1192,0,1)</f>
        <v/>
      </c>
      <c r="DO1192" s="348">
        <f>IF(DA1192&lt;M1192,0,1)</f>
        <v/>
      </c>
      <c r="DP1192" s="348">
        <f>IF(DA1192&gt;N1192,0,1)</f>
        <v/>
      </c>
    </row>
    <row r="1193" ht="20.25" customHeight="1" s="417">
      <c r="C1193" s="455" t="n"/>
      <c r="G1193" s="238" t="n"/>
      <c r="H1193" s="437" t="n"/>
      <c r="I1193" s="437" t="n"/>
      <c r="J1193" s="437" t="n"/>
      <c r="K1193" s="437" t="n"/>
      <c r="L1193" s="240" t="n"/>
      <c r="M1193" s="241" t="n"/>
      <c r="N1193" s="242" t="n"/>
      <c r="O1193" s="232" t="n"/>
      <c r="P1193" s="232" t="n"/>
      <c r="Q1193" s="232" t="n"/>
      <c r="R1193" s="232" t="n"/>
      <c r="S1193" s="232" t="n"/>
      <c r="T1193" s="232" t="n"/>
      <c r="U1193" s="232" t="n"/>
      <c r="V1193" s="232" t="n"/>
      <c r="W1193" s="232" t="n"/>
      <c r="X1193" s="232" t="n"/>
      <c r="Y1193" s="195" t="n"/>
      <c r="Z1193" s="195" t="n"/>
      <c r="AA1193" s="232" t="n"/>
      <c r="AB1193" s="232" t="n"/>
      <c r="AC1193" s="232" t="n"/>
      <c r="AD1193" s="232" t="n"/>
      <c r="AE1193" s="232" t="n"/>
      <c r="AF1193" s="232" t="n"/>
      <c r="AG1193" s="232" t="n"/>
      <c r="AH1193" s="232" t="n"/>
      <c r="AI1193" s="232" t="n"/>
      <c r="AJ1193" s="232" t="n"/>
      <c r="AK1193" s="195" t="n"/>
      <c r="AL1193" s="195" t="n"/>
      <c r="AM1193" s="232">
        <f>IFERROR(ROUND(AVERAGE(O1193:S1193,AA1193:AE1193),0),"")</f>
        <v/>
      </c>
      <c r="AN1193" s="232">
        <f>IFERROR(ROUND(AVERAGE(T1193:X1193,AF1193:AJ1193),0),"")</f>
        <v/>
      </c>
      <c r="AO1193" s="278">
        <f>IFERROR((AM1193-L1193)/L1193,"")</f>
        <v/>
      </c>
      <c r="AP1193" s="218" t="n"/>
      <c r="AQ1193" s="219" t="n"/>
      <c r="AR1193" s="217">
        <f>IFERROR(ROUND((3600/AS1193*J1193),0),"")</f>
        <v/>
      </c>
      <c r="AS1193" s="217">
        <f>IFERROR(ROUND(AVERAGE(Y1193:Z1193,AK1193:AL1193),0),"")</f>
        <v/>
      </c>
      <c r="AT1193" s="217" t="n"/>
      <c r="AU1193" s="217" t="n"/>
      <c r="AV1193" s="217" t="n"/>
      <c r="AW1193" s="217" t="n"/>
      <c r="AX1193" s="217" t="n"/>
      <c r="AY1193" s="217" t="n"/>
      <c r="AZ1193" s="217" t="n"/>
      <c r="BA1193" s="217" t="n"/>
      <c r="BB1193" s="217" t="n"/>
      <c r="BC1193" s="217" t="n"/>
      <c r="BD1193" s="217" t="n"/>
      <c r="BE1193" s="217" t="n"/>
      <c r="BF1193" s="217" t="n"/>
      <c r="BG1193" s="217" t="n"/>
      <c r="BH1193" s="217" t="n"/>
      <c r="BI1193" s="217" t="n"/>
      <c r="BJ1193" s="217" t="n"/>
      <c r="BK1193" s="217" t="n"/>
      <c r="BL1193" s="217" t="n"/>
      <c r="BM1193" s="217" t="n"/>
      <c r="BN1193" s="217" t="n"/>
      <c r="BO1193" s="217" t="n"/>
      <c r="BP1193" s="217" t="n"/>
      <c r="BQ1193" s="217" t="n"/>
      <c r="BR1193" s="217" t="n"/>
      <c r="BS1193" s="217" t="n"/>
      <c r="BT1193" s="217" t="n"/>
      <c r="BU1193" s="217" t="n"/>
      <c r="BV1193" s="217" t="n"/>
      <c r="BW1193" s="217" t="n"/>
      <c r="BX1193" s="220" t="n"/>
      <c r="BY1193" s="220" t="n"/>
      <c r="BZ1193" s="220" t="n"/>
      <c r="CA1193" s="220" t="n"/>
      <c r="CB1193" s="220" t="n"/>
      <c r="CC1193" s="220" t="n"/>
      <c r="CD1193" s="220" t="n"/>
      <c r="CE1193" s="220" t="n"/>
      <c r="CF1193" s="220" t="n"/>
      <c r="CG1193" s="221">
        <f>IFERROR(ROUND((SUM(BX1193:CF1193)),0),"")</f>
        <v/>
      </c>
      <c r="CH1193" s="216" t="n"/>
      <c r="CI1193" s="456" t="n"/>
      <c r="CJ1193" s="223" t="n"/>
      <c r="CK1193" s="196" t="n"/>
      <c r="CL1193" s="196" t="n"/>
      <c r="CM1193" s="196" t="n"/>
      <c r="CN1193" s="196" t="n"/>
      <c r="CO1193" s="196" t="n"/>
      <c r="CP1193" s="323" t="n"/>
      <c r="CQ1193" s="348" t="n"/>
      <c r="CR1193" s="348" t="n"/>
      <c r="CS1193" s="348" t="n"/>
      <c r="CT1193" s="348" t="n"/>
      <c r="CU1193" s="348" t="n"/>
      <c r="CV1193" s="348" t="n"/>
      <c r="CW1193" s="348" t="n"/>
      <c r="CX1193" s="348" t="n"/>
      <c r="CY1193" s="348">
        <f>IFERROR(ROUND(STDEV(AN1193,L1193),1),"")</f>
        <v/>
      </c>
      <c r="CZ1193" s="232">
        <f>IFERROR(ROUND(AVERAGE(O1193:S1193,AA1193:AE1193),0),"")</f>
        <v/>
      </c>
      <c r="DA1193" s="232">
        <f>IFERROR(AVERAGE(T1193:X1193,AF1193:AJ1193),"")</f>
        <v/>
      </c>
      <c r="DB1193" s="308">
        <f>AV1193+BK1193</f>
        <v/>
      </c>
      <c r="DC1193" s="12">
        <f>SUM(BL1193:BT1193,AW1193:BE1193)</f>
        <v/>
      </c>
      <c r="DD1193" s="437">
        <f>IFERROR(ROUND(DC1193/K1193,0),"")</f>
        <v/>
      </c>
      <c r="DE1193" s="437">
        <f>IFERROR(ROUND(AVERAGE(Y1193:Z1193,AK1193:AL1193),0),"")</f>
        <v/>
      </c>
      <c r="DF1193" s="217">
        <f>IFERROR(ROUND((3600/DE1193*J1193),0),"")</f>
        <v/>
      </c>
      <c r="DG1193" s="437">
        <f>IFERROR(ROUND(DD1193/DF1193,1),"")</f>
        <v/>
      </c>
      <c r="DH1193" s="308">
        <f>IFERROR(DB1193+DD1193,"")</f>
        <v/>
      </c>
      <c r="DI1193" s="447">
        <f>IFERROR(DD1193/DH1193,"")</f>
        <v/>
      </c>
      <c r="DJ1193" s="239" t="n"/>
      <c r="DK1193" s="12">
        <f>IFERROR(DF1193-AP1193,"")</f>
        <v/>
      </c>
      <c r="DL1193" s="239" t="n"/>
      <c r="DM1193" s="307">
        <f>IFERROR(DA1193-L1193,"")</f>
        <v/>
      </c>
      <c r="DN1193" s="348">
        <f>IF(DE1193&gt;AQ1193,0,1)</f>
        <v/>
      </c>
      <c r="DO1193" s="348">
        <f>IF(DA1193&lt;M1193,0,1)</f>
        <v/>
      </c>
      <c r="DP1193" s="348">
        <f>IF(DA1193&gt;N1193,0,1)</f>
        <v/>
      </c>
    </row>
    <row r="1194" ht="20.25" customHeight="1" s="417">
      <c r="C1194" s="455" t="n"/>
      <c r="G1194" s="238" t="n"/>
      <c r="H1194" s="437" t="n"/>
      <c r="I1194" s="437" t="n"/>
      <c r="J1194" s="437" t="n"/>
      <c r="K1194" s="437" t="n"/>
      <c r="L1194" s="240" t="n"/>
      <c r="M1194" s="241" t="n"/>
      <c r="N1194" s="242" t="n"/>
      <c r="O1194" s="232" t="n"/>
      <c r="P1194" s="232" t="n"/>
      <c r="Q1194" s="232" t="n"/>
      <c r="R1194" s="232" t="n"/>
      <c r="S1194" s="232" t="n"/>
      <c r="T1194" s="232" t="n"/>
      <c r="U1194" s="232" t="n"/>
      <c r="V1194" s="232" t="n"/>
      <c r="W1194" s="232" t="n"/>
      <c r="X1194" s="232" t="n"/>
      <c r="Y1194" s="195" t="n"/>
      <c r="Z1194" s="195" t="n"/>
      <c r="AA1194" s="232" t="n"/>
      <c r="AB1194" s="232" t="n"/>
      <c r="AC1194" s="232" t="n"/>
      <c r="AD1194" s="232" t="n"/>
      <c r="AE1194" s="232" t="n"/>
      <c r="AF1194" s="232" t="n"/>
      <c r="AG1194" s="232" t="n"/>
      <c r="AH1194" s="232" t="n"/>
      <c r="AI1194" s="232" t="n"/>
      <c r="AJ1194" s="232" t="n"/>
      <c r="AK1194" s="195" t="n"/>
      <c r="AL1194" s="195" t="n"/>
      <c r="AM1194" s="232">
        <f>IFERROR(ROUND(AVERAGE(O1194:S1194,AA1194:AE1194),0),"")</f>
        <v/>
      </c>
      <c r="AN1194" s="232">
        <f>IFERROR(ROUND(AVERAGE(T1194:X1194,AF1194:AJ1194),0),"")</f>
        <v/>
      </c>
      <c r="AO1194" s="278">
        <f>IFERROR((AM1194-L1194)/L1194,"")</f>
        <v/>
      </c>
      <c r="AP1194" s="218" t="n"/>
      <c r="AQ1194" s="219" t="n"/>
      <c r="AR1194" s="217">
        <f>IFERROR(ROUND((3600/AS1194*J1194),0),"")</f>
        <v/>
      </c>
      <c r="AS1194" s="217">
        <f>IFERROR(ROUND(AVERAGE(Y1194:Z1194,AK1194:AL1194),0),"")</f>
        <v/>
      </c>
      <c r="AT1194" s="217" t="n"/>
      <c r="AU1194" s="217" t="n"/>
      <c r="AV1194" s="217" t="n"/>
      <c r="AW1194" s="217" t="n"/>
      <c r="AX1194" s="217" t="n"/>
      <c r="AY1194" s="217" t="n"/>
      <c r="AZ1194" s="217" t="n"/>
      <c r="BA1194" s="217" t="n"/>
      <c r="BB1194" s="217" t="n"/>
      <c r="BC1194" s="217" t="n"/>
      <c r="BD1194" s="217" t="n"/>
      <c r="BE1194" s="217" t="n"/>
      <c r="BF1194" s="217" t="n"/>
      <c r="BG1194" s="217" t="n"/>
      <c r="BH1194" s="217" t="n"/>
      <c r="BI1194" s="217" t="n"/>
      <c r="BJ1194" s="217" t="n"/>
      <c r="BK1194" s="217" t="n"/>
      <c r="BL1194" s="217" t="n"/>
      <c r="BM1194" s="217" t="n"/>
      <c r="BN1194" s="217" t="n"/>
      <c r="BO1194" s="217" t="n"/>
      <c r="BP1194" s="217" t="n"/>
      <c r="BQ1194" s="217" t="n"/>
      <c r="BR1194" s="217" t="n"/>
      <c r="BS1194" s="217" t="n"/>
      <c r="BT1194" s="217" t="n"/>
      <c r="BU1194" s="217" t="n"/>
      <c r="BV1194" s="217" t="n"/>
      <c r="BW1194" s="217" t="n"/>
      <c r="BX1194" s="220" t="n"/>
      <c r="BY1194" s="220" t="n"/>
      <c r="BZ1194" s="220" t="n"/>
      <c r="CA1194" s="220" t="n"/>
      <c r="CB1194" s="220" t="n"/>
      <c r="CC1194" s="220" t="n"/>
      <c r="CD1194" s="220" t="n"/>
      <c r="CE1194" s="220" t="n"/>
      <c r="CF1194" s="220" t="n"/>
      <c r="CG1194" s="221">
        <f>IFERROR(ROUND((SUM(BX1194:CF1194)),0),"")</f>
        <v/>
      </c>
      <c r="CH1194" s="216" t="n"/>
      <c r="CI1194" s="456" t="n"/>
      <c r="CJ1194" s="223" t="n"/>
      <c r="CK1194" s="196" t="n"/>
      <c r="CL1194" s="196" t="n"/>
      <c r="CM1194" s="196" t="n"/>
      <c r="CN1194" s="196" t="n"/>
      <c r="CO1194" s="196" t="n"/>
      <c r="CP1194" s="323" t="n"/>
      <c r="CQ1194" s="348" t="n"/>
      <c r="CR1194" s="348" t="n"/>
      <c r="CS1194" s="348" t="n"/>
      <c r="CT1194" s="348" t="n"/>
      <c r="CU1194" s="348" t="n"/>
      <c r="CV1194" s="348" t="n"/>
      <c r="CW1194" s="348" t="n"/>
      <c r="CX1194" s="348" t="n"/>
      <c r="CY1194" s="348">
        <f>IFERROR(ROUND(STDEV(AN1194,L1194),1),"")</f>
        <v/>
      </c>
      <c r="CZ1194" s="232">
        <f>IFERROR(ROUND(AVERAGE(O1194:S1194,AA1194:AE1194),0),"")</f>
        <v/>
      </c>
      <c r="DA1194" s="232">
        <f>IFERROR(AVERAGE(T1194:X1194,AF1194:AJ1194),"")</f>
        <v/>
      </c>
      <c r="DB1194" s="308">
        <f>AV1194+BK1194</f>
        <v/>
      </c>
      <c r="DC1194" s="12">
        <f>SUM(BL1194:BT1194,AW1194:BE1194)</f>
        <v/>
      </c>
      <c r="DD1194" s="437">
        <f>IFERROR(ROUND(DC1194/K1194,0),"")</f>
        <v/>
      </c>
      <c r="DE1194" s="437">
        <f>IFERROR(ROUND(AVERAGE(Y1194:Z1194,AK1194:AL1194),0),"")</f>
        <v/>
      </c>
      <c r="DF1194" s="217">
        <f>IFERROR(ROUND((3600/DE1194*J1194),0),"")</f>
        <v/>
      </c>
      <c r="DG1194" s="437">
        <f>IFERROR(ROUND(DD1194/DF1194,1),"")</f>
        <v/>
      </c>
      <c r="DH1194" s="308">
        <f>IFERROR(DB1194+DD1194,"")</f>
        <v/>
      </c>
      <c r="DI1194" s="447">
        <f>IFERROR(DD1194/DH1194,"")</f>
        <v/>
      </c>
      <c r="DJ1194" s="239" t="n"/>
      <c r="DK1194" s="12">
        <f>IFERROR(DF1194-AP1194,"")</f>
        <v/>
      </c>
      <c r="DL1194" s="239" t="n"/>
      <c r="DM1194" s="307">
        <f>IFERROR(DA1194-L1194,"")</f>
        <v/>
      </c>
      <c r="DN1194" s="348">
        <f>IF(DE1194&gt;AQ1194,0,1)</f>
        <v/>
      </c>
      <c r="DO1194" s="348">
        <f>IF(DA1194&lt;M1194,0,1)</f>
        <v/>
      </c>
      <c r="DP1194" s="348">
        <f>IF(DA1194&gt;N1194,0,1)</f>
        <v/>
      </c>
    </row>
    <row r="1195" ht="20.25" customHeight="1" s="417">
      <c r="C1195" s="455" t="n"/>
      <c r="G1195" s="238" t="n"/>
      <c r="H1195" s="437" t="n"/>
      <c r="I1195" s="437" t="n"/>
      <c r="J1195" s="437" t="n"/>
      <c r="K1195" s="437" t="n"/>
      <c r="L1195" s="240" t="n"/>
      <c r="M1195" s="241" t="n"/>
      <c r="N1195" s="242" t="n"/>
      <c r="O1195" s="232" t="n"/>
      <c r="P1195" s="232" t="n"/>
      <c r="Q1195" s="232" t="n"/>
      <c r="R1195" s="232" t="n"/>
      <c r="S1195" s="232" t="n"/>
      <c r="T1195" s="232" t="n"/>
      <c r="U1195" s="232" t="n"/>
      <c r="V1195" s="232" t="n"/>
      <c r="W1195" s="232" t="n"/>
      <c r="X1195" s="232" t="n"/>
      <c r="Y1195" s="195" t="n"/>
      <c r="Z1195" s="195" t="n"/>
      <c r="AA1195" s="232" t="n"/>
      <c r="AB1195" s="232" t="n"/>
      <c r="AC1195" s="232" t="n"/>
      <c r="AD1195" s="232" t="n"/>
      <c r="AE1195" s="232" t="n"/>
      <c r="AF1195" s="232" t="n"/>
      <c r="AG1195" s="232" t="n"/>
      <c r="AH1195" s="232" t="n"/>
      <c r="AI1195" s="232" t="n"/>
      <c r="AJ1195" s="232" t="n"/>
      <c r="AK1195" s="195" t="n"/>
      <c r="AL1195" s="195" t="n"/>
      <c r="AM1195" s="232">
        <f>IFERROR(ROUND(AVERAGE(O1195:S1195,AA1195:AE1195),0),"")</f>
        <v/>
      </c>
      <c r="AN1195" s="232">
        <f>IFERROR(ROUND(AVERAGE(T1195:X1195,AF1195:AJ1195),0),"")</f>
        <v/>
      </c>
      <c r="AO1195" s="278">
        <f>IFERROR((AM1195-L1195)/L1195,"")</f>
        <v/>
      </c>
      <c r="AP1195" s="218" t="n"/>
      <c r="AQ1195" s="219" t="n"/>
      <c r="AR1195" s="217">
        <f>IFERROR(ROUND((3600/AS1195*J1195),0),"")</f>
        <v/>
      </c>
      <c r="AS1195" s="217">
        <f>IFERROR(ROUND(AVERAGE(Y1195:Z1195,AK1195:AL1195),0),"")</f>
        <v/>
      </c>
      <c r="AT1195" s="217" t="n"/>
      <c r="AU1195" s="217" t="n"/>
      <c r="AV1195" s="217" t="n"/>
      <c r="AW1195" s="217" t="n"/>
      <c r="AX1195" s="217" t="n"/>
      <c r="AY1195" s="217" t="n"/>
      <c r="AZ1195" s="217" t="n"/>
      <c r="BA1195" s="217" t="n"/>
      <c r="BB1195" s="217" t="n"/>
      <c r="BC1195" s="217" t="n"/>
      <c r="BD1195" s="217" t="n"/>
      <c r="BE1195" s="217" t="n"/>
      <c r="BF1195" s="217" t="n"/>
      <c r="BG1195" s="217" t="n"/>
      <c r="BH1195" s="217" t="n"/>
      <c r="BI1195" s="217" t="n"/>
      <c r="BJ1195" s="217" t="n"/>
      <c r="BK1195" s="217" t="n"/>
      <c r="BL1195" s="217" t="n"/>
      <c r="BM1195" s="217" t="n"/>
      <c r="BN1195" s="217" t="n"/>
      <c r="BO1195" s="217" t="n"/>
      <c r="BP1195" s="217" t="n"/>
      <c r="BQ1195" s="217" t="n"/>
      <c r="BR1195" s="217" t="n"/>
      <c r="BS1195" s="217" t="n"/>
      <c r="BT1195" s="217" t="n"/>
      <c r="BU1195" s="217" t="n"/>
      <c r="BV1195" s="217" t="n"/>
      <c r="BW1195" s="217" t="n"/>
      <c r="BX1195" s="220" t="n"/>
      <c r="BY1195" s="220" t="n"/>
      <c r="BZ1195" s="220" t="n"/>
      <c r="CA1195" s="220" t="n"/>
      <c r="CB1195" s="220" t="n"/>
      <c r="CC1195" s="220" t="n"/>
      <c r="CD1195" s="220" t="n"/>
      <c r="CE1195" s="220" t="n"/>
      <c r="CF1195" s="220" t="n"/>
      <c r="CG1195" s="221">
        <f>IFERROR(ROUND((SUM(BX1195:CF1195)),0),"")</f>
        <v/>
      </c>
      <c r="CH1195" s="216" t="n"/>
      <c r="CI1195" s="456" t="n"/>
      <c r="CJ1195" s="223" t="n"/>
      <c r="CK1195" s="196" t="n"/>
      <c r="CL1195" s="196" t="n"/>
      <c r="CM1195" s="196" t="n"/>
      <c r="CN1195" s="196" t="n"/>
      <c r="CO1195" s="196" t="n"/>
      <c r="CP1195" s="323" t="n"/>
      <c r="CQ1195" s="348" t="n"/>
      <c r="CR1195" s="348" t="n"/>
      <c r="CS1195" s="348" t="n"/>
      <c r="CT1195" s="348" t="n"/>
      <c r="CU1195" s="348" t="n"/>
      <c r="CV1195" s="348" t="n"/>
      <c r="CW1195" s="348" t="n"/>
      <c r="CX1195" s="348" t="n"/>
      <c r="CY1195" s="348">
        <f>IFERROR(ROUND(STDEV(AN1195,L1195),1),"")</f>
        <v/>
      </c>
      <c r="CZ1195" s="232">
        <f>IFERROR(ROUND(AVERAGE(O1195:S1195,AA1195:AE1195),0),"")</f>
        <v/>
      </c>
      <c r="DA1195" s="232">
        <f>IFERROR(AVERAGE(T1195:X1195,AF1195:AJ1195),"")</f>
        <v/>
      </c>
      <c r="DB1195" s="308">
        <f>AV1195+BK1195</f>
        <v/>
      </c>
      <c r="DC1195" s="12">
        <f>SUM(BL1195:BT1195,AW1195:BE1195)</f>
        <v/>
      </c>
      <c r="DD1195" s="437">
        <f>IFERROR(ROUND(DC1195/K1195,0),"")</f>
        <v/>
      </c>
      <c r="DE1195" s="437">
        <f>IFERROR(ROUND(AVERAGE(Y1195:Z1195,AK1195:AL1195),0),"")</f>
        <v/>
      </c>
      <c r="DF1195" s="217">
        <f>IFERROR(ROUND((3600/DE1195*J1195),0),"")</f>
        <v/>
      </c>
      <c r="DG1195" s="437">
        <f>IFERROR(ROUND(DD1195/DF1195,1),"")</f>
        <v/>
      </c>
      <c r="DH1195" s="308">
        <f>IFERROR(DB1195+DD1195,"")</f>
        <v/>
      </c>
      <c r="DI1195" s="447">
        <f>IFERROR(DD1195/DH1195,"")</f>
        <v/>
      </c>
      <c r="DJ1195" s="239" t="n"/>
      <c r="DK1195" s="12">
        <f>IFERROR(DF1195-AP1195,"")</f>
        <v/>
      </c>
      <c r="DL1195" s="239" t="n"/>
      <c r="DM1195" s="307">
        <f>IFERROR(DA1195-L1195,"")</f>
        <v/>
      </c>
      <c r="DN1195" s="348">
        <f>IF(DE1195&gt;AQ1195,0,1)</f>
        <v/>
      </c>
      <c r="DO1195" s="348">
        <f>IF(DA1195&lt;M1195,0,1)</f>
        <v/>
      </c>
      <c r="DP1195" s="348">
        <f>IF(DA1195&gt;N1195,0,1)</f>
        <v/>
      </c>
    </row>
    <row r="1196" ht="20.25" customHeight="1" s="417">
      <c r="C1196" s="455" t="n"/>
      <c r="G1196" s="238" t="n"/>
      <c r="H1196" s="437" t="n"/>
      <c r="I1196" s="437" t="n"/>
      <c r="J1196" s="437" t="n"/>
      <c r="K1196" s="437" t="n"/>
      <c r="L1196" s="240" t="n"/>
      <c r="M1196" s="241" t="n"/>
      <c r="N1196" s="242" t="n"/>
      <c r="O1196" s="232" t="n"/>
      <c r="P1196" s="232" t="n"/>
      <c r="Q1196" s="232" t="n"/>
      <c r="R1196" s="232" t="n"/>
      <c r="S1196" s="232" t="n"/>
      <c r="T1196" s="232" t="n"/>
      <c r="U1196" s="232" t="n"/>
      <c r="V1196" s="232" t="n"/>
      <c r="W1196" s="232" t="n"/>
      <c r="X1196" s="232" t="n"/>
      <c r="Y1196" s="195" t="n"/>
      <c r="Z1196" s="195" t="n"/>
      <c r="AA1196" s="232" t="n"/>
      <c r="AB1196" s="232" t="n"/>
      <c r="AC1196" s="232" t="n"/>
      <c r="AD1196" s="232" t="n"/>
      <c r="AE1196" s="232" t="n"/>
      <c r="AF1196" s="232" t="n"/>
      <c r="AG1196" s="232" t="n"/>
      <c r="AH1196" s="232" t="n"/>
      <c r="AI1196" s="232" t="n"/>
      <c r="AJ1196" s="232" t="n"/>
      <c r="AK1196" s="195" t="n"/>
      <c r="AL1196" s="195" t="n"/>
      <c r="AM1196" s="232">
        <f>IFERROR(ROUND(AVERAGE(O1196:S1196,AA1196:AE1196),0),"")</f>
        <v/>
      </c>
      <c r="AN1196" s="232">
        <f>IFERROR(ROUND(AVERAGE(T1196:X1196,AF1196:AJ1196),0),"")</f>
        <v/>
      </c>
      <c r="AO1196" s="278">
        <f>IFERROR((AM1196-L1196)/L1196,"")</f>
        <v/>
      </c>
      <c r="AP1196" s="218" t="n"/>
      <c r="AQ1196" s="219" t="n"/>
      <c r="AR1196" s="217">
        <f>IFERROR(ROUND((3600/AS1196*J1196),0),"")</f>
        <v/>
      </c>
      <c r="AS1196" s="217">
        <f>IFERROR(ROUND(AVERAGE(Y1196:Z1196,AK1196:AL1196),0),"")</f>
        <v/>
      </c>
      <c r="AT1196" s="217" t="n"/>
      <c r="AU1196" s="217" t="n"/>
      <c r="AV1196" s="217" t="n"/>
      <c r="AW1196" s="217" t="n"/>
      <c r="AX1196" s="217" t="n"/>
      <c r="AY1196" s="217" t="n"/>
      <c r="AZ1196" s="217" t="n"/>
      <c r="BA1196" s="217" t="n"/>
      <c r="BB1196" s="217" t="n"/>
      <c r="BC1196" s="217" t="n"/>
      <c r="BD1196" s="217" t="n"/>
      <c r="BE1196" s="217" t="n"/>
      <c r="BF1196" s="217" t="n"/>
      <c r="BG1196" s="217" t="n"/>
      <c r="BH1196" s="217" t="n"/>
      <c r="BI1196" s="217" t="n"/>
      <c r="BJ1196" s="217" t="n"/>
      <c r="BK1196" s="217" t="n"/>
      <c r="BL1196" s="217" t="n"/>
      <c r="BM1196" s="217" t="n"/>
      <c r="BN1196" s="217" t="n"/>
      <c r="BO1196" s="217" t="n"/>
      <c r="BP1196" s="217" t="n"/>
      <c r="BQ1196" s="217" t="n"/>
      <c r="BR1196" s="217" t="n"/>
      <c r="BS1196" s="217" t="n"/>
      <c r="BT1196" s="217" t="n"/>
      <c r="BU1196" s="217" t="n"/>
      <c r="BV1196" s="217" t="n"/>
      <c r="BW1196" s="217" t="n"/>
      <c r="BX1196" s="220" t="n"/>
      <c r="BY1196" s="220" t="n"/>
      <c r="BZ1196" s="220" t="n"/>
      <c r="CA1196" s="220" t="n"/>
      <c r="CB1196" s="220" t="n"/>
      <c r="CC1196" s="220" t="n"/>
      <c r="CD1196" s="220" t="n"/>
      <c r="CE1196" s="220" t="n"/>
      <c r="CF1196" s="220" t="n"/>
      <c r="CG1196" s="221">
        <f>IFERROR(ROUND((SUM(BX1196:CF1196)),0),"")</f>
        <v/>
      </c>
      <c r="CH1196" s="216" t="n"/>
      <c r="CI1196" s="456" t="n"/>
      <c r="CJ1196" s="223" t="n"/>
      <c r="CK1196" s="196" t="n"/>
      <c r="CL1196" s="196" t="n"/>
      <c r="CM1196" s="196" t="n"/>
      <c r="CN1196" s="196" t="n"/>
      <c r="CO1196" s="196" t="n"/>
      <c r="CP1196" s="323" t="n"/>
      <c r="CQ1196" s="348" t="n"/>
      <c r="CR1196" s="348" t="n"/>
      <c r="CS1196" s="348" t="n"/>
      <c r="CT1196" s="348" t="n"/>
      <c r="CU1196" s="348" t="n"/>
      <c r="CV1196" s="348" t="n"/>
      <c r="CW1196" s="348" t="n"/>
      <c r="CX1196" s="348" t="n"/>
      <c r="CY1196" s="348">
        <f>IFERROR(ROUND(STDEV(AN1196,L1196),1),"")</f>
        <v/>
      </c>
      <c r="CZ1196" s="232">
        <f>IFERROR(ROUND(AVERAGE(O1196:S1196,AA1196:AE1196),0),"")</f>
        <v/>
      </c>
      <c r="DA1196" s="232">
        <f>IFERROR(AVERAGE(T1196:X1196,AF1196:AJ1196),"")</f>
        <v/>
      </c>
      <c r="DB1196" s="308">
        <f>AV1196+BK1196</f>
        <v/>
      </c>
      <c r="DC1196" s="12">
        <f>SUM(BL1196:BT1196,AW1196:BE1196)</f>
        <v/>
      </c>
      <c r="DD1196" s="437">
        <f>IFERROR(ROUND(DC1196/K1196,0),"")</f>
        <v/>
      </c>
      <c r="DE1196" s="437">
        <f>IFERROR(ROUND(AVERAGE(Y1196:Z1196,AK1196:AL1196),0),"")</f>
        <v/>
      </c>
      <c r="DF1196" s="217">
        <f>IFERROR(ROUND((3600/DE1196*J1196),0),"")</f>
        <v/>
      </c>
      <c r="DG1196" s="437">
        <f>IFERROR(ROUND(DD1196/DF1196,1),"")</f>
        <v/>
      </c>
      <c r="DH1196" s="308">
        <f>IFERROR(DB1196+DD1196,"")</f>
        <v/>
      </c>
      <c r="DI1196" s="447">
        <f>IFERROR(DD1196/DH1196,"")</f>
        <v/>
      </c>
      <c r="DJ1196" s="239" t="n"/>
      <c r="DK1196" s="12">
        <f>IFERROR(DF1196-AP1196,"")</f>
        <v/>
      </c>
      <c r="DL1196" s="239" t="n"/>
      <c r="DM1196" s="307">
        <f>IFERROR(DA1196-L1196,"")</f>
        <v/>
      </c>
      <c r="DN1196" s="348">
        <f>IF(DE1196&gt;AQ1196,0,1)</f>
        <v/>
      </c>
      <c r="DO1196" s="348">
        <f>IF(DA1196&lt;M1196,0,1)</f>
        <v/>
      </c>
      <c r="DP1196" s="348">
        <f>IF(DA1196&gt;N1196,0,1)</f>
        <v/>
      </c>
    </row>
    <row r="1197" ht="20.25" customHeight="1" s="417">
      <c r="C1197" s="455" t="n"/>
      <c r="G1197" s="238" t="n"/>
      <c r="H1197" s="437" t="n"/>
      <c r="I1197" s="437" t="n"/>
      <c r="J1197" s="437" t="n"/>
      <c r="K1197" s="437" t="n"/>
      <c r="L1197" s="240" t="n"/>
      <c r="M1197" s="241" t="n"/>
      <c r="N1197" s="242" t="n"/>
      <c r="O1197" s="232" t="n"/>
      <c r="P1197" s="232" t="n"/>
      <c r="Q1197" s="232" t="n"/>
      <c r="R1197" s="232" t="n"/>
      <c r="S1197" s="232" t="n"/>
      <c r="T1197" s="232" t="n"/>
      <c r="U1197" s="232" t="n"/>
      <c r="V1197" s="232" t="n"/>
      <c r="W1197" s="232" t="n"/>
      <c r="X1197" s="232" t="n"/>
      <c r="Y1197" s="195" t="n"/>
      <c r="Z1197" s="195" t="n"/>
      <c r="AA1197" s="232" t="n"/>
      <c r="AB1197" s="232" t="n"/>
      <c r="AC1197" s="232" t="n"/>
      <c r="AD1197" s="232" t="n"/>
      <c r="AE1197" s="232" t="n"/>
      <c r="AF1197" s="232" t="n"/>
      <c r="AG1197" s="232" t="n"/>
      <c r="AH1197" s="232" t="n"/>
      <c r="AI1197" s="232" t="n"/>
      <c r="AJ1197" s="232" t="n"/>
      <c r="AK1197" s="195" t="n"/>
      <c r="AL1197" s="195" t="n"/>
      <c r="AM1197" s="232">
        <f>IFERROR(ROUND(AVERAGE(O1197:S1197,AA1197:AE1197),0),"")</f>
        <v/>
      </c>
      <c r="AN1197" s="232">
        <f>IFERROR(ROUND(AVERAGE(T1197:X1197,AF1197:AJ1197),0),"")</f>
        <v/>
      </c>
      <c r="AO1197" s="278">
        <f>IFERROR((AM1197-L1197)/L1197,"")</f>
        <v/>
      </c>
      <c r="AP1197" s="218" t="n"/>
      <c r="AQ1197" s="219" t="n"/>
      <c r="AR1197" s="217">
        <f>IFERROR(ROUND((3600/AS1197*J1197),0),"")</f>
        <v/>
      </c>
      <c r="AS1197" s="217">
        <f>IFERROR(ROUND(AVERAGE(Y1197:Z1197,AK1197:AL1197),0),"")</f>
        <v/>
      </c>
      <c r="AT1197" s="217" t="n"/>
      <c r="AU1197" s="217" t="n"/>
      <c r="AV1197" s="217" t="n"/>
      <c r="AW1197" s="217" t="n"/>
      <c r="AX1197" s="217" t="n"/>
      <c r="AY1197" s="217" t="n"/>
      <c r="AZ1197" s="217" t="n"/>
      <c r="BA1197" s="217" t="n"/>
      <c r="BB1197" s="217" t="n"/>
      <c r="BC1197" s="217" t="n"/>
      <c r="BD1197" s="217" t="n"/>
      <c r="BE1197" s="217" t="n"/>
      <c r="BF1197" s="217" t="n"/>
      <c r="BG1197" s="217" t="n"/>
      <c r="BH1197" s="217" t="n"/>
      <c r="BI1197" s="217" t="n"/>
      <c r="BJ1197" s="217" t="n"/>
      <c r="BK1197" s="217" t="n"/>
      <c r="BL1197" s="217" t="n"/>
      <c r="BM1197" s="217" t="n"/>
      <c r="BN1197" s="217" t="n"/>
      <c r="BO1197" s="217" t="n"/>
      <c r="BP1197" s="217" t="n"/>
      <c r="BQ1197" s="217" t="n"/>
      <c r="BR1197" s="217" t="n"/>
      <c r="BS1197" s="217" t="n"/>
      <c r="BT1197" s="217" t="n"/>
      <c r="BU1197" s="217" t="n"/>
      <c r="BV1197" s="217" t="n"/>
      <c r="BW1197" s="217" t="n"/>
      <c r="BX1197" s="220" t="n"/>
      <c r="BY1197" s="220" t="n"/>
      <c r="BZ1197" s="220" t="n"/>
      <c r="CA1197" s="220" t="n"/>
      <c r="CB1197" s="220" t="n"/>
      <c r="CC1197" s="220" t="n"/>
      <c r="CD1197" s="220" t="n"/>
      <c r="CE1197" s="220" t="n"/>
      <c r="CF1197" s="220" t="n"/>
      <c r="CG1197" s="221">
        <f>IFERROR(ROUND((SUM(BX1197:CF1197)),0),"")</f>
        <v/>
      </c>
      <c r="CH1197" s="216" t="n"/>
      <c r="CI1197" s="456" t="n"/>
      <c r="CJ1197" s="223" t="n"/>
      <c r="CK1197" s="196" t="n"/>
      <c r="CL1197" s="196" t="n"/>
      <c r="CM1197" s="196" t="n"/>
      <c r="CN1197" s="196" t="n"/>
      <c r="CO1197" s="196" t="n"/>
      <c r="CP1197" s="323" t="n"/>
      <c r="CQ1197" s="348" t="n"/>
      <c r="CR1197" s="348" t="n"/>
      <c r="CS1197" s="348" t="n"/>
      <c r="CT1197" s="348" t="n"/>
      <c r="CU1197" s="348" t="n"/>
      <c r="CV1197" s="348" t="n"/>
      <c r="CW1197" s="348" t="n"/>
      <c r="CX1197" s="348" t="n"/>
      <c r="CY1197" s="348">
        <f>IFERROR(ROUND(STDEV(AN1197,L1197),1),"")</f>
        <v/>
      </c>
      <c r="CZ1197" s="232">
        <f>IFERROR(ROUND(AVERAGE(O1197:S1197,AA1197:AE1197),0),"")</f>
        <v/>
      </c>
      <c r="DA1197" s="232">
        <f>IFERROR(AVERAGE(T1197:X1197,AF1197:AJ1197),"")</f>
        <v/>
      </c>
      <c r="DB1197" s="308">
        <f>AV1197+BK1197</f>
        <v/>
      </c>
      <c r="DC1197" s="12">
        <f>SUM(BL1197:BT1197,AW1197:BE1197)</f>
        <v/>
      </c>
      <c r="DD1197" s="437">
        <f>IFERROR(ROUND(DC1197/K1197,0),"")</f>
        <v/>
      </c>
      <c r="DE1197" s="437">
        <f>IFERROR(ROUND(AVERAGE(Y1197:Z1197,AK1197:AL1197),0),"")</f>
        <v/>
      </c>
      <c r="DF1197" s="217">
        <f>IFERROR(ROUND((3600/DE1197*J1197),0),"")</f>
        <v/>
      </c>
      <c r="DG1197" s="437">
        <f>IFERROR(ROUND(DD1197/DF1197,1),"")</f>
        <v/>
      </c>
      <c r="DH1197" s="308">
        <f>IFERROR(DB1197+DD1197,"")</f>
        <v/>
      </c>
      <c r="DI1197" s="447">
        <f>IFERROR(DD1197/DH1197,"")</f>
        <v/>
      </c>
      <c r="DJ1197" s="239" t="n"/>
      <c r="DK1197" s="12">
        <f>IFERROR(DF1197-AP1197,"")</f>
        <v/>
      </c>
      <c r="DL1197" s="239" t="n"/>
      <c r="DM1197" s="307">
        <f>IFERROR(DA1197-L1197,"")</f>
        <v/>
      </c>
      <c r="DN1197" s="348">
        <f>IF(DE1197&gt;AQ1197,0,1)</f>
        <v/>
      </c>
      <c r="DO1197" s="348">
        <f>IF(DA1197&lt;M1197,0,1)</f>
        <v/>
      </c>
      <c r="DP1197" s="348">
        <f>IF(DA1197&gt;N1197,0,1)</f>
        <v/>
      </c>
    </row>
    <row r="1198" ht="20.25" customHeight="1" s="417">
      <c r="C1198" s="455" t="n"/>
      <c r="G1198" s="238" t="n"/>
      <c r="H1198" s="437" t="n"/>
      <c r="I1198" s="437" t="n"/>
      <c r="J1198" s="437" t="n"/>
      <c r="K1198" s="437" t="n"/>
      <c r="L1198" s="240" t="n"/>
      <c r="M1198" s="241" t="n"/>
      <c r="N1198" s="242" t="n"/>
      <c r="O1198" s="232" t="n"/>
      <c r="P1198" s="232" t="n"/>
      <c r="Q1198" s="232" t="n"/>
      <c r="R1198" s="232" t="n"/>
      <c r="S1198" s="232" t="n"/>
      <c r="T1198" s="232" t="n"/>
      <c r="U1198" s="232" t="n"/>
      <c r="V1198" s="232" t="n"/>
      <c r="W1198" s="232" t="n"/>
      <c r="X1198" s="232" t="n"/>
      <c r="Y1198" s="195" t="n"/>
      <c r="Z1198" s="195" t="n"/>
      <c r="AA1198" s="232" t="n"/>
      <c r="AB1198" s="232" t="n"/>
      <c r="AC1198" s="232" t="n"/>
      <c r="AD1198" s="232" t="n"/>
      <c r="AE1198" s="232" t="n"/>
      <c r="AF1198" s="232" t="n"/>
      <c r="AG1198" s="232" t="n"/>
      <c r="AH1198" s="232" t="n"/>
      <c r="AI1198" s="232" t="n"/>
      <c r="AJ1198" s="232" t="n"/>
      <c r="AK1198" s="195" t="n"/>
      <c r="AL1198" s="195" t="n"/>
      <c r="AM1198" s="232">
        <f>IFERROR(ROUND(AVERAGE(O1198:S1198,AA1198:AE1198),0),"")</f>
        <v/>
      </c>
      <c r="AN1198" s="232">
        <f>IFERROR(ROUND(AVERAGE(T1198:X1198,AF1198:AJ1198),0),"")</f>
        <v/>
      </c>
      <c r="AO1198" s="278">
        <f>IFERROR((AM1198-L1198)/L1198,"")</f>
        <v/>
      </c>
      <c r="AP1198" s="218" t="n"/>
      <c r="AQ1198" s="219" t="n"/>
      <c r="AR1198" s="217">
        <f>IFERROR(ROUND((3600/AS1198*J1198),0),"")</f>
        <v/>
      </c>
      <c r="AS1198" s="217">
        <f>IFERROR(ROUND(AVERAGE(Y1198:Z1198,AK1198:AL1198),0),"")</f>
        <v/>
      </c>
      <c r="AT1198" s="217" t="n"/>
      <c r="AU1198" s="217" t="n"/>
      <c r="AV1198" s="217" t="n"/>
      <c r="AW1198" s="217" t="n"/>
      <c r="AX1198" s="217" t="n"/>
      <c r="AY1198" s="217" t="n"/>
      <c r="AZ1198" s="217" t="n"/>
      <c r="BA1198" s="217" t="n"/>
      <c r="BB1198" s="217" t="n"/>
      <c r="BC1198" s="217" t="n"/>
      <c r="BD1198" s="217" t="n"/>
      <c r="BE1198" s="217" t="n"/>
      <c r="BF1198" s="217" t="n"/>
      <c r="BG1198" s="217" t="n"/>
      <c r="BH1198" s="217" t="n"/>
      <c r="BI1198" s="217" t="n"/>
      <c r="BJ1198" s="217" t="n"/>
      <c r="BK1198" s="217" t="n"/>
      <c r="BL1198" s="217" t="n"/>
      <c r="BM1198" s="217" t="n"/>
      <c r="BN1198" s="217" t="n"/>
      <c r="BO1198" s="217" t="n"/>
      <c r="BP1198" s="217" t="n"/>
      <c r="BQ1198" s="217" t="n"/>
      <c r="BR1198" s="217" t="n"/>
      <c r="BS1198" s="217" t="n"/>
      <c r="BT1198" s="217" t="n"/>
      <c r="BU1198" s="217" t="n"/>
      <c r="BV1198" s="217" t="n"/>
      <c r="BW1198" s="217" t="n"/>
      <c r="BX1198" s="220" t="n"/>
      <c r="BY1198" s="220" t="n"/>
      <c r="BZ1198" s="220" t="n"/>
      <c r="CA1198" s="220" t="n"/>
      <c r="CB1198" s="220" t="n"/>
      <c r="CC1198" s="220" t="n"/>
      <c r="CD1198" s="220" t="n"/>
      <c r="CE1198" s="220" t="n"/>
      <c r="CF1198" s="220" t="n"/>
      <c r="CG1198" s="221">
        <f>IFERROR(ROUND((SUM(BX1198:CF1198)),0),"")</f>
        <v/>
      </c>
      <c r="CH1198" s="216" t="n"/>
      <c r="CI1198" s="456" t="n"/>
      <c r="CJ1198" s="223" t="n"/>
      <c r="CK1198" s="196" t="n"/>
      <c r="CL1198" s="196" t="n"/>
      <c r="CM1198" s="196" t="n"/>
      <c r="CN1198" s="196" t="n"/>
      <c r="CO1198" s="196" t="n"/>
      <c r="CP1198" s="323" t="n"/>
      <c r="CQ1198" s="348" t="n"/>
      <c r="CR1198" s="348" t="n"/>
      <c r="CS1198" s="348" t="n"/>
      <c r="CT1198" s="348" t="n"/>
      <c r="CU1198" s="348" t="n"/>
      <c r="CV1198" s="348" t="n"/>
      <c r="CW1198" s="348" t="n"/>
      <c r="CX1198" s="348" t="n"/>
      <c r="CY1198" s="348">
        <f>IFERROR(ROUND(STDEV(AN1198,L1198),1),"")</f>
        <v/>
      </c>
      <c r="CZ1198" s="232">
        <f>IFERROR(ROUND(AVERAGE(O1198:S1198,AA1198:AE1198),0),"")</f>
        <v/>
      </c>
      <c r="DA1198" s="232">
        <f>IFERROR(AVERAGE(T1198:X1198,AF1198:AJ1198),"")</f>
        <v/>
      </c>
      <c r="DB1198" s="308">
        <f>AV1198+BK1198</f>
        <v/>
      </c>
      <c r="DC1198" s="12">
        <f>SUM(BL1198:BT1198,AW1198:BE1198)</f>
        <v/>
      </c>
      <c r="DD1198" s="437">
        <f>IFERROR(ROUND(DC1198/K1198,0),"")</f>
        <v/>
      </c>
      <c r="DE1198" s="437">
        <f>IFERROR(ROUND(AVERAGE(Y1198:Z1198,AK1198:AL1198),0),"")</f>
        <v/>
      </c>
      <c r="DF1198" s="217">
        <f>IFERROR(ROUND((3600/DE1198*J1198),0),"")</f>
        <v/>
      </c>
      <c r="DG1198" s="437">
        <f>IFERROR(ROUND(DD1198/DF1198,1),"")</f>
        <v/>
      </c>
      <c r="DH1198" s="308">
        <f>IFERROR(DB1198+DD1198,"")</f>
        <v/>
      </c>
      <c r="DI1198" s="447">
        <f>IFERROR(DD1198/DH1198,"")</f>
        <v/>
      </c>
      <c r="DJ1198" s="239" t="n"/>
      <c r="DK1198" s="12">
        <f>IFERROR(DF1198-AP1198,"")</f>
        <v/>
      </c>
      <c r="DL1198" s="239" t="n"/>
      <c r="DM1198" s="307">
        <f>IFERROR(DA1198-L1198,"")</f>
        <v/>
      </c>
      <c r="DN1198" s="348">
        <f>IF(DE1198&gt;AQ1198,0,1)</f>
        <v/>
      </c>
      <c r="DO1198" s="348">
        <f>IF(DA1198&lt;M1198,0,1)</f>
        <v/>
      </c>
      <c r="DP1198" s="348">
        <f>IF(DA1198&gt;N1198,0,1)</f>
        <v/>
      </c>
    </row>
    <row r="1199" ht="20.25" customHeight="1" s="417">
      <c r="C1199" s="455" t="n"/>
      <c r="G1199" s="238" t="n"/>
      <c r="H1199" s="437" t="n"/>
      <c r="I1199" s="437" t="n"/>
      <c r="J1199" s="437" t="n"/>
      <c r="K1199" s="437" t="n"/>
      <c r="L1199" s="240" t="n"/>
      <c r="M1199" s="241" t="n"/>
      <c r="N1199" s="242" t="n"/>
      <c r="O1199" s="232" t="n"/>
      <c r="P1199" s="232" t="n"/>
      <c r="Q1199" s="232" t="n"/>
      <c r="R1199" s="232" t="n"/>
      <c r="S1199" s="232" t="n"/>
      <c r="T1199" s="232" t="n"/>
      <c r="U1199" s="232" t="n"/>
      <c r="V1199" s="232" t="n"/>
      <c r="W1199" s="232" t="n"/>
      <c r="X1199" s="232" t="n"/>
      <c r="Y1199" s="195" t="n"/>
      <c r="Z1199" s="195" t="n"/>
      <c r="AA1199" s="232" t="n"/>
      <c r="AB1199" s="232" t="n"/>
      <c r="AC1199" s="232" t="n"/>
      <c r="AD1199" s="232" t="n"/>
      <c r="AE1199" s="232" t="n"/>
      <c r="AF1199" s="232" t="n"/>
      <c r="AG1199" s="232" t="n"/>
      <c r="AH1199" s="232" t="n"/>
      <c r="AI1199" s="232" t="n"/>
      <c r="AJ1199" s="232" t="n"/>
      <c r="AK1199" s="195" t="n"/>
      <c r="AL1199" s="195" t="n"/>
      <c r="AM1199" s="232">
        <f>IFERROR(ROUND(AVERAGE(O1199:S1199,AA1199:AE1199),0),"")</f>
        <v/>
      </c>
      <c r="AN1199" s="232">
        <f>IFERROR(ROUND(AVERAGE(T1199:X1199,AF1199:AJ1199),0),"")</f>
        <v/>
      </c>
      <c r="AO1199" s="278">
        <f>IFERROR((AM1199-L1199)/L1199,"")</f>
        <v/>
      </c>
      <c r="AP1199" s="218" t="n"/>
      <c r="AQ1199" s="219" t="n"/>
      <c r="AR1199" s="217">
        <f>IFERROR(ROUND((3600/AS1199*J1199),0),"")</f>
        <v/>
      </c>
      <c r="AS1199" s="217">
        <f>IFERROR(ROUND(AVERAGE(Y1199:Z1199,AK1199:AL1199),0),"")</f>
        <v/>
      </c>
      <c r="AT1199" s="217" t="n"/>
      <c r="AU1199" s="217" t="n"/>
      <c r="AV1199" s="217" t="n"/>
      <c r="AW1199" s="217" t="n"/>
      <c r="AX1199" s="217" t="n"/>
      <c r="AY1199" s="217" t="n"/>
      <c r="AZ1199" s="217" t="n"/>
      <c r="BA1199" s="217" t="n"/>
      <c r="BB1199" s="217" t="n"/>
      <c r="BC1199" s="217" t="n"/>
      <c r="BD1199" s="217" t="n"/>
      <c r="BE1199" s="217" t="n"/>
      <c r="BF1199" s="217" t="n"/>
      <c r="BG1199" s="217" t="n"/>
      <c r="BH1199" s="217" t="n"/>
      <c r="BI1199" s="217" t="n"/>
      <c r="BJ1199" s="217" t="n"/>
      <c r="BK1199" s="217" t="n"/>
      <c r="BL1199" s="217" t="n"/>
      <c r="BM1199" s="217" t="n"/>
      <c r="BN1199" s="217" t="n"/>
      <c r="BO1199" s="217" t="n"/>
      <c r="BP1199" s="217" t="n"/>
      <c r="BQ1199" s="217" t="n"/>
      <c r="BR1199" s="217" t="n"/>
      <c r="BS1199" s="217" t="n"/>
      <c r="BT1199" s="217" t="n"/>
      <c r="BU1199" s="217" t="n"/>
      <c r="BV1199" s="217" t="n"/>
      <c r="BW1199" s="217" t="n"/>
      <c r="BX1199" s="220" t="n"/>
      <c r="BY1199" s="220" t="n"/>
      <c r="BZ1199" s="220" t="n"/>
      <c r="CA1199" s="220" t="n"/>
      <c r="CB1199" s="220" t="n"/>
      <c r="CC1199" s="220" t="n"/>
      <c r="CD1199" s="220" t="n"/>
      <c r="CE1199" s="220" t="n"/>
      <c r="CF1199" s="220" t="n"/>
      <c r="CG1199" s="221">
        <f>IFERROR(ROUND((SUM(BX1199:CF1199)),0),"")</f>
        <v/>
      </c>
      <c r="CH1199" s="216" t="n"/>
      <c r="CI1199" s="456" t="n"/>
      <c r="CJ1199" s="223" t="n"/>
      <c r="CK1199" s="196" t="n"/>
      <c r="CL1199" s="196" t="n"/>
      <c r="CM1199" s="196" t="n"/>
      <c r="CN1199" s="196" t="n"/>
      <c r="CO1199" s="196" t="n"/>
      <c r="CP1199" s="323" t="n"/>
      <c r="CQ1199" s="348" t="n"/>
      <c r="CR1199" s="348" t="n"/>
      <c r="CS1199" s="348" t="n"/>
      <c r="CT1199" s="348" t="n"/>
      <c r="CU1199" s="348" t="n"/>
      <c r="CV1199" s="348" t="n"/>
      <c r="CW1199" s="348" t="n"/>
      <c r="CX1199" s="348" t="n"/>
      <c r="CY1199" s="348">
        <f>IFERROR(ROUND(STDEV(AN1199,L1199),1),"")</f>
        <v/>
      </c>
      <c r="CZ1199" s="232">
        <f>IFERROR(ROUND(AVERAGE(O1199:S1199,AA1199:AE1199),0),"")</f>
        <v/>
      </c>
      <c r="DA1199" s="232">
        <f>IFERROR(AVERAGE(T1199:X1199,AF1199:AJ1199),"")</f>
        <v/>
      </c>
      <c r="DB1199" s="308">
        <f>AV1199+BK1199</f>
        <v/>
      </c>
      <c r="DC1199" s="12">
        <f>SUM(BL1199:BT1199,AW1199:BE1199)</f>
        <v/>
      </c>
      <c r="DD1199" s="437">
        <f>IFERROR(ROUND(DC1199/K1199,0),"")</f>
        <v/>
      </c>
      <c r="DE1199" s="437">
        <f>IFERROR(ROUND(AVERAGE(Y1199:Z1199,AK1199:AL1199),0),"")</f>
        <v/>
      </c>
      <c r="DF1199" s="217">
        <f>IFERROR(ROUND((3600/DE1199*J1199),0),"")</f>
        <v/>
      </c>
      <c r="DG1199" s="437">
        <f>IFERROR(ROUND(DD1199/DF1199,1),"")</f>
        <v/>
      </c>
      <c r="DH1199" s="308">
        <f>IFERROR(DB1199+DD1199,"")</f>
        <v/>
      </c>
      <c r="DI1199" s="447">
        <f>IFERROR(DD1199/DH1199,"")</f>
        <v/>
      </c>
      <c r="DJ1199" s="239" t="n"/>
      <c r="DK1199" s="12">
        <f>IFERROR(DF1199-AP1199,"")</f>
        <v/>
      </c>
      <c r="DL1199" s="239" t="n"/>
      <c r="DM1199" s="307">
        <f>IFERROR(DA1199-L1199,"")</f>
        <v/>
      </c>
      <c r="DN1199" s="348">
        <f>IF(DE1199&gt;AQ1199,0,1)</f>
        <v/>
      </c>
      <c r="DO1199" s="348">
        <f>IF(DA1199&lt;M1199,0,1)</f>
        <v/>
      </c>
      <c r="DP1199" s="348">
        <f>IF(DA1199&gt;N1199,0,1)</f>
        <v/>
      </c>
    </row>
    <row r="1200" ht="20.25" customHeight="1" s="417">
      <c r="C1200" s="455" t="n"/>
      <c r="G1200" s="238" t="n"/>
      <c r="H1200" s="437" t="n"/>
      <c r="I1200" s="437" t="n"/>
      <c r="J1200" s="437" t="n"/>
      <c r="K1200" s="437" t="n"/>
      <c r="L1200" s="240" t="n"/>
      <c r="M1200" s="241" t="n"/>
      <c r="N1200" s="242" t="n"/>
      <c r="O1200" s="232" t="n"/>
      <c r="P1200" s="232" t="n"/>
      <c r="Q1200" s="232" t="n"/>
      <c r="R1200" s="232" t="n"/>
      <c r="S1200" s="232" t="n"/>
      <c r="T1200" s="232" t="n"/>
      <c r="U1200" s="232" t="n"/>
      <c r="V1200" s="232" t="n"/>
      <c r="W1200" s="232" t="n"/>
      <c r="X1200" s="232" t="n"/>
      <c r="Y1200" s="195" t="n"/>
      <c r="Z1200" s="195" t="n"/>
      <c r="AA1200" s="232" t="n"/>
      <c r="AB1200" s="232" t="n"/>
      <c r="AC1200" s="232" t="n"/>
      <c r="AD1200" s="232" t="n"/>
      <c r="AE1200" s="232" t="n"/>
      <c r="AF1200" s="232" t="n"/>
      <c r="AG1200" s="232" t="n"/>
      <c r="AH1200" s="232" t="n"/>
      <c r="AI1200" s="232" t="n"/>
      <c r="AJ1200" s="232" t="n"/>
      <c r="AK1200" s="195" t="n"/>
      <c r="AL1200" s="195" t="n"/>
      <c r="AM1200" s="232">
        <f>IFERROR(ROUND(AVERAGE(O1200:S1200,AA1200:AE1200),0),"")</f>
        <v/>
      </c>
      <c r="AN1200" s="232">
        <f>IFERROR(ROUND(AVERAGE(T1200:X1200,AF1200:AJ1200),0),"")</f>
        <v/>
      </c>
      <c r="AO1200" s="278">
        <f>IFERROR((AM1200-L1200)/L1200,"")</f>
        <v/>
      </c>
      <c r="AP1200" s="218" t="n"/>
      <c r="AQ1200" s="219" t="n"/>
      <c r="AR1200" s="217">
        <f>IFERROR(ROUND((3600/AS1200*J1200),0),"")</f>
        <v/>
      </c>
      <c r="AS1200" s="217">
        <f>IFERROR(ROUND(AVERAGE(Y1200:Z1200,AK1200:AL1200),0),"")</f>
        <v/>
      </c>
      <c r="AT1200" s="217" t="n"/>
      <c r="AU1200" s="217" t="n"/>
      <c r="AV1200" s="217" t="n"/>
      <c r="AW1200" s="217" t="n"/>
      <c r="AX1200" s="217" t="n"/>
      <c r="AY1200" s="217" t="n"/>
      <c r="AZ1200" s="217" t="n"/>
      <c r="BA1200" s="217" t="n"/>
      <c r="BB1200" s="217" t="n"/>
      <c r="BC1200" s="217" t="n"/>
      <c r="BD1200" s="217" t="n"/>
      <c r="BE1200" s="217" t="n"/>
      <c r="BF1200" s="217" t="n"/>
      <c r="BG1200" s="217" t="n"/>
      <c r="BH1200" s="217" t="n"/>
      <c r="BI1200" s="217" t="n"/>
      <c r="BJ1200" s="217" t="n"/>
      <c r="BK1200" s="217" t="n"/>
      <c r="BL1200" s="217" t="n"/>
      <c r="BM1200" s="217" t="n"/>
      <c r="BN1200" s="217" t="n"/>
      <c r="BO1200" s="217" t="n"/>
      <c r="BP1200" s="217" t="n"/>
      <c r="BQ1200" s="217" t="n"/>
      <c r="BR1200" s="217" t="n"/>
      <c r="BS1200" s="217" t="n"/>
      <c r="BT1200" s="217" t="n"/>
      <c r="BU1200" s="217" t="n"/>
      <c r="BV1200" s="217" t="n"/>
      <c r="BW1200" s="217" t="n"/>
      <c r="BX1200" s="220" t="n"/>
      <c r="BY1200" s="220" t="n"/>
      <c r="BZ1200" s="220" t="n"/>
      <c r="CA1200" s="220" t="n"/>
      <c r="CB1200" s="220" t="n"/>
      <c r="CC1200" s="220" t="n"/>
      <c r="CD1200" s="220" t="n"/>
      <c r="CE1200" s="220" t="n"/>
      <c r="CF1200" s="220" t="n"/>
      <c r="CG1200" s="221">
        <f>IFERROR(ROUND((SUM(BX1200:CF1200)),0),"")</f>
        <v/>
      </c>
      <c r="CH1200" s="216" t="n"/>
      <c r="CI1200" s="456" t="n"/>
      <c r="CJ1200" s="223" t="n"/>
      <c r="CK1200" s="196" t="n"/>
      <c r="CL1200" s="196" t="n"/>
      <c r="CM1200" s="196" t="n"/>
      <c r="CN1200" s="196" t="n"/>
      <c r="CO1200" s="196" t="n"/>
      <c r="CP1200" s="323" t="n"/>
      <c r="CQ1200" s="348" t="n"/>
      <c r="CR1200" s="348" t="n"/>
      <c r="CS1200" s="348" t="n"/>
      <c r="CT1200" s="348" t="n"/>
      <c r="CU1200" s="348" t="n"/>
      <c r="CV1200" s="348" t="n"/>
      <c r="CW1200" s="348" t="n"/>
      <c r="CX1200" s="348" t="n"/>
      <c r="CY1200" s="348">
        <f>IFERROR(ROUND(STDEV(AN1200,L1200),1),"")</f>
        <v/>
      </c>
      <c r="CZ1200" s="232">
        <f>IFERROR(ROUND(AVERAGE(O1200:S1200,AA1200:AE1200),0),"")</f>
        <v/>
      </c>
      <c r="DA1200" s="232">
        <f>IFERROR(AVERAGE(T1200:X1200,AF1200:AJ1200),"")</f>
        <v/>
      </c>
      <c r="DB1200" s="308">
        <f>AV1200+BK1200</f>
        <v/>
      </c>
      <c r="DC1200" s="12">
        <f>SUM(BL1200:BT1200,AW1200:BE1200)</f>
        <v/>
      </c>
      <c r="DD1200" s="437">
        <f>IFERROR(ROUND(DC1200/K1200,0),"")</f>
        <v/>
      </c>
      <c r="DE1200" s="437">
        <f>IFERROR(ROUND(AVERAGE(Y1200:Z1200,AK1200:AL1200),0),"")</f>
        <v/>
      </c>
      <c r="DF1200" s="217">
        <f>IFERROR(ROUND((3600/DE1200*J1200),0),"")</f>
        <v/>
      </c>
      <c r="DG1200" s="437">
        <f>IFERROR(ROUND(DD1200/DF1200,1),"")</f>
        <v/>
      </c>
      <c r="DH1200" s="308">
        <f>IFERROR(DB1200+DD1200,"")</f>
        <v/>
      </c>
      <c r="DI1200" s="447">
        <f>IFERROR(DD1200/DH1200,"")</f>
        <v/>
      </c>
      <c r="DJ1200" s="239" t="n"/>
      <c r="DK1200" s="12">
        <f>IFERROR(DF1200-AP1200,"")</f>
        <v/>
      </c>
      <c r="DL1200" s="239" t="n"/>
      <c r="DM1200" s="307">
        <f>IFERROR(DA1200-L1200,"")</f>
        <v/>
      </c>
      <c r="DN1200" s="348">
        <f>IF(DE1200&gt;AQ1200,0,1)</f>
        <v/>
      </c>
      <c r="DO1200" s="348">
        <f>IF(DA1200&lt;M1200,0,1)</f>
        <v/>
      </c>
      <c r="DP1200" s="348">
        <f>IF(DA1200&gt;N1200,0,1)</f>
        <v/>
      </c>
    </row>
    <row r="1201" ht="20.25" customHeight="1" s="417">
      <c r="C1201" s="455" t="n"/>
      <c r="G1201" s="238" t="n"/>
      <c r="H1201" s="437" t="n"/>
      <c r="I1201" s="437" t="n"/>
      <c r="J1201" s="437" t="n"/>
      <c r="K1201" s="437" t="n"/>
      <c r="L1201" s="240" t="n"/>
      <c r="M1201" s="241" t="n"/>
      <c r="N1201" s="242" t="n"/>
      <c r="O1201" s="232" t="n"/>
      <c r="P1201" s="232" t="n"/>
      <c r="Q1201" s="232" t="n"/>
      <c r="R1201" s="232" t="n"/>
      <c r="S1201" s="232" t="n"/>
      <c r="T1201" s="232" t="n"/>
      <c r="U1201" s="232" t="n"/>
      <c r="V1201" s="232" t="n"/>
      <c r="W1201" s="232" t="n"/>
      <c r="X1201" s="232" t="n"/>
      <c r="Y1201" s="195" t="n"/>
      <c r="Z1201" s="195" t="n"/>
      <c r="AA1201" s="232" t="n"/>
      <c r="AB1201" s="232" t="n"/>
      <c r="AC1201" s="232" t="n"/>
      <c r="AD1201" s="232" t="n"/>
      <c r="AE1201" s="232" t="n"/>
      <c r="AF1201" s="232" t="n"/>
      <c r="AG1201" s="232" t="n"/>
      <c r="AH1201" s="232" t="n"/>
      <c r="AI1201" s="232" t="n"/>
      <c r="AJ1201" s="232" t="n"/>
      <c r="AK1201" s="195" t="n"/>
      <c r="AL1201" s="195" t="n"/>
      <c r="AM1201" s="232">
        <f>IFERROR(ROUND(AVERAGE(O1201:S1201,AA1201:AE1201),0),"")</f>
        <v/>
      </c>
      <c r="AN1201" s="232">
        <f>IFERROR(ROUND(AVERAGE(T1201:X1201,AF1201:AJ1201),0),"")</f>
        <v/>
      </c>
      <c r="AO1201" s="278">
        <f>IFERROR((AM1201-L1201)/L1201,"")</f>
        <v/>
      </c>
      <c r="AP1201" s="218" t="n"/>
      <c r="AQ1201" s="219" t="n"/>
      <c r="AR1201" s="217">
        <f>IFERROR(ROUND((3600/AS1201*J1201),0),"")</f>
        <v/>
      </c>
      <c r="AS1201" s="217">
        <f>IFERROR(ROUND(AVERAGE(Y1201:Z1201,AK1201:AL1201),0),"")</f>
        <v/>
      </c>
      <c r="AT1201" s="217" t="n"/>
      <c r="AU1201" s="217" t="n"/>
      <c r="AV1201" s="217" t="n"/>
      <c r="AW1201" s="217" t="n"/>
      <c r="AX1201" s="217" t="n"/>
      <c r="AY1201" s="217" t="n"/>
      <c r="AZ1201" s="217" t="n"/>
      <c r="BA1201" s="217" t="n"/>
      <c r="BB1201" s="217" t="n"/>
      <c r="BC1201" s="217" t="n"/>
      <c r="BD1201" s="217" t="n"/>
      <c r="BE1201" s="217" t="n"/>
      <c r="BF1201" s="217" t="n"/>
      <c r="BG1201" s="217" t="n"/>
      <c r="BH1201" s="217" t="n"/>
      <c r="BI1201" s="217" t="n"/>
      <c r="BJ1201" s="217" t="n"/>
      <c r="BK1201" s="217" t="n"/>
      <c r="BL1201" s="217" t="n"/>
      <c r="BM1201" s="217" t="n"/>
      <c r="BN1201" s="217" t="n"/>
      <c r="BO1201" s="217" t="n"/>
      <c r="BP1201" s="217" t="n"/>
      <c r="BQ1201" s="217" t="n"/>
      <c r="BR1201" s="217" t="n"/>
      <c r="BS1201" s="217" t="n"/>
      <c r="BT1201" s="217" t="n"/>
      <c r="BU1201" s="217" t="n"/>
      <c r="BV1201" s="217" t="n"/>
      <c r="BW1201" s="217" t="n"/>
      <c r="BX1201" s="220" t="n"/>
      <c r="BY1201" s="220" t="n"/>
      <c r="BZ1201" s="220" t="n"/>
      <c r="CA1201" s="220" t="n"/>
      <c r="CB1201" s="220" t="n"/>
      <c r="CC1201" s="220" t="n"/>
      <c r="CD1201" s="220" t="n"/>
      <c r="CE1201" s="220" t="n"/>
      <c r="CF1201" s="220" t="n"/>
      <c r="CG1201" s="221">
        <f>IFERROR(ROUND((SUM(BX1201:CF1201)),0),"")</f>
        <v/>
      </c>
      <c r="CH1201" s="216" t="n"/>
      <c r="CI1201" s="456" t="n"/>
      <c r="CJ1201" s="223" t="n"/>
      <c r="CK1201" s="196" t="n"/>
      <c r="CL1201" s="196" t="n"/>
      <c r="CM1201" s="196" t="n"/>
      <c r="CN1201" s="196" t="n"/>
      <c r="CO1201" s="196" t="n"/>
      <c r="CP1201" s="323" t="n"/>
      <c r="CQ1201" s="348" t="n"/>
      <c r="CR1201" s="348" t="n"/>
      <c r="CS1201" s="348" t="n"/>
      <c r="CT1201" s="348" t="n"/>
      <c r="CU1201" s="348" t="n"/>
      <c r="CV1201" s="348" t="n"/>
      <c r="CW1201" s="348" t="n"/>
      <c r="CX1201" s="348" t="n"/>
      <c r="CY1201" s="348">
        <f>IFERROR(ROUND(STDEV(AN1201,L1201),1),"")</f>
        <v/>
      </c>
      <c r="CZ1201" s="232">
        <f>IFERROR(ROUND(AVERAGE(O1201:S1201,AA1201:AE1201),0),"")</f>
        <v/>
      </c>
      <c r="DA1201" s="232">
        <f>IFERROR(AVERAGE(T1201:X1201,AF1201:AJ1201),"")</f>
        <v/>
      </c>
      <c r="DB1201" s="308">
        <f>AV1201+BK1201</f>
        <v/>
      </c>
      <c r="DC1201" s="12">
        <f>SUM(BL1201:BT1201,AW1201:BE1201)</f>
        <v/>
      </c>
      <c r="DD1201" s="437">
        <f>IFERROR(ROUND(DC1201/K1201,0),"")</f>
        <v/>
      </c>
      <c r="DE1201" s="437">
        <f>IFERROR(ROUND(AVERAGE(Y1201:Z1201,AK1201:AL1201),0),"")</f>
        <v/>
      </c>
      <c r="DF1201" s="217">
        <f>IFERROR(ROUND((3600/DE1201*J1201),0),"")</f>
        <v/>
      </c>
      <c r="DG1201" s="437">
        <f>IFERROR(ROUND(DD1201/DF1201,1),"")</f>
        <v/>
      </c>
      <c r="DH1201" s="308">
        <f>IFERROR(DB1201+DD1201,"")</f>
        <v/>
      </c>
      <c r="DI1201" s="447">
        <f>IFERROR(DD1201/DH1201,"")</f>
        <v/>
      </c>
      <c r="DJ1201" s="239" t="n"/>
      <c r="DK1201" s="12">
        <f>IFERROR(DF1201-AP1201,"")</f>
        <v/>
      </c>
      <c r="DL1201" s="239" t="n"/>
      <c r="DM1201" s="307">
        <f>IFERROR(DA1201-L1201,"")</f>
        <v/>
      </c>
      <c r="DN1201" s="348">
        <f>IF(DE1201&gt;AQ1201,0,1)</f>
        <v/>
      </c>
      <c r="DO1201" s="348">
        <f>IF(DA1201&lt;M1201,0,1)</f>
        <v/>
      </c>
      <c r="DP1201" s="348">
        <f>IF(DA1201&gt;N1201,0,1)</f>
        <v/>
      </c>
    </row>
    <row r="1202" ht="20.25" customHeight="1" s="417">
      <c r="C1202" s="455" t="n"/>
      <c r="G1202" s="238" t="n"/>
      <c r="H1202" s="437" t="n"/>
      <c r="I1202" s="437" t="n"/>
      <c r="J1202" s="437" t="n"/>
      <c r="K1202" s="437" t="n"/>
      <c r="L1202" s="240" t="n"/>
      <c r="M1202" s="241" t="n"/>
      <c r="N1202" s="242" t="n"/>
      <c r="O1202" s="232" t="n"/>
      <c r="P1202" s="232" t="n"/>
      <c r="Q1202" s="232" t="n"/>
      <c r="R1202" s="232" t="n"/>
      <c r="S1202" s="232" t="n"/>
      <c r="T1202" s="232" t="n"/>
      <c r="U1202" s="232" t="n"/>
      <c r="V1202" s="232" t="n"/>
      <c r="W1202" s="232" t="n"/>
      <c r="X1202" s="232" t="n"/>
      <c r="Y1202" s="195" t="n"/>
      <c r="Z1202" s="195" t="n"/>
      <c r="AA1202" s="232" t="n"/>
      <c r="AB1202" s="232" t="n"/>
      <c r="AC1202" s="232" t="n"/>
      <c r="AD1202" s="232" t="n"/>
      <c r="AE1202" s="232" t="n"/>
      <c r="AF1202" s="232" t="n"/>
      <c r="AG1202" s="232" t="n"/>
      <c r="AH1202" s="232" t="n"/>
      <c r="AI1202" s="232" t="n"/>
      <c r="AJ1202" s="232" t="n"/>
      <c r="AK1202" s="195" t="n"/>
      <c r="AL1202" s="195" t="n"/>
      <c r="AM1202" s="232">
        <f>IFERROR(ROUND(AVERAGE(O1202:S1202,AA1202:AE1202),0),"")</f>
        <v/>
      </c>
      <c r="AN1202" s="232">
        <f>IFERROR(ROUND(AVERAGE(T1202:X1202,AF1202:AJ1202),0),"")</f>
        <v/>
      </c>
      <c r="AO1202" s="278">
        <f>IFERROR((AM1202-L1202)/L1202,"")</f>
        <v/>
      </c>
      <c r="AP1202" s="218" t="n"/>
      <c r="AQ1202" s="219" t="n"/>
      <c r="AR1202" s="217">
        <f>IFERROR(ROUND((3600/AS1202*J1202),0),"")</f>
        <v/>
      </c>
      <c r="AS1202" s="217">
        <f>IFERROR(ROUND(AVERAGE(Y1202:Z1202,AK1202:AL1202),0),"")</f>
        <v/>
      </c>
      <c r="AT1202" s="217" t="n"/>
      <c r="AU1202" s="217" t="n"/>
      <c r="AV1202" s="217" t="n"/>
      <c r="AW1202" s="217" t="n"/>
      <c r="AX1202" s="217" t="n"/>
      <c r="AY1202" s="217" t="n"/>
      <c r="AZ1202" s="217" t="n"/>
      <c r="BA1202" s="217" t="n"/>
      <c r="BB1202" s="217" t="n"/>
      <c r="BC1202" s="217" t="n"/>
      <c r="BD1202" s="217" t="n"/>
      <c r="BE1202" s="217" t="n"/>
      <c r="BF1202" s="217" t="n"/>
      <c r="BG1202" s="217" t="n"/>
      <c r="BH1202" s="217" t="n"/>
      <c r="BI1202" s="217" t="n"/>
      <c r="BJ1202" s="217" t="n"/>
      <c r="BK1202" s="217" t="n"/>
      <c r="BL1202" s="217" t="n"/>
      <c r="BM1202" s="217" t="n"/>
      <c r="BN1202" s="217" t="n"/>
      <c r="BO1202" s="217" t="n"/>
      <c r="BP1202" s="217" t="n"/>
      <c r="BQ1202" s="217" t="n"/>
      <c r="BR1202" s="217" t="n"/>
      <c r="BS1202" s="217" t="n"/>
      <c r="BT1202" s="217" t="n"/>
      <c r="BU1202" s="217" t="n"/>
      <c r="BV1202" s="217" t="n"/>
      <c r="BW1202" s="217" t="n"/>
      <c r="BX1202" s="220" t="n"/>
      <c r="BY1202" s="220" t="n"/>
      <c r="BZ1202" s="220" t="n"/>
      <c r="CA1202" s="220" t="n"/>
      <c r="CB1202" s="220" t="n"/>
      <c r="CC1202" s="220" t="n"/>
      <c r="CD1202" s="220" t="n"/>
      <c r="CE1202" s="220" t="n"/>
      <c r="CF1202" s="220" t="n"/>
      <c r="CG1202" s="221">
        <f>IFERROR(ROUND((SUM(BX1202:CF1202)),0),"")</f>
        <v/>
      </c>
      <c r="CH1202" s="216" t="n"/>
      <c r="CI1202" s="456" t="n"/>
      <c r="CJ1202" s="223" t="n"/>
      <c r="CK1202" s="196" t="n"/>
      <c r="CL1202" s="196" t="n"/>
      <c r="CM1202" s="196" t="n"/>
      <c r="CN1202" s="196" t="n"/>
      <c r="CO1202" s="196" t="n"/>
      <c r="CP1202" s="323" t="n"/>
      <c r="CQ1202" s="348" t="n"/>
      <c r="CR1202" s="348" t="n"/>
      <c r="CS1202" s="348" t="n"/>
      <c r="CT1202" s="348" t="n"/>
      <c r="CU1202" s="348" t="n"/>
      <c r="CV1202" s="348" t="n"/>
      <c r="CW1202" s="348" t="n"/>
      <c r="CX1202" s="348" t="n"/>
      <c r="CY1202" s="348">
        <f>IFERROR(ROUND(STDEV(AN1202,L1202),1),"")</f>
        <v/>
      </c>
      <c r="CZ1202" s="232">
        <f>IFERROR(ROUND(AVERAGE(O1202:S1202,AA1202:AE1202),0),"")</f>
        <v/>
      </c>
      <c r="DA1202" s="232">
        <f>IFERROR(AVERAGE(T1202:X1202,AF1202:AJ1202),"")</f>
        <v/>
      </c>
      <c r="DB1202" s="308">
        <f>AV1202+BK1202</f>
        <v/>
      </c>
      <c r="DC1202" s="12">
        <f>SUM(BL1202:BT1202,AW1202:BE1202)</f>
        <v/>
      </c>
      <c r="DD1202" s="437">
        <f>IFERROR(ROUND(DC1202/K1202,0),"")</f>
        <v/>
      </c>
      <c r="DE1202" s="437">
        <f>IFERROR(ROUND(AVERAGE(Y1202:Z1202,AK1202:AL1202),0),"")</f>
        <v/>
      </c>
      <c r="DF1202" s="217">
        <f>IFERROR(ROUND((3600/DE1202*J1202),0),"")</f>
        <v/>
      </c>
      <c r="DG1202" s="437">
        <f>IFERROR(ROUND(DD1202/DF1202,1),"")</f>
        <v/>
      </c>
      <c r="DH1202" s="308">
        <f>IFERROR(DB1202+DD1202,"")</f>
        <v/>
      </c>
      <c r="DI1202" s="447">
        <f>IFERROR(DD1202/DH1202,"")</f>
        <v/>
      </c>
      <c r="DJ1202" s="239" t="n"/>
      <c r="DK1202" s="12">
        <f>IFERROR(DF1202-AP1202,"")</f>
        <v/>
      </c>
      <c r="DL1202" s="239" t="n"/>
      <c r="DM1202" s="307">
        <f>IFERROR(DA1202-L1202,"")</f>
        <v/>
      </c>
      <c r="DN1202" s="348">
        <f>IF(DE1202&gt;AQ1202,0,1)</f>
        <v/>
      </c>
      <c r="DO1202" s="348">
        <f>IF(DA1202&lt;M1202,0,1)</f>
        <v/>
      </c>
      <c r="DP1202" s="348">
        <f>IF(DA1202&gt;N1202,0,1)</f>
        <v/>
      </c>
    </row>
    <row r="1203" ht="20.25" customHeight="1" s="417">
      <c r="C1203" s="455" t="n"/>
      <c r="G1203" s="238" t="n"/>
      <c r="H1203" s="437" t="n"/>
      <c r="I1203" s="437" t="n"/>
      <c r="J1203" s="437" t="n"/>
      <c r="K1203" s="437" t="n"/>
      <c r="L1203" s="240" t="n"/>
      <c r="M1203" s="241" t="n"/>
      <c r="N1203" s="242" t="n"/>
      <c r="O1203" s="232" t="n"/>
      <c r="P1203" s="232" t="n"/>
      <c r="Q1203" s="232" t="n"/>
      <c r="R1203" s="232" t="n"/>
      <c r="S1203" s="232" t="n"/>
      <c r="T1203" s="232" t="n"/>
      <c r="U1203" s="232" t="n"/>
      <c r="V1203" s="232" t="n"/>
      <c r="W1203" s="232" t="n"/>
      <c r="X1203" s="232" t="n"/>
      <c r="Y1203" s="195" t="n"/>
      <c r="Z1203" s="195" t="n"/>
      <c r="AA1203" s="232" t="n"/>
      <c r="AB1203" s="232" t="n"/>
      <c r="AC1203" s="232" t="n"/>
      <c r="AD1203" s="232" t="n"/>
      <c r="AE1203" s="232" t="n"/>
      <c r="AF1203" s="232" t="n"/>
      <c r="AG1203" s="232" t="n"/>
      <c r="AH1203" s="232" t="n"/>
      <c r="AI1203" s="232" t="n"/>
      <c r="AJ1203" s="232" t="n"/>
      <c r="AK1203" s="195" t="n"/>
      <c r="AL1203" s="195" t="n"/>
      <c r="AM1203" s="232">
        <f>IFERROR(ROUND(AVERAGE(O1203:S1203,AA1203:AE1203),0),"")</f>
        <v/>
      </c>
      <c r="AN1203" s="232">
        <f>IFERROR(ROUND(AVERAGE(T1203:X1203,AF1203:AJ1203),0),"")</f>
        <v/>
      </c>
      <c r="AO1203" s="278">
        <f>IFERROR((AM1203-L1203)/L1203,"")</f>
        <v/>
      </c>
      <c r="AP1203" s="218" t="n"/>
      <c r="AQ1203" s="219" t="n"/>
      <c r="AR1203" s="217">
        <f>IFERROR(ROUND((3600/AS1203*J1203),0),"")</f>
        <v/>
      </c>
      <c r="AS1203" s="217">
        <f>IFERROR(ROUND(AVERAGE(Y1203:Z1203,AK1203:AL1203),0),"")</f>
        <v/>
      </c>
      <c r="AT1203" s="217" t="n"/>
      <c r="AU1203" s="217" t="n"/>
      <c r="AV1203" s="217" t="n"/>
      <c r="AW1203" s="217" t="n"/>
      <c r="AX1203" s="217" t="n"/>
      <c r="AY1203" s="217" t="n"/>
      <c r="AZ1203" s="217" t="n"/>
      <c r="BA1203" s="217" t="n"/>
      <c r="BB1203" s="217" t="n"/>
      <c r="BC1203" s="217" t="n"/>
      <c r="BD1203" s="217" t="n"/>
      <c r="BE1203" s="217" t="n"/>
      <c r="BF1203" s="217" t="n"/>
      <c r="BG1203" s="217" t="n"/>
      <c r="BH1203" s="217" t="n"/>
      <c r="BI1203" s="217" t="n"/>
      <c r="BJ1203" s="217" t="n"/>
      <c r="BK1203" s="217" t="n"/>
      <c r="BL1203" s="217" t="n"/>
      <c r="BM1203" s="217" t="n"/>
      <c r="BN1203" s="217" t="n"/>
      <c r="BO1203" s="217" t="n"/>
      <c r="BP1203" s="217" t="n"/>
      <c r="BQ1203" s="217" t="n"/>
      <c r="BR1203" s="217" t="n"/>
      <c r="BS1203" s="217" t="n"/>
      <c r="BT1203" s="217" t="n"/>
      <c r="BU1203" s="217" t="n"/>
      <c r="BV1203" s="217" t="n"/>
      <c r="BW1203" s="217" t="n"/>
      <c r="BX1203" s="220" t="n"/>
      <c r="BY1203" s="220" t="n"/>
      <c r="BZ1203" s="220" t="n"/>
      <c r="CA1203" s="220" t="n"/>
      <c r="CB1203" s="220" t="n"/>
      <c r="CC1203" s="220" t="n"/>
      <c r="CD1203" s="220" t="n"/>
      <c r="CE1203" s="220" t="n"/>
      <c r="CF1203" s="220" t="n"/>
      <c r="CG1203" s="221">
        <f>IFERROR(ROUND((SUM(BX1203:CF1203)),0),"")</f>
        <v/>
      </c>
      <c r="CH1203" s="216" t="n"/>
      <c r="CI1203" s="456" t="n"/>
      <c r="CJ1203" s="223" t="n"/>
      <c r="CK1203" s="196" t="n"/>
      <c r="CL1203" s="196" t="n"/>
      <c r="CM1203" s="196" t="n"/>
      <c r="CN1203" s="196" t="n"/>
      <c r="CO1203" s="196" t="n"/>
      <c r="CP1203" s="323" t="n"/>
      <c r="CQ1203" s="348" t="n"/>
      <c r="CR1203" s="348" t="n"/>
      <c r="CS1203" s="348" t="n"/>
      <c r="CT1203" s="348" t="n"/>
      <c r="CU1203" s="348" t="n"/>
      <c r="CV1203" s="348" t="n"/>
      <c r="CW1203" s="348" t="n"/>
      <c r="CX1203" s="348" t="n"/>
      <c r="CY1203" s="348">
        <f>IFERROR(ROUND(STDEV(AN1203,L1203),1),"")</f>
        <v/>
      </c>
      <c r="CZ1203" s="232">
        <f>IFERROR(ROUND(AVERAGE(O1203:S1203,AA1203:AE1203),0),"")</f>
        <v/>
      </c>
      <c r="DA1203" s="232">
        <f>IFERROR(AVERAGE(T1203:X1203,AF1203:AJ1203),"")</f>
        <v/>
      </c>
      <c r="DB1203" s="308">
        <f>AV1203+BK1203</f>
        <v/>
      </c>
      <c r="DC1203" s="12">
        <f>SUM(BL1203:BT1203,AW1203:BE1203)</f>
        <v/>
      </c>
      <c r="DD1203" s="437">
        <f>IFERROR(ROUND(DC1203/K1203,0),"")</f>
        <v/>
      </c>
      <c r="DE1203" s="437">
        <f>IFERROR(ROUND(AVERAGE(Y1203:Z1203,AK1203:AL1203),0),"")</f>
        <v/>
      </c>
      <c r="DF1203" s="217">
        <f>IFERROR(ROUND((3600/DE1203*J1203),0),"")</f>
        <v/>
      </c>
      <c r="DG1203" s="437">
        <f>IFERROR(ROUND(DD1203/DF1203,1),"")</f>
        <v/>
      </c>
      <c r="DH1203" s="308">
        <f>IFERROR(DB1203+DD1203,"")</f>
        <v/>
      </c>
      <c r="DI1203" s="447">
        <f>IFERROR(DD1203/DH1203,"")</f>
        <v/>
      </c>
      <c r="DJ1203" s="239" t="n"/>
      <c r="DK1203" s="12">
        <f>IFERROR(DF1203-AP1203,"")</f>
        <v/>
      </c>
      <c r="DL1203" s="239" t="n"/>
      <c r="DM1203" s="307">
        <f>IFERROR(DA1203-L1203,"")</f>
        <v/>
      </c>
      <c r="DN1203" s="348">
        <f>IF(DE1203&gt;AQ1203,0,1)</f>
        <v/>
      </c>
      <c r="DO1203" s="348">
        <f>IF(DA1203&lt;M1203,0,1)</f>
        <v/>
      </c>
      <c r="DP1203" s="348">
        <f>IF(DA1203&gt;N1203,0,1)</f>
        <v/>
      </c>
    </row>
    <row r="1204" ht="20.25" customHeight="1" s="417">
      <c r="C1204" s="455" t="n"/>
      <c r="G1204" s="238" t="n"/>
      <c r="H1204" s="437" t="n"/>
      <c r="I1204" s="437" t="n"/>
      <c r="J1204" s="437" t="n"/>
      <c r="K1204" s="437" t="n"/>
      <c r="L1204" s="240" t="n"/>
      <c r="M1204" s="241" t="n"/>
      <c r="N1204" s="242" t="n"/>
      <c r="O1204" s="232" t="n"/>
      <c r="P1204" s="232" t="n"/>
      <c r="Q1204" s="232" t="n"/>
      <c r="R1204" s="232" t="n"/>
      <c r="S1204" s="232" t="n"/>
      <c r="T1204" s="232" t="n"/>
      <c r="U1204" s="232" t="n"/>
      <c r="V1204" s="232" t="n"/>
      <c r="W1204" s="232" t="n"/>
      <c r="X1204" s="232" t="n"/>
      <c r="Y1204" s="195" t="n"/>
      <c r="Z1204" s="195" t="n"/>
      <c r="AA1204" s="232" t="n"/>
      <c r="AB1204" s="232" t="n"/>
      <c r="AC1204" s="232" t="n"/>
      <c r="AD1204" s="232" t="n"/>
      <c r="AE1204" s="232" t="n"/>
      <c r="AF1204" s="232" t="n"/>
      <c r="AG1204" s="232" t="n"/>
      <c r="AH1204" s="232" t="n"/>
      <c r="AI1204" s="232" t="n"/>
      <c r="AJ1204" s="232" t="n"/>
      <c r="AK1204" s="195" t="n"/>
      <c r="AL1204" s="195" t="n"/>
      <c r="AM1204" s="232">
        <f>IFERROR(ROUND(AVERAGE(O1204:S1204,AA1204:AE1204),0),"")</f>
        <v/>
      </c>
      <c r="AN1204" s="232">
        <f>IFERROR(ROUND(AVERAGE(T1204:X1204,AF1204:AJ1204),0),"")</f>
        <v/>
      </c>
      <c r="AO1204" s="278">
        <f>IFERROR((AM1204-L1204)/L1204,"")</f>
        <v/>
      </c>
      <c r="AP1204" s="218" t="n"/>
      <c r="AQ1204" s="219" t="n"/>
      <c r="AR1204" s="217">
        <f>IFERROR(ROUND((3600/AS1204*J1204),0),"")</f>
        <v/>
      </c>
      <c r="AS1204" s="217">
        <f>IFERROR(ROUND(AVERAGE(Y1204:Z1204,AK1204:AL1204),0),"")</f>
        <v/>
      </c>
      <c r="AT1204" s="217" t="n"/>
      <c r="AU1204" s="217" t="n"/>
      <c r="AV1204" s="217" t="n"/>
      <c r="AW1204" s="217" t="n"/>
      <c r="AX1204" s="217" t="n"/>
      <c r="AY1204" s="217" t="n"/>
      <c r="AZ1204" s="217" t="n"/>
      <c r="BA1204" s="217" t="n"/>
      <c r="BB1204" s="217" t="n"/>
      <c r="BC1204" s="217" t="n"/>
      <c r="BD1204" s="217" t="n"/>
      <c r="BE1204" s="217" t="n"/>
      <c r="BF1204" s="217" t="n"/>
      <c r="BG1204" s="217" t="n"/>
      <c r="BH1204" s="217" t="n"/>
      <c r="BI1204" s="217" t="n"/>
      <c r="BJ1204" s="217" t="n"/>
      <c r="BK1204" s="217" t="n"/>
      <c r="BL1204" s="217" t="n"/>
      <c r="BM1204" s="217" t="n"/>
      <c r="BN1204" s="217" t="n"/>
      <c r="BO1204" s="217" t="n"/>
      <c r="BP1204" s="217" t="n"/>
      <c r="BQ1204" s="217" t="n"/>
      <c r="BR1204" s="217" t="n"/>
      <c r="BS1204" s="217" t="n"/>
      <c r="BT1204" s="217" t="n"/>
      <c r="BU1204" s="217" t="n"/>
      <c r="BV1204" s="217" t="n"/>
      <c r="BW1204" s="217" t="n"/>
      <c r="BX1204" s="220" t="n"/>
      <c r="BY1204" s="220" t="n"/>
      <c r="BZ1204" s="220" t="n"/>
      <c r="CA1204" s="220" t="n"/>
      <c r="CB1204" s="220" t="n"/>
      <c r="CC1204" s="220" t="n"/>
      <c r="CD1204" s="220" t="n"/>
      <c r="CE1204" s="220" t="n"/>
      <c r="CF1204" s="220" t="n"/>
      <c r="CG1204" s="221">
        <f>IFERROR(ROUND((SUM(BX1204:CF1204)),0),"")</f>
        <v/>
      </c>
      <c r="CH1204" s="216" t="n"/>
      <c r="CI1204" s="456" t="n"/>
      <c r="CJ1204" s="223" t="n"/>
      <c r="CK1204" s="196" t="n"/>
      <c r="CL1204" s="196" t="n"/>
      <c r="CM1204" s="196" t="n"/>
      <c r="CN1204" s="196" t="n"/>
      <c r="CO1204" s="196" t="n"/>
      <c r="CP1204" s="323" t="n"/>
      <c r="CQ1204" s="348" t="n"/>
      <c r="CR1204" s="348" t="n"/>
      <c r="CS1204" s="348" t="n"/>
      <c r="CT1204" s="348" t="n"/>
      <c r="CU1204" s="348" t="n"/>
      <c r="CV1204" s="348" t="n"/>
      <c r="CW1204" s="348" t="n"/>
      <c r="CX1204" s="348" t="n"/>
      <c r="CY1204" s="348">
        <f>IFERROR(ROUND(STDEV(AN1204,L1204),1),"")</f>
        <v/>
      </c>
      <c r="CZ1204" s="232">
        <f>IFERROR(ROUND(AVERAGE(O1204:S1204,AA1204:AE1204),0),"")</f>
        <v/>
      </c>
      <c r="DA1204" s="232">
        <f>IFERROR(AVERAGE(T1204:X1204,AF1204:AJ1204),"")</f>
        <v/>
      </c>
      <c r="DB1204" s="308">
        <f>AV1204+BK1204</f>
        <v/>
      </c>
      <c r="DC1204" s="12">
        <f>SUM(BL1204:BT1204,AW1204:BE1204)</f>
        <v/>
      </c>
      <c r="DD1204" s="437">
        <f>IFERROR(ROUND(DC1204/K1204,0),"")</f>
        <v/>
      </c>
      <c r="DE1204" s="437">
        <f>IFERROR(ROUND(AVERAGE(Y1204:Z1204,AK1204:AL1204),0),"")</f>
        <v/>
      </c>
      <c r="DF1204" s="217">
        <f>IFERROR(ROUND((3600/DE1204*J1204),0),"")</f>
        <v/>
      </c>
      <c r="DG1204" s="437">
        <f>IFERROR(ROUND(DD1204/DF1204,1),"")</f>
        <v/>
      </c>
      <c r="DH1204" s="308">
        <f>IFERROR(DB1204+DD1204,"")</f>
        <v/>
      </c>
      <c r="DI1204" s="447">
        <f>IFERROR(DD1204/DH1204,"")</f>
        <v/>
      </c>
      <c r="DJ1204" s="239" t="n"/>
      <c r="DK1204" s="12">
        <f>IFERROR(DF1204-AP1204,"")</f>
        <v/>
      </c>
      <c r="DL1204" s="239" t="n"/>
      <c r="DM1204" s="307">
        <f>IFERROR(DA1204-L1204,"")</f>
        <v/>
      </c>
      <c r="DN1204" s="348">
        <f>IF(DE1204&gt;AQ1204,0,1)</f>
        <v/>
      </c>
      <c r="DO1204" s="348">
        <f>IF(DA1204&lt;M1204,0,1)</f>
        <v/>
      </c>
      <c r="DP1204" s="348">
        <f>IF(DA1204&gt;N1204,0,1)</f>
        <v/>
      </c>
    </row>
    <row r="1205" ht="20.25" customHeight="1" s="417">
      <c r="C1205" s="455" t="n"/>
      <c r="G1205" s="238" t="n"/>
      <c r="H1205" s="437" t="n"/>
      <c r="I1205" s="437" t="n"/>
      <c r="J1205" s="437" t="n"/>
      <c r="K1205" s="437" t="n"/>
      <c r="L1205" s="240" t="n"/>
      <c r="M1205" s="241" t="n"/>
      <c r="N1205" s="242" t="n"/>
      <c r="O1205" s="232" t="n"/>
      <c r="P1205" s="232" t="n"/>
      <c r="Q1205" s="232" t="n"/>
      <c r="R1205" s="232" t="n"/>
      <c r="S1205" s="232" t="n"/>
      <c r="T1205" s="232" t="n"/>
      <c r="U1205" s="232" t="n"/>
      <c r="V1205" s="232" t="n"/>
      <c r="W1205" s="232" t="n"/>
      <c r="X1205" s="232" t="n"/>
      <c r="Y1205" s="195" t="n"/>
      <c r="Z1205" s="195" t="n"/>
      <c r="AA1205" s="232" t="n"/>
      <c r="AB1205" s="232" t="n"/>
      <c r="AC1205" s="232" t="n"/>
      <c r="AD1205" s="232" t="n"/>
      <c r="AE1205" s="232" t="n"/>
      <c r="AF1205" s="232" t="n"/>
      <c r="AG1205" s="232" t="n"/>
      <c r="AH1205" s="232" t="n"/>
      <c r="AI1205" s="232" t="n"/>
      <c r="AJ1205" s="232" t="n"/>
      <c r="AK1205" s="195" t="n"/>
      <c r="AL1205" s="195" t="n"/>
      <c r="AM1205" s="232">
        <f>IFERROR(ROUND(AVERAGE(O1205:S1205,AA1205:AE1205),0),"")</f>
        <v/>
      </c>
      <c r="AN1205" s="232">
        <f>IFERROR(ROUND(AVERAGE(T1205:X1205,AF1205:AJ1205),0),"")</f>
        <v/>
      </c>
      <c r="AO1205" s="278">
        <f>IFERROR((AM1205-L1205)/L1205,"")</f>
        <v/>
      </c>
      <c r="AP1205" s="218" t="n"/>
      <c r="AQ1205" s="219" t="n"/>
      <c r="AR1205" s="217">
        <f>IFERROR(ROUND((3600/AS1205*J1205),0),"")</f>
        <v/>
      </c>
      <c r="AS1205" s="217">
        <f>IFERROR(ROUND(AVERAGE(Y1205:Z1205,AK1205:AL1205),0),"")</f>
        <v/>
      </c>
      <c r="AT1205" s="217" t="n"/>
      <c r="AU1205" s="217" t="n"/>
      <c r="AV1205" s="217" t="n"/>
      <c r="AW1205" s="217" t="n"/>
      <c r="AX1205" s="217" t="n"/>
      <c r="AY1205" s="217" t="n"/>
      <c r="AZ1205" s="217" t="n"/>
      <c r="BA1205" s="217" t="n"/>
      <c r="BB1205" s="217" t="n"/>
      <c r="BC1205" s="217" t="n"/>
      <c r="BD1205" s="217" t="n"/>
      <c r="BE1205" s="217" t="n"/>
      <c r="BF1205" s="217" t="n"/>
      <c r="BG1205" s="217" t="n"/>
      <c r="BH1205" s="217" t="n"/>
      <c r="BI1205" s="217" t="n"/>
      <c r="BJ1205" s="217" t="n"/>
      <c r="BK1205" s="217" t="n"/>
      <c r="BL1205" s="217" t="n"/>
      <c r="BM1205" s="217" t="n"/>
      <c r="BN1205" s="217" t="n"/>
      <c r="BO1205" s="217" t="n"/>
      <c r="BP1205" s="217" t="n"/>
      <c r="BQ1205" s="217" t="n"/>
      <c r="BR1205" s="217" t="n"/>
      <c r="BS1205" s="217" t="n"/>
      <c r="BT1205" s="217" t="n"/>
      <c r="BU1205" s="217" t="n"/>
      <c r="BV1205" s="217" t="n"/>
      <c r="BW1205" s="217" t="n"/>
      <c r="BX1205" s="220" t="n"/>
      <c r="BY1205" s="220" t="n"/>
      <c r="BZ1205" s="220" t="n"/>
      <c r="CA1205" s="220" t="n"/>
      <c r="CB1205" s="220" t="n"/>
      <c r="CC1205" s="220" t="n"/>
      <c r="CD1205" s="220" t="n"/>
      <c r="CE1205" s="220" t="n"/>
      <c r="CF1205" s="220" t="n"/>
      <c r="CG1205" s="221">
        <f>IFERROR(ROUND((SUM(BX1205:CF1205)),0),"")</f>
        <v/>
      </c>
      <c r="CH1205" s="216" t="n"/>
      <c r="CI1205" s="456" t="n"/>
      <c r="CJ1205" s="223" t="n"/>
      <c r="CK1205" s="196" t="n"/>
      <c r="CL1205" s="196" t="n"/>
      <c r="CM1205" s="196" t="n"/>
      <c r="CN1205" s="196" t="n"/>
      <c r="CO1205" s="196" t="n"/>
      <c r="CP1205" s="323" t="n"/>
      <c r="CQ1205" s="348" t="n"/>
      <c r="CR1205" s="348" t="n"/>
      <c r="CS1205" s="348" t="n"/>
      <c r="CT1205" s="348" t="n"/>
      <c r="CU1205" s="348" t="n"/>
      <c r="CV1205" s="348" t="n"/>
      <c r="CW1205" s="348" t="n"/>
      <c r="CX1205" s="348" t="n"/>
      <c r="CY1205" s="348">
        <f>IFERROR(ROUND(STDEV(AN1205,L1205),1),"")</f>
        <v/>
      </c>
      <c r="CZ1205" s="232">
        <f>IFERROR(ROUND(AVERAGE(O1205:S1205,AA1205:AE1205),0),"")</f>
        <v/>
      </c>
      <c r="DA1205" s="232">
        <f>IFERROR(AVERAGE(T1205:X1205,AF1205:AJ1205),"")</f>
        <v/>
      </c>
      <c r="DB1205" s="308">
        <f>AV1205+BK1205</f>
        <v/>
      </c>
      <c r="DC1205" s="12">
        <f>SUM(BL1205:BT1205,AW1205:BE1205)</f>
        <v/>
      </c>
      <c r="DD1205" s="437">
        <f>IFERROR(ROUND(DC1205/K1205,0),"")</f>
        <v/>
      </c>
      <c r="DE1205" s="437">
        <f>IFERROR(ROUND(AVERAGE(Y1205:Z1205,AK1205:AL1205),0),"")</f>
        <v/>
      </c>
      <c r="DF1205" s="217">
        <f>IFERROR(ROUND((3600/DE1205*J1205),0),"")</f>
        <v/>
      </c>
      <c r="DG1205" s="437">
        <f>IFERROR(ROUND(DD1205/DF1205,1),"")</f>
        <v/>
      </c>
      <c r="DH1205" s="308">
        <f>IFERROR(DB1205+DD1205,"")</f>
        <v/>
      </c>
      <c r="DI1205" s="447">
        <f>IFERROR(DD1205/DH1205,"")</f>
        <v/>
      </c>
      <c r="DJ1205" s="239" t="n"/>
      <c r="DK1205" s="12">
        <f>IFERROR(DF1205-AP1205,"")</f>
        <v/>
      </c>
      <c r="DL1205" s="239" t="n"/>
      <c r="DM1205" s="307">
        <f>IFERROR(DA1205-L1205,"")</f>
        <v/>
      </c>
      <c r="DN1205" s="348">
        <f>IF(DE1205&gt;AQ1205,0,1)</f>
        <v/>
      </c>
      <c r="DO1205" s="348">
        <f>IF(DA1205&lt;M1205,0,1)</f>
        <v/>
      </c>
      <c r="DP1205" s="348">
        <f>IF(DA1205&gt;N1205,0,1)</f>
        <v/>
      </c>
    </row>
    <row r="1206" ht="20.25" customHeight="1" s="417">
      <c r="C1206" s="455" t="n"/>
      <c r="G1206" s="238" t="n"/>
      <c r="H1206" s="437" t="n"/>
      <c r="I1206" s="437" t="n"/>
      <c r="J1206" s="437" t="n"/>
      <c r="K1206" s="437" t="n"/>
      <c r="L1206" s="240" t="n"/>
      <c r="M1206" s="241" t="n"/>
      <c r="N1206" s="242" t="n"/>
      <c r="O1206" s="232" t="n"/>
      <c r="P1206" s="232" t="n"/>
      <c r="Q1206" s="232" t="n"/>
      <c r="R1206" s="232" t="n"/>
      <c r="S1206" s="232" t="n"/>
      <c r="T1206" s="232" t="n"/>
      <c r="U1206" s="232" t="n"/>
      <c r="V1206" s="232" t="n"/>
      <c r="W1206" s="232" t="n"/>
      <c r="X1206" s="232" t="n"/>
      <c r="Y1206" s="195" t="n"/>
      <c r="Z1206" s="195" t="n"/>
      <c r="AA1206" s="232" t="n"/>
      <c r="AB1206" s="232" t="n"/>
      <c r="AC1206" s="232" t="n"/>
      <c r="AD1206" s="232" t="n"/>
      <c r="AE1206" s="232" t="n"/>
      <c r="AF1206" s="232" t="n"/>
      <c r="AG1206" s="232" t="n"/>
      <c r="AH1206" s="232" t="n"/>
      <c r="AI1206" s="232" t="n"/>
      <c r="AJ1206" s="232" t="n"/>
      <c r="AK1206" s="195" t="n"/>
      <c r="AL1206" s="195" t="n"/>
      <c r="AM1206" s="232">
        <f>IFERROR(ROUND(AVERAGE(O1206:S1206,AA1206:AE1206),0),"")</f>
        <v/>
      </c>
      <c r="AN1206" s="232">
        <f>IFERROR(ROUND(AVERAGE(T1206:X1206,AF1206:AJ1206),0),"")</f>
        <v/>
      </c>
      <c r="AO1206" s="278">
        <f>IFERROR((AM1206-L1206)/L1206,"")</f>
        <v/>
      </c>
      <c r="AP1206" s="218" t="n"/>
      <c r="AQ1206" s="219" t="n"/>
      <c r="AR1206" s="217">
        <f>IFERROR(ROUND((3600/AS1206*J1206),0),"")</f>
        <v/>
      </c>
      <c r="AS1206" s="217">
        <f>IFERROR(ROUND(AVERAGE(Y1206:Z1206,AK1206:AL1206),0),"")</f>
        <v/>
      </c>
      <c r="AT1206" s="217" t="n"/>
      <c r="AU1206" s="217" t="n"/>
      <c r="AV1206" s="217" t="n"/>
      <c r="AW1206" s="217" t="n"/>
      <c r="AX1206" s="217" t="n"/>
      <c r="AY1206" s="217" t="n"/>
      <c r="AZ1206" s="217" t="n"/>
      <c r="BA1206" s="217" t="n"/>
      <c r="BB1206" s="217" t="n"/>
      <c r="BC1206" s="217" t="n"/>
      <c r="BD1206" s="217" t="n"/>
      <c r="BE1206" s="217" t="n"/>
      <c r="BF1206" s="217" t="n"/>
      <c r="BG1206" s="217" t="n"/>
      <c r="BH1206" s="217" t="n"/>
      <c r="BI1206" s="217" t="n"/>
      <c r="BJ1206" s="217" t="n"/>
      <c r="BK1206" s="217" t="n"/>
      <c r="BL1206" s="217" t="n"/>
      <c r="BM1206" s="217" t="n"/>
      <c r="BN1206" s="217" t="n"/>
      <c r="BO1206" s="217" t="n"/>
      <c r="BP1206" s="217" t="n"/>
      <c r="BQ1206" s="217" t="n"/>
      <c r="BR1206" s="217" t="n"/>
      <c r="BS1206" s="217" t="n"/>
      <c r="BT1206" s="217" t="n"/>
      <c r="BU1206" s="217" t="n"/>
      <c r="BV1206" s="217" t="n"/>
      <c r="BW1206" s="217" t="n"/>
      <c r="BX1206" s="220" t="n"/>
      <c r="BY1206" s="220" t="n"/>
      <c r="BZ1206" s="220" t="n"/>
      <c r="CA1206" s="220" t="n"/>
      <c r="CB1206" s="220" t="n"/>
      <c r="CC1206" s="220" t="n"/>
      <c r="CD1206" s="220" t="n"/>
      <c r="CE1206" s="220" t="n"/>
      <c r="CF1206" s="220" t="n"/>
      <c r="CG1206" s="221">
        <f>IFERROR(ROUND((SUM(BX1206:CF1206)),0),"")</f>
        <v/>
      </c>
      <c r="CH1206" s="216" t="n"/>
      <c r="CI1206" s="456" t="n"/>
      <c r="CJ1206" s="223" t="n"/>
      <c r="CK1206" s="196" t="n"/>
      <c r="CL1206" s="196" t="n"/>
      <c r="CM1206" s="196" t="n"/>
      <c r="CN1206" s="196" t="n"/>
      <c r="CO1206" s="196" t="n"/>
      <c r="CP1206" s="323" t="n"/>
      <c r="CQ1206" s="348" t="n"/>
      <c r="CR1206" s="348" t="n"/>
      <c r="CS1206" s="348" t="n"/>
      <c r="CT1206" s="348" t="n"/>
      <c r="CU1206" s="348" t="n"/>
      <c r="CV1206" s="348" t="n"/>
      <c r="CW1206" s="348" t="n"/>
      <c r="CX1206" s="348" t="n"/>
      <c r="CY1206" s="348">
        <f>IFERROR(ROUND(STDEV(AN1206,L1206),1),"")</f>
        <v/>
      </c>
      <c r="CZ1206" s="232">
        <f>IFERROR(ROUND(AVERAGE(O1206:S1206,AA1206:AE1206),0),"")</f>
        <v/>
      </c>
      <c r="DA1206" s="232">
        <f>IFERROR(AVERAGE(T1206:X1206,AF1206:AJ1206),"")</f>
        <v/>
      </c>
      <c r="DB1206" s="308">
        <f>AV1206+BK1206</f>
        <v/>
      </c>
      <c r="DC1206" s="12">
        <f>SUM(BL1206:BT1206,AW1206:BE1206)</f>
        <v/>
      </c>
      <c r="DD1206" s="437">
        <f>IFERROR(ROUND(DC1206/K1206,0),"")</f>
        <v/>
      </c>
      <c r="DE1206" s="437">
        <f>IFERROR(ROUND(AVERAGE(Y1206:Z1206,AK1206:AL1206),0),"")</f>
        <v/>
      </c>
      <c r="DF1206" s="217">
        <f>IFERROR(ROUND((3600/DE1206*J1206),0),"")</f>
        <v/>
      </c>
      <c r="DG1206" s="437">
        <f>IFERROR(ROUND(DD1206/DF1206,1),"")</f>
        <v/>
      </c>
      <c r="DH1206" s="308">
        <f>IFERROR(DB1206+DD1206,"")</f>
        <v/>
      </c>
      <c r="DI1206" s="447">
        <f>IFERROR(DD1206/DH1206,"")</f>
        <v/>
      </c>
      <c r="DJ1206" s="239" t="n"/>
      <c r="DK1206" s="12">
        <f>IFERROR(DF1206-AP1206,"")</f>
        <v/>
      </c>
      <c r="DL1206" s="239" t="n"/>
      <c r="DM1206" s="307">
        <f>IFERROR(DA1206-L1206,"")</f>
        <v/>
      </c>
      <c r="DN1206" s="348">
        <f>IF(DE1206&gt;AQ1206,0,1)</f>
        <v/>
      </c>
      <c r="DO1206" s="348">
        <f>IF(DA1206&lt;M1206,0,1)</f>
        <v/>
      </c>
      <c r="DP1206" s="348">
        <f>IF(DA1206&gt;N1206,0,1)</f>
        <v/>
      </c>
    </row>
    <row r="1207" ht="20.25" customHeight="1" s="417">
      <c r="C1207" s="455" t="n"/>
      <c r="G1207" s="238" t="n"/>
      <c r="H1207" s="437" t="n"/>
      <c r="I1207" s="437" t="n"/>
      <c r="J1207" s="437" t="n"/>
      <c r="K1207" s="437" t="n"/>
      <c r="L1207" s="240" t="n"/>
      <c r="M1207" s="241" t="n"/>
      <c r="N1207" s="242" t="n"/>
      <c r="O1207" s="232" t="n"/>
      <c r="P1207" s="232" t="n"/>
      <c r="Q1207" s="232" t="n"/>
      <c r="R1207" s="232" t="n"/>
      <c r="S1207" s="232" t="n"/>
      <c r="T1207" s="232" t="n"/>
      <c r="U1207" s="232" t="n"/>
      <c r="V1207" s="232" t="n"/>
      <c r="W1207" s="232" t="n"/>
      <c r="X1207" s="232" t="n"/>
      <c r="Y1207" s="195" t="n"/>
      <c r="Z1207" s="195" t="n"/>
      <c r="AA1207" s="232" t="n"/>
      <c r="AB1207" s="232" t="n"/>
      <c r="AC1207" s="232" t="n"/>
      <c r="AD1207" s="232" t="n"/>
      <c r="AE1207" s="232" t="n"/>
      <c r="AF1207" s="232" t="n"/>
      <c r="AG1207" s="232" t="n"/>
      <c r="AH1207" s="232" t="n"/>
      <c r="AI1207" s="232" t="n"/>
      <c r="AJ1207" s="232" t="n"/>
      <c r="AK1207" s="195" t="n"/>
      <c r="AL1207" s="195" t="n"/>
      <c r="AM1207" s="232">
        <f>IFERROR(ROUND(AVERAGE(O1207:S1207,AA1207:AE1207),0),"")</f>
        <v/>
      </c>
      <c r="AN1207" s="232">
        <f>IFERROR(ROUND(AVERAGE(T1207:X1207,AF1207:AJ1207),0),"")</f>
        <v/>
      </c>
      <c r="AO1207" s="278">
        <f>IFERROR((AM1207-L1207)/L1207,"")</f>
        <v/>
      </c>
      <c r="AP1207" s="218" t="n"/>
      <c r="AQ1207" s="219" t="n"/>
      <c r="AR1207" s="217">
        <f>IFERROR(ROUND((3600/AS1207*J1207),0),"")</f>
        <v/>
      </c>
      <c r="AS1207" s="217">
        <f>IFERROR(ROUND(AVERAGE(Y1207:Z1207,AK1207:AL1207),0),"")</f>
        <v/>
      </c>
      <c r="AT1207" s="217" t="n"/>
      <c r="AU1207" s="217" t="n"/>
      <c r="AV1207" s="217" t="n"/>
      <c r="AW1207" s="217" t="n"/>
      <c r="AX1207" s="217" t="n"/>
      <c r="AY1207" s="217" t="n"/>
      <c r="AZ1207" s="217" t="n"/>
      <c r="BA1207" s="217" t="n"/>
      <c r="BB1207" s="217" t="n"/>
      <c r="BC1207" s="217" t="n"/>
      <c r="BD1207" s="217" t="n"/>
      <c r="BE1207" s="217" t="n"/>
      <c r="BF1207" s="217" t="n"/>
      <c r="BG1207" s="217" t="n"/>
      <c r="BH1207" s="217" t="n"/>
      <c r="BI1207" s="217" t="n"/>
      <c r="BJ1207" s="217" t="n"/>
      <c r="BK1207" s="217" t="n"/>
      <c r="BL1207" s="217" t="n"/>
      <c r="BM1207" s="217" t="n"/>
      <c r="BN1207" s="217" t="n"/>
      <c r="BO1207" s="217" t="n"/>
      <c r="BP1207" s="217" t="n"/>
      <c r="BQ1207" s="217" t="n"/>
      <c r="BR1207" s="217" t="n"/>
      <c r="BS1207" s="217" t="n"/>
      <c r="BT1207" s="217" t="n"/>
      <c r="BU1207" s="217" t="n"/>
      <c r="BV1207" s="217" t="n"/>
      <c r="BW1207" s="217" t="n"/>
      <c r="BX1207" s="220" t="n"/>
      <c r="BY1207" s="220" t="n"/>
      <c r="BZ1207" s="220" t="n"/>
      <c r="CA1207" s="220" t="n"/>
      <c r="CB1207" s="220" t="n"/>
      <c r="CC1207" s="220" t="n"/>
      <c r="CD1207" s="220" t="n"/>
      <c r="CE1207" s="220" t="n"/>
      <c r="CF1207" s="220" t="n"/>
      <c r="CG1207" s="221">
        <f>IFERROR(ROUND((SUM(BX1207:CF1207)),0),"")</f>
        <v/>
      </c>
      <c r="CH1207" s="216" t="n"/>
      <c r="CI1207" s="456" t="n"/>
      <c r="CJ1207" s="223" t="n"/>
      <c r="CK1207" s="196" t="n"/>
      <c r="CL1207" s="196" t="n"/>
      <c r="CM1207" s="196" t="n"/>
      <c r="CN1207" s="196" t="n"/>
      <c r="CO1207" s="196" t="n"/>
      <c r="CP1207" s="323" t="n"/>
      <c r="CQ1207" s="348" t="n"/>
      <c r="CR1207" s="348" t="n"/>
      <c r="CS1207" s="348" t="n"/>
      <c r="CT1207" s="348" t="n"/>
      <c r="CU1207" s="348" t="n"/>
      <c r="CV1207" s="348" t="n"/>
      <c r="CW1207" s="348" t="n"/>
      <c r="CX1207" s="348" t="n"/>
      <c r="CY1207" s="348">
        <f>IFERROR(ROUND(STDEV(AN1207,L1207),1),"")</f>
        <v/>
      </c>
      <c r="CZ1207" s="232">
        <f>IFERROR(ROUND(AVERAGE(O1207:S1207,AA1207:AE1207),0),"")</f>
        <v/>
      </c>
      <c r="DA1207" s="232">
        <f>IFERROR(AVERAGE(T1207:X1207,AF1207:AJ1207),"")</f>
        <v/>
      </c>
      <c r="DB1207" s="308">
        <f>AV1207+BK1207</f>
        <v/>
      </c>
      <c r="DC1207" s="12">
        <f>SUM(BL1207:BT1207,AW1207:BE1207)</f>
        <v/>
      </c>
      <c r="DD1207" s="437">
        <f>IFERROR(ROUND(DC1207/K1207,0),"")</f>
        <v/>
      </c>
      <c r="DE1207" s="437">
        <f>IFERROR(ROUND(AVERAGE(Y1207:Z1207,AK1207:AL1207),0),"")</f>
        <v/>
      </c>
      <c r="DF1207" s="217">
        <f>IFERROR(ROUND((3600/DE1207*J1207),0),"")</f>
        <v/>
      </c>
      <c r="DG1207" s="437">
        <f>IFERROR(ROUND(DD1207/DF1207,1),"")</f>
        <v/>
      </c>
      <c r="DH1207" s="308">
        <f>IFERROR(DB1207+DD1207,"")</f>
        <v/>
      </c>
      <c r="DI1207" s="447">
        <f>IFERROR(DD1207/DH1207,"")</f>
        <v/>
      </c>
      <c r="DJ1207" s="239" t="n"/>
      <c r="DK1207" s="12">
        <f>IFERROR(DF1207-AP1207,"")</f>
        <v/>
      </c>
      <c r="DL1207" s="239" t="n"/>
      <c r="DM1207" s="307">
        <f>IFERROR(DA1207-L1207,"")</f>
        <v/>
      </c>
      <c r="DN1207" s="348">
        <f>IF(DE1207&gt;AQ1207,0,1)</f>
        <v/>
      </c>
      <c r="DO1207" s="348">
        <f>IF(DA1207&lt;M1207,0,1)</f>
        <v/>
      </c>
      <c r="DP1207" s="348">
        <f>IF(DA1207&gt;N1207,0,1)</f>
        <v/>
      </c>
    </row>
    <row r="1208" ht="20.25" customHeight="1" s="417">
      <c r="C1208" s="455" t="n"/>
      <c r="G1208" s="238" t="n"/>
      <c r="H1208" s="437" t="n"/>
      <c r="I1208" s="437" t="n"/>
      <c r="J1208" s="437" t="n"/>
      <c r="K1208" s="437" t="n"/>
      <c r="L1208" s="240" t="n"/>
      <c r="M1208" s="241" t="n"/>
      <c r="N1208" s="242" t="n"/>
      <c r="O1208" s="232" t="n"/>
      <c r="P1208" s="232" t="n"/>
      <c r="Q1208" s="232" t="n"/>
      <c r="R1208" s="232" t="n"/>
      <c r="S1208" s="232" t="n"/>
      <c r="T1208" s="232" t="n"/>
      <c r="U1208" s="232" t="n"/>
      <c r="V1208" s="232" t="n"/>
      <c r="W1208" s="232" t="n"/>
      <c r="X1208" s="232" t="n"/>
      <c r="Y1208" s="195" t="n"/>
      <c r="Z1208" s="195" t="n"/>
      <c r="AA1208" s="232" t="n"/>
      <c r="AB1208" s="232" t="n"/>
      <c r="AC1208" s="232" t="n"/>
      <c r="AD1208" s="232" t="n"/>
      <c r="AE1208" s="232" t="n"/>
      <c r="AF1208" s="232" t="n"/>
      <c r="AG1208" s="232" t="n"/>
      <c r="AH1208" s="232" t="n"/>
      <c r="AI1208" s="232" t="n"/>
      <c r="AJ1208" s="232" t="n"/>
      <c r="AK1208" s="195" t="n"/>
      <c r="AL1208" s="195" t="n"/>
      <c r="AM1208" s="232">
        <f>IFERROR(ROUND(AVERAGE(O1208:S1208,AA1208:AE1208),0),"")</f>
        <v/>
      </c>
      <c r="AN1208" s="232">
        <f>IFERROR(ROUND(AVERAGE(T1208:X1208,AF1208:AJ1208),0),"")</f>
        <v/>
      </c>
      <c r="AO1208" s="278">
        <f>IFERROR((AM1208-L1208)/L1208,"")</f>
        <v/>
      </c>
      <c r="AP1208" s="218" t="n"/>
      <c r="AQ1208" s="219" t="n"/>
      <c r="AR1208" s="217">
        <f>IFERROR(ROUND((3600/AS1208*J1208),0),"")</f>
        <v/>
      </c>
      <c r="AS1208" s="217">
        <f>IFERROR(ROUND(AVERAGE(Y1208:Z1208,AK1208:AL1208),0),"")</f>
        <v/>
      </c>
      <c r="AT1208" s="217" t="n"/>
      <c r="AU1208" s="217" t="n"/>
      <c r="AV1208" s="217" t="n"/>
      <c r="AW1208" s="217" t="n"/>
      <c r="AX1208" s="217" t="n"/>
      <c r="AY1208" s="217" t="n"/>
      <c r="AZ1208" s="217" t="n"/>
      <c r="BA1208" s="217" t="n"/>
      <c r="BB1208" s="217" t="n"/>
      <c r="BC1208" s="217" t="n"/>
      <c r="BD1208" s="217" t="n"/>
      <c r="BE1208" s="217" t="n"/>
      <c r="BF1208" s="217" t="n"/>
      <c r="BG1208" s="217" t="n"/>
      <c r="BH1208" s="217" t="n"/>
      <c r="BI1208" s="217" t="n"/>
      <c r="BJ1208" s="217" t="n"/>
      <c r="BK1208" s="217" t="n"/>
      <c r="BL1208" s="217" t="n"/>
      <c r="BM1208" s="217" t="n"/>
      <c r="BN1208" s="217" t="n"/>
      <c r="BO1208" s="217" t="n"/>
      <c r="BP1208" s="217" t="n"/>
      <c r="BQ1208" s="217" t="n"/>
      <c r="BR1208" s="217" t="n"/>
      <c r="BS1208" s="217" t="n"/>
      <c r="BT1208" s="217" t="n"/>
      <c r="BU1208" s="217" t="n"/>
      <c r="BV1208" s="217" t="n"/>
      <c r="BW1208" s="217" t="n"/>
      <c r="BX1208" s="220" t="n"/>
      <c r="BY1208" s="220" t="n"/>
      <c r="BZ1208" s="220" t="n"/>
      <c r="CA1208" s="220" t="n"/>
      <c r="CB1208" s="220" t="n"/>
      <c r="CC1208" s="220" t="n"/>
      <c r="CD1208" s="220" t="n"/>
      <c r="CE1208" s="220" t="n"/>
      <c r="CF1208" s="220" t="n"/>
      <c r="CG1208" s="221">
        <f>IFERROR(ROUND((SUM(BX1208:CF1208)),0),"")</f>
        <v/>
      </c>
      <c r="CH1208" s="216" t="n"/>
      <c r="CI1208" s="456" t="n"/>
      <c r="CJ1208" s="223" t="n"/>
      <c r="CK1208" s="196" t="n"/>
      <c r="CL1208" s="196" t="n"/>
      <c r="CM1208" s="196" t="n"/>
      <c r="CN1208" s="196" t="n"/>
      <c r="CO1208" s="196" t="n"/>
      <c r="CP1208" s="323" t="n"/>
      <c r="CQ1208" s="348" t="n"/>
      <c r="CR1208" s="348" t="n"/>
      <c r="CS1208" s="348" t="n"/>
      <c r="CT1208" s="348" t="n"/>
      <c r="CU1208" s="348" t="n"/>
      <c r="CV1208" s="348" t="n"/>
      <c r="CW1208" s="348" t="n"/>
      <c r="CX1208" s="348" t="n"/>
      <c r="CY1208" s="348">
        <f>IFERROR(ROUND(STDEV(AN1208,L1208),1),"")</f>
        <v/>
      </c>
      <c r="CZ1208" s="232">
        <f>IFERROR(ROUND(AVERAGE(O1208:S1208,AA1208:AE1208),0),"")</f>
        <v/>
      </c>
      <c r="DA1208" s="232">
        <f>IFERROR(AVERAGE(T1208:X1208,AF1208:AJ1208),"")</f>
        <v/>
      </c>
      <c r="DB1208" s="308">
        <f>AV1208+BK1208</f>
        <v/>
      </c>
      <c r="DC1208" s="12">
        <f>SUM(BL1208:BT1208,AW1208:BE1208)</f>
        <v/>
      </c>
      <c r="DD1208" s="437">
        <f>IFERROR(ROUND(DC1208/K1208,0),"")</f>
        <v/>
      </c>
      <c r="DE1208" s="437">
        <f>IFERROR(ROUND(AVERAGE(Y1208:Z1208,AK1208:AL1208),0),"")</f>
        <v/>
      </c>
      <c r="DF1208" s="217">
        <f>IFERROR(ROUND((3600/DE1208*J1208),0),"")</f>
        <v/>
      </c>
      <c r="DG1208" s="437">
        <f>IFERROR(ROUND(DD1208/DF1208,1),"")</f>
        <v/>
      </c>
      <c r="DH1208" s="308">
        <f>IFERROR(DB1208+DD1208,"")</f>
        <v/>
      </c>
      <c r="DI1208" s="447">
        <f>IFERROR(DD1208/DH1208,"")</f>
        <v/>
      </c>
      <c r="DJ1208" s="239" t="n"/>
      <c r="DK1208" s="12">
        <f>IFERROR(DF1208-AP1208,"")</f>
        <v/>
      </c>
      <c r="DL1208" s="239" t="n"/>
      <c r="DM1208" s="307">
        <f>IFERROR(DA1208-L1208,"")</f>
        <v/>
      </c>
      <c r="DN1208" s="348">
        <f>IF(DE1208&gt;AQ1208,0,1)</f>
        <v/>
      </c>
      <c r="DO1208" s="348">
        <f>IF(DA1208&lt;M1208,0,1)</f>
        <v/>
      </c>
      <c r="DP1208" s="348">
        <f>IF(DA1208&gt;N1208,0,1)</f>
        <v/>
      </c>
    </row>
    <row r="1209" ht="20.25" customHeight="1" s="417">
      <c r="C1209" s="455" t="n"/>
      <c r="G1209" s="238" t="n"/>
      <c r="H1209" s="437" t="n"/>
      <c r="I1209" s="437" t="n"/>
      <c r="J1209" s="437" t="n"/>
      <c r="K1209" s="437" t="n"/>
      <c r="L1209" s="240" t="n"/>
      <c r="M1209" s="241" t="n"/>
      <c r="N1209" s="242" t="n"/>
      <c r="O1209" s="232" t="n"/>
      <c r="P1209" s="232" t="n"/>
      <c r="Q1209" s="232" t="n"/>
      <c r="R1209" s="232" t="n"/>
      <c r="S1209" s="232" t="n"/>
      <c r="T1209" s="232" t="n"/>
      <c r="U1209" s="232" t="n"/>
      <c r="V1209" s="232" t="n"/>
      <c r="W1209" s="232" t="n"/>
      <c r="X1209" s="232" t="n"/>
      <c r="Y1209" s="195" t="n"/>
      <c r="Z1209" s="195" t="n"/>
      <c r="AA1209" s="232" t="n"/>
      <c r="AB1209" s="232" t="n"/>
      <c r="AC1209" s="232" t="n"/>
      <c r="AD1209" s="232" t="n"/>
      <c r="AE1209" s="232" t="n"/>
      <c r="AF1209" s="232" t="n"/>
      <c r="AG1209" s="232" t="n"/>
      <c r="AH1209" s="232" t="n"/>
      <c r="AI1209" s="232" t="n"/>
      <c r="AJ1209" s="232" t="n"/>
      <c r="AK1209" s="195" t="n"/>
      <c r="AL1209" s="195" t="n"/>
      <c r="AM1209" s="232">
        <f>IFERROR(ROUND(AVERAGE(O1209:S1209,AA1209:AE1209),0),"")</f>
        <v/>
      </c>
      <c r="AN1209" s="232">
        <f>IFERROR(ROUND(AVERAGE(T1209:X1209,AF1209:AJ1209),0),"")</f>
        <v/>
      </c>
      <c r="AO1209" s="278">
        <f>IFERROR((AM1209-L1209)/L1209,"")</f>
        <v/>
      </c>
      <c r="AP1209" s="218" t="n"/>
      <c r="AQ1209" s="219" t="n"/>
      <c r="AR1209" s="217">
        <f>IFERROR(ROUND((3600/AS1209*J1209),0),"")</f>
        <v/>
      </c>
      <c r="AS1209" s="217">
        <f>IFERROR(ROUND(AVERAGE(Y1209:Z1209,AK1209:AL1209),0),"")</f>
        <v/>
      </c>
      <c r="AT1209" s="217" t="n"/>
      <c r="AU1209" s="217" t="n"/>
      <c r="AV1209" s="217" t="n"/>
      <c r="AW1209" s="217" t="n"/>
      <c r="AX1209" s="217" t="n"/>
      <c r="AY1209" s="217" t="n"/>
      <c r="AZ1209" s="217" t="n"/>
      <c r="BA1209" s="217" t="n"/>
      <c r="BB1209" s="217" t="n"/>
      <c r="BC1209" s="217" t="n"/>
      <c r="BD1209" s="217" t="n"/>
      <c r="BE1209" s="217" t="n"/>
      <c r="BF1209" s="217" t="n"/>
      <c r="BG1209" s="217" t="n"/>
      <c r="BH1209" s="217" t="n"/>
      <c r="BI1209" s="217" t="n"/>
      <c r="BJ1209" s="217" t="n"/>
      <c r="BK1209" s="217" t="n"/>
      <c r="BL1209" s="217" t="n"/>
      <c r="BM1209" s="217" t="n"/>
      <c r="BN1209" s="217" t="n"/>
      <c r="BO1209" s="217" t="n"/>
      <c r="BP1209" s="217" t="n"/>
      <c r="BQ1209" s="217" t="n"/>
      <c r="BR1209" s="217" t="n"/>
      <c r="BS1209" s="217" t="n"/>
      <c r="BT1209" s="217" t="n"/>
      <c r="BU1209" s="217" t="n"/>
      <c r="BV1209" s="217" t="n"/>
      <c r="BW1209" s="217" t="n"/>
      <c r="BX1209" s="220" t="n"/>
      <c r="BY1209" s="220" t="n"/>
      <c r="BZ1209" s="220" t="n"/>
      <c r="CA1209" s="220" t="n"/>
      <c r="CB1209" s="220" t="n"/>
      <c r="CC1209" s="220" t="n"/>
      <c r="CD1209" s="220" t="n"/>
      <c r="CE1209" s="220" t="n"/>
      <c r="CF1209" s="220" t="n"/>
      <c r="CG1209" s="221">
        <f>IFERROR(ROUND((SUM(BX1209:CF1209)),0),"")</f>
        <v/>
      </c>
      <c r="CH1209" s="216" t="n"/>
      <c r="CI1209" s="456" t="n"/>
      <c r="CJ1209" s="223" t="n"/>
      <c r="CK1209" s="196" t="n"/>
      <c r="CL1209" s="196" t="n"/>
      <c r="CM1209" s="196" t="n"/>
      <c r="CN1209" s="196" t="n"/>
      <c r="CO1209" s="196" t="n"/>
      <c r="CP1209" s="323" t="n"/>
      <c r="CQ1209" s="348" t="n"/>
      <c r="CR1209" s="348" t="n"/>
      <c r="CS1209" s="348" t="n"/>
      <c r="CT1209" s="348" t="n"/>
      <c r="CU1209" s="348" t="n"/>
      <c r="CV1209" s="348" t="n"/>
      <c r="CW1209" s="348" t="n"/>
      <c r="CX1209" s="348" t="n"/>
      <c r="CY1209" s="348">
        <f>IFERROR(ROUND(STDEV(AN1209,L1209),1),"")</f>
        <v/>
      </c>
      <c r="CZ1209" s="232">
        <f>IFERROR(ROUND(AVERAGE(O1209:S1209,AA1209:AE1209),0),"")</f>
        <v/>
      </c>
      <c r="DA1209" s="232">
        <f>IFERROR(AVERAGE(T1209:X1209,AF1209:AJ1209),"")</f>
        <v/>
      </c>
      <c r="DB1209" s="308">
        <f>AV1209+BK1209</f>
        <v/>
      </c>
      <c r="DC1209" s="12">
        <f>SUM(BL1209:BT1209,AW1209:BE1209)</f>
        <v/>
      </c>
      <c r="DD1209" s="437">
        <f>IFERROR(ROUND(DC1209/K1209,0),"")</f>
        <v/>
      </c>
      <c r="DE1209" s="437">
        <f>IFERROR(ROUND(AVERAGE(Y1209:Z1209,AK1209:AL1209),0),"")</f>
        <v/>
      </c>
      <c r="DF1209" s="217">
        <f>IFERROR(ROUND((3600/DE1209*J1209),0),"")</f>
        <v/>
      </c>
      <c r="DG1209" s="437">
        <f>IFERROR(ROUND(DD1209/DF1209,1),"")</f>
        <v/>
      </c>
      <c r="DH1209" s="308">
        <f>IFERROR(DB1209+DD1209,"")</f>
        <v/>
      </c>
      <c r="DI1209" s="447">
        <f>IFERROR(DD1209/DH1209,"")</f>
        <v/>
      </c>
      <c r="DJ1209" s="239" t="n"/>
      <c r="DK1209" s="12">
        <f>IFERROR(DF1209-AP1209,"")</f>
        <v/>
      </c>
      <c r="DL1209" s="239" t="n"/>
      <c r="DM1209" s="307">
        <f>IFERROR(DA1209-L1209,"")</f>
        <v/>
      </c>
      <c r="DN1209" s="348">
        <f>IF(DE1209&gt;AQ1209,0,1)</f>
        <v/>
      </c>
      <c r="DO1209" s="348">
        <f>IF(DA1209&lt;M1209,0,1)</f>
        <v/>
      </c>
      <c r="DP1209" s="348">
        <f>IF(DA1209&gt;N1209,0,1)</f>
        <v/>
      </c>
    </row>
    <row r="1210" ht="20.25" customHeight="1" s="417">
      <c r="C1210" s="455" t="n"/>
      <c r="G1210" s="238" t="n"/>
      <c r="H1210" s="437" t="n"/>
      <c r="I1210" s="437" t="n"/>
      <c r="J1210" s="437" t="n"/>
      <c r="K1210" s="437" t="n"/>
      <c r="L1210" s="240" t="n"/>
      <c r="M1210" s="241" t="n"/>
      <c r="N1210" s="242" t="n"/>
      <c r="O1210" s="232" t="n"/>
      <c r="P1210" s="232" t="n"/>
      <c r="Q1210" s="232" t="n"/>
      <c r="R1210" s="232" t="n"/>
      <c r="S1210" s="232" t="n"/>
      <c r="T1210" s="232" t="n"/>
      <c r="U1210" s="232" t="n"/>
      <c r="V1210" s="232" t="n"/>
      <c r="W1210" s="232" t="n"/>
      <c r="X1210" s="232" t="n"/>
      <c r="Y1210" s="195" t="n"/>
      <c r="Z1210" s="195" t="n"/>
      <c r="AA1210" s="232" t="n"/>
      <c r="AB1210" s="232" t="n"/>
      <c r="AC1210" s="232" t="n"/>
      <c r="AD1210" s="232" t="n"/>
      <c r="AE1210" s="232" t="n"/>
      <c r="AF1210" s="232" t="n"/>
      <c r="AG1210" s="232" t="n"/>
      <c r="AH1210" s="232" t="n"/>
      <c r="AI1210" s="232" t="n"/>
      <c r="AJ1210" s="232" t="n"/>
      <c r="AK1210" s="195" t="n"/>
      <c r="AL1210" s="195" t="n"/>
      <c r="AM1210" s="232">
        <f>IFERROR(ROUND(AVERAGE(O1210:S1210,AA1210:AE1210),0),"")</f>
        <v/>
      </c>
      <c r="AN1210" s="232">
        <f>IFERROR(ROUND(AVERAGE(T1210:X1210,AF1210:AJ1210),0),"")</f>
        <v/>
      </c>
      <c r="AO1210" s="278">
        <f>IFERROR((AM1210-L1210)/L1210,"")</f>
        <v/>
      </c>
      <c r="AP1210" s="218" t="n"/>
      <c r="AQ1210" s="219" t="n"/>
      <c r="AR1210" s="217">
        <f>IFERROR(ROUND((3600/AS1210*J1210),0),"")</f>
        <v/>
      </c>
      <c r="AS1210" s="217">
        <f>IFERROR(ROUND(AVERAGE(Y1210:Z1210,AK1210:AL1210),0),"")</f>
        <v/>
      </c>
      <c r="AT1210" s="217" t="n"/>
      <c r="AU1210" s="217" t="n"/>
      <c r="AV1210" s="217" t="n"/>
      <c r="AW1210" s="217" t="n"/>
      <c r="AX1210" s="217" t="n"/>
      <c r="AY1210" s="217" t="n"/>
      <c r="AZ1210" s="217" t="n"/>
      <c r="BA1210" s="217" t="n"/>
      <c r="BB1210" s="217" t="n"/>
      <c r="BC1210" s="217" t="n"/>
      <c r="BD1210" s="217" t="n"/>
      <c r="BE1210" s="217" t="n"/>
      <c r="BF1210" s="217" t="n"/>
      <c r="BG1210" s="217" t="n"/>
      <c r="BH1210" s="217" t="n"/>
      <c r="BI1210" s="217" t="n"/>
      <c r="BJ1210" s="217" t="n"/>
      <c r="BK1210" s="217" t="n"/>
      <c r="BL1210" s="217" t="n"/>
      <c r="BM1210" s="217" t="n"/>
      <c r="BN1210" s="217" t="n"/>
      <c r="BO1210" s="217" t="n"/>
      <c r="BP1210" s="217" t="n"/>
      <c r="BQ1210" s="217" t="n"/>
      <c r="BR1210" s="217" t="n"/>
      <c r="BS1210" s="217" t="n"/>
      <c r="BT1210" s="217" t="n"/>
      <c r="BU1210" s="217" t="n"/>
      <c r="BV1210" s="217" t="n"/>
      <c r="BW1210" s="217" t="n"/>
      <c r="BX1210" s="220" t="n"/>
      <c r="BY1210" s="220" t="n"/>
      <c r="BZ1210" s="220" t="n"/>
      <c r="CA1210" s="220" t="n"/>
      <c r="CB1210" s="220" t="n"/>
      <c r="CC1210" s="220" t="n"/>
      <c r="CD1210" s="220" t="n"/>
      <c r="CE1210" s="220" t="n"/>
      <c r="CF1210" s="220" t="n"/>
      <c r="CG1210" s="221">
        <f>IFERROR(ROUND((SUM(BX1210:CF1210)),0),"")</f>
        <v/>
      </c>
      <c r="CH1210" s="216" t="n"/>
      <c r="CI1210" s="456" t="n"/>
      <c r="CJ1210" s="223" t="n"/>
      <c r="CK1210" s="196" t="n"/>
      <c r="CL1210" s="196" t="n"/>
      <c r="CM1210" s="196" t="n"/>
      <c r="CN1210" s="196" t="n"/>
      <c r="CO1210" s="196" t="n"/>
      <c r="CP1210" s="323" t="n"/>
      <c r="CQ1210" s="348" t="n"/>
      <c r="CR1210" s="348" t="n"/>
      <c r="CS1210" s="348" t="n"/>
      <c r="CT1210" s="348" t="n"/>
      <c r="CU1210" s="348" t="n"/>
      <c r="CV1210" s="348" t="n"/>
      <c r="CW1210" s="348" t="n"/>
      <c r="CX1210" s="348" t="n"/>
      <c r="CY1210" s="348">
        <f>IFERROR(ROUND(STDEV(AN1210,L1210),1),"")</f>
        <v/>
      </c>
      <c r="CZ1210" s="232">
        <f>IFERROR(ROUND(AVERAGE(O1210:S1210,AA1210:AE1210),0),"")</f>
        <v/>
      </c>
      <c r="DA1210" s="232">
        <f>IFERROR(AVERAGE(T1210:X1210,AF1210:AJ1210),"")</f>
        <v/>
      </c>
      <c r="DB1210" s="308">
        <f>AV1210+BK1210</f>
        <v/>
      </c>
      <c r="DC1210" s="12">
        <f>SUM(BL1210:BT1210,AW1210:BE1210)</f>
        <v/>
      </c>
      <c r="DD1210" s="437">
        <f>IFERROR(ROUND(DC1210/K1210,0),"")</f>
        <v/>
      </c>
      <c r="DE1210" s="437">
        <f>IFERROR(ROUND(AVERAGE(Y1210:Z1210,AK1210:AL1210),0),"")</f>
        <v/>
      </c>
      <c r="DF1210" s="217">
        <f>IFERROR(ROUND((3600/DE1210*J1210),0),"")</f>
        <v/>
      </c>
      <c r="DG1210" s="437">
        <f>IFERROR(ROUND(DD1210/DF1210,1),"")</f>
        <v/>
      </c>
      <c r="DH1210" s="308">
        <f>IFERROR(DB1210+DD1210,"")</f>
        <v/>
      </c>
      <c r="DI1210" s="447">
        <f>IFERROR(DD1210/DH1210,"")</f>
        <v/>
      </c>
      <c r="DJ1210" s="239" t="n"/>
      <c r="DK1210" s="12">
        <f>IFERROR(DF1210-AP1210,"")</f>
        <v/>
      </c>
      <c r="DL1210" s="239" t="n"/>
      <c r="DM1210" s="307">
        <f>IFERROR(DA1210-L1210,"")</f>
        <v/>
      </c>
      <c r="DN1210" s="348">
        <f>IF(DE1210&gt;AQ1210,0,1)</f>
        <v/>
      </c>
      <c r="DO1210" s="348">
        <f>IF(DA1210&lt;M1210,0,1)</f>
        <v/>
      </c>
      <c r="DP1210" s="348">
        <f>IF(DA1210&gt;N1210,0,1)</f>
        <v/>
      </c>
    </row>
    <row r="1211" ht="20.25" customHeight="1" s="417">
      <c r="C1211" s="455" t="n"/>
      <c r="G1211" s="238" t="n"/>
      <c r="H1211" s="437" t="n"/>
      <c r="I1211" s="437" t="n"/>
      <c r="J1211" s="437" t="n"/>
      <c r="K1211" s="437" t="n"/>
      <c r="L1211" s="240" t="n"/>
      <c r="M1211" s="241" t="n"/>
      <c r="N1211" s="242" t="n"/>
      <c r="O1211" s="232" t="n"/>
      <c r="P1211" s="232" t="n"/>
      <c r="Q1211" s="232" t="n"/>
      <c r="R1211" s="232" t="n"/>
      <c r="S1211" s="232" t="n"/>
      <c r="T1211" s="232" t="n"/>
      <c r="U1211" s="232" t="n"/>
      <c r="V1211" s="232" t="n"/>
      <c r="W1211" s="232" t="n"/>
      <c r="X1211" s="232" t="n"/>
      <c r="Y1211" s="195" t="n"/>
      <c r="Z1211" s="195" t="n"/>
      <c r="AA1211" s="232" t="n"/>
      <c r="AB1211" s="232" t="n"/>
      <c r="AC1211" s="232" t="n"/>
      <c r="AD1211" s="232" t="n"/>
      <c r="AE1211" s="232" t="n"/>
      <c r="AF1211" s="232" t="n"/>
      <c r="AG1211" s="232" t="n"/>
      <c r="AH1211" s="232" t="n"/>
      <c r="AI1211" s="232" t="n"/>
      <c r="AJ1211" s="232" t="n"/>
      <c r="AK1211" s="195" t="n"/>
      <c r="AL1211" s="195" t="n"/>
      <c r="AM1211" s="232">
        <f>IFERROR(ROUND(AVERAGE(O1211:S1211,AA1211:AE1211),0),"")</f>
        <v/>
      </c>
      <c r="AN1211" s="232">
        <f>IFERROR(ROUND(AVERAGE(T1211:X1211,AF1211:AJ1211),0),"")</f>
        <v/>
      </c>
      <c r="AO1211" s="278">
        <f>IFERROR((AM1211-L1211)/L1211,"")</f>
        <v/>
      </c>
      <c r="AP1211" s="218" t="n"/>
      <c r="AQ1211" s="219" t="n"/>
      <c r="AR1211" s="217">
        <f>IFERROR(ROUND((3600/AS1211*J1211),0),"")</f>
        <v/>
      </c>
      <c r="AS1211" s="217">
        <f>IFERROR(ROUND(AVERAGE(Y1211:Z1211,AK1211:AL1211),0),"")</f>
        <v/>
      </c>
      <c r="AT1211" s="217" t="n"/>
      <c r="AU1211" s="217" t="n"/>
      <c r="AV1211" s="217" t="n"/>
      <c r="AW1211" s="217" t="n"/>
      <c r="AX1211" s="217" t="n"/>
      <c r="AY1211" s="217" t="n"/>
      <c r="AZ1211" s="217" t="n"/>
      <c r="BA1211" s="217" t="n"/>
      <c r="BB1211" s="217" t="n"/>
      <c r="BC1211" s="217" t="n"/>
      <c r="BD1211" s="217" t="n"/>
      <c r="BE1211" s="217" t="n"/>
      <c r="BF1211" s="217" t="n"/>
      <c r="BG1211" s="217" t="n"/>
      <c r="BH1211" s="217" t="n"/>
      <c r="BI1211" s="217" t="n"/>
      <c r="BJ1211" s="217" t="n"/>
      <c r="BK1211" s="217" t="n"/>
      <c r="BL1211" s="217" t="n"/>
      <c r="BM1211" s="217" t="n"/>
      <c r="BN1211" s="217" t="n"/>
      <c r="BO1211" s="217" t="n"/>
      <c r="BP1211" s="217" t="n"/>
      <c r="BQ1211" s="217" t="n"/>
      <c r="BR1211" s="217" t="n"/>
      <c r="BS1211" s="217" t="n"/>
      <c r="BT1211" s="217" t="n"/>
      <c r="BU1211" s="217" t="n"/>
      <c r="BV1211" s="217" t="n"/>
      <c r="BW1211" s="217" t="n"/>
      <c r="BX1211" s="220" t="n"/>
      <c r="BY1211" s="220" t="n"/>
      <c r="BZ1211" s="220" t="n"/>
      <c r="CA1211" s="220" t="n"/>
      <c r="CB1211" s="220" t="n"/>
      <c r="CC1211" s="220" t="n"/>
      <c r="CD1211" s="220" t="n"/>
      <c r="CE1211" s="220" t="n"/>
      <c r="CF1211" s="220" t="n"/>
      <c r="CG1211" s="221">
        <f>IFERROR(ROUND((SUM(BX1211:CF1211)),0),"")</f>
        <v/>
      </c>
      <c r="CH1211" s="216" t="n"/>
      <c r="CI1211" s="456" t="n"/>
      <c r="CJ1211" s="223" t="n"/>
      <c r="CK1211" s="196" t="n"/>
      <c r="CL1211" s="196" t="n"/>
      <c r="CM1211" s="196" t="n"/>
      <c r="CN1211" s="196" t="n"/>
      <c r="CO1211" s="196" t="n"/>
      <c r="CP1211" s="323" t="n"/>
      <c r="CQ1211" s="348" t="n"/>
      <c r="CR1211" s="348" t="n"/>
      <c r="CS1211" s="348" t="n"/>
      <c r="CT1211" s="348" t="n"/>
      <c r="CU1211" s="348" t="n"/>
      <c r="CV1211" s="348" t="n"/>
      <c r="CW1211" s="348" t="n"/>
      <c r="CX1211" s="348" t="n"/>
      <c r="CY1211" s="348">
        <f>IFERROR(ROUND(STDEV(AN1211,L1211),1),"")</f>
        <v/>
      </c>
      <c r="CZ1211" s="232">
        <f>IFERROR(ROUND(AVERAGE(O1211:S1211,AA1211:AE1211),0),"")</f>
        <v/>
      </c>
      <c r="DA1211" s="232">
        <f>IFERROR(AVERAGE(T1211:X1211,AF1211:AJ1211),"")</f>
        <v/>
      </c>
      <c r="DB1211" s="308">
        <f>AV1211+BK1211</f>
        <v/>
      </c>
      <c r="DC1211" s="12">
        <f>SUM(BL1211:BT1211,AW1211:BE1211)</f>
        <v/>
      </c>
      <c r="DD1211" s="437">
        <f>IFERROR(ROUND(DC1211/K1211,0),"")</f>
        <v/>
      </c>
      <c r="DE1211" s="437">
        <f>IFERROR(ROUND(AVERAGE(Y1211:Z1211,AK1211:AL1211),0),"")</f>
        <v/>
      </c>
      <c r="DF1211" s="217">
        <f>IFERROR(ROUND((3600/DE1211*J1211),0),"")</f>
        <v/>
      </c>
      <c r="DG1211" s="437">
        <f>IFERROR(ROUND(DD1211/DF1211,1),"")</f>
        <v/>
      </c>
      <c r="DH1211" s="308">
        <f>IFERROR(DB1211+DD1211,"")</f>
        <v/>
      </c>
      <c r="DI1211" s="447">
        <f>IFERROR(DD1211/DH1211,"")</f>
        <v/>
      </c>
      <c r="DJ1211" s="239" t="n"/>
      <c r="DK1211" s="12">
        <f>IFERROR(DF1211-AP1211,"")</f>
        <v/>
      </c>
      <c r="DL1211" s="239" t="n"/>
      <c r="DM1211" s="307">
        <f>IFERROR(DA1211-L1211,"")</f>
        <v/>
      </c>
      <c r="DN1211" s="348">
        <f>IF(DE1211&gt;AQ1211,0,1)</f>
        <v/>
      </c>
      <c r="DO1211" s="348">
        <f>IF(DA1211&lt;M1211,0,1)</f>
        <v/>
      </c>
      <c r="DP1211" s="348">
        <f>IF(DA1211&gt;N1211,0,1)</f>
        <v/>
      </c>
    </row>
    <row r="1212" ht="20.25" customHeight="1" s="417">
      <c r="C1212" s="455" t="n"/>
      <c r="G1212" s="238" t="n"/>
      <c r="H1212" s="437" t="n"/>
      <c r="I1212" s="437" t="n"/>
      <c r="J1212" s="437" t="n"/>
      <c r="K1212" s="437" t="n"/>
      <c r="L1212" s="240" t="n"/>
      <c r="M1212" s="241" t="n"/>
      <c r="N1212" s="242" t="n"/>
      <c r="O1212" s="232" t="n"/>
      <c r="P1212" s="232" t="n"/>
      <c r="Q1212" s="232" t="n"/>
      <c r="R1212" s="232" t="n"/>
      <c r="S1212" s="232" t="n"/>
      <c r="T1212" s="232" t="n"/>
      <c r="U1212" s="232" t="n"/>
      <c r="V1212" s="232" t="n"/>
      <c r="W1212" s="232" t="n"/>
      <c r="X1212" s="232" t="n"/>
      <c r="Y1212" s="195" t="n"/>
      <c r="Z1212" s="195" t="n"/>
      <c r="AA1212" s="232" t="n"/>
      <c r="AB1212" s="232" t="n"/>
      <c r="AC1212" s="232" t="n"/>
      <c r="AD1212" s="232" t="n"/>
      <c r="AE1212" s="232" t="n"/>
      <c r="AF1212" s="232" t="n"/>
      <c r="AG1212" s="232" t="n"/>
      <c r="AH1212" s="232" t="n"/>
      <c r="AI1212" s="232" t="n"/>
      <c r="AJ1212" s="232" t="n"/>
      <c r="AK1212" s="195" t="n"/>
      <c r="AL1212" s="195" t="n"/>
      <c r="AM1212" s="232">
        <f>IFERROR(ROUND(AVERAGE(O1212:S1212,AA1212:AE1212),0),"")</f>
        <v/>
      </c>
      <c r="AN1212" s="232">
        <f>IFERROR(ROUND(AVERAGE(T1212:X1212,AF1212:AJ1212),0),"")</f>
        <v/>
      </c>
      <c r="AO1212" s="278">
        <f>IFERROR((AM1212-L1212)/L1212,"")</f>
        <v/>
      </c>
      <c r="AP1212" s="218" t="n"/>
      <c r="AQ1212" s="219" t="n"/>
      <c r="AR1212" s="217">
        <f>IFERROR(ROUND((3600/AS1212*J1212),0),"")</f>
        <v/>
      </c>
      <c r="AS1212" s="217">
        <f>IFERROR(ROUND(AVERAGE(Y1212:Z1212,AK1212:AL1212),0),"")</f>
        <v/>
      </c>
      <c r="AT1212" s="217" t="n"/>
      <c r="AU1212" s="217" t="n"/>
      <c r="AV1212" s="217" t="n"/>
      <c r="AW1212" s="217" t="n"/>
      <c r="AX1212" s="217" t="n"/>
      <c r="AY1212" s="217" t="n"/>
      <c r="AZ1212" s="217" t="n"/>
      <c r="BA1212" s="217" t="n"/>
      <c r="BB1212" s="217" t="n"/>
      <c r="BC1212" s="217" t="n"/>
      <c r="BD1212" s="217" t="n"/>
      <c r="BE1212" s="217" t="n"/>
      <c r="BF1212" s="217" t="n"/>
      <c r="BG1212" s="217" t="n"/>
      <c r="BH1212" s="217" t="n"/>
      <c r="BI1212" s="217" t="n"/>
      <c r="BJ1212" s="217" t="n"/>
      <c r="BK1212" s="217" t="n"/>
      <c r="BL1212" s="217" t="n"/>
      <c r="BM1212" s="217" t="n"/>
      <c r="BN1212" s="217" t="n"/>
      <c r="BO1212" s="217" t="n"/>
      <c r="BP1212" s="217" t="n"/>
      <c r="BQ1212" s="217" t="n"/>
      <c r="BR1212" s="217" t="n"/>
      <c r="BS1212" s="217" t="n"/>
      <c r="BT1212" s="217" t="n"/>
      <c r="BU1212" s="217" t="n"/>
      <c r="BV1212" s="217" t="n"/>
      <c r="BW1212" s="217" t="n"/>
      <c r="BX1212" s="220" t="n"/>
      <c r="BY1212" s="220" t="n"/>
      <c r="BZ1212" s="220" t="n"/>
      <c r="CA1212" s="220" t="n"/>
      <c r="CB1212" s="220" t="n"/>
      <c r="CC1212" s="220" t="n"/>
      <c r="CD1212" s="220" t="n"/>
      <c r="CE1212" s="220" t="n"/>
      <c r="CF1212" s="220" t="n"/>
      <c r="CG1212" s="221">
        <f>IFERROR(ROUND((SUM(BX1212:CF1212)),0),"")</f>
        <v/>
      </c>
      <c r="CH1212" s="216" t="n"/>
      <c r="CI1212" s="456" t="n"/>
      <c r="CJ1212" s="223" t="n"/>
      <c r="CK1212" s="196" t="n"/>
      <c r="CL1212" s="196" t="n"/>
      <c r="CM1212" s="196" t="n"/>
      <c r="CN1212" s="196" t="n"/>
      <c r="CO1212" s="196" t="n"/>
      <c r="CP1212" s="323" t="n"/>
      <c r="CQ1212" s="348" t="n"/>
      <c r="CR1212" s="348" t="n"/>
      <c r="CS1212" s="348" t="n"/>
      <c r="CT1212" s="348" t="n"/>
      <c r="CU1212" s="348" t="n"/>
      <c r="CV1212" s="348" t="n"/>
      <c r="CW1212" s="348" t="n"/>
      <c r="CX1212" s="348" t="n"/>
      <c r="CY1212" s="348">
        <f>IFERROR(ROUND(STDEV(AN1212,L1212),1),"")</f>
        <v/>
      </c>
      <c r="CZ1212" s="232">
        <f>IFERROR(ROUND(AVERAGE(O1212:S1212,AA1212:AE1212),0),"")</f>
        <v/>
      </c>
      <c r="DA1212" s="232">
        <f>IFERROR(AVERAGE(T1212:X1212,AF1212:AJ1212),"")</f>
        <v/>
      </c>
      <c r="DB1212" s="308">
        <f>AV1212+BK1212</f>
        <v/>
      </c>
      <c r="DC1212" s="12">
        <f>SUM(BL1212:BT1212,AW1212:BE1212)</f>
        <v/>
      </c>
      <c r="DD1212" s="437">
        <f>IFERROR(ROUND(DC1212/K1212,0),"")</f>
        <v/>
      </c>
      <c r="DE1212" s="437">
        <f>IFERROR(ROUND(AVERAGE(Y1212:Z1212,AK1212:AL1212),0),"")</f>
        <v/>
      </c>
      <c r="DF1212" s="217">
        <f>IFERROR(ROUND((3600/DE1212*J1212),0),"")</f>
        <v/>
      </c>
      <c r="DG1212" s="437">
        <f>IFERROR(ROUND(DD1212/DF1212,1),"")</f>
        <v/>
      </c>
      <c r="DH1212" s="308">
        <f>IFERROR(DB1212+DD1212,"")</f>
        <v/>
      </c>
      <c r="DI1212" s="447">
        <f>IFERROR(DD1212/DH1212,"")</f>
        <v/>
      </c>
      <c r="DJ1212" s="239" t="n"/>
      <c r="DK1212" s="12">
        <f>IFERROR(DF1212-AP1212,"")</f>
        <v/>
      </c>
      <c r="DL1212" s="239" t="n"/>
      <c r="DM1212" s="307">
        <f>IFERROR(DA1212-L1212,"")</f>
        <v/>
      </c>
      <c r="DN1212" s="348">
        <f>IF(DE1212&gt;AQ1212,0,1)</f>
        <v/>
      </c>
      <c r="DO1212" s="348">
        <f>IF(DA1212&lt;M1212,0,1)</f>
        <v/>
      </c>
      <c r="DP1212" s="348">
        <f>IF(DA1212&gt;N1212,0,1)</f>
        <v/>
      </c>
    </row>
    <row r="1213" ht="20.25" customHeight="1" s="417">
      <c r="C1213" s="455" t="n"/>
      <c r="G1213" s="238" t="n"/>
      <c r="H1213" s="437" t="n"/>
      <c r="I1213" s="437" t="n"/>
      <c r="J1213" s="437" t="n"/>
      <c r="K1213" s="437" t="n"/>
      <c r="L1213" s="240" t="n"/>
      <c r="M1213" s="241" t="n"/>
      <c r="N1213" s="242" t="n"/>
      <c r="O1213" s="232" t="n"/>
      <c r="P1213" s="232" t="n"/>
      <c r="Q1213" s="232" t="n"/>
      <c r="R1213" s="232" t="n"/>
      <c r="S1213" s="232" t="n"/>
      <c r="T1213" s="232" t="n"/>
      <c r="U1213" s="232" t="n"/>
      <c r="V1213" s="232" t="n"/>
      <c r="W1213" s="232" t="n"/>
      <c r="X1213" s="232" t="n"/>
      <c r="Y1213" s="195" t="n"/>
      <c r="Z1213" s="195" t="n"/>
      <c r="AA1213" s="232" t="n"/>
      <c r="AB1213" s="232" t="n"/>
      <c r="AC1213" s="232" t="n"/>
      <c r="AD1213" s="232" t="n"/>
      <c r="AE1213" s="232" t="n"/>
      <c r="AF1213" s="232" t="n"/>
      <c r="AG1213" s="232" t="n"/>
      <c r="AH1213" s="232" t="n"/>
      <c r="AI1213" s="232" t="n"/>
      <c r="AJ1213" s="232" t="n"/>
      <c r="AK1213" s="195" t="n"/>
      <c r="AL1213" s="195" t="n"/>
      <c r="AM1213" s="232">
        <f>IFERROR(ROUND(AVERAGE(O1213:S1213,AA1213:AE1213),0),"")</f>
        <v/>
      </c>
      <c r="AN1213" s="232">
        <f>IFERROR(ROUND(AVERAGE(T1213:X1213,AF1213:AJ1213),0),"")</f>
        <v/>
      </c>
      <c r="AO1213" s="278">
        <f>IFERROR((AM1213-L1213)/L1213,"")</f>
        <v/>
      </c>
      <c r="AP1213" s="218" t="n"/>
      <c r="AQ1213" s="219" t="n"/>
      <c r="AR1213" s="217">
        <f>IFERROR(ROUND((3600/AS1213*J1213),0),"")</f>
        <v/>
      </c>
      <c r="AS1213" s="217">
        <f>IFERROR(ROUND(AVERAGE(Y1213:Z1213,AK1213:AL1213),0),"")</f>
        <v/>
      </c>
      <c r="AT1213" s="217" t="n"/>
      <c r="AU1213" s="217" t="n"/>
      <c r="AV1213" s="217" t="n"/>
      <c r="AW1213" s="217" t="n"/>
      <c r="AX1213" s="217" t="n"/>
      <c r="AY1213" s="217" t="n"/>
      <c r="AZ1213" s="217" t="n"/>
      <c r="BA1213" s="217" t="n"/>
      <c r="BB1213" s="217" t="n"/>
      <c r="BC1213" s="217" t="n"/>
      <c r="BD1213" s="217" t="n"/>
      <c r="BE1213" s="217" t="n"/>
      <c r="BF1213" s="217" t="n"/>
      <c r="BG1213" s="217" t="n"/>
      <c r="BH1213" s="217" t="n"/>
      <c r="BI1213" s="217" t="n"/>
      <c r="BJ1213" s="217" t="n"/>
      <c r="BK1213" s="217" t="n"/>
      <c r="BL1213" s="217" t="n"/>
      <c r="BM1213" s="217" t="n"/>
      <c r="BN1213" s="217" t="n"/>
      <c r="BO1213" s="217" t="n"/>
      <c r="BP1213" s="217" t="n"/>
      <c r="BQ1213" s="217" t="n"/>
      <c r="BR1213" s="217" t="n"/>
      <c r="BS1213" s="217" t="n"/>
      <c r="BT1213" s="217" t="n"/>
      <c r="BU1213" s="217" t="n"/>
      <c r="BV1213" s="217" t="n"/>
      <c r="BW1213" s="217" t="n"/>
      <c r="BX1213" s="220" t="n"/>
      <c r="BY1213" s="220" t="n"/>
      <c r="BZ1213" s="220" t="n"/>
      <c r="CA1213" s="220" t="n"/>
      <c r="CB1213" s="220" t="n"/>
      <c r="CC1213" s="220" t="n"/>
      <c r="CD1213" s="220" t="n"/>
      <c r="CE1213" s="220" t="n"/>
      <c r="CF1213" s="220" t="n"/>
      <c r="CG1213" s="221">
        <f>IFERROR(ROUND((SUM(BX1213:CF1213)),0),"")</f>
        <v/>
      </c>
      <c r="CH1213" s="216" t="n"/>
      <c r="CI1213" s="456" t="n"/>
      <c r="CJ1213" s="223" t="n"/>
      <c r="CK1213" s="196" t="n"/>
      <c r="CL1213" s="196" t="n"/>
      <c r="CM1213" s="196" t="n"/>
      <c r="CN1213" s="196" t="n"/>
      <c r="CO1213" s="196" t="n"/>
      <c r="CP1213" s="323" t="n"/>
      <c r="CQ1213" s="348" t="n"/>
      <c r="CR1213" s="348" t="n"/>
      <c r="CS1213" s="348" t="n"/>
      <c r="CT1213" s="348" t="n"/>
      <c r="CU1213" s="348" t="n"/>
      <c r="CV1213" s="348" t="n"/>
      <c r="CW1213" s="348" t="n"/>
      <c r="CX1213" s="348" t="n"/>
      <c r="CY1213" s="348">
        <f>IFERROR(ROUND(STDEV(AN1213,L1213),1),"")</f>
        <v/>
      </c>
      <c r="CZ1213" s="232">
        <f>IFERROR(ROUND(AVERAGE(O1213:S1213,AA1213:AE1213),0),"")</f>
        <v/>
      </c>
      <c r="DA1213" s="232">
        <f>IFERROR(AVERAGE(T1213:X1213,AF1213:AJ1213),"")</f>
        <v/>
      </c>
      <c r="DB1213" s="308">
        <f>AV1213+BK1213</f>
        <v/>
      </c>
      <c r="DC1213" s="12">
        <f>SUM(BL1213:BT1213,AW1213:BE1213)</f>
        <v/>
      </c>
      <c r="DD1213" s="437">
        <f>IFERROR(ROUND(DC1213/K1213,0),"")</f>
        <v/>
      </c>
      <c r="DE1213" s="437">
        <f>IFERROR(ROUND(AVERAGE(Y1213:Z1213,AK1213:AL1213),0),"")</f>
        <v/>
      </c>
      <c r="DF1213" s="217">
        <f>IFERROR(ROUND((3600/DE1213*J1213),0),"")</f>
        <v/>
      </c>
      <c r="DG1213" s="437">
        <f>IFERROR(ROUND(DD1213/DF1213,1),"")</f>
        <v/>
      </c>
      <c r="DH1213" s="308">
        <f>IFERROR(DB1213+DD1213,"")</f>
        <v/>
      </c>
      <c r="DI1213" s="447">
        <f>IFERROR(DD1213/DH1213,"")</f>
        <v/>
      </c>
      <c r="DJ1213" s="239" t="n"/>
      <c r="DK1213" s="12">
        <f>IFERROR(DF1213-AP1213,"")</f>
        <v/>
      </c>
      <c r="DL1213" s="239" t="n"/>
      <c r="DM1213" s="307">
        <f>IFERROR(DA1213-L1213,"")</f>
        <v/>
      </c>
      <c r="DN1213" s="348">
        <f>IF(DE1213&gt;AQ1213,0,1)</f>
        <v/>
      </c>
      <c r="DO1213" s="348">
        <f>IF(DA1213&lt;M1213,0,1)</f>
        <v/>
      </c>
      <c r="DP1213" s="348">
        <f>IF(DA1213&gt;N1213,0,1)</f>
        <v/>
      </c>
    </row>
    <row r="1214" ht="20.25" customHeight="1" s="417">
      <c r="C1214" s="455" t="n"/>
      <c r="G1214" s="238" t="n"/>
      <c r="H1214" s="437" t="n"/>
      <c r="I1214" s="437" t="n"/>
      <c r="J1214" s="437" t="n"/>
      <c r="K1214" s="437" t="n"/>
      <c r="L1214" s="240" t="n"/>
      <c r="M1214" s="241" t="n"/>
      <c r="N1214" s="242" t="n"/>
      <c r="O1214" s="232" t="n"/>
      <c r="P1214" s="232" t="n"/>
      <c r="Q1214" s="232" t="n"/>
      <c r="R1214" s="232" t="n"/>
      <c r="S1214" s="232" t="n"/>
      <c r="T1214" s="232" t="n"/>
      <c r="U1214" s="232" t="n"/>
      <c r="V1214" s="232" t="n"/>
      <c r="W1214" s="232" t="n"/>
      <c r="X1214" s="232" t="n"/>
      <c r="Y1214" s="195" t="n"/>
      <c r="Z1214" s="195" t="n"/>
      <c r="AA1214" s="232" t="n"/>
      <c r="AB1214" s="232" t="n"/>
      <c r="AC1214" s="232" t="n"/>
      <c r="AD1214" s="232" t="n"/>
      <c r="AE1214" s="232" t="n"/>
      <c r="AF1214" s="232" t="n"/>
      <c r="AG1214" s="232" t="n"/>
      <c r="AH1214" s="232" t="n"/>
      <c r="AI1214" s="232" t="n"/>
      <c r="AJ1214" s="232" t="n"/>
      <c r="AK1214" s="195" t="n"/>
      <c r="AL1214" s="195" t="n"/>
      <c r="AM1214" s="232">
        <f>IFERROR(ROUND(AVERAGE(O1214:S1214,AA1214:AE1214),0),"")</f>
        <v/>
      </c>
      <c r="AN1214" s="232">
        <f>IFERROR(ROUND(AVERAGE(T1214:X1214,AF1214:AJ1214),0),"")</f>
        <v/>
      </c>
      <c r="AO1214" s="278">
        <f>IFERROR((AM1214-L1214)/L1214,"")</f>
        <v/>
      </c>
      <c r="AP1214" s="218" t="n"/>
      <c r="AQ1214" s="219" t="n"/>
      <c r="AR1214" s="217">
        <f>IFERROR(ROUND((3600/AS1214*J1214),0),"")</f>
        <v/>
      </c>
      <c r="AS1214" s="217">
        <f>IFERROR(ROUND(AVERAGE(Y1214:Z1214,AK1214:AL1214),0),"")</f>
        <v/>
      </c>
      <c r="AT1214" s="217" t="n"/>
      <c r="AU1214" s="217" t="n"/>
      <c r="AV1214" s="217" t="n"/>
      <c r="AW1214" s="217" t="n"/>
      <c r="AX1214" s="217" t="n"/>
      <c r="AY1214" s="217" t="n"/>
      <c r="AZ1214" s="217" t="n"/>
      <c r="BA1214" s="217" t="n"/>
      <c r="BB1214" s="217" t="n"/>
      <c r="BC1214" s="217" t="n"/>
      <c r="BD1214" s="217" t="n"/>
      <c r="BE1214" s="217" t="n"/>
      <c r="BF1214" s="217" t="n"/>
      <c r="BG1214" s="217" t="n"/>
      <c r="BH1214" s="217" t="n"/>
      <c r="BI1214" s="217" t="n"/>
      <c r="BJ1214" s="217" t="n"/>
      <c r="BK1214" s="217" t="n"/>
      <c r="BL1214" s="217" t="n"/>
      <c r="BM1214" s="217" t="n"/>
      <c r="BN1214" s="217" t="n"/>
      <c r="BO1214" s="217" t="n"/>
      <c r="BP1214" s="217" t="n"/>
      <c r="BQ1214" s="217" t="n"/>
      <c r="BR1214" s="217" t="n"/>
      <c r="BS1214" s="217" t="n"/>
      <c r="BT1214" s="217" t="n"/>
      <c r="BU1214" s="217" t="n"/>
      <c r="BV1214" s="217" t="n"/>
      <c r="BW1214" s="217" t="n"/>
      <c r="BX1214" s="220" t="n"/>
      <c r="BY1214" s="220" t="n"/>
      <c r="BZ1214" s="220" t="n"/>
      <c r="CA1214" s="220" t="n"/>
      <c r="CB1214" s="220" t="n"/>
      <c r="CC1214" s="220" t="n"/>
      <c r="CD1214" s="220" t="n"/>
      <c r="CE1214" s="220" t="n"/>
      <c r="CF1214" s="220" t="n"/>
      <c r="CG1214" s="221">
        <f>IFERROR(ROUND((SUM(BX1214:CF1214)),0),"")</f>
        <v/>
      </c>
      <c r="CH1214" s="216" t="n"/>
      <c r="CI1214" s="456" t="n"/>
      <c r="CJ1214" s="223" t="n"/>
      <c r="CK1214" s="196" t="n"/>
      <c r="CL1214" s="196" t="n"/>
      <c r="CM1214" s="196" t="n"/>
      <c r="CN1214" s="196" t="n"/>
      <c r="CO1214" s="196" t="n"/>
      <c r="CP1214" s="323" t="n"/>
      <c r="CQ1214" s="348" t="n"/>
      <c r="CR1214" s="348" t="n"/>
      <c r="CS1214" s="348" t="n"/>
      <c r="CT1214" s="348" t="n"/>
      <c r="CU1214" s="348" t="n"/>
      <c r="CV1214" s="348" t="n"/>
      <c r="CW1214" s="348" t="n"/>
      <c r="CX1214" s="348" t="n"/>
      <c r="CY1214" s="348">
        <f>IFERROR(ROUND(STDEV(AN1214,L1214),1),"")</f>
        <v/>
      </c>
      <c r="CZ1214" s="232">
        <f>IFERROR(ROUND(AVERAGE(O1214:S1214,AA1214:AE1214),0),"")</f>
        <v/>
      </c>
      <c r="DA1214" s="232">
        <f>IFERROR(AVERAGE(T1214:X1214,AF1214:AJ1214),"")</f>
        <v/>
      </c>
      <c r="DB1214" s="308">
        <f>AV1214+BK1214</f>
        <v/>
      </c>
      <c r="DC1214" s="12">
        <f>SUM(BL1214:BT1214,AW1214:BE1214)</f>
        <v/>
      </c>
      <c r="DD1214" s="437">
        <f>IFERROR(ROUND(DC1214/K1214,0),"")</f>
        <v/>
      </c>
      <c r="DE1214" s="437">
        <f>IFERROR(ROUND(AVERAGE(Y1214:Z1214,AK1214:AL1214),0),"")</f>
        <v/>
      </c>
      <c r="DF1214" s="217">
        <f>IFERROR(ROUND((3600/DE1214*J1214),0),"")</f>
        <v/>
      </c>
      <c r="DG1214" s="437">
        <f>IFERROR(ROUND(DD1214/DF1214,1),"")</f>
        <v/>
      </c>
      <c r="DH1214" s="308">
        <f>IFERROR(DB1214+DD1214,"")</f>
        <v/>
      </c>
      <c r="DI1214" s="447">
        <f>IFERROR(DD1214/DH1214,"")</f>
        <v/>
      </c>
      <c r="DJ1214" s="239" t="n"/>
      <c r="DK1214" s="12">
        <f>IFERROR(DF1214-AP1214,"")</f>
        <v/>
      </c>
      <c r="DL1214" s="239" t="n"/>
      <c r="DM1214" s="307">
        <f>IFERROR(DA1214-L1214,"")</f>
        <v/>
      </c>
      <c r="DN1214" s="348">
        <f>IF(DE1214&gt;AQ1214,0,1)</f>
        <v/>
      </c>
      <c r="DO1214" s="348">
        <f>IF(DA1214&lt;M1214,0,1)</f>
        <v/>
      </c>
      <c r="DP1214" s="348">
        <f>IF(DA1214&gt;N1214,0,1)</f>
        <v/>
      </c>
    </row>
    <row r="1215" ht="20.25" customHeight="1" s="417">
      <c r="C1215" s="455" t="n"/>
      <c r="G1215" s="238" t="n"/>
      <c r="H1215" s="437" t="n"/>
      <c r="I1215" s="437" t="n"/>
      <c r="J1215" s="437" t="n"/>
      <c r="K1215" s="437" t="n"/>
      <c r="L1215" s="240" t="n"/>
      <c r="M1215" s="241" t="n"/>
      <c r="N1215" s="242" t="n"/>
      <c r="O1215" s="232" t="n"/>
      <c r="P1215" s="232" t="n"/>
      <c r="Q1215" s="232" t="n"/>
      <c r="R1215" s="232" t="n"/>
      <c r="S1215" s="232" t="n"/>
      <c r="T1215" s="232" t="n"/>
      <c r="U1215" s="232" t="n"/>
      <c r="V1215" s="232" t="n"/>
      <c r="W1215" s="232" t="n"/>
      <c r="X1215" s="232" t="n"/>
      <c r="Y1215" s="195" t="n"/>
      <c r="Z1215" s="195" t="n"/>
      <c r="AA1215" s="232" t="n"/>
      <c r="AB1215" s="232" t="n"/>
      <c r="AC1215" s="232" t="n"/>
      <c r="AD1215" s="232" t="n"/>
      <c r="AE1215" s="232" t="n"/>
      <c r="AF1215" s="232" t="n"/>
      <c r="AG1215" s="232" t="n"/>
      <c r="AH1215" s="232" t="n"/>
      <c r="AI1215" s="232" t="n"/>
      <c r="AJ1215" s="232" t="n"/>
      <c r="AK1215" s="195" t="n"/>
      <c r="AL1215" s="195" t="n"/>
      <c r="AM1215" s="232">
        <f>IFERROR(ROUND(AVERAGE(O1215:S1215,AA1215:AE1215),0),"")</f>
        <v/>
      </c>
      <c r="AN1215" s="232">
        <f>IFERROR(ROUND(AVERAGE(T1215:X1215,AF1215:AJ1215),0),"")</f>
        <v/>
      </c>
      <c r="AO1215" s="278">
        <f>IFERROR((AM1215-L1215)/L1215,"")</f>
        <v/>
      </c>
      <c r="AP1215" s="218" t="n"/>
      <c r="AQ1215" s="219" t="n"/>
      <c r="AR1215" s="217">
        <f>IFERROR(ROUND((3600/AS1215*J1215),0),"")</f>
        <v/>
      </c>
      <c r="AS1215" s="217">
        <f>IFERROR(ROUND(AVERAGE(Y1215:Z1215,AK1215:AL1215),0),"")</f>
        <v/>
      </c>
      <c r="AT1215" s="217" t="n"/>
      <c r="AU1215" s="217" t="n"/>
      <c r="AV1215" s="217" t="n"/>
      <c r="AW1215" s="217" t="n"/>
      <c r="AX1215" s="217" t="n"/>
      <c r="AY1215" s="217" t="n"/>
      <c r="AZ1215" s="217" t="n"/>
      <c r="BA1215" s="217" t="n"/>
      <c r="BB1215" s="217" t="n"/>
      <c r="BC1215" s="217" t="n"/>
      <c r="BD1215" s="217" t="n"/>
      <c r="BE1215" s="217" t="n"/>
      <c r="BF1215" s="217" t="n"/>
      <c r="BG1215" s="217" t="n"/>
      <c r="BH1215" s="217" t="n"/>
      <c r="BI1215" s="217" t="n"/>
      <c r="BJ1215" s="217" t="n"/>
      <c r="BK1215" s="217" t="n"/>
      <c r="BL1215" s="217" t="n"/>
      <c r="BM1215" s="217" t="n"/>
      <c r="BN1215" s="217" t="n"/>
      <c r="BO1215" s="217" t="n"/>
      <c r="BP1215" s="217" t="n"/>
      <c r="BQ1215" s="217" t="n"/>
      <c r="BR1215" s="217" t="n"/>
      <c r="BS1215" s="217" t="n"/>
      <c r="BT1215" s="217" t="n"/>
      <c r="BU1215" s="217" t="n"/>
      <c r="BV1215" s="217" t="n"/>
      <c r="BW1215" s="217" t="n"/>
      <c r="BX1215" s="220" t="n"/>
      <c r="BY1215" s="220" t="n"/>
      <c r="BZ1215" s="220" t="n"/>
      <c r="CA1215" s="220" t="n"/>
      <c r="CB1215" s="220" t="n"/>
      <c r="CC1215" s="220" t="n"/>
      <c r="CD1215" s="220" t="n"/>
      <c r="CE1215" s="220" t="n"/>
      <c r="CF1215" s="220" t="n"/>
      <c r="CG1215" s="221">
        <f>IFERROR(ROUND((SUM(BX1215:CF1215)),0),"")</f>
        <v/>
      </c>
      <c r="CH1215" s="216" t="n"/>
      <c r="CI1215" s="456" t="n"/>
      <c r="CJ1215" s="223" t="n"/>
      <c r="CK1215" s="196" t="n"/>
      <c r="CL1215" s="196" t="n"/>
      <c r="CM1215" s="196" t="n"/>
      <c r="CN1215" s="196" t="n"/>
      <c r="CO1215" s="196" t="n"/>
      <c r="CP1215" s="323" t="n"/>
      <c r="CQ1215" s="348" t="n"/>
      <c r="CR1215" s="348" t="n"/>
      <c r="CS1215" s="348" t="n"/>
      <c r="CT1215" s="348" t="n"/>
      <c r="CU1215" s="348" t="n"/>
      <c r="CV1215" s="348" t="n"/>
      <c r="CW1215" s="348" t="n"/>
      <c r="CX1215" s="348" t="n"/>
      <c r="CY1215" s="348">
        <f>IFERROR(ROUND(STDEV(AN1215,L1215),1),"")</f>
        <v/>
      </c>
      <c r="CZ1215" s="232">
        <f>IFERROR(ROUND(AVERAGE(O1215:S1215,AA1215:AE1215),0),"")</f>
        <v/>
      </c>
      <c r="DA1215" s="232">
        <f>IFERROR(AVERAGE(T1215:X1215,AF1215:AJ1215),"")</f>
        <v/>
      </c>
      <c r="DB1215" s="308">
        <f>AV1215+BK1215</f>
        <v/>
      </c>
      <c r="DC1215" s="12">
        <f>SUM(BL1215:BT1215,AW1215:BE1215)</f>
        <v/>
      </c>
      <c r="DD1215" s="437">
        <f>IFERROR(ROUND(DC1215/K1215,0),"")</f>
        <v/>
      </c>
      <c r="DE1215" s="437">
        <f>IFERROR(ROUND(AVERAGE(Y1215:Z1215,AK1215:AL1215),0),"")</f>
        <v/>
      </c>
      <c r="DF1215" s="217">
        <f>IFERROR(ROUND((3600/DE1215*J1215),0),"")</f>
        <v/>
      </c>
      <c r="DG1215" s="437">
        <f>IFERROR(ROUND(DD1215/DF1215,1),"")</f>
        <v/>
      </c>
      <c r="DH1215" s="308">
        <f>IFERROR(DB1215+DD1215,"")</f>
        <v/>
      </c>
      <c r="DI1215" s="447">
        <f>IFERROR(DD1215/DH1215,"")</f>
        <v/>
      </c>
      <c r="DJ1215" s="239" t="n"/>
      <c r="DK1215" s="12">
        <f>IFERROR(DF1215-AP1215,"")</f>
        <v/>
      </c>
      <c r="DL1215" s="239" t="n"/>
      <c r="DM1215" s="307">
        <f>IFERROR(DA1215-L1215,"")</f>
        <v/>
      </c>
      <c r="DN1215" s="348">
        <f>IF(DE1215&gt;AQ1215,0,1)</f>
        <v/>
      </c>
      <c r="DO1215" s="348">
        <f>IF(DA1215&lt;M1215,0,1)</f>
        <v/>
      </c>
      <c r="DP1215" s="348">
        <f>IF(DA1215&gt;N1215,0,1)</f>
        <v/>
      </c>
    </row>
    <row r="1216" ht="20.25" customHeight="1" s="417">
      <c r="C1216" s="455" t="n"/>
      <c r="G1216" s="238" t="n"/>
      <c r="H1216" s="437" t="n"/>
      <c r="I1216" s="437" t="n"/>
      <c r="J1216" s="437" t="n"/>
      <c r="K1216" s="437" t="n"/>
      <c r="L1216" s="240" t="n"/>
      <c r="M1216" s="241" t="n"/>
      <c r="N1216" s="242" t="n"/>
      <c r="O1216" s="232" t="n"/>
      <c r="P1216" s="232" t="n"/>
      <c r="Q1216" s="232" t="n"/>
      <c r="R1216" s="232" t="n"/>
      <c r="S1216" s="232" t="n"/>
      <c r="T1216" s="232" t="n"/>
      <c r="U1216" s="232" t="n"/>
      <c r="V1216" s="232" t="n"/>
      <c r="W1216" s="232" t="n"/>
      <c r="X1216" s="232" t="n"/>
      <c r="Y1216" s="195" t="n"/>
      <c r="Z1216" s="195" t="n"/>
      <c r="AA1216" s="232" t="n"/>
      <c r="AB1216" s="232" t="n"/>
      <c r="AC1216" s="232" t="n"/>
      <c r="AD1216" s="232" t="n"/>
      <c r="AE1216" s="232" t="n"/>
      <c r="AF1216" s="232" t="n"/>
      <c r="AG1216" s="232" t="n"/>
      <c r="AH1216" s="232" t="n"/>
      <c r="AI1216" s="232" t="n"/>
      <c r="AJ1216" s="232" t="n"/>
      <c r="AK1216" s="195" t="n"/>
      <c r="AL1216" s="195" t="n"/>
      <c r="AM1216" s="232">
        <f>IFERROR(ROUND(AVERAGE(O1216:S1216,AA1216:AE1216),0),"")</f>
        <v/>
      </c>
      <c r="AN1216" s="232">
        <f>IFERROR(ROUND(AVERAGE(T1216:X1216,AF1216:AJ1216),0),"")</f>
        <v/>
      </c>
      <c r="AO1216" s="278">
        <f>IFERROR((AM1216-L1216)/L1216,"")</f>
        <v/>
      </c>
      <c r="AP1216" s="218" t="n"/>
      <c r="AQ1216" s="219" t="n"/>
      <c r="AR1216" s="217">
        <f>IFERROR(ROUND((3600/AS1216*J1216),0),"")</f>
        <v/>
      </c>
      <c r="AS1216" s="217">
        <f>IFERROR(ROUND(AVERAGE(Y1216:Z1216,AK1216:AL1216),0),"")</f>
        <v/>
      </c>
      <c r="AT1216" s="217" t="n"/>
      <c r="AU1216" s="217" t="n"/>
      <c r="AV1216" s="217" t="n"/>
      <c r="AW1216" s="217" t="n"/>
      <c r="AX1216" s="217" t="n"/>
      <c r="AY1216" s="217" t="n"/>
      <c r="AZ1216" s="217" t="n"/>
      <c r="BA1216" s="217" t="n"/>
      <c r="BB1216" s="217" t="n"/>
      <c r="BC1216" s="217" t="n"/>
      <c r="BD1216" s="217" t="n"/>
      <c r="BE1216" s="217" t="n"/>
      <c r="BF1216" s="217" t="n"/>
      <c r="BG1216" s="217" t="n"/>
      <c r="BH1216" s="217" t="n"/>
      <c r="BI1216" s="217" t="n"/>
      <c r="BJ1216" s="217" t="n"/>
      <c r="BK1216" s="217" t="n"/>
      <c r="BL1216" s="217" t="n"/>
      <c r="BM1216" s="217" t="n"/>
      <c r="BN1216" s="217" t="n"/>
      <c r="BO1216" s="217" t="n"/>
      <c r="BP1216" s="217" t="n"/>
      <c r="BQ1216" s="217" t="n"/>
      <c r="BR1216" s="217" t="n"/>
      <c r="BS1216" s="217" t="n"/>
      <c r="BT1216" s="217" t="n"/>
      <c r="BU1216" s="217" t="n"/>
      <c r="BV1216" s="217" t="n"/>
      <c r="BW1216" s="217" t="n"/>
      <c r="BX1216" s="220" t="n"/>
      <c r="BY1216" s="220" t="n"/>
      <c r="BZ1216" s="220" t="n"/>
      <c r="CA1216" s="220" t="n"/>
      <c r="CB1216" s="220" t="n"/>
      <c r="CC1216" s="220" t="n"/>
      <c r="CD1216" s="220" t="n"/>
      <c r="CE1216" s="220" t="n"/>
      <c r="CF1216" s="220" t="n"/>
      <c r="CG1216" s="221">
        <f>IFERROR(ROUND((SUM(BX1216:CF1216)),0),"")</f>
        <v/>
      </c>
      <c r="CH1216" s="216" t="n"/>
      <c r="CI1216" s="456" t="n"/>
      <c r="CJ1216" s="223" t="n"/>
      <c r="CK1216" s="196" t="n"/>
      <c r="CL1216" s="196" t="n"/>
      <c r="CM1216" s="196" t="n"/>
      <c r="CN1216" s="196" t="n"/>
      <c r="CO1216" s="196" t="n"/>
      <c r="CP1216" s="323" t="n"/>
      <c r="CQ1216" s="348" t="n"/>
      <c r="CR1216" s="348" t="n"/>
      <c r="CS1216" s="348" t="n"/>
      <c r="CT1216" s="348" t="n"/>
      <c r="CU1216" s="348" t="n"/>
      <c r="CV1216" s="348" t="n"/>
      <c r="CW1216" s="348" t="n"/>
      <c r="CX1216" s="348" t="n"/>
      <c r="CY1216" s="348">
        <f>IFERROR(ROUND(STDEV(AN1216,L1216),1),"")</f>
        <v/>
      </c>
      <c r="CZ1216" s="232">
        <f>IFERROR(ROUND(AVERAGE(O1216:S1216,AA1216:AE1216),0),"")</f>
        <v/>
      </c>
      <c r="DA1216" s="232">
        <f>IFERROR(AVERAGE(T1216:X1216,AF1216:AJ1216),"")</f>
        <v/>
      </c>
      <c r="DB1216" s="308">
        <f>AV1216+BK1216</f>
        <v/>
      </c>
      <c r="DC1216" s="12">
        <f>SUM(BL1216:BT1216,AW1216:BE1216)</f>
        <v/>
      </c>
      <c r="DD1216" s="437">
        <f>IFERROR(ROUND(DC1216/K1216,0),"")</f>
        <v/>
      </c>
      <c r="DE1216" s="437">
        <f>IFERROR(ROUND(AVERAGE(Y1216:Z1216,AK1216:AL1216),0),"")</f>
        <v/>
      </c>
      <c r="DF1216" s="217">
        <f>IFERROR(ROUND((3600/DE1216*J1216),0),"")</f>
        <v/>
      </c>
      <c r="DG1216" s="437">
        <f>IFERROR(ROUND(DD1216/DF1216,1),"")</f>
        <v/>
      </c>
      <c r="DH1216" s="308">
        <f>IFERROR(DB1216+DD1216,"")</f>
        <v/>
      </c>
      <c r="DI1216" s="447">
        <f>IFERROR(DD1216/DH1216,"")</f>
        <v/>
      </c>
      <c r="DJ1216" s="239" t="n"/>
      <c r="DK1216" s="12">
        <f>IFERROR(DF1216-AP1216,"")</f>
        <v/>
      </c>
      <c r="DL1216" s="239" t="n"/>
      <c r="DM1216" s="307">
        <f>IFERROR(DA1216-L1216,"")</f>
        <v/>
      </c>
      <c r="DN1216" s="348">
        <f>IF(DE1216&gt;AQ1216,0,1)</f>
        <v/>
      </c>
      <c r="DO1216" s="348">
        <f>IF(DA1216&lt;M1216,0,1)</f>
        <v/>
      </c>
      <c r="DP1216" s="348">
        <f>IF(DA1216&gt;N1216,0,1)</f>
        <v/>
      </c>
    </row>
    <row r="1217" ht="20.25" customHeight="1" s="417">
      <c r="C1217" s="455" t="n"/>
      <c r="G1217" s="238" t="n"/>
      <c r="H1217" s="437" t="n"/>
      <c r="I1217" s="437" t="n"/>
      <c r="J1217" s="437" t="n"/>
      <c r="K1217" s="437" t="n"/>
      <c r="L1217" s="240" t="n"/>
      <c r="M1217" s="241" t="n"/>
      <c r="N1217" s="242" t="n"/>
      <c r="O1217" s="232" t="n"/>
      <c r="P1217" s="232" t="n"/>
      <c r="Q1217" s="232" t="n"/>
      <c r="R1217" s="232" t="n"/>
      <c r="S1217" s="232" t="n"/>
      <c r="T1217" s="232" t="n"/>
      <c r="U1217" s="232" t="n"/>
      <c r="V1217" s="232" t="n"/>
      <c r="W1217" s="232" t="n"/>
      <c r="X1217" s="232" t="n"/>
      <c r="Y1217" s="195" t="n"/>
      <c r="Z1217" s="195" t="n"/>
      <c r="AA1217" s="232" t="n"/>
      <c r="AB1217" s="232" t="n"/>
      <c r="AC1217" s="232" t="n"/>
      <c r="AD1217" s="232" t="n"/>
      <c r="AE1217" s="232" t="n"/>
      <c r="AF1217" s="232" t="n"/>
      <c r="AG1217" s="232" t="n"/>
      <c r="AH1217" s="232" t="n"/>
      <c r="AI1217" s="232" t="n"/>
      <c r="AJ1217" s="232" t="n"/>
      <c r="AK1217" s="195" t="n"/>
      <c r="AL1217" s="195" t="n"/>
      <c r="AM1217" s="232">
        <f>IFERROR(ROUND(AVERAGE(O1217:S1217,AA1217:AE1217),0),"")</f>
        <v/>
      </c>
      <c r="AN1217" s="232">
        <f>IFERROR(ROUND(AVERAGE(T1217:X1217,AF1217:AJ1217),0),"")</f>
        <v/>
      </c>
      <c r="AO1217" s="278">
        <f>IFERROR((AM1217-L1217)/L1217,"")</f>
        <v/>
      </c>
      <c r="AP1217" s="218" t="n"/>
      <c r="AQ1217" s="219" t="n"/>
      <c r="AR1217" s="217">
        <f>IFERROR(ROUND((3600/AS1217*J1217),0),"")</f>
        <v/>
      </c>
      <c r="AS1217" s="217">
        <f>IFERROR(ROUND(AVERAGE(Y1217:Z1217,AK1217:AL1217),0),"")</f>
        <v/>
      </c>
      <c r="AT1217" s="217" t="n"/>
      <c r="AU1217" s="217" t="n"/>
      <c r="AV1217" s="217" t="n"/>
      <c r="AW1217" s="217" t="n"/>
      <c r="AX1217" s="217" t="n"/>
      <c r="AY1217" s="217" t="n"/>
      <c r="AZ1217" s="217" t="n"/>
      <c r="BA1217" s="217" t="n"/>
      <c r="BB1217" s="217" t="n"/>
      <c r="BC1217" s="217" t="n"/>
      <c r="BD1217" s="217" t="n"/>
      <c r="BE1217" s="217" t="n"/>
      <c r="BF1217" s="217" t="n"/>
      <c r="BG1217" s="217" t="n"/>
      <c r="BH1217" s="217" t="n"/>
      <c r="BI1217" s="217" t="n"/>
      <c r="BJ1217" s="217" t="n"/>
      <c r="BK1217" s="217" t="n"/>
      <c r="BL1217" s="217" t="n"/>
      <c r="BM1217" s="217" t="n"/>
      <c r="BN1217" s="217" t="n"/>
      <c r="BO1217" s="217" t="n"/>
      <c r="BP1217" s="217" t="n"/>
      <c r="BQ1217" s="217" t="n"/>
      <c r="BR1217" s="217" t="n"/>
      <c r="BS1217" s="217" t="n"/>
      <c r="BT1217" s="217" t="n"/>
      <c r="BU1217" s="217" t="n"/>
      <c r="BV1217" s="217" t="n"/>
      <c r="BW1217" s="217" t="n"/>
      <c r="BX1217" s="220" t="n"/>
      <c r="BY1217" s="220" t="n"/>
      <c r="BZ1217" s="220" t="n"/>
      <c r="CA1217" s="220" t="n"/>
      <c r="CB1217" s="220" t="n"/>
      <c r="CC1217" s="220" t="n"/>
      <c r="CD1217" s="220" t="n"/>
      <c r="CE1217" s="220" t="n"/>
      <c r="CF1217" s="220" t="n"/>
      <c r="CG1217" s="221">
        <f>IFERROR(ROUND((SUM(BX1217:CF1217)),0),"")</f>
        <v/>
      </c>
      <c r="CH1217" s="216" t="n"/>
      <c r="CI1217" s="456" t="n"/>
      <c r="CJ1217" s="223" t="n"/>
      <c r="CK1217" s="196" t="n"/>
      <c r="CL1217" s="196" t="n"/>
      <c r="CM1217" s="196" t="n"/>
      <c r="CN1217" s="196" t="n"/>
      <c r="CO1217" s="196" t="n"/>
      <c r="CP1217" s="323" t="n"/>
      <c r="CQ1217" s="348" t="n"/>
      <c r="CR1217" s="348" t="n"/>
      <c r="CS1217" s="348" t="n"/>
      <c r="CT1217" s="348" t="n"/>
      <c r="CU1217" s="348" t="n"/>
      <c r="CV1217" s="348" t="n"/>
      <c r="CW1217" s="348" t="n"/>
      <c r="CX1217" s="348" t="n"/>
      <c r="CY1217" s="348">
        <f>IFERROR(ROUND(STDEV(AN1217,L1217),1),"")</f>
        <v/>
      </c>
      <c r="CZ1217" s="232">
        <f>IFERROR(ROUND(AVERAGE(O1217:S1217,AA1217:AE1217),0),"")</f>
        <v/>
      </c>
      <c r="DA1217" s="232">
        <f>IFERROR(AVERAGE(T1217:X1217,AF1217:AJ1217),"")</f>
        <v/>
      </c>
      <c r="DB1217" s="308">
        <f>AV1217+BK1217</f>
        <v/>
      </c>
      <c r="DC1217" s="12">
        <f>SUM(BL1217:BT1217,AW1217:BE1217)</f>
        <v/>
      </c>
      <c r="DD1217" s="437">
        <f>IFERROR(ROUND(DC1217/K1217,0),"")</f>
        <v/>
      </c>
      <c r="DE1217" s="437">
        <f>IFERROR(ROUND(AVERAGE(Y1217:Z1217,AK1217:AL1217),0),"")</f>
        <v/>
      </c>
      <c r="DF1217" s="217">
        <f>IFERROR(ROUND((3600/DE1217*J1217),0),"")</f>
        <v/>
      </c>
      <c r="DG1217" s="437">
        <f>IFERROR(ROUND(DD1217/DF1217,1),"")</f>
        <v/>
      </c>
      <c r="DH1217" s="308">
        <f>IFERROR(DB1217+DD1217,"")</f>
        <v/>
      </c>
      <c r="DI1217" s="447">
        <f>IFERROR(DD1217/DH1217,"")</f>
        <v/>
      </c>
      <c r="DJ1217" s="239" t="n"/>
      <c r="DK1217" s="12">
        <f>IFERROR(DF1217-AP1217,"")</f>
        <v/>
      </c>
      <c r="DL1217" s="239" t="n"/>
      <c r="DM1217" s="307">
        <f>IFERROR(DA1217-L1217,"")</f>
        <v/>
      </c>
      <c r="DN1217" s="348">
        <f>IF(DE1217&gt;AQ1217,0,1)</f>
        <v/>
      </c>
      <c r="DO1217" s="348">
        <f>IF(DA1217&lt;M1217,0,1)</f>
        <v/>
      </c>
      <c r="DP1217" s="348">
        <f>IF(DA1217&gt;N1217,0,1)</f>
        <v/>
      </c>
    </row>
    <row r="1218" ht="20.25" customHeight="1" s="417">
      <c r="C1218" s="455" t="n"/>
      <c r="G1218" s="238" t="n"/>
      <c r="H1218" s="437" t="n"/>
      <c r="I1218" s="437" t="n"/>
      <c r="J1218" s="437" t="n"/>
      <c r="K1218" s="437" t="n"/>
      <c r="L1218" s="240" t="n"/>
      <c r="M1218" s="241" t="n"/>
      <c r="N1218" s="242" t="n"/>
      <c r="O1218" s="232" t="n"/>
      <c r="P1218" s="232" t="n"/>
      <c r="Q1218" s="232" t="n"/>
      <c r="R1218" s="232" t="n"/>
      <c r="S1218" s="232" t="n"/>
      <c r="T1218" s="232" t="n"/>
      <c r="U1218" s="232" t="n"/>
      <c r="V1218" s="232" t="n"/>
      <c r="W1218" s="232" t="n"/>
      <c r="X1218" s="232" t="n"/>
      <c r="Y1218" s="195" t="n"/>
      <c r="Z1218" s="195" t="n"/>
      <c r="AA1218" s="232" t="n"/>
      <c r="AB1218" s="232" t="n"/>
      <c r="AC1218" s="232" t="n"/>
      <c r="AD1218" s="232" t="n"/>
      <c r="AE1218" s="232" t="n"/>
      <c r="AF1218" s="232" t="n"/>
      <c r="AG1218" s="232" t="n"/>
      <c r="AH1218" s="232" t="n"/>
      <c r="AI1218" s="232" t="n"/>
      <c r="AJ1218" s="232" t="n"/>
      <c r="AK1218" s="195" t="n"/>
      <c r="AL1218" s="195" t="n"/>
      <c r="AM1218" s="232">
        <f>IFERROR(ROUND(AVERAGE(O1218:S1218,AA1218:AE1218),0),"")</f>
        <v/>
      </c>
      <c r="AN1218" s="232">
        <f>IFERROR(ROUND(AVERAGE(T1218:X1218,AF1218:AJ1218),0),"")</f>
        <v/>
      </c>
      <c r="AO1218" s="278">
        <f>IFERROR((AM1218-L1218)/L1218,"")</f>
        <v/>
      </c>
      <c r="AP1218" s="218" t="n"/>
      <c r="AQ1218" s="219" t="n"/>
      <c r="AR1218" s="217">
        <f>IFERROR(ROUND((3600/AS1218*J1218),0),"")</f>
        <v/>
      </c>
      <c r="AS1218" s="217">
        <f>IFERROR(ROUND(AVERAGE(Y1218:Z1218,AK1218:AL1218),0),"")</f>
        <v/>
      </c>
      <c r="AT1218" s="217" t="n"/>
      <c r="AU1218" s="217" t="n"/>
      <c r="AV1218" s="217" t="n"/>
      <c r="AW1218" s="217" t="n"/>
      <c r="AX1218" s="217" t="n"/>
      <c r="AY1218" s="217" t="n"/>
      <c r="AZ1218" s="217" t="n"/>
      <c r="BA1218" s="217" t="n"/>
      <c r="BB1218" s="217" t="n"/>
      <c r="BC1218" s="217" t="n"/>
      <c r="BD1218" s="217" t="n"/>
      <c r="BE1218" s="217" t="n"/>
      <c r="BF1218" s="217" t="n"/>
      <c r="BG1218" s="217" t="n"/>
      <c r="BH1218" s="217" t="n"/>
      <c r="BI1218" s="217" t="n"/>
      <c r="BJ1218" s="217" t="n"/>
      <c r="BK1218" s="217" t="n"/>
      <c r="BL1218" s="217" t="n"/>
      <c r="BM1218" s="217" t="n"/>
      <c r="BN1218" s="217" t="n"/>
      <c r="BO1218" s="217" t="n"/>
      <c r="BP1218" s="217" t="n"/>
      <c r="BQ1218" s="217" t="n"/>
      <c r="BR1218" s="217" t="n"/>
      <c r="BS1218" s="217" t="n"/>
      <c r="BT1218" s="217" t="n"/>
      <c r="BU1218" s="217" t="n"/>
      <c r="BV1218" s="217" t="n"/>
      <c r="BW1218" s="217" t="n"/>
      <c r="BX1218" s="220" t="n"/>
      <c r="BY1218" s="220" t="n"/>
      <c r="BZ1218" s="220" t="n"/>
      <c r="CA1218" s="220" t="n"/>
      <c r="CB1218" s="220" t="n"/>
      <c r="CC1218" s="220" t="n"/>
      <c r="CD1218" s="220" t="n"/>
      <c r="CE1218" s="220" t="n"/>
      <c r="CF1218" s="220" t="n"/>
      <c r="CG1218" s="221">
        <f>IFERROR(ROUND((SUM(BX1218:CF1218)),0),"")</f>
        <v/>
      </c>
      <c r="CH1218" s="216" t="n"/>
      <c r="CI1218" s="456" t="n"/>
      <c r="CJ1218" s="223" t="n"/>
      <c r="CK1218" s="196" t="n"/>
      <c r="CL1218" s="196" t="n"/>
      <c r="CM1218" s="196" t="n"/>
      <c r="CN1218" s="196" t="n"/>
      <c r="CO1218" s="196" t="n"/>
      <c r="CP1218" s="323" t="n"/>
      <c r="CQ1218" s="348" t="n"/>
      <c r="CR1218" s="348" t="n"/>
      <c r="CS1218" s="348" t="n"/>
      <c r="CT1218" s="348" t="n"/>
      <c r="CU1218" s="348" t="n"/>
      <c r="CV1218" s="348" t="n"/>
      <c r="CW1218" s="348" t="n"/>
      <c r="CX1218" s="348" t="n"/>
      <c r="CY1218" s="348">
        <f>IFERROR(ROUND(STDEV(AN1218,L1218),1),"")</f>
        <v/>
      </c>
      <c r="CZ1218" s="232">
        <f>IFERROR(ROUND(AVERAGE(O1218:S1218,AA1218:AE1218),0),"")</f>
        <v/>
      </c>
      <c r="DA1218" s="232">
        <f>IFERROR(AVERAGE(T1218:X1218,AF1218:AJ1218),"")</f>
        <v/>
      </c>
      <c r="DB1218" s="308">
        <f>AV1218+BK1218</f>
        <v/>
      </c>
      <c r="DC1218" s="12">
        <f>SUM(BL1218:BT1218,AW1218:BE1218)</f>
        <v/>
      </c>
      <c r="DD1218" s="437">
        <f>IFERROR(ROUND(DC1218/K1218,0),"")</f>
        <v/>
      </c>
      <c r="DE1218" s="437">
        <f>IFERROR(ROUND(AVERAGE(Y1218:Z1218,AK1218:AL1218),0),"")</f>
        <v/>
      </c>
      <c r="DF1218" s="217">
        <f>IFERROR(ROUND((3600/DE1218*J1218),0),"")</f>
        <v/>
      </c>
      <c r="DG1218" s="437">
        <f>IFERROR(ROUND(DD1218/DF1218,1),"")</f>
        <v/>
      </c>
      <c r="DH1218" s="308">
        <f>IFERROR(DB1218+DD1218,"")</f>
        <v/>
      </c>
      <c r="DI1218" s="447">
        <f>IFERROR(DD1218/DH1218,"")</f>
        <v/>
      </c>
      <c r="DJ1218" s="239" t="n"/>
      <c r="DK1218" s="12">
        <f>IFERROR(DF1218-AP1218,"")</f>
        <v/>
      </c>
      <c r="DL1218" s="239" t="n"/>
      <c r="DM1218" s="307">
        <f>IFERROR(DA1218-L1218,"")</f>
        <v/>
      </c>
      <c r="DN1218" s="348">
        <f>IF(DE1218&gt;AQ1218,0,1)</f>
        <v/>
      </c>
      <c r="DO1218" s="348">
        <f>IF(DA1218&lt;M1218,0,1)</f>
        <v/>
      </c>
      <c r="DP1218" s="348">
        <f>IF(DA1218&gt;N1218,0,1)</f>
        <v/>
      </c>
    </row>
    <row r="1219" ht="20.25" customHeight="1" s="417">
      <c r="C1219" s="455" t="n"/>
      <c r="G1219" s="238" t="n"/>
      <c r="H1219" s="437" t="n"/>
      <c r="I1219" s="437" t="n"/>
      <c r="J1219" s="437" t="n"/>
      <c r="K1219" s="437" t="n"/>
      <c r="L1219" s="240" t="n"/>
      <c r="M1219" s="241" t="n"/>
      <c r="N1219" s="242" t="n"/>
      <c r="O1219" s="232" t="n"/>
      <c r="P1219" s="232" t="n"/>
      <c r="Q1219" s="232" t="n"/>
      <c r="R1219" s="232" t="n"/>
      <c r="S1219" s="232" t="n"/>
      <c r="T1219" s="232" t="n"/>
      <c r="U1219" s="232" t="n"/>
      <c r="V1219" s="232" t="n"/>
      <c r="W1219" s="232" t="n"/>
      <c r="X1219" s="232" t="n"/>
      <c r="Y1219" s="195" t="n"/>
      <c r="Z1219" s="195" t="n"/>
      <c r="AA1219" s="232" t="n"/>
      <c r="AB1219" s="232" t="n"/>
      <c r="AC1219" s="232" t="n"/>
      <c r="AD1219" s="232" t="n"/>
      <c r="AE1219" s="232" t="n"/>
      <c r="AF1219" s="232" t="n"/>
      <c r="AG1219" s="232" t="n"/>
      <c r="AH1219" s="232" t="n"/>
      <c r="AI1219" s="232" t="n"/>
      <c r="AJ1219" s="232" t="n"/>
      <c r="AK1219" s="195" t="n"/>
      <c r="AL1219" s="195" t="n"/>
      <c r="AM1219" s="232">
        <f>IFERROR(ROUND(AVERAGE(O1219:S1219,AA1219:AE1219),0),"")</f>
        <v/>
      </c>
      <c r="AN1219" s="232">
        <f>IFERROR(ROUND(AVERAGE(T1219:X1219,AF1219:AJ1219),0),"")</f>
        <v/>
      </c>
      <c r="AO1219" s="278">
        <f>IFERROR((AM1219-L1219)/L1219,"")</f>
        <v/>
      </c>
      <c r="AP1219" s="218" t="n"/>
      <c r="AQ1219" s="219" t="n"/>
      <c r="AR1219" s="217">
        <f>IFERROR(ROUND((3600/AS1219*J1219),0),"")</f>
        <v/>
      </c>
      <c r="AS1219" s="217">
        <f>IFERROR(ROUND(AVERAGE(Y1219:Z1219,AK1219:AL1219),0),"")</f>
        <v/>
      </c>
      <c r="AT1219" s="217" t="n"/>
      <c r="AU1219" s="217" t="n"/>
      <c r="AV1219" s="217" t="n"/>
      <c r="AW1219" s="217" t="n"/>
      <c r="AX1219" s="217" t="n"/>
      <c r="AY1219" s="217" t="n"/>
      <c r="AZ1219" s="217" t="n"/>
      <c r="BA1219" s="217" t="n"/>
      <c r="BB1219" s="217" t="n"/>
      <c r="BC1219" s="217" t="n"/>
      <c r="BD1219" s="217" t="n"/>
      <c r="BE1219" s="217" t="n"/>
      <c r="BF1219" s="217" t="n"/>
      <c r="BG1219" s="217" t="n"/>
      <c r="BH1219" s="217" t="n"/>
      <c r="BI1219" s="217" t="n"/>
      <c r="BJ1219" s="217" t="n"/>
      <c r="BK1219" s="217" t="n"/>
      <c r="BL1219" s="217" t="n"/>
      <c r="BM1219" s="217" t="n"/>
      <c r="BN1219" s="217" t="n"/>
      <c r="BO1219" s="217" t="n"/>
      <c r="BP1219" s="217" t="n"/>
      <c r="BQ1219" s="217" t="n"/>
      <c r="BR1219" s="217" t="n"/>
      <c r="BS1219" s="217" t="n"/>
      <c r="BT1219" s="217" t="n"/>
      <c r="BU1219" s="217" t="n"/>
      <c r="BV1219" s="217" t="n"/>
      <c r="BW1219" s="217" t="n"/>
      <c r="BX1219" s="220" t="n"/>
      <c r="BY1219" s="220" t="n"/>
      <c r="BZ1219" s="220" t="n"/>
      <c r="CA1219" s="220" t="n"/>
      <c r="CB1219" s="220" t="n"/>
      <c r="CC1219" s="220" t="n"/>
      <c r="CD1219" s="220" t="n"/>
      <c r="CE1219" s="220" t="n"/>
      <c r="CF1219" s="220" t="n"/>
      <c r="CG1219" s="221">
        <f>IFERROR(ROUND((SUM(BX1219:CF1219)),0),"")</f>
        <v/>
      </c>
      <c r="CH1219" s="216" t="n"/>
      <c r="CI1219" s="456" t="n"/>
      <c r="CJ1219" s="223" t="n"/>
      <c r="CK1219" s="196" t="n"/>
      <c r="CL1219" s="196" t="n"/>
      <c r="CM1219" s="196" t="n"/>
      <c r="CN1219" s="196" t="n"/>
      <c r="CO1219" s="196" t="n"/>
      <c r="CP1219" s="323" t="n"/>
      <c r="CQ1219" s="348" t="n"/>
      <c r="CR1219" s="348" t="n"/>
      <c r="CS1219" s="348" t="n"/>
      <c r="CT1219" s="348" t="n"/>
      <c r="CU1219" s="348" t="n"/>
      <c r="CV1219" s="348" t="n"/>
      <c r="CW1219" s="348" t="n"/>
      <c r="CX1219" s="348" t="n"/>
      <c r="CY1219" s="348">
        <f>IFERROR(ROUND(STDEV(AN1219,L1219),1),"")</f>
        <v/>
      </c>
      <c r="CZ1219" s="232">
        <f>IFERROR(ROUND(AVERAGE(O1219:S1219,AA1219:AE1219),0),"")</f>
        <v/>
      </c>
      <c r="DA1219" s="232">
        <f>IFERROR(AVERAGE(T1219:X1219,AF1219:AJ1219),"")</f>
        <v/>
      </c>
      <c r="DB1219" s="308">
        <f>AV1219+BK1219</f>
        <v/>
      </c>
      <c r="DC1219" s="12">
        <f>SUM(BL1219:BT1219,AW1219:BE1219)</f>
        <v/>
      </c>
      <c r="DD1219" s="437">
        <f>IFERROR(ROUND(DC1219/K1219,0),"")</f>
        <v/>
      </c>
      <c r="DE1219" s="437">
        <f>IFERROR(ROUND(AVERAGE(Y1219:Z1219,AK1219:AL1219),0),"")</f>
        <v/>
      </c>
      <c r="DF1219" s="217">
        <f>IFERROR(ROUND((3600/DE1219*J1219),0),"")</f>
        <v/>
      </c>
      <c r="DG1219" s="437">
        <f>IFERROR(ROUND(DD1219/DF1219,1),"")</f>
        <v/>
      </c>
      <c r="DH1219" s="308">
        <f>IFERROR(DB1219+DD1219,"")</f>
        <v/>
      </c>
      <c r="DI1219" s="447">
        <f>IFERROR(DD1219/DH1219,"")</f>
        <v/>
      </c>
      <c r="DJ1219" s="239" t="n"/>
      <c r="DK1219" s="12">
        <f>IFERROR(DF1219-AP1219,"")</f>
        <v/>
      </c>
      <c r="DL1219" s="239" t="n"/>
      <c r="DM1219" s="307">
        <f>IFERROR(DA1219-L1219,"")</f>
        <v/>
      </c>
      <c r="DN1219" s="348">
        <f>IF(DE1219&gt;AQ1219,0,1)</f>
        <v/>
      </c>
      <c r="DO1219" s="348">
        <f>IF(DA1219&lt;M1219,0,1)</f>
        <v/>
      </c>
      <c r="DP1219" s="348">
        <f>IF(DA1219&gt;N1219,0,1)</f>
        <v/>
      </c>
    </row>
    <row r="1220" ht="20.25" customHeight="1" s="417">
      <c r="C1220" s="455" t="n"/>
      <c r="G1220" s="238" t="n"/>
      <c r="H1220" s="437" t="n"/>
      <c r="I1220" s="437" t="n"/>
      <c r="J1220" s="437" t="n"/>
      <c r="K1220" s="437" t="n"/>
      <c r="L1220" s="240" t="n"/>
      <c r="M1220" s="241" t="n"/>
      <c r="N1220" s="242" t="n"/>
      <c r="O1220" s="232" t="n"/>
      <c r="P1220" s="232" t="n"/>
      <c r="Q1220" s="232" t="n"/>
      <c r="R1220" s="232" t="n"/>
      <c r="S1220" s="232" t="n"/>
      <c r="T1220" s="232" t="n"/>
      <c r="U1220" s="232" t="n"/>
      <c r="V1220" s="232" t="n"/>
      <c r="W1220" s="232" t="n"/>
      <c r="X1220" s="232" t="n"/>
      <c r="Y1220" s="195" t="n"/>
      <c r="Z1220" s="195" t="n"/>
      <c r="AA1220" s="232" t="n"/>
      <c r="AB1220" s="232" t="n"/>
      <c r="AC1220" s="232" t="n"/>
      <c r="AD1220" s="232" t="n"/>
      <c r="AE1220" s="232" t="n"/>
      <c r="AF1220" s="232" t="n"/>
      <c r="AG1220" s="232" t="n"/>
      <c r="AH1220" s="232" t="n"/>
      <c r="AI1220" s="232" t="n"/>
      <c r="AJ1220" s="232" t="n"/>
      <c r="AK1220" s="195" t="n"/>
      <c r="AL1220" s="195" t="n"/>
      <c r="AM1220" s="232">
        <f>IFERROR(ROUND(AVERAGE(O1220:S1220,AA1220:AE1220),0),"")</f>
        <v/>
      </c>
      <c r="AN1220" s="232">
        <f>IFERROR(ROUND(AVERAGE(T1220:X1220,AF1220:AJ1220),0),"")</f>
        <v/>
      </c>
      <c r="AO1220" s="278">
        <f>IFERROR((AM1220-L1220)/L1220,"")</f>
        <v/>
      </c>
      <c r="AP1220" s="218" t="n"/>
      <c r="AQ1220" s="219" t="n"/>
      <c r="AR1220" s="217">
        <f>IFERROR(ROUND((3600/AS1220*J1220),0),"")</f>
        <v/>
      </c>
      <c r="AS1220" s="217">
        <f>IFERROR(ROUND(AVERAGE(Y1220:Z1220,AK1220:AL1220),0),"")</f>
        <v/>
      </c>
      <c r="AT1220" s="217" t="n"/>
      <c r="AU1220" s="217" t="n"/>
      <c r="AV1220" s="217" t="n"/>
      <c r="AW1220" s="217" t="n"/>
      <c r="AX1220" s="217" t="n"/>
      <c r="AY1220" s="217" t="n"/>
      <c r="AZ1220" s="217" t="n"/>
      <c r="BA1220" s="217" t="n"/>
      <c r="BB1220" s="217" t="n"/>
      <c r="BC1220" s="217" t="n"/>
      <c r="BD1220" s="217" t="n"/>
      <c r="BE1220" s="217" t="n"/>
      <c r="BF1220" s="217" t="n"/>
      <c r="BG1220" s="217" t="n"/>
      <c r="BH1220" s="217" t="n"/>
      <c r="BI1220" s="217" t="n"/>
      <c r="BJ1220" s="217" t="n"/>
      <c r="BK1220" s="217" t="n"/>
      <c r="BL1220" s="217" t="n"/>
      <c r="BM1220" s="217" t="n"/>
      <c r="BN1220" s="217" t="n"/>
      <c r="BO1220" s="217" t="n"/>
      <c r="BP1220" s="217" t="n"/>
      <c r="BQ1220" s="217" t="n"/>
      <c r="BR1220" s="217" t="n"/>
      <c r="BS1220" s="217" t="n"/>
      <c r="BT1220" s="217" t="n"/>
      <c r="BU1220" s="217" t="n"/>
      <c r="BV1220" s="217" t="n"/>
      <c r="BW1220" s="217" t="n"/>
      <c r="BX1220" s="220" t="n"/>
      <c r="BY1220" s="220" t="n"/>
      <c r="BZ1220" s="220" t="n"/>
      <c r="CA1220" s="220" t="n"/>
      <c r="CB1220" s="220" t="n"/>
      <c r="CC1220" s="220" t="n"/>
      <c r="CD1220" s="220" t="n"/>
      <c r="CE1220" s="220" t="n"/>
      <c r="CF1220" s="220" t="n"/>
      <c r="CG1220" s="221">
        <f>IFERROR(ROUND((SUM(BX1220:CF1220)),0),"")</f>
        <v/>
      </c>
      <c r="CH1220" s="216" t="n"/>
      <c r="CI1220" s="456" t="n"/>
      <c r="CJ1220" s="223" t="n"/>
      <c r="CK1220" s="196" t="n"/>
      <c r="CL1220" s="196" t="n"/>
      <c r="CM1220" s="196" t="n"/>
      <c r="CN1220" s="196" t="n"/>
      <c r="CO1220" s="196" t="n"/>
      <c r="CP1220" s="323" t="n"/>
      <c r="CQ1220" s="348" t="n"/>
      <c r="CR1220" s="348" t="n"/>
      <c r="CS1220" s="348" t="n"/>
      <c r="CT1220" s="348" t="n"/>
      <c r="CU1220" s="348" t="n"/>
      <c r="CV1220" s="348" t="n"/>
      <c r="CW1220" s="348" t="n"/>
      <c r="CX1220" s="348" t="n"/>
      <c r="CY1220" s="348">
        <f>IFERROR(ROUND(STDEV(AN1220,L1220),1),"")</f>
        <v/>
      </c>
      <c r="CZ1220" s="232">
        <f>IFERROR(ROUND(AVERAGE(O1220:S1220,AA1220:AE1220),0),"")</f>
        <v/>
      </c>
      <c r="DA1220" s="232">
        <f>IFERROR(AVERAGE(T1220:X1220,AF1220:AJ1220),"")</f>
        <v/>
      </c>
      <c r="DB1220" s="308">
        <f>AV1220+BK1220</f>
        <v/>
      </c>
      <c r="DC1220" s="12">
        <f>SUM(BL1220:BT1220,AW1220:BE1220)</f>
        <v/>
      </c>
      <c r="DD1220" s="437">
        <f>IFERROR(ROUND(DC1220/K1220,0),"")</f>
        <v/>
      </c>
      <c r="DE1220" s="437">
        <f>IFERROR(ROUND(AVERAGE(Y1220:Z1220,AK1220:AL1220),0),"")</f>
        <v/>
      </c>
      <c r="DF1220" s="217">
        <f>IFERROR(ROUND((3600/DE1220*J1220),0),"")</f>
        <v/>
      </c>
      <c r="DG1220" s="437">
        <f>IFERROR(ROUND(DD1220/DF1220,1),"")</f>
        <v/>
      </c>
      <c r="DH1220" s="308">
        <f>IFERROR(DB1220+DD1220,"")</f>
        <v/>
      </c>
      <c r="DI1220" s="447">
        <f>IFERROR(DD1220/DH1220,"")</f>
        <v/>
      </c>
      <c r="DJ1220" s="239" t="n"/>
      <c r="DK1220" s="12">
        <f>IFERROR(DF1220-AP1220,"")</f>
        <v/>
      </c>
      <c r="DL1220" s="239" t="n"/>
      <c r="DM1220" s="307">
        <f>IFERROR(DA1220-L1220,"")</f>
        <v/>
      </c>
      <c r="DN1220" s="348">
        <f>IF(DE1220&gt;AQ1220,0,1)</f>
        <v/>
      </c>
      <c r="DO1220" s="348">
        <f>IF(DA1220&lt;M1220,0,1)</f>
        <v/>
      </c>
      <c r="DP1220" s="348">
        <f>IF(DA1220&gt;N1220,0,1)</f>
        <v/>
      </c>
    </row>
    <row r="1221" ht="20.25" customHeight="1" s="417">
      <c r="C1221" s="455" t="n"/>
      <c r="G1221" s="238" t="n"/>
      <c r="H1221" s="437" t="n"/>
      <c r="I1221" s="437" t="n"/>
      <c r="J1221" s="437" t="n"/>
      <c r="K1221" s="437" t="n"/>
      <c r="L1221" s="240" t="n"/>
      <c r="M1221" s="241" t="n"/>
      <c r="N1221" s="242" t="n"/>
      <c r="O1221" s="232" t="n"/>
      <c r="P1221" s="232" t="n"/>
      <c r="Q1221" s="232" t="n"/>
      <c r="R1221" s="232" t="n"/>
      <c r="S1221" s="232" t="n"/>
      <c r="T1221" s="232" t="n"/>
      <c r="U1221" s="232" t="n"/>
      <c r="V1221" s="232" t="n"/>
      <c r="W1221" s="232" t="n"/>
      <c r="X1221" s="232" t="n"/>
      <c r="Y1221" s="195" t="n"/>
      <c r="Z1221" s="195" t="n"/>
      <c r="AA1221" s="232" t="n"/>
      <c r="AB1221" s="232" t="n"/>
      <c r="AC1221" s="232" t="n"/>
      <c r="AD1221" s="232" t="n"/>
      <c r="AE1221" s="232" t="n"/>
      <c r="AF1221" s="232" t="n"/>
      <c r="AG1221" s="232" t="n"/>
      <c r="AH1221" s="232" t="n"/>
      <c r="AI1221" s="232" t="n"/>
      <c r="AJ1221" s="232" t="n"/>
      <c r="AK1221" s="195" t="n"/>
      <c r="AL1221" s="195" t="n"/>
      <c r="AM1221" s="232">
        <f>IFERROR(ROUND(AVERAGE(O1221:S1221,AA1221:AE1221),0),"")</f>
        <v/>
      </c>
      <c r="AN1221" s="232">
        <f>IFERROR(ROUND(AVERAGE(T1221:X1221,AF1221:AJ1221),0),"")</f>
        <v/>
      </c>
      <c r="AO1221" s="278">
        <f>IFERROR((AM1221-L1221)/L1221,"")</f>
        <v/>
      </c>
      <c r="AP1221" s="218" t="n"/>
      <c r="AQ1221" s="219" t="n"/>
      <c r="AR1221" s="217">
        <f>IFERROR(ROUND((3600/AS1221*J1221),0),"")</f>
        <v/>
      </c>
      <c r="AS1221" s="217">
        <f>IFERROR(ROUND(AVERAGE(Y1221:Z1221,AK1221:AL1221),0),"")</f>
        <v/>
      </c>
      <c r="AT1221" s="217" t="n"/>
      <c r="AU1221" s="217" t="n"/>
      <c r="AV1221" s="217" t="n"/>
      <c r="AW1221" s="217" t="n"/>
      <c r="AX1221" s="217" t="n"/>
      <c r="AY1221" s="217" t="n"/>
      <c r="AZ1221" s="217" t="n"/>
      <c r="BA1221" s="217" t="n"/>
      <c r="BB1221" s="217" t="n"/>
      <c r="BC1221" s="217" t="n"/>
      <c r="BD1221" s="217" t="n"/>
      <c r="BE1221" s="217" t="n"/>
      <c r="BF1221" s="217" t="n"/>
      <c r="BG1221" s="217" t="n"/>
      <c r="BH1221" s="217" t="n"/>
      <c r="BI1221" s="217" t="n"/>
      <c r="BJ1221" s="217" t="n"/>
      <c r="BK1221" s="217" t="n"/>
      <c r="BL1221" s="217" t="n"/>
      <c r="BM1221" s="217" t="n"/>
      <c r="BN1221" s="217" t="n"/>
      <c r="BO1221" s="217" t="n"/>
      <c r="BP1221" s="217" t="n"/>
      <c r="BQ1221" s="217" t="n"/>
      <c r="BR1221" s="217" t="n"/>
      <c r="BS1221" s="217" t="n"/>
      <c r="BT1221" s="217" t="n"/>
      <c r="BU1221" s="217" t="n"/>
      <c r="BV1221" s="217" t="n"/>
      <c r="BW1221" s="217" t="n"/>
      <c r="BX1221" s="220" t="n"/>
      <c r="BY1221" s="220" t="n"/>
      <c r="BZ1221" s="220" t="n"/>
      <c r="CA1221" s="220" t="n"/>
      <c r="CB1221" s="220" t="n"/>
      <c r="CC1221" s="220" t="n"/>
      <c r="CD1221" s="220" t="n"/>
      <c r="CE1221" s="220" t="n"/>
      <c r="CF1221" s="220" t="n"/>
      <c r="CG1221" s="221">
        <f>IFERROR(ROUND((SUM(BX1221:CF1221)),0),"")</f>
        <v/>
      </c>
      <c r="CH1221" s="216" t="n"/>
      <c r="CI1221" s="456" t="n"/>
      <c r="CJ1221" s="223" t="n"/>
      <c r="CK1221" s="196" t="n"/>
      <c r="CL1221" s="196" t="n"/>
      <c r="CM1221" s="196" t="n"/>
      <c r="CN1221" s="196" t="n"/>
      <c r="CO1221" s="196" t="n"/>
      <c r="CP1221" s="323" t="n"/>
      <c r="CQ1221" s="348" t="n"/>
      <c r="CR1221" s="348" t="n"/>
      <c r="CS1221" s="348" t="n"/>
      <c r="CT1221" s="348" t="n"/>
      <c r="CU1221" s="348" t="n"/>
      <c r="CV1221" s="348" t="n"/>
      <c r="CW1221" s="348" t="n"/>
      <c r="CX1221" s="348" t="n"/>
      <c r="CY1221" s="348">
        <f>IFERROR(ROUND(STDEV(AN1221,L1221),1),"")</f>
        <v/>
      </c>
      <c r="CZ1221" s="232">
        <f>IFERROR(ROUND(AVERAGE(O1221:S1221,AA1221:AE1221),0),"")</f>
        <v/>
      </c>
      <c r="DA1221" s="232">
        <f>IFERROR(AVERAGE(T1221:X1221,AF1221:AJ1221),"")</f>
        <v/>
      </c>
      <c r="DB1221" s="308">
        <f>AV1221+BK1221</f>
        <v/>
      </c>
      <c r="DC1221" s="12">
        <f>SUM(BL1221:BT1221,AW1221:BE1221)</f>
        <v/>
      </c>
      <c r="DD1221" s="437">
        <f>IFERROR(ROUND(DC1221/K1221,0),"")</f>
        <v/>
      </c>
      <c r="DE1221" s="437">
        <f>IFERROR(ROUND(AVERAGE(Y1221:Z1221,AK1221:AL1221),0),"")</f>
        <v/>
      </c>
      <c r="DF1221" s="217">
        <f>IFERROR(ROUND((3600/DE1221*J1221),0),"")</f>
        <v/>
      </c>
      <c r="DG1221" s="437">
        <f>IFERROR(ROUND(DD1221/DF1221,1),"")</f>
        <v/>
      </c>
      <c r="DH1221" s="308">
        <f>IFERROR(DB1221+DD1221,"")</f>
        <v/>
      </c>
      <c r="DI1221" s="447">
        <f>IFERROR(DD1221/DH1221,"")</f>
        <v/>
      </c>
      <c r="DJ1221" s="239" t="n"/>
      <c r="DK1221" s="12">
        <f>IFERROR(DF1221-AP1221,"")</f>
        <v/>
      </c>
      <c r="DL1221" s="239" t="n"/>
      <c r="DM1221" s="307">
        <f>IFERROR(DA1221-L1221,"")</f>
        <v/>
      </c>
      <c r="DN1221" s="348">
        <f>IF(DE1221&gt;AQ1221,0,1)</f>
        <v/>
      </c>
      <c r="DO1221" s="348">
        <f>IF(DA1221&lt;M1221,0,1)</f>
        <v/>
      </c>
      <c r="DP1221" s="348">
        <f>IF(DA1221&gt;N1221,0,1)</f>
        <v/>
      </c>
    </row>
    <row r="1222" ht="20.25" customHeight="1" s="417">
      <c r="C1222" s="455" t="n"/>
      <c r="G1222" s="238" t="n"/>
      <c r="H1222" s="437" t="n"/>
      <c r="I1222" s="437" t="n"/>
      <c r="J1222" s="437" t="n"/>
      <c r="K1222" s="437" t="n"/>
      <c r="L1222" s="240" t="n"/>
      <c r="M1222" s="241" t="n"/>
      <c r="N1222" s="242" t="n"/>
      <c r="O1222" s="232" t="n"/>
      <c r="P1222" s="232" t="n"/>
      <c r="Q1222" s="232" t="n"/>
      <c r="R1222" s="232" t="n"/>
      <c r="S1222" s="232" t="n"/>
      <c r="T1222" s="232" t="n"/>
      <c r="U1222" s="232" t="n"/>
      <c r="V1222" s="232" t="n"/>
      <c r="W1222" s="232" t="n"/>
      <c r="X1222" s="232" t="n"/>
      <c r="Y1222" s="195" t="n"/>
      <c r="Z1222" s="195" t="n"/>
      <c r="AA1222" s="232" t="n"/>
      <c r="AB1222" s="232" t="n"/>
      <c r="AC1222" s="232" t="n"/>
      <c r="AD1222" s="232" t="n"/>
      <c r="AE1222" s="232" t="n"/>
      <c r="AF1222" s="232" t="n"/>
      <c r="AG1222" s="232" t="n"/>
      <c r="AH1222" s="232" t="n"/>
      <c r="AI1222" s="232" t="n"/>
      <c r="AJ1222" s="232" t="n"/>
      <c r="AK1222" s="195" t="n"/>
      <c r="AL1222" s="195" t="n"/>
      <c r="AM1222" s="232">
        <f>IFERROR(ROUND(AVERAGE(O1222:S1222,AA1222:AE1222),0),"")</f>
        <v/>
      </c>
      <c r="AN1222" s="232">
        <f>IFERROR(ROUND(AVERAGE(T1222:X1222,AF1222:AJ1222),0),"")</f>
        <v/>
      </c>
      <c r="AO1222" s="278">
        <f>IFERROR((AM1222-L1222)/L1222,"")</f>
        <v/>
      </c>
      <c r="AP1222" s="218" t="n"/>
      <c r="AQ1222" s="219" t="n"/>
      <c r="AR1222" s="217">
        <f>IFERROR(ROUND((3600/AS1222*J1222),0),"")</f>
        <v/>
      </c>
      <c r="AS1222" s="217">
        <f>IFERROR(ROUND(AVERAGE(Y1222:Z1222,AK1222:AL1222),0),"")</f>
        <v/>
      </c>
      <c r="AT1222" s="217" t="n"/>
      <c r="AU1222" s="217" t="n"/>
      <c r="AV1222" s="217" t="n"/>
      <c r="AW1222" s="217" t="n"/>
      <c r="AX1222" s="217" t="n"/>
      <c r="AY1222" s="217" t="n"/>
      <c r="AZ1222" s="217" t="n"/>
      <c r="BA1222" s="217" t="n"/>
      <c r="BB1222" s="217" t="n"/>
      <c r="BC1222" s="217" t="n"/>
      <c r="BD1222" s="217" t="n"/>
      <c r="BE1222" s="217" t="n"/>
      <c r="BF1222" s="217" t="n"/>
      <c r="BG1222" s="217" t="n"/>
      <c r="BH1222" s="217" t="n"/>
      <c r="BI1222" s="217" t="n"/>
      <c r="BJ1222" s="217" t="n"/>
      <c r="BK1222" s="217" t="n"/>
      <c r="BL1222" s="217" t="n"/>
      <c r="BM1222" s="217" t="n"/>
      <c r="BN1222" s="217" t="n"/>
      <c r="BO1222" s="217" t="n"/>
      <c r="BP1222" s="217" t="n"/>
      <c r="BQ1222" s="217" t="n"/>
      <c r="BR1222" s="217" t="n"/>
      <c r="BS1222" s="217" t="n"/>
      <c r="BT1222" s="217" t="n"/>
      <c r="BU1222" s="217" t="n"/>
      <c r="BV1222" s="217" t="n"/>
      <c r="BW1222" s="217" t="n"/>
      <c r="BX1222" s="220" t="n"/>
      <c r="BY1222" s="220" t="n"/>
      <c r="BZ1222" s="220" t="n"/>
      <c r="CA1222" s="220" t="n"/>
      <c r="CB1222" s="220" t="n"/>
      <c r="CC1222" s="220" t="n"/>
      <c r="CD1222" s="220" t="n"/>
      <c r="CE1222" s="220" t="n"/>
      <c r="CF1222" s="220" t="n"/>
      <c r="CG1222" s="221">
        <f>IFERROR(ROUND((SUM(BX1222:CF1222)),0),"")</f>
        <v/>
      </c>
      <c r="CH1222" s="216" t="n"/>
      <c r="CI1222" s="456" t="n"/>
      <c r="CJ1222" s="223" t="n"/>
      <c r="CK1222" s="196" t="n"/>
      <c r="CL1222" s="196" t="n"/>
      <c r="CM1222" s="196" t="n"/>
      <c r="CN1222" s="196" t="n"/>
      <c r="CO1222" s="196" t="n"/>
      <c r="CP1222" s="323" t="n"/>
      <c r="CQ1222" s="348" t="n"/>
      <c r="CR1222" s="348" t="n"/>
      <c r="CS1222" s="348" t="n"/>
      <c r="CT1222" s="348" t="n"/>
      <c r="CU1222" s="348" t="n"/>
      <c r="CV1222" s="348" t="n"/>
      <c r="CW1222" s="348" t="n"/>
      <c r="CX1222" s="348" t="n"/>
      <c r="CY1222" s="348">
        <f>IFERROR(ROUND(STDEV(AN1222,L1222),1),"")</f>
        <v/>
      </c>
      <c r="CZ1222" s="232">
        <f>IFERROR(ROUND(AVERAGE(O1222:S1222,AA1222:AE1222),0),"")</f>
        <v/>
      </c>
      <c r="DA1222" s="232">
        <f>IFERROR(AVERAGE(T1222:X1222,AF1222:AJ1222),"")</f>
        <v/>
      </c>
      <c r="DB1222" s="308">
        <f>AV1222+BK1222</f>
        <v/>
      </c>
      <c r="DC1222" s="12">
        <f>SUM(BL1222:BT1222,AW1222:BE1222)</f>
        <v/>
      </c>
      <c r="DD1222" s="437">
        <f>IFERROR(ROUND(DC1222/K1222,0),"")</f>
        <v/>
      </c>
      <c r="DE1222" s="437">
        <f>IFERROR(ROUND(AVERAGE(Y1222:Z1222,AK1222:AL1222),0),"")</f>
        <v/>
      </c>
      <c r="DF1222" s="217">
        <f>IFERROR(ROUND((3600/DE1222*J1222),0),"")</f>
        <v/>
      </c>
      <c r="DG1222" s="437">
        <f>IFERROR(ROUND(DD1222/DF1222,1),"")</f>
        <v/>
      </c>
      <c r="DH1222" s="308">
        <f>IFERROR(DB1222+DD1222,"")</f>
        <v/>
      </c>
      <c r="DI1222" s="447">
        <f>IFERROR(DD1222/DH1222,"")</f>
        <v/>
      </c>
      <c r="DJ1222" s="239" t="n"/>
      <c r="DK1222" s="12">
        <f>IFERROR(DF1222-AP1222,"")</f>
        <v/>
      </c>
      <c r="DL1222" s="239" t="n"/>
      <c r="DM1222" s="307">
        <f>IFERROR(DA1222-L1222,"")</f>
        <v/>
      </c>
      <c r="DN1222" s="348">
        <f>IF(DE1222&gt;AQ1222,0,1)</f>
        <v/>
      </c>
      <c r="DO1222" s="348">
        <f>IF(DA1222&lt;M1222,0,1)</f>
        <v/>
      </c>
      <c r="DP1222" s="348">
        <f>IF(DA1222&gt;N1222,0,1)</f>
        <v/>
      </c>
    </row>
    <row r="1223" ht="20.25" customHeight="1" s="417">
      <c r="C1223" s="455" t="n"/>
      <c r="G1223" s="238" t="n"/>
      <c r="H1223" s="437" t="n"/>
      <c r="I1223" s="437" t="n"/>
      <c r="J1223" s="437" t="n"/>
      <c r="K1223" s="437" t="n"/>
      <c r="L1223" s="240" t="n"/>
      <c r="M1223" s="241" t="n"/>
      <c r="N1223" s="242" t="n"/>
      <c r="O1223" s="232" t="n"/>
      <c r="P1223" s="232" t="n"/>
      <c r="Q1223" s="232" t="n"/>
      <c r="R1223" s="232" t="n"/>
      <c r="S1223" s="232" t="n"/>
      <c r="T1223" s="232" t="n"/>
      <c r="U1223" s="232" t="n"/>
      <c r="V1223" s="232" t="n"/>
      <c r="W1223" s="232" t="n"/>
      <c r="X1223" s="232" t="n"/>
      <c r="Y1223" s="195" t="n"/>
      <c r="Z1223" s="195" t="n"/>
      <c r="AA1223" s="232" t="n"/>
      <c r="AB1223" s="232" t="n"/>
      <c r="AC1223" s="232" t="n"/>
      <c r="AD1223" s="232" t="n"/>
      <c r="AE1223" s="232" t="n"/>
      <c r="AF1223" s="232" t="n"/>
      <c r="AG1223" s="232" t="n"/>
      <c r="AH1223" s="232" t="n"/>
      <c r="AI1223" s="232" t="n"/>
      <c r="AJ1223" s="232" t="n"/>
      <c r="AK1223" s="195" t="n"/>
      <c r="AL1223" s="195" t="n"/>
      <c r="AM1223" s="232">
        <f>IFERROR(ROUND(AVERAGE(O1223:S1223,AA1223:AE1223),0),"")</f>
        <v/>
      </c>
      <c r="AN1223" s="232">
        <f>IFERROR(ROUND(AVERAGE(T1223:X1223,AF1223:AJ1223),0),"")</f>
        <v/>
      </c>
      <c r="AO1223" s="278">
        <f>IFERROR((AM1223-L1223)/L1223,"")</f>
        <v/>
      </c>
      <c r="AP1223" s="218" t="n"/>
      <c r="AQ1223" s="219" t="n"/>
      <c r="AR1223" s="217">
        <f>IFERROR(ROUND((3600/AS1223*J1223),0),"")</f>
        <v/>
      </c>
      <c r="AS1223" s="217">
        <f>IFERROR(ROUND(AVERAGE(Y1223:Z1223,AK1223:AL1223),0),"")</f>
        <v/>
      </c>
      <c r="AT1223" s="217" t="n"/>
      <c r="AU1223" s="217" t="n"/>
      <c r="AV1223" s="217" t="n"/>
      <c r="AW1223" s="217" t="n"/>
      <c r="AX1223" s="217" t="n"/>
      <c r="AY1223" s="217" t="n"/>
      <c r="AZ1223" s="217" t="n"/>
      <c r="BA1223" s="217" t="n"/>
      <c r="BB1223" s="217" t="n"/>
      <c r="BC1223" s="217" t="n"/>
      <c r="BD1223" s="217" t="n"/>
      <c r="BE1223" s="217" t="n"/>
      <c r="BF1223" s="217" t="n"/>
      <c r="BG1223" s="217" t="n"/>
      <c r="BH1223" s="217" t="n"/>
      <c r="BI1223" s="217" t="n"/>
      <c r="BJ1223" s="217" t="n"/>
      <c r="BK1223" s="217" t="n"/>
      <c r="BL1223" s="217" t="n"/>
      <c r="BM1223" s="217" t="n"/>
      <c r="BN1223" s="217" t="n"/>
      <c r="BO1223" s="217" t="n"/>
      <c r="BP1223" s="217" t="n"/>
      <c r="BQ1223" s="217" t="n"/>
      <c r="BR1223" s="217" t="n"/>
      <c r="BS1223" s="217" t="n"/>
      <c r="BT1223" s="217" t="n"/>
      <c r="BU1223" s="217" t="n"/>
      <c r="BV1223" s="217" t="n"/>
      <c r="BW1223" s="217" t="n"/>
      <c r="BX1223" s="220" t="n"/>
      <c r="BY1223" s="220" t="n"/>
      <c r="BZ1223" s="220" t="n"/>
      <c r="CA1223" s="220" t="n"/>
      <c r="CB1223" s="220" t="n"/>
      <c r="CC1223" s="220" t="n"/>
      <c r="CD1223" s="220" t="n"/>
      <c r="CE1223" s="220" t="n"/>
      <c r="CF1223" s="220" t="n"/>
      <c r="CG1223" s="221">
        <f>IFERROR(ROUND((SUM(BX1223:CF1223)),0),"")</f>
        <v/>
      </c>
      <c r="CH1223" s="216" t="n"/>
      <c r="CI1223" s="456" t="n"/>
      <c r="CJ1223" s="223" t="n"/>
      <c r="CK1223" s="196" t="n"/>
      <c r="CL1223" s="196" t="n"/>
      <c r="CM1223" s="196" t="n"/>
      <c r="CN1223" s="196" t="n"/>
      <c r="CO1223" s="196" t="n"/>
      <c r="CP1223" s="323" t="n"/>
      <c r="CQ1223" s="348" t="n"/>
      <c r="CR1223" s="348" t="n"/>
      <c r="CS1223" s="348" t="n"/>
      <c r="CT1223" s="348" t="n"/>
      <c r="CU1223" s="348" t="n"/>
      <c r="CV1223" s="348" t="n"/>
      <c r="CW1223" s="348" t="n"/>
      <c r="CX1223" s="348" t="n"/>
      <c r="CY1223" s="348">
        <f>IFERROR(ROUND(STDEV(AN1223,L1223),1),"")</f>
        <v/>
      </c>
      <c r="CZ1223" s="232">
        <f>IFERROR(ROUND(AVERAGE(O1223:S1223,AA1223:AE1223),0),"")</f>
        <v/>
      </c>
      <c r="DA1223" s="232">
        <f>IFERROR(AVERAGE(T1223:X1223,AF1223:AJ1223),"")</f>
        <v/>
      </c>
      <c r="DB1223" s="308">
        <f>AV1223+BK1223</f>
        <v/>
      </c>
      <c r="DC1223" s="12">
        <f>SUM(BL1223:BT1223,AW1223:BE1223)</f>
        <v/>
      </c>
      <c r="DD1223" s="437">
        <f>IFERROR(ROUND(DC1223/K1223,0),"")</f>
        <v/>
      </c>
      <c r="DE1223" s="437">
        <f>IFERROR(ROUND(AVERAGE(Y1223:Z1223,AK1223:AL1223),0),"")</f>
        <v/>
      </c>
      <c r="DF1223" s="217">
        <f>IFERROR(ROUND((3600/DE1223*J1223),0),"")</f>
        <v/>
      </c>
      <c r="DG1223" s="437">
        <f>IFERROR(ROUND(DD1223/DF1223,1),"")</f>
        <v/>
      </c>
      <c r="DH1223" s="308">
        <f>IFERROR(DB1223+DD1223,"")</f>
        <v/>
      </c>
      <c r="DI1223" s="447">
        <f>IFERROR(DD1223/DH1223,"")</f>
        <v/>
      </c>
      <c r="DJ1223" s="239" t="n"/>
      <c r="DK1223" s="12">
        <f>IFERROR(DF1223-AP1223,"")</f>
        <v/>
      </c>
      <c r="DL1223" s="239" t="n"/>
      <c r="DM1223" s="307">
        <f>IFERROR(DA1223-L1223,"")</f>
        <v/>
      </c>
      <c r="DN1223" s="348">
        <f>IF(DE1223&gt;AQ1223,0,1)</f>
        <v/>
      </c>
      <c r="DO1223" s="348">
        <f>IF(DA1223&lt;M1223,0,1)</f>
        <v/>
      </c>
      <c r="DP1223" s="348">
        <f>IF(DA1223&gt;N1223,0,1)</f>
        <v/>
      </c>
    </row>
    <row r="1224" ht="20.25" customHeight="1" s="417">
      <c r="C1224" s="455" t="n"/>
      <c r="G1224" s="238" t="n"/>
      <c r="H1224" s="437" t="n"/>
      <c r="I1224" s="437" t="n"/>
      <c r="J1224" s="437" t="n"/>
      <c r="K1224" s="437" t="n"/>
      <c r="L1224" s="240" t="n"/>
      <c r="M1224" s="241" t="n"/>
      <c r="N1224" s="242" t="n"/>
      <c r="O1224" s="232" t="n"/>
      <c r="P1224" s="232" t="n"/>
      <c r="Q1224" s="232" t="n"/>
      <c r="R1224" s="232" t="n"/>
      <c r="S1224" s="232" t="n"/>
      <c r="T1224" s="232" t="n"/>
      <c r="U1224" s="232" t="n"/>
      <c r="V1224" s="232" t="n"/>
      <c r="W1224" s="232" t="n"/>
      <c r="X1224" s="232" t="n"/>
      <c r="Y1224" s="195" t="n"/>
      <c r="Z1224" s="195" t="n"/>
      <c r="AA1224" s="232" t="n"/>
      <c r="AB1224" s="232" t="n"/>
      <c r="AC1224" s="232" t="n"/>
      <c r="AD1224" s="232" t="n"/>
      <c r="AE1224" s="232" t="n"/>
      <c r="AF1224" s="232" t="n"/>
      <c r="AG1224" s="232" t="n"/>
      <c r="AH1224" s="232" t="n"/>
      <c r="AI1224" s="232" t="n"/>
      <c r="AJ1224" s="232" t="n"/>
      <c r="AK1224" s="195" t="n"/>
      <c r="AL1224" s="195" t="n"/>
      <c r="AM1224" s="232">
        <f>IFERROR(ROUND(AVERAGE(O1224:S1224,AA1224:AE1224),0),"")</f>
        <v/>
      </c>
      <c r="AN1224" s="232">
        <f>IFERROR(ROUND(AVERAGE(T1224:X1224,AF1224:AJ1224),0),"")</f>
        <v/>
      </c>
      <c r="AO1224" s="278">
        <f>IFERROR((AM1224-L1224)/L1224,"")</f>
        <v/>
      </c>
      <c r="AP1224" s="218" t="n"/>
      <c r="AQ1224" s="219" t="n"/>
      <c r="AR1224" s="217">
        <f>IFERROR(ROUND((3600/AS1224*J1224),0),"")</f>
        <v/>
      </c>
      <c r="AS1224" s="217">
        <f>IFERROR(ROUND(AVERAGE(Y1224:Z1224,AK1224:AL1224),0),"")</f>
        <v/>
      </c>
      <c r="AT1224" s="217" t="n"/>
      <c r="AU1224" s="217" t="n"/>
      <c r="AV1224" s="217" t="n"/>
      <c r="AW1224" s="217" t="n"/>
      <c r="AX1224" s="217" t="n"/>
      <c r="AY1224" s="217" t="n"/>
      <c r="AZ1224" s="217" t="n"/>
      <c r="BA1224" s="217" t="n"/>
      <c r="BB1224" s="217" t="n"/>
      <c r="BC1224" s="217" t="n"/>
      <c r="BD1224" s="217" t="n"/>
      <c r="BE1224" s="217" t="n"/>
      <c r="BF1224" s="217" t="n"/>
      <c r="BG1224" s="217" t="n"/>
      <c r="BH1224" s="217" t="n"/>
      <c r="BI1224" s="217" t="n"/>
      <c r="BJ1224" s="217" t="n"/>
      <c r="BK1224" s="217" t="n"/>
      <c r="BL1224" s="217" t="n"/>
      <c r="BM1224" s="217" t="n"/>
      <c r="BN1224" s="217" t="n"/>
      <c r="BO1224" s="217" t="n"/>
      <c r="BP1224" s="217" t="n"/>
      <c r="BQ1224" s="217" t="n"/>
      <c r="BR1224" s="217" t="n"/>
      <c r="BS1224" s="217" t="n"/>
      <c r="BT1224" s="217" t="n"/>
      <c r="BU1224" s="217" t="n"/>
      <c r="BV1224" s="217" t="n"/>
      <c r="BW1224" s="217" t="n"/>
      <c r="BX1224" s="220" t="n"/>
      <c r="BY1224" s="220" t="n"/>
      <c r="BZ1224" s="220" t="n"/>
      <c r="CA1224" s="220" t="n"/>
      <c r="CB1224" s="220" t="n"/>
      <c r="CC1224" s="220" t="n"/>
      <c r="CD1224" s="220" t="n"/>
      <c r="CE1224" s="220" t="n"/>
      <c r="CF1224" s="220" t="n"/>
      <c r="CG1224" s="221">
        <f>IFERROR(ROUND((SUM(BX1224:CF1224)),0),"")</f>
        <v/>
      </c>
      <c r="CH1224" s="216" t="n"/>
      <c r="CI1224" s="456" t="n"/>
      <c r="CJ1224" s="223" t="n"/>
      <c r="CK1224" s="196" t="n"/>
      <c r="CL1224" s="196" t="n"/>
      <c r="CM1224" s="196" t="n"/>
      <c r="CN1224" s="196" t="n"/>
      <c r="CO1224" s="196" t="n"/>
      <c r="CP1224" s="323" t="n"/>
      <c r="CQ1224" s="348" t="n"/>
      <c r="CR1224" s="348" t="n"/>
      <c r="CS1224" s="348" t="n"/>
      <c r="CT1224" s="348" t="n"/>
      <c r="CU1224" s="348" t="n"/>
      <c r="CV1224" s="348" t="n"/>
      <c r="CW1224" s="348" t="n"/>
      <c r="CX1224" s="348" t="n"/>
      <c r="CY1224" s="348">
        <f>IFERROR(ROUND(STDEV(AN1224,L1224),1),"")</f>
        <v/>
      </c>
      <c r="CZ1224" s="232">
        <f>IFERROR(ROUND(AVERAGE(O1224:S1224,AA1224:AE1224),0),"")</f>
        <v/>
      </c>
      <c r="DA1224" s="232">
        <f>IFERROR(AVERAGE(T1224:X1224,AF1224:AJ1224),"")</f>
        <v/>
      </c>
      <c r="DB1224" s="308">
        <f>AV1224+BK1224</f>
        <v/>
      </c>
      <c r="DC1224" s="12">
        <f>SUM(BL1224:BT1224,AW1224:BE1224)</f>
        <v/>
      </c>
      <c r="DD1224" s="437">
        <f>IFERROR(ROUND(DC1224/K1224,0),"")</f>
        <v/>
      </c>
      <c r="DE1224" s="437">
        <f>IFERROR(ROUND(AVERAGE(Y1224:Z1224,AK1224:AL1224),0),"")</f>
        <v/>
      </c>
      <c r="DF1224" s="217">
        <f>IFERROR(ROUND((3600/DE1224*J1224),0),"")</f>
        <v/>
      </c>
      <c r="DG1224" s="437">
        <f>IFERROR(ROUND(DD1224/DF1224,1),"")</f>
        <v/>
      </c>
      <c r="DH1224" s="308">
        <f>IFERROR(DB1224+DD1224,"")</f>
        <v/>
      </c>
      <c r="DI1224" s="447">
        <f>IFERROR(DD1224/DH1224,"")</f>
        <v/>
      </c>
      <c r="DJ1224" s="239" t="n"/>
      <c r="DK1224" s="12">
        <f>IFERROR(DF1224-AP1224,"")</f>
        <v/>
      </c>
      <c r="DL1224" s="239" t="n"/>
      <c r="DM1224" s="307">
        <f>IFERROR(DA1224-L1224,"")</f>
        <v/>
      </c>
      <c r="DN1224" s="348">
        <f>IF(DE1224&gt;AQ1224,0,1)</f>
        <v/>
      </c>
      <c r="DO1224" s="348">
        <f>IF(DA1224&lt;M1224,0,1)</f>
        <v/>
      </c>
      <c r="DP1224" s="348">
        <f>IF(DA1224&gt;N1224,0,1)</f>
        <v/>
      </c>
    </row>
    <row r="1225" ht="20.25" customHeight="1" s="417">
      <c r="C1225" s="455" t="n"/>
      <c r="G1225" s="238" t="n"/>
      <c r="H1225" s="437" t="n"/>
      <c r="I1225" s="437" t="n"/>
      <c r="J1225" s="437" t="n"/>
      <c r="K1225" s="437" t="n"/>
      <c r="L1225" s="240" t="n"/>
      <c r="M1225" s="241" t="n"/>
      <c r="N1225" s="242" t="n"/>
      <c r="O1225" s="232" t="n"/>
      <c r="P1225" s="232" t="n"/>
      <c r="Q1225" s="232" t="n"/>
      <c r="R1225" s="232" t="n"/>
      <c r="S1225" s="232" t="n"/>
      <c r="T1225" s="232" t="n"/>
      <c r="U1225" s="232" t="n"/>
      <c r="V1225" s="232" t="n"/>
      <c r="W1225" s="232" t="n"/>
      <c r="X1225" s="232" t="n"/>
      <c r="Y1225" s="195" t="n"/>
      <c r="Z1225" s="195" t="n"/>
      <c r="AA1225" s="232" t="n"/>
      <c r="AB1225" s="232" t="n"/>
      <c r="AC1225" s="232" t="n"/>
      <c r="AD1225" s="232" t="n"/>
      <c r="AE1225" s="232" t="n"/>
      <c r="AF1225" s="232" t="n"/>
      <c r="AG1225" s="232" t="n"/>
      <c r="AH1225" s="232" t="n"/>
      <c r="AI1225" s="232" t="n"/>
      <c r="AJ1225" s="232" t="n"/>
      <c r="AK1225" s="195" t="n"/>
      <c r="AL1225" s="195" t="n"/>
      <c r="AM1225" s="232">
        <f>IFERROR(ROUND(AVERAGE(O1225:S1225,AA1225:AE1225),0),"")</f>
        <v/>
      </c>
      <c r="AN1225" s="232">
        <f>IFERROR(ROUND(AVERAGE(T1225:X1225,AF1225:AJ1225),0),"")</f>
        <v/>
      </c>
      <c r="AO1225" s="278">
        <f>IFERROR((AM1225-L1225)/L1225,"")</f>
        <v/>
      </c>
      <c r="AP1225" s="218" t="n"/>
      <c r="AQ1225" s="219" t="n"/>
      <c r="AR1225" s="217">
        <f>IFERROR(ROUND((3600/AS1225*J1225),0),"")</f>
        <v/>
      </c>
      <c r="AS1225" s="217">
        <f>IFERROR(ROUND(AVERAGE(Y1225:Z1225,AK1225:AL1225),0),"")</f>
        <v/>
      </c>
      <c r="AT1225" s="217" t="n"/>
      <c r="AU1225" s="217" t="n"/>
      <c r="AV1225" s="217" t="n"/>
      <c r="AW1225" s="217" t="n"/>
      <c r="AX1225" s="217" t="n"/>
      <c r="AY1225" s="217" t="n"/>
      <c r="AZ1225" s="217" t="n"/>
      <c r="BA1225" s="217" t="n"/>
      <c r="BB1225" s="217" t="n"/>
      <c r="BC1225" s="217" t="n"/>
      <c r="BD1225" s="217" t="n"/>
      <c r="BE1225" s="217" t="n"/>
      <c r="BF1225" s="217" t="n"/>
      <c r="BG1225" s="217" t="n"/>
      <c r="BH1225" s="217" t="n"/>
      <c r="BI1225" s="217" t="n"/>
      <c r="BJ1225" s="217" t="n"/>
      <c r="BK1225" s="217" t="n"/>
      <c r="BL1225" s="217" t="n"/>
      <c r="BM1225" s="217" t="n"/>
      <c r="BN1225" s="217" t="n"/>
      <c r="BO1225" s="217" t="n"/>
      <c r="BP1225" s="217" t="n"/>
      <c r="BQ1225" s="217" t="n"/>
      <c r="BR1225" s="217" t="n"/>
      <c r="BS1225" s="217" t="n"/>
      <c r="BT1225" s="217" t="n"/>
      <c r="BU1225" s="217" t="n"/>
      <c r="BV1225" s="217" t="n"/>
      <c r="BW1225" s="217" t="n"/>
      <c r="BX1225" s="220" t="n"/>
      <c r="BY1225" s="220" t="n"/>
      <c r="BZ1225" s="220" t="n"/>
      <c r="CA1225" s="220" t="n"/>
      <c r="CB1225" s="220" t="n"/>
      <c r="CC1225" s="220" t="n"/>
      <c r="CD1225" s="220" t="n"/>
      <c r="CE1225" s="220" t="n"/>
      <c r="CF1225" s="220" t="n"/>
      <c r="CG1225" s="221">
        <f>IFERROR(ROUND((SUM(BX1225:CF1225)),0),"")</f>
        <v/>
      </c>
      <c r="CH1225" s="216" t="n"/>
      <c r="CI1225" s="456" t="n"/>
      <c r="CJ1225" s="223" t="n"/>
      <c r="CK1225" s="196" t="n"/>
      <c r="CL1225" s="196" t="n"/>
      <c r="CM1225" s="196" t="n"/>
      <c r="CN1225" s="196" t="n"/>
      <c r="CO1225" s="196" t="n"/>
      <c r="CP1225" s="323" t="n"/>
      <c r="CQ1225" s="348" t="n"/>
      <c r="CR1225" s="348" t="n"/>
      <c r="CS1225" s="348" t="n"/>
      <c r="CT1225" s="348" t="n"/>
      <c r="CU1225" s="348" t="n"/>
      <c r="CV1225" s="348" t="n"/>
      <c r="CW1225" s="348" t="n"/>
      <c r="CX1225" s="348" t="n"/>
      <c r="CY1225" s="348">
        <f>IFERROR(ROUND(STDEV(AN1225,L1225),1),"")</f>
        <v/>
      </c>
      <c r="CZ1225" s="232">
        <f>IFERROR(ROUND(AVERAGE(O1225:S1225,AA1225:AE1225),0),"")</f>
        <v/>
      </c>
      <c r="DA1225" s="232">
        <f>IFERROR(AVERAGE(T1225:X1225,AF1225:AJ1225),"")</f>
        <v/>
      </c>
      <c r="DB1225" s="308">
        <f>AV1225+BK1225</f>
        <v/>
      </c>
      <c r="DC1225" s="12">
        <f>SUM(BL1225:BT1225,AW1225:BE1225)</f>
        <v/>
      </c>
      <c r="DD1225" s="437">
        <f>IFERROR(ROUND(DC1225/K1225,0),"")</f>
        <v/>
      </c>
      <c r="DE1225" s="437">
        <f>IFERROR(ROUND(AVERAGE(Y1225:Z1225,AK1225:AL1225),0),"")</f>
        <v/>
      </c>
      <c r="DF1225" s="217">
        <f>IFERROR(ROUND((3600/DE1225*J1225),0),"")</f>
        <v/>
      </c>
      <c r="DG1225" s="437">
        <f>IFERROR(ROUND(DD1225/DF1225,1),"")</f>
        <v/>
      </c>
      <c r="DH1225" s="308">
        <f>IFERROR(DB1225+DD1225,"")</f>
        <v/>
      </c>
      <c r="DI1225" s="447">
        <f>IFERROR(DD1225/DH1225,"")</f>
        <v/>
      </c>
      <c r="DJ1225" s="239" t="n"/>
      <c r="DK1225" s="12">
        <f>IFERROR(DF1225-AP1225,"")</f>
        <v/>
      </c>
      <c r="DL1225" s="239" t="n"/>
      <c r="DM1225" s="307">
        <f>IFERROR(DA1225-L1225,"")</f>
        <v/>
      </c>
      <c r="DN1225" s="348">
        <f>IF(DE1225&gt;AQ1225,0,1)</f>
        <v/>
      </c>
      <c r="DO1225" s="348">
        <f>IF(DA1225&lt;M1225,0,1)</f>
        <v/>
      </c>
      <c r="DP1225" s="348">
        <f>IF(DA1225&gt;N1225,0,1)</f>
        <v/>
      </c>
    </row>
    <row r="1226" ht="20.25" customHeight="1" s="417">
      <c r="C1226" s="455" t="n"/>
      <c r="G1226" s="238" t="n"/>
      <c r="H1226" s="437" t="n"/>
      <c r="I1226" s="437" t="n"/>
      <c r="J1226" s="437" t="n"/>
      <c r="K1226" s="437" t="n"/>
      <c r="L1226" s="240" t="n"/>
      <c r="M1226" s="241" t="n"/>
      <c r="N1226" s="242" t="n"/>
      <c r="O1226" s="232" t="n"/>
      <c r="P1226" s="232" t="n"/>
      <c r="Q1226" s="232" t="n"/>
      <c r="R1226" s="232" t="n"/>
      <c r="S1226" s="232" t="n"/>
      <c r="T1226" s="232" t="n"/>
      <c r="U1226" s="232" t="n"/>
      <c r="V1226" s="232" t="n"/>
      <c r="W1226" s="232" t="n"/>
      <c r="X1226" s="232" t="n"/>
      <c r="Y1226" s="195" t="n"/>
      <c r="Z1226" s="195" t="n"/>
      <c r="AA1226" s="232" t="n"/>
      <c r="AB1226" s="232" t="n"/>
      <c r="AC1226" s="232" t="n"/>
      <c r="AD1226" s="232" t="n"/>
      <c r="AE1226" s="232" t="n"/>
      <c r="AF1226" s="232" t="n"/>
      <c r="AG1226" s="232" t="n"/>
      <c r="AH1226" s="232" t="n"/>
      <c r="AI1226" s="232" t="n"/>
      <c r="AJ1226" s="232" t="n"/>
      <c r="AK1226" s="195" t="n"/>
      <c r="AL1226" s="195" t="n"/>
      <c r="AM1226" s="232">
        <f>IFERROR(ROUND(AVERAGE(O1226:S1226,AA1226:AE1226),0),"")</f>
        <v/>
      </c>
      <c r="AN1226" s="232">
        <f>IFERROR(ROUND(AVERAGE(T1226:X1226,AF1226:AJ1226),0),"")</f>
        <v/>
      </c>
      <c r="AO1226" s="278">
        <f>IFERROR((AM1226-L1226)/L1226,"")</f>
        <v/>
      </c>
      <c r="AP1226" s="218" t="n"/>
      <c r="AQ1226" s="219" t="n"/>
      <c r="AR1226" s="217">
        <f>IFERROR(ROUND((3600/AS1226*J1226),0),"")</f>
        <v/>
      </c>
      <c r="AS1226" s="217">
        <f>IFERROR(ROUND(AVERAGE(Y1226:Z1226,AK1226:AL1226),0),"")</f>
        <v/>
      </c>
      <c r="AT1226" s="217" t="n"/>
      <c r="AU1226" s="217" t="n"/>
      <c r="AV1226" s="217" t="n"/>
      <c r="AW1226" s="217" t="n"/>
      <c r="AX1226" s="217" t="n"/>
      <c r="AY1226" s="217" t="n"/>
      <c r="AZ1226" s="217" t="n"/>
      <c r="BA1226" s="217" t="n"/>
      <c r="BB1226" s="217" t="n"/>
      <c r="BC1226" s="217" t="n"/>
      <c r="BD1226" s="217" t="n"/>
      <c r="BE1226" s="217" t="n"/>
      <c r="BF1226" s="217" t="n"/>
      <c r="BG1226" s="217" t="n"/>
      <c r="BH1226" s="217" t="n"/>
      <c r="BI1226" s="217" t="n"/>
      <c r="BJ1226" s="217" t="n"/>
      <c r="BK1226" s="217" t="n"/>
      <c r="BL1226" s="217" t="n"/>
      <c r="BM1226" s="217" t="n"/>
      <c r="BN1226" s="217" t="n"/>
      <c r="BO1226" s="217" t="n"/>
      <c r="BP1226" s="217" t="n"/>
      <c r="BQ1226" s="217" t="n"/>
      <c r="BR1226" s="217" t="n"/>
      <c r="BS1226" s="217" t="n"/>
      <c r="BT1226" s="217" t="n"/>
      <c r="BU1226" s="217" t="n"/>
      <c r="BV1226" s="217" t="n"/>
      <c r="BW1226" s="217" t="n"/>
      <c r="BX1226" s="220" t="n"/>
      <c r="BY1226" s="220" t="n"/>
      <c r="BZ1226" s="220" t="n"/>
      <c r="CA1226" s="220" t="n"/>
      <c r="CB1226" s="220" t="n"/>
      <c r="CC1226" s="220" t="n"/>
      <c r="CD1226" s="220" t="n"/>
      <c r="CE1226" s="220" t="n"/>
      <c r="CF1226" s="220" t="n"/>
      <c r="CG1226" s="221">
        <f>IFERROR(ROUND((SUM(BX1226:CF1226)),0),"")</f>
        <v/>
      </c>
      <c r="CH1226" s="216" t="n"/>
      <c r="CI1226" s="456" t="n"/>
      <c r="CJ1226" s="223" t="n"/>
      <c r="CK1226" s="196" t="n"/>
      <c r="CL1226" s="196" t="n"/>
      <c r="CM1226" s="196" t="n"/>
      <c r="CN1226" s="196" t="n"/>
      <c r="CO1226" s="196" t="n"/>
      <c r="CP1226" s="323" t="n"/>
      <c r="CQ1226" s="348" t="n"/>
      <c r="CR1226" s="348" t="n"/>
      <c r="CS1226" s="348" t="n"/>
      <c r="CT1226" s="348" t="n"/>
      <c r="CU1226" s="348" t="n"/>
      <c r="CV1226" s="348" t="n"/>
      <c r="CW1226" s="348" t="n"/>
      <c r="CX1226" s="348" t="n"/>
      <c r="CY1226" s="348">
        <f>IFERROR(ROUND(STDEV(AN1226,L1226),1),"")</f>
        <v/>
      </c>
      <c r="CZ1226" s="232">
        <f>IFERROR(ROUND(AVERAGE(O1226:S1226,AA1226:AE1226),0),"")</f>
        <v/>
      </c>
      <c r="DA1226" s="232">
        <f>IFERROR(AVERAGE(T1226:X1226,AF1226:AJ1226),"")</f>
        <v/>
      </c>
      <c r="DB1226" s="308">
        <f>AV1226+BK1226</f>
        <v/>
      </c>
      <c r="DC1226" s="12">
        <f>SUM(BL1226:BT1226,AW1226:BE1226)</f>
        <v/>
      </c>
      <c r="DD1226" s="437">
        <f>IFERROR(ROUND(DC1226/K1226,0),"")</f>
        <v/>
      </c>
      <c r="DE1226" s="437">
        <f>IFERROR(ROUND(AVERAGE(Y1226:Z1226,AK1226:AL1226),0),"")</f>
        <v/>
      </c>
      <c r="DF1226" s="217">
        <f>IFERROR(ROUND((3600/DE1226*J1226),0),"")</f>
        <v/>
      </c>
      <c r="DG1226" s="437">
        <f>IFERROR(ROUND(DD1226/DF1226,1),"")</f>
        <v/>
      </c>
      <c r="DH1226" s="308">
        <f>IFERROR(DB1226+DD1226,"")</f>
        <v/>
      </c>
      <c r="DI1226" s="447">
        <f>IFERROR(DD1226/DH1226,"")</f>
        <v/>
      </c>
      <c r="DJ1226" s="239" t="n"/>
      <c r="DK1226" s="12">
        <f>IFERROR(DF1226-AP1226,"")</f>
        <v/>
      </c>
      <c r="DL1226" s="239" t="n"/>
      <c r="DM1226" s="307">
        <f>IFERROR(DA1226-L1226,"")</f>
        <v/>
      </c>
      <c r="DN1226" s="348">
        <f>IF(DE1226&gt;AQ1226,0,1)</f>
        <v/>
      </c>
      <c r="DO1226" s="348">
        <f>IF(DA1226&lt;M1226,0,1)</f>
        <v/>
      </c>
      <c r="DP1226" s="348">
        <f>IF(DA1226&gt;N1226,0,1)</f>
        <v/>
      </c>
    </row>
    <row r="1227" ht="20.25" customHeight="1" s="417">
      <c r="C1227" s="455" t="n"/>
      <c r="G1227" s="238" t="n"/>
      <c r="H1227" s="437" t="n"/>
      <c r="I1227" s="437" t="n"/>
      <c r="J1227" s="437" t="n"/>
      <c r="K1227" s="437" t="n"/>
      <c r="L1227" s="240" t="n"/>
      <c r="M1227" s="241" t="n"/>
      <c r="N1227" s="242" t="n"/>
      <c r="O1227" s="232" t="n"/>
      <c r="P1227" s="232" t="n"/>
      <c r="Q1227" s="232" t="n"/>
      <c r="R1227" s="232" t="n"/>
      <c r="S1227" s="232" t="n"/>
      <c r="T1227" s="232" t="n"/>
      <c r="U1227" s="232" t="n"/>
      <c r="V1227" s="232" t="n"/>
      <c r="W1227" s="232" t="n"/>
      <c r="X1227" s="232" t="n"/>
      <c r="Y1227" s="195" t="n"/>
      <c r="Z1227" s="195" t="n"/>
      <c r="AA1227" s="232" t="n"/>
      <c r="AB1227" s="232" t="n"/>
      <c r="AC1227" s="232" t="n"/>
      <c r="AD1227" s="232" t="n"/>
      <c r="AE1227" s="232" t="n"/>
      <c r="AF1227" s="232" t="n"/>
      <c r="AG1227" s="232" t="n"/>
      <c r="AH1227" s="232" t="n"/>
      <c r="AI1227" s="232" t="n"/>
      <c r="AJ1227" s="232" t="n"/>
      <c r="AK1227" s="195" t="n"/>
      <c r="AL1227" s="195" t="n"/>
      <c r="AM1227" s="232">
        <f>IFERROR(ROUND(AVERAGE(O1227:S1227,AA1227:AE1227),0),"")</f>
        <v/>
      </c>
      <c r="AN1227" s="232">
        <f>IFERROR(ROUND(AVERAGE(T1227:X1227,AF1227:AJ1227),0),"")</f>
        <v/>
      </c>
      <c r="AO1227" s="278">
        <f>IFERROR((AM1227-L1227)/L1227,"")</f>
        <v/>
      </c>
      <c r="AP1227" s="218" t="n"/>
      <c r="AQ1227" s="219" t="n"/>
      <c r="AR1227" s="217">
        <f>IFERROR(ROUND((3600/AS1227*J1227),0),"")</f>
        <v/>
      </c>
      <c r="AS1227" s="217">
        <f>IFERROR(ROUND(AVERAGE(Y1227:Z1227,AK1227:AL1227),0),"")</f>
        <v/>
      </c>
      <c r="AT1227" s="217" t="n"/>
      <c r="AU1227" s="217" t="n"/>
      <c r="AV1227" s="217" t="n"/>
      <c r="AW1227" s="217" t="n"/>
      <c r="AX1227" s="217" t="n"/>
      <c r="AY1227" s="217" t="n"/>
      <c r="AZ1227" s="217" t="n"/>
      <c r="BA1227" s="217" t="n"/>
      <c r="BB1227" s="217" t="n"/>
      <c r="BC1227" s="217" t="n"/>
      <c r="BD1227" s="217" t="n"/>
      <c r="BE1227" s="217" t="n"/>
      <c r="BF1227" s="217" t="n"/>
      <c r="BG1227" s="217" t="n"/>
      <c r="BH1227" s="217" t="n"/>
      <c r="BI1227" s="217" t="n"/>
      <c r="BJ1227" s="217" t="n"/>
      <c r="BK1227" s="217" t="n"/>
      <c r="BL1227" s="217" t="n"/>
      <c r="BM1227" s="217" t="n"/>
      <c r="BN1227" s="217" t="n"/>
      <c r="BO1227" s="217" t="n"/>
      <c r="BP1227" s="217" t="n"/>
      <c r="BQ1227" s="217" t="n"/>
      <c r="BR1227" s="217" t="n"/>
      <c r="BS1227" s="217" t="n"/>
      <c r="BT1227" s="217" t="n"/>
      <c r="BU1227" s="217" t="n"/>
      <c r="BV1227" s="217" t="n"/>
      <c r="BW1227" s="217" t="n"/>
      <c r="BX1227" s="220" t="n"/>
      <c r="BY1227" s="220" t="n"/>
      <c r="BZ1227" s="220" t="n"/>
      <c r="CA1227" s="220" t="n"/>
      <c r="CB1227" s="220" t="n"/>
      <c r="CC1227" s="220" t="n"/>
      <c r="CD1227" s="220" t="n"/>
      <c r="CE1227" s="220" t="n"/>
      <c r="CF1227" s="220" t="n"/>
      <c r="CG1227" s="221">
        <f>IFERROR(ROUND((SUM(BX1227:CF1227)),0),"")</f>
        <v/>
      </c>
      <c r="CH1227" s="216" t="n"/>
      <c r="CI1227" s="456" t="n"/>
      <c r="CJ1227" s="223" t="n"/>
      <c r="CK1227" s="196" t="n"/>
      <c r="CL1227" s="196" t="n"/>
      <c r="CM1227" s="196" t="n"/>
      <c r="CN1227" s="196" t="n"/>
      <c r="CO1227" s="196" t="n"/>
      <c r="CP1227" s="323" t="n"/>
      <c r="CQ1227" s="348" t="n"/>
      <c r="CR1227" s="348" t="n"/>
      <c r="CS1227" s="348" t="n"/>
      <c r="CT1227" s="348" t="n"/>
      <c r="CU1227" s="348" t="n"/>
      <c r="CV1227" s="348" t="n"/>
      <c r="CW1227" s="348" t="n"/>
      <c r="CX1227" s="348" t="n"/>
      <c r="CY1227" s="348">
        <f>IFERROR(ROUND(STDEV(AN1227,L1227),1),"")</f>
        <v/>
      </c>
      <c r="CZ1227" s="232">
        <f>IFERROR(ROUND(AVERAGE(O1227:S1227,AA1227:AE1227),0),"")</f>
        <v/>
      </c>
      <c r="DA1227" s="232">
        <f>IFERROR(AVERAGE(T1227:X1227,AF1227:AJ1227),"")</f>
        <v/>
      </c>
      <c r="DB1227" s="308">
        <f>AV1227+BK1227</f>
        <v/>
      </c>
      <c r="DC1227" s="12">
        <f>SUM(BL1227:BT1227,AW1227:BE1227)</f>
        <v/>
      </c>
      <c r="DD1227" s="437">
        <f>IFERROR(ROUND(DC1227/K1227,0),"")</f>
        <v/>
      </c>
      <c r="DE1227" s="437">
        <f>IFERROR(ROUND(AVERAGE(Y1227:Z1227,AK1227:AL1227),0),"")</f>
        <v/>
      </c>
      <c r="DF1227" s="217">
        <f>IFERROR(ROUND((3600/DE1227*J1227),0),"")</f>
        <v/>
      </c>
      <c r="DG1227" s="437">
        <f>IFERROR(ROUND(DD1227/DF1227,1),"")</f>
        <v/>
      </c>
      <c r="DH1227" s="308">
        <f>IFERROR(DB1227+DD1227,"")</f>
        <v/>
      </c>
      <c r="DI1227" s="447">
        <f>IFERROR(DD1227/DH1227,"")</f>
        <v/>
      </c>
      <c r="DJ1227" s="239" t="n"/>
      <c r="DK1227" s="12">
        <f>IFERROR(DF1227-AP1227,"")</f>
        <v/>
      </c>
      <c r="DL1227" s="239" t="n"/>
      <c r="DM1227" s="307">
        <f>IFERROR(DA1227-L1227,"")</f>
        <v/>
      </c>
      <c r="DN1227" s="348">
        <f>IF(DE1227&gt;AQ1227,0,1)</f>
        <v/>
      </c>
      <c r="DO1227" s="348">
        <f>IF(DA1227&lt;M1227,0,1)</f>
        <v/>
      </c>
      <c r="DP1227" s="348">
        <f>IF(DA1227&gt;N1227,0,1)</f>
        <v/>
      </c>
    </row>
    <row r="1228" ht="20.25" customHeight="1" s="417">
      <c r="C1228" s="455" t="n"/>
      <c r="G1228" s="238" t="n"/>
      <c r="H1228" s="437" t="n"/>
      <c r="I1228" s="437" t="n"/>
      <c r="J1228" s="437" t="n"/>
      <c r="K1228" s="437" t="n"/>
      <c r="L1228" s="240" t="n"/>
      <c r="M1228" s="241" t="n"/>
      <c r="N1228" s="242" t="n"/>
      <c r="O1228" s="232" t="n"/>
      <c r="P1228" s="232" t="n"/>
      <c r="Q1228" s="232" t="n"/>
      <c r="R1228" s="232" t="n"/>
      <c r="S1228" s="232" t="n"/>
      <c r="T1228" s="232" t="n"/>
      <c r="U1228" s="232" t="n"/>
      <c r="V1228" s="232" t="n"/>
      <c r="W1228" s="232" t="n"/>
      <c r="X1228" s="232" t="n"/>
      <c r="Y1228" s="195" t="n"/>
      <c r="Z1228" s="195" t="n"/>
      <c r="AA1228" s="232" t="n"/>
      <c r="AB1228" s="232" t="n"/>
      <c r="AC1228" s="232" t="n"/>
      <c r="AD1228" s="232" t="n"/>
      <c r="AE1228" s="232" t="n"/>
      <c r="AF1228" s="232" t="n"/>
      <c r="AG1228" s="232" t="n"/>
      <c r="AH1228" s="232" t="n"/>
      <c r="AI1228" s="232" t="n"/>
      <c r="AJ1228" s="232" t="n"/>
      <c r="AK1228" s="195" t="n"/>
      <c r="AL1228" s="195" t="n"/>
      <c r="AM1228" s="232">
        <f>IFERROR(ROUND(AVERAGE(O1228:S1228,AA1228:AE1228),0),"")</f>
        <v/>
      </c>
      <c r="AN1228" s="232">
        <f>IFERROR(ROUND(AVERAGE(T1228:X1228,AF1228:AJ1228),0),"")</f>
        <v/>
      </c>
      <c r="AO1228" s="278">
        <f>IFERROR((AM1228-L1228)/L1228,"")</f>
        <v/>
      </c>
      <c r="AP1228" s="218" t="n"/>
      <c r="AQ1228" s="219" t="n"/>
      <c r="AR1228" s="217">
        <f>IFERROR(ROUND((3600/AS1228*J1228),0),"")</f>
        <v/>
      </c>
      <c r="AS1228" s="217">
        <f>IFERROR(ROUND(AVERAGE(Y1228:Z1228,AK1228:AL1228),0),"")</f>
        <v/>
      </c>
      <c r="AT1228" s="217" t="n"/>
      <c r="AU1228" s="217" t="n"/>
      <c r="AV1228" s="217" t="n"/>
      <c r="AW1228" s="217" t="n"/>
      <c r="AX1228" s="217" t="n"/>
      <c r="AY1228" s="217" t="n"/>
      <c r="AZ1228" s="217" t="n"/>
      <c r="BA1228" s="217" t="n"/>
      <c r="BB1228" s="217" t="n"/>
      <c r="BC1228" s="217" t="n"/>
      <c r="BD1228" s="217" t="n"/>
      <c r="BE1228" s="217" t="n"/>
      <c r="BF1228" s="217" t="n"/>
      <c r="BG1228" s="217" t="n"/>
      <c r="BH1228" s="217" t="n"/>
      <c r="BI1228" s="217" t="n"/>
      <c r="BJ1228" s="217" t="n"/>
      <c r="BK1228" s="217" t="n"/>
      <c r="BL1228" s="217" t="n"/>
      <c r="BM1228" s="217" t="n"/>
      <c r="BN1228" s="217" t="n"/>
      <c r="BO1228" s="217" t="n"/>
      <c r="BP1228" s="217" t="n"/>
      <c r="BQ1228" s="217" t="n"/>
      <c r="BR1228" s="217" t="n"/>
      <c r="BS1228" s="217" t="n"/>
      <c r="BT1228" s="217" t="n"/>
      <c r="BU1228" s="217" t="n"/>
      <c r="BV1228" s="217" t="n"/>
      <c r="BW1228" s="217" t="n"/>
      <c r="BX1228" s="220" t="n"/>
      <c r="BY1228" s="220" t="n"/>
      <c r="BZ1228" s="220" t="n"/>
      <c r="CA1228" s="220" t="n"/>
      <c r="CB1228" s="220" t="n"/>
      <c r="CC1228" s="220" t="n"/>
      <c r="CD1228" s="220" t="n"/>
      <c r="CE1228" s="220" t="n"/>
      <c r="CF1228" s="220" t="n"/>
      <c r="CG1228" s="221">
        <f>IFERROR(ROUND((SUM(BX1228:CF1228)),0),"")</f>
        <v/>
      </c>
      <c r="CH1228" s="216" t="n"/>
      <c r="CI1228" s="456" t="n"/>
      <c r="CJ1228" s="223" t="n"/>
      <c r="CK1228" s="196" t="n"/>
      <c r="CL1228" s="196" t="n"/>
      <c r="CM1228" s="196" t="n"/>
      <c r="CN1228" s="196" t="n"/>
      <c r="CO1228" s="196" t="n"/>
      <c r="CP1228" s="323" t="n"/>
      <c r="CQ1228" s="348" t="n"/>
      <c r="CR1228" s="348" t="n"/>
      <c r="CS1228" s="348" t="n"/>
      <c r="CT1228" s="348" t="n"/>
      <c r="CU1228" s="348" t="n"/>
      <c r="CV1228" s="348" t="n"/>
      <c r="CW1228" s="348" t="n"/>
      <c r="CX1228" s="348" t="n"/>
      <c r="CY1228" s="348">
        <f>IFERROR(ROUND(STDEV(AN1228,L1228),1),"")</f>
        <v/>
      </c>
      <c r="CZ1228" s="232">
        <f>IFERROR(ROUND(AVERAGE(O1228:S1228,AA1228:AE1228),0),"")</f>
        <v/>
      </c>
      <c r="DA1228" s="232">
        <f>IFERROR(AVERAGE(T1228:X1228,AF1228:AJ1228),"")</f>
        <v/>
      </c>
      <c r="DB1228" s="308">
        <f>AV1228+BK1228</f>
        <v/>
      </c>
      <c r="DC1228" s="12">
        <f>SUM(BL1228:BT1228,AW1228:BE1228)</f>
        <v/>
      </c>
      <c r="DD1228" s="437">
        <f>IFERROR(ROUND(DC1228/K1228,0),"")</f>
        <v/>
      </c>
      <c r="DE1228" s="437">
        <f>IFERROR(ROUND(AVERAGE(Y1228:Z1228,AK1228:AL1228),0),"")</f>
        <v/>
      </c>
      <c r="DF1228" s="217">
        <f>IFERROR(ROUND((3600/DE1228*J1228),0),"")</f>
        <v/>
      </c>
      <c r="DG1228" s="437">
        <f>IFERROR(ROUND(DD1228/DF1228,1),"")</f>
        <v/>
      </c>
      <c r="DH1228" s="308">
        <f>IFERROR(DB1228+DD1228,"")</f>
        <v/>
      </c>
      <c r="DI1228" s="447">
        <f>IFERROR(DD1228/DH1228,"")</f>
        <v/>
      </c>
      <c r="DJ1228" s="239" t="n"/>
      <c r="DK1228" s="12">
        <f>IFERROR(DF1228-AP1228,"")</f>
        <v/>
      </c>
      <c r="DL1228" s="239" t="n"/>
      <c r="DM1228" s="307">
        <f>IFERROR(DA1228-L1228,"")</f>
        <v/>
      </c>
      <c r="DN1228" s="348">
        <f>IF(DE1228&gt;AQ1228,0,1)</f>
        <v/>
      </c>
      <c r="DO1228" s="348">
        <f>IF(DA1228&lt;M1228,0,1)</f>
        <v/>
      </c>
      <c r="DP1228" s="348">
        <f>IF(DA1228&gt;N1228,0,1)</f>
        <v/>
      </c>
    </row>
    <row r="1229" ht="20.25" customHeight="1" s="417">
      <c r="C1229" s="455" t="n"/>
      <c r="G1229" s="238" t="n"/>
      <c r="H1229" s="437" t="n"/>
      <c r="I1229" s="437" t="n"/>
      <c r="J1229" s="437" t="n"/>
      <c r="K1229" s="437" t="n"/>
      <c r="L1229" s="240" t="n"/>
      <c r="M1229" s="241" t="n"/>
      <c r="N1229" s="242" t="n"/>
      <c r="O1229" s="232" t="n"/>
      <c r="P1229" s="232" t="n"/>
      <c r="Q1229" s="232" t="n"/>
      <c r="R1229" s="232" t="n"/>
      <c r="S1229" s="232" t="n"/>
      <c r="T1229" s="232" t="n"/>
      <c r="U1229" s="232" t="n"/>
      <c r="V1229" s="232" t="n"/>
      <c r="W1229" s="232" t="n"/>
      <c r="X1229" s="232" t="n"/>
      <c r="Y1229" s="195" t="n"/>
      <c r="Z1229" s="195" t="n"/>
      <c r="AA1229" s="232" t="n"/>
      <c r="AB1229" s="232" t="n"/>
      <c r="AC1229" s="232" t="n"/>
      <c r="AD1229" s="232" t="n"/>
      <c r="AE1229" s="232" t="n"/>
      <c r="AF1229" s="232" t="n"/>
      <c r="AG1229" s="232" t="n"/>
      <c r="AH1229" s="232" t="n"/>
      <c r="AI1229" s="232" t="n"/>
      <c r="AJ1229" s="232" t="n"/>
      <c r="AK1229" s="195" t="n"/>
      <c r="AL1229" s="195" t="n"/>
      <c r="AM1229" s="232">
        <f>IFERROR(ROUND(AVERAGE(O1229:S1229,AA1229:AE1229),0),"")</f>
        <v/>
      </c>
      <c r="AN1229" s="232">
        <f>IFERROR(ROUND(AVERAGE(T1229:X1229,AF1229:AJ1229),0),"")</f>
        <v/>
      </c>
      <c r="AO1229" s="278">
        <f>IFERROR((AM1229-L1229)/L1229,"")</f>
        <v/>
      </c>
      <c r="AP1229" s="218" t="n"/>
      <c r="AQ1229" s="219" t="n"/>
      <c r="AR1229" s="217">
        <f>IFERROR(ROUND((3600/AS1229*J1229),0),"")</f>
        <v/>
      </c>
      <c r="AS1229" s="217">
        <f>IFERROR(ROUND(AVERAGE(Y1229:Z1229,AK1229:AL1229),0),"")</f>
        <v/>
      </c>
      <c r="AT1229" s="217" t="n"/>
      <c r="AU1229" s="217" t="n"/>
      <c r="AV1229" s="217" t="n"/>
      <c r="AW1229" s="217" t="n"/>
      <c r="AX1229" s="217" t="n"/>
      <c r="AY1229" s="217" t="n"/>
      <c r="AZ1229" s="217" t="n"/>
      <c r="BA1229" s="217" t="n"/>
      <c r="BB1229" s="217" t="n"/>
      <c r="BC1229" s="217" t="n"/>
      <c r="BD1229" s="217" t="n"/>
      <c r="BE1229" s="217" t="n"/>
      <c r="BF1229" s="217" t="n"/>
      <c r="BG1229" s="217" t="n"/>
      <c r="BH1229" s="217" t="n"/>
      <c r="BI1229" s="217" t="n"/>
      <c r="BJ1229" s="217" t="n"/>
      <c r="BK1229" s="217" t="n"/>
      <c r="BL1229" s="217" t="n"/>
      <c r="BM1229" s="217" t="n"/>
      <c r="BN1229" s="217" t="n"/>
      <c r="BO1229" s="217" t="n"/>
      <c r="BP1229" s="217" t="n"/>
      <c r="BQ1229" s="217" t="n"/>
      <c r="BR1229" s="217" t="n"/>
      <c r="BS1229" s="217" t="n"/>
      <c r="BT1229" s="217" t="n"/>
      <c r="BU1229" s="217" t="n"/>
      <c r="BV1229" s="217" t="n"/>
      <c r="BW1229" s="217" t="n"/>
      <c r="BX1229" s="220" t="n"/>
      <c r="BY1229" s="220" t="n"/>
      <c r="BZ1229" s="220" t="n"/>
      <c r="CA1229" s="220" t="n"/>
      <c r="CB1229" s="220" t="n"/>
      <c r="CC1229" s="220" t="n"/>
      <c r="CD1229" s="220" t="n"/>
      <c r="CE1229" s="220" t="n"/>
      <c r="CF1229" s="220" t="n"/>
      <c r="CG1229" s="221">
        <f>IFERROR(ROUND((SUM(BX1229:CF1229)),0),"")</f>
        <v/>
      </c>
      <c r="CH1229" s="216" t="n"/>
      <c r="CI1229" s="456" t="n"/>
      <c r="CJ1229" s="223" t="n"/>
      <c r="CK1229" s="196" t="n"/>
      <c r="CL1229" s="196" t="n"/>
      <c r="CM1229" s="196" t="n"/>
      <c r="CN1229" s="196" t="n"/>
      <c r="CO1229" s="196" t="n"/>
      <c r="CP1229" s="323" t="n"/>
      <c r="CQ1229" s="348" t="n"/>
      <c r="CR1229" s="348" t="n"/>
      <c r="CS1229" s="348" t="n"/>
      <c r="CT1229" s="348" t="n"/>
      <c r="CU1229" s="348" t="n"/>
      <c r="CV1229" s="348" t="n"/>
      <c r="CW1229" s="348" t="n"/>
      <c r="CX1229" s="348" t="n"/>
      <c r="CY1229" s="348">
        <f>IFERROR(ROUND(STDEV(AN1229,L1229),1),"")</f>
        <v/>
      </c>
      <c r="CZ1229" s="232">
        <f>IFERROR(ROUND(AVERAGE(O1229:S1229,AA1229:AE1229),0),"")</f>
        <v/>
      </c>
      <c r="DA1229" s="232">
        <f>IFERROR(AVERAGE(T1229:X1229,AF1229:AJ1229),"")</f>
        <v/>
      </c>
      <c r="DB1229" s="308">
        <f>AV1229+BK1229</f>
        <v/>
      </c>
      <c r="DC1229" s="12">
        <f>SUM(BL1229:BT1229,AW1229:BE1229)</f>
        <v/>
      </c>
      <c r="DD1229" s="437">
        <f>IFERROR(ROUND(DC1229/K1229,0),"")</f>
        <v/>
      </c>
      <c r="DE1229" s="437">
        <f>IFERROR(ROUND(AVERAGE(Y1229:Z1229,AK1229:AL1229),0),"")</f>
        <v/>
      </c>
      <c r="DF1229" s="217">
        <f>IFERROR(ROUND((3600/DE1229*J1229),0),"")</f>
        <v/>
      </c>
      <c r="DG1229" s="437">
        <f>IFERROR(ROUND(DD1229/DF1229,1),"")</f>
        <v/>
      </c>
      <c r="DH1229" s="308">
        <f>IFERROR(DB1229+DD1229,"")</f>
        <v/>
      </c>
      <c r="DI1229" s="447">
        <f>IFERROR(DD1229/DH1229,"")</f>
        <v/>
      </c>
      <c r="DJ1229" s="239" t="n"/>
      <c r="DK1229" s="12">
        <f>IFERROR(DF1229-AP1229,"")</f>
        <v/>
      </c>
      <c r="DL1229" s="239" t="n"/>
      <c r="DM1229" s="307">
        <f>IFERROR(DA1229-L1229,"")</f>
        <v/>
      </c>
      <c r="DN1229" s="348">
        <f>IF(DE1229&gt;AQ1229,0,1)</f>
        <v/>
      </c>
      <c r="DO1229" s="348">
        <f>IF(DA1229&lt;M1229,0,1)</f>
        <v/>
      </c>
      <c r="DP1229" s="348">
        <f>IF(DA1229&gt;N1229,0,1)</f>
        <v/>
      </c>
    </row>
    <row r="1230" ht="20.25" customHeight="1" s="417">
      <c r="C1230" s="455" t="n"/>
      <c r="G1230" s="238" t="n"/>
      <c r="H1230" s="437" t="n"/>
      <c r="I1230" s="437" t="n"/>
      <c r="J1230" s="437" t="n"/>
      <c r="K1230" s="437" t="n"/>
      <c r="L1230" s="240" t="n"/>
      <c r="M1230" s="241" t="n"/>
      <c r="N1230" s="242" t="n"/>
      <c r="O1230" s="232" t="n"/>
      <c r="P1230" s="232" t="n"/>
      <c r="Q1230" s="232" t="n"/>
      <c r="R1230" s="232" t="n"/>
      <c r="S1230" s="232" t="n"/>
      <c r="T1230" s="232" t="n"/>
      <c r="U1230" s="232" t="n"/>
      <c r="V1230" s="232" t="n"/>
      <c r="W1230" s="232" t="n"/>
      <c r="X1230" s="232" t="n"/>
      <c r="Y1230" s="195" t="n"/>
      <c r="Z1230" s="195" t="n"/>
      <c r="AA1230" s="232" t="n"/>
      <c r="AB1230" s="232" t="n"/>
      <c r="AC1230" s="232" t="n"/>
      <c r="AD1230" s="232" t="n"/>
      <c r="AE1230" s="232" t="n"/>
      <c r="AF1230" s="232" t="n"/>
      <c r="AG1230" s="232" t="n"/>
      <c r="AH1230" s="232" t="n"/>
      <c r="AI1230" s="232" t="n"/>
      <c r="AJ1230" s="232" t="n"/>
      <c r="AK1230" s="195" t="n"/>
      <c r="AL1230" s="195" t="n"/>
      <c r="AM1230" s="232">
        <f>IFERROR(ROUND(AVERAGE(O1230:S1230,AA1230:AE1230),0),"")</f>
        <v/>
      </c>
      <c r="AN1230" s="232">
        <f>IFERROR(ROUND(AVERAGE(T1230:X1230,AF1230:AJ1230),0),"")</f>
        <v/>
      </c>
      <c r="AO1230" s="278">
        <f>IFERROR((AM1230-L1230)/L1230,"")</f>
        <v/>
      </c>
      <c r="AP1230" s="218" t="n"/>
      <c r="AQ1230" s="219" t="n"/>
      <c r="AR1230" s="217">
        <f>IFERROR(ROUND((3600/AS1230*J1230),0),"")</f>
        <v/>
      </c>
      <c r="AS1230" s="217">
        <f>IFERROR(ROUND(AVERAGE(Y1230:Z1230,AK1230:AL1230),0),"")</f>
        <v/>
      </c>
      <c r="AT1230" s="217" t="n"/>
      <c r="AU1230" s="217" t="n"/>
      <c r="AV1230" s="217" t="n"/>
      <c r="AW1230" s="217" t="n"/>
      <c r="AX1230" s="217" t="n"/>
      <c r="AY1230" s="217" t="n"/>
      <c r="AZ1230" s="217" t="n"/>
      <c r="BA1230" s="217" t="n"/>
      <c r="BB1230" s="217" t="n"/>
      <c r="BC1230" s="217" t="n"/>
      <c r="BD1230" s="217" t="n"/>
      <c r="BE1230" s="217" t="n"/>
      <c r="BF1230" s="217" t="n"/>
      <c r="BG1230" s="217" t="n"/>
      <c r="BH1230" s="217" t="n"/>
      <c r="BI1230" s="217" t="n"/>
      <c r="BJ1230" s="217" t="n"/>
      <c r="BK1230" s="217" t="n"/>
      <c r="BL1230" s="217" t="n"/>
      <c r="BM1230" s="217" t="n"/>
      <c r="BN1230" s="217" t="n"/>
      <c r="BO1230" s="217" t="n"/>
      <c r="BP1230" s="217" t="n"/>
      <c r="BQ1230" s="217" t="n"/>
      <c r="BR1230" s="217" t="n"/>
      <c r="BS1230" s="217" t="n"/>
      <c r="BT1230" s="217" t="n"/>
      <c r="BU1230" s="217" t="n"/>
      <c r="BV1230" s="217" t="n"/>
      <c r="BW1230" s="217" t="n"/>
      <c r="BX1230" s="220" t="n"/>
      <c r="BY1230" s="220" t="n"/>
      <c r="BZ1230" s="220" t="n"/>
      <c r="CA1230" s="220" t="n"/>
      <c r="CB1230" s="220" t="n"/>
      <c r="CC1230" s="220" t="n"/>
      <c r="CD1230" s="220" t="n"/>
      <c r="CE1230" s="220" t="n"/>
      <c r="CF1230" s="220" t="n"/>
      <c r="CG1230" s="221">
        <f>IFERROR(ROUND((SUM(BX1230:CF1230)),0),"")</f>
        <v/>
      </c>
      <c r="CH1230" s="216" t="n"/>
      <c r="CI1230" s="456" t="n"/>
      <c r="CJ1230" s="223" t="n"/>
      <c r="CK1230" s="196" t="n"/>
      <c r="CL1230" s="196" t="n"/>
      <c r="CM1230" s="196" t="n"/>
      <c r="CN1230" s="196" t="n"/>
      <c r="CO1230" s="196" t="n"/>
      <c r="CP1230" s="323" t="n"/>
      <c r="CQ1230" s="348" t="n"/>
      <c r="CR1230" s="348" t="n"/>
      <c r="CS1230" s="348" t="n"/>
      <c r="CT1230" s="348" t="n"/>
      <c r="CU1230" s="348" t="n"/>
      <c r="CV1230" s="348" t="n"/>
      <c r="CW1230" s="348" t="n"/>
      <c r="CX1230" s="348" t="n"/>
      <c r="CY1230" s="348">
        <f>IFERROR(ROUND(STDEV(AN1230,L1230),1),"")</f>
        <v/>
      </c>
      <c r="CZ1230" s="232">
        <f>IFERROR(ROUND(AVERAGE(O1230:S1230,AA1230:AE1230),0),"")</f>
        <v/>
      </c>
      <c r="DA1230" s="232">
        <f>IFERROR(AVERAGE(T1230:X1230,AF1230:AJ1230),"")</f>
        <v/>
      </c>
      <c r="DB1230" s="308">
        <f>AV1230+BK1230</f>
        <v/>
      </c>
      <c r="DC1230" s="12">
        <f>SUM(BL1230:BT1230,AW1230:BE1230)</f>
        <v/>
      </c>
      <c r="DD1230" s="437">
        <f>IFERROR(ROUND(DC1230/K1230,0),"")</f>
        <v/>
      </c>
      <c r="DE1230" s="437">
        <f>IFERROR(ROUND(AVERAGE(Y1230:Z1230,AK1230:AL1230),0),"")</f>
        <v/>
      </c>
      <c r="DF1230" s="217">
        <f>IFERROR(ROUND((3600/DE1230*J1230),0),"")</f>
        <v/>
      </c>
      <c r="DG1230" s="437">
        <f>IFERROR(ROUND(DD1230/DF1230,1),"")</f>
        <v/>
      </c>
      <c r="DH1230" s="308">
        <f>IFERROR(DB1230+DD1230,"")</f>
        <v/>
      </c>
      <c r="DI1230" s="447">
        <f>IFERROR(DD1230/DH1230,"")</f>
        <v/>
      </c>
      <c r="DJ1230" s="239" t="n"/>
      <c r="DK1230" s="12">
        <f>IFERROR(DF1230-AP1230,"")</f>
        <v/>
      </c>
      <c r="DL1230" s="239" t="n"/>
      <c r="DM1230" s="307">
        <f>IFERROR(DA1230-L1230,"")</f>
        <v/>
      </c>
      <c r="DN1230" s="348">
        <f>IF(DE1230&gt;AQ1230,0,1)</f>
        <v/>
      </c>
      <c r="DO1230" s="348">
        <f>IF(DA1230&lt;M1230,0,1)</f>
        <v/>
      </c>
      <c r="DP1230" s="348">
        <f>IF(DA1230&gt;N1230,0,1)</f>
        <v/>
      </c>
    </row>
    <row r="1231" ht="20.25" customHeight="1" s="417">
      <c r="C1231" s="455" t="n"/>
      <c r="G1231" s="238" t="n"/>
      <c r="H1231" s="437" t="n"/>
      <c r="I1231" s="437" t="n"/>
      <c r="J1231" s="437" t="n"/>
      <c r="K1231" s="437" t="n"/>
      <c r="L1231" s="240" t="n"/>
      <c r="M1231" s="241" t="n"/>
      <c r="N1231" s="242" t="n"/>
      <c r="O1231" s="232" t="n"/>
      <c r="P1231" s="232" t="n"/>
      <c r="Q1231" s="232" t="n"/>
      <c r="R1231" s="232" t="n"/>
      <c r="S1231" s="232" t="n"/>
      <c r="T1231" s="232" t="n"/>
      <c r="U1231" s="232" t="n"/>
      <c r="V1231" s="232" t="n"/>
      <c r="W1231" s="232" t="n"/>
      <c r="X1231" s="232" t="n"/>
      <c r="Y1231" s="195" t="n"/>
      <c r="Z1231" s="195" t="n"/>
      <c r="AA1231" s="232" t="n"/>
      <c r="AB1231" s="232" t="n"/>
      <c r="AC1231" s="232" t="n"/>
      <c r="AD1231" s="232" t="n"/>
      <c r="AE1231" s="232" t="n"/>
      <c r="AF1231" s="232" t="n"/>
      <c r="AG1231" s="232" t="n"/>
      <c r="AH1231" s="232" t="n"/>
      <c r="AI1231" s="232" t="n"/>
      <c r="AJ1231" s="232" t="n"/>
      <c r="AK1231" s="195" t="n"/>
      <c r="AL1231" s="195" t="n"/>
      <c r="AM1231" s="232">
        <f>IFERROR(ROUND(AVERAGE(O1231:S1231,AA1231:AE1231),0),"")</f>
        <v/>
      </c>
      <c r="AN1231" s="232">
        <f>IFERROR(ROUND(AVERAGE(T1231:X1231,AF1231:AJ1231),0),"")</f>
        <v/>
      </c>
      <c r="AO1231" s="278">
        <f>IFERROR((AM1231-L1231)/L1231,"")</f>
        <v/>
      </c>
      <c r="AP1231" s="218" t="n"/>
      <c r="AQ1231" s="219" t="n"/>
      <c r="AR1231" s="217">
        <f>IFERROR(ROUND((3600/AS1231*J1231),0),"")</f>
        <v/>
      </c>
      <c r="AS1231" s="217">
        <f>IFERROR(ROUND(AVERAGE(Y1231:Z1231,AK1231:AL1231),0),"")</f>
        <v/>
      </c>
      <c r="AT1231" s="217" t="n"/>
      <c r="AU1231" s="217" t="n"/>
      <c r="AV1231" s="217" t="n"/>
      <c r="AW1231" s="217" t="n"/>
      <c r="AX1231" s="217" t="n"/>
      <c r="AY1231" s="217" t="n"/>
      <c r="AZ1231" s="217" t="n"/>
      <c r="BA1231" s="217" t="n"/>
      <c r="BB1231" s="217" t="n"/>
      <c r="BC1231" s="217" t="n"/>
      <c r="BD1231" s="217" t="n"/>
      <c r="BE1231" s="217" t="n"/>
      <c r="BF1231" s="217" t="n"/>
      <c r="BG1231" s="217" t="n"/>
      <c r="BH1231" s="217" t="n"/>
      <c r="BI1231" s="217" t="n"/>
      <c r="BJ1231" s="217" t="n"/>
      <c r="BK1231" s="217" t="n"/>
      <c r="BL1231" s="217" t="n"/>
      <c r="BM1231" s="217" t="n"/>
      <c r="BN1231" s="217" t="n"/>
      <c r="BO1231" s="217" t="n"/>
      <c r="BP1231" s="217" t="n"/>
      <c r="BQ1231" s="217" t="n"/>
      <c r="BR1231" s="217" t="n"/>
      <c r="BS1231" s="217" t="n"/>
      <c r="BT1231" s="217" t="n"/>
      <c r="BU1231" s="217" t="n"/>
      <c r="BV1231" s="217" t="n"/>
      <c r="BW1231" s="217" t="n"/>
      <c r="BX1231" s="220" t="n"/>
      <c r="BY1231" s="220" t="n"/>
      <c r="BZ1231" s="220" t="n"/>
      <c r="CA1231" s="220" t="n"/>
      <c r="CB1231" s="220" t="n"/>
      <c r="CC1231" s="220" t="n"/>
      <c r="CD1231" s="220" t="n"/>
      <c r="CE1231" s="220" t="n"/>
      <c r="CF1231" s="220" t="n"/>
      <c r="CG1231" s="221">
        <f>IFERROR(ROUND((SUM(BX1231:CF1231)),0),"")</f>
        <v/>
      </c>
      <c r="CH1231" s="216" t="n"/>
      <c r="CI1231" s="456" t="n"/>
      <c r="CJ1231" s="223" t="n"/>
      <c r="CK1231" s="196" t="n"/>
      <c r="CL1231" s="196" t="n"/>
      <c r="CM1231" s="196" t="n"/>
      <c r="CN1231" s="196" t="n"/>
      <c r="CO1231" s="196" t="n"/>
      <c r="CP1231" s="323" t="n"/>
      <c r="CQ1231" s="348" t="n"/>
      <c r="CR1231" s="348" t="n"/>
      <c r="CS1231" s="348" t="n"/>
      <c r="CT1231" s="348" t="n"/>
      <c r="CU1231" s="348" t="n"/>
      <c r="CV1231" s="348" t="n"/>
      <c r="CW1231" s="348" t="n"/>
      <c r="CX1231" s="348" t="n"/>
      <c r="CY1231" s="348">
        <f>IFERROR(ROUND(STDEV(AN1231,L1231),1),"")</f>
        <v/>
      </c>
      <c r="CZ1231" s="232">
        <f>IFERROR(ROUND(AVERAGE(O1231:S1231,AA1231:AE1231),0),"")</f>
        <v/>
      </c>
      <c r="DA1231" s="232">
        <f>IFERROR(AVERAGE(T1231:X1231,AF1231:AJ1231),"")</f>
        <v/>
      </c>
      <c r="DB1231" s="308">
        <f>AV1231+BK1231</f>
        <v/>
      </c>
      <c r="DC1231" s="12">
        <f>SUM(BL1231:BT1231,AW1231:BE1231)</f>
        <v/>
      </c>
      <c r="DD1231" s="437">
        <f>IFERROR(ROUND(DC1231/K1231,0),"")</f>
        <v/>
      </c>
      <c r="DE1231" s="437">
        <f>IFERROR(ROUND(AVERAGE(Y1231:Z1231,AK1231:AL1231),0),"")</f>
        <v/>
      </c>
      <c r="DF1231" s="217">
        <f>IFERROR(ROUND((3600/DE1231*J1231),0),"")</f>
        <v/>
      </c>
      <c r="DG1231" s="437">
        <f>IFERROR(ROUND(DD1231/DF1231,1),"")</f>
        <v/>
      </c>
      <c r="DH1231" s="308">
        <f>IFERROR(DB1231+DD1231,"")</f>
        <v/>
      </c>
      <c r="DI1231" s="447">
        <f>IFERROR(DD1231/DH1231,"")</f>
        <v/>
      </c>
      <c r="DJ1231" s="239" t="n"/>
      <c r="DK1231" s="12">
        <f>IFERROR(DF1231-AP1231,"")</f>
        <v/>
      </c>
      <c r="DL1231" s="239" t="n"/>
      <c r="DM1231" s="307">
        <f>IFERROR(DA1231-L1231,"")</f>
        <v/>
      </c>
      <c r="DN1231" s="348">
        <f>IF(DE1231&gt;AQ1231,0,1)</f>
        <v/>
      </c>
      <c r="DO1231" s="348">
        <f>IF(DA1231&lt;M1231,0,1)</f>
        <v/>
      </c>
      <c r="DP1231" s="348">
        <f>IF(DA1231&gt;N1231,0,1)</f>
        <v/>
      </c>
    </row>
    <row r="1232" ht="20.25" customHeight="1" s="417">
      <c r="C1232" s="455" t="n"/>
      <c r="G1232" s="238" t="n"/>
      <c r="H1232" s="437" t="n"/>
      <c r="I1232" s="437" t="n"/>
      <c r="J1232" s="437" t="n"/>
      <c r="K1232" s="437" t="n"/>
      <c r="L1232" s="240" t="n"/>
      <c r="M1232" s="241" t="n"/>
      <c r="N1232" s="242" t="n"/>
      <c r="O1232" s="232" t="n"/>
      <c r="P1232" s="232" t="n"/>
      <c r="Q1232" s="232" t="n"/>
      <c r="R1232" s="232" t="n"/>
      <c r="S1232" s="232" t="n"/>
      <c r="T1232" s="232" t="n"/>
      <c r="U1232" s="232" t="n"/>
      <c r="V1232" s="232" t="n"/>
      <c r="W1232" s="232" t="n"/>
      <c r="X1232" s="232" t="n"/>
      <c r="Y1232" s="195" t="n"/>
      <c r="Z1232" s="195" t="n"/>
      <c r="AA1232" s="232" t="n"/>
      <c r="AB1232" s="232" t="n"/>
      <c r="AC1232" s="232" t="n"/>
      <c r="AD1232" s="232" t="n"/>
      <c r="AE1232" s="232" t="n"/>
      <c r="AF1232" s="232" t="n"/>
      <c r="AG1232" s="232" t="n"/>
      <c r="AH1232" s="232" t="n"/>
      <c r="AI1232" s="232" t="n"/>
      <c r="AJ1232" s="232" t="n"/>
      <c r="AK1232" s="195" t="n"/>
      <c r="AL1232" s="195" t="n"/>
      <c r="AM1232" s="232">
        <f>IFERROR(ROUND(AVERAGE(O1232:S1232,AA1232:AE1232),0),"")</f>
        <v/>
      </c>
      <c r="AN1232" s="232">
        <f>IFERROR(ROUND(AVERAGE(T1232:X1232,AF1232:AJ1232),0),"")</f>
        <v/>
      </c>
      <c r="AO1232" s="278">
        <f>IFERROR((AM1232-L1232)/L1232,"")</f>
        <v/>
      </c>
      <c r="AP1232" s="218" t="n"/>
      <c r="AQ1232" s="219" t="n"/>
      <c r="AR1232" s="217">
        <f>IFERROR(ROUND((3600/AS1232*J1232),0),"")</f>
        <v/>
      </c>
      <c r="AS1232" s="217">
        <f>IFERROR(ROUND(AVERAGE(Y1232:Z1232,AK1232:AL1232),0),"")</f>
        <v/>
      </c>
      <c r="AT1232" s="217" t="n"/>
      <c r="AU1232" s="217" t="n"/>
      <c r="AV1232" s="217" t="n"/>
      <c r="AW1232" s="217" t="n"/>
      <c r="AX1232" s="217" t="n"/>
      <c r="AY1232" s="217" t="n"/>
      <c r="AZ1232" s="217" t="n"/>
      <c r="BA1232" s="217" t="n"/>
      <c r="BB1232" s="217" t="n"/>
      <c r="BC1232" s="217" t="n"/>
      <c r="BD1232" s="217" t="n"/>
      <c r="BE1232" s="217" t="n"/>
      <c r="BF1232" s="217" t="n"/>
      <c r="BG1232" s="217" t="n"/>
      <c r="BH1232" s="217" t="n"/>
      <c r="BI1232" s="217" t="n"/>
      <c r="BJ1232" s="217" t="n"/>
      <c r="BK1232" s="217" t="n"/>
      <c r="BL1232" s="217" t="n"/>
      <c r="BM1232" s="217" t="n"/>
      <c r="BN1232" s="217" t="n"/>
      <c r="BO1232" s="217" t="n"/>
      <c r="BP1232" s="217" t="n"/>
      <c r="BQ1232" s="217" t="n"/>
      <c r="BR1232" s="217" t="n"/>
      <c r="BS1232" s="217" t="n"/>
      <c r="BT1232" s="217" t="n"/>
      <c r="BU1232" s="217" t="n"/>
      <c r="BV1232" s="217" t="n"/>
      <c r="BW1232" s="217" t="n"/>
      <c r="BX1232" s="220" t="n"/>
      <c r="BY1232" s="220" t="n"/>
      <c r="BZ1232" s="220" t="n"/>
      <c r="CA1232" s="220" t="n"/>
      <c r="CB1232" s="220" t="n"/>
      <c r="CC1232" s="220" t="n"/>
      <c r="CD1232" s="220" t="n"/>
      <c r="CE1232" s="220" t="n"/>
      <c r="CF1232" s="220" t="n"/>
      <c r="CG1232" s="221">
        <f>IFERROR(ROUND((SUM(BX1232:CF1232)),0),"")</f>
        <v/>
      </c>
      <c r="CH1232" s="216" t="n"/>
      <c r="CI1232" s="456" t="n"/>
      <c r="CJ1232" s="223" t="n"/>
      <c r="CK1232" s="196" t="n"/>
      <c r="CL1232" s="196" t="n"/>
      <c r="CM1232" s="196" t="n"/>
      <c r="CN1232" s="196" t="n"/>
      <c r="CO1232" s="196" t="n"/>
      <c r="CP1232" s="323" t="n"/>
      <c r="CQ1232" s="348" t="n"/>
      <c r="CR1232" s="348" t="n"/>
      <c r="CS1232" s="348" t="n"/>
      <c r="CT1232" s="348" t="n"/>
      <c r="CU1232" s="348" t="n"/>
      <c r="CV1232" s="348" t="n"/>
      <c r="CW1232" s="348" t="n"/>
      <c r="CX1232" s="348" t="n"/>
      <c r="CY1232" s="348">
        <f>IFERROR(ROUND(STDEV(AN1232,L1232),1),"")</f>
        <v/>
      </c>
      <c r="CZ1232" s="232">
        <f>IFERROR(ROUND(AVERAGE(O1232:S1232,AA1232:AE1232),0),"")</f>
        <v/>
      </c>
      <c r="DA1232" s="232">
        <f>IFERROR(AVERAGE(T1232:X1232,AF1232:AJ1232),"")</f>
        <v/>
      </c>
      <c r="DB1232" s="308">
        <f>AV1232+BK1232</f>
        <v/>
      </c>
      <c r="DC1232" s="12">
        <f>SUM(BL1232:BT1232,AW1232:BE1232)</f>
        <v/>
      </c>
      <c r="DD1232" s="437">
        <f>IFERROR(ROUND(DC1232/K1232,0),"")</f>
        <v/>
      </c>
      <c r="DE1232" s="437">
        <f>IFERROR(ROUND(AVERAGE(Y1232:Z1232,AK1232:AL1232),0),"")</f>
        <v/>
      </c>
      <c r="DF1232" s="217">
        <f>IFERROR(ROUND((3600/DE1232*J1232),0),"")</f>
        <v/>
      </c>
      <c r="DG1232" s="437">
        <f>IFERROR(ROUND(DD1232/DF1232,1),"")</f>
        <v/>
      </c>
      <c r="DH1232" s="308">
        <f>IFERROR(DB1232+DD1232,"")</f>
        <v/>
      </c>
      <c r="DI1232" s="447">
        <f>IFERROR(DD1232/DH1232,"")</f>
        <v/>
      </c>
      <c r="DJ1232" s="239" t="n"/>
      <c r="DK1232" s="12">
        <f>IFERROR(DF1232-AP1232,"")</f>
        <v/>
      </c>
      <c r="DL1232" s="239" t="n"/>
      <c r="DM1232" s="307">
        <f>IFERROR(DA1232-L1232,"")</f>
        <v/>
      </c>
      <c r="DN1232" s="348">
        <f>IF(DE1232&gt;AQ1232,0,1)</f>
        <v/>
      </c>
      <c r="DO1232" s="348">
        <f>IF(DA1232&lt;M1232,0,1)</f>
        <v/>
      </c>
      <c r="DP1232" s="348">
        <f>IF(DA1232&gt;N1232,0,1)</f>
        <v/>
      </c>
    </row>
    <row r="1233" ht="20.25" customHeight="1" s="417">
      <c r="C1233" s="455" t="n"/>
      <c r="G1233" s="238" t="n"/>
      <c r="H1233" s="437" t="n"/>
      <c r="I1233" s="437" t="n"/>
      <c r="J1233" s="437" t="n"/>
      <c r="K1233" s="437" t="n"/>
      <c r="L1233" s="240" t="n"/>
      <c r="M1233" s="241" t="n"/>
      <c r="N1233" s="242" t="n"/>
      <c r="O1233" s="232" t="n"/>
      <c r="P1233" s="232" t="n"/>
      <c r="Q1233" s="232" t="n"/>
      <c r="R1233" s="232" t="n"/>
      <c r="S1233" s="232" t="n"/>
      <c r="T1233" s="232" t="n"/>
      <c r="U1233" s="232" t="n"/>
      <c r="V1233" s="232" t="n"/>
      <c r="W1233" s="232" t="n"/>
      <c r="X1233" s="232" t="n"/>
      <c r="Y1233" s="195" t="n"/>
      <c r="Z1233" s="195" t="n"/>
      <c r="AA1233" s="232" t="n"/>
      <c r="AB1233" s="232" t="n"/>
      <c r="AC1233" s="232" t="n"/>
      <c r="AD1233" s="232" t="n"/>
      <c r="AE1233" s="232" t="n"/>
      <c r="AF1233" s="232" t="n"/>
      <c r="AG1233" s="232" t="n"/>
      <c r="AH1233" s="232" t="n"/>
      <c r="AI1233" s="232" t="n"/>
      <c r="AJ1233" s="232" t="n"/>
      <c r="AK1233" s="195" t="n"/>
      <c r="AL1233" s="195" t="n"/>
      <c r="AM1233" s="232">
        <f>IFERROR(ROUND(AVERAGE(O1233:S1233,AA1233:AE1233),0),"")</f>
        <v/>
      </c>
      <c r="AN1233" s="232">
        <f>IFERROR(ROUND(AVERAGE(T1233:X1233,AF1233:AJ1233),0),"")</f>
        <v/>
      </c>
      <c r="AO1233" s="278">
        <f>IFERROR((AM1233-L1233)/L1233,"")</f>
        <v/>
      </c>
      <c r="AP1233" s="218" t="n"/>
      <c r="AQ1233" s="219" t="n"/>
      <c r="AR1233" s="217">
        <f>IFERROR(ROUND((3600/AS1233*J1233),0),"")</f>
        <v/>
      </c>
      <c r="AS1233" s="217">
        <f>IFERROR(ROUND(AVERAGE(Y1233:Z1233,AK1233:AL1233),0),"")</f>
        <v/>
      </c>
      <c r="AT1233" s="217" t="n"/>
      <c r="AU1233" s="217" t="n"/>
      <c r="AV1233" s="217" t="n"/>
      <c r="AW1233" s="217" t="n"/>
      <c r="AX1233" s="217" t="n"/>
      <c r="AY1233" s="217" t="n"/>
      <c r="AZ1233" s="217" t="n"/>
      <c r="BA1233" s="217" t="n"/>
      <c r="BB1233" s="217" t="n"/>
      <c r="BC1233" s="217" t="n"/>
      <c r="BD1233" s="217" t="n"/>
      <c r="BE1233" s="217" t="n"/>
      <c r="BF1233" s="217" t="n"/>
      <c r="BG1233" s="217" t="n"/>
      <c r="BH1233" s="217" t="n"/>
      <c r="BI1233" s="217" t="n"/>
      <c r="BJ1233" s="217" t="n"/>
      <c r="BK1233" s="217" t="n"/>
      <c r="BL1233" s="217" t="n"/>
      <c r="BM1233" s="217" t="n"/>
      <c r="BN1233" s="217" t="n"/>
      <c r="BO1233" s="217" t="n"/>
      <c r="BP1233" s="217" t="n"/>
      <c r="BQ1233" s="217" t="n"/>
      <c r="BR1233" s="217" t="n"/>
      <c r="BS1233" s="217" t="n"/>
      <c r="BT1233" s="217" t="n"/>
      <c r="BU1233" s="217" t="n"/>
      <c r="BV1233" s="217" t="n"/>
      <c r="BW1233" s="217" t="n"/>
      <c r="BX1233" s="220" t="n"/>
      <c r="BY1233" s="220" t="n"/>
      <c r="BZ1233" s="220" t="n"/>
      <c r="CA1233" s="220" t="n"/>
      <c r="CB1233" s="220" t="n"/>
      <c r="CC1233" s="220" t="n"/>
      <c r="CD1233" s="220" t="n"/>
      <c r="CE1233" s="220" t="n"/>
      <c r="CF1233" s="220" t="n"/>
      <c r="CG1233" s="221">
        <f>IFERROR(ROUND((SUM(BX1233:CF1233)),0),"")</f>
        <v/>
      </c>
      <c r="CH1233" s="216" t="n"/>
      <c r="CI1233" s="456" t="n"/>
      <c r="CJ1233" s="223" t="n"/>
      <c r="CK1233" s="196" t="n"/>
      <c r="CL1233" s="196" t="n"/>
      <c r="CM1233" s="196" t="n"/>
      <c r="CN1233" s="196" t="n"/>
      <c r="CO1233" s="196" t="n"/>
      <c r="CP1233" s="323" t="n"/>
      <c r="CQ1233" s="348" t="n"/>
      <c r="CR1233" s="348" t="n"/>
      <c r="CS1233" s="348" t="n"/>
      <c r="CT1233" s="348" t="n"/>
      <c r="CU1233" s="348" t="n"/>
      <c r="CV1233" s="348" t="n"/>
      <c r="CW1233" s="348" t="n"/>
      <c r="CX1233" s="348" t="n"/>
      <c r="CY1233" s="348">
        <f>IFERROR(ROUND(STDEV(AN1233,L1233),1),"")</f>
        <v/>
      </c>
      <c r="CZ1233" s="232">
        <f>IFERROR(ROUND(AVERAGE(O1233:S1233,AA1233:AE1233),0),"")</f>
        <v/>
      </c>
      <c r="DA1233" s="232">
        <f>IFERROR(AVERAGE(T1233:X1233,AF1233:AJ1233),"")</f>
        <v/>
      </c>
      <c r="DB1233" s="308">
        <f>AV1233+BK1233</f>
        <v/>
      </c>
      <c r="DC1233" s="12">
        <f>SUM(BL1233:BT1233,AW1233:BE1233)</f>
        <v/>
      </c>
      <c r="DD1233" s="437">
        <f>IFERROR(ROUND(DC1233/K1233,0),"")</f>
        <v/>
      </c>
      <c r="DE1233" s="437">
        <f>IFERROR(ROUND(AVERAGE(Y1233:Z1233,AK1233:AL1233),0),"")</f>
        <v/>
      </c>
      <c r="DF1233" s="217">
        <f>IFERROR(ROUND((3600/DE1233*J1233),0),"")</f>
        <v/>
      </c>
      <c r="DG1233" s="437">
        <f>IFERROR(ROUND(DD1233/DF1233,1),"")</f>
        <v/>
      </c>
      <c r="DH1233" s="308">
        <f>IFERROR(DB1233+DD1233,"")</f>
        <v/>
      </c>
      <c r="DI1233" s="447">
        <f>IFERROR(DD1233/DH1233,"")</f>
        <v/>
      </c>
      <c r="DJ1233" s="239" t="n"/>
      <c r="DK1233" s="12">
        <f>IFERROR(DF1233-AP1233,"")</f>
        <v/>
      </c>
      <c r="DL1233" s="239" t="n"/>
      <c r="DM1233" s="307">
        <f>IFERROR(DA1233-L1233,"")</f>
        <v/>
      </c>
      <c r="DN1233" s="348">
        <f>IF(DE1233&gt;AQ1233,0,1)</f>
        <v/>
      </c>
      <c r="DO1233" s="348">
        <f>IF(DA1233&lt;M1233,0,1)</f>
        <v/>
      </c>
      <c r="DP1233" s="348">
        <f>IF(DA1233&gt;N1233,0,1)</f>
        <v/>
      </c>
    </row>
    <row r="1234" ht="20.25" customHeight="1" s="417">
      <c r="C1234" s="455" t="n"/>
      <c r="G1234" s="238" t="n"/>
      <c r="H1234" s="437" t="n"/>
      <c r="I1234" s="437" t="n"/>
      <c r="J1234" s="437" t="n"/>
      <c r="K1234" s="437" t="n"/>
      <c r="L1234" s="240" t="n"/>
      <c r="M1234" s="241" t="n"/>
      <c r="N1234" s="242" t="n"/>
      <c r="O1234" s="232" t="n"/>
      <c r="P1234" s="232" t="n"/>
      <c r="Q1234" s="232" t="n"/>
      <c r="R1234" s="232" t="n"/>
      <c r="S1234" s="232" t="n"/>
      <c r="T1234" s="232" t="n"/>
      <c r="U1234" s="232" t="n"/>
      <c r="V1234" s="232" t="n"/>
      <c r="W1234" s="232" t="n"/>
      <c r="X1234" s="232" t="n"/>
      <c r="Y1234" s="195" t="n"/>
      <c r="Z1234" s="195" t="n"/>
      <c r="AA1234" s="232" t="n"/>
      <c r="AB1234" s="232" t="n"/>
      <c r="AC1234" s="232" t="n"/>
      <c r="AD1234" s="232" t="n"/>
      <c r="AE1234" s="232" t="n"/>
      <c r="AF1234" s="232" t="n"/>
      <c r="AG1234" s="232" t="n"/>
      <c r="AH1234" s="232" t="n"/>
      <c r="AI1234" s="232" t="n"/>
      <c r="AJ1234" s="232" t="n"/>
      <c r="AK1234" s="195" t="n"/>
      <c r="AL1234" s="195" t="n"/>
      <c r="AM1234" s="232">
        <f>IFERROR(ROUND(AVERAGE(O1234:S1234,AA1234:AE1234),0),"")</f>
        <v/>
      </c>
      <c r="AN1234" s="232">
        <f>IFERROR(ROUND(AVERAGE(T1234:X1234,AF1234:AJ1234),0),"")</f>
        <v/>
      </c>
      <c r="AO1234" s="278">
        <f>IFERROR((AM1234-L1234)/L1234,"")</f>
        <v/>
      </c>
      <c r="AP1234" s="218" t="n"/>
      <c r="AQ1234" s="219" t="n"/>
      <c r="AR1234" s="217">
        <f>IFERROR(ROUND((3600/AS1234*J1234),0),"")</f>
        <v/>
      </c>
      <c r="AS1234" s="217">
        <f>IFERROR(ROUND(AVERAGE(Y1234:Z1234,AK1234:AL1234),0),"")</f>
        <v/>
      </c>
      <c r="AT1234" s="217" t="n"/>
      <c r="AU1234" s="217" t="n"/>
      <c r="AV1234" s="217" t="n"/>
      <c r="AW1234" s="217" t="n"/>
      <c r="AX1234" s="217" t="n"/>
      <c r="AY1234" s="217" t="n"/>
      <c r="AZ1234" s="217" t="n"/>
      <c r="BA1234" s="217" t="n"/>
      <c r="BB1234" s="217" t="n"/>
      <c r="BC1234" s="217" t="n"/>
      <c r="BD1234" s="217" t="n"/>
      <c r="BE1234" s="217" t="n"/>
      <c r="BF1234" s="217" t="n"/>
      <c r="BG1234" s="217" t="n"/>
      <c r="BH1234" s="217" t="n"/>
      <c r="BI1234" s="217" t="n"/>
      <c r="BJ1234" s="217" t="n"/>
      <c r="BK1234" s="217" t="n"/>
      <c r="BL1234" s="217" t="n"/>
      <c r="BM1234" s="217" t="n"/>
      <c r="BN1234" s="217" t="n"/>
      <c r="BO1234" s="217" t="n"/>
      <c r="BP1234" s="217" t="n"/>
      <c r="BQ1234" s="217" t="n"/>
      <c r="BR1234" s="217" t="n"/>
      <c r="BS1234" s="217" t="n"/>
      <c r="BT1234" s="217" t="n"/>
      <c r="BU1234" s="217" t="n"/>
      <c r="BV1234" s="217" t="n"/>
      <c r="BW1234" s="217" t="n"/>
      <c r="BX1234" s="220" t="n"/>
      <c r="BY1234" s="220" t="n"/>
      <c r="BZ1234" s="220" t="n"/>
      <c r="CA1234" s="220" t="n"/>
      <c r="CB1234" s="220" t="n"/>
      <c r="CC1234" s="220" t="n"/>
      <c r="CD1234" s="220" t="n"/>
      <c r="CE1234" s="220" t="n"/>
      <c r="CF1234" s="220" t="n"/>
      <c r="CG1234" s="221">
        <f>IFERROR(ROUND((SUM(BX1234:CF1234)),0),"")</f>
        <v/>
      </c>
      <c r="CH1234" s="216" t="n"/>
      <c r="CI1234" s="456" t="n"/>
      <c r="CJ1234" s="223" t="n"/>
      <c r="CK1234" s="196" t="n"/>
      <c r="CL1234" s="196" t="n"/>
      <c r="CM1234" s="196" t="n"/>
      <c r="CN1234" s="196" t="n"/>
      <c r="CO1234" s="196" t="n"/>
      <c r="CP1234" s="323" t="n"/>
      <c r="CQ1234" s="348" t="n"/>
      <c r="CR1234" s="348" t="n"/>
      <c r="CS1234" s="348" t="n"/>
      <c r="CT1234" s="348" t="n"/>
      <c r="CU1234" s="348" t="n"/>
      <c r="CV1234" s="348" t="n"/>
      <c r="CW1234" s="348" t="n"/>
      <c r="CX1234" s="348" t="n"/>
      <c r="CY1234" s="348">
        <f>IFERROR(ROUND(STDEV(AN1234,L1234),1),"")</f>
        <v/>
      </c>
      <c r="CZ1234" s="232">
        <f>IFERROR(ROUND(AVERAGE(O1234:S1234,AA1234:AE1234),0),"")</f>
        <v/>
      </c>
      <c r="DA1234" s="232">
        <f>IFERROR(AVERAGE(T1234:X1234,AF1234:AJ1234),"")</f>
        <v/>
      </c>
      <c r="DB1234" s="308">
        <f>AV1234+BK1234</f>
        <v/>
      </c>
      <c r="DC1234" s="12">
        <f>SUM(BL1234:BT1234,AW1234:BE1234)</f>
        <v/>
      </c>
      <c r="DD1234" s="437">
        <f>IFERROR(ROUND(DC1234/K1234,0),"")</f>
        <v/>
      </c>
      <c r="DE1234" s="437">
        <f>IFERROR(ROUND(AVERAGE(Y1234:Z1234,AK1234:AL1234),0),"")</f>
        <v/>
      </c>
      <c r="DF1234" s="217">
        <f>IFERROR(ROUND((3600/DE1234*J1234),0),"")</f>
        <v/>
      </c>
      <c r="DG1234" s="437">
        <f>IFERROR(ROUND(DD1234/DF1234,1),"")</f>
        <v/>
      </c>
      <c r="DH1234" s="308">
        <f>IFERROR(DB1234+DD1234,"")</f>
        <v/>
      </c>
      <c r="DI1234" s="447">
        <f>IFERROR(DD1234/DH1234,"")</f>
        <v/>
      </c>
      <c r="DJ1234" s="239" t="n"/>
      <c r="DK1234" s="12">
        <f>IFERROR(DF1234-AP1234,"")</f>
        <v/>
      </c>
      <c r="DL1234" s="239" t="n"/>
      <c r="DM1234" s="307">
        <f>IFERROR(DA1234-L1234,"")</f>
        <v/>
      </c>
      <c r="DN1234" s="348">
        <f>IF(DE1234&gt;AQ1234,0,1)</f>
        <v/>
      </c>
      <c r="DO1234" s="348">
        <f>IF(DA1234&lt;M1234,0,1)</f>
        <v/>
      </c>
      <c r="DP1234" s="348">
        <f>IF(DA1234&gt;N1234,0,1)</f>
        <v/>
      </c>
    </row>
    <row r="1235" ht="20.25" customHeight="1" s="417">
      <c r="C1235" s="455" t="n"/>
      <c r="G1235" s="238" t="n"/>
      <c r="H1235" s="437" t="n"/>
      <c r="I1235" s="437" t="n"/>
      <c r="J1235" s="437" t="n"/>
      <c r="K1235" s="437" t="n"/>
      <c r="L1235" s="240" t="n"/>
      <c r="M1235" s="241" t="n"/>
      <c r="N1235" s="242" t="n"/>
      <c r="O1235" s="232" t="n"/>
      <c r="P1235" s="232" t="n"/>
      <c r="Q1235" s="232" t="n"/>
      <c r="R1235" s="232" t="n"/>
      <c r="S1235" s="232" t="n"/>
      <c r="T1235" s="232" t="n"/>
      <c r="U1235" s="232" t="n"/>
      <c r="V1235" s="232" t="n"/>
      <c r="W1235" s="232" t="n"/>
      <c r="X1235" s="232" t="n"/>
      <c r="Y1235" s="195" t="n"/>
      <c r="Z1235" s="195" t="n"/>
      <c r="AA1235" s="232" t="n"/>
      <c r="AB1235" s="232" t="n"/>
      <c r="AC1235" s="232" t="n"/>
      <c r="AD1235" s="232" t="n"/>
      <c r="AE1235" s="232" t="n"/>
      <c r="AF1235" s="232" t="n"/>
      <c r="AG1235" s="232" t="n"/>
      <c r="AH1235" s="232" t="n"/>
      <c r="AI1235" s="232" t="n"/>
      <c r="AJ1235" s="232" t="n"/>
      <c r="AK1235" s="195" t="n"/>
      <c r="AL1235" s="195" t="n"/>
      <c r="AM1235" s="232">
        <f>IFERROR(ROUND(AVERAGE(O1235:S1235,AA1235:AE1235),0),"")</f>
        <v/>
      </c>
      <c r="AN1235" s="232">
        <f>IFERROR(ROUND(AVERAGE(T1235:X1235,AF1235:AJ1235),0),"")</f>
        <v/>
      </c>
      <c r="AO1235" s="278">
        <f>IFERROR((AM1235-L1235)/L1235,"")</f>
        <v/>
      </c>
      <c r="AP1235" s="218" t="n"/>
      <c r="AQ1235" s="219" t="n"/>
      <c r="AR1235" s="217">
        <f>IFERROR(ROUND((3600/AS1235*J1235),0),"")</f>
        <v/>
      </c>
      <c r="AS1235" s="217">
        <f>IFERROR(ROUND(AVERAGE(Y1235:Z1235,AK1235:AL1235),0),"")</f>
        <v/>
      </c>
      <c r="AT1235" s="217" t="n"/>
      <c r="AU1235" s="217" t="n"/>
      <c r="AV1235" s="217" t="n"/>
      <c r="AW1235" s="217" t="n"/>
      <c r="AX1235" s="217" t="n"/>
      <c r="AY1235" s="217" t="n"/>
      <c r="AZ1235" s="217" t="n"/>
      <c r="BA1235" s="217" t="n"/>
      <c r="BB1235" s="217" t="n"/>
      <c r="BC1235" s="217" t="n"/>
      <c r="BD1235" s="217" t="n"/>
      <c r="BE1235" s="217" t="n"/>
      <c r="BF1235" s="217" t="n"/>
      <c r="BG1235" s="217" t="n"/>
      <c r="BH1235" s="217" t="n"/>
      <c r="BI1235" s="217" t="n"/>
      <c r="BJ1235" s="217" t="n"/>
      <c r="BK1235" s="217" t="n"/>
      <c r="BL1235" s="217" t="n"/>
      <c r="BM1235" s="217" t="n"/>
      <c r="BN1235" s="217" t="n"/>
      <c r="BO1235" s="217" t="n"/>
      <c r="BP1235" s="217" t="n"/>
      <c r="BQ1235" s="217" t="n"/>
      <c r="BR1235" s="217" t="n"/>
      <c r="BS1235" s="217" t="n"/>
      <c r="BT1235" s="217" t="n"/>
      <c r="BU1235" s="217" t="n"/>
      <c r="BV1235" s="217" t="n"/>
      <c r="BW1235" s="217" t="n"/>
      <c r="BX1235" s="220" t="n"/>
      <c r="BY1235" s="220" t="n"/>
      <c r="BZ1235" s="220" t="n"/>
      <c r="CA1235" s="220" t="n"/>
      <c r="CB1235" s="220" t="n"/>
      <c r="CC1235" s="220" t="n"/>
      <c r="CD1235" s="220" t="n"/>
      <c r="CE1235" s="220" t="n"/>
      <c r="CF1235" s="220" t="n"/>
      <c r="CG1235" s="221">
        <f>IFERROR(ROUND((SUM(BX1235:CF1235)),0),"")</f>
        <v/>
      </c>
      <c r="CH1235" s="216" t="n"/>
      <c r="CI1235" s="456" t="n"/>
      <c r="CJ1235" s="223" t="n"/>
      <c r="CK1235" s="196" t="n"/>
      <c r="CL1235" s="196" t="n"/>
      <c r="CM1235" s="196" t="n"/>
      <c r="CN1235" s="196" t="n"/>
      <c r="CO1235" s="196" t="n"/>
      <c r="CP1235" s="323" t="n"/>
      <c r="CQ1235" s="348" t="n"/>
      <c r="CR1235" s="348" t="n"/>
      <c r="CS1235" s="348" t="n"/>
      <c r="CT1235" s="348" t="n"/>
      <c r="CU1235" s="348" t="n"/>
      <c r="CV1235" s="348" t="n"/>
      <c r="CW1235" s="348" t="n"/>
      <c r="CX1235" s="348" t="n"/>
      <c r="CY1235" s="348">
        <f>IFERROR(ROUND(STDEV(AN1235,L1235),1),"")</f>
        <v/>
      </c>
      <c r="CZ1235" s="232">
        <f>IFERROR(ROUND(AVERAGE(O1235:S1235,AA1235:AE1235),0),"")</f>
        <v/>
      </c>
      <c r="DA1235" s="232">
        <f>IFERROR(AVERAGE(T1235:X1235,AF1235:AJ1235),"")</f>
        <v/>
      </c>
      <c r="DB1235" s="308">
        <f>AV1235+BK1235</f>
        <v/>
      </c>
      <c r="DC1235" s="12">
        <f>SUM(BL1235:BT1235,AW1235:BE1235)</f>
        <v/>
      </c>
      <c r="DD1235" s="437">
        <f>IFERROR(ROUND(DC1235/K1235,0),"")</f>
        <v/>
      </c>
      <c r="DE1235" s="437">
        <f>IFERROR(ROUND(AVERAGE(Y1235:Z1235,AK1235:AL1235),0),"")</f>
        <v/>
      </c>
      <c r="DF1235" s="217">
        <f>IFERROR(ROUND((3600/DE1235*J1235),0),"")</f>
        <v/>
      </c>
      <c r="DG1235" s="437">
        <f>IFERROR(ROUND(DD1235/DF1235,1),"")</f>
        <v/>
      </c>
      <c r="DH1235" s="308">
        <f>IFERROR(DB1235+DD1235,"")</f>
        <v/>
      </c>
      <c r="DI1235" s="447">
        <f>IFERROR(DD1235/DH1235,"")</f>
        <v/>
      </c>
      <c r="DJ1235" s="239" t="n"/>
      <c r="DK1235" s="12">
        <f>IFERROR(DF1235-AP1235,"")</f>
        <v/>
      </c>
      <c r="DL1235" s="239" t="n"/>
      <c r="DM1235" s="307">
        <f>IFERROR(DA1235-L1235,"")</f>
        <v/>
      </c>
      <c r="DN1235" s="348">
        <f>IF(DE1235&gt;AQ1235,0,1)</f>
        <v/>
      </c>
      <c r="DO1235" s="348">
        <f>IF(DA1235&lt;M1235,0,1)</f>
        <v/>
      </c>
      <c r="DP1235" s="348">
        <f>IF(DA1235&gt;N1235,0,1)</f>
        <v/>
      </c>
    </row>
    <row r="1236" ht="20.25" customHeight="1" s="417">
      <c r="C1236" s="455" t="n"/>
      <c r="G1236" s="238" t="n"/>
      <c r="H1236" s="437" t="n"/>
      <c r="I1236" s="437" t="n"/>
      <c r="J1236" s="437" t="n"/>
      <c r="K1236" s="437" t="n"/>
      <c r="L1236" s="240" t="n"/>
      <c r="M1236" s="241" t="n"/>
      <c r="N1236" s="242" t="n"/>
      <c r="O1236" s="232" t="n"/>
      <c r="P1236" s="232" t="n"/>
      <c r="Q1236" s="232" t="n"/>
      <c r="R1236" s="232" t="n"/>
      <c r="S1236" s="232" t="n"/>
      <c r="T1236" s="232" t="n"/>
      <c r="U1236" s="232" t="n"/>
      <c r="V1236" s="232" t="n"/>
      <c r="W1236" s="232" t="n"/>
      <c r="X1236" s="232" t="n"/>
      <c r="Y1236" s="195" t="n"/>
      <c r="Z1236" s="195" t="n"/>
      <c r="AA1236" s="232" t="n"/>
      <c r="AB1236" s="232" t="n"/>
      <c r="AC1236" s="232" t="n"/>
      <c r="AD1236" s="232" t="n"/>
      <c r="AE1236" s="232" t="n"/>
      <c r="AF1236" s="232" t="n"/>
      <c r="AG1236" s="232" t="n"/>
      <c r="AH1236" s="232" t="n"/>
      <c r="AI1236" s="232" t="n"/>
      <c r="AJ1236" s="232" t="n"/>
      <c r="AK1236" s="195" t="n"/>
      <c r="AL1236" s="195" t="n"/>
      <c r="AM1236" s="232">
        <f>IFERROR(ROUND(AVERAGE(O1236:S1236,AA1236:AE1236),0),"")</f>
        <v/>
      </c>
      <c r="AN1236" s="232">
        <f>IFERROR(ROUND(AVERAGE(T1236:X1236,AF1236:AJ1236),0),"")</f>
        <v/>
      </c>
      <c r="AO1236" s="278">
        <f>IFERROR((AM1236-L1236)/L1236,"")</f>
        <v/>
      </c>
      <c r="AP1236" s="218" t="n"/>
      <c r="AQ1236" s="219" t="n"/>
      <c r="AR1236" s="217">
        <f>IFERROR(ROUND((3600/AS1236*J1236),0),"")</f>
        <v/>
      </c>
      <c r="AS1236" s="217">
        <f>IFERROR(ROUND(AVERAGE(Y1236:Z1236,AK1236:AL1236),0),"")</f>
        <v/>
      </c>
      <c r="AT1236" s="217" t="n"/>
      <c r="AU1236" s="217" t="n"/>
      <c r="AV1236" s="217" t="n"/>
      <c r="AW1236" s="217" t="n"/>
      <c r="AX1236" s="217" t="n"/>
      <c r="AY1236" s="217" t="n"/>
      <c r="AZ1236" s="217" t="n"/>
      <c r="BA1236" s="217" t="n"/>
      <c r="BB1236" s="217" t="n"/>
      <c r="BC1236" s="217" t="n"/>
      <c r="BD1236" s="217" t="n"/>
      <c r="BE1236" s="217" t="n"/>
      <c r="BF1236" s="217" t="n"/>
      <c r="BG1236" s="217" t="n"/>
      <c r="BH1236" s="217" t="n"/>
      <c r="BI1236" s="217" t="n"/>
      <c r="BJ1236" s="217" t="n"/>
      <c r="BK1236" s="217" t="n"/>
      <c r="BL1236" s="217" t="n"/>
      <c r="BM1236" s="217" t="n"/>
      <c r="BN1236" s="217" t="n"/>
      <c r="BO1236" s="217" t="n"/>
      <c r="BP1236" s="217" t="n"/>
      <c r="BQ1236" s="217" t="n"/>
      <c r="BR1236" s="217" t="n"/>
      <c r="BS1236" s="217" t="n"/>
      <c r="BT1236" s="217" t="n"/>
      <c r="BU1236" s="217" t="n"/>
      <c r="BV1236" s="217" t="n"/>
      <c r="BW1236" s="217" t="n"/>
      <c r="BX1236" s="220" t="n"/>
      <c r="BY1236" s="220" t="n"/>
      <c r="BZ1236" s="220" t="n"/>
      <c r="CA1236" s="220" t="n"/>
      <c r="CB1236" s="220" t="n"/>
      <c r="CC1236" s="220" t="n"/>
      <c r="CD1236" s="220" t="n"/>
      <c r="CE1236" s="220" t="n"/>
      <c r="CF1236" s="220" t="n"/>
      <c r="CG1236" s="221">
        <f>IFERROR(ROUND((SUM(BX1236:CF1236)),0),"")</f>
        <v/>
      </c>
      <c r="CH1236" s="216" t="n"/>
      <c r="CI1236" s="456" t="n"/>
      <c r="CJ1236" s="223" t="n"/>
      <c r="CK1236" s="196" t="n"/>
      <c r="CL1236" s="196" t="n"/>
      <c r="CM1236" s="196" t="n"/>
      <c r="CN1236" s="196" t="n"/>
      <c r="CO1236" s="196" t="n"/>
      <c r="CP1236" s="323" t="n"/>
      <c r="CQ1236" s="348" t="n"/>
      <c r="CR1236" s="348" t="n"/>
      <c r="CS1236" s="348" t="n"/>
      <c r="CT1236" s="348" t="n"/>
      <c r="CU1236" s="348" t="n"/>
      <c r="CV1236" s="348" t="n"/>
      <c r="CW1236" s="348" t="n"/>
      <c r="CX1236" s="348" t="n"/>
      <c r="CY1236" s="348">
        <f>IFERROR(ROUND(STDEV(AN1236,L1236),1),"")</f>
        <v/>
      </c>
      <c r="CZ1236" s="232">
        <f>IFERROR(ROUND(AVERAGE(O1236:S1236,AA1236:AE1236),0),"")</f>
        <v/>
      </c>
      <c r="DA1236" s="232">
        <f>IFERROR(AVERAGE(T1236:X1236,AF1236:AJ1236),"")</f>
        <v/>
      </c>
      <c r="DB1236" s="308">
        <f>AV1236+BK1236</f>
        <v/>
      </c>
      <c r="DC1236" s="12">
        <f>SUM(BL1236:BT1236,AW1236:BE1236)</f>
        <v/>
      </c>
      <c r="DD1236" s="437">
        <f>IFERROR(ROUND(DC1236/K1236,0),"")</f>
        <v/>
      </c>
      <c r="DE1236" s="437">
        <f>IFERROR(ROUND(AVERAGE(Y1236:Z1236,AK1236:AL1236),0),"")</f>
        <v/>
      </c>
      <c r="DF1236" s="217">
        <f>IFERROR(ROUND((3600/DE1236*J1236),0),"")</f>
        <v/>
      </c>
      <c r="DG1236" s="437">
        <f>IFERROR(ROUND(DD1236/DF1236,1),"")</f>
        <v/>
      </c>
      <c r="DH1236" s="308">
        <f>IFERROR(DB1236+DD1236,"")</f>
        <v/>
      </c>
      <c r="DI1236" s="447">
        <f>IFERROR(DD1236/DH1236,"")</f>
        <v/>
      </c>
      <c r="DJ1236" s="239" t="n"/>
      <c r="DK1236" s="12">
        <f>IFERROR(DF1236-AP1236,"")</f>
        <v/>
      </c>
      <c r="DL1236" s="239" t="n"/>
      <c r="DM1236" s="307">
        <f>IFERROR(DA1236-L1236,"")</f>
        <v/>
      </c>
      <c r="DN1236" s="348">
        <f>IF(DE1236&gt;AQ1236,0,1)</f>
        <v/>
      </c>
      <c r="DO1236" s="348">
        <f>IF(DA1236&lt;M1236,0,1)</f>
        <v/>
      </c>
      <c r="DP1236" s="348">
        <f>IF(DA1236&gt;N1236,0,1)</f>
        <v/>
      </c>
    </row>
    <row r="1237" ht="20.25" customHeight="1" s="417">
      <c r="C1237" s="455" t="n"/>
      <c r="G1237" s="238" t="n"/>
      <c r="H1237" s="437" t="n"/>
      <c r="I1237" s="437" t="n"/>
      <c r="J1237" s="437" t="n"/>
      <c r="K1237" s="437" t="n"/>
      <c r="L1237" s="240" t="n"/>
      <c r="M1237" s="241" t="n"/>
      <c r="N1237" s="242" t="n"/>
      <c r="O1237" s="232" t="n"/>
      <c r="P1237" s="232" t="n"/>
      <c r="Q1237" s="232" t="n"/>
      <c r="R1237" s="232" t="n"/>
      <c r="S1237" s="232" t="n"/>
      <c r="T1237" s="232" t="n"/>
      <c r="U1237" s="232" t="n"/>
      <c r="V1237" s="232" t="n"/>
      <c r="W1237" s="232" t="n"/>
      <c r="X1237" s="232" t="n"/>
      <c r="Y1237" s="195" t="n"/>
      <c r="Z1237" s="195" t="n"/>
      <c r="AA1237" s="232" t="n"/>
      <c r="AB1237" s="232" t="n"/>
      <c r="AC1237" s="232" t="n"/>
      <c r="AD1237" s="232" t="n"/>
      <c r="AE1237" s="232" t="n"/>
      <c r="AF1237" s="232" t="n"/>
      <c r="AG1237" s="232" t="n"/>
      <c r="AH1237" s="232" t="n"/>
      <c r="AI1237" s="232" t="n"/>
      <c r="AJ1237" s="232" t="n"/>
      <c r="AK1237" s="195" t="n"/>
      <c r="AL1237" s="195" t="n"/>
      <c r="AM1237" s="232">
        <f>IFERROR(ROUND(AVERAGE(O1237:S1237,AA1237:AE1237),0),"")</f>
        <v/>
      </c>
      <c r="AN1237" s="232">
        <f>IFERROR(ROUND(AVERAGE(T1237:X1237,AF1237:AJ1237),0),"")</f>
        <v/>
      </c>
      <c r="AO1237" s="278">
        <f>IFERROR((AM1237-L1237)/L1237,"")</f>
        <v/>
      </c>
      <c r="AP1237" s="218" t="n"/>
      <c r="AQ1237" s="219" t="n"/>
      <c r="AR1237" s="217">
        <f>IFERROR(ROUND((3600/AS1237*J1237),0),"")</f>
        <v/>
      </c>
      <c r="AS1237" s="217">
        <f>IFERROR(ROUND(AVERAGE(Y1237:Z1237,AK1237:AL1237),0),"")</f>
        <v/>
      </c>
      <c r="AT1237" s="217" t="n"/>
      <c r="AU1237" s="217" t="n"/>
      <c r="AV1237" s="217" t="n"/>
      <c r="AW1237" s="217" t="n"/>
      <c r="AX1237" s="217" t="n"/>
      <c r="AY1237" s="217" t="n"/>
      <c r="AZ1237" s="217" t="n"/>
      <c r="BA1237" s="217" t="n"/>
      <c r="BB1237" s="217" t="n"/>
      <c r="BC1237" s="217" t="n"/>
      <c r="BD1237" s="217" t="n"/>
      <c r="BE1237" s="217" t="n"/>
      <c r="BF1237" s="217" t="n"/>
      <c r="BG1237" s="217" t="n"/>
      <c r="BH1237" s="217" t="n"/>
      <c r="BI1237" s="217" t="n"/>
      <c r="BJ1237" s="217" t="n"/>
      <c r="BK1237" s="217" t="n"/>
      <c r="BL1237" s="217" t="n"/>
      <c r="BM1237" s="217" t="n"/>
      <c r="BN1237" s="217" t="n"/>
      <c r="BO1237" s="217" t="n"/>
      <c r="BP1237" s="217" t="n"/>
      <c r="BQ1237" s="217" t="n"/>
      <c r="BR1237" s="217" t="n"/>
      <c r="BS1237" s="217" t="n"/>
      <c r="BT1237" s="217" t="n"/>
      <c r="BU1237" s="217" t="n"/>
      <c r="BV1237" s="217" t="n"/>
      <c r="BW1237" s="217" t="n"/>
      <c r="BX1237" s="220" t="n"/>
      <c r="BY1237" s="220" t="n"/>
      <c r="BZ1237" s="220" t="n"/>
      <c r="CA1237" s="220" t="n"/>
      <c r="CB1237" s="220" t="n"/>
      <c r="CC1237" s="220" t="n"/>
      <c r="CD1237" s="220" t="n"/>
      <c r="CE1237" s="220" t="n"/>
      <c r="CF1237" s="220" t="n"/>
      <c r="CG1237" s="221">
        <f>IFERROR(ROUND((SUM(BX1237:CF1237)),0),"")</f>
        <v/>
      </c>
      <c r="CH1237" s="216" t="n"/>
      <c r="CI1237" s="456" t="n"/>
      <c r="CJ1237" s="223" t="n"/>
      <c r="CK1237" s="196" t="n"/>
      <c r="CL1237" s="196" t="n"/>
      <c r="CM1237" s="196" t="n"/>
      <c r="CN1237" s="196" t="n"/>
      <c r="CO1237" s="196" t="n"/>
      <c r="CP1237" s="323" t="n"/>
      <c r="CQ1237" s="348" t="n"/>
      <c r="CR1237" s="348" t="n"/>
      <c r="CS1237" s="348" t="n"/>
      <c r="CT1237" s="348" t="n"/>
      <c r="CU1237" s="348" t="n"/>
      <c r="CV1237" s="348" t="n"/>
      <c r="CW1237" s="348" t="n"/>
      <c r="CX1237" s="348" t="n"/>
      <c r="CY1237" s="348">
        <f>IFERROR(ROUND(STDEV(AN1237,L1237),1),"")</f>
        <v/>
      </c>
      <c r="CZ1237" s="232">
        <f>IFERROR(ROUND(AVERAGE(O1237:S1237,AA1237:AE1237),0),"")</f>
        <v/>
      </c>
      <c r="DA1237" s="232">
        <f>IFERROR(AVERAGE(T1237:X1237,AF1237:AJ1237),"")</f>
        <v/>
      </c>
      <c r="DB1237" s="308">
        <f>AV1237+BK1237</f>
        <v/>
      </c>
      <c r="DC1237" s="12">
        <f>SUM(BL1237:BT1237,AW1237:BE1237)</f>
        <v/>
      </c>
      <c r="DD1237" s="437">
        <f>IFERROR(ROUND(DC1237/K1237,0),"")</f>
        <v/>
      </c>
      <c r="DE1237" s="437">
        <f>IFERROR(ROUND(AVERAGE(Y1237:Z1237,AK1237:AL1237),0),"")</f>
        <v/>
      </c>
      <c r="DF1237" s="217">
        <f>IFERROR(ROUND((3600/DE1237*J1237),0),"")</f>
        <v/>
      </c>
      <c r="DG1237" s="437">
        <f>IFERROR(ROUND(DD1237/DF1237,1),"")</f>
        <v/>
      </c>
      <c r="DH1237" s="308">
        <f>IFERROR(DB1237+DD1237,"")</f>
        <v/>
      </c>
      <c r="DI1237" s="447">
        <f>IFERROR(DD1237/DH1237,"")</f>
        <v/>
      </c>
      <c r="DJ1237" s="239" t="n"/>
      <c r="DK1237" s="12">
        <f>IFERROR(DF1237-AP1237,"")</f>
        <v/>
      </c>
      <c r="DL1237" s="239" t="n"/>
      <c r="DM1237" s="307">
        <f>IFERROR(DA1237-L1237,"")</f>
        <v/>
      </c>
      <c r="DN1237" s="348">
        <f>IF(DE1237&gt;AQ1237,0,1)</f>
        <v/>
      </c>
      <c r="DO1237" s="348">
        <f>IF(DA1237&lt;M1237,0,1)</f>
        <v/>
      </c>
      <c r="DP1237" s="348">
        <f>IF(DA1237&gt;N1237,0,1)</f>
        <v/>
      </c>
    </row>
    <row r="1238" ht="20.25" customHeight="1" s="417">
      <c r="C1238" s="455" t="n"/>
      <c r="G1238" s="238" t="n"/>
      <c r="H1238" s="437" t="n"/>
      <c r="I1238" s="437" t="n"/>
      <c r="J1238" s="437" t="n"/>
      <c r="K1238" s="437" t="n"/>
      <c r="L1238" s="240" t="n"/>
      <c r="M1238" s="241" t="n"/>
      <c r="N1238" s="242" t="n"/>
      <c r="O1238" s="232" t="n"/>
      <c r="P1238" s="232" t="n"/>
      <c r="Q1238" s="232" t="n"/>
      <c r="R1238" s="232" t="n"/>
      <c r="S1238" s="232" t="n"/>
      <c r="T1238" s="232" t="n"/>
      <c r="U1238" s="232" t="n"/>
      <c r="V1238" s="232" t="n"/>
      <c r="W1238" s="232" t="n"/>
      <c r="X1238" s="232" t="n"/>
      <c r="Y1238" s="195" t="n"/>
      <c r="Z1238" s="195" t="n"/>
      <c r="AA1238" s="232" t="n"/>
      <c r="AB1238" s="232" t="n"/>
      <c r="AC1238" s="232" t="n"/>
      <c r="AD1238" s="232" t="n"/>
      <c r="AE1238" s="232" t="n"/>
      <c r="AF1238" s="232" t="n"/>
      <c r="AG1238" s="232" t="n"/>
      <c r="AH1238" s="232" t="n"/>
      <c r="AI1238" s="232" t="n"/>
      <c r="AJ1238" s="232" t="n"/>
      <c r="AK1238" s="195" t="n"/>
      <c r="AL1238" s="195" t="n"/>
      <c r="AM1238" s="232">
        <f>IFERROR(ROUND(AVERAGE(O1238:S1238,AA1238:AE1238),0),"")</f>
        <v/>
      </c>
      <c r="AN1238" s="232">
        <f>IFERROR(ROUND(AVERAGE(T1238:X1238,AF1238:AJ1238),0),"")</f>
        <v/>
      </c>
      <c r="AO1238" s="278">
        <f>IFERROR((AM1238-L1238)/L1238,"")</f>
        <v/>
      </c>
      <c r="AP1238" s="218" t="n"/>
      <c r="AQ1238" s="219" t="n"/>
      <c r="AR1238" s="217">
        <f>IFERROR(ROUND((3600/AS1238*J1238),0),"")</f>
        <v/>
      </c>
      <c r="AS1238" s="217">
        <f>IFERROR(ROUND(AVERAGE(Y1238:Z1238,AK1238:AL1238),0),"")</f>
        <v/>
      </c>
      <c r="AT1238" s="217" t="n"/>
      <c r="AU1238" s="217" t="n"/>
      <c r="AV1238" s="217" t="n"/>
      <c r="AW1238" s="217" t="n"/>
      <c r="AX1238" s="217" t="n"/>
      <c r="AY1238" s="217" t="n"/>
      <c r="AZ1238" s="217" t="n"/>
      <c r="BA1238" s="217" t="n"/>
      <c r="BB1238" s="217" t="n"/>
      <c r="BC1238" s="217" t="n"/>
      <c r="BD1238" s="217" t="n"/>
      <c r="BE1238" s="217" t="n"/>
      <c r="BF1238" s="217" t="n"/>
      <c r="BG1238" s="217" t="n"/>
      <c r="BH1238" s="217" t="n"/>
      <c r="BI1238" s="217" t="n"/>
      <c r="BJ1238" s="217" t="n"/>
      <c r="BK1238" s="217" t="n"/>
      <c r="BL1238" s="217" t="n"/>
      <c r="BM1238" s="217" t="n"/>
      <c r="BN1238" s="217" t="n"/>
      <c r="BO1238" s="217" t="n"/>
      <c r="BP1238" s="217" t="n"/>
      <c r="BQ1238" s="217" t="n"/>
      <c r="BR1238" s="217" t="n"/>
      <c r="BS1238" s="217" t="n"/>
      <c r="BT1238" s="217" t="n"/>
      <c r="BU1238" s="217" t="n"/>
      <c r="BV1238" s="217" t="n"/>
      <c r="BW1238" s="217" t="n"/>
      <c r="BX1238" s="220" t="n"/>
      <c r="BY1238" s="220" t="n"/>
      <c r="BZ1238" s="220" t="n"/>
      <c r="CA1238" s="220" t="n"/>
      <c r="CB1238" s="220" t="n"/>
      <c r="CC1238" s="220" t="n"/>
      <c r="CD1238" s="220" t="n"/>
      <c r="CE1238" s="220" t="n"/>
      <c r="CF1238" s="220" t="n"/>
      <c r="CG1238" s="221">
        <f>IFERROR(ROUND((SUM(BX1238:CF1238)),0),"")</f>
        <v/>
      </c>
      <c r="CH1238" s="216" t="n"/>
      <c r="CI1238" s="456" t="n"/>
      <c r="CJ1238" s="223" t="n"/>
      <c r="CK1238" s="196" t="n"/>
      <c r="CL1238" s="196" t="n"/>
      <c r="CM1238" s="196" t="n"/>
      <c r="CN1238" s="196" t="n"/>
      <c r="CO1238" s="196" t="n"/>
      <c r="CP1238" s="323" t="n"/>
      <c r="CQ1238" s="348" t="n"/>
      <c r="CR1238" s="348" t="n"/>
      <c r="CS1238" s="348" t="n"/>
      <c r="CT1238" s="348" t="n"/>
      <c r="CU1238" s="348" t="n"/>
      <c r="CV1238" s="348" t="n"/>
      <c r="CW1238" s="348" t="n"/>
      <c r="CX1238" s="348" t="n"/>
      <c r="CY1238" s="348">
        <f>IFERROR(ROUND(STDEV(AN1238,L1238),1),"")</f>
        <v/>
      </c>
      <c r="CZ1238" s="232">
        <f>IFERROR(ROUND(AVERAGE(O1238:S1238,AA1238:AE1238),0),"")</f>
        <v/>
      </c>
      <c r="DA1238" s="232">
        <f>IFERROR(AVERAGE(T1238:X1238,AF1238:AJ1238),"")</f>
        <v/>
      </c>
      <c r="DB1238" s="308">
        <f>AV1238+BK1238</f>
        <v/>
      </c>
      <c r="DC1238" s="12">
        <f>SUM(BL1238:BT1238,AW1238:BE1238)</f>
        <v/>
      </c>
      <c r="DD1238" s="437">
        <f>IFERROR(ROUND(DC1238/K1238,0),"")</f>
        <v/>
      </c>
      <c r="DE1238" s="437">
        <f>IFERROR(ROUND(AVERAGE(Y1238:Z1238,AK1238:AL1238),0),"")</f>
        <v/>
      </c>
      <c r="DF1238" s="217">
        <f>IFERROR(ROUND((3600/DE1238*J1238),0),"")</f>
        <v/>
      </c>
      <c r="DG1238" s="437">
        <f>IFERROR(ROUND(DD1238/DF1238,1),"")</f>
        <v/>
      </c>
      <c r="DH1238" s="308">
        <f>IFERROR(DB1238+DD1238,"")</f>
        <v/>
      </c>
      <c r="DI1238" s="447">
        <f>IFERROR(DD1238/DH1238,"")</f>
        <v/>
      </c>
      <c r="DJ1238" s="239" t="n"/>
      <c r="DK1238" s="12">
        <f>IFERROR(DF1238-AP1238,"")</f>
        <v/>
      </c>
      <c r="DL1238" s="239" t="n"/>
      <c r="DM1238" s="307">
        <f>IFERROR(DA1238-L1238,"")</f>
        <v/>
      </c>
      <c r="DN1238" s="348">
        <f>IF(DE1238&gt;AQ1238,0,1)</f>
        <v/>
      </c>
      <c r="DO1238" s="348">
        <f>IF(DA1238&lt;M1238,0,1)</f>
        <v/>
      </c>
      <c r="DP1238" s="348">
        <f>IF(DA1238&gt;N1238,0,1)</f>
        <v/>
      </c>
    </row>
    <row r="1239" ht="20.25" customHeight="1" s="417">
      <c r="C1239" s="455" t="n"/>
      <c r="G1239" s="238" t="n"/>
      <c r="H1239" s="437" t="n"/>
      <c r="I1239" s="437" t="n"/>
      <c r="J1239" s="437" t="n"/>
      <c r="K1239" s="437" t="n"/>
      <c r="L1239" s="240" t="n"/>
      <c r="M1239" s="241" t="n"/>
      <c r="N1239" s="242" t="n"/>
      <c r="O1239" s="232" t="n"/>
      <c r="P1239" s="232" t="n"/>
      <c r="Q1239" s="232" t="n"/>
      <c r="R1239" s="232" t="n"/>
      <c r="S1239" s="232" t="n"/>
      <c r="T1239" s="232" t="n"/>
      <c r="U1239" s="232" t="n"/>
      <c r="V1239" s="232" t="n"/>
      <c r="W1239" s="232" t="n"/>
      <c r="X1239" s="232" t="n"/>
      <c r="Y1239" s="195" t="n"/>
      <c r="Z1239" s="195" t="n"/>
      <c r="AA1239" s="232" t="n"/>
      <c r="AB1239" s="232" t="n"/>
      <c r="AC1239" s="232" t="n"/>
      <c r="AD1239" s="232" t="n"/>
      <c r="AE1239" s="232" t="n"/>
      <c r="AF1239" s="232" t="n"/>
      <c r="AG1239" s="232" t="n"/>
      <c r="AH1239" s="232" t="n"/>
      <c r="AI1239" s="232" t="n"/>
      <c r="AJ1239" s="232" t="n"/>
      <c r="AK1239" s="195" t="n"/>
      <c r="AL1239" s="195" t="n"/>
      <c r="AM1239" s="232">
        <f>IFERROR(ROUND(AVERAGE(O1239:S1239,AA1239:AE1239),0),"")</f>
        <v/>
      </c>
      <c r="AN1239" s="232">
        <f>IFERROR(ROUND(AVERAGE(T1239:X1239,AF1239:AJ1239),0),"")</f>
        <v/>
      </c>
      <c r="AO1239" s="278">
        <f>IFERROR((AM1239-L1239)/L1239,"")</f>
        <v/>
      </c>
      <c r="AP1239" s="218" t="n"/>
      <c r="AQ1239" s="219" t="n"/>
      <c r="AR1239" s="217">
        <f>IFERROR(ROUND((3600/AS1239*J1239),0),"")</f>
        <v/>
      </c>
      <c r="AS1239" s="217">
        <f>IFERROR(ROUND(AVERAGE(Y1239:Z1239,AK1239:AL1239),0),"")</f>
        <v/>
      </c>
      <c r="AT1239" s="217" t="n"/>
      <c r="AU1239" s="217" t="n"/>
      <c r="AV1239" s="217" t="n"/>
      <c r="AW1239" s="217" t="n"/>
      <c r="AX1239" s="217" t="n"/>
      <c r="AY1239" s="217" t="n"/>
      <c r="AZ1239" s="217" t="n"/>
      <c r="BA1239" s="217" t="n"/>
      <c r="BB1239" s="217" t="n"/>
      <c r="BC1239" s="217" t="n"/>
      <c r="BD1239" s="217" t="n"/>
      <c r="BE1239" s="217" t="n"/>
      <c r="BF1239" s="217" t="n"/>
      <c r="BG1239" s="217" t="n"/>
      <c r="BH1239" s="217" t="n"/>
      <c r="BI1239" s="217" t="n"/>
      <c r="BJ1239" s="217" t="n"/>
      <c r="BK1239" s="217" t="n"/>
      <c r="BL1239" s="217" t="n"/>
      <c r="BM1239" s="217" t="n"/>
      <c r="BN1239" s="217" t="n"/>
      <c r="BO1239" s="217" t="n"/>
      <c r="BP1239" s="217" t="n"/>
      <c r="BQ1239" s="217" t="n"/>
      <c r="BR1239" s="217" t="n"/>
      <c r="BS1239" s="217" t="n"/>
      <c r="BT1239" s="217" t="n"/>
      <c r="BU1239" s="217" t="n"/>
      <c r="BV1239" s="217" t="n"/>
      <c r="BW1239" s="217" t="n"/>
      <c r="BX1239" s="220" t="n"/>
      <c r="BY1239" s="220" t="n"/>
      <c r="BZ1239" s="220" t="n"/>
      <c r="CA1239" s="220" t="n"/>
      <c r="CB1239" s="220" t="n"/>
      <c r="CC1239" s="220" t="n"/>
      <c r="CD1239" s="220" t="n"/>
      <c r="CE1239" s="220" t="n"/>
      <c r="CF1239" s="220" t="n"/>
      <c r="CG1239" s="221">
        <f>IFERROR(ROUND((SUM(BX1239:CF1239)),0),"")</f>
        <v/>
      </c>
      <c r="CH1239" s="216" t="n"/>
      <c r="CI1239" s="456" t="n"/>
      <c r="CJ1239" s="223" t="n"/>
      <c r="CK1239" s="196" t="n"/>
      <c r="CL1239" s="196" t="n"/>
      <c r="CM1239" s="196" t="n"/>
      <c r="CN1239" s="196" t="n"/>
      <c r="CO1239" s="196" t="n"/>
      <c r="CP1239" s="323" t="n"/>
      <c r="CQ1239" s="348" t="n"/>
      <c r="CR1239" s="348" t="n"/>
      <c r="CS1239" s="348" t="n"/>
      <c r="CT1239" s="348" t="n"/>
      <c r="CU1239" s="348" t="n"/>
      <c r="CV1239" s="348" t="n"/>
      <c r="CW1239" s="348" t="n"/>
      <c r="CX1239" s="348" t="n"/>
      <c r="CY1239" s="348">
        <f>IFERROR(ROUND(STDEV(AN1239,L1239),1),"")</f>
        <v/>
      </c>
      <c r="CZ1239" s="232">
        <f>IFERROR(ROUND(AVERAGE(O1239:S1239,AA1239:AE1239),0),"")</f>
        <v/>
      </c>
      <c r="DA1239" s="232">
        <f>IFERROR(AVERAGE(T1239:X1239,AF1239:AJ1239),"")</f>
        <v/>
      </c>
      <c r="DB1239" s="308">
        <f>AV1239+BK1239</f>
        <v/>
      </c>
      <c r="DC1239" s="12">
        <f>SUM(BL1239:BT1239,AW1239:BE1239)</f>
        <v/>
      </c>
      <c r="DD1239" s="437">
        <f>IFERROR(ROUND(DC1239/K1239,0),"")</f>
        <v/>
      </c>
      <c r="DE1239" s="437">
        <f>IFERROR(ROUND(AVERAGE(Y1239:Z1239,AK1239:AL1239),0),"")</f>
        <v/>
      </c>
      <c r="DF1239" s="217">
        <f>IFERROR(ROUND((3600/DE1239*J1239),0),"")</f>
        <v/>
      </c>
      <c r="DG1239" s="437">
        <f>IFERROR(ROUND(DD1239/DF1239,1),"")</f>
        <v/>
      </c>
      <c r="DH1239" s="308">
        <f>IFERROR(DB1239+DD1239,"")</f>
        <v/>
      </c>
      <c r="DI1239" s="447">
        <f>IFERROR(DD1239/DH1239,"")</f>
        <v/>
      </c>
      <c r="DJ1239" s="239" t="n"/>
      <c r="DK1239" s="12">
        <f>IFERROR(DF1239-AP1239,"")</f>
        <v/>
      </c>
      <c r="DL1239" s="239" t="n"/>
      <c r="DM1239" s="307">
        <f>IFERROR(DA1239-L1239,"")</f>
        <v/>
      </c>
      <c r="DN1239" s="348">
        <f>IF(DE1239&gt;AQ1239,0,1)</f>
        <v/>
      </c>
      <c r="DO1239" s="348">
        <f>IF(DA1239&lt;M1239,0,1)</f>
        <v/>
      </c>
      <c r="DP1239" s="348">
        <f>IF(DA1239&gt;N1239,0,1)</f>
        <v/>
      </c>
    </row>
    <row r="1240" ht="20.25" customHeight="1" s="417">
      <c r="C1240" s="455" t="n"/>
      <c r="G1240" s="238" t="n"/>
      <c r="H1240" s="437" t="n"/>
      <c r="I1240" s="437" t="n"/>
      <c r="J1240" s="437" t="n"/>
      <c r="K1240" s="437" t="n"/>
      <c r="L1240" s="240" t="n"/>
      <c r="M1240" s="241" t="n"/>
      <c r="N1240" s="242" t="n"/>
      <c r="O1240" s="232" t="n"/>
      <c r="P1240" s="232" t="n"/>
      <c r="Q1240" s="232" t="n"/>
      <c r="R1240" s="232" t="n"/>
      <c r="S1240" s="232" t="n"/>
      <c r="T1240" s="232" t="n"/>
      <c r="U1240" s="232" t="n"/>
      <c r="V1240" s="232" t="n"/>
      <c r="W1240" s="232" t="n"/>
      <c r="X1240" s="232" t="n"/>
      <c r="Y1240" s="195" t="n"/>
      <c r="Z1240" s="195" t="n"/>
      <c r="AA1240" s="232" t="n"/>
      <c r="AB1240" s="232" t="n"/>
      <c r="AC1240" s="232" t="n"/>
      <c r="AD1240" s="232" t="n"/>
      <c r="AE1240" s="232" t="n"/>
      <c r="AF1240" s="232" t="n"/>
      <c r="AG1240" s="232" t="n"/>
      <c r="AH1240" s="232" t="n"/>
      <c r="AI1240" s="232" t="n"/>
      <c r="AJ1240" s="232" t="n"/>
      <c r="AK1240" s="195" t="n"/>
      <c r="AL1240" s="195" t="n"/>
      <c r="AM1240" s="232">
        <f>IFERROR(ROUND(AVERAGE(O1240:S1240,AA1240:AE1240),0),"")</f>
        <v/>
      </c>
      <c r="AN1240" s="232">
        <f>IFERROR(ROUND(AVERAGE(T1240:X1240,AF1240:AJ1240),0),"")</f>
        <v/>
      </c>
      <c r="AO1240" s="278">
        <f>IFERROR((AM1240-L1240)/L1240,"")</f>
        <v/>
      </c>
      <c r="AP1240" s="218" t="n"/>
      <c r="AQ1240" s="219" t="n"/>
      <c r="AR1240" s="217">
        <f>IFERROR(ROUND((3600/AS1240*J1240),0),"")</f>
        <v/>
      </c>
      <c r="AS1240" s="217">
        <f>IFERROR(ROUND(AVERAGE(Y1240:Z1240,AK1240:AL1240),0),"")</f>
        <v/>
      </c>
      <c r="AT1240" s="217" t="n"/>
      <c r="AU1240" s="217" t="n"/>
      <c r="AV1240" s="217" t="n"/>
      <c r="AW1240" s="217" t="n"/>
      <c r="AX1240" s="217" t="n"/>
      <c r="AY1240" s="217" t="n"/>
      <c r="AZ1240" s="217" t="n"/>
      <c r="BA1240" s="217" t="n"/>
      <c r="BB1240" s="217" t="n"/>
      <c r="BC1240" s="217" t="n"/>
      <c r="BD1240" s="217" t="n"/>
      <c r="BE1240" s="217" t="n"/>
      <c r="BF1240" s="217" t="n"/>
      <c r="BG1240" s="217" t="n"/>
      <c r="BH1240" s="217" t="n"/>
      <c r="BI1240" s="217" t="n"/>
      <c r="BJ1240" s="217" t="n"/>
      <c r="BK1240" s="217" t="n"/>
      <c r="BL1240" s="217" t="n"/>
      <c r="BM1240" s="217" t="n"/>
      <c r="BN1240" s="217" t="n"/>
      <c r="BO1240" s="217" t="n"/>
      <c r="BP1240" s="217" t="n"/>
      <c r="BQ1240" s="217" t="n"/>
      <c r="BR1240" s="217" t="n"/>
      <c r="BS1240" s="217" t="n"/>
      <c r="BT1240" s="217" t="n"/>
      <c r="BU1240" s="217" t="n"/>
      <c r="BV1240" s="217" t="n"/>
      <c r="BW1240" s="217" t="n"/>
      <c r="BX1240" s="220" t="n"/>
      <c r="BY1240" s="220" t="n"/>
      <c r="BZ1240" s="220" t="n"/>
      <c r="CA1240" s="220" t="n"/>
      <c r="CB1240" s="220" t="n"/>
      <c r="CC1240" s="220" t="n"/>
      <c r="CD1240" s="220" t="n"/>
      <c r="CE1240" s="220" t="n"/>
      <c r="CF1240" s="220" t="n"/>
      <c r="CG1240" s="221">
        <f>IFERROR(ROUND((SUM(BX1240:CF1240)),0),"")</f>
        <v/>
      </c>
      <c r="CH1240" s="216" t="n"/>
      <c r="CI1240" s="456" t="n"/>
      <c r="CJ1240" s="223" t="n"/>
      <c r="CK1240" s="196" t="n"/>
      <c r="CL1240" s="196" t="n"/>
      <c r="CM1240" s="196" t="n"/>
      <c r="CN1240" s="196" t="n"/>
      <c r="CO1240" s="196" t="n"/>
      <c r="CP1240" s="323" t="n"/>
      <c r="CQ1240" s="348" t="n"/>
      <c r="CR1240" s="348" t="n"/>
      <c r="CS1240" s="348" t="n"/>
      <c r="CT1240" s="348" t="n"/>
      <c r="CU1240" s="348" t="n"/>
      <c r="CV1240" s="348" t="n"/>
      <c r="CW1240" s="348" t="n"/>
      <c r="CX1240" s="348" t="n"/>
      <c r="CY1240" s="348">
        <f>IFERROR(ROUND(STDEV(AN1240,L1240),1),"")</f>
        <v/>
      </c>
      <c r="CZ1240" s="232">
        <f>IFERROR(ROUND(AVERAGE(O1240:S1240,AA1240:AE1240),0),"")</f>
        <v/>
      </c>
      <c r="DA1240" s="232">
        <f>IFERROR(AVERAGE(T1240:X1240,AF1240:AJ1240),"")</f>
        <v/>
      </c>
      <c r="DB1240" s="308">
        <f>AV1240+BK1240</f>
        <v/>
      </c>
      <c r="DC1240" s="12">
        <f>SUM(BL1240:BT1240,AW1240:BE1240)</f>
        <v/>
      </c>
      <c r="DD1240" s="437">
        <f>IFERROR(ROUND(DC1240/K1240,0),"")</f>
        <v/>
      </c>
      <c r="DE1240" s="437">
        <f>IFERROR(ROUND(AVERAGE(Y1240:Z1240,AK1240:AL1240),0),"")</f>
        <v/>
      </c>
      <c r="DF1240" s="217">
        <f>IFERROR(ROUND((3600/DE1240*J1240),0),"")</f>
        <v/>
      </c>
      <c r="DG1240" s="437">
        <f>IFERROR(ROUND(DD1240/DF1240,1),"")</f>
        <v/>
      </c>
      <c r="DH1240" s="308">
        <f>IFERROR(DB1240+DD1240,"")</f>
        <v/>
      </c>
      <c r="DI1240" s="447">
        <f>IFERROR(DD1240/DH1240,"")</f>
        <v/>
      </c>
      <c r="DJ1240" s="239" t="n"/>
      <c r="DK1240" s="12">
        <f>IFERROR(DF1240-AP1240,"")</f>
        <v/>
      </c>
      <c r="DL1240" s="239" t="n"/>
      <c r="DM1240" s="307">
        <f>IFERROR(DA1240-L1240,"")</f>
        <v/>
      </c>
      <c r="DN1240" s="348">
        <f>IF(DE1240&gt;AQ1240,0,1)</f>
        <v/>
      </c>
      <c r="DO1240" s="348">
        <f>IF(DA1240&lt;M1240,0,1)</f>
        <v/>
      </c>
      <c r="DP1240" s="348">
        <f>IF(DA1240&gt;N1240,0,1)</f>
        <v/>
      </c>
    </row>
    <row r="1241" ht="20.25" customHeight="1" s="417">
      <c r="C1241" s="455" t="n"/>
      <c r="G1241" s="238" t="n"/>
      <c r="H1241" s="437" t="n"/>
      <c r="I1241" s="437" t="n"/>
      <c r="J1241" s="437" t="n"/>
      <c r="K1241" s="437" t="n"/>
      <c r="L1241" s="240" t="n"/>
      <c r="M1241" s="241" t="n"/>
      <c r="N1241" s="242" t="n"/>
      <c r="O1241" s="232" t="n"/>
      <c r="P1241" s="232" t="n"/>
      <c r="Q1241" s="232" t="n"/>
      <c r="R1241" s="232" t="n"/>
      <c r="S1241" s="232" t="n"/>
      <c r="T1241" s="232" t="n"/>
      <c r="U1241" s="232" t="n"/>
      <c r="V1241" s="232" t="n"/>
      <c r="W1241" s="232" t="n"/>
      <c r="X1241" s="232" t="n"/>
      <c r="Y1241" s="195" t="n"/>
      <c r="Z1241" s="195" t="n"/>
      <c r="AA1241" s="232" t="n"/>
      <c r="AB1241" s="232" t="n"/>
      <c r="AC1241" s="232" t="n"/>
      <c r="AD1241" s="232" t="n"/>
      <c r="AE1241" s="232" t="n"/>
      <c r="AF1241" s="232" t="n"/>
      <c r="AG1241" s="232" t="n"/>
      <c r="AH1241" s="232" t="n"/>
      <c r="AI1241" s="232" t="n"/>
      <c r="AJ1241" s="232" t="n"/>
      <c r="AK1241" s="195" t="n"/>
      <c r="AL1241" s="195" t="n"/>
      <c r="AM1241" s="232">
        <f>IFERROR(ROUND(AVERAGE(O1241:S1241,AA1241:AE1241),0),"")</f>
        <v/>
      </c>
      <c r="AN1241" s="232">
        <f>IFERROR(ROUND(AVERAGE(T1241:X1241,AF1241:AJ1241),0),"")</f>
        <v/>
      </c>
      <c r="AO1241" s="278">
        <f>IFERROR((AM1241-L1241)/L1241,"")</f>
        <v/>
      </c>
      <c r="AP1241" s="218" t="n"/>
      <c r="AQ1241" s="219" t="n"/>
      <c r="AR1241" s="217">
        <f>IFERROR(ROUND((3600/AS1241*J1241),0),"")</f>
        <v/>
      </c>
      <c r="AS1241" s="217">
        <f>IFERROR(ROUND(AVERAGE(Y1241:Z1241,AK1241:AL1241),0),"")</f>
        <v/>
      </c>
      <c r="AT1241" s="217" t="n"/>
      <c r="AU1241" s="217" t="n"/>
      <c r="AV1241" s="217" t="n"/>
      <c r="AW1241" s="217" t="n"/>
      <c r="AX1241" s="217" t="n"/>
      <c r="AY1241" s="217" t="n"/>
      <c r="AZ1241" s="217" t="n"/>
      <c r="BA1241" s="217" t="n"/>
      <c r="BB1241" s="217" t="n"/>
      <c r="BC1241" s="217" t="n"/>
      <c r="BD1241" s="217" t="n"/>
      <c r="BE1241" s="217" t="n"/>
      <c r="BF1241" s="217" t="n"/>
      <c r="BG1241" s="217" t="n"/>
      <c r="BH1241" s="217" t="n"/>
      <c r="BI1241" s="217" t="n"/>
      <c r="BJ1241" s="217" t="n"/>
      <c r="BK1241" s="217" t="n"/>
      <c r="BL1241" s="217" t="n"/>
      <c r="BM1241" s="217" t="n"/>
      <c r="BN1241" s="217" t="n"/>
      <c r="BO1241" s="217" t="n"/>
      <c r="BP1241" s="217" t="n"/>
      <c r="BQ1241" s="217" t="n"/>
      <c r="BR1241" s="217" t="n"/>
      <c r="BS1241" s="217" t="n"/>
      <c r="BT1241" s="217" t="n"/>
      <c r="BU1241" s="217" t="n"/>
      <c r="BV1241" s="217" t="n"/>
      <c r="BW1241" s="217" t="n"/>
      <c r="BX1241" s="220" t="n"/>
      <c r="BY1241" s="220" t="n"/>
      <c r="BZ1241" s="220" t="n"/>
      <c r="CA1241" s="220" t="n"/>
      <c r="CB1241" s="220" t="n"/>
      <c r="CC1241" s="220" t="n"/>
      <c r="CD1241" s="220" t="n"/>
      <c r="CE1241" s="220" t="n"/>
      <c r="CF1241" s="220" t="n"/>
      <c r="CG1241" s="221">
        <f>IFERROR(ROUND((SUM(BX1241:CF1241)),0),"")</f>
        <v/>
      </c>
      <c r="CH1241" s="216" t="n"/>
      <c r="CI1241" s="456" t="n"/>
      <c r="CJ1241" s="223" t="n"/>
      <c r="CK1241" s="196" t="n"/>
      <c r="CL1241" s="196" t="n"/>
      <c r="CM1241" s="196" t="n"/>
      <c r="CN1241" s="196" t="n"/>
      <c r="CO1241" s="196" t="n"/>
      <c r="CP1241" s="323" t="n"/>
      <c r="CQ1241" s="348" t="n"/>
      <c r="CR1241" s="348" t="n"/>
      <c r="CS1241" s="348" t="n"/>
      <c r="CT1241" s="348" t="n"/>
      <c r="CU1241" s="348" t="n"/>
      <c r="CV1241" s="348" t="n"/>
      <c r="CW1241" s="348" t="n"/>
      <c r="CX1241" s="348" t="n"/>
      <c r="CY1241" s="348">
        <f>IFERROR(ROUND(STDEV(AN1241,L1241),1),"")</f>
        <v/>
      </c>
      <c r="CZ1241" s="232">
        <f>IFERROR(ROUND(AVERAGE(O1241:S1241,AA1241:AE1241),0),"")</f>
        <v/>
      </c>
      <c r="DA1241" s="232">
        <f>IFERROR(AVERAGE(T1241:X1241,AF1241:AJ1241),"")</f>
        <v/>
      </c>
      <c r="DB1241" s="308">
        <f>AV1241+BK1241</f>
        <v/>
      </c>
      <c r="DC1241" s="12">
        <f>SUM(BL1241:BT1241,AW1241:BE1241)</f>
        <v/>
      </c>
      <c r="DD1241" s="437">
        <f>IFERROR(ROUND(DC1241/K1241,0),"")</f>
        <v/>
      </c>
      <c r="DE1241" s="437">
        <f>IFERROR(ROUND(AVERAGE(Y1241:Z1241,AK1241:AL1241),0),"")</f>
        <v/>
      </c>
      <c r="DF1241" s="217">
        <f>IFERROR(ROUND((3600/DE1241*J1241),0),"")</f>
        <v/>
      </c>
      <c r="DG1241" s="437">
        <f>IFERROR(ROUND(DD1241/DF1241,1),"")</f>
        <v/>
      </c>
      <c r="DH1241" s="308">
        <f>IFERROR(DB1241+DD1241,"")</f>
        <v/>
      </c>
      <c r="DI1241" s="447">
        <f>IFERROR(DD1241/DH1241,"")</f>
        <v/>
      </c>
      <c r="DJ1241" s="239" t="n"/>
      <c r="DK1241" s="12">
        <f>IFERROR(DF1241-AP1241,"")</f>
        <v/>
      </c>
      <c r="DL1241" s="239" t="n"/>
      <c r="DM1241" s="307">
        <f>IFERROR(DA1241-L1241,"")</f>
        <v/>
      </c>
      <c r="DN1241" s="348">
        <f>IF(DE1241&gt;AQ1241,0,1)</f>
        <v/>
      </c>
      <c r="DO1241" s="348">
        <f>IF(DA1241&lt;M1241,0,1)</f>
        <v/>
      </c>
      <c r="DP1241" s="348">
        <f>IF(DA1241&gt;N1241,0,1)</f>
        <v/>
      </c>
    </row>
    <row r="1242" ht="20.25" customHeight="1" s="417">
      <c r="C1242" s="455" t="n"/>
      <c r="G1242" s="238" t="n"/>
      <c r="H1242" s="437" t="n"/>
      <c r="I1242" s="437" t="n"/>
      <c r="J1242" s="437" t="n"/>
      <c r="K1242" s="437" t="n"/>
      <c r="L1242" s="240" t="n"/>
      <c r="M1242" s="241" t="n"/>
      <c r="N1242" s="242" t="n"/>
      <c r="O1242" s="232" t="n"/>
      <c r="P1242" s="232" t="n"/>
      <c r="Q1242" s="232" t="n"/>
      <c r="R1242" s="232" t="n"/>
      <c r="S1242" s="232" t="n"/>
      <c r="T1242" s="232" t="n"/>
      <c r="U1242" s="232" t="n"/>
      <c r="V1242" s="232" t="n"/>
      <c r="W1242" s="232" t="n"/>
      <c r="X1242" s="232" t="n"/>
      <c r="Y1242" s="195" t="n"/>
      <c r="Z1242" s="195" t="n"/>
      <c r="AA1242" s="232" t="n"/>
      <c r="AB1242" s="232" t="n"/>
      <c r="AC1242" s="232" t="n"/>
      <c r="AD1242" s="232" t="n"/>
      <c r="AE1242" s="232" t="n"/>
      <c r="AF1242" s="232" t="n"/>
      <c r="AG1242" s="232" t="n"/>
      <c r="AH1242" s="232" t="n"/>
      <c r="AI1242" s="232" t="n"/>
      <c r="AJ1242" s="232" t="n"/>
      <c r="AK1242" s="195" t="n"/>
      <c r="AL1242" s="195" t="n"/>
      <c r="AM1242" s="232">
        <f>IFERROR(ROUND(AVERAGE(O1242:S1242,AA1242:AE1242),0),"")</f>
        <v/>
      </c>
      <c r="AN1242" s="232">
        <f>IFERROR(ROUND(AVERAGE(T1242:X1242,AF1242:AJ1242),0),"")</f>
        <v/>
      </c>
      <c r="AO1242" s="278">
        <f>IFERROR((AM1242-L1242)/L1242,"")</f>
        <v/>
      </c>
      <c r="AP1242" s="218" t="n"/>
      <c r="AQ1242" s="219" t="n"/>
      <c r="AR1242" s="217">
        <f>IFERROR(ROUND((3600/AS1242*J1242),0),"")</f>
        <v/>
      </c>
      <c r="AS1242" s="217">
        <f>IFERROR(ROUND(AVERAGE(Y1242:Z1242,AK1242:AL1242),0),"")</f>
        <v/>
      </c>
      <c r="AT1242" s="217" t="n"/>
      <c r="AU1242" s="217" t="n"/>
      <c r="AV1242" s="217" t="n"/>
      <c r="AW1242" s="217" t="n"/>
      <c r="AX1242" s="217" t="n"/>
      <c r="AY1242" s="217" t="n"/>
      <c r="AZ1242" s="217" t="n"/>
      <c r="BA1242" s="217" t="n"/>
      <c r="BB1242" s="217" t="n"/>
      <c r="BC1242" s="217" t="n"/>
      <c r="BD1242" s="217" t="n"/>
      <c r="BE1242" s="217" t="n"/>
      <c r="BF1242" s="217" t="n"/>
      <c r="BG1242" s="217" t="n"/>
      <c r="BH1242" s="217" t="n"/>
      <c r="BI1242" s="217" t="n"/>
      <c r="BJ1242" s="217" t="n"/>
      <c r="BK1242" s="217" t="n"/>
      <c r="BL1242" s="217" t="n"/>
      <c r="BM1242" s="217" t="n"/>
      <c r="BN1242" s="217" t="n"/>
      <c r="BO1242" s="217" t="n"/>
      <c r="BP1242" s="217" t="n"/>
      <c r="BQ1242" s="217" t="n"/>
      <c r="BR1242" s="217" t="n"/>
      <c r="BS1242" s="217" t="n"/>
      <c r="BT1242" s="217" t="n"/>
      <c r="BU1242" s="217" t="n"/>
      <c r="BV1242" s="217" t="n"/>
      <c r="BW1242" s="217" t="n"/>
      <c r="BX1242" s="220" t="n"/>
      <c r="BY1242" s="220" t="n"/>
      <c r="BZ1242" s="220" t="n"/>
      <c r="CA1242" s="220" t="n"/>
      <c r="CB1242" s="220" t="n"/>
      <c r="CC1242" s="220" t="n"/>
      <c r="CD1242" s="220" t="n"/>
      <c r="CE1242" s="220" t="n"/>
      <c r="CF1242" s="220" t="n"/>
      <c r="CG1242" s="221">
        <f>IFERROR(ROUND((SUM(BX1242:CF1242)),0),"")</f>
        <v/>
      </c>
      <c r="CH1242" s="216" t="n"/>
      <c r="CI1242" s="456" t="n"/>
      <c r="CJ1242" s="223" t="n"/>
      <c r="CK1242" s="196" t="n"/>
      <c r="CL1242" s="196" t="n"/>
      <c r="CM1242" s="196" t="n"/>
      <c r="CN1242" s="196" t="n"/>
      <c r="CO1242" s="196" t="n"/>
      <c r="CP1242" s="323" t="n"/>
      <c r="CQ1242" s="348" t="n"/>
      <c r="CR1242" s="348" t="n"/>
      <c r="CS1242" s="348" t="n"/>
      <c r="CT1242" s="348" t="n"/>
      <c r="CU1242" s="348" t="n"/>
      <c r="CV1242" s="348" t="n"/>
      <c r="CW1242" s="348" t="n"/>
      <c r="CX1242" s="348" t="n"/>
      <c r="CY1242" s="348">
        <f>IFERROR(ROUND(STDEV(AN1242,L1242),1),"")</f>
        <v/>
      </c>
      <c r="CZ1242" s="232">
        <f>IFERROR(ROUND(AVERAGE(O1242:S1242,AA1242:AE1242),0),"")</f>
        <v/>
      </c>
      <c r="DA1242" s="232">
        <f>IFERROR(AVERAGE(T1242:X1242,AF1242:AJ1242),"")</f>
        <v/>
      </c>
      <c r="DB1242" s="308">
        <f>AV1242+BK1242</f>
        <v/>
      </c>
      <c r="DC1242" s="12">
        <f>SUM(BL1242:BT1242,AW1242:BE1242)</f>
        <v/>
      </c>
      <c r="DD1242" s="437">
        <f>IFERROR(ROUND(DC1242/K1242,0),"")</f>
        <v/>
      </c>
      <c r="DE1242" s="437">
        <f>IFERROR(ROUND(AVERAGE(Y1242:Z1242,AK1242:AL1242),0),"")</f>
        <v/>
      </c>
      <c r="DF1242" s="217">
        <f>IFERROR(ROUND((3600/DE1242*J1242),0),"")</f>
        <v/>
      </c>
      <c r="DG1242" s="437">
        <f>IFERROR(ROUND(DD1242/DF1242,1),"")</f>
        <v/>
      </c>
      <c r="DH1242" s="308">
        <f>IFERROR(DB1242+DD1242,"")</f>
        <v/>
      </c>
      <c r="DI1242" s="447">
        <f>IFERROR(DD1242/DH1242,"")</f>
        <v/>
      </c>
      <c r="DJ1242" s="239" t="n"/>
      <c r="DK1242" s="12">
        <f>IFERROR(DF1242-AP1242,"")</f>
        <v/>
      </c>
      <c r="DL1242" s="239" t="n"/>
      <c r="DM1242" s="307">
        <f>IFERROR(DA1242-L1242,"")</f>
        <v/>
      </c>
      <c r="DN1242" s="348">
        <f>IF(DE1242&gt;AQ1242,0,1)</f>
        <v/>
      </c>
      <c r="DO1242" s="348">
        <f>IF(DA1242&lt;M1242,0,1)</f>
        <v/>
      </c>
      <c r="DP1242" s="348">
        <f>IF(DA1242&gt;N1242,0,1)</f>
        <v/>
      </c>
    </row>
    <row r="1243" ht="20.25" customHeight="1" s="417">
      <c r="C1243" s="455" t="n"/>
      <c r="G1243" s="238" t="n"/>
      <c r="H1243" s="437" t="n"/>
      <c r="I1243" s="437" t="n"/>
      <c r="J1243" s="437" t="n"/>
      <c r="K1243" s="437" t="n"/>
      <c r="L1243" s="240" t="n"/>
      <c r="M1243" s="241" t="n"/>
      <c r="N1243" s="242" t="n"/>
      <c r="O1243" s="232" t="n"/>
      <c r="P1243" s="232" t="n"/>
      <c r="Q1243" s="232" t="n"/>
      <c r="R1243" s="232" t="n"/>
      <c r="S1243" s="232" t="n"/>
      <c r="T1243" s="232" t="n"/>
      <c r="U1243" s="232" t="n"/>
      <c r="V1243" s="232" t="n"/>
      <c r="W1243" s="232" t="n"/>
      <c r="X1243" s="232" t="n"/>
      <c r="Y1243" s="195" t="n"/>
      <c r="Z1243" s="195" t="n"/>
      <c r="AA1243" s="232" t="n"/>
      <c r="AB1243" s="232" t="n"/>
      <c r="AC1243" s="232" t="n"/>
      <c r="AD1243" s="232" t="n"/>
      <c r="AE1243" s="232" t="n"/>
      <c r="AF1243" s="232" t="n"/>
      <c r="AG1243" s="232" t="n"/>
      <c r="AH1243" s="232" t="n"/>
      <c r="AI1243" s="232" t="n"/>
      <c r="AJ1243" s="232" t="n"/>
      <c r="AK1243" s="195" t="n"/>
      <c r="AL1243" s="195" t="n"/>
      <c r="AM1243" s="232">
        <f>IFERROR(ROUND(AVERAGE(O1243:S1243,AA1243:AE1243),0),"")</f>
        <v/>
      </c>
      <c r="AN1243" s="232">
        <f>IFERROR(ROUND(AVERAGE(T1243:X1243,AF1243:AJ1243),0),"")</f>
        <v/>
      </c>
      <c r="AO1243" s="278">
        <f>IFERROR((AM1243-L1243)/L1243,"")</f>
        <v/>
      </c>
      <c r="AP1243" s="218" t="n"/>
      <c r="AQ1243" s="219" t="n"/>
      <c r="AR1243" s="217">
        <f>IFERROR(ROUND((3600/AS1243*J1243),0),"")</f>
        <v/>
      </c>
      <c r="AS1243" s="217">
        <f>IFERROR(ROUND(AVERAGE(Y1243:Z1243,AK1243:AL1243),0),"")</f>
        <v/>
      </c>
      <c r="AT1243" s="217" t="n"/>
      <c r="AU1243" s="217" t="n"/>
      <c r="AV1243" s="217" t="n"/>
      <c r="AW1243" s="217" t="n"/>
      <c r="AX1243" s="217" t="n"/>
      <c r="AY1243" s="217" t="n"/>
      <c r="AZ1243" s="217" t="n"/>
      <c r="BA1243" s="217" t="n"/>
      <c r="BB1243" s="217" t="n"/>
      <c r="BC1243" s="217" t="n"/>
      <c r="BD1243" s="217" t="n"/>
      <c r="BE1243" s="217" t="n"/>
      <c r="BF1243" s="217" t="n"/>
      <c r="BG1243" s="217" t="n"/>
      <c r="BH1243" s="217" t="n"/>
      <c r="BI1243" s="217" t="n"/>
      <c r="BJ1243" s="217" t="n"/>
      <c r="BK1243" s="217" t="n"/>
      <c r="BL1243" s="217" t="n"/>
      <c r="BM1243" s="217" t="n"/>
      <c r="BN1243" s="217" t="n"/>
      <c r="BO1243" s="217" t="n"/>
      <c r="BP1243" s="217" t="n"/>
      <c r="BQ1243" s="217" t="n"/>
      <c r="BR1243" s="217" t="n"/>
      <c r="BS1243" s="217" t="n"/>
      <c r="BT1243" s="217" t="n"/>
      <c r="BU1243" s="217" t="n"/>
      <c r="BV1243" s="217" t="n"/>
      <c r="BW1243" s="217" t="n"/>
      <c r="BX1243" s="220" t="n"/>
      <c r="BY1243" s="220" t="n"/>
      <c r="BZ1243" s="220" t="n"/>
      <c r="CA1243" s="220" t="n"/>
      <c r="CB1243" s="220" t="n"/>
      <c r="CC1243" s="220" t="n"/>
      <c r="CD1243" s="220" t="n"/>
      <c r="CE1243" s="220" t="n"/>
      <c r="CF1243" s="220" t="n"/>
      <c r="CG1243" s="221">
        <f>IFERROR(ROUND((SUM(BX1243:CF1243)),0),"")</f>
        <v/>
      </c>
      <c r="CH1243" s="216" t="n"/>
      <c r="CI1243" s="456" t="n"/>
      <c r="CJ1243" s="223" t="n"/>
      <c r="CK1243" s="196" t="n"/>
      <c r="CL1243" s="196" t="n"/>
      <c r="CM1243" s="196" t="n"/>
      <c r="CN1243" s="196" t="n"/>
      <c r="CO1243" s="196" t="n"/>
      <c r="CP1243" s="323" t="n"/>
      <c r="CQ1243" s="348" t="n"/>
      <c r="CR1243" s="348" t="n"/>
      <c r="CS1243" s="348" t="n"/>
      <c r="CT1243" s="348" t="n"/>
      <c r="CU1243" s="348" t="n"/>
      <c r="CV1243" s="348" t="n"/>
      <c r="CW1243" s="348" t="n"/>
      <c r="CX1243" s="348" t="n"/>
      <c r="CY1243" s="348">
        <f>IFERROR(ROUND(STDEV(AN1243,L1243),1),"")</f>
        <v/>
      </c>
      <c r="CZ1243" s="232">
        <f>IFERROR(ROUND(AVERAGE(O1243:S1243,AA1243:AE1243),0),"")</f>
        <v/>
      </c>
      <c r="DA1243" s="232">
        <f>IFERROR(AVERAGE(T1243:X1243,AF1243:AJ1243),"")</f>
        <v/>
      </c>
      <c r="DB1243" s="308">
        <f>AV1243+BK1243</f>
        <v/>
      </c>
      <c r="DC1243" s="12">
        <f>SUM(BL1243:BT1243,AW1243:BE1243)</f>
        <v/>
      </c>
      <c r="DD1243" s="437">
        <f>IFERROR(ROUND(DC1243/K1243,0),"")</f>
        <v/>
      </c>
      <c r="DE1243" s="437">
        <f>IFERROR(ROUND(AVERAGE(Y1243:Z1243,AK1243:AL1243),0),"")</f>
        <v/>
      </c>
      <c r="DF1243" s="217">
        <f>IFERROR(ROUND((3600/DE1243*J1243),0),"")</f>
        <v/>
      </c>
      <c r="DG1243" s="437">
        <f>IFERROR(ROUND(DD1243/DF1243,1),"")</f>
        <v/>
      </c>
      <c r="DH1243" s="308">
        <f>IFERROR(DB1243+DD1243,"")</f>
        <v/>
      </c>
      <c r="DI1243" s="447">
        <f>IFERROR(DD1243/DH1243,"")</f>
        <v/>
      </c>
      <c r="DJ1243" s="239" t="n"/>
      <c r="DK1243" s="12">
        <f>IFERROR(DF1243-AP1243,"")</f>
        <v/>
      </c>
      <c r="DL1243" s="239" t="n"/>
      <c r="DM1243" s="307">
        <f>IFERROR(DA1243-L1243,"")</f>
        <v/>
      </c>
      <c r="DN1243" s="348">
        <f>IF(DE1243&gt;AQ1243,0,1)</f>
        <v/>
      </c>
      <c r="DO1243" s="348">
        <f>IF(DA1243&lt;M1243,0,1)</f>
        <v/>
      </c>
      <c r="DP1243" s="348">
        <f>IF(DA1243&gt;N1243,0,1)</f>
        <v/>
      </c>
    </row>
    <row r="1244" ht="20.25" customHeight="1" s="417">
      <c r="C1244" s="455" t="n"/>
      <c r="G1244" s="238" t="n"/>
      <c r="H1244" s="437" t="n"/>
      <c r="I1244" s="437" t="n"/>
      <c r="J1244" s="437" t="n"/>
      <c r="K1244" s="437" t="n"/>
      <c r="L1244" s="240" t="n"/>
      <c r="M1244" s="241" t="n"/>
      <c r="N1244" s="242" t="n"/>
      <c r="O1244" s="232" t="n"/>
      <c r="P1244" s="232" t="n"/>
      <c r="Q1244" s="232" t="n"/>
      <c r="R1244" s="232" t="n"/>
      <c r="S1244" s="232" t="n"/>
      <c r="T1244" s="232" t="n"/>
      <c r="U1244" s="232" t="n"/>
      <c r="V1244" s="232" t="n"/>
      <c r="W1244" s="232" t="n"/>
      <c r="X1244" s="232" t="n"/>
      <c r="Y1244" s="195" t="n"/>
      <c r="Z1244" s="195" t="n"/>
      <c r="AA1244" s="232" t="n"/>
      <c r="AB1244" s="232" t="n"/>
      <c r="AC1244" s="232" t="n"/>
      <c r="AD1244" s="232" t="n"/>
      <c r="AE1244" s="232" t="n"/>
      <c r="AF1244" s="232" t="n"/>
      <c r="AG1244" s="232" t="n"/>
      <c r="AH1244" s="232" t="n"/>
      <c r="AI1244" s="232" t="n"/>
      <c r="AJ1244" s="232" t="n"/>
      <c r="AK1244" s="195" t="n"/>
      <c r="AL1244" s="195" t="n"/>
      <c r="AM1244" s="232">
        <f>IFERROR(ROUND(AVERAGE(O1244:S1244,AA1244:AE1244),0),"")</f>
        <v/>
      </c>
      <c r="AN1244" s="232">
        <f>IFERROR(ROUND(AVERAGE(T1244:X1244,AF1244:AJ1244),0),"")</f>
        <v/>
      </c>
      <c r="AO1244" s="278">
        <f>IFERROR((AM1244-L1244)/L1244,"")</f>
        <v/>
      </c>
      <c r="AP1244" s="218" t="n"/>
      <c r="AQ1244" s="219" t="n"/>
      <c r="AR1244" s="217">
        <f>IFERROR(ROUND((3600/AS1244*J1244),0),"")</f>
        <v/>
      </c>
      <c r="AS1244" s="217">
        <f>IFERROR(ROUND(AVERAGE(Y1244:Z1244,AK1244:AL1244),0),"")</f>
        <v/>
      </c>
      <c r="AT1244" s="217" t="n"/>
      <c r="AU1244" s="217" t="n"/>
      <c r="AV1244" s="217" t="n"/>
      <c r="AW1244" s="217" t="n"/>
      <c r="AX1244" s="217" t="n"/>
      <c r="AY1244" s="217" t="n"/>
      <c r="AZ1244" s="217" t="n"/>
      <c r="BA1244" s="217" t="n"/>
      <c r="BB1244" s="217" t="n"/>
      <c r="BC1244" s="217" t="n"/>
      <c r="BD1244" s="217" t="n"/>
      <c r="BE1244" s="217" t="n"/>
      <c r="BF1244" s="217" t="n"/>
      <c r="BG1244" s="217" t="n"/>
      <c r="BH1244" s="217" t="n"/>
      <c r="BI1244" s="217" t="n"/>
      <c r="BJ1244" s="217" t="n"/>
      <c r="BK1244" s="217" t="n"/>
      <c r="BL1244" s="217" t="n"/>
      <c r="BM1244" s="217" t="n"/>
      <c r="BN1244" s="217" t="n"/>
      <c r="BO1244" s="217" t="n"/>
      <c r="BP1244" s="217" t="n"/>
      <c r="BQ1244" s="217" t="n"/>
      <c r="BR1244" s="217" t="n"/>
      <c r="BS1244" s="217" t="n"/>
      <c r="BT1244" s="217" t="n"/>
      <c r="BU1244" s="217" t="n"/>
      <c r="BV1244" s="217" t="n"/>
      <c r="BW1244" s="217" t="n"/>
      <c r="BX1244" s="220" t="n"/>
      <c r="BY1244" s="220" t="n"/>
      <c r="BZ1244" s="220" t="n"/>
      <c r="CA1244" s="220" t="n"/>
      <c r="CB1244" s="220" t="n"/>
      <c r="CC1244" s="220" t="n"/>
      <c r="CD1244" s="220" t="n"/>
      <c r="CE1244" s="220" t="n"/>
      <c r="CF1244" s="220" t="n"/>
      <c r="CG1244" s="221">
        <f>IFERROR(ROUND((SUM(BX1244:CF1244)),0),"")</f>
        <v/>
      </c>
      <c r="CH1244" s="216" t="n"/>
      <c r="CI1244" s="456" t="n"/>
      <c r="CJ1244" s="223" t="n"/>
      <c r="CK1244" s="196" t="n"/>
      <c r="CL1244" s="196" t="n"/>
      <c r="CM1244" s="196" t="n"/>
      <c r="CN1244" s="196" t="n"/>
      <c r="CO1244" s="196" t="n"/>
      <c r="CP1244" s="323" t="n"/>
      <c r="CQ1244" s="348" t="n"/>
      <c r="CR1244" s="348" t="n"/>
      <c r="CS1244" s="348" t="n"/>
      <c r="CT1244" s="348" t="n"/>
      <c r="CU1244" s="348" t="n"/>
      <c r="CV1244" s="348" t="n"/>
      <c r="CW1244" s="348" t="n"/>
      <c r="CX1244" s="348" t="n"/>
      <c r="CY1244" s="348">
        <f>IFERROR(ROUND(STDEV(AN1244,L1244),1),"")</f>
        <v/>
      </c>
      <c r="CZ1244" s="232">
        <f>IFERROR(ROUND(AVERAGE(O1244:S1244,AA1244:AE1244),0),"")</f>
        <v/>
      </c>
      <c r="DA1244" s="232">
        <f>IFERROR(AVERAGE(T1244:X1244,AF1244:AJ1244),"")</f>
        <v/>
      </c>
      <c r="DB1244" s="308">
        <f>AV1244+BK1244</f>
        <v/>
      </c>
      <c r="DC1244" s="12">
        <f>SUM(BL1244:BT1244,AW1244:BE1244)</f>
        <v/>
      </c>
      <c r="DD1244" s="437">
        <f>IFERROR(ROUND(DC1244/K1244,0),"")</f>
        <v/>
      </c>
      <c r="DE1244" s="437">
        <f>IFERROR(ROUND(AVERAGE(Y1244:Z1244,AK1244:AL1244),0),"")</f>
        <v/>
      </c>
      <c r="DF1244" s="217">
        <f>IFERROR(ROUND((3600/DE1244*J1244),0),"")</f>
        <v/>
      </c>
      <c r="DG1244" s="437">
        <f>IFERROR(ROUND(DD1244/DF1244,1),"")</f>
        <v/>
      </c>
      <c r="DH1244" s="308">
        <f>IFERROR(DB1244+DD1244,"")</f>
        <v/>
      </c>
      <c r="DI1244" s="447">
        <f>IFERROR(DD1244/DH1244,"")</f>
        <v/>
      </c>
      <c r="DJ1244" s="239" t="n"/>
      <c r="DK1244" s="12">
        <f>IFERROR(DF1244-AP1244,"")</f>
        <v/>
      </c>
      <c r="DL1244" s="239" t="n"/>
      <c r="DM1244" s="307">
        <f>IFERROR(DA1244-L1244,"")</f>
        <v/>
      </c>
      <c r="DN1244" s="348">
        <f>IF(DE1244&gt;AQ1244,0,1)</f>
        <v/>
      </c>
      <c r="DO1244" s="348">
        <f>IF(DA1244&lt;M1244,0,1)</f>
        <v/>
      </c>
      <c r="DP1244" s="348">
        <f>IF(DA1244&gt;N1244,0,1)</f>
        <v/>
      </c>
    </row>
    <row r="1245" ht="20.25" customHeight="1" s="417">
      <c r="C1245" s="455" t="n"/>
      <c r="G1245" s="238" t="n"/>
      <c r="H1245" s="437" t="n"/>
      <c r="I1245" s="437" t="n"/>
      <c r="J1245" s="437" t="n"/>
      <c r="K1245" s="437" t="n"/>
      <c r="L1245" s="240" t="n"/>
      <c r="M1245" s="241" t="n"/>
      <c r="N1245" s="242" t="n"/>
      <c r="O1245" s="232" t="n"/>
      <c r="P1245" s="232" t="n"/>
      <c r="Q1245" s="232" t="n"/>
      <c r="R1245" s="232" t="n"/>
      <c r="S1245" s="232" t="n"/>
      <c r="T1245" s="232" t="n"/>
      <c r="U1245" s="232" t="n"/>
      <c r="V1245" s="232" t="n"/>
      <c r="W1245" s="232" t="n"/>
      <c r="X1245" s="232" t="n"/>
      <c r="Y1245" s="195" t="n"/>
      <c r="Z1245" s="195" t="n"/>
      <c r="AA1245" s="232" t="n"/>
      <c r="AB1245" s="232" t="n"/>
      <c r="AC1245" s="232" t="n"/>
      <c r="AD1245" s="232" t="n"/>
      <c r="AE1245" s="232" t="n"/>
      <c r="AF1245" s="232" t="n"/>
      <c r="AG1245" s="232" t="n"/>
      <c r="AH1245" s="232" t="n"/>
      <c r="AI1245" s="232" t="n"/>
      <c r="AJ1245" s="232" t="n"/>
      <c r="AK1245" s="195" t="n"/>
      <c r="AL1245" s="195" t="n"/>
      <c r="AM1245" s="232">
        <f>IFERROR(ROUND(AVERAGE(O1245:S1245,AA1245:AE1245),0),"")</f>
        <v/>
      </c>
      <c r="AN1245" s="232">
        <f>IFERROR(ROUND(AVERAGE(T1245:X1245,AF1245:AJ1245),0),"")</f>
        <v/>
      </c>
      <c r="AO1245" s="278">
        <f>IFERROR((AM1245-L1245)/L1245,"")</f>
        <v/>
      </c>
      <c r="AP1245" s="218" t="n"/>
      <c r="AQ1245" s="219" t="n"/>
      <c r="AR1245" s="217">
        <f>IFERROR(ROUND((3600/AS1245*J1245),0),"")</f>
        <v/>
      </c>
      <c r="AS1245" s="217">
        <f>IFERROR(ROUND(AVERAGE(Y1245:Z1245,AK1245:AL1245),0),"")</f>
        <v/>
      </c>
      <c r="AT1245" s="217" t="n"/>
      <c r="AU1245" s="217" t="n"/>
      <c r="AV1245" s="217" t="n"/>
      <c r="AW1245" s="217" t="n"/>
      <c r="AX1245" s="217" t="n"/>
      <c r="AY1245" s="217" t="n"/>
      <c r="AZ1245" s="217" t="n"/>
      <c r="BA1245" s="217" t="n"/>
      <c r="BB1245" s="217" t="n"/>
      <c r="BC1245" s="217" t="n"/>
      <c r="BD1245" s="217" t="n"/>
      <c r="BE1245" s="217" t="n"/>
      <c r="BF1245" s="217" t="n"/>
      <c r="BG1245" s="217" t="n"/>
      <c r="BH1245" s="217" t="n"/>
      <c r="BI1245" s="217" t="n"/>
      <c r="BJ1245" s="217" t="n"/>
      <c r="BK1245" s="217" t="n"/>
      <c r="BL1245" s="217" t="n"/>
      <c r="BM1245" s="217" t="n"/>
      <c r="BN1245" s="217" t="n"/>
      <c r="BO1245" s="217" t="n"/>
      <c r="BP1245" s="217" t="n"/>
      <c r="BQ1245" s="217" t="n"/>
      <c r="BR1245" s="217" t="n"/>
      <c r="BS1245" s="217" t="n"/>
      <c r="BT1245" s="217" t="n"/>
      <c r="BU1245" s="217" t="n"/>
      <c r="BV1245" s="217" t="n"/>
      <c r="BW1245" s="217" t="n"/>
      <c r="BX1245" s="220" t="n"/>
      <c r="BY1245" s="220" t="n"/>
      <c r="BZ1245" s="220" t="n"/>
      <c r="CA1245" s="220" t="n"/>
      <c r="CB1245" s="220" t="n"/>
      <c r="CC1245" s="220" t="n"/>
      <c r="CD1245" s="220" t="n"/>
      <c r="CE1245" s="220" t="n"/>
      <c r="CF1245" s="220" t="n"/>
      <c r="CG1245" s="221">
        <f>IFERROR(ROUND((SUM(BX1245:CF1245)),0),"")</f>
        <v/>
      </c>
      <c r="CH1245" s="216" t="n"/>
      <c r="CI1245" s="456" t="n"/>
      <c r="CJ1245" s="223" t="n"/>
      <c r="CK1245" s="196" t="n"/>
      <c r="CL1245" s="196" t="n"/>
      <c r="CM1245" s="196" t="n"/>
      <c r="CN1245" s="196" t="n"/>
      <c r="CO1245" s="196" t="n"/>
      <c r="CP1245" s="323" t="n"/>
      <c r="CQ1245" s="348" t="n"/>
      <c r="CR1245" s="348" t="n"/>
      <c r="CS1245" s="348" t="n"/>
      <c r="CT1245" s="348" t="n"/>
      <c r="CU1245" s="348" t="n"/>
      <c r="CV1245" s="348" t="n"/>
      <c r="CW1245" s="348" t="n"/>
      <c r="CX1245" s="348" t="n"/>
      <c r="CY1245" s="348">
        <f>IFERROR(ROUND(STDEV(AN1245,L1245),1),"")</f>
        <v/>
      </c>
      <c r="CZ1245" s="232">
        <f>IFERROR(ROUND(AVERAGE(O1245:S1245,AA1245:AE1245),0),"")</f>
        <v/>
      </c>
      <c r="DA1245" s="232">
        <f>IFERROR(AVERAGE(T1245:X1245,AF1245:AJ1245),"")</f>
        <v/>
      </c>
      <c r="DB1245" s="308">
        <f>AV1245+BK1245</f>
        <v/>
      </c>
      <c r="DC1245" s="12">
        <f>SUM(BL1245:BT1245,AW1245:BE1245)</f>
        <v/>
      </c>
      <c r="DD1245" s="437">
        <f>IFERROR(ROUND(DC1245/K1245,0),"")</f>
        <v/>
      </c>
      <c r="DE1245" s="437">
        <f>IFERROR(ROUND(AVERAGE(Y1245:Z1245,AK1245:AL1245),0),"")</f>
        <v/>
      </c>
      <c r="DF1245" s="217">
        <f>IFERROR(ROUND((3600/DE1245*J1245),0),"")</f>
        <v/>
      </c>
      <c r="DG1245" s="437">
        <f>IFERROR(ROUND(DD1245/DF1245,1),"")</f>
        <v/>
      </c>
      <c r="DH1245" s="308">
        <f>IFERROR(DB1245+DD1245,"")</f>
        <v/>
      </c>
      <c r="DI1245" s="447">
        <f>IFERROR(DD1245/DH1245,"")</f>
        <v/>
      </c>
      <c r="DJ1245" s="239" t="n"/>
      <c r="DK1245" s="12">
        <f>IFERROR(DF1245-AP1245,"")</f>
        <v/>
      </c>
      <c r="DL1245" s="239" t="n"/>
      <c r="DM1245" s="307">
        <f>IFERROR(DA1245-L1245,"")</f>
        <v/>
      </c>
      <c r="DN1245" s="348">
        <f>IF(DE1245&gt;AQ1245,0,1)</f>
        <v/>
      </c>
      <c r="DO1245" s="348">
        <f>IF(DA1245&lt;M1245,0,1)</f>
        <v/>
      </c>
      <c r="DP1245" s="348">
        <f>IF(DA1245&gt;N1245,0,1)</f>
        <v/>
      </c>
    </row>
    <row r="1246" ht="20.25" customHeight="1" s="417">
      <c r="C1246" s="455" t="n"/>
      <c r="G1246" s="238" t="n"/>
      <c r="H1246" s="437" t="n"/>
      <c r="I1246" s="437" t="n"/>
      <c r="J1246" s="437" t="n"/>
      <c r="K1246" s="437" t="n"/>
      <c r="L1246" s="240" t="n"/>
      <c r="M1246" s="241" t="n"/>
      <c r="N1246" s="242" t="n"/>
      <c r="O1246" s="232" t="n"/>
      <c r="P1246" s="232" t="n"/>
      <c r="Q1246" s="232" t="n"/>
      <c r="R1246" s="232" t="n"/>
      <c r="S1246" s="232" t="n"/>
      <c r="T1246" s="232" t="n"/>
      <c r="U1246" s="232" t="n"/>
      <c r="V1246" s="232" t="n"/>
      <c r="W1246" s="232" t="n"/>
      <c r="X1246" s="232" t="n"/>
      <c r="Y1246" s="195" t="n"/>
      <c r="Z1246" s="195" t="n"/>
      <c r="AA1246" s="232" t="n"/>
      <c r="AB1246" s="232" t="n"/>
      <c r="AC1246" s="232" t="n"/>
      <c r="AD1246" s="232" t="n"/>
      <c r="AE1246" s="232" t="n"/>
      <c r="AF1246" s="232" t="n"/>
      <c r="AG1246" s="232" t="n"/>
      <c r="AH1246" s="232" t="n"/>
      <c r="AI1246" s="232" t="n"/>
      <c r="AJ1246" s="232" t="n"/>
      <c r="AK1246" s="195" t="n"/>
      <c r="AL1246" s="195" t="n"/>
      <c r="AM1246" s="232">
        <f>IFERROR(ROUND(AVERAGE(O1246:S1246,AA1246:AE1246),0),"")</f>
        <v/>
      </c>
      <c r="AN1246" s="232">
        <f>IFERROR(ROUND(AVERAGE(T1246:X1246,AF1246:AJ1246),0),"")</f>
        <v/>
      </c>
      <c r="AO1246" s="278">
        <f>IFERROR((AM1246-L1246)/L1246,"")</f>
        <v/>
      </c>
      <c r="AP1246" s="218" t="n"/>
      <c r="AQ1246" s="219" t="n"/>
      <c r="AR1246" s="217">
        <f>IFERROR(ROUND((3600/AS1246*J1246),0),"")</f>
        <v/>
      </c>
      <c r="AS1246" s="217">
        <f>IFERROR(ROUND(AVERAGE(Y1246:Z1246,AK1246:AL1246),0),"")</f>
        <v/>
      </c>
      <c r="AT1246" s="217" t="n"/>
      <c r="AU1246" s="217" t="n"/>
      <c r="AV1246" s="217" t="n"/>
      <c r="AW1246" s="217" t="n"/>
      <c r="AX1246" s="217" t="n"/>
      <c r="AY1246" s="217" t="n"/>
      <c r="AZ1246" s="217" t="n"/>
      <c r="BA1246" s="217" t="n"/>
      <c r="BB1246" s="217" t="n"/>
      <c r="BC1246" s="217" t="n"/>
      <c r="BD1246" s="217" t="n"/>
      <c r="BE1246" s="217" t="n"/>
      <c r="BF1246" s="217" t="n"/>
      <c r="BG1246" s="217" t="n"/>
      <c r="BH1246" s="217" t="n"/>
      <c r="BI1246" s="217" t="n"/>
      <c r="BJ1246" s="217" t="n"/>
      <c r="BK1246" s="217" t="n"/>
      <c r="BL1246" s="217" t="n"/>
      <c r="BM1246" s="217" t="n"/>
      <c r="BN1246" s="217" t="n"/>
      <c r="BO1246" s="217" t="n"/>
      <c r="BP1246" s="217" t="n"/>
      <c r="BQ1246" s="217" t="n"/>
      <c r="BR1246" s="217" t="n"/>
      <c r="BS1246" s="217" t="n"/>
      <c r="BT1246" s="217" t="n"/>
      <c r="BU1246" s="217" t="n"/>
      <c r="BV1246" s="217" t="n"/>
      <c r="BW1246" s="217" t="n"/>
      <c r="BX1246" s="220" t="n"/>
      <c r="BY1246" s="220" t="n"/>
      <c r="BZ1246" s="220" t="n"/>
      <c r="CA1246" s="220" t="n"/>
      <c r="CB1246" s="220" t="n"/>
      <c r="CC1246" s="220" t="n"/>
      <c r="CD1246" s="220" t="n"/>
      <c r="CE1246" s="220" t="n"/>
      <c r="CF1246" s="220" t="n"/>
      <c r="CG1246" s="221">
        <f>IFERROR(ROUND((SUM(BX1246:CF1246)),0),"")</f>
        <v/>
      </c>
      <c r="CH1246" s="216" t="n"/>
      <c r="CI1246" s="456" t="n"/>
      <c r="CJ1246" s="223" t="n"/>
      <c r="CK1246" s="196" t="n"/>
      <c r="CL1246" s="196" t="n"/>
      <c r="CM1246" s="196" t="n"/>
      <c r="CN1246" s="196" t="n"/>
      <c r="CO1246" s="196" t="n"/>
      <c r="CP1246" s="323" t="n"/>
      <c r="CQ1246" s="348" t="n"/>
      <c r="CR1246" s="348" t="n"/>
      <c r="CS1246" s="348" t="n"/>
      <c r="CT1246" s="348" t="n"/>
      <c r="CU1246" s="348" t="n"/>
      <c r="CV1246" s="348" t="n"/>
      <c r="CW1246" s="348" t="n"/>
      <c r="CX1246" s="348" t="n"/>
      <c r="CY1246" s="348">
        <f>IFERROR(ROUND(STDEV(AN1246,L1246),1),"")</f>
        <v/>
      </c>
      <c r="CZ1246" s="232">
        <f>IFERROR(ROUND(AVERAGE(O1246:S1246,AA1246:AE1246),0),"")</f>
        <v/>
      </c>
      <c r="DA1246" s="232">
        <f>IFERROR(AVERAGE(T1246:X1246,AF1246:AJ1246),"")</f>
        <v/>
      </c>
      <c r="DB1246" s="308">
        <f>AV1246+BK1246</f>
        <v/>
      </c>
      <c r="DC1246" s="12">
        <f>SUM(BL1246:BT1246,AW1246:BE1246)</f>
        <v/>
      </c>
      <c r="DD1246" s="437">
        <f>IFERROR(ROUND(DC1246/K1246,0),"")</f>
        <v/>
      </c>
      <c r="DE1246" s="437">
        <f>IFERROR(ROUND(AVERAGE(Y1246:Z1246,AK1246:AL1246),0),"")</f>
        <v/>
      </c>
      <c r="DF1246" s="217">
        <f>IFERROR(ROUND((3600/DE1246*J1246),0),"")</f>
        <v/>
      </c>
      <c r="DG1246" s="437">
        <f>IFERROR(ROUND(DD1246/DF1246,1),"")</f>
        <v/>
      </c>
      <c r="DH1246" s="308">
        <f>IFERROR(DB1246+DD1246,"")</f>
        <v/>
      </c>
      <c r="DI1246" s="447">
        <f>IFERROR(DD1246/DH1246,"")</f>
        <v/>
      </c>
      <c r="DJ1246" s="239" t="n"/>
      <c r="DK1246" s="12">
        <f>IFERROR(DF1246-AP1246,"")</f>
        <v/>
      </c>
      <c r="DL1246" s="239" t="n"/>
      <c r="DM1246" s="307">
        <f>IFERROR(DA1246-L1246,"")</f>
        <v/>
      </c>
      <c r="DN1246" s="348">
        <f>IF(DE1246&gt;AQ1246,0,1)</f>
        <v/>
      </c>
      <c r="DO1246" s="348">
        <f>IF(DA1246&lt;M1246,0,1)</f>
        <v/>
      </c>
      <c r="DP1246" s="348">
        <f>IF(DA1246&gt;N1246,0,1)</f>
        <v/>
      </c>
    </row>
    <row r="1247" ht="20.25" customHeight="1" s="417">
      <c r="C1247" s="455" t="n"/>
      <c r="G1247" s="238" t="n"/>
      <c r="H1247" s="437" t="n"/>
      <c r="I1247" s="437" t="n"/>
      <c r="J1247" s="437" t="n"/>
      <c r="K1247" s="437" t="n"/>
      <c r="L1247" s="240" t="n"/>
      <c r="M1247" s="241" t="n"/>
      <c r="N1247" s="242" t="n"/>
      <c r="O1247" s="232" t="n"/>
      <c r="P1247" s="232" t="n"/>
      <c r="Q1247" s="232" t="n"/>
      <c r="R1247" s="232" t="n"/>
      <c r="S1247" s="232" t="n"/>
      <c r="T1247" s="232" t="n"/>
      <c r="U1247" s="232" t="n"/>
      <c r="V1247" s="232" t="n"/>
      <c r="W1247" s="232" t="n"/>
      <c r="X1247" s="232" t="n"/>
      <c r="Y1247" s="195" t="n"/>
      <c r="Z1247" s="195" t="n"/>
      <c r="AA1247" s="232" t="n"/>
      <c r="AB1247" s="232" t="n"/>
      <c r="AC1247" s="232" t="n"/>
      <c r="AD1247" s="232" t="n"/>
      <c r="AE1247" s="232" t="n"/>
      <c r="AF1247" s="232" t="n"/>
      <c r="AG1247" s="232" t="n"/>
      <c r="AH1247" s="232" t="n"/>
      <c r="AI1247" s="232" t="n"/>
      <c r="AJ1247" s="232" t="n"/>
      <c r="AK1247" s="195" t="n"/>
      <c r="AL1247" s="195" t="n"/>
      <c r="AM1247" s="232">
        <f>IFERROR(ROUND(AVERAGE(O1247:S1247,AA1247:AE1247),0),"")</f>
        <v/>
      </c>
      <c r="AN1247" s="232">
        <f>IFERROR(ROUND(AVERAGE(T1247:X1247,AF1247:AJ1247),0),"")</f>
        <v/>
      </c>
      <c r="AO1247" s="278">
        <f>IFERROR((AM1247-L1247)/L1247,"")</f>
        <v/>
      </c>
      <c r="AP1247" s="218" t="n"/>
      <c r="AQ1247" s="219" t="n"/>
      <c r="AR1247" s="217">
        <f>IFERROR(ROUND((3600/AS1247*J1247),0),"")</f>
        <v/>
      </c>
      <c r="AS1247" s="217">
        <f>IFERROR(ROUND(AVERAGE(Y1247:Z1247,AK1247:AL1247),0),"")</f>
        <v/>
      </c>
      <c r="AT1247" s="217" t="n"/>
      <c r="AU1247" s="217" t="n"/>
      <c r="AV1247" s="217" t="n"/>
      <c r="AW1247" s="217" t="n"/>
      <c r="AX1247" s="217" t="n"/>
      <c r="AY1247" s="217" t="n"/>
      <c r="AZ1247" s="217" t="n"/>
      <c r="BA1247" s="217" t="n"/>
      <c r="BB1247" s="217" t="n"/>
      <c r="BC1247" s="217" t="n"/>
      <c r="BD1247" s="217" t="n"/>
      <c r="BE1247" s="217" t="n"/>
      <c r="BF1247" s="217" t="n"/>
      <c r="BG1247" s="217" t="n"/>
      <c r="BH1247" s="217" t="n"/>
      <c r="BI1247" s="217" t="n"/>
      <c r="BJ1247" s="217" t="n"/>
      <c r="BK1247" s="217" t="n"/>
      <c r="BL1247" s="217" t="n"/>
      <c r="BM1247" s="217" t="n"/>
      <c r="BN1247" s="217" t="n"/>
      <c r="BO1247" s="217" t="n"/>
      <c r="BP1247" s="217" t="n"/>
      <c r="BQ1247" s="217" t="n"/>
      <c r="BR1247" s="217" t="n"/>
      <c r="BS1247" s="217" t="n"/>
      <c r="BT1247" s="217" t="n"/>
      <c r="BU1247" s="217" t="n"/>
      <c r="BV1247" s="217" t="n"/>
      <c r="BW1247" s="217" t="n"/>
      <c r="BX1247" s="220" t="n"/>
      <c r="BY1247" s="220" t="n"/>
      <c r="BZ1247" s="220" t="n"/>
      <c r="CA1247" s="220" t="n"/>
      <c r="CB1247" s="220" t="n"/>
      <c r="CC1247" s="220" t="n"/>
      <c r="CD1247" s="220" t="n"/>
      <c r="CE1247" s="220" t="n"/>
      <c r="CF1247" s="220" t="n"/>
      <c r="CG1247" s="221">
        <f>IFERROR(ROUND((SUM(BX1247:CF1247)),0),"")</f>
        <v/>
      </c>
      <c r="CH1247" s="216" t="n"/>
      <c r="CI1247" s="456" t="n"/>
      <c r="CJ1247" s="223" t="n"/>
      <c r="CK1247" s="196" t="n"/>
      <c r="CL1247" s="196" t="n"/>
      <c r="CM1247" s="196" t="n"/>
      <c r="CN1247" s="196" t="n"/>
      <c r="CO1247" s="196" t="n"/>
      <c r="CP1247" s="323" t="n"/>
      <c r="CQ1247" s="348" t="n"/>
      <c r="CR1247" s="348" t="n"/>
      <c r="CS1247" s="348" t="n"/>
      <c r="CT1247" s="348" t="n"/>
      <c r="CU1247" s="348" t="n"/>
      <c r="CV1247" s="348" t="n"/>
      <c r="CW1247" s="348" t="n"/>
      <c r="CX1247" s="348" t="n"/>
      <c r="CY1247" s="348">
        <f>IFERROR(ROUND(STDEV(AN1247,L1247),1),"")</f>
        <v/>
      </c>
      <c r="CZ1247" s="232">
        <f>IFERROR(ROUND(AVERAGE(O1247:S1247,AA1247:AE1247),0),"")</f>
        <v/>
      </c>
      <c r="DA1247" s="232">
        <f>IFERROR(AVERAGE(T1247:X1247,AF1247:AJ1247),"")</f>
        <v/>
      </c>
      <c r="DB1247" s="308">
        <f>AV1247+BK1247</f>
        <v/>
      </c>
      <c r="DC1247" s="12">
        <f>SUM(BL1247:BT1247,AW1247:BE1247)</f>
        <v/>
      </c>
      <c r="DD1247" s="437">
        <f>IFERROR(ROUND(DC1247/K1247,0),"")</f>
        <v/>
      </c>
      <c r="DE1247" s="437">
        <f>IFERROR(ROUND(AVERAGE(Y1247:Z1247,AK1247:AL1247),0),"")</f>
        <v/>
      </c>
      <c r="DF1247" s="217">
        <f>IFERROR(ROUND((3600/DE1247*J1247),0),"")</f>
        <v/>
      </c>
      <c r="DG1247" s="437">
        <f>IFERROR(ROUND(DD1247/DF1247,1),"")</f>
        <v/>
      </c>
      <c r="DH1247" s="308">
        <f>IFERROR(DB1247+DD1247,"")</f>
        <v/>
      </c>
      <c r="DI1247" s="447">
        <f>IFERROR(DD1247/DH1247,"")</f>
        <v/>
      </c>
      <c r="DJ1247" s="239" t="n"/>
      <c r="DK1247" s="12">
        <f>IFERROR(DF1247-AP1247,"")</f>
        <v/>
      </c>
      <c r="DL1247" s="239" t="n"/>
      <c r="DM1247" s="307">
        <f>IFERROR(DA1247-L1247,"")</f>
        <v/>
      </c>
      <c r="DN1247" s="348">
        <f>IF(DE1247&gt;AQ1247,0,1)</f>
        <v/>
      </c>
      <c r="DO1247" s="348">
        <f>IF(DA1247&lt;M1247,0,1)</f>
        <v/>
      </c>
      <c r="DP1247" s="348">
        <f>IF(DA1247&gt;N1247,0,1)</f>
        <v/>
      </c>
    </row>
    <row r="1248" ht="20.25" customHeight="1" s="417">
      <c r="C1248" s="455" t="n"/>
      <c r="G1248" s="238" t="n"/>
      <c r="H1248" s="437" t="n"/>
      <c r="I1248" s="437" t="n"/>
      <c r="J1248" s="437" t="n"/>
      <c r="K1248" s="437" t="n"/>
      <c r="L1248" s="240" t="n"/>
      <c r="M1248" s="241" t="n"/>
      <c r="N1248" s="242" t="n"/>
      <c r="O1248" s="232" t="n"/>
      <c r="P1248" s="232" t="n"/>
      <c r="Q1248" s="232" t="n"/>
      <c r="R1248" s="232" t="n"/>
      <c r="S1248" s="232" t="n"/>
      <c r="T1248" s="232" t="n"/>
      <c r="U1248" s="232" t="n"/>
      <c r="V1248" s="232" t="n"/>
      <c r="W1248" s="232" t="n"/>
      <c r="X1248" s="232" t="n"/>
      <c r="Y1248" s="195" t="n"/>
      <c r="Z1248" s="195" t="n"/>
      <c r="AA1248" s="232" t="n"/>
      <c r="AB1248" s="232" t="n"/>
      <c r="AC1248" s="232" t="n"/>
      <c r="AD1248" s="232" t="n"/>
      <c r="AE1248" s="232" t="n"/>
      <c r="AF1248" s="232" t="n"/>
      <c r="AG1248" s="232" t="n"/>
      <c r="AH1248" s="232" t="n"/>
      <c r="AI1248" s="232" t="n"/>
      <c r="AJ1248" s="232" t="n"/>
      <c r="AK1248" s="195" t="n"/>
      <c r="AL1248" s="195" t="n"/>
      <c r="AM1248" s="232">
        <f>IFERROR(ROUND(AVERAGE(O1248:S1248,AA1248:AE1248),0),"")</f>
        <v/>
      </c>
      <c r="AN1248" s="232">
        <f>IFERROR(ROUND(AVERAGE(T1248:X1248,AF1248:AJ1248),0),"")</f>
        <v/>
      </c>
      <c r="AO1248" s="278">
        <f>IFERROR((AM1248-L1248)/L1248,"")</f>
        <v/>
      </c>
      <c r="AP1248" s="218" t="n"/>
      <c r="AQ1248" s="219" t="n"/>
      <c r="AR1248" s="217">
        <f>IFERROR(ROUND((3600/AS1248*J1248),0),"")</f>
        <v/>
      </c>
      <c r="AS1248" s="217">
        <f>IFERROR(ROUND(AVERAGE(Y1248:Z1248,AK1248:AL1248),0),"")</f>
        <v/>
      </c>
      <c r="AT1248" s="217" t="n"/>
      <c r="AU1248" s="217" t="n"/>
      <c r="AV1248" s="217" t="n"/>
      <c r="AW1248" s="217" t="n"/>
      <c r="AX1248" s="217" t="n"/>
      <c r="AY1248" s="217" t="n"/>
      <c r="AZ1248" s="217" t="n"/>
      <c r="BA1248" s="217" t="n"/>
      <c r="BB1248" s="217" t="n"/>
      <c r="BC1248" s="217" t="n"/>
      <c r="BD1248" s="217" t="n"/>
      <c r="BE1248" s="217" t="n"/>
      <c r="BF1248" s="217" t="n"/>
      <c r="BG1248" s="217" t="n"/>
      <c r="BH1248" s="217" t="n"/>
      <c r="BI1248" s="217" t="n"/>
      <c r="BJ1248" s="217" t="n"/>
      <c r="BK1248" s="217" t="n"/>
      <c r="BL1248" s="217" t="n"/>
      <c r="BM1248" s="217" t="n"/>
      <c r="BN1248" s="217" t="n"/>
      <c r="BO1248" s="217" t="n"/>
      <c r="BP1248" s="217" t="n"/>
      <c r="BQ1248" s="217" t="n"/>
      <c r="BR1248" s="217" t="n"/>
      <c r="BS1248" s="217" t="n"/>
      <c r="BT1248" s="217" t="n"/>
      <c r="BU1248" s="217" t="n"/>
      <c r="BV1248" s="217" t="n"/>
      <c r="BW1248" s="217" t="n"/>
      <c r="BX1248" s="220" t="n"/>
      <c r="BY1248" s="220" t="n"/>
      <c r="BZ1248" s="220" t="n"/>
      <c r="CA1248" s="220" t="n"/>
      <c r="CB1248" s="220" t="n"/>
      <c r="CC1248" s="220" t="n"/>
      <c r="CD1248" s="220" t="n"/>
      <c r="CE1248" s="220" t="n"/>
      <c r="CF1248" s="220" t="n"/>
      <c r="CG1248" s="221">
        <f>IFERROR(ROUND((SUM(BX1248:CF1248)),0),"")</f>
        <v/>
      </c>
      <c r="CH1248" s="216" t="n"/>
      <c r="CI1248" s="456" t="n"/>
      <c r="CJ1248" s="223" t="n"/>
      <c r="CK1248" s="196" t="n"/>
      <c r="CL1248" s="196" t="n"/>
      <c r="CM1248" s="196" t="n"/>
      <c r="CN1248" s="196" t="n"/>
      <c r="CO1248" s="196" t="n"/>
      <c r="CP1248" s="323" t="n"/>
      <c r="CQ1248" s="348" t="n"/>
      <c r="CR1248" s="348" t="n"/>
      <c r="CS1248" s="348" t="n"/>
      <c r="CT1248" s="348" t="n"/>
      <c r="CU1248" s="348" t="n"/>
      <c r="CV1248" s="348" t="n"/>
      <c r="CW1248" s="348" t="n"/>
      <c r="CX1248" s="348" t="n"/>
      <c r="CY1248" s="348">
        <f>IFERROR(ROUND(STDEV(AN1248,L1248),1),"")</f>
        <v/>
      </c>
      <c r="CZ1248" s="232">
        <f>IFERROR(ROUND(AVERAGE(O1248:S1248,AA1248:AE1248),0),"")</f>
        <v/>
      </c>
      <c r="DA1248" s="232">
        <f>IFERROR(AVERAGE(T1248:X1248,AF1248:AJ1248),"")</f>
        <v/>
      </c>
      <c r="DB1248" s="308">
        <f>AV1248+BK1248</f>
        <v/>
      </c>
      <c r="DC1248" s="12">
        <f>SUM(BL1248:BT1248,AW1248:BE1248)</f>
        <v/>
      </c>
      <c r="DD1248" s="437">
        <f>IFERROR(ROUND(DC1248/K1248,0),"")</f>
        <v/>
      </c>
      <c r="DE1248" s="437">
        <f>IFERROR(ROUND(AVERAGE(Y1248:Z1248,AK1248:AL1248),0),"")</f>
        <v/>
      </c>
      <c r="DF1248" s="217">
        <f>IFERROR(ROUND((3600/DE1248*J1248),0),"")</f>
        <v/>
      </c>
      <c r="DG1248" s="437">
        <f>IFERROR(ROUND(DD1248/DF1248,1),"")</f>
        <v/>
      </c>
      <c r="DH1248" s="308">
        <f>IFERROR(DB1248+DD1248,"")</f>
        <v/>
      </c>
      <c r="DI1248" s="447">
        <f>IFERROR(DD1248/DH1248,"")</f>
        <v/>
      </c>
      <c r="DJ1248" s="239" t="n"/>
      <c r="DK1248" s="12">
        <f>IFERROR(DF1248-AP1248,"")</f>
        <v/>
      </c>
      <c r="DL1248" s="239" t="n"/>
      <c r="DM1248" s="307">
        <f>IFERROR(DA1248-L1248,"")</f>
        <v/>
      </c>
      <c r="DN1248" s="348">
        <f>IF(DE1248&gt;AQ1248,0,1)</f>
        <v/>
      </c>
      <c r="DO1248" s="348">
        <f>IF(DA1248&lt;M1248,0,1)</f>
        <v/>
      </c>
      <c r="DP1248" s="348">
        <f>IF(DA1248&gt;N1248,0,1)</f>
        <v/>
      </c>
    </row>
    <row r="1249" ht="20.25" customHeight="1" s="417">
      <c r="C1249" s="455" t="n"/>
      <c r="G1249" s="238" t="n"/>
      <c r="H1249" s="437" t="n"/>
      <c r="I1249" s="437" t="n"/>
      <c r="J1249" s="437" t="n"/>
      <c r="K1249" s="437" t="n"/>
      <c r="L1249" s="240" t="n"/>
      <c r="M1249" s="241" t="n"/>
      <c r="N1249" s="242" t="n"/>
      <c r="O1249" s="232" t="n"/>
      <c r="P1249" s="232" t="n"/>
      <c r="Q1249" s="232" t="n"/>
      <c r="R1249" s="232" t="n"/>
      <c r="S1249" s="232" t="n"/>
      <c r="T1249" s="232" t="n"/>
      <c r="U1249" s="232" t="n"/>
      <c r="V1249" s="232" t="n"/>
      <c r="W1249" s="232" t="n"/>
      <c r="X1249" s="232" t="n"/>
      <c r="Y1249" s="195" t="n"/>
      <c r="Z1249" s="195" t="n"/>
      <c r="AA1249" s="232" t="n"/>
      <c r="AB1249" s="232" t="n"/>
      <c r="AC1249" s="232" t="n"/>
      <c r="AD1249" s="232" t="n"/>
      <c r="AE1249" s="232" t="n"/>
      <c r="AF1249" s="232" t="n"/>
      <c r="AG1249" s="232" t="n"/>
      <c r="AH1249" s="232" t="n"/>
      <c r="AI1249" s="232" t="n"/>
      <c r="AJ1249" s="232" t="n"/>
      <c r="AK1249" s="195" t="n"/>
      <c r="AL1249" s="195" t="n"/>
      <c r="AM1249" s="232">
        <f>IFERROR(ROUND(AVERAGE(O1249:S1249,AA1249:AE1249),0),"")</f>
        <v/>
      </c>
      <c r="AN1249" s="232">
        <f>IFERROR(ROUND(AVERAGE(T1249:X1249,AF1249:AJ1249),0),"")</f>
        <v/>
      </c>
      <c r="AO1249" s="278">
        <f>IFERROR((AM1249-L1249)/L1249,"")</f>
        <v/>
      </c>
      <c r="AP1249" s="218" t="n"/>
      <c r="AQ1249" s="219" t="n"/>
      <c r="AR1249" s="217">
        <f>IFERROR(ROUND((3600/AS1249*J1249),0),"")</f>
        <v/>
      </c>
      <c r="AS1249" s="217">
        <f>IFERROR(ROUND(AVERAGE(Y1249:Z1249,AK1249:AL1249),0),"")</f>
        <v/>
      </c>
      <c r="AT1249" s="217" t="n"/>
      <c r="AU1249" s="217" t="n"/>
      <c r="AV1249" s="217" t="n"/>
      <c r="AW1249" s="217" t="n"/>
      <c r="AX1249" s="217" t="n"/>
      <c r="AY1249" s="217" t="n"/>
      <c r="AZ1249" s="217" t="n"/>
      <c r="BA1249" s="217" t="n"/>
      <c r="BB1249" s="217" t="n"/>
      <c r="BC1249" s="217" t="n"/>
      <c r="BD1249" s="217" t="n"/>
      <c r="BE1249" s="217" t="n"/>
      <c r="BF1249" s="217" t="n"/>
      <c r="BG1249" s="217" t="n"/>
      <c r="BH1249" s="217" t="n"/>
      <c r="BI1249" s="217" t="n"/>
      <c r="BJ1249" s="217" t="n"/>
      <c r="BK1249" s="217" t="n"/>
      <c r="BL1249" s="217" t="n"/>
      <c r="BM1249" s="217" t="n"/>
      <c r="BN1249" s="217" t="n"/>
      <c r="BO1249" s="217" t="n"/>
      <c r="BP1249" s="217" t="n"/>
      <c r="BQ1249" s="217" t="n"/>
      <c r="BR1249" s="217" t="n"/>
      <c r="BS1249" s="217" t="n"/>
      <c r="BT1249" s="217" t="n"/>
      <c r="BU1249" s="217" t="n"/>
      <c r="BV1249" s="217" t="n"/>
      <c r="BW1249" s="217" t="n"/>
      <c r="BX1249" s="220" t="n"/>
      <c r="BY1249" s="220" t="n"/>
      <c r="BZ1249" s="220" t="n"/>
      <c r="CA1249" s="220" t="n"/>
      <c r="CB1249" s="220" t="n"/>
      <c r="CC1249" s="220" t="n"/>
      <c r="CD1249" s="220" t="n"/>
      <c r="CE1249" s="220" t="n"/>
      <c r="CF1249" s="220" t="n"/>
      <c r="CG1249" s="221">
        <f>IFERROR(ROUND((SUM(BX1249:CF1249)),0),"")</f>
        <v/>
      </c>
      <c r="CH1249" s="216" t="n"/>
      <c r="CI1249" s="456" t="n"/>
      <c r="CJ1249" s="223" t="n"/>
      <c r="CK1249" s="196" t="n"/>
      <c r="CL1249" s="196" t="n"/>
      <c r="CM1249" s="196" t="n"/>
      <c r="CN1249" s="196" t="n"/>
      <c r="CO1249" s="196" t="n"/>
      <c r="CP1249" s="323" t="n"/>
      <c r="CQ1249" s="348" t="n"/>
      <c r="CR1249" s="348" t="n"/>
      <c r="CS1249" s="348" t="n"/>
      <c r="CT1249" s="348" t="n"/>
      <c r="CU1249" s="348" t="n"/>
      <c r="CV1249" s="348" t="n"/>
      <c r="CW1249" s="348" t="n"/>
      <c r="CX1249" s="348" t="n"/>
      <c r="CY1249" s="348">
        <f>IFERROR(ROUND(STDEV(AN1249,L1249),1),"")</f>
        <v/>
      </c>
      <c r="CZ1249" s="232">
        <f>IFERROR(ROUND(AVERAGE(O1249:S1249,AA1249:AE1249),0),"")</f>
        <v/>
      </c>
      <c r="DA1249" s="232">
        <f>IFERROR(AVERAGE(T1249:X1249,AF1249:AJ1249),"")</f>
        <v/>
      </c>
      <c r="DB1249" s="308">
        <f>AV1249+BK1249</f>
        <v/>
      </c>
      <c r="DC1249" s="12">
        <f>SUM(BL1249:BT1249,AW1249:BE1249)</f>
        <v/>
      </c>
      <c r="DD1249" s="437">
        <f>IFERROR(ROUND(DC1249/K1249,0),"")</f>
        <v/>
      </c>
      <c r="DE1249" s="437">
        <f>IFERROR(ROUND(AVERAGE(Y1249:Z1249,AK1249:AL1249),0),"")</f>
        <v/>
      </c>
      <c r="DF1249" s="217">
        <f>IFERROR(ROUND((3600/DE1249*J1249),0),"")</f>
        <v/>
      </c>
      <c r="DG1249" s="437">
        <f>IFERROR(ROUND(DD1249/DF1249,1),"")</f>
        <v/>
      </c>
      <c r="DH1249" s="308">
        <f>IFERROR(DB1249+DD1249,"")</f>
        <v/>
      </c>
      <c r="DI1249" s="447">
        <f>IFERROR(DD1249/DH1249,"")</f>
        <v/>
      </c>
      <c r="DJ1249" s="239" t="n"/>
      <c r="DK1249" s="12">
        <f>IFERROR(DF1249-AP1249,"")</f>
        <v/>
      </c>
      <c r="DL1249" s="239" t="n"/>
      <c r="DM1249" s="307">
        <f>IFERROR(DA1249-L1249,"")</f>
        <v/>
      </c>
      <c r="DN1249" s="348">
        <f>IF(DE1249&gt;AQ1249,0,1)</f>
        <v/>
      </c>
      <c r="DO1249" s="348">
        <f>IF(DA1249&lt;M1249,0,1)</f>
        <v/>
      </c>
      <c r="DP1249" s="348">
        <f>IF(DA1249&gt;N1249,0,1)</f>
        <v/>
      </c>
    </row>
    <row r="1250" ht="20.25" customHeight="1" s="417">
      <c r="C1250" s="455" t="n"/>
      <c r="G1250" s="238" t="n"/>
      <c r="H1250" s="437" t="n"/>
      <c r="I1250" s="437" t="n"/>
      <c r="J1250" s="437" t="n"/>
      <c r="K1250" s="437" t="n"/>
      <c r="L1250" s="240" t="n"/>
      <c r="M1250" s="241" t="n"/>
      <c r="N1250" s="242" t="n"/>
      <c r="O1250" s="232" t="n"/>
      <c r="P1250" s="232" t="n"/>
      <c r="Q1250" s="232" t="n"/>
      <c r="R1250" s="232" t="n"/>
      <c r="S1250" s="232" t="n"/>
      <c r="T1250" s="232" t="n"/>
      <c r="U1250" s="232" t="n"/>
      <c r="V1250" s="232" t="n"/>
      <c r="W1250" s="232" t="n"/>
      <c r="X1250" s="232" t="n"/>
      <c r="Y1250" s="195" t="n"/>
      <c r="Z1250" s="195" t="n"/>
      <c r="AA1250" s="232" t="n"/>
      <c r="AB1250" s="232" t="n"/>
      <c r="AC1250" s="232" t="n"/>
      <c r="AD1250" s="232" t="n"/>
      <c r="AE1250" s="232" t="n"/>
      <c r="AF1250" s="232" t="n"/>
      <c r="AG1250" s="232" t="n"/>
      <c r="AH1250" s="232" t="n"/>
      <c r="AI1250" s="232" t="n"/>
      <c r="AJ1250" s="232" t="n"/>
      <c r="AK1250" s="195" t="n"/>
      <c r="AL1250" s="195" t="n"/>
      <c r="AM1250" s="232">
        <f>IFERROR(ROUND(AVERAGE(O1250:S1250,AA1250:AE1250),0),"")</f>
        <v/>
      </c>
      <c r="AN1250" s="232">
        <f>IFERROR(ROUND(AVERAGE(T1250:X1250,AF1250:AJ1250),0),"")</f>
        <v/>
      </c>
      <c r="AO1250" s="278">
        <f>IFERROR((AM1250-L1250)/L1250,"")</f>
        <v/>
      </c>
      <c r="AP1250" s="218" t="n"/>
      <c r="AQ1250" s="219" t="n"/>
      <c r="AR1250" s="217">
        <f>IFERROR(ROUND((3600/AS1250*J1250),0),"")</f>
        <v/>
      </c>
      <c r="AS1250" s="217">
        <f>IFERROR(ROUND(AVERAGE(Y1250:Z1250,AK1250:AL1250),0),"")</f>
        <v/>
      </c>
      <c r="AT1250" s="217" t="n"/>
      <c r="AU1250" s="217" t="n"/>
      <c r="AV1250" s="217" t="n"/>
      <c r="AW1250" s="217" t="n"/>
      <c r="AX1250" s="217" t="n"/>
      <c r="AY1250" s="217" t="n"/>
      <c r="AZ1250" s="217" t="n"/>
      <c r="BA1250" s="217" t="n"/>
      <c r="BB1250" s="217" t="n"/>
      <c r="BC1250" s="217" t="n"/>
      <c r="BD1250" s="217" t="n"/>
      <c r="BE1250" s="217" t="n"/>
      <c r="BF1250" s="217" t="n"/>
      <c r="BG1250" s="217" t="n"/>
      <c r="BH1250" s="217" t="n"/>
      <c r="BI1250" s="217" t="n"/>
      <c r="BJ1250" s="217" t="n"/>
      <c r="BK1250" s="217" t="n"/>
      <c r="BL1250" s="217" t="n"/>
      <c r="BM1250" s="217" t="n"/>
      <c r="BN1250" s="217" t="n"/>
      <c r="BO1250" s="217" t="n"/>
      <c r="BP1250" s="217" t="n"/>
      <c r="BQ1250" s="217" t="n"/>
      <c r="BR1250" s="217" t="n"/>
      <c r="BS1250" s="217" t="n"/>
      <c r="BT1250" s="217" t="n"/>
      <c r="BU1250" s="217" t="n"/>
      <c r="BV1250" s="217" t="n"/>
      <c r="BW1250" s="217" t="n"/>
      <c r="BX1250" s="220" t="n"/>
      <c r="BY1250" s="220" t="n"/>
      <c r="BZ1250" s="220" t="n"/>
      <c r="CA1250" s="220" t="n"/>
      <c r="CB1250" s="220" t="n"/>
      <c r="CC1250" s="220" t="n"/>
      <c r="CD1250" s="220" t="n"/>
      <c r="CE1250" s="220" t="n"/>
      <c r="CF1250" s="220" t="n"/>
      <c r="CG1250" s="221">
        <f>IFERROR(ROUND((SUM(BX1250:CF1250)),0),"")</f>
        <v/>
      </c>
      <c r="CH1250" s="216" t="n"/>
      <c r="CI1250" s="456" t="n"/>
      <c r="CJ1250" s="223" t="n"/>
      <c r="CK1250" s="196" t="n"/>
      <c r="CL1250" s="196" t="n"/>
      <c r="CM1250" s="196" t="n"/>
      <c r="CN1250" s="196" t="n"/>
      <c r="CO1250" s="196" t="n"/>
      <c r="CP1250" s="323" t="n"/>
      <c r="CQ1250" s="348" t="n"/>
      <c r="CR1250" s="348" t="n"/>
      <c r="CS1250" s="348" t="n"/>
      <c r="CT1250" s="348" t="n"/>
      <c r="CU1250" s="348" t="n"/>
      <c r="CV1250" s="348" t="n"/>
      <c r="CW1250" s="348" t="n"/>
      <c r="CX1250" s="348" t="n"/>
      <c r="CY1250" s="348">
        <f>IFERROR(ROUND(STDEV(AN1250,L1250),1),"")</f>
        <v/>
      </c>
      <c r="CZ1250" s="232">
        <f>IFERROR(ROUND(AVERAGE(O1250:S1250,AA1250:AE1250),0),"")</f>
        <v/>
      </c>
      <c r="DA1250" s="232">
        <f>IFERROR(AVERAGE(T1250:X1250,AF1250:AJ1250),"")</f>
        <v/>
      </c>
      <c r="DB1250" s="308">
        <f>AV1250+BK1250</f>
        <v/>
      </c>
      <c r="DC1250" s="12">
        <f>SUM(BL1250:BT1250,AW1250:BE1250)</f>
        <v/>
      </c>
      <c r="DD1250" s="437">
        <f>IFERROR(ROUND(DC1250/K1250,0),"")</f>
        <v/>
      </c>
      <c r="DE1250" s="437">
        <f>IFERROR(ROUND(AVERAGE(Y1250:Z1250,AK1250:AL1250),0),"")</f>
        <v/>
      </c>
      <c r="DF1250" s="217">
        <f>IFERROR(ROUND((3600/DE1250*J1250),0),"")</f>
        <v/>
      </c>
      <c r="DG1250" s="437">
        <f>IFERROR(ROUND(DD1250/DF1250,1),"")</f>
        <v/>
      </c>
      <c r="DH1250" s="308">
        <f>IFERROR(DB1250+DD1250,"")</f>
        <v/>
      </c>
      <c r="DI1250" s="447">
        <f>IFERROR(DD1250/DH1250,"")</f>
        <v/>
      </c>
      <c r="DJ1250" s="239" t="n"/>
      <c r="DK1250" s="12">
        <f>IFERROR(DF1250-AP1250,"")</f>
        <v/>
      </c>
      <c r="DL1250" s="239" t="n"/>
      <c r="DM1250" s="307">
        <f>IFERROR(DA1250-L1250,"")</f>
        <v/>
      </c>
      <c r="DN1250" s="348">
        <f>IF(DE1250&gt;AQ1250,0,1)</f>
        <v/>
      </c>
      <c r="DO1250" s="348">
        <f>IF(DA1250&lt;M1250,0,1)</f>
        <v/>
      </c>
      <c r="DP1250" s="348">
        <f>IF(DA1250&gt;N1250,0,1)</f>
        <v/>
      </c>
    </row>
    <row r="1251" ht="20.25" customHeight="1" s="417">
      <c r="C1251" s="455" t="n"/>
      <c r="G1251" s="238" t="n"/>
      <c r="H1251" s="437" t="n"/>
      <c r="I1251" s="437" t="n"/>
      <c r="J1251" s="437" t="n"/>
      <c r="K1251" s="437" t="n"/>
      <c r="L1251" s="240" t="n"/>
      <c r="M1251" s="241" t="n"/>
      <c r="N1251" s="242" t="n"/>
      <c r="O1251" s="232" t="n"/>
      <c r="P1251" s="232" t="n"/>
      <c r="Q1251" s="232" t="n"/>
      <c r="R1251" s="232" t="n"/>
      <c r="S1251" s="232" t="n"/>
      <c r="T1251" s="232" t="n"/>
      <c r="U1251" s="232" t="n"/>
      <c r="V1251" s="232" t="n"/>
      <c r="W1251" s="232" t="n"/>
      <c r="X1251" s="232" t="n"/>
      <c r="Y1251" s="195" t="n"/>
      <c r="Z1251" s="195" t="n"/>
      <c r="AA1251" s="232" t="n"/>
      <c r="AB1251" s="232" t="n"/>
      <c r="AC1251" s="232" t="n"/>
      <c r="AD1251" s="232" t="n"/>
      <c r="AE1251" s="232" t="n"/>
      <c r="AF1251" s="232" t="n"/>
      <c r="AG1251" s="232" t="n"/>
      <c r="AH1251" s="232" t="n"/>
      <c r="AI1251" s="232" t="n"/>
      <c r="AJ1251" s="232" t="n"/>
      <c r="AK1251" s="195" t="n"/>
      <c r="AL1251" s="195" t="n"/>
      <c r="AM1251" s="232">
        <f>IFERROR(ROUND(AVERAGE(O1251:S1251,AA1251:AE1251),0),"")</f>
        <v/>
      </c>
      <c r="AN1251" s="232">
        <f>IFERROR(ROUND(AVERAGE(T1251:X1251,AF1251:AJ1251),0),"")</f>
        <v/>
      </c>
      <c r="AO1251" s="278">
        <f>IFERROR((AM1251-L1251)/L1251,"")</f>
        <v/>
      </c>
      <c r="AP1251" s="218" t="n"/>
      <c r="AQ1251" s="219" t="n"/>
      <c r="AR1251" s="217">
        <f>IFERROR(ROUND((3600/AS1251*J1251),0),"")</f>
        <v/>
      </c>
      <c r="AS1251" s="217">
        <f>IFERROR(ROUND(AVERAGE(Y1251:Z1251,AK1251:AL1251),0),"")</f>
        <v/>
      </c>
      <c r="AT1251" s="217" t="n"/>
      <c r="AU1251" s="217" t="n"/>
      <c r="AV1251" s="217" t="n"/>
      <c r="AW1251" s="217" t="n"/>
      <c r="AX1251" s="217" t="n"/>
      <c r="AY1251" s="217" t="n"/>
      <c r="AZ1251" s="217" t="n"/>
      <c r="BA1251" s="217" t="n"/>
      <c r="BB1251" s="217" t="n"/>
      <c r="BC1251" s="217" t="n"/>
      <c r="BD1251" s="217" t="n"/>
      <c r="BE1251" s="217" t="n"/>
      <c r="BF1251" s="217" t="n"/>
      <c r="BG1251" s="217" t="n"/>
      <c r="BH1251" s="217" t="n"/>
      <c r="BI1251" s="217" t="n"/>
      <c r="BJ1251" s="217" t="n"/>
      <c r="BK1251" s="217" t="n"/>
      <c r="BL1251" s="217" t="n"/>
      <c r="BM1251" s="217" t="n"/>
      <c r="BN1251" s="217" t="n"/>
      <c r="BO1251" s="217" t="n"/>
      <c r="BP1251" s="217" t="n"/>
      <c r="BQ1251" s="217" t="n"/>
      <c r="BR1251" s="217" t="n"/>
      <c r="BS1251" s="217" t="n"/>
      <c r="BT1251" s="217" t="n"/>
      <c r="BU1251" s="217" t="n"/>
      <c r="BV1251" s="217" t="n"/>
      <c r="BW1251" s="217" t="n"/>
      <c r="BX1251" s="220" t="n"/>
      <c r="BY1251" s="220" t="n"/>
      <c r="BZ1251" s="220" t="n"/>
      <c r="CA1251" s="220" t="n"/>
      <c r="CB1251" s="220" t="n"/>
      <c r="CC1251" s="220" t="n"/>
      <c r="CD1251" s="220" t="n"/>
      <c r="CE1251" s="220" t="n"/>
      <c r="CF1251" s="220" t="n"/>
      <c r="CG1251" s="221">
        <f>IFERROR(ROUND((SUM(BX1251:CF1251)),0),"")</f>
        <v/>
      </c>
      <c r="CH1251" s="216" t="n"/>
      <c r="CI1251" s="456" t="n"/>
      <c r="CJ1251" s="223" t="n"/>
      <c r="CK1251" s="196" t="n"/>
      <c r="CL1251" s="196" t="n"/>
      <c r="CM1251" s="196" t="n"/>
      <c r="CN1251" s="196" t="n"/>
      <c r="CO1251" s="196" t="n"/>
      <c r="CP1251" s="323" t="n"/>
      <c r="CQ1251" s="348" t="n"/>
      <c r="CR1251" s="348" t="n"/>
      <c r="CS1251" s="348" t="n"/>
      <c r="CT1251" s="348" t="n"/>
      <c r="CU1251" s="348" t="n"/>
      <c r="CV1251" s="348" t="n"/>
      <c r="CW1251" s="348" t="n"/>
      <c r="CX1251" s="348" t="n"/>
      <c r="CY1251" s="348">
        <f>IFERROR(ROUND(STDEV(AN1251,L1251),1),"")</f>
        <v/>
      </c>
      <c r="CZ1251" s="232">
        <f>IFERROR(ROUND(AVERAGE(O1251:S1251,AA1251:AE1251),0),"")</f>
        <v/>
      </c>
      <c r="DA1251" s="232">
        <f>IFERROR(AVERAGE(T1251:X1251,AF1251:AJ1251),"")</f>
        <v/>
      </c>
      <c r="DB1251" s="308">
        <f>AV1251+BK1251</f>
        <v/>
      </c>
      <c r="DC1251" s="12">
        <f>SUM(BL1251:BT1251,AW1251:BE1251)</f>
        <v/>
      </c>
      <c r="DD1251" s="437">
        <f>IFERROR(ROUND(DC1251/K1251,0),"")</f>
        <v/>
      </c>
      <c r="DE1251" s="437">
        <f>IFERROR(ROUND(AVERAGE(Y1251:Z1251,AK1251:AL1251),0),"")</f>
        <v/>
      </c>
      <c r="DF1251" s="217">
        <f>IFERROR(ROUND((3600/DE1251*J1251),0),"")</f>
        <v/>
      </c>
      <c r="DG1251" s="437">
        <f>IFERROR(ROUND(DD1251/DF1251,1),"")</f>
        <v/>
      </c>
      <c r="DH1251" s="308">
        <f>IFERROR(DB1251+DD1251,"")</f>
        <v/>
      </c>
      <c r="DI1251" s="447">
        <f>IFERROR(DD1251/DH1251,"")</f>
        <v/>
      </c>
      <c r="DJ1251" s="239" t="n"/>
      <c r="DK1251" s="12">
        <f>IFERROR(DF1251-AP1251,"")</f>
        <v/>
      </c>
      <c r="DL1251" s="239" t="n"/>
      <c r="DM1251" s="307">
        <f>IFERROR(DA1251-L1251,"")</f>
        <v/>
      </c>
      <c r="DN1251" s="348">
        <f>IF(DE1251&gt;AQ1251,0,1)</f>
        <v/>
      </c>
      <c r="DO1251" s="348">
        <f>IF(DA1251&lt;M1251,0,1)</f>
        <v/>
      </c>
      <c r="DP1251" s="348">
        <f>IF(DA1251&gt;N1251,0,1)</f>
        <v/>
      </c>
    </row>
    <row r="1252" ht="20.25" customHeight="1" s="417">
      <c r="C1252" s="455" t="n"/>
      <c r="G1252" s="238" t="n"/>
      <c r="H1252" s="437" t="n"/>
      <c r="I1252" s="437" t="n"/>
      <c r="J1252" s="437" t="n"/>
      <c r="K1252" s="437" t="n"/>
      <c r="L1252" s="240" t="n"/>
      <c r="M1252" s="241" t="n"/>
      <c r="N1252" s="242" t="n"/>
      <c r="O1252" s="232" t="n"/>
      <c r="P1252" s="232" t="n"/>
      <c r="Q1252" s="232" t="n"/>
      <c r="R1252" s="232" t="n"/>
      <c r="S1252" s="232" t="n"/>
      <c r="T1252" s="232" t="n"/>
      <c r="U1252" s="232" t="n"/>
      <c r="V1252" s="232" t="n"/>
      <c r="W1252" s="232" t="n"/>
      <c r="X1252" s="232" t="n"/>
      <c r="Y1252" s="195" t="n"/>
      <c r="Z1252" s="195" t="n"/>
      <c r="AA1252" s="232" t="n"/>
      <c r="AB1252" s="232" t="n"/>
      <c r="AC1252" s="232" t="n"/>
      <c r="AD1252" s="232" t="n"/>
      <c r="AE1252" s="232" t="n"/>
      <c r="AF1252" s="232" t="n"/>
      <c r="AG1252" s="232" t="n"/>
      <c r="AH1252" s="232" t="n"/>
      <c r="AI1252" s="232" t="n"/>
      <c r="AJ1252" s="232" t="n"/>
      <c r="AK1252" s="195" t="n"/>
      <c r="AL1252" s="195" t="n"/>
      <c r="AM1252" s="232">
        <f>IFERROR(ROUND(AVERAGE(O1252:S1252,AA1252:AE1252),0),"")</f>
        <v/>
      </c>
      <c r="AN1252" s="232">
        <f>IFERROR(ROUND(AVERAGE(T1252:X1252,AF1252:AJ1252),0),"")</f>
        <v/>
      </c>
      <c r="AO1252" s="278">
        <f>IFERROR((AM1252-L1252)/L1252,"")</f>
        <v/>
      </c>
      <c r="AP1252" s="218" t="n"/>
      <c r="AQ1252" s="219" t="n"/>
      <c r="AR1252" s="217">
        <f>IFERROR(ROUND((3600/AS1252*J1252),0),"")</f>
        <v/>
      </c>
      <c r="AS1252" s="217">
        <f>IFERROR(ROUND(AVERAGE(Y1252:Z1252,AK1252:AL1252),0),"")</f>
        <v/>
      </c>
      <c r="AT1252" s="217" t="n"/>
      <c r="AU1252" s="217" t="n"/>
      <c r="AV1252" s="217" t="n"/>
      <c r="AW1252" s="217" t="n"/>
      <c r="AX1252" s="217" t="n"/>
      <c r="AY1252" s="217" t="n"/>
      <c r="AZ1252" s="217" t="n"/>
      <c r="BA1252" s="217" t="n"/>
      <c r="BB1252" s="217" t="n"/>
      <c r="BC1252" s="217" t="n"/>
      <c r="BD1252" s="217" t="n"/>
      <c r="BE1252" s="217" t="n"/>
      <c r="BF1252" s="217" t="n"/>
      <c r="BG1252" s="217" t="n"/>
      <c r="BH1252" s="217" t="n"/>
      <c r="BI1252" s="217" t="n"/>
      <c r="BJ1252" s="217" t="n"/>
      <c r="BK1252" s="217" t="n"/>
      <c r="BL1252" s="217" t="n"/>
      <c r="BM1252" s="217" t="n"/>
      <c r="BN1252" s="217" t="n"/>
      <c r="BO1252" s="217" t="n"/>
      <c r="BP1252" s="217" t="n"/>
      <c r="BQ1252" s="217" t="n"/>
      <c r="BR1252" s="217" t="n"/>
      <c r="BS1252" s="217" t="n"/>
      <c r="BT1252" s="217" t="n"/>
      <c r="BU1252" s="217" t="n"/>
      <c r="BV1252" s="217" t="n"/>
      <c r="BW1252" s="217" t="n"/>
      <c r="BX1252" s="220" t="n"/>
      <c r="BY1252" s="220" t="n"/>
      <c r="BZ1252" s="220" t="n"/>
      <c r="CA1252" s="220" t="n"/>
      <c r="CB1252" s="220" t="n"/>
      <c r="CC1252" s="220" t="n"/>
      <c r="CD1252" s="220" t="n"/>
      <c r="CE1252" s="220" t="n"/>
      <c r="CF1252" s="220" t="n"/>
      <c r="CG1252" s="221">
        <f>IFERROR(ROUND((SUM(BX1252:CF1252)),0),"")</f>
        <v/>
      </c>
      <c r="CH1252" s="216" t="n"/>
      <c r="CI1252" s="456" t="n"/>
      <c r="CJ1252" s="223" t="n"/>
      <c r="CK1252" s="196" t="n"/>
      <c r="CL1252" s="196" t="n"/>
      <c r="CM1252" s="196" t="n"/>
      <c r="CN1252" s="196" t="n"/>
      <c r="CO1252" s="196" t="n"/>
      <c r="CP1252" s="323" t="n"/>
      <c r="CQ1252" s="348" t="n"/>
      <c r="CR1252" s="348" t="n"/>
      <c r="CS1252" s="348" t="n"/>
      <c r="CT1252" s="348" t="n"/>
      <c r="CU1252" s="348" t="n"/>
      <c r="CV1252" s="348" t="n"/>
      <c r="CW1252" s="348" t="n"/>
      <c r="CX1252" s="348" t="n"/>
      <c r="CY1252" s="348">
        <f>IFERROR(ROUND(STDEV(AN1252,L1252),1),"")</f>
        <v/>
      </c>
      <c r="CZ1252" s="232">
        <f>IFERROR(ROUND(AVERAGE(O1252:S1252,AA1252:AE1252),0),"")</f>
        <v/>
      </c>
      <c r="DA1252" s="232">
        <f>IFERROR(AVERAGE(T1252:X1252,AF1252:AJ1252),"")</f>
        <v/>
      </c>
      <c r="DB1252" s="308">
        <f>AV1252+BK1252</f>
        <v/>
      </c>
      <c r="DC1252" s="12">
        <f>SUM(BL1252:BT1252,AW1252:BE1252)</f>
        <v/>
      </c>
      <c r="DD1252" s="437">
        <f>IFERROR(ROUND(DC1252/K1252,0),"")</f>
        <v/>
      </c>
      <c r="DE1252" s="437">
        <f>IFERROR(ROUND(AVERAGE(Y1252:Z1252,AK1252:AL1252),0),"")</f>
        <v/>
      </c>
      <c r="DF1252" s="217">
        <f>IFERROR(ROUND((3600/DE1252*J1252),0),"")</f>
        <v/>
      </c>
      <c r="DG1252" s="437">
        <f>IFERROR(ROUND(DD1252/DF1252,1),"")</f>
        <v/>
      </c>
      <c r="DH1252" s="308">
        <f>IFERROR(DB1252+DD1252,"")</f>
        <v/>
      </c>
      <c r="DI1252" s="447">
        <f>IFERROR(DD1252/DH1252,"")</f>
        <v/>
      </c>
      <c r="DJ1252" s="239" t="n"/>
      <c r="DK1252" s="12">
        <f>IFERROR(DF1252-AP1252,"")</f>
        <v/>
      </c>
      <c r="DL1252" s="239" t="n"/>
      <c r="DM1252" s="307">
        <f>IFERROR(DA1252-L1252,"")</f>
        <v/>
      </c>
      <c r="DN1252" s="348">
        <f>IF(DE1252&gt;AQ1252,0,1)</f>
        <v/>
      </c>
      <c r="DO1252" s="348">
        <f>IF(DA1252&lt;M1252,0,1)</f>
        <v/>
      </c>
      <c r="DP1252" s="348">
        <f>IF(DA1252&gt;N1252,0,1)</f>
        <v/>
      </c>
    </row>
    <row r="1253" ht="20.25" customHeight="1" s="417">
      <c r="C1253" s="455" t="n"/>
      <c r="G1253" s="238" t="n"/>
      <c r="H1253" s="437" t="n"/>
      <c r="I1253" s="437" t="n"/>
      <c r="J1253" s="437" t="n"/>
      <c r="K1253" s="437" t="n"/>
      <c r="L1253" s="240" t="n"/>
      <c r="M1253" s="241" t="n"/>
      <c r="N1253" s="242" t="n"/>
      <c r="O1253" s="232" t="n"/>
      <c r="P1253" s="232" t="n"/>
      <c r="Q1253" s="232" t="n"/>
      <c r="R1253" s="232" t="n"/>
      <c r="S1253" s="232" t="n"/>
      <c r="T1253" s="232" t="n"/>
      <c r="U1253" s="232" t="n"/>
      <c r="V1253" s="232" t="n"/>
      <c r="W1253" s="232" t="n"/>
      <c r="X1253" s="232" t="n"/>
      <c r="Y1253" s="195" t="n"/>
      <c r="Z1253" s="195" t="n"/>
      <c r="AA1253" s="232" t="n"/>
      <c r="AB1253" s="232" t="n"/>
      <c r="AC1253" s="232" t="n"/>
      <c r="AD1253" s="232" t="n"/>
      <c r="AE1253" s="232" t="n"/>
      <c r="AF1253" s="232" t="n"/>
      <c r="AG1253" s="232" t="n"/>
      <c r="AH1253" s="232" t="n"/>
      <c r="AI1253" s="232" t="n"/>
      <c r="AJ1253" s="232" t="n"/>
      <c r="AK1253" s="195" t="n"/>
      <c r="AL1253" s="195" t="n"/>
      <c r="AM1253" s="232">
        <f>IFERROR(ROUND(AVERAGE(O1253:S1253,AA1253:AE1253),0),"")</f>
        <v/>
      </c>
      <c r="AN1253" s="232">
        <f>IFERROR(ROUND(AVERAGE(T1253:X1253,AF1253:AJ1253),0),"")</f>
        <v/>
      </c>
      <c r="AO1253" s="278">
        <f>IFERROR((AM1253-L1253)/L1253,"")</f>
        <v/>
      </c>
      <c r="AP1253" s="218" t="n"/>
      <c r="AQ1253" s="219" t="n"/>
      <c r="AR1253" s="217">
        <f>IFERROR(ROUND((3600/AS1253*J1253),0),"")</f>
        <v/>
      </c>
      <c r="AS1253" s="217">
        <f>IFERROR(ROUND(AVERAGE(Y1253:Z1253,AK1253:AL1253),0),"")</f>
        <v/>
      </c>
      <c r="AT1253" s="217" t="n"/>
      <c r="AU1253" s="217" t="n"/>
      <c r="AV1253" s="217" t="n"/>
      <c r="AW1253" s="217" t="n"/>
      <c r="AX1253" s="217" t="n"/>
      <c r="AY1253" s="217" t="n"/>
      <c r="AZ1253" s="217" t="n"/>
      <c r="BA1253" s="217" t="n"/>
      <c r="BB1253" s="217" t="n"/>
      <c r="BC1253" s="217" t="n"/>
      <c r="BD1253" s="217" t="n"/>
      <c r="BE1253" s="217" t="n"/>
      <c r="BF1253" s="217" t="n"/>
      <c r="BG1253" s="217" t="n"/>
      <c r="BH1253" s="217" t="n"/>
      <c r="BI1253" s="217" t="n"/>
      <c r="BJ1253" s="217" t="n"/>
      <c r="BK1253" s="217" t="n"/>
      <c r="BL1253" s="217" t="n"/>
      <c r="BM1253" s="217" t="n"/>
      <c r="BN1253" s="217" t="n"/>
      <c r="BO1253" s="217" t="n"/>
      <c r="BP1253" s="217" t="n"/>
      <c r="BQ1253" s="217" t="n"/>
      <c r="BR1253" s="217" t="n"/>
      <c r="BS1253" s="217" t="n"/>
      <c r="BT1253" s="217" t="n"/>
      <c r="BU1253" s="217" t="n"/>
      <c r="BV1253" s="217" t="n"/>
      <c r="BW1253" s="217" t="n"/>
      <c r="BX1253" s="220" t="n"/>
      <c r="BY1253" s="220" t="n"/>
      <c r="BZ1253" s="220" t="n"/>
      <c r="CA1253" s="220" t="n"/>
      <c r="CB1253" s="220" t="n"/>
      <c r="CC1253" s="220" t="n"/>
      <c r="CD1253" s="220" t="n"/>
      <c r="CE1253" s="220" t="n"/>
      <c r="CF1253" s="220" t="n"/>
      <c r="CG1253" s="221">
        <f>IFERROR(ROUND((SUM(BX1253:CF1253)),0),"")</f>
        <v/>
      </c>
      <c r="CH1253" s="216" t="n"/>
      <c r="CI1253" s="456" t="n"/>
      <c r="CJ1253" s="223" t="n"/>
      <c r="CK1253" s="196" t="n"/>
      <c r="CL1253" s="196" t="n"/>
      <c r="CM1253" s="196" t="n"/>
      <c r="CN1253" s="196" t="n"/>
      <c r="CO1253" s="196" t="n"/>
      <c r="CP1253" s="323" t="n"/>
      <c r="CQ1253" s="348" t="n"/>
      <c r="CR1253" s="348" t="n"/>
      <c r="CS1253" s="348" t="n"/>
      <c r="CT1253" s="348" t="n"/>
      <c r="CU1253" s="348" t="n"/>
      <c r="CV1253" s="348" t="n"/>
      <c r="CW1253" s="348" t="n"/>
      <c r="CX1253" s="348" t="n"/>
      <c r="CY1253" s="348">
        <f>IFERROR(ROUND(STDEV(AN1253,L1253),1),"")</f>
        <v/>
      </c>
      <c r="CZ1253" s="232">
        <f>IFERROR(ROUND(AVERAGE(O1253:S1253,AA1253:AE1253),0),"")</f>
        <v/>
      </c>
      <c r="DA1253" s="232">
        <f>IFERROR(AVERAGE(T1253:X1253,AF1253:AJ1253),"")</f>
        <v/>
      </c>
      <c r="DB1253" s="308">
        <f>AV1253+BK1253</f>
        <v/>
      </c>
      <c r="DC1253" s="12">
        <f>SUM(BL1253:BT1253,AW1253:BE1253)</f>
        <v/>
      </c>
      <c r="DD1253" s="437">
        <f>IFERROR(ROUND(DC1253/K1253,0),"")</f>
        <v/>
      </c>
      <c r="DE1253" s="437">
        <f>IFERROR(ROUND(AVERAGE(Y1253:Z1253,AK1253:AL1253),0),"")</f>
        <v/>
      </c>
      <c r="DF1253" s="217">
        <f>IFERROR(ROUND((3600/DE1253*J1253),0),"")</f>
        <v/>
      </c>
      <c r="DG1253" s="437">
        <f>IFERROR(ROUND(DD1253/DF1253,1),"")</f>
        <v/>
      </c>
      <c r="DH1253" s="308">
        <f>IFERROR(DB1253+DD1253,"")</f>
        <v/>
      </c>
      <c r="DI1253" s="447">
        <f>IFERROR(DD1253/DH1253,"")</f>
        <v/>
      </c>
      <c r="DJ1253" s="239" t="n"/>
      <c r="DK1253" s="12">
        <f>IFERROR(DF1253-AP1253,"")</f>
        <v/>
      </c>
      <c r="DL1253" s="239" t="n"/>
      <c r="DM1253" s="307">
        <f>IFERROR(DA1253-L1253,"")</f>
        <v/>
      </c>
      <c r="DN1253" s="348">
        <f>IF(DE1253&gt;AQ1253,0,1)</f>
        <v/>
      </c>
      <c r="DO1253" s="348">
        <f>IF(DA1253&lt;M1253,0,1)</f>
        <v/>
      </c>
      <c r="DP1253" s="348">
        <f>IF(DA1253&gt;N1253,0,1)</f>
        <v/>
      </c>
    </row>
    <row r="1254" ht="20.25" customHeight="1" s="417">
      <c r="C1254" s="455" t="n"/>
      <c r="G1254" s="238" t="n"/>
      <c r="H1254" s="437" t="n"/>
      <c r="I1254" s="437" t="n"/>
      <c r="J1254" s="437" t="n"/>
      <c r="K1254" s="437" t="n"/>
      <c r="L1254" s="240" t="n"/>
      <c r="M1254" s="241" t="n"/>
      <c r="N1254" s="242" t="n"/>
      <c r="O1254" s="232" t="n"/>
      <c r="P1254" s="232" t="n"/>
      <c r="Q1254" s="232" t="n"/>
      <c r="R1254" s="232" t="n"/>
      <c r="S1254" s="232" t="n"/>
      <c r="T1254" s="232" t="n"/>
      <c r="U1254" s="232" t="n"/>
      <c r="V1254" s="232" t="n"/>
      <c r="W1254" s="232" t="n"/>
      <c r="X1254" s="232" t="n"/>
      <c r="Y1254" s="195" t="n"/>
      <c r="Z1254" s="195" t="n"/>
      <c r="AA1254" s="232" t="n"/>
      <c r="AB1254" s="232" t="n"/>
      <c r="AC1254" s="232" t="n"/>
      <c r="AD1254" s="232" t="n"/>
      <c r="AE1254" s="232" t="n"/>
      <c r="AF1254" s="232" t="n"/>
      <c r="AG1254" s="232" t="n"/>
      <c r="AH1254" s="232" t="n"/>
      <c r="AI1254" s="232" t="n"/>
      <c r="AJ1254" s="232" t="n"/>
      <c r="AK1254" s="195" t="n"/>
      <c r="AL1254" s="195" t="n"/>
      <c r="AM1254" s="232">
        <f>IFERROR(ROUND(AVERAGE(O1254:S1254,AA1254:AE1254),0),"")</f>
        <v/>
      </c>
      <c r="AN1254" s="232">
        <f>IFERROR(ROUND(AVERAGE(T1254:X1254,AF1254:AJ1254),0),"")</f>
        <v/>
      </c>
      <c r="AO1254" s="278">
        <f>IFERROR((AM1254-L1254)/L1254,"")</f>
        <v/>
      </c>
      <c r="AP1254" s="218" t="n"/>
      <c r="AQ1254" s="219" t="n"/>
      <c r="AR1254" s="217">
        <f>IFERROR(ROUND((3600/AS1254*J1254),0),"")</f>
        <v/>
      </c>
      <c r="AS1254" s="217">
        <f>IFERROR(ROUND(AVERAGE(Y1254:Z1254,AK1254:AL1254),0),"")</f>
        <v/>
      </c>
      <c r="AT1254" s="217" t="n"/>
      <c r="AU1254" s="217" t="n"/>
      <c r="AV1254" s="217" t="n"/>
      <c r="AW1254" s="217" t="n"/>
      <c r="AX1254" s="217" t="n"/>
      <c r="AY1254" s="217" t="n"/>
      <c r="AZ1254" s="217" t="n"/>
      <c r="BA1254" s="217" t="n"/>
      <c r="BB1254" s="217" t="n"/>
      <c r="BC1254" s="217" t="n"/>
      <c r="BD1254" s="217" t="n"/>
      <c r="BE1254" s="217" t="n"/>
      <c r="BF1254" s="217" t="n"/>
      <c r="BG1254" s="217" t="n"/>
      <c r="BH1254" s="217" t="n"/>
      <c r="BI1254" s="217" t="n"/>
      <c r="BJ1254" s="217" t="n"/>
      <c r="BK1254" s="217" t="n"/>
      <c r="BL1254" s="217" t="n"/>
      <c r="BM1254" s="217" t="n"/>
      <c r="BN1254" s="217" t="n"/>
      <c r="BO1254" s="217" t="n"/>
      <c r="BP1254" s="217" t="n"/>
      <c r="BQ1254" s="217" t="n"/>
      <c r="BR1254" s="217" t="n"/>
      <c r="BS1254" s="217" t="n"/>
      <c r="BT1254" s="217" t="n"/>
      <c r="BU1254" s="217" t="n"/>
      <c r="BV1254" s="217" t="n"/>
      <c r="BW1254" s="217" t="n"/>
      <c r="BX1254" s="220" t="n"/>
      <c r="BY1254" s="220" t="n"/>
      <c r="BZ1254" s="220" t="n"/>
      <c r="CA1254" s="220" t="n"/>
      <c r="CB1254" s="220" t="n"/>
      <c r="CC1254" s="220" t="n"/>
      <c r="CD1254" s="220" t="n"/>
      <c r="CE1254" s="220" t="n"/>
      <c r="CF1254" s="220" t="n"/>
      <c r="CG1254" s="221">
        <f>IFERROR(ROUND((SUM(BX1254:CF1254)),0),"")</f>
        <v/>
      </c>
      <c r="CH1254" s="216" t="n"/>
      <c r="CI1254" s="456" t="n"/>
      <c r="CJ1254" s="223" t="n"/>
      <c r="CK1254" s="196" t="n"/>
      <c r="CL1254" s="196" t="n"/>
      <c r="CM1254" s="196" t="n"/>
      <c r="CN1254" s="196" t="n"/>
      <c r="CO1254" s="196" t="n"/>
      <c r="CP1254" s="323" t="n"/>
      <c r="CQ1254" s="348" t="n"/>
      <c r="CR1254" s="348" t="n"/>
      <c r="CS1254" s="348" t="n"/>
      <c r="CT1254" s="348" t="n"/>
      <c r="CU1254" s="348" t="n"/>
      <c r="CV1254" s="348" t="n"/>
      <c r="CW1254" s="348" t="n"/>
      <c r="CX1254" s="348" t="n"/>
      <c r="CY1254" s="348">
        <f>IFERROR(ROUND(STDEV(AN1254,L1254),1),"")</f>
        <v/>
      </c>
      <c r="CZ1254" s="232">
        <f>IFERROR(ROUND(AVERAGE(O1254:S1254,AA1254:AE1254),0),"")</f>
        <v/>
      </c>
      <c r="DA1254" s="232">
        <f>IFERROR(AVERAGE(T1254:X1254,AF1254:AJ1254),"")</f>
        <v/>
      </c>
      <c r="DB1254" s="308">
        <f>AV1254+BK1254</f>
        <v/>
      </c>
      <c r="DC1254" s="12">
        <f>SUM(BL1254:BT1254,AW1254:BE1254)</f>
        <v/>
      </c>
      <c r="DD1254" s="437">
        <f>IFERROR(ROUND(DC1254/K1254,0),"")</f>
        <v/>
      </c>
      <c r="DE1254" s="437">
        <f>IFERROR(ROUND(AVERAGE(Y1254:Z1254,AK1254:AL1254),0),"")</f>
        <v/>
      </c>
      <c r="DF1254" s="217">
        <f>IFERROR(ROUND((3600/DE1254*J1254),0),"")</f>
        <v/>
      </c>
      <c r="DG1254" s="437">
        <f>IFERROR(ROUND(DD1254/DF1254,1),"")</f>
        <v/>
      </c>
      <c r="DH1254" s="308">
        <f>IFERROR(DB1254+DD1254,"")</f>
        <v/>
      </c>
      <c r="DI1254" s="447">
        <f>IFERROR(DD1254/DH1254,"")</f>
        <v/>
      </c>
      <c r="DJ1254" s="239" t="n"/>
      <c r="DK1254" s="12">
        <f>IFERROR(DF1254-AP1254,"")</f>
        <v/>
      </c>
      <c r="DL1254" s="239" t="n"/>
      <c r="DM1254" s="307">
        <f>IFERROR(DA1254-L1254,"")</f>
        <v/>
      </c>
      <c r="DN1254" s="348">
        <f>IF(DE1254&gt;AQ1254,0,1)</f>
        <v/>
      </c>
      <c r="DO1254" s="348">
        <f>IF(DA1254&lt;M1254,0,1)</f>
        <v/>
      </c>
      <c r="DP1254" s="348">
        <f>IF(DA1254&gt;N1254,0,1)</f>
        <v/>
      </c>
    </row>
    <row r="1255" ht="20.25" customHeight="1" s="417">
      <c r="C1255" s="455" t="n"/>
      <c r="G1255" s="238" t="n"/>
      <c r="H1255" s="437" t="n"/>
      <c r="I1255" s="437" t="n"/>
      <c r="J1255" s="437" t="n"/>
      <c r="K1255" s="437" t="n"/>
      <c r="L1255" s="240" t="n"/>
      <c r="M1255" s="241" t="n"/>
      <c r="N1255" s="242" t="n"/>
      <c r="O1255" s="232" t="n"/>
      <c r="P1255" s="232" t="n"/>
      <c r="Q1255" s="232" t="n"/>
      <c r="R1255" s="232" t="n"/>
      <c r="S1255" s="232" t="n"/>
      <c r="T1255" s="232" t="n"/>
      <c r="U1255" s="232" t="n"/>
      <c r="V1255" s="232" t="n"/>
      <c r="W1255" s="232" t="n"/>
      <c r="X1255" s="232" t="n"/>
      <c r="Y1255" s="195" t="n"/>
      <c r="Z1255" s="195" t="n"/>
      <c r="AA1255" s="232" t="n"/>
      <c r="AB1255" s="232" t="n"/>
      <c r="AC1255" s="232" t="n"/>
      <c r="AD1255" s="232" t="n"/>
      <c r="AE1255" s="232" t="n"/>
      <c r="AF1255" s="232" t="n"/>
      <c r="AG1255" s="232" t="n"/>
      <c r="AH1255" s="232" t="n"/>
      <c r="AI1255" s="232" t="n"/>
      <c r="AJ1255" s="232" t="n"/>
      <c r="AK1255" s="195" t="n"/>
      <c r="AL1255" s="195" t="n"/>
      <c r="AM1255" s="232">
        <f>IFERROR(ROUND(AVERAGE(O1255:S1255,AA1255:AE1255),0),"")</f>
        <v/>
      </c>
      <c r="AN1255" s="232">
        <f>IFERROR(ROUND(AVERAGE(T1255:X1255,AF1255:AJ1255),0),"")</f>
        <v/>
      </c>
      <c r="AO1255" s="278">
        <f>IFERROR((AM1255-L1255)/L1255,"")</f>
        <v/>
      </c>
      <c r="AP1255" s="218" t="n"/>
      <c r="AQ1255" s="219" t="n"/>
      <c r="AR1255" s="217">
        <f>IFERROR(ROUND((3600/AS1255*J1255),0),"")</f>
        <v/>
      </c>
      <c r="AS1255" s="217">
        <f>IFERROR(ROUND(AVERAGE(Y1255:Z1255,AK1255:AL1255),0),"")</f>
        <v/>
      </c>
      <c r="AT1255" s="217" t="n"/>
      <c r="AU1255" s="217" t="n"/>
      <c r="AV1255" s="217" t="n"/>
      <c r="AW1255" s="217" t="n"/>
      <c r="AX1255" s="217" t="n"/>
      <c r="AY1255" s="217" t="n"/>
      <c r="AZ1255" s="217" t="n"/>
      <c r="BA1255" s="217" t="n"/>
      <c r="BB1255" s="217" t="n"/>
      <c r="BC1255" s="217" t="n"/>
      <c r="BD1255" s="217" t="n"/>
      <c r="BE1255" s="217" t="n"/>
      <c r="BF1255" s="217" t="n"/>
      <c r="BG1255" s="217" t="n"/>
      <c r="BH1255" s="217" t="n"/>
      <c r="BI1255" s="217" t="n"/>
      <c r="BJ1255" s="217" t="n"/>
      <c r="BK1255" s="217" t="n"/>
      <c r="BL1255" s="217" t="n"/>
      <c r="BM1255" s="217" t="n"/>
      <c r="BN1255" s="217" t="n"/>
      <c r="BO1255" s="217" t="n"/>
      <c r="BP1255" s="217" t="n"/>
      <c r="BQ1255" s="217" t="n"/>
      <c r="BR1255" s="217" t="n"/>
      <c r="BS1255" s="217" t="n"/>
      <c r="BT1255" s="217" t="n"/>
      <c r="BU1255" s="217" t="n"/>
      <c r="BV1255" s="217" t="n"/>
      <c r="BW1255" s="217" t="n"/>
      <c r="BX1255" s="220" t="n"/>
      <c r="BY1255" s="220" t="n"/>
      <c r="BZ1255" s="220" t="n"/>
      <c r="CA1255" s="220" t="n"/>
      <c r="CB1255" s="220" t="n"/>
      <c r="CC1255" s="220" t="n"/>
      <c r="CD1255" s="220" t="n"/>
      <c r="CE1255" s="220" t="n"/>
      <c r="CF1255" s="220" t="n"/>
      <c r="CG1255" s="221">
        <f>IFERROR(ROUND((SUM(BX1255:CF1255)),0),"")</f>
        <v/>
      </c>
      <c r="CH1255" s="216" t="n"/>
      <c r="CI1255" s="456" t="n"/>
      <c r="CJ1255" s="223" t="n"/>
      <c r="CK1255" s="196" t="n"/>
      <c r="CL1255" s="196" t="n"/>
      <c r="CM1255" s="196" t="n"/>
      <c r="CN1255" s="196" t="n"/>
      <c r="CO1255" s="196" t="n"/>
      <c r="CP1255" s="323" t="n"/>
      <c r="CQ1255" s="348" t="n"/>
      <c r="CR1255" s="348" t="n"/>
      <c r="CS1255" s="348" t="n"/>
      <c r="CT1255" s="348" t="n"/>
      <c r="CU1255" s="348" t="n"/>
      <c r="CV1255" s="348" t="n"/>
      <c r="CW1255" s="348" t="n"/>
      <c r="CX1255" s="348" t="n"/>
      <c r="CY1255" s="348">
        <f>IFERROR(ROUND(STDEV(AN1255,L1255),1),"")</f>
        <v/>
      </c>
      <c r="CZ1255" s="232">
        <f>IFERROR(ROUND(AVERAGE(O1255:S1255,AA1255:AE1255),0),"")</f>
        <v/>
      </c>
      <c r="DA1255" s="232">
        <f>IFERROR(AVERAGE(T1255:X1255,AF1255:AJ1255),"")</f>
        <v/>
      </c>
      <c r="DB1255" s="308">
        <f>AV1255+BK1255</f>
        <v/>
      </c>
      <c r="DC1255" s="12">
        <f>SUM(BL1255:BT1255,AW1255:BE1255)</f>
        <v/>
      </c>
      <c r="DD1255" s="437">
        <f>IFERROR(ROUND(DC1255/K1255,0),"")</f>
        <v/>
      </c>
      <c r="DE1255" s="437">
        <f>IFERROR(ROUND(AVERAGE(Y1255:Z1255,AK1255:AL1255),0),"")</f>
        <v/>
      </c>
      <c r="DF1255" s="217">
        <f>IFERROR(ROUND((3600/DE1255*J1255),0),"")</f>
        <v/>
      </c>
      <c r="DG1255" s="437">
        <f>IFERROR(ROUND(DD1255/DF1255,1),"")</f>
        <v/>
      </c>
      <c r="DH1255" s="308">
        <f>IFERROR(DB1255+DD1255,"")</f>
        <v/>
      </c>
      <c r="DI1255" s="447">
        <f>IFERROR(DD1255/DH1255,"")</f>
        <v/>
      </c>
      <c r="DJ1255" s="239" t="n"/>
      <c r="DK1255" s="12">
        <f>IFERROR(DF1255-AP1255,"")</f>
        <v/>
      </c>
      <c r="DL1255" s="239" t="n"/>
      <c r="DM1255" s="307">
        <f>IFERROR(DA1255-L1255,"")</f>
        <v/>
      </c>
      <c r="DN1255" s="348">
        <f>IF(DE1255&gt;AQ1255,0,1)</f>
        <v/>
      </c>
      <c r="DO1255" s="348">
        <f>IF(DA1255&lt;M1255,0,1)</f>
        <v/>
      </c>
      <c r="DP1255" s="348">
        <f>IF(DA1255&gt;N1255,0,1)</f>
        <v/>
      </c>
    </row>
    <row r="1256" ht="20.25" customHeight="1" s="417">
      <c r="C1256" s="455" t="n"/>
      <c r="G1256" s="238" t="n"/>
      <c r="H1256" s="437" t="n"/>
      <c r="I1256" s="437" t="n"/>
      <c r="J1256" s="437" t="n"/>
      <c r="K1256" s="437" t="n"/>
      <c r="L1256" s="240" t="n"/>
      <c r="M1256" s="241" t="n"/>
      <c r="N1256" s="242" t="n"/>
      <c r="O1256" s="232" t="n"/>
      <c r="P1256" s="232" t="n"/>
      <c r="Q1256" s="232" t="n"/>
      <c r="R1256" s="232" t="n"/>
      <c r="S1256" s="232" t="n"/>
      <c r="T1256" s="232" t="n"/>
      <c r="U1256" s="232" t="n"/>
      <c r="V1256" s="232" t="n"/>
      <c r="W1256" s="232" t="n"/>
      <c r="X1256" s="232" t="n"/>
      <c r="Y1256" s="195" t="n"/>
      <c r="Z1256" s="195" t="n"/>
      <c r="AA1256" s="232" t="n"/>
      <c r="AB1256" s="232" t="n"/>
      <c r="AC1256" s="232" t="n"/>
      <c r="AD1256" s="232" t="n"/>
      <c r="AE1256" s="232" t="n"/>
      <c r="AF1256" s="232" t="n"/>
      <c r="AG1256" s="232" t="n"/>
      <c r="AH1256" s="232" t="n"/>
      <c r="AI1256" s="232" t="n"/>
      <c r="AJ1256" s="232" t="n"/>
      <c r="AK1256" s="195" t="n"/>
      <c r="AL1256" s="195" t="n"/>
      <c r="AM1256" s="232">
        <f>IFERROR(ROUND(AVERAGE(O1256:S1256,AA1256:AE1256),0),"")</f>
        <v/>
      </c>
      <c r="AN1256" s="232">
        <f>IFERROR(ROUND(AVERAGE(T1256:X1256,AF1256:AJ1256),0),"")</f>
        <v/>
      </c>
      <c r="AO1256" s="278">
        <f>IFERROR((AM1256-L1256)/L1256,"")</f>
        <v/>
      </c>
      <c r="AP1256" s="218" t="n"/>
      <c r="AQ1256" s="219" t="n"/>
      <c r="AR1256" s="217">
        <f>IFERROR(ROUND((3600/AS1256*J1256),0),"")</f>
        <v/>
      </c>
      <c r="AS1256" s="217">
        <f>IFERROR(ROUND(AVERAGE(Y1256:Z1256,AK1256:AL1256),0),"")</f>
        <v/>
      </c>
      <c r="AT1256" s="217" t="n"/>
      <c r="AU1256" s="217" t="n"/>
      <c r="AV1256" s="217" t="n"/>
      <c r="AW1256" s="217" t="n"/>
      <c r="AX1256" s="217" t="n"/>
      <c r="AY1256" s="217" t="n"/>
      <c r="AZ1256" s="217" t="n"/>
      <c r="BA1256" s="217" t="n"/>
      <c r="BB1256" s="217" t="n"/>
      <c r="BC1256" s="217" t="n"/>
      <c r="BD1256" s="217" t="n"/>
      <c r="BE1256" s="217" t="n"/>
      <c r="BF1256" s="217" t="n"/>
      <c r="BG1256" s="217" t="n"/>
      <c r="BH1256" s="217" t="n"/>
      <c r="BI1256" s="217" t="n"/>
      <c r="BJ1256" s="217" t="n"/>
      <c r="BK1256" s="217" t="n"/>
      <c r="BL1256" s="217" t="n"/>
      <c r="BM1256" s="217" t="n"/>
      <c r="BN1256" s="217" t="n"/>
      <c r="BO1256" s="217" t="n"/>
      <c r="BP1256" s="217" t="n"/>
      <c r="BQ1256" s="217" t="n"/>
      <c r="BR1256" s="217" t="n"/>
      <c r="BS1256" s="217" t="n"/>
      <c r="BT1256" s="217" t="n"/>
      <c r="BU1256" s="217" t="n"/>
      <c r="BV1256" s="217" t="n"/>
      <c r="BW1256" s="217" t="n"/>
      <c r="BX1256" s="220" t="n"/>
      <c r="BY1256" s="220" t="n"/>
      <c r="BZ1256" s="220" t="n"/>
      <c r="CA1256" s="220" t="n"/>
      <c r="CB1256" s="220" t="n"/>
      <c r="CC1256" s="220" t="n"/>
      <c r="CD1256" s="220" t="n"/>
      <c r="CE1256" s="220" t="n"/>
      <c r="CF1256" s="220" t="n"/>
      <c r="CG1256" s="221">
        <f>IFERROR(ROUND((SUM(BX1256:CF1256)),0),"")</f>
        <v/>
      </c>
      <c r="CH1256" s="216" t="n"/>
      <c r="CI1256" s="456" t="n"/>
      <c r="CJ1256" s="223" t="n"/>
      <c r="CK1256" s="196" t="n"/>
      <c r="CL1256" s="196" t="n"/>
      <c r="CM1256" s="196" t="n"/>
      <c r="CN1256" s="196" t="n"/>
      <c r="CO1256" s="196" t="n"/>
      <c r="CP1256" s="323" t="n"/>
      <c r="CQ1256" s="348" t="n"/>
      <c r="CR1256" s="348" t="n"/>
      <c r="CS1256" s="348" t="n"/>
      <c r="CT1256" s="348" t="n"/>
      <c r="CU1256" s="348" t="n"/>
      <c r="CV1256" s="348" t="n"/>
      <c r="CW1256" s="348" t="n"/>
      <c r="CX1256" s="348" t="n"/>
      <c r="CY1256" s="348">
        <f>IFERROR(ROUND(STDEV(AN1256,L1256),1),"")</f>
        <v/>
      </c>
      <c r="CZ1256" s="232">
        <f>IFERROR(ROUND(AVERAGE(O1256:S1256,AA1256:AE1256),0),"")</f>
        <v/>
      </c>
      <c r="DA1256" s="232">
        <f>IFERROR(AVERAGE(T1256:X1256,AF1256:AJ1256),"")</f>
        <v/>
      </c>
      <c r="DB1256" s="308">
        <f>AV1256+BK1256</f>
        <v/>
      </c>
      <c r="DC1256" s="12">
        <f>SUM(BL1256:BT1256,AW1256:BE1256)</f>
        <v/>
      </c>
      <c r="DD1256" s="437">
        <f>IFERROR(ROUND(DC1256/K1256,0),"")</f>
        <v/>
      </c>
      <c r="DE1256" s="437">
        <f>IFERROR(ROUND(AVERAGE(Y1256:Z1256,AK1256:AL1256),0),"")</f>
        <v/>
      </c>
      <c r="DF1256" s="217">
        <f>IFERROR(ROUND((3600/DE1256*J1256),0),"")</f>
        <v/>
      </c>
      <c r="DG1256" s="437">
        <f>IFERROR(ROUND(DD1256/DF1256,1),"")</f>
        <v/>
      </c>
      <c r="DH1256" s="308">
        <f>IFERROR(DB1256+DD1256,"")</f>
        <v/>
      </c>
      <c r="DI1256" s="447">
        <f>IFERROR(DD1256/DH1256,"")</f>
        <v/>
      </c>
      <c r="DJ1256" s="239" t="n"/>
      <c r="DK1256" s="12">
        <f>IFERROR(DF1256-AP1256,"")</f>
        <v/>
      </c>
      <c r="DL1256" s="239" t="n"/>
      <c r="DM1256" s="307">
        <f>IFERROR(DA1256-L1256,"")</f>
        <v/>
      </c>
      <c r="DN1256" s="348">
        <f>IF(DE1256&gt;AQ1256,0,1)</f>
        <v/>
      </c>
      <c r="DO1256" s="348">
        <f>IF(DA1256&lt;M1256,0,1)</f>
        <v/>
      </c>
      <c r="DP1256" s="348">
        <f>IF(DA1256&gt;N1256,0,1)</f>
        <v/>
      </c>
    </row>
    <row r="1257" ht="20.25" customHeight="1" s="417">
      <c r="C1257" s="455" t="n"/>
      <c r="G1257" s="238" t="n"/>
      <c r="H1257" s="437" t="n"/>
      <c r="I1257" s="437" t="n"/>
      <c r="J1257" s="437" t="n"/>
      <c r="K1257" s="437" t="n"/>
      <c r="L1257" s="240" t="n"/>
      <c r="M1257" s="241" t="n"/>
      <c r="N1257" s="242" t="n"/>
      <c r="O1257" s="232" t="n"/>
      <c r="P1257" s="232" t="n"/>
      <c r="Q1257" s="232" t="n"/>
      <c r="R1257" s="232" t="n"/>
      <c r="S1257" s="232" t="n"/>
      <c r="T1257" s="232" t="n"/>
      <c r="U1257" s="232" t="n"/>
      <c r="V1257" s="232" t="n"/>
      <c r="W1257" s="232" t="n"/>
      <c r="X1257" s="232" t="n"/>
      <c r="Y1257" s="195" t="n"/>
      <c r="Z1257" s="195" t="n"/>
      <c r="AA1257" s="232" t="n"/>
      <c r="AB1257" s="232" t="n"/>
      <c r="AC1257" s="232" t="n"/>
      <c r="AD1257" s="232" t="n"/>
      <c r="AE1257" s="232" t="n"/>
      <c r="AF1257" s="232" t="n"/>
      <c r="AG1257" s="232" t="n"/>
      <c r="AH1257" s="232" t="n"/>
      <c r="AI1257" s="232" t="n"/>
      <c r="AJ1257" s="232" t="n"/>
      <c r="AK1257" s="195" t="n"/>
      <c r="AL1257" s="195" t="n"/>
      <c r="AM1257" s="232">
        <f>IFERROR(ROUND(AVERAGE(O1257:S1257,AA1257:AE1257),0),"")</f>
        <v/>
      </c>
      <c r="AN1257" s="232">
        <f>IFERROR(ROUND(AVERAGE(T1257:X1257,AF1257:AJ1257),0),"")</f>
        <v/>
      </c>
      <c r="AO1257" s="278">
        <f>IFERROR((AM1257-L1257)/L1257,"")</f>
        <v/>
      </c>
      <c r="AP1257" s="218" t="n"/>
      <c r="AQ1257" s="219" t="n"/>
      <c r="AR1257" s="217">
        <f>IFERROR(ROUND((3600/AS1257*J1257),0),"")</f>
        <v/>
      </c>
      <c r="AS1257" s="217">
        <f>IFERROR(ROUND(AVERAGE(Y1257:Z1257,AK1257:AL1257),0),"")</f>
        <v/>
      </c>
      <c r="AT1257" s="217" t="n"/>
      <c r="AU1257" s="217" t="n"/>
      <c r="AV1257" s="217" t="n"/>
      <c r="AW1257" s="217" t="n"/>
      <c r="AX1257" s="217" t="n"/>
      <c r="AY1257" s="217" t="n"/>
      <c r="AZ1257" s="217" t="n"/>
      <c r="BA1257" s="217" t="n"/>
      <c r="BB1257" s="217" t="n"/>
      <c r="BC1257" s="217" t="n"/>
      <c r="BD1257" s="217" t="n"/>
      <c r="BE1257" s="217" t="n"/>
      <c r="BF1257" s="217" t="n"/>
      <c r="BG1257" s="217" t="n"/>
      <c r="BH1257" s="217" t="n"/>
      <c r="BI1257" s="217" t="n"/>
      <c r="BJ1257" s="217" t="n"/>
      <c r="BK1257" s="217" t="n"/>
      <c r="BL1257" s="217" t="n"/>
      <c r="BM1257" s="217" t="n"/>
      <c r="BN1257" s="217" t="n"/>
      <c r="BO1257" s="217" t="n"/>
      <c r="BP1257" s="217" t="n"/>
      <c r="BQ1257" s="217" t="n"/>
      <c r="BR1257" s="217" t="n"/>
      <c r="BS1257" s="217" t="n"/>
      <c r="BT1257" s="217" t="n"/>
      <c r="BU1257" s="217" t="n"/>
      <c r="BV1257" s="217" t="n"/>
      <c r="BW1257" s="217" t="n"/>
      <c r="BX1257" s="220" t="n"/>
      <c r="BY1257" s="220" t="n"/>
      <c r="BZ1257" s="220" t="n"/>
      <c r="CA1257" s="220" t="n"/>
      <c r="CB1257" s="220" t="n"/>
      <c r="CC1257" s="220" t="n"/>
      <c r="CD1257" s="220" t="n"/>
      <c r="CE1257" s="220" t="n"/>
      <c r="CF1257" s="220" t="n"/>
      <c r="CG1257" s="221">
        <f>IFERROR(ROUND((SUM(BX1257:CF1257)),0),"")</f>
        <v/>
      </c>
      <c r="CH1257" s="216" t="n"/>
      <c r="CI1257" s="456" t="n"/>
      <c r="CJ1257" s="223" t="n"/>
      <c r="CK1257" s="196" t="n"/>
      <c r="CL1257" s="196" t="n"/>
      <c r="CM1257" s="196" t="n"/>
      <c r="CN1257" s="196" t="n"/>
      <c r="CO1257" s="196" t="n"/>
      <c r="CP1257" s="323" t="n"/>
      <c r="CQ1257" s="348" t="n"/>
      <c r="CR1257" s="348" t="n"/>
      <c r="CS1257" s="348" t="n"/>
      <c r="CT1257" s="348" t="n"/>
      <c r="CU1257" s="348" t="n"/>
      <c r="CV1257" s="348" t="n"/>
      <c r="CW1257" s="348" t="n"/>
      <c r="CX1257" s="348" t="n"/>
      <c r="CY1257" s="348">
        <f>IFERROR(ROUND(STDEV(AN1257,L1257),1),"")</f>
        <v/>
      </c>
      <c r="CZ1257" s="232">
        <f>IFERROR(ROUND(AVERAGE(O1257:S1257,AA1257:AE1257),0),"")</f>
        <v/>
      </c>
      <c r="DA1257" s="232">
        <f>IFERROR(AVERAGE(T1257:X1257,AF1257:AJ1257),"")</f>
        <v/>
      </c>
      <c r="DB1257" s="308">
        <f>AV1257+BK1257</f>
        <v/>
      </c>
      <c r="DC1257" s="12">
        <f>SUM(BL1257:BT1257,AW1257:BE1257)</f>
        <v/>
      </c>
      <c r="DD1257" s="437">
        <f>IFERROR(ROUND(DC1257/K1257,0),"")</f>
        <v/>
      </c>
      <c r="DE1257" s="437">
        <f>IFERROR(ROUND(AVERAGE(Y1257:Z1257,AK1257:AL1257),0),"")</f>
        <v/>
      </c>
      <c r="DF1257" s="217">
        <f>IFERROR(ROUND((3600/DE1257*J1257),0),"")</f>
        <v/>
      </c>
      <c r="DG1257" s="437">
        <f>IFERROR(ROUND(DD1257/DF1257,1),"")</f>
        <v/>
      </c>
      <c r="DH1257" s="308">
        <f>IFERROR(DB1257+DD1257,"")</f>
        <v/>
      </c>
      <c r="DI1257" s="447">
        <f>IFERROR(DD1257/DH1257,"")</f>
        <v/>
      </c>
      <c r="DJ1257" s="239" t="n"/>
      <c r="DK1257" s="12">
        <f>IFERROR(DF1257-AP1257,"")</f>
        <v/>
      </c>
      <c r="DL1257" s="239" t="n"/>
      <c r="DM1257" s="307">
        <f>IFERROR(DA1257-L1257,"")</f>
        <v/>
      </c>
      <c r="DN1257" s="348">
        <f>IF(DE1257&gt;AQ1257,0,1)</f>
        <v/>
      </c>
      <c r="DO1257" s="348">
        <f>IF(DA1257&lt;M1257,0,1)</f>
        <v/>
      </c>
      <c r="DP1257" s="348">
        <f>IF(DA1257&gt;N1257,0,1)</f>
        <v/>
      </c>
    </row>
    <row r="1258" ht="20.25" customHeight="1" s="417">
      <c r="C1258" s="455" t="n"/>
      <c r="G1258" s="238" t="n"/>
      <c r="H1258" s="437" t="n"/>
      <c r="I1258" s="437" t="n"/>
      <c r="J1258" s="437" t="n"/>
      <c r="K1258" s="437" t="n"/>
      <c r="L1258" s="240" t="n"/>
      <c r="M1258" s="241" t="n"/>
      <c r="N1258" s="242" t="n"/>
      <c r="O1258" s="232" t="n"/>
      <c r="P1258" s="232" t="n"/>
      <c r="Q1258" s="232" t="n"/>
      <c r="R1258" s="232" t="n"/>
      <c r="S1258" s="232" t="n"/>
      <c r="T1258" s="232" t="n"/>
      <c r="U1258" s="232" t="n"/>
      <c r="V1258" s="232" t="n"/>
      <c r="W1258" s="232" t="n"/>
      <c r="X1258" s="232" t="n"/>
      <c r="Y1258" s="195" t="n"/>
      <c r="Z1258" s="195" t="n"/>
      <c r="AA1258" s="232" t="n"/>
      <c r="AB1258" s="232" t="n"/>
      <c r="AC1258" s="232" t="n"/>
      <c r="AD1258" s="232" t="n"/>
      <c r="AE1258" s="232" t="n"/>
      <c r="AF1258" s="232" t="n"/>
      <c r="AG1258" s="232" t="n"/>
      <c r="AH1258" s="232" t="n"/>
      <c r="AI1258" s="232" t="n"/>
      <c r="AJ1258" s="232" t="n"/>
      <c r="AK1258" s="195" t="n"/>
      <c r="AL1258" s="195" t="n"/>
      <c r="AM1258" s="232">
        <f>IFERROR(ROUND(AVERAGE(O1258:S1258,AA1258:AE1258),0),"")</f>
        <v/>
      </c>
      <c r="AN1258" s="232">
        <f>IFERROR(ROUND(AVERAGE(T1258:X1258,AF1258:AJ1258),0),"")</f>
        <v/>
      </c>
      <c r="AO1258" s="278">
        <f>IFERROR((AM1258-L1258)/L1258,"")</f>
        <v/>
      </c>
      <c r="AP1258" s="218" t="n"/>
      <c r="AQ1258" s="219" t="n"/>
      <c r="AR1258" s="217">
        <f>IFERROR(ROUND((3600/AS1258*J1258),0),"")</f>
        <v/>
      </c>
      <c r="AS1258" s="217">
        <f>IFERROR(ROUND(AVERAGE(Y1258:Z1258,AK1258:AL1258),0),"")</f>
        <v/>
      </c>
      <c r="AT1258" s="217" t="n"/>
      <c r="AU1258" s="217" t="n"/>
      <c r="AV1258" s="217" t="n"/>
      <c r="AW1258" s="217" t="n"/>
      <c r="AX1258" s="217" t="n"/>
      <c r="AY1258" s="217" t="n"/>
      <c r="AZ1258" s="217" t="n"/>
      <c r="BA1258" s="217" t="n"/>
      <c r="BB1258" s="217" t="n"/>
      <c r="BC1258" s="217" t="n"/>
      <c r="BD1258" s="217" t="n"/>
      <c r="BE1258" s="217" t="n"/>
      <c r="BF1258" s="217" t="n"/>
      <c r="BG1258" s="217" t="n"/>
      <c r="BH1258" s="217" t="n"/>
      <c r="BI1258" s="217" t="n"/>
      <c r="BJ1258" s="217" t="n"/>
      <c r="BK1258" s="217" t="n"/>
      <c r="BL1258" s="217" t="n"/>
      <c r="BM1258" s="217" t="n"/>
      <c r="BN1258" s="217" t="n"/>
      <c r="BO1258" s="217" t="n"/>
      <c r="BP1258" s="217" t="n"/>
      <c r="BQ1258" s="217" t="n"/>
      <c r="BR1258" s="217" t="n"/>
      <c r="BS1258" s="217" t="n"/>
      <c r="BT1258" s="217" t="n"/>
      <c r="BU1258" s="217" t="n"/>
      <c r="BV1258" s="217" t="n"/>
      <c r="BW1258" s="217" t="n"/>
      <c r="BX1258" s="220" t="n"/>
      <c r="BY1258" s="220" t="n"/>
      <c r="BZ1258" s="220" t="n"/>
      <c r="CA1258" s="220" t="n"/>
      <c r="CB1258" s="220" t="n"/>
      <c r="CC1258" s="220" t="n"/>
      <c r="CD1258" s="220" t="n"/>
      <c r="CE1258" s="220" t="n"/>
      <c r="CF1258" s="220" t="n"/>
      <c r="CG1258" s="221">
        <f>IFERROR(ROUND((SUM(BX1258:CF1258)),0),"")</f>
        <v/>
      </c>
      <c r="CH1258" s="216" t="n"/>
      <c r="CI1258" s="456" t="n"/>
      <c r="CJ1258" s="223" t="n"/>
      <c r="CK1258" s="196" t="n"/>
      <c r="CL1258" s="196" t="n"/>
      <c r="CM1258" s="196" t="n"/>
      <c r="CN1258" s="196" t="n"/>
      <c r="CO1258" s="196" t="n"/>
      <c r="CP1258" s="323" t="n"/>
      <c r="CQ1258" s="348" t="n"/>
      <c r="CR1258" s="348" t="n"/>
      <c r="CS1258" s="348" t="n"/>
      <c r="CT1258" s="348" t="n"/>
      <c r="CU1258" s="348" t="n"/>
      <c r="CV1258" s="348" t="n"/>
      <c r="CW1258" s="348" t="n"/>
      <c r="CX1258" s="348" t="n"/>
      <c r="CY1258" s="348">
        <f>IFERROR(ROUND(STDEV(AN1258,L1258),1),"")</f>
        <v/>
      </c>
      <c r="CZ1258" s="232">
        <f>IFERROR(ROUND(AVERAGE(O1258:S1258,AA1258:AE1258),0),"")</f>
        <v/>
      </c>
      <c r="DA1258" s="232">
        <f>IFERROR(AVERAGE(T1258:X1258,AF1258:AJ1258),"")</f>
        <v/>
      </c>
      <c r="DB1258" s="308">
        <f>AV1258+BK1258</f>
        <v/>
      </c>
      <c r="DC1258" s="12">
        <f>SUM(BL1258:BT1258,AW1258:BE1258)</f>
        <v/>
      </c>
      <c r="DD1258" s="437">
        <f>IFERROR(ROUND(DC1258/K1258,0),"")</f>
        <v/>
      </c>
      <c r="DE1258" s="437">
        <f>IFERROR(ROUND(AVERAGE(Y1258:Z1258,AK1258:AL1258),0),"")</f>
        <v/>
      </c>
      <c r="DF1258" s="217">
        <f>IFERROR(ROUND((3600/DE1258*J1258),0),"")</f>
        <v/>
      </c>
      <c r="DG1258" s="437">
        <f>IFERROR(ROUND(DD1258/DF1258,1),"")</f>
        <v/>
      </c>
      <c r="DH1258" s="308">
        <f>IFERROR(DB1258+DD1258,"")</f>
        <v/>
      </c>
      <c r="DI1258" s="447">
        <f>IFERROR(DD1258/DH1258,"")</f>
        <v/>
      </c>
      <c r="DJ1258" s="239" t="n"/>
      <c r="DK1258" s="12">
        <f>IFERROR(DF1258-AP1258,"")</f>
        <v/>
      </c>
      <c r="DL1258" s="239" t="n"/>
      <c r="DM1258" s="307">
        <f>IFERROR(DA1258-L1258,"")</f>
        <v/>
      </c>
      <c r="DN1258" s="348">
        <f>IF(DE1258&gt;AQ1258,0,1)</f>
        <v/>
      </c>
      <c r="DO1258" s="348">
        <f>IF(DA1258&lt;M1258,0,1)</f>
        <v/>
      </c>
      <c r="DP1258" s="348">
        <f>IF(DA1258&gt;N1258,0,1)</f>
        <v/>
      </c>
    </row>
    <row r="1259" ht="20.25" customHeight="1" s="417">
      <c r="C1259" s="455" t="n"/>
      <c r="G1259" s="238" t="n"/>
      <c r="H1259" s="437" t="n"/>
      <c r="I1259" s="437" t="n"/>
      <c r="J1259" s="437" t="n"/>
      <c r="K1259" s="437" t="n"/>
      <c r="L1259" s="240" t="n"/>
      <c r="M1259" s="241" t="n"/>
      <c r="N1259" s="242" t="n"/>
      <c r="O1259" s="232" t="n"/>
      <c r="P1259" s="232" t="n"/>
      <c r="Q1259" s="232" t="n"/>
      <c r="R1259" s="232" t="n"/>
      <c r="S1259" s="232" t="n"/>
      <c r="T1259" s="232" t="n"/>
      <c r="U1259" s="232" t="n"/>
      <c r="V1259" s="232" t="n"/>
      <c r="W1259" s="232" t="n"/>
      <c r="X1259" s="232" t="n"/>
      <c r="Y1259" s="195" t="n"/>
      <c r="Z1259" s="195" t="n"/>
      <c r="AA1259" s="232" t="n"/>
      <c r="AB1259" s="232" t="n"/>
      <c r="AC1259" s="232" t="n"/>
      <c r="AD1259" s="232" t="n"/>
      <c r="AE1259" s="232" t="n"/>
      <c r="AF1259" s="232" t="n"/>
      <c r="AG1259" s="232" t="n"/>
      <c r="AH1259" s="232" t="n"/>
      <c r="AI1259" s="232" t="n"/>
      <c r="AJ1259" s="232" t="n"/>
      <c r="AK1259" s="195" t="n"/>
      <c r="AL1259" s="195" t="n"/>
      <c r="AM1259" s="232">
        <f>IFERROR(ROUND(AVERAGE(O1259:S1259,AA1259:AE1259),0),"")</f>
        <v/>
      </c>
      <c r="AN1259" s="232">
        <f>IFERROR(ROUND(AVERAGE(T1259:X1259,AF1259:AJ1259),0),"")</f>
        <v/>
      </c>
      <c r="AO1259" s="278">
        <f>IFERROR((AM1259-L1259)/L1259,"")</f>
        <v/>
      </c>
      <c r="AP1259" s="218" t="n"/>
      <c r="AQ1259" s="219" t="n"/>
      <c r="AR1259" s="217">
        <f>IFERROR(ROUND((3600/AS1259*J1259),0),"")</f>
        <v/>
      </c>
      <c r="AS1259" s="217">
        <f>IFERROR(ROUND(AVERAGE(Y1259:Z1259,AK1259:AL1259),0),"")</f>
        <v/>
      </c>
      <c r="AT1259" s="217" t="n"/>
      <c r="AU1259" s="217" t="n"/>
      <c r="AV1259" s="217" t="n"/>
      <c r="AW1259" s="217" t="n"/>
      <c r="AX1259" s="217" t="n"/>
      <c r="AY1259" s="217" t="n"/>
      <c r="AZ1259" s="217" t="n"/>
      <c r="BA1259" s="217" t="n"/>
      <c r="BB1259" s="217" t="n"/>
      <c r="BC1259" s="217" t="n"/>
      <c r="BD1259" s="217" t="n"/>
      <c r="BE1259" s="217" t="n"/>
      <c r="BF1259" s="217" t="n"/>
      <c r="BG1259" s="217" t="n"/>
      <c r="BH1259" s="217" t="n"/>
      <c r="BI1259" s="217" t="n"/>
      <c r="BJ1259" s="217" t="n"/>
      <c r="BK1259" s="217" t="n"/>
      <c r="BL1259" s="217" t="n"/>
      <c r="BM1259" s="217" t="n"/>
      <c r="BN1259" s="217" t="n"/>
      <c r="BO1259" s="217" t="n"/>
      <c r="BP1259" s="217" t="n"/>
      <c r="BQ1259" s="217" t="n"/>
      <c r="BR1259" s="217" t="n"/>
      <c r="BS1259" s="217" t="n"/>
      <c r="BT1259" s="217" t="n"/>
      <c r="BU1259" s="217" t="n"/>
      <c r="BV1259" s="217" t="n"/>
      <c r="BW1259" s="217" t="n"/>
      <c r="BX1259" s="220" t="n"/>
      <c r="BY1259" s="220" t="n"/>
      <c r="BZ1259" s="220" t="n"/>
      <c r="CA1259" s="220" t="n"/>
      <c r="CB1259" s="220" t="n"/>
      <c r="CC1259" s="220" t="n"/>
      <c r="CD1259" s="220" t="n"/>
      <c r="CE1259" s="220" t="n"/>
      <c r="CF1259" s="220" t="n"/>
      <c r="CG1259" s="221">
        <f>IFERROR(ROUND((SUM(BX1259:CF1259)),0),"")</f>
        <v/>
      </c>
      <c r="CH1259" s="216" t="n"/>
      <c r="CI1259" s="456" t="n"/>
      <c r="CJ1259" s="223" t="n"/>
      <c r="CK1259" s="196" t="n"/>
      <c r="CL1259" s="196" t="n"/>
      <c r="CM1259" s="196" t="n"/>
      <c r="CN1259" s="196" t="n"/>
      <c r="CO1259" s="196" t="n"/>
      <c r="CP1259" s="323" t="n"/>
      <c r="CQ1259" s="348" t="n"/>
      <c r="CR1259" s="348" t="n"/>
      <c r="CS1259" s="348" t="n"/>
      <c r="CT1259" s="348" t="n"/>
      <c r="CU1259" s="348" t="n"/>
      <c r="CV1259" s="348" t="n"/>
      <c r="CW1259" s="348" t="n"/>
      <c r="CX1259" s="348" t="n"/>
      <c r="CY1259" s="348">
        <f>IFERROR(ROUND(STDEV(AN1259,L1259),1),"")</f>
        <v/>
      </c>
      <c r="CZ1259" s="232">
        <f>IFERROR(ROUND(AVERAGE(O1259:S1259,AA1259:AE1259),0),"")</f>
        <v/>
      </c>
      <c r="DA1259" s="232">
        <f>IFERROR(AVERAGE(T1259:X1259,AF1259:AJ1259),"")</f>
        <v/>
      </c>
      <c r="DB1259" s="308">
        <f>AV1259+BK1259</f>
        <v/>
      </c>
      <c r="DC1259" s="12">
        <f>SUM(BL1259:BT1259,AW1259:BE1259)</f>
        <v/>
      </c>
      <c r="DD1259" s="437">
        <f>IFERROR(ROUND(DC1259/K1259,0),"")</f>
        <v/>
      </c>
      <c r="DE1259" s="437">
        <f>IFERROR(ROUND(AVERAGE(Y1259:Z1259,AK1259:AL1259),0),"")</f>
        <v/>
      </c>
      <c r="DF1259" s="217">
        <f>IFERROR(ROUND((3600/DE1259*J1259),0),"")</f>
        <v/>
      </c>
      <c r="DG1259" s="437">
        <f>IFERROR(ROUND(DD1259/DF1259,1),"")</f>
        <v/>
      </c>
      <c r="DH1259" s="308">
        <f>IFERROR(DB1259+DD1259,"")</f>
        <v/>
      </c>
      <c r="DI1259" s="447">
        <f>IFERROR(DD1259/DH1259,"")</f>
        <v/>
      </c>
      <c r="DJ1259" s="239" t="n"/>
      <c r="DK1259" s="12">
        <f>IFERROR(DF1259-AP1259,"")</f>
        <v/>
      </c>
      <c r="DL1259" s="239" t="n"/>
      <c r="DM1259" s="307">
        <f>IFERROR(DA1259-L1259,"")</f>
        <v/>
      </c>
      <c r="DN1259" s="348">
        <f>IF(DE1259&gt;AQ1259,0,1)</f>
        <v/>
      </c>
      <c r="DO1259" s="348">
        <f>IF(DA1259&lt;M1259,0,1)</f>
        <v/>
      </c>
      <c r="DP1259" s="348">
        <f>IF(DA1259&gt;N1259,0,1)</f>
        <v/>
      </c>
    </row>
    <row r="1260" ht="20.25" customHeight="1" s="417">
      <c r="C1260" s="455" t="n"/>
      <c r="G1260" s="238" t="n"/>
      <c r="H1260" s="437" t="n"/>
      <c r="I1260" s="437" t="n"/>
      <c r="J1260" s="437" t="n"/>
      <c r="K1260" s="437" t="n"/>
      <c r="L1260" s="240" t="n"/>
      <c r="M1260" s="241" t="n"/>
      <c r="N1260" s="242" t="n"/>
      <c r="O1260" s="232" t="n"/>
      <c r="P1260" s="232" t="n"/>
      <c r="Q1260" s="232" t="n"/>
      <c r="R1260" s="232" t="n"/>
      <c r="S1260" s="232" t="n"/>
      <c r="T1260" s="232" t="n"/>
      <c r="U1260" s="232" t="n"/>
      <c r="V1260" s="232" t="n"/>
      <c r="W1260" s="232" t="n"/>
      <c r="X1260" s="232" t="n"/>
      <c r="Y1260" s="195" t="n"/>
      <c r="Z1260" s="195" t="n"/>
      <c r="AA1260" s="232" t="n"/>
      <c r="AB1260" s="232" t="n"/>
      <c r="AC1260" s="232" t="n"/>
      <c r="AD1260" s="232" t="n"/>
      <c r="AE1260" s="232" t="n"/>
      <c r="AF1260" s="232" t="n"/>
      <c r="AG1260" s="232" t="n"/>
      <c r="AH1260" s="232" t="n"/>
      <c r="AI1260" s="232" t="n"/>
      <c r="AJ1260" s="232" t="n"/>
      <c r="AK1260" s="195" t="n"/>
      <c r="AL1260" s="195" t="n"/>
      <c r="AM1260" s="232">
        <f>IFERROR(ROUND(AVERAGE(O1260:S1260,AA1260:AE1260),0),"")</f>
        <v/>
      </c>
      <c r="AN1260" s="232">
        <f>IFERROR(ROUND(AVERAGE(T1260:X1260,AF1260:AJ1260),0),"")</f>
        <v/>
      </c>
      <c r="AO1260" s="278">
        <f>IFERROR((AM1260-L1260)/L1260,"")</f>
        <v/>
      </c>
      <c r="AP1260" s="218" t="n"/>
      <c r="AQ1260" s="219" t="n"/>
      <c r="AR1260" s="217">
        <f>IFERROR(ROUND((3600/AS1260*J1260),0),"")</f>
        <v/>
      </c>
      <c r="AS1260" s="217">
        <f>IFERROR(ROUND(AVERAGE(Y1260:Z1260,AK1260:AL1260),0),"")</f>
        <v/>
      </c>
      <c r="AT1260" s="217" t="n"/>
      <c r="AU1260" s="217" t="n"/>
      <c r="AV1260" s="217" t="n"/>
      <c r="AW1260" s="217" t="n"/>
      <c r="AX1260" s="217" t="n"/>
      <c r="AY1260" s="217" t="n"/>
      <c r="AZ1260" s="217" t="n"/>
      <c r="BA1260" s="217" t="n"/>
      <c r="BB1260" s="217" t="n"/>
      <c r="BC1260" s="217" t="n"/>
      <c r="BD1260" s="217" t="n"/>
      <c r="BE1260" s="217" t="n"/>
      <c r="BF1260" s="217" t="n"/>
      <c r="BG1260" s="217" t="n"/>
      <c r="BH1260" s="217" t="n"/>
      <c r="BI1260" s="217" t="n"/>
      <c r="BJ1260" s="217" t="n"/>
      <c r="BK1260" s="217" t="n"/>
      <c r="BL1260" s="217" t="n"/>
      <c r="BM1260" s="217" t="n"/>
      <c r="BN1260" s="217" t="n"/>
      <c r="BO1260" s="217" t="n"/>
      <c r="BP1260" s="217" t="n"/>
      <c r="BQ1260" s="217" t="n"/>
      <c r="BR1260" s="217" t="n"/>
      <c r="BS1260" s="217" t="n"/>
      <c r="BT1260" s="217" t="n"/>
      <c r="BU1260" s="217" t="n"/>
      <c r="BV1260" s="217" t="n"/>
      <c r="BW1260" s="217" t="n"/>
      <c r="BX1260" s="220" t="n"/>
      <c r="BY1260" s="220" t="n"/>
      <c r="BZ1260" s="220" t="n"/>
      <c r="CA1260" s="220" t="n"/>
      <c r="CB1260" s="220" t="n"/>
      <c r="CC1260" s="220" t="n"/>
      <c r="CD1260" s="220" t="n"/>
      <c r="CE1260" s="220" t="n"/>
      <c r="CF1260" s="220" t="n"/>
      <c r="CG1260" s="221">
        <f>IFERROR(ROUND((SUM(BX1260:CF1260)),0),"")</f>
        <v/>
      </c>
      <c r="CH1260" s="216" t="n"/>
      <c r="CI1260" s="456" t="n"/>
      <c r="CJ1260" s="223" t="n"/>
      <c r="CK1260" s="196" t="n"/>
      <c r="CL1260" s="196" t="n"/>
      <c r="CM1260" s="196" t="n"/>
      <c r="CN1260" s="196" t="n"/>
      <c r="CO1260" s="196" t="n"/>
      <c r="CP1260" s="323" t="n"/>
      <c r="CQ1260" s="348" t="n"/>
      <c r="CR1260" s="348" t="n"/>
      <c r="CS1260" s="348" t="n"/>
      <c r="CT1260" s="348" t="n"/>
      <c r="CU1260" s="348" t="n"/>
      <c r="CV1260" s="348" t="n"/>
      <c r="CW1260" s="348" t="n"/>
      <c r="CX1260" s="348" t="n"/>
      <c r="CY1260" s="348">
        <f>IFERROR(ROUND(STDEV(AN1260,L1260),1),"")</f>
        <v/>
      </c>
      <c r="CZ1260" s="232">
        <f>IFERROR(ROUND(AVERAGE(O1260:S1260,AA1260:AE1260),0),"")</f>
        <v/>
      </c>
      <c r="DA1260" s="232">
        <f>IFERROR(AVERAGE(T1260:X1260,AF1260:AJ1260),"")</f>
        <v/>
      </c>
      <c r="DB1260" s="308">
        <f>AV1260+BK1260</f>
        <v/>
      </c>
      <c r="DC1260" s="12">
        <f>SUM(BL1260:BT1260,AW1260:BE1260)</f>
        <v/>
      </c>
      <c r="DD1260" s="437">
        <f>IFERROR(ROUND(DC1260/K1260,0),"")</f>
        <v/>
      </c>
      <c r="DE1260" s="437">
        <f>IFERROR(ROUND(AVERAGE(Y1260:Z1260,AK1260:AL1260),0),"")</f>
        <v/>
      </c>
      <c r="DF1260" s="217">
        <f>IFERROR(ROUND((3600/DE1260*J1260),0),"")</f>
        <v/>
      </c>
      <c r="DG1260" s="437">
        <f>IFERROR(ROUND(DD1260/DF1260,1),"")</f>
        <v/>
      </c>
      <c r="DH1260" s="308">
        <f>IFERROR(DB1260+DD1260,"")</f>
        <v/>
      </c>
      <c r="DI1260" s="447">
        <f>IFERROR(DD1260/DH1260,"")</f>
        <v/>
      </c>
      <c r="DJ1260" s="239" t="n"/>
      <c r="DK1260" s="12">
        <f>IFERROR(DF1260-AP1260,"")</f>
        <v/>
      </c>
      <c r="DL1260" s="239" t="n"/>
      <c r="DM1260" s="307">
        <f>IFERROR(DA1260-L1260,"")</f>
        <v/>
      </c>
      <c r="DN1260" s="348">
        <f>IF(DE1260&gt;AQ1260,0,1)</f>
        <v/>
      </c>
      <c r="DO1260" s="348">
        <f>IF(DA1260&lt;M1260,0,1)</f>
        <v/>
      </c>
      <c r="DP1260" s="348">
        <f>IF(DA1260&gt;N1260,0,1)</f>
        <v/>
      </c>
    </row>
    <row r="1261" ht="20.25" customHeight="1" s="417">
      <c r="C1261" s="455" t="n"/>
      <c r="G1261" s="238" t="n"/>
      <c r="H1261" s="437" t="n"/>
      <c r="I1261" s="437" t="n"/>
      <c r="J1261" s="437" t="n"/>
      <c r="K1261" s="437" t="n"/>
      <c r="L1261" s="240" t="n"/>
      <c r="M1261" s="241" t="n"/>
      <c r="N1261" s="242" t="n"/>
      <c r="O1261" s="232" t="n"/>
      <c r="P1261" s="232" t="n"/>
      <c r="Q1261" s="232" t="n"/>
      <c r="R1261" s="232" t="n"/>
      <c r="S1261" s="232" t="n"/>
      <c r="T1261" s="232" t="n"/>
      <c r="U1261" s="232" t="n"/>
      <c r="V1261" s="232" t="n"/>
      <c r="W1261" s="232" t="n"/>
      <c r="X1261" s="232" t="n"/>
      <c r="Y1261" s="195" t="n"/>
      <c r="Z1261" s="195" t="n"/>
      <c r="AA1261" s="232" t="n"/>
      <c r="AB1261" s="232" t="n"/>
      <c r="AC1261" s="232" t="n"/>
      <c r="AD1261" s="232" t="n"/>
      <c r="AE1261" s="232" t="n"/>
      <c r="AF1261" s="232" t="n"/>
      <c r="AG1261" s="232" t="n"/>
      <c r="AH1261" s="232" t="n"/>
      <c r="AI1261" s="232" t="n"/>
      <c r="AJ1261" s="232" t="n"/>
      <c r="AK1261" s="195" t="n"/>
      <c r="AL1261" s="195" t="n"/>
      <c r="AM1261" s="232">
        <f>IFERROR(ROUND(AVERAGE(O1261:S1261,AA1261:AE1261),0),"")</f>
        <v/>
      </c>
      <c r="AN1261" s="232">
        <f>IFERROR(ROUND(AVERAGE(T1261:X1261,AF1261:AJ1261),0),"")</f>
        <v/>
      </c>
      <c r="AO1261" s="278">
        <f>IFERROR((AM1261-L1261)/L1261,"")</f>
        <v/>
      </c>
      <c r="AP1261" s="218" t="n"/>
      <c r="AQ1261" s="219" t="n"/>
      <c r="AR1261" s="217">
        <f>IFERROR(ROUND((3600/AS1261*J1261),0),"")</f>
        <v/>
      </c>
      <c r="AS1261" s="217">
        <f>IFERROR(ROUND(AVERAGE(Y1261:Z1261,AK1261:AL1261),0),"")</f>
        <v/>
      </c>
      <c r="AT1261" s="217" t="n"/>
      <c r="AU1261" s="217" t="n"/>
      <c r="AV1261" s="217" t="n"/>
      <c r="AW1261" s="217" t="n"/>
      <c r="AX1261" s="217" t="n"/>
      <c r="AY1261" s="217" t="n"/>
      <c r="AZ1261" s="217" t="n"/>
      <c r="BA1261" s="217" t="n"/>
      <c r="BB1261" s="217" t="n"/>
      <c r="BC1261" s="217" t="n"/>
      <c r="BD1261" s="217" t="n"/>
      <c r="BE1261" s="217" t="n"/>
      <c r="BF1261" s="217" t="n"/>
      <c r="BG1261" s="217" t="n"/>
      <c r="BH1261" s="217" t="n"/>
      <c r="BI1261" s="217" t="n"/>
      <c r="BJ1261" s="217" t="n"/>
      <c r="BK1261" s="217" t="n"/>
      <c r="BL1261" s="217" t="n"/>
      <c r="BM1261" s="217" t="n"/>
      <c r="BN1261" s="217" t="n"/>
      <c r="BO1261" s="217" t="n"/>
      <c r="BP1261" s="217" t="n"/>
      <c r="BQ1261" s="217" t="n"/>
      <c r="BR1261" s="217" t="n"/>
      <c r="BS1261" s="217" t="n"/>
      <c r="BT1261" s="217" t="n"/>
      <c r="BU1261" s="217" t="n"/>
      <c r="BV1261" s="217" t="n"/>
      <c r="BW1261" s="217" t="n"/>
      <c r="BX1261" s="220" t="n"/>
      <c r="BY1261" s="220" t="n"/>
      <c r="BZ1261" s="220" t="n"/>
      <c r="CA1261" s="220" t="n"/>
      <c r="CB1261" s="220" t="n"/>
      <c r="CC1261" s="220" t="n"/>
      <c r="CD1261" s="220" t="n"/>
      <c r="CE1261" s="220" t="n"/>
      <c r="CF1261" s="220" t="n"/>
      <c r="CG1261" s="221">
        <f>IFERROR(ROUND((SUM(BX1261:CF1261)),0),"")</f>
        <v/>
      </c>
      <c r="CH1261" s="216" t="n"/>
      <c r="CI1261" s="456" t="n"/>
      <c r="CJ1261" s="223" t="n"/>
      <c r="CK1261" s="196" t="n"/>
      <c r="CL1261" s="196" t="n"/>
      <c r="CM1261" s="196" t="n"/>
      <c r="CN1261" s="196" t="n"/>
      <c r="CO1261" s="196" t="n"/>
      <c r="CP1261" s="323" t="n"/>
      <c r="CQ1261" s="348" t="n"/>
      <c r="CR1261" s="348" t="n"/>
      <c r="CS1261" s="348" t="n"/>
      <c r="CT1261" s="348" t="n"/>
      <c r="CU1261" s="348" t="n"/>
      <c r="CV1261" s="348" t="n"/>
      <c r="CW1261" s="348" t="n"/>
      <c r="CX1261" s="348" t="n"/>
      <c r="CY1261" s="348">
        <f>IFERROR(ROUND(STDEV(AN1261,L1261),1),"")</f>
        <v/>
      </c>
      <c r="CZ1261" s="232">
        <f>IFERROR(ROUND(AVERAGE(O1261:S1261,AA1261:AE1261),0),"")</f>
        <v/>
      </c>
      <c r="DA1261" s="232">
        <f>IFERROR(AVERAGE(T1261:X1261,AF1261:AJ1261),"")</f>
        <v/>
      </c>
      <c r="DB1261" s="308">
        <f>AV1261+BK1261</f>
        <v/>
      </c>
      <c r="DC1261" s="12">
        <f>SUM(BL1261:BT1261,AW1261:BE1261)</f>
        <v/>
      </c>
      <c r="DD1261" s="437">
        <f>IFERROR(ROUND(DC1261/K1261,0),"")</f>
        <v/>
      </c>
      <c r="DE1261" s="437">
        <f>IFERROR(ROUND(AVERAGE(Y1261:Z1261,AK1261:AL1261),0),"")</f>
        <v/>
      </c>
      <c r="DF1261" s="217">
        <f>IFERROR(ROUND((3600/DE1261*J1261),0),"")</f>
        <v/>
      </c>
      <c r="DG1261" s="437">
        <f>IFERROR(ROUND(DD1261/DF1261,1),"")</f>
        <v/>
      </c>
      <c r="DH1261" s="308">
        <f>IFERROR(DB1261+DD1261,"")</f>
        <v/>
      </c>
      <c r="DI1261" s="447">
        <f>IFERROR(DD1261/DH1261,"")</f>
        <v/>
      </c>
      <c r="DJ1261" s="239" t="n"/>
      <c r="DK1261" s="12">
        <f>IFERROR(DF1261-AP1261,"")</f>
        <v/>
      </c>
      <c r="DL1261" s="239" t="n"/>
      <c r="DM1261" s="307">
        <f>IFERROR(DA1261-L1261,"")</f>
        <v/>
      </c>
      <c r="DN1261" s="348">
        <f>IF(DE1261&gt;AQ1261,0,1)</f>
        <v/>
      </c>
      <c r="DO1261" s="348">
        <f>IF(DA1261&lt;M1261,0,1)</f>
        <v/>
      </c>
      <c r="DP1261" s="348">
        <f>IF(DA1261&gt;N1261,0,1)</f>
        <v/>
      </c>
    </row>
    <row r="1262" ht="20.25" customHeight="1" s="417">
      <c r="C1262" s="455" t="n"/>
      <c r="G1262" s="238" t="n"/>
      <c r="H1262" s="437" t="n"/>
      <c r="I1262" s="437" t="n"/>
      <c r="J1262" s="437" t="n"/>
      <c r="K1262" s="437" t="n"/>
      <c r="L1262" s="240" t="n"/>
      <c r="M1262" s="241" t="n"/>
      <c r="N1262" s="242" t="n"/>
      <c r="O1262" s="232" t="n"/>
      <c r="P1262" s="232" t="n"/>
      <c r="Q1262" s="232" t="n"/>
      <c r="R1262" s="232" t="n"/>
      <c r="S1262" s="232" t="n"/>
      <c r="T1262" s="232" t="n"/>
      <c r="U1262" s="232" t="n"/>
      <c r="V1262" s="232" t="n"/>
      <c r="W1262" s="232" t="n"/>
      <c r="X1262" s="232" t="n"/>
      <c r="Y1262" s="195" t="n"/>
      <c r="Z1262" s="195" t="n"/>
      <c r="AA1262" s="232" t="n"/>
      <c r="AB1262" s="232" t="n"/>
      <c r="AC1262" s="232" t="n"/>
      <c r="AD1262" s="232" t="n"/>
      <c r="AE1262" s="232" t="n"/>
      <c r="AF1262" s="232" t="n"/>
      <c r="AG1262" s="232" t="n"/>
      <c r="AH1262" s="232" t="n"/>
      <c r="AI1262" s="232" t="n"/>
      <c r="AJ1262" s="232" t="n"/>
      <c r="AK1262" s="195" t="n"/>
      <c r="AL1262" s="195" t="n"/>
      <c r="AM1262" s="232">
        <f>IFERROR(ROUND(AVERAGE(O1262:S1262,AA1262:AE1262),0),"")</f>
        <v/>
      </c>
      <c r="AN1262" s="232">
        <f>IFERROR(ROUND(AVERAGE(T1262:X1262,AF1262:AJ1262),0),"")</f>
        <v/>
      </c>
      <c r="AO1262" s="278">
        <f>IFERROR((AM1262-L1262)/L1262,"")</f>
        <v/>
      </c>
      <c r="AP1262" s="218" t="n"/>
      <c r="AQ1262" s="219" t="n"/>
      <c r="AR1262" s="217">
        <f>IFERROR(ROUND((3600/AS1262*J1262),0),"")</f>
        <v/>
      </c>
      <c r="AS1262" s="217">
        <f>IFERROR(ROUND(AVERAGE(Y1262:Z1262,AK1262:AL1262),0),"")</f>
        <v/>
      </c>
      <c r="AT1262" s="217" t="n"/>
      <c r="AU1262" s="217" t="n"/>
      <c r="AV1262" s="217" t="n"/>
      <c r="AW1262" s="217" t="n"/>
      <c r="AX1262" s="217" t="n"/>
      <c r="AY1262" s="217" t="n"/>
      <c r="AZ1262" s="217" t="n"/>
      <c r="BA1262" s="217" t="n"/>
      <c r="BB1262" s="217" t="n"/>
      <c r="BC1262" s="217" t="n"/>
      <c r="BD1262" s="217" t="n"/>
      <c r="BE1262" s="217" t="n"/>
      <c r="BF1262" s="217" t="n"/>
      <c r="BG1262" s="217" t="n"/>
      <c r="BH1262" s="217" t="n"/>
      <c r="BI1262" s="217" t="n"/>
      <c r="BJ1262" s="217" t="n"/>
      <c r="BK1262" s="217" t="n"/>
      <c r="BL1262" s="217" t="n"/>
      <c r="BM1262" s="217" t="n"/>
      <c r="BN1262" s="217" t="n"/>
      <c r="BO1262" s="217" t="n"/>
      <c r="BP1262" s="217" t="n"/>
      <c r="BQ1262" s="217" t="n"/>
      <c r="BR1262" s="217" t="n"/>
      <c r="BS1262" s="217" t="n"/>
      <c r="BT1262" s="217" t="n"/>
      <c r="BU1262" s="217" t="n"/>
      <c r="BV1262" s="217" t="n"/>
      <c r="BW1262" s="217" t="n"/>
      <c r="BX1262" s="220" t="n"/>
      <c r="BY1262" s="220" t="n"/>
      <c r="BZ1262" s="220" t="n"/>
      <c r="CA1262" s="220" t="n"/>
      <c r="CB1262" s="220" t="n"/>
      <c r="CC1262" s="220" t="n"/>
      <c r="CD1262" s="220" t="n"/>
      <c r="CE1262" s="220" t="n"/>
      <c r="CF1262" s="220" t="n"/>
      <c r="CG1262" s="221">
        <f>IFERROR(ROUND((SUM(BX1262:CF1262)),0),"")</f>
        <v/>
      </c>
      <c r="CH1262" s="216" t="n"/>
      <c r="CI1262" s="456" t="n"/>
      <c r="CJ1262" s="223" t="n"/>
      <c r="CK1262" s="196" t="n"/>
      <c r="CL1262" s="196" t="n"/>
      <c r="CM1262" s="196" t="n"/>
      <c r="CN1262" s="196" t="n"/>
      <c r="CO1262" s="196" t="n"/>
      <c r="CP1262" s="323" t="n"/>
      <c r="CQ1262" s="348" t="n"/>
      <c r="CR1262" s="348" t="n"/>
      <c r="CS1262" s="348" t="n"/>
      <c r="CT1262" s="348" t="n"/>
      <c r="CU1262" s="348" t="n"/>
      <c r="CV1262" s="348" t="n"/>
      <c r="CW1262" s="348" t="n"/>
      <c r="CX1262" s="348" t="n"/>
      <c r="CY1262" s="348">
        <f>IFERROR(ROUND(STDEV(AN1262,L1262),1),"")</f>
        <v/>
      </c>
      <c r="CZ1262" s="232">
        <f>IFERROR(ROUND(AVERAGE(O1262:S1262,AA1262:AE1262),0),"")</f>
        <v/>
      </c>
      <c r="DA1262" s="232">
        <f>IFERROR(AVERAGE(T1262:X1262,AF1262:AJ1262),"")</f>
        <v/>
      </c>
      <c r="DB1262" s="308">
        <f>AV1262+BK1262</f>
        <v/>
      </c>
      <c r="DC1262" s="12">
        <f>SUM(BL1262:BT1262,AW1262:BE1262)</f>
        <v/>
      </c>
      <c r="DD1262" s="437">
        <f>IFERROR(ROUND(DC1262/K1262,0),"")</f>
        <v/>
      </c>
      <c r="DE1262" s="437">
        <f>IFERROR(ROUND(AVERAGE(Y1262:Z1262,AK1262:AL1262),0),"")</f>
        <v/>
      </c>
      <c r="DF1262" s="217">
        <f>IFERROR(ROUND((3600/DE1262*J1262),0),"")</f>
        <v/>
      </c>
      <c r="DG1262" s="437">
        <f>IFERROR(ROUND(DD1262/DF1262,1),"")</f>
        <v/>
      </c>
      <c r="DH1262" s="308">
        <f>IFERROR(DB1262+DD1262,"")</f>
        <v/>
      </c>
      <c r="DI1262" s="447">
        <f>IFERROR(DD1262/DH1262,"")</f>
        <v/>
      </c>
      <c r="DJ1262" s="239" t="n"/>
      <c r="DK1262" s="12">
        <f>IFERROR(DF1262-AP1262,"")</f>
        <v/>
      </c>
      <c r="DL1262" s="239" t="n"/>
      <c r="DM1262" s="307">
        <f>IFERROR(DA1262-L1262,"")</f>
        <v/>
      </c>
      <c r="DN1262" s="348">
        <f>IF(DE1262&gt;AQ1262,0,1)</f>
        <v/>
      </c>
      <c r="DO1262" s="348">
        <f>IF(DA1262&lt;M1262,0,1)</f>
        <v/>
      </c>
      <c r="DP1262" s="348">
        <f>IF(DA1262&gt;N1262,0,1)</f>
        <v/>
      </c>
    </row>
    <row r="1263" ht="20.25" customHeight="1" s="417">
      <c r="C1263" s="455" t="n"/>
      <c r="G1263" s="238" t="n"/>
      <c r="H1263" s="437" t="n"/>
      <c r="I1263" s="437" t="n"/>
      <c r="J1263" s="437" t="n"/>
      <c r="K1263" s="437" t="n"/>
      <c r="L1263" s="240" t="n"/>
      <c r="M1263" s="241" t="n"/>
      <c r="N1263" s="242" t="n"/>
      <c r="O1263" s="232" t="n"/>
      <c r="P1263" s="232" t="n"/>
      <c r="Q1263" s="232" t="n"/>
      <c r="R1263" s="232" t="n"/>
      <c r="S1263" s="232" t="n"/>
      <c r="T1263" s="232" t="n"/>
      <c r="U1263" s="232" t="n"/>
      <c r="V1263" s="232" t="n"/>
      <c r="W1263" s="232" t="n"/>
      <c r="X1263" s="232" t="n"/>
      <c r="Y1263" s="195" t="n"/>
      <c r="Z1263" s="195" t="n"/>
      <c r="AA1263" s="232" t="n"/>
      <c r="AB1263" s="232" t="n"/>
      <c r="AC1263" s="232" t="n"/>
      <c r="AD1263" s="232" t="n"/>
      <c r="AE1263" s="232" t="n"/>
      <c r="AF1263" s="232" t="n"/>
      <c r="AG1263" s="232" t="n"/>
      <c r="AH1263" s="232" t="n"/>
      <c r="AI1263" s="232" t="n"/>
      <c r="AJ1263" s="232" t="n"/>
      <c r="AK1263" s="195" t="n"/>
      <c r="AL1263" s="195" t="n"/>
      <c r="AM1263" s="232">
        <f>IFERROR(ROUND(AVERAGE(O1263:S1263,AA1263:AE1263),0),"")</f>
        <v/>
      </c>
      <c r="AN1263" s="232">
        <f>IFERROR(ROUND(AVERAGE(T1263:X1263,AF1263:AJ1263),0),"")</f>
        <v/>
      </c>
      <c r="AO1263" s="278">
        <f>IFERROR((AM1263-L1263)/L1263,"")</f>
        <v/>
      </c>
      <c r="AP1263" s="218" t="n"/>
      <c r="AQ1263" s="219" t="n"/>
      <c r="AR1263" s="217">
        <f>IFERROR(ROUND((3600/AS1263*J1263),0),"")</f>
        <v/>
      </c>
      <c r="AS1263" s="217">
        <f>IFERROR(ROUND(AVERAGE(Y1263:Z1263,AK1263:AL1263),0),"")</f>
        <v/>
      </c>
      <c r="AT1263" s="217" t="n"/>
      <c r="AU1263" s="217" t="n"/>
      <c r="AV1263" s="217" t="n"/>
      <c r="AW1263" s="217" t="n"/>
      <c r="AX1263" s="217" t="n"/>
      <c r="AY1263" s="217" t="n"/>
      <c r="AZ1263" s="217" t="n"/>
      <c r="BA1263" s="217" t="n"/>
      <c r="BB1263" s="217" t="n"/>
      <c r="BC1263" s="217" t="n"/>
      <c r="BD1263" s="217" t="n"/>
      <c r="BE1263" s="217" t="n"/>
      <c r="BF1263" s="217" t="n"/>
      <c r="BG1263" s="217" t="n"/>
      <c r="BH1263" s="217" t="n"/>
      <c r="BI1263" s="217" t="n"/>
      <c r="BJ1263" s="217" t="n"/>
      <c r="BK1263" s="217" t="n"/>
      <c r="BL1263" s="217" t="n"/>
      <c r="BM1263" s="217" t="n"/>
      <c r="BN1263" s="217" t="n"/>
      <c r="BO1263" s="217" t="n"/>
      <c r="BP1263" s="217" t="n"/>
      <c r="BQ1263" s="217" t="n"/>
      <c r="BR1263" s="217" t="n"/>
      <c r="BS1263" s="217" t="n"/>
      <c r="BT1263" s="217" t="n"/>
      <c r="BU1263" s="217" t="n"/>
      <c r="BV1263" s="217" t="n"/>
      <c r="BW1263" s="217" t="n"/>
      <c r="BX1263" s="220" t="n"/>
      <c r="BY1263" s="220" t="n"/>
      <c r="BZ1263" s="220" t="n"/>
      <c r="CA1263" s="220" t="n"/>
      <c r="CB1263" s="220" t="n"/>
      <c r="CC1263" s="220" t="n"/>
      <c r="CD1263" s="220" t="n"/>
      <c r="CE1263" s="220" t="n"/>
      <c r="CF1263" s="220" t="n"/>
      <c r="CG1263" s="221">
        <f>IFERROR(ROUND((SUM(BX1263:CF1263)),0),"")</f>
        <v/>
      </c>
      <c r="CH1263" s="216" t="n"/>
      <c r="CI1263" s="456" t="n"/>
      <c r="CJ1263" s="223" t="n"/>
      <c r="CK1263" s="196" t="n"/>
      <c r="CL1263" s="196" t="n"/>
      <c r="CM1263" s="196" t="n"/>
      <c r="CN1263" s="196" t="n"/>
      <c r="CO1263" s="196" t="n"/>
      <c r="CP1263" s="323" t="n"/>
      <c r="CQ1263" s="348" t="n"/>
      <c r="CR1263" s="348" t="n"/>
      <c r="CS1263" s="348" t="n"/>
      <c r="CT1263" s="348" t="n"/>
      <c r="CU1263" s="348" t="n"/>
      <c r="CV1263" s="348" t="n"/>
      <c r="CW1263" s="348" t="n"/>
      <c r="CX1263" s="348" t="n"/>
      <c r="CY1263" s="348">
        <f>IFERROR(ROUND(STDEV(AN1263,L1263),1),"")</f>
        <v/>
      </c>
      <c r="CZ1263" s="232">
        <f>IFERROR(ROUND(AVERAGE(O1263:S1263,AA1263:AE1263),0),"")</f>
        <v/>
      </c>
      <c r="DA1263" s="232">
        <f>IFERROR(AVERAGE(T1263:X1263,AF1263:AJ1263),"")</f>
        <v/>
      </c>
      <c r="DB1263" s="308">
        <f>AV1263+BK1263</f>
        <v/>
      </c>
      <c r="DC1263" s="12">
        <f>SUM(BL1263:BT1263,AW1263:BE1263)</f>
        <v/>
      </c>
      <c r="DD1263" s="437">
        <f>IFERROR(ROUND(DC1263/K1263,0),"")</f>
        <v/>
      </c>
      <c r="DE1263" s="437">
        <f>IFERROR(ROUND(AVERAGE(Y1263:Z1263,AK1263:AL1263),0),"")</f>
        <v/>
      </c>
      <c r="DF1263" s="217">
        <f>IFERROR(ROUND((3600/DE1263*J1263),0),"")</f>
        <v/>
      </c>
      <c r="DG1263" s="437">
        <f>IFERROR(ROUND(DD1263/DF1263,1),"")</f>
        <v/>
      </c>
      <c r="DH1263" s="308">
        <f>IFERROR(DB1263+DD1263,"")</f>
        <v/>
      </c>
      <c r="DI1263" s="447">
        <f>IFERROR(DD1263/DH1263,"")</f>
        <v/>
      </c>
      <c r="DJ1263" s="239" t="n"/>
      <c r="DK1263" s="12">
        <f>IFERROR(DF1263-AP1263,"")</f>
        <v/>
      </c>
      <c r="DL1263" s="239" t="n"/>
      <c r="DM1263" s="307">
        <f>IFERROR(DA1263-L1263,"")</f>
        <v/>
      </c>
      <c r="DN1263" s="348">
        <f>IF(DE1263&gt;AQ1263,0,1)</f>
        <v/>
      </c>
      <c r="DO1263" s="348">
        <f>IF(DA1263&lt;M1263,0,1)</f>
        <v/>
      </c>
      <c r="DP1263" s="348">
        <f>IF(DA1263&gt;N1263,0,1)</f>
        <v/>
      </c>
    </row>
    <row r="1264" ht="20.25" customHeight="1" s="417">
      <c r="C1264" s="455" t="n"/>
      <c r="G1264" s="238" t="n"/>
      <c r="H1264" s="437" t="n"/>
      <c r="I1264" s="437" t="n"/>
      <c r="J1264" s="437" t="n"/>
      <c r="K1264" s="437" t="n"/>
      <c r="L1264" s="240" t="n"/>
      <c r="M1264" s="241" t="n"/>
      <c r="N1264" s="242" t="n"/>
      <c r="O1264" s="232" t="n"/>
      <c r="P1264" s="232" t="n"/>
      <c r="Q1264" s="232" t="n"/>
      <c r="R1264" s="232" t="n"/>
      <c r="S1264" s="232" t="n"/>
      <c r="T1264" s="232" t="n"/>
      <c r="U1264" s="232" t="n"/>
      <c r="V1264" s="232" t="n"/>
      <c r="W1264" s="232" t="n"/>
      <c r="X1264" s="232" t="n"/>
      <c r="Y1264" s="195" t="n"/>
      <c r="Z1264" s="195" t="n"/>
      <c r="AA1264" s="232" t="n"/>
      <c r="AB1264" s="232" t="n"/>
      <c r="AC1264" s="232" t="n"/>
      <c r="AD1264" s="232" t="n"/>
      <c r="AE1264" s="232" t="n"/>
      <c r="AF1264" s="232" t="n"/>
      <c r="AG1264" s="232" t="n"/>
      <c r="AH1264" s="232" t="n"/>
      <c r="AI1264" s="232" t="n"/>
      <c r="AJ1264" s="232" t="n"/>
      <c r="AK1264" s="195" t="n"/>
      <c r="AL1264" s="195" t="n"/>
      <c r="AM1264" s="232">
        <f>IFERROR(ROUND(AVERAGE(O1264:S1264,AA1264:AE1264),0),"")</f>
        <v/>
      </c>
      <c r="AN1264" s="232">
        <f>IFERROR(ROUND(AVERAGE(T1264:X1264,AF1264:AJ1264),0),"")</f>
        <v/>
      </c>
      <c r="AO1264" s="278">
        <f>IFERROR((AM1264-L1264)/L1264,"")</f>
        <v/>
      </c>
      <c r="AP1264" s="218" t="n"/>
      <c r="AQ1264" s="219" t="n"/>
      <c r="AR1264" s="217">
        <f>IFERROR(ROUND((3600/AS1264*J1264),0),"")</f>
        <v/>
      </c>
      <c r="AS1264" s="217">
        <f>IFERROR(ROUND(AVERAGE(Y1264:Z1264,AK1264:AL1264),0),"")</f>
        <v/>
      </c>
      <c r="AT1264" s="217" t="n"/>
      <c r="AU1264" s="217" t="n"/>
      <c r="AV1264" s="217" t="n"/>
      <c r="AW1264" s="217" t="n"/>
      <c r="AX1264" s="217" t="n"/>
      <c r="AY1264" s="217" t="n"/>
      <c r="AZ1264" s="217" t="n"/>
      <c r="BA1264" s="217" t="n"/>
      <c r="BB1264" s="217" t="n"/>
      <c r="BC1264" s="217" t="n"/>
      <c r="BD1264" s="217" t="n"/>
      <c r="BE1264" s="217" t="n"/>
      <c r="BF1264" s="217" t="n"/>
      <c r="BG1264" s="217" t="n"/>
      <c r="BH1264" s="217" t="n"/>
      <c r="BI1264" s="217" t="n"/>
      <c r="BJ1264" s="217" t="n"/>
      <c r="BK1264" s="217" t="n"/>
      <c r="BL1264" s="217" t="n"/>
      <c r="BM1264" s="217" t="n"/>
      <c r="BN1264" s="217" t="n"/>
      <c r="BO1264" s="217" t="n"/>
      <c r="BP1264" s="217" t="n"/>
      <c r="BQ1264" s="217" t="n"/>
      <c r="BR1264" s="217" t="n"/>
      <c r="BS1264" s="217" t="n"/>
      <c r="BT1264" s="217" t="n"/>
      <c r="BU1264" s="217" t="n"/>
      <c r="BV1264" s="217" t="n"/>
      <c r="BW1264" s="217" t="n"/>
      <c r="BX1264" s="220" t="n"/>
      <c r="BY1264" s="220" t="n"/>
      <c r="BZ1264" s="220" t="n"/>
      <c r="CA1264" s="220" t="n"/>
      <c r="CB1264" s="220" t="n"/>
      <c r="CC1264" s="220" t="n"/>
      <c r="CD1264" s="220" t="n"/>
      <c r="CE1264" s="220" t="n"/>
      <c r="CF1264" s="220" t="n"/>
      <c r="CG1264" s="221">
        <f>IFERROR(ROUND((SUM(BX1264:CF1264)),0),"")</f>
        <v/>
      </c>
      <c r="CH1264" s="216" t="n"/>
      <c r="CI1264" s="456" t="n"/>
      <c r="CJ1264" s="223" t="n"/>
      <c r="CK1264" s="196" t="n"/>
      <c r="CL1264" s="196" t="n"/>
      <c r="CM1264" s="196" t="n"/>
      <c r="CN1264" s="196" t="n"/>
      <c r="CO1264" s="196" t="n"/>
      <c r="CP1264" s="323" t="n"/>
      <c r="CQ1264" s="348" t="n"/>
      <c r="CR1264" s="348" t="n"/>
      <c r="CS1264" s="348" t="n"/>
      <c r="CT1264" s="348" t="n"/>
      <c r="CU1264" s="348" t="n"/>
      <c r="CV1264" s="348" t="n"/>
      <c r="CW1264" s="348" t="n"/>
      <c r="CX1264" s="348" t="n"/>
      <c r="CY1264" s="348">
        <f>IFERROR(ROUND(STDEV(AN1264,L1264),1),"")</f>
        <v/>
      </c>
      <c r="CZ1264" s="232">
        <f>IFERROR(ROUND(AVERAGE(O1264:S1264,AA1264:AE1264),0),"")</f>
        <v/>
      </c>
      <c r="DA1264" s="232">
        <f>IFERROR(AVERAGE(T1264:X1264,AF1264:AJ1264),"")</f>
        <v/>
      </c>
      <c r="DB1264" s="308">
        <f>AV1264+BK1264</f>
        <v/>
      </c>
      <c r="DC1264" s="12">
        <f>SUM(BL1264:BT1264,AW1264:BE1264)</f>
        <v/>
      </c>
      <c r="DD1264" s="437">
        <f>IFERROR(ROUND(DC1264/K1264,0),"")</f>
        <v/>
      </c>
      <c r="DE1264" s="437">
        <f>IFERROR(ROUND(AVERAGE(Y1264:Z1264,AK1264:AL1264),0),"")</f>
        <v/>
      </c>
      <c r="DF1264" s="217">
        <f>IFERROR(ROUND((3600/DE1264*J1264),0),"")</f>
        <v/>
      </c>
      <c r="DG1264" s="437">
        <f>IFERROR(ROUND(DD1264/DF1264,1),"")</f>
        <v/>
      </c>
      <c r="DH1264" s="308">
        <f>IFERROR(DB1264+DD1264,"")</f>
        <v/>
      </c>
      <c r="DI1264" s="447">
        <f>IFERROR(DD1264/DH1264,"")</f>
        <v/>
      </c>
      <c r="DJ1264" s="239" t="n"/>
      <c r="DK1264" s="12">
        <f>IFERROR(DF1264-AP1264,"")</f>
        <v/>
      </c>
      <c r="DL1264" s="239" t="n"/>
      <c r="DM1264" s="307">
        <f>IFERROR(DA1264-L1264,"")</f>
        <v/>
      </c>
      <c r="DN1264" s="348">
        <f>IF(DE1264&gt;AQ1264,0,1)</f>
        <v/>
      </c>
      <c r="DO1264" s="348">
        <f>IF(DA1264&lt;M1264,0,1)</f>
        <v/>
      </c>
      <c r="DP1264" s="348">
        <f>IF(DA1264&gt;N1264,0,1)</f>
        <v/>
      </c>
    </row>
    <row r="1265" ht="20.25" customHeight="1" s="417">
      <c r="C1265" s="455" t="n"/>
      <c r="G1265" s="238" t="n"/>
      <c r="H1265" s="437" t="n"/>
      <c r="I1265" s="437" t="n"/>
      <c r="J1265" s="437" t="n"/>
      <c r="K1265" s="437" t="n"/>
      <c r="L1265" s="240" t="n"/>
      <c r="M1265" s="241" t="n"/>
      <c r="N1265" s="242" t="n"/>
      <c r="O1265" s="232" t="n"/>
      <c r="P1265" s="232" t="n"/>
      <c r="Q1265" s="232" t="n"/>
      <c r="R1265" s="232" t="n"/>
      <c r="S1265" s="232" t="n"/>
      <c r="T1265" s="232" t="n"/>
      <c r="U1265" s="232" t="n"/>
      <c r="V1265" s="232" t="n"/>
      <c r="W1265" s="232" t="n"/>
      <c r="X1265" s="232" t="n"/>
      <c r="Y1265" s="195" t="n"/>
      <c r="Z1265" s="195" t="n"/>
      <c r="AA1265" s="232" t="n"/>
      <c r="AB1265" s="232" t="n"/>
      <c r="AC1265" s="232" t="n"/>
      <c r="AD1265" s="232" t="n"/>
      <c r="AE1265" s="232" t="n"/>
      <c r="AF1265" s="232" t="n"/>
      <c r="AG1265" s="232" t="n"/>
      <c r="AH1265" s="232" t="n"/>
      <c r="AI1265" s="232" t="n"/>
      <c r="AJ1265" s="232" t="n"/>
      <c r="AK1265" s="195" t="n"/>
      <c r="AL1265" s="195" t="n"/>
      <c r="AM1265" s="232">
        <f>IFERROR(ROUND(AVERAGE(O1265:S1265,AA1265:AE1265),0),"")</f>
        <v/>
      </c>
      <c r="AN1265" s="232">
        <f>IFERROR(ROUND(AVERAGE(T1265:X1265,AF1265:AJ1265),0),"")</f>
        <v/>
      </c>
      <c r="AO1265" s="278">
        <f>IFERROR((AM1265-L1265)/L1265,"")</f>
        <v/>
      </c>
      <c r="AP1265" s="218" t="n"/>
      <c r="AQ1265" s="219" t="n"/>
      <c r="AR1265" s="217">
        <f>IFERROR(ROUND((3600/AS1265*J1265),0),"")</f>
        <v/>
      </c>
      <c r="AS1265" s="217">
        <f>IFERROR(ROUND(AVERAGE(Y1265:Z1265,AK1265:AL1265),0),"")</f>
        <v/>
      </c>
      <c r="AT1265" s="217" t="n"/>
      <c r="AU1265" s="217" t="n"/>
      <c r="AV1265" s="217" t="n"/>
      <c r="AW1265" s="217" t="n"/>
      <c r="AX1265" s="217" t="n"/>
      <c r="AY1265" s="217" t="n"/>
      <c r="AZ1265" s="217" t="n"/>
      <c r="BA1265" s="217" t="n"/>
      <c r="BB1265" s="217" t="n"/>
      <c r="BC1265" s="217" t="n"/>
      <c r="BD1265" s="217" t="n"/>
      <c r="BE1265" s="217" t="n"/>
      <c r="BF1265" s="217" t="n"/>
      <c r="BG1265" s="217" t="n"/>
      <c r="BH1265" s="217" t="n"/>
      <c r="BI1265" s="217" t="n"/>
      <c r="BJ1265" s="217" t="n"/>
      <c r="BK1265" s="217" t="n"/>
      <c r="BL1265" s="217" t="n"/>
      <c r="BM1265" s="217" t="n"/>
      <c r="BN1265" s="217" t="n"/>
      <c r="BO1265" s="217" t="n"/>
      <c r="BP1265" s="217" t="n"/>
      <c r="BQ1265" s="217" t="n"/>
      <c r="BR1265" s="217" t="n"/>
      <c r="BS1265" s="217" t="n"/>
      <c r="BT1265" s="217" t="n"/>
      <c r="BU1265" s="217" t="n"/>
      <c r="BV1265" s="217" t="n"/>
      <c r="BW1265" s="217" t="n"/>
      <c r="BX1265" s="220" t="n"/>
      <c r="BY1265" s="220" t="n"/>
      <c r="BZ1265" s="220" t="n"/>
      <c r="CA1265" s="220" t="n"/>
      <c r="CB1265" s="220" t="n"/>
      <c r="CC1265" s="220" t="n"/>
      <c r="CD1265" s="220" t="n"/>
      <c r="CE1265" s="220" t="n"/>
      <c r="CF1265" s="220" t="n"/>
      <c r="CG1265" s="221">
        <f>IFERROR(ROUND((SUM(BX1265:CF1265)),0),"")</f>
        <v/>
      </c>
      <c r="CH1265" s="216" t="n"/>
      <c r="CI1265" s="456" t="n"/>
      <c r="CJ1265" s="223" t="n"/>
      <c r="CK1265" s="196" t="n"/>
      <c r="CL1265" s="196" t="n"/>
      <c r="CM1265" s="196" t="n"/>
      <c r="CN1265" s="196" t="n"/>
      <c r="CO1265" s="196" t="n"/>
      <c r="CP1265" s="323" t="n"/>
      <c r="CQ1265" s="348" t="n"/>
      <c r="CR1265" s="348" t="n"/>
      <c r="CS1265" s="348" t="n"/>
      <c r="CT1265" s="348" t="n"/>
      <c r="CU1265" s="348" t="n"/>
      <c r="CV1265" s="348" t="n"/>
      <c r="CW1265" s="348" t="n"/>
      <c r="CX1265" s="348" t="n"/>
      <c r="CY1265" s="348">
        <f>IFERROR(ROUND(STDEV(AN1265,L1265),1),"")</f>
        <v/>
      </c>
      <c r="CZ1265" s="232">
        <f>IFERROR(ROUND(AVERAGE(O1265:S1265,AA1265:AE1265),0),"")</f>
        <v/>
      </c>
      <c r="DA1265" s="232">
        <f>IFERROR(AVERAGE(T1265:X1265,AF1265:AJ1265),"")</f>
        <v/>
      </c>
      <c r="DB1265" s="308">
        <f>AV1265+BK1265</f>
        <v/>
      </c>
      <c r="DC1265" s="12">
        <f>SUM(BL1265:BT1265,AW1265:BE1265)</f>
        <v/>
      </c>
      <c r="DD1265" s="437">
        <f>IFERROR(ROUND(DC1265/K1265,0),"")</f>
        <v/>
      </c>
      <c r="DE1265" s="437">
        <f>IFERROR(ROUND(AVERAGE(Y1265:Z1265,AK1265:AL1265),0),"")</f>
        <v/>
      </c>
      <c r="DF1265" s="217">
        <f>IFERROR(ROUND((3600/DE1265*J1265),0),"")</f>
        <v/>
      </c>
      <c r="DG1265" s="437">
        <f>IFERROR(ROUND(DD1265/DF1265,1),"")</f>
        <v/>
      </c>
      <c r="DH1265" s="308">
        <f>IFERROR(DB1265+DD1265,"")</f>
        <v/>
      </c>
      <c r="DI1265" s="447">
        <f>IFERROR(DD1265/DH1265,"")</f>
        <v/>
      </c>
      <c r="DJ1265" s="239" t="n"/>
      <c r="DK1265" s="12">
        <f>IFERROR(DF1265-AP1265,"")</f>
        <v/>
      </c>
      <c r="DL1265" s="239" t="n"/>
      <c r="DM1265" s="307">
        <f>IFERROR(DA1265-L1265,"")</f>
        <v/>
      </c>
      <c r="DN1265" s="348">
        <f>IF(DE1265&gt;AQ1265,0,1)</f>
        <v/>
      </c>
      <c r="DO1265" s="348">
        <f>IF(DA1265&lt;M1265,0,1)</f>
        <v/>
      </c>
      <c r="DP1265" s="348">
        <f>IF(DA1265&gt;N1265,0,1)</f>
        <v/>
      </c>
    </row>
    <row r="1266" ht="20.25" customHeight="1" s="417">
      <c r="C1266" s="455" t="n"/>
      <c r="G1266" s="238" t="n"/>
      <c r="H1266" s="437" t="n"/>
      <c r="I1266" s="437" t="n"/>
      <c r="J1266" s="437" t="n"/>
      <c r="K1266" s="437" t="n"/>
      <c r="L1266" s="240" t="n"/>
      <c r="M1266" s="241" t="n"/>
      <c r="N1266" s="242" t="n"/>
      <c r="O1266" s="232" t="n"/>
      <c r="P1266" s="232" t="n"/>
      <c r="Q1266" s="232" t="n"/>
      <c r="R1266" s="232" t="n"/>
      <c r="S1266" s="232" t="n"/>
      <c r="T1266" s="232" t="n"/>
      <c r="U1266" s="232" t="n"/>
      <c r="V1266" s="232" t="n"/>
      <c r="W1266" s="232" t="n"/>
      <c r="X1266" s="232" t="n"/>
      <c r="Y1266" s="195" t="n"/>
      <c r="Z1266" s="195" t="n"/>
      <c r="AA1266" s="232" t="n"/>
      <c r="AB1266" s="232" t="n"/>
      <c r="AC1266" s="232" t="n"/>
      <c r="AD1266" s="232" t="n"/>
      <c r="AE1266" s="232" t="n"/>
      <c r="AF1266" s="232" t="n"/>
      <c r="AG1266" s="232" t="n"/>
      <c r="AH1266" s="232" t="n"/>
      <c r="AI1266" s="232" t="n"/>
      <c r="AJ1266" s="232" t="n"/>
      <c r="AK1266" s="195" t="n"/>
      <c r="AL1266" s="195" t="n"/>
      <c r="AM1266" s="232">
        <f>IFERROR(ROUND(AVERAGE(O1266:S1266,AA1266:AE1266),0),"")</f>
        <v/>
      </c>
      <c r="AN1266" s="232">
        <f>IFERROR(ROUND(AVERAGE(T1266:X1266,AF1266:AJ1266),0),"")</f>
        <v/>
      </c>
      <c r="AO1266" s="278">
        <f>IFERROR((AM1266-L1266)/L1266,"")</f>
        <v/>
      </c>
      <c r="AP1266" s="218" t="n"/>
      <c r="AQ1266" s="219" t="n"/>
      <c r="AR1266" s="217">
        <f>IFERROR(ROUND((3600/AS1266*J1266),0),"")</f>
        <v/>
      </c>
      <c r="AS1266" s="217">
        <f>IFERROR(ROUND(AVERAGE(Y1266:Z1266,AK1266:AL1266),0),"")</f>
        <v/>
      </c>
      <c r="AT1266" s="217" t="n"/>
      <c r="AU1266" s="217" t="n"/>
      <c r="AV1266" s="217" t="n"/>
      <c r="AW1266" s="217" t="n"/>
      <c r="AX1266" s="217" t="n"/>
      <c r="AY1266" s="217" t="n"/>
      <c r="AZ1266" s="217" t="n"/>
      <c r="BA1266" s="217" t="n"/>
      <c r="BB1266" s="217" t="n"/>
      <c r="BC1266" s="217" t="n"/>
      <c r="BD1266" s="217" t="n"/>
      <c r="BE1266" s="217" t="n"/>
      <c r="BF1266" s="217" t="n"/>
      <c r="BG1266" s="217" t="n"/>
      <c r="BH1266" s="217" t="n"/>
      <c r="BI1266" s="217" t="n"/>
      <c r="BJ1266" s="217" t="n"/>
      <c r="BK1266" s="217" t="n"/>
      <c r="BL1266" s="217" t="n"/>
      <c r="BM1266" s="217" t="n"/>
      <c r="BN1266" s="217" t="n"/>
      <c r="BO1266" s="217" t="n"/>
      <c r="BP1266" s="217" t="n"/>
      <c r="BQ1266" s="217" t="n"/>
      <c r="BR1266" s="217" t="n"/>
      <c r="BS1266" s="217" t="n"/>
      <c r="BT1266" s="217" t="n"/>
      <c r="BU1266" s="217" t="n"/>
      <c r="BV1266" s="217" t="n"/>
      <c r="BW1266" s="217" t="n"/>
      <c r="BX1266" s="220" t="n"/>
      <c r="BY1266" s="220" t="n"/>
      <c r="BZ1266" s="220" t="n"/>
      <c r="CA1266" s="220" t="n"/>
      <c r="CB1266" s="220" t="n"/>
      <c r="CC1266" s="220" t="n"/>
      <c r="CD1266" s="220" t="n"/>
      <c r="CE1266" s="220" t="n"/>
      <c r="CF1266" s="220" t="n"/>
      <c r="CG1266" s="221">
        <f>IFERROR(ROUND((SUM(BX1266:CF1266)),0),"")</f>
        <v/>
      </c>
      <c r="CH1266" s="216" t="n"/>
      <c r="CI1266" s="456" t="n"/>
      <c r="CJ1266" s="223" t="n"/>
      <c r="CK1266" s="196" t="n"/>
      <c r="CL1266" s="196" t="n"/>
      <c r="CM1266" s="196" t="n"/>
      <c r="CN1266" s="196" t="n"/>
      <c r="CO1266" s="196" t="n"/>
      <c r="CP1266" s="323" t="n"/>
      <c r="CQ1266" s="348" t="n"/>
      <c r="CR1266" s="348" t="n"/>
      <c r="CS1266" s="348" t="n"/>
      <c r="CT1266" s="348" t="n"/>
      <c r="CU1266" s="348" t="n"/>
      <c r="CV1266" s="348" t="n"/>
      <c r="CW1266" s="348" t="n"/>
      <c r="CX1266" s="348" t="n"/>
      <c r="CY1266" s="348">
        <f>IFERROR(ROUND(STDEV(AN1266,L1266),1),"")</f>
        <v/>
      </c>
      <c r="CZ1266" s="232">
        <f>IFERROR(ROUND(AVERAGE(O1266:S1266,AA1266:AE1266),0),"")</f>
        <v/>
      </c>
      <c r="DA1266" s="232">
        <f>IFERROR(AVERAGE(T1266:X1266,AF1266:AJ1266),"")</f>
        <v/>
      </c>
      <c r="DB1266" s="308">
        <f>AV1266+BK1266</f>
        <v/>
      </c>
      <c r="DC1266" s="12">
        <f>SUM(BL1266:BT1266,AW1266:BE1266)</f>
        <v/>
      </c>
      <c r="DD1266" s="437">
        <f>IFERROR(ROUND(DC1266/K1266,0),"")</f>
        <v/>
      </c>
      <c r="DE1266" s="437">
        <f>IFERROR(ROUND(AVERAGE(Y1266:Z1266,AK1266:AL1266),0),"")</f>
        <v/>
      </c>
      <c r="DF1266" s="217">
        <f>IFERROR(ROUND((3600/DE1266*J1266),0),"")</f>
        <v/>
      </c>
      <c r="DG1266" s="437">
        <f>IFERROR(ROUND(DD1266/DF1266,1),"")</f>
        <v/>
      </c>
      <c r="DH1266" s="308">
        <f>IFERROR(DB1266+DD1266,"")</f>
        <v/>
      </c>
      <c r="DI1266" s="447">
        <f>IFERROR(DD1266/DH1266,"")</f>
        <v/>
      </c>
      <c r="DJ1266" s="239" t="n"/>
      <c r="DK1266" s="12">
        <f>IFERROR(DF1266-AP1266,"")</f>
        <v/>
      </c>
      <c r="DL1266" s="239" t="n"/>
      <c r="DM1266" s="307">
        <f>IFERROR(DA1266-L1266,"")</f>
        <v/>
      </c>
      <c r="DN1266" s="348">
        <f>IF(DE1266&gt;AQ1266,0,1)</f>
        <v/>
      </c>
      <c r="DO1266" s="348">
        <f>IF(DA1266&lt;M1266,0,1)</f>
        <v/>
      </c>
      <c r="DP1266" s="348">
        <f>IF(DA1266&gt;N1266,0,1)</f>
        <v/>
      </c>
    </row>
    <row r="1267" ht="20.25" customHeight="1" s="417">
      <c r="C1267" s="455" t="n"/>
      <c r="G1267" s="238" t="n"/>
      <c r="H1267" s="437" t="n"/>
      <c r="I1267" s="437" t="n"/>
      <c r="J1267" s="437" t="n"/>
      <c r="K1267" s="437" t="n"/>
      <c r="L1267" s="240" t="n"/>
      <c r="M1267" s="241" t="n"/>
      <c r="N1267" s="242" t="n"/>
      <c r="O1267" s="232" t="n"/>
      <c r="P1267" s="232" t="n"/>
      <c r="Q1267" s="232" t="n"/>
      <c r="R1267" s="232" t="n"/>
      <c r="S1267" s="232" t="n"/>
      <c r="T1267" s="232" t="n"/>
      <c r="U1267" s="232" t="n"/>
      <c r="V1267" s="232" t="n"/>
      <c r="W1267" s="232" t="n"/>
      <c r="X1267" s="232" t="n"/>
      <c r="Y1267" s="195" t="n"/>
      <c r="Z1267" s="195" t="n"/>
      <c r="AA1267" s="232" t="n"/>
      <c r="AB1267" s="232" t="n"/>
      <c r="AC1267" s="232" t="n"/>
      <c r="AD1267" s="232" t="n"/>
      <c r="AE1267" s="232" t="n"/>
      <c r="AF1267" s="232" t="n"/>
      <c r="AG1267" s="232" t="n"/>
      <c r="AH1267" s="232" t="n"/>
      <c r="AI1267" s="232" t="n"/>
      <c r="AJ1267" s="232" t="n"/>
      <c r="AK1267" s="195" t="n"/>
      <c r="AL1267" s="195" t="n"/>
      <c r="AM1267" s="232">
        <f>IFERROR(ROUND(AVERAGE(O1267:S1267,AA1267:AE1267),0),"")</f>
        <v/>
      </c>
      <c r="AN1267" s="232">
        <f>IFERROR(ROUND(AVERAGE(T1267:X1267,AF1267:AJ1267),0),"")</f>
        <v/>
      </c>
      <c r="AO1267" s="278">
        <f>IFERROR((AM1267-L1267)/L1267,"")</f>
        <v/>
      </c>
      <c r="AP1267" s="218" t="n"/>
      <c r="AQ1267" s="219" t="n"/>
      <c r="AR1267" s="217">
        <f>IFERROR(ROUND((3600/AS1267*J1267),0),"")</f>
        <v/>
      </c>
      <c r="AS1267" s="217">
        <f>IFERROR(ROUND(AVERAGE(Y1267:Z1267,AK1267:AL1267),0),"")</f>
        <v/>
      </c>
      <c r="AT1267" s="217" t="n"/>
      <c r="AU1267" s="217" t="n"/>
      <c r="AV1267" s="217" t="n"/>
      <c r="AW1267" s="217" t="n"/>
      <c r="AX1267" s="217" t="n"/>
      <c r="AY1267" s="217" t="n"/>
      <c r="AZ1267" s="217" t="n"/>
      <c r="BA1267" s="217" t="n"/>
      <c r="BB1267" s="217" t="n"/>
      <c r="BC1267" s="217" t="n"/>
      <c r="BD1267" s="217" t="n"/>
      <c r="BE1267" s="217" t="n"/>
      <c r="BF1267" s="217" t="n"/>
      <c r="BG1267" s="217" t="n"/>
      <c r="BH1267" s="217" t="n"/>
      <c r="BI1267" s="217" t="n"/>
      <c r="BJ1267" s="217" t="n"/>
      <c r="BK1267" s="217" t="n"/>
      <c r="BL1267" s="217" t="n"/>
      <c r="BM1267" s="217" t="n"/>
      <c r="BN1267" s="217" t="n"/>
      <c r="BO1267" s="217" t="n"/>
      <c r="BP1267" s="217" t="n"/>
      <c r="BQ1267" s="217" t="n"/>
      <c r="BR1267" s="217" t="n"/>
      <c r="BS1267" s="217" t="n"/>
      <c r="BT1267" s="217" t="n"/>
      <c r="BU1267" s="217" t="n"/>
      <c r="BV1267" s="217" t="n"/>
      <c r="BW1267" s="217" t="n"/>
      <c r="BX1267" s="220" t="n"/>
      <c r="BY1267" s="220" t="n"/>
      <c r="BZ1267" s="220" t="n"/>
      <c r="CA1267" s="220" t="n"/>
      <c r="CB1267" s="220" t="n"/>
      <c r="CC1267" s="220" t="n"/>
      <c r="CD1267" s="220" t="n"/>
      <c r="CE1267" s="220" t="n"/>
      <c r="CF1267" s="220" t="n"/>
      <c r="CG1267" s="221">
        <f>IFERROR(ROUND((SUM(BX1267:CF1267)),0),"")</f>
        <v/>
      </c>
      <c r="CH1267" s="216" t="n"/>
      <c r="CI1267" s="456" t="n"/>
      <c r="CJ1267" s="223" t="n"/>
      <c r="CK1267" s="196" t="n"/>
      <c r="CL1267" s="196" t="n"/>
      <c r="CM1267" s="196" t="n"/>
      <c r="CN1267" s="196" t="n"/>
      <c r="CO1267" s="196" t="n"/>
      <c r="CP1267" s="323" t="n"/>
      <c r="CQ1267" s="348" t="n"/>
      <c r="CR1267" s="348" t="n"/>
      <c r="CS1267" s="348" t="n"/>
      <c r="CT1267" s="348" t="n"/>
      <c r="CU1267" s="348" t="n"/>
      <c r="CV1267" s="348" t="n"/>
      <c r="CW1267" s="348" t="n"/>
      <c r="CX1267" s="348" t="n"/>
      <c r="CY1267" s="348">
        <f>IFERROR(ROUND(STDEV(AN1267,L1267),1),"")</f>
        <v/>
      </c>
      <c r="CZ1267" s="232">
        <f>IFERROR(ROUND(AVERAGE(O1267:S1267,AA1267:AE1267),0),"")</f>
        <v/>
      </c>
      <c r="DA1267" s="232">
        <f>IFERROR(AVERAGE(T1267:X1267,AF1267:AJ1267),"")</f>
        <v/>
      </c>
      <c r="DB1267" s="308">
        <f>AV1267+BK1267</f>
        <v/>
      </c>
      <c r="DC1267" s="12">
        <f>SUM(BL1267:BT1267,AW1267:BE1267)</f>
        <v/>
      </c>
      <c r="DD1267" s="437">
        <f>IFERROR(ROUND(DC1267/K1267,0),"")</f>
        <v/>
      </c>
      <c r="DE1267" s="437">
        <f>IFERROR(ROUND(AVERAGE(Y1267:Z1267,AK1267:AL1267),0),"")</f>
        <v/>
      </c>
      <c r="DF1267" s="217">
        <f>IFERROR(ROUND((3600/DE1267*J1267),0),"")</f>
        <v/>
      </c>
      <c r="DG1267" s="437">
        <f>IFERROR(ROUND(DD1267/DF1267,1),"")</f>
        <v/>
      </c>
      <c r="DH1267" s="308">
        <f>IFERROR(DB1267+DD1267,"")</f>
        <v/>
      </c>
      <c r="DI1267" s="447">
        <f>IFERROR(DD1267/DH1267,"")</f>
        <v/>
      </c>
      <c r="DJ1267" s="239" t="n"/>
      <c r="DK1267" s="12">
        <f>IFERROR(DF1267-AP1267,"")</f>
        <v/>
      </c>
      <c r="DL1267" s="239" t="n"/>
      <c r="DM1267" s="307">
        <f>IFERROR(DA1267-L1267,"")</f>
        <v/>
      </c>
      <c r="DN1267" s="348">
        <f>IF(DE1267&gt;AQ1267,0,1)</f>
        <v/>
      </c>
      <c r="DO1267" s="348">
        <f>IF(DA1267&lt;M1267,0,1)</f>
        <v/>
      </c>
      <c r="DP1267" s="348">
        <f>IF(DA1267&gt;N1267,0,1)</f>
        <v/>
      </c>
    </row>
    <row r="1268" ht="20.25" customHeight="1" s="417">
      <c r="C1268" s="455" t="n"/>
      <c r="G1268" s="238" t="n"/>
      <c r="H1268" s="437" t="n"/>
      <c r="I1268" s="437" t="n"/>
      <c r="J1268" s="437" t="n"/>
      <c r="K1268" s="437" t="n"/>
      <c r="L1268" s="240" t="n"/>
      <c r="M1268" s="241" t="n"/>
      <c r="N1268" s="242" t="n"/>
      <c r="O1268" s="232" t="n"/>
      <c r="P1268" s="232" t="n"/>
      <c r="Q1268" s="232" t="n"/>
      <c r="R1268" s="232" t="n"/>
      <c r="S1268" s="232" t="n"/>
      <c r="T1268" s="232" t="n"/>
      <c r="U1268" s="232" t="n"/>
      <c r="V1268" s="232" t="n"/>
      <c r="W1268" s="232" t="n"/>
      <c r="X1268" s="232" t="n"/>
      <c r="Y1268" s="195" t="n"/>
      <c r="Z1268" s="195" t="n"/>
      <c r="AA1268" s="232" t="n"/>
      <c r="AB1268" s="232" t="n"/>
      <c r="AC1268" s="232" t="n"/>
      <c r="AD1268" s="232" t="n"/>
      <c r="AE1268" s="232" t="n"/>
      <c r="AF1268" s="232" t="n"/>
      <c r="AG1268" s="232" t="n"/>
      <c r="AH1268" s="232" t="n"/>
      <c r="AI1268" s="232" t="n"/>
      <c r="AJ1268" s="232" t="n"/>
      <c r="AK1268" s="195" t="n"/>
      <c r="AL1268" s="195" t="n"/>
      <c r="AM1268" s="232">
        <f>IFERROR(ROUND(AVERAGE(O1268:S1268,AA1268:AE1268),0),"")</f>
        <v/>
      </c>
      <c r="AN1268" s="232">
        <f>IFERROR(ROUND(AVERAGE(T1268:X1268,AF1268:AJ1268),0),"")</f>
        <v/>
      </c>
      <c r="AO1268" s="278">
        <f>IFERROR((AM1268-L1268)/L1268,"")</f>
        <v/>
      </c>
      <c r="AP1268" s="218" t="n"/>
      <c r="AQ1268" s="219" t="n"/>
      <c r="AR1268" s="217">
        <f>IFERROR(ROUND((3600/AS1268*J1268),0),"")</f>
        <v/>
      </c>
      <c r="AS1268" s="217">
        <f>IFERROR(ROUND(AVERAGE(Y1268:Z1268,AK1268:AL1268),0),"")</f>
        <v/>
      </c>
      <c r="AT1268" s="217" t="n"/>
      <c r="AU1268" s="217" t="n"/>
      <c r="AV1268" s="217" t="n"/>
      <c r="AW1268" s="217" t="n"/>
      <c r="AX1268" s="217" t="n"/>
      <c r="AY1268" s="217" t="n"/>
      <c r="AZ1268" s="217" t="n"/>
      <c r="BA1268" s="217" t="n"/>
      <c r="BB1268" s="217" t="n"/>
      <c r="BC1268" s="217" t="n"/>
      <c r="BD1268" s="217" t="n"/>
      <c r="BE1268" s="217" t="n"/>
      <c r="BF1268" s="217" t="n"/>
      <c r="BG1268" s="217" t="n"/>
      <c r="BH1268" s="217" t="n"/>
      <c r="BI1268" s="217" t="n"/>
      <c r="BJ1268" s="217" t="n"/>
      <c r="BK1268" s="217" t="n"/>
      <c r="BL1268" s="217" t="n"/>
      <c r="BM1268" s="217" t="n"/>
      <c r="BN1268" s="217" t="n"/>
      <c r="BO1268" s="217" t="n"/>
      <c r="BP1268" s="217" t="n"/>
      <c r="BQ1268" s="217" t="n"/>
      <c r="BR1268" s="217" t="n"/>
      <c r="BS1268" s="217" t="n"/>
      <c r="BT1268" s="217" t="n"/>
      <c r="BU1268" s="217" t="n"/>
      <c r="BV1268" s="217" t="n"/>
      <c r="BW1268" s="217" t="n"/>
      <c r="BX1268" s="220" t="n"/>
      <c r="BY1268" s="220" t="n"/>
      <c r="BZ1268" s="220" t="n"/>
      <c r="CA1268" s="220" t="n"/>
      <c r="CB1268" s="220" t="n"/>
      <c r="CC1268" s="220" t="n"/>
      <c r="CD1268" s="220" t="n"/>
      <c r="CE1268" s="220" t="n"/>
      <c r="CF1268" s="220" t="n"/>
      <c r="CG1268" s="221">
        <f>IFERROR(ROUND((SUM(BX1268:CF1268)),0),"")</f>
        <v/>
      </c>
      <c r="CH1268" s="216" t="n"/>
      <c r="CI1268" s="456" t="n"/>
      <c r="CJ1268" s="223" t="n"/>
      <c r="CK1268" s="196" t="n"/>
      <c r="CL1268" s="196" t="n"/>
      <c r="CM1268" s="196" t="n"/>
      <c r="CN1268" s="196" t="n"/>
      <c r="CO1268" s="196" t="n"/>
      <c r="CP1268" s="323" t="n"/>
      <c r="CQ1268" s="348" t="n"/>
      <c r="CR1268" s="348" t="n"/>
      <c r="CS1268" s="348" t="n"/>
      <c r="CT1268" s="348" t="n"/>
      <c r="CU1268" s="348" t="n"/>
      <c r="CV1268" s="348" t="n"/>
      <c r="CW1268" s="348" t="n"/>
      <c r="CX1268" s="348" t="n"/>
      <c r="CY1268" s="348">
        <f>IFERROR(ROUND(STDEV(AN1268,L1268),1),"")</f>
        <v/>
      </c>
      <c r="CZ1268" s="232">
        <f>IFERROR(ROUND(AVERAGE(O1268:S1268,AA1268:AE1268),0),"")</f>
        <v/>
      </c>
      <c r="DA1268" s="232">
        <f>IFERROR(AVERAGE(T1268:X1268,AF1268:AJ1268),"")</f>
        <v/>
      </c>
      <c r="DB1268" s="308">
        <f>AV1268+BK1268</f>
        <v/>
      </c>
      <c r="DC1268" s="12">
        <f>SUM(BL1268:BT1268,AW1268:BE1268)</f>
        <v/>
      </c>
      <c r="DD1268" s="437">
        <f>IFERROR(ROUND(DC1268/K1268,0),"")</f>
        <v/>
      </c>
      <c r="DE1268" s="437">
        <f>IFERROR(ROUND(AVERAGE(Y1268:Z1268,AK1268:AL1268),0),"")</f>
        <v/>
      </c>
      <c r="DF1268" s="217">
        <f>IFERROR(ROUND((3600/DE1268*J1268),0),"")</f>
        <v/>
      </c>
      <c r="DG1268" s="437">
        <f>IFERROR(ROUND(DD1268/DF1268,1),"")</f>
        <v/>
      </c>
      <c r="DH1268" s="308">
        <f>IFERROR(DB1268+DD1268,"")</f>
        <v/>
      </c>
      <c r="DI1268" s="447">
        <f>IFERROR(DD1268/DH1268,"")</f>
        <v/>
      </c>
      <c r="DJ1268" s="239" t="n"/>
      <c r="DK1268" s="12">
        <f>IFERROR(DF1268-AP1268,"")</f>
        <v/>
      </c>
      <c r="DL1268" s="239" t="n"/>
      <c r="DM1268" s="307">
        <f>IFERROR(DA1268-L1268,"")</f>
        <v/>
      </c>
      <c r="DN1268" s="348">
        <f>IF(DE1268&gt;AQ1268,0,1)</f>
        <v/>
      </c>
      <c r="DO1268" s="348">
        <f>IF(DA1268&lt;M1268,0,1)</f>
        <v/>
      </c>
      <c r="DP1268" s="348">
        <f>IF(DA1268&gt;N1268,0,1)</f>
        <v/>
      </c>
    </row>
    <row r="1269" ht="20.25" customHeight="1" s="417">
      <c r="C1269" s="455" t="n"/>
      <c r="G1269" s="238" t="n"/>
      <c r="H1269" s="437" t="n"/>
      <c r="I1269" s="437" t="n"/>
      <c r="J1269" s="437" t="n"/>
      <c r="K1269" s="437" t="n"/>
      <c r="L1269" s="240" t="n"/>
      <c r="M1269" s="241" t="n"/>
      <c r="N1269" s="242" t="n"/>
      <c r="O1269" s="232" t="n"/>
      <c r="P1269" s="232" t="n"/>
      <c r="Q1269" s="232" t="n"/>
      <c r="R1269" s="232" t="n"/>
      <c r="S1269" s="232" t="n"/>
      <c r="T1269" s="232" t="n"/>
      <c r="U1269" s="232" t="n"/>
      <c r="V1269" s="232" t="n"/>
      <c r="W1269" s="232" t="n"/>
      <c r="X1269" s="232" t="n"/>
      <c r="Y1269" s="195" t="n"/>
      <c r="Z1269" s="195" t="n"/>
      <c r="AA1269" s="232" t="n"/>
      <c r="AB1269" s="232" t="n"/>
      <c r="AC1269" s="232" t="n"/>
      <c r="AD1269" s="232" t="n"/>
      <c r="AE1269" s="232" t="n"/>
      <c r="AF1269" s="232" t="n"/>
      <c r="AG1269" s="232" t="n"/>
      <c r="AH1269" s="232" t="n"/>
      <c r="AI1269" s="232" t="n"/>
      <c r="AJ1269" s="232" t="n"/>
      <c r="AK1269" s="195" t="n"/>
      <c r="AL1269" s="195" t="n"/>
      <c r="AM1269" s="232">
        <f>IFERROR(ROUND(AVERAGE(O1269:S1269,AA1269:AE1269),0),"")</f>
        <v/>
      </c>
      <c r="AN1269" s="232">
        <f>IFERROR(ROUND(AVERAGE(T1269:X1269,AF1269:AJ1269),0),"")</f>
        <v/>
      </c>
      <c r="AO1269" s="278">
        <f>IFERROR((AM1269-L1269)/L1269,"")</f>
        <v/>
      </c>
      <c r="AP1269" s="218" t="n"/>
      <c r="AQ1269" s="219" t="n"/>
      <c r="AR1269" s="217">
        <f>IFERROR(ROUND((3600/AS1269*J1269),0),"")</f>
        <v/>
      </c>
      <c r="AS1269" s="217">
        <f>IFERROR(ROUND(AVERAGE(Y1269:Z1269,AK1269:AL1269),0),"")</f>
        <v/>
      </c>
      <c r="AT1269" s="217" t="n"/>
      <c r="AU1269" s="217" t="n"/>
      <c r="AV1269" s="217" t="n"/>
      <c r="AW1269" s="217" t="n"/>
      <c r="AX1269" s="217" t="n"/>
      <c r="AY1269" s="217" t="n"/>
      <c r="AZ1269" s="217" t="n"/>
      <c r="BA1269" s="217" t="n"/>
      <c r="BB1269" s="217" t="n"/>
      <c r="BC1269" s="217" t="n"/>
      <c r="BD1269" s="217" t="n"/>
      <c r="BE1269" s="217" t="n"/>
      <c r="BF1269" s="217" t="n"/>
      <c r="BG1269" s="217" t="n"/>
      <c r="BH1269" s="217" t="n"/>
      <c r="BI1269" s="217" t="n"/>
      <c r="BJ1269" s="217" t="n"/>
      <c r="BK1269" s="217" t="n"/>
      <c r="BL1269" s="217" t="n"/>
      <c r="BM1269" s="217" t="n"/>
      <c r="BN1269" s="217" t="n"/>
      <c r="BO1269" s="217" t="n"/>
      <c r="BP1269" s="217" t="n"/>
      <c r="BQ1269" s="217" t="n"/>
      <c r="BR1269" s="217" t="n"/>
      <c r="BS1269" s="217" t="n"/>
      <c r="BT1269" s="217" t="n"/>
      <c r="BU1269" s="217" t="n"/>
      <c r="BV1269" s="217" t="n"/>
      <c r="BW1269" s="217" t="n"/>
      <c r="BX1269" s="220" t="n"/>
      <c r="BY1269" s="220" t="n"/>
      <c r="BZ1269" s="220" t="n"/>
      <c r="CA1269" s="220" t="n"/>
      <c r="CB1269" s="220" t="n"/>
      <c r="CC1269" s="220" t="n"/>
      <c r="CD1269" s="220" t="n"/>
      <c r="CE1269" s="220" t="n"/>
      <c r="CF1269" s="220" t="n"/>
      <c r="CG1269" s="221">
        <f>IFERROR(ROUND((SUM(BX1269:CF1269)),0),"")</f>
        <v/>
      </c>
      <c r="CH1269" s="216" t="n"/>
      <c r="CI1269" s="456" t="n"/>
      <c r="CJ1269" s="223" t="n"/>
      <c r="CK1269" s="196" t="n"/>
      <c r="CL1269" s="196" t="n"/>
      <c r="CM1269" s="196" t="n"/>
      <c r="CN1269" s="196" t="n"/>
      <c r="CO1269" s="196" t="n"/>
      <c r="CP1269" s="323" t="n"/>
      <c r="CQ1269" s="348" t="n"/>
      <c r="CR1269" s="348" t="n"/>
      <c r="CS1269" s="348" t="n"/>
      <c r="CT1269" s="348" t="n"/>
      <c r="CU1269" s="348" t="n"/>
      <c r="CV1269" s="348" t="n"/>
      <c r="CW1269" s="348" t="n"/>
      <c r="CX1269" s="348" t="n"/>
      <c r="CY1269" s="348">
        <f>IFERROR(ROUND(STDEV(AN1269,L1269),1),"")</f>
        <v/>
      </c>
      <c r="CZ1269" s="232">
        <f>IFERROR(ROUND(AVERAGE(O1269:S1269,AA1269:AE1269),0),"")</f>
        <v/>
      </c>
      <c r="DA1269" s="232">
        <f>IFERROR(AVERAGE(T1269:X1269,AF1269:AJ1269),"")</f>
        <v/>
      </c>
      <c r="DB1269" s="308">
        <f>AV1269+BK1269</f>
        <v/>
      </c>
      <c r="DC1269" s="12">
        <f>SUM(BL1269:BT1269,AW1269:BE1269)</f>
        <v/>
      </c>
      <c r="DD1269" s="437">
        <f>IFERROR(ROUND(DC1269/K1269,0),"")</f>
        <v/>
      </c>
      <c r="DE1269" s="437">
        <f>IFERROR(ROUND(AVERAGE(Y1269:Z1269,AK1269:AL1269),0),"")</f>
        <v/>
      </c>
      <c r="DF1269" s="217">
        <f>IFERROR(ROUND((3600/DE1269*J1269),0),"")</f>
        <v/>
      </c>
      <c r="DG1269" s="437">
        <f>IFERROR(ROUND(DD1269/DF1269,1),"")</f>
        <v/>
      </c>
      <c r="DH1269" s="308">
        <f>IFERROR(DB1269+DD1269,"")</f>
        <v/>
      </c>
      <c r="DI1269" s="447">
        <f>IFERROR(DD1269/DH1269,"")</f>
        <v/>
      </c>
      <c r="DJ1269" s="239" t="n"/>
      <c r="DK1269" s="12">
        <f>IFERROR(DF1269-AP1269,"")</f>
        <v/>
      </c>
      <c r="DL1269" s="239" t="n"/>
      <c r="DM1269" s="307">
        <f>IFERROR(DA1269-L1269,"")</f>
        <v/>
      </c>
      <c r="DN1269" s="348">
        <f>IF(DE1269&gt;AQ1269,0,1)</f>
        <v/>
      </c>
      <c r="DO1269" s="348">
        <f>IF(DA1269&lt;M1269,0,1)</f>
        <v/>
      </c>
      <c r="DP1269" s="348">
        <f>IF(DA1269&gt;N1269,0,1)</f>
        <v/>
      </c>
    </row>
    <row r="1270" ht="20.25" customHeight="1" s="417">
      <c r="C1270" s="455" t="n"/>
      <c r="G1270" s="238" t="n"/>
      <c r="H1270" s="437" t="n"/>
      <c r="I1270" s="437" t="n"/>
      <c r="J1270" s="437" t="n"/>
      <c r="K1270" s="437" t="n"/>
      <c r="L1270" s="240" t="n"/>
      <c r="M1270" s="241" t="n"/>
      <c r="N1270" s="242" t="n"/>
      <c r="O1270" s="232" t="n"/>
      <c r="P1270" s="232" t="n"/>
      <c r="Q1270" s="232" t="n"/>
      <c r="R1270" s="232" t="n"/>
      <c r="S1270" s="232" t="n"/>
      <c r="T1270" s="232" t="n"/>
      <c r="U1270" s="232" t="n"/>
      <c r="V1270" s="232" t="n"/>
      <c r="W1270" s="232" t="n"/>
      <c r="X1270" s="232" t="n"/>
      <c r="Y1270" s="195" t="n"/>
      <c r="Z1270" s="195" t="n"/>
      <c r="AA1270" s="232" t="n"/>
      <c r="AB1270" s="232" t="n"/>
      <c r="AC1270" s="232" t="n"/>
      <c r="AD1270" s="232" t="n"/>
      <c r="AE1270" s="232" t="n"/>
      <c r="AF1270" s="232" t="n"/>
      <c r="AG1270" s="232" t="n"/>
      <c r="AH1270" s="232" t="n"/>
      <c r="AI1270" s="232" t="n"/>
      <c r="AJ1270" s="232" t="n"/>
      <c r="AK1270" s="195" t="n"/>
      <c r="AL1270" s="195" t="n"/>
      <c r="AM1270" s="232">
        <f>IFERROR(ROUND(AVERAGE(O1270:S1270,AA1270:AE1270),0),"")</f>
        <v/>
      </c>
      <c r="AN1270" s="232">
        <f>IFERROR(ROUND(AVERAGE(T1270:X1270,AF1270:AJ1270),0),"")</f>
        <v/>
      </c>
      <c r="AO1270" s="278">
        <f>IFERROR((AM1270-L1270)/L1270,"")</f>
        <v/>
      </c>
      <c r="AP1270" s="218" t="n"/>
      <c r="AQ1270" s="219" t="n"/>
      <c r="AR1270" s="217">
        <f>IFERROR(ROUND((3600/AS1270*J1270),0),"")</f>
        <v/>
      </c>
      <c r="AS1270" s="217">
        <f>IFERROR(ROUND(AVERAGE(Y1270:Z1270,AK1270:AL1270),0),"")</f>
        <v/>
      </c>
      <c r="AT1270" s="217" t="n"/>
      <c r="AU1270" s="217" t="n"/>
      <c r="AV1270" s="217" t="n"/>
      <c r="AW1270" s="217" t="n"/>
      <c r="AX1270" s="217" t="n"/>
      <c r="AY1270" s="217" t="n"/>
      <c r="AZ1270" s="217" t="n"/>
      <c r="BA1270" s="217" t="n"/>
      <c r="BB1270" s="217" t="n"/>
      <c r="BC1270" s="217" t="n"/>
      <c r="BD1270" s="217" t="n"/>
      <c r="BE1270" s="217" t="n"/>
      <c r="BF1270" s="217" t="n"/>
      <c r="BG1270" s="217" t="n"/>
      <c r="BH1270" s="217" t="n"/>
      <c r="BI1270" s="217" t="n"/>
      <c r="BJ1270" s="217" t="n"/>
      <c r="BK1270" s="217" t="n"/>
      <c r="BL1270" s="217" t="n"/>
      <c r="BM1270" s="217" t="n"/>
      <c r="BN1270" s="217" t="n"/>
      <c r="BO1270" s="217" t="n"/>
      <c r="BP1270" s="217" t="n"/>
      <c r="BQ1270" s="217" t="n"/>
      <c r="BR1270" s="217" t="n"/>
      <c r="BS1270" s="217" t="n"/>
      <c r="BT1270" s="217" t="n"/>
      <c r="BU1270" s="217" t="n"/>
      <c r="BV1270" s="217" t="n"/>
      <c r="BW1270" s="217" t="n"/>
      <c r="BX1270" s="220" t="n"/>
      <c r="BY1270" s="220" t="n"/>
      <c r="BZ1270" s="220" t="n"/>
      <c r="CA1270" s="220" t="n"/>
      <c r="CB1270" s="220" t="n"/>
      <c r="CC1270" s="220" t="n"/>
      <c r="CD1270" s="220" t="n"/>
      <c r="CE1270" s="220" t="n"/>
      <c r="CF1270" s="220" t="n"/>
      <c r="CG1270" s="221">
        <f>IFERROR(ROUND((SUM(BX1270:CF1270)),0),"")</f>
        <v/>
      </c>
      <c r="CH1270" s="216" t="n"/>
      <c r="CI1270" s="456" t="n"/>
      <c r="CJ1270" s="223" t="n"/>
      <c r="CK1270" s="196" t="n"/>
      <c r="CL1270" s="196" t="n"/>
      <c r="CM1270" s="196" t="n"/>
      <c r="CN1270" s="196" t="n"/>
      <c r="CO1270" s="196" t="n"/>
      <c r="CP1270" s="323" t="n"/>
      <c r="CQ1270" s="348" t="n"/>
      <c r="CR1270" s="348" t="n"/>
      <c r="CS1270" s="348" t="n"/>
      <c r="CT1270" s="348" t="n"/>
      <c r="CU1270" s="348" t="n"/>
      <c r="CV1270" s="348" t="n"/>
      <c r="CW1270" s="348" t="n"/>
      <c r="CX1270" s="348" t="n"/>
      <c r="CY1270" s="348">
        <f>IFERROR(ROUND(STDEV(AN1270,L1270),1),"")</f>
        <v/>
      </c>
      <c r="CZ1270" s="232">
        <f>IFERROR(ROUND(AVERAGE(O1270:S1270,AA1270:AE1270),0),"")</f>
        <v/>
      </c>
      <c r="DA1270" s="232">
        <f>IFERROR(AVERAGE(T1270:X1270,AF1270:AJ1270),"")</f>
        <v/>
      </c>
      <c r="DB1270" s="308">
        <f>AV1270+BK1270</f>
        <v/>
      </c>
      <c r="DC1270" s="12">
        <f>SUM(BL1270:BT1270,AW1270:BE1270)</f>
        <v/>
      </c>
      <c r="DD1270" s="437">
        <f>IFERROR(ROUND(DC1270/K1270,0),"")</f>
        <v/>
      </c>
      <c r="DE1270" s="437">
        <f>IFERROR(ROUND(AVERAGE(Y1270:Z1270,AK1270:AL1270),0),"")</f>
        <v/>
      </c>
      <c r="DF1270" s="217">
        <f>IFERROR(ROUND((3600/DE1270*J1270),0),"")</f>
        <v/>
      </c>
      <c r="DG1270" s="437">
        <f>IFERROR(ROUND(DD1270/DF1270,1),"")</f>
        <v/>
      </c>
      <c r="DH1270" s="308">
        <f>IFERROR(DB1270+DD1270,"")</f>
        <v/>
      </c>
      <c r="DI1270" s="447">
        <f>IFERROR(DD1270/DH1270,"")</f>
        <v/>
      </c>
      <c r="DJ1270" s="239" t="n"/>
      <c r="DK1270" s="12">
        <f>IFERROR(DF1270-AP1270,"")</f>
        <v/>
      </c>
      <c r="DL1270" s="239" t="n"/>
      <c r="DM1270" s="307">
        <f>IFERROR(DA1270-L1270,"")</f>
        <v/>
      </c>
      <c r="DN1270" s="348">
        <f>IF(DE1270&gt;AQ1270,0,1)</f>
        <v/>
      </c>
      <c r="DO1270" s="348">
        <f>IF(DA1270&lt;M1270,0,1)</f>
        <v/>
      </c>
      <c r="DP1270" s="348">
        <f>IF(DA1270&gt;N1270,0,1)</f>
        <v/>
      </c>
    </row>
    <row r="1271" ht="20.25" customHeight="1" s="417">
      <c r="C1271" s="455" t="n"/>
      <c r="G1271" s="238" t="n"/>
      <c r="H1271" s="437" t="n"/>
      <c r="I1271" s="437" t="n"/>
      <c r="J1271" s="437" t="n"/>
      <c r="K1271" s="437" t="n"/>
      <c r="L1271" s="240" t="n"/>
      <c r="M1271" s="241" t="n"/>
      <c r="N1271" s="242" t="n"/>
      <c r="O1271" s="232" t="n"/>
      <c r="P1271" s="232" t="n"/>
      <c r="Q1271" s="232" t="n"/>
      <c r="R1271" s="232" t="n"/>
      <c r="S1271" s="232" t="n"/>
      <c r="T1271" s="232" t="n"/>
      <c r="U1271" s="232" t="n"/>
      <c r="V1271" s="232" t="n"/>
      <c r="W1271" s="232" t="n"/>
      <c r="X1271" s="232" t="n"/>
      <c r="Y1271" s="195" t="n"/>
      <c r="Z1271" s="195" t="n"/>
      <c r="AA1271" s="232" t="n"/>
      <c r="AB1271" s="232" t="n"/>
      <c r="AC1271" s="232" t="n"/>
      <c r="AD1271" s="232" t="n"/>
      <c r="AE1271" s="232" t="n"/>
      <c r="AF1271" s="232" t="n"/>
      <c r="AG1271" s="232" t="n"/>
      <c r="AH1271" s="232" t="n"/>
      <c r="AI1271" s="232" t="n"/>
      <c r="AJ1271" s="232" t="n"/>
      <c r="AK1271" s="195" t="n"/>
      <c r="AL1271" s="195" t="n"/>
      <c r="AM1271" s="232">
        <f>IFERROR(ROUND(AVERAGE(O1271:S1271,AA1271:AE1271),0),"")</f>
        <v/>
      </c>
      <c r="AN1271" s="232">
        <f>IFERROR(ROUND(AVERAGE(T1271:X1271,AF1271:AJ1271),0),"")</f>
        <v/>
      </c>
      <c r="AO1271" s="278">
        <f>IFERROR((AM1271-L1271)/L1271,"")</f>
        <v/>
      </c>
      <c r="AP1271" s="218" t="n"/>
      <c r="AQ1271" s="219" t="n"/>
      <c r="AR1271" s="217">
        <f>IFERROR(ROUND((3600/AS1271*J1271),0),"")</f>
        <v/>
      </c>
      <c r="AS1271" s="217">
        <f>IFERROR(ROUND(AVERAGE(Y1271:Z1271,AK1271:AL1271),0),"")</f>
        <v/>
      </c>
      <c r="AT1271" s="217" t="n"/>
      <c r="AU1271" s="217" t="n"/>
      <c r="AV1271" s="217" t="n"/>
      <c r="AW1271" s="217" t="n"/>
      <c r="AX1271" s="217" t="n"/>
      <c r="AY1271" s="217" t="n"/>
      <c r="AZ1271" s="217" t="n"/>
      <c r="BA1271" s="217" t="n"/>
      <c r="BB1271" s="217" t="n"/>
      <c r="BC1271" s="217" t="n"/>
      <c r="BD1271" s="217" t="n"/>
      <c r="BE1271" s="217" t="n"/>
      <c r="BF1271" s="217" t="n"/>
      <c r="BG1271" s="217" t="n"/>
      <c r="BH1271" s="217" t="n"/>
      <c r="BI1271" s="217" t="n"/>
      <c r="BJ1271" s="217" t="n"/>
      <c r="BK1271" s="217" t="n"/>
      <c r="BL1271" s="217" t="n"/>
      <c r="BM1271" s="217" t="n"/>
      <c r="BN1271" s="217" t="n"/>
      <c r="BO1271" s="217" t="n"/>
      <c r="BP1271" s="217" t="n"/>
      <c r="BQ1271" s="217" t="n"/>
      <c r="BR1271" s="217" t="n"/>
      <c r="BS1271" s="217" t="n"/>
      <c r="BT1271" s="217" t="n"/>
      <c r="BU1271" s="217" t="n"/>
      <c r="BV1271" s="217" t="n"/>
      <c r="BW1271" s="217" t="n"/>
      <c r="BX1271" s="220" t="n"/>
      <c r="BY1271" s="220" t="n"/>
      <c r="BZ1271" s="220" t="n"/>
      <c r="CA1271" s="220" t="n"/>
      <c r="CB1271" s="220" t="n"/>
      <c r="CC1271" s="220" t="n"/>
      <c r="CD1271" s="220" t="n"/>
      <c r="CE1271" s="220" t="n"/>
      <c r="CF1271" s="220" t="n"/>
      <c r="CG1271" s="221">
        <f>IFERROR(ROUND((SUM(BX1271:CF1271)),0),"")</f>
        <v/>
      </c>
      <c r="CH1271" s="216" t="n"/>
      <c r="CI1271" s="456" t="n"/>
      <c r="CJ1271" s="223" t="n"/>
      <c r="CK1271" s="196" t="n"/>
      <c r="CL1271" s="196" t="n"/>
      <c r="CM1271" s="196" t="n"/>
      <c r="CN1271" s="196" t="n"/>
      <c r="CO1271" s="196" t="n"/>
      <c r="CP1271" s="323" t="n"/>
      <c r="CQ1271" s="348" t="n"/>
      <c r="CR1271" s="348" t="n"/>
      <c r="CS1271" s="348" t="n"/>
      <c r="CT1271" s="348" t="n"/>
      <c r="CU1271" s="348" t="n"/>
      <c r="CV1271" s="348" t="n"/>
      <c r="CW1271" s="348" t="n"/>
      <c r="CX1271" s="348" t="n"/>
      <c r="CY1271" s="348">
        <f>IFERROR(ROUND(STDEV(AN1271,L1271),1),"")</f>
        <v/>
      </c>
      <c r="CZ1271" s="232">
        <f>IFERROR(ROUND(AVERAGE(O1271:S1271,AA1271:AE1271),0),"")</f>
        <v/>
      </c>
      <c r="DA1271" s="232">
        <f>IFERROR(AVERAGE(T1271:X1271,AF1271:AJ1271),"")</f>
        <v/>
      </c>
      <c r="DB1271" s="308">
        <f>AV1271+BK1271</f>
        <v/>
      </c>
      <c r="DC1271" s="12">
        <f>SUM(BL1271:BT1271,AW1271:BE1271)</f>
        <v/>
      </c>
      <c r="DD1271" s="437">
        <f>IFERROR(ROUND(DC1271/K1271,0),"")</f>
        <v/>
      </c>
      <c r="DE1271" s="437">
        <f>IFERROR(ROUND(AVERAGE(Y1271:Z1271,AK1271:AL1271),0),"")</f>
        <v/>
      </c>
      <c r="DF1271" s="217">
        <f>IFERROR(ROUND((3600/DE1271*J1271),0),"")</f>
        <v/>
      </c>
      <c r="DG1271" s="437">
        <f>IFERROR(ROUND(DD1271/DF1271,1),"")</f>
        <v/>
      </c>
      <c r="DH1271" s="308">
        <f>IFERROR(DB1271+DD1271,"")</f>
        <v/>
      </c>
      <c r="DI1271" s="447">
        <f>IFERROR(DD1271/DH1271,"")</f>
        <v/>
      </c>
      <c r="DJ1271" s="239" t="n"/>
      <c r="DK1271" s="12">
        <f>IFERROR(DF1271-AP1271,"")</f>
        <v/>
      </c>
      <c r="DL1271" s="239" t="n"/>
      <c r="DM1271" s="307">
        <f>IFERROR(DA1271-L1271,"")</f>
        <v/>
      </c>
      <c r="DN1271" s="348">
        <f>IF(DE1271&gt;AQ1271,0,1)</f>
        <v/>
      </c>
      <c r="DO1271" s="348">
        <f>IF(DA1271&lt;M1271,0,1)</f>
        <v/>
      </c>
      <c r="DP1271" s="348">
        <f>IF(DA1271&gt;N1271,0,1)</f>
        <v/>
      </c>
    </row>
    <row r="1272" ht="20.25" customHeight="1" s="417">
      <c r="C1272" s="455" t="n"/>
      <c r="G1272" s="238" t="n"/>
      <c r="H1272" s="437" t="n"/>
      <c r="I1272" s="437" t="n"/>
      <c r="J1272" s="437" t="n"/>
      <c r="K1272" s="437" t="n"/>
      <c r="L1272" s="240" t="n"/>
      <c r="M1272" s="241" t="n"/>
      <c r="N1272" s="242" t="n"/>
      <c r="O1272" s="232" t="n"/>
      <c r="P1272" s="232" t="n"/>
      <c r="Q1272" s="232" t="n"/>
      <c r="R1272" s="232" t="n"/>
      <c r="S1272" s="232" t="n"/>
      <c r="T1272" s="232" t="n"/>
      <c r="U1272" s="232" t="n"/>
      <c r="V1272" s="232" t="n"/>
      <c r="W1272" s="232" t="n"/>
      <c r="X1272" s="232" t="n"/>
      <c r="Y1272" s="195" t="n"/>
      <c r="Z1272" s="195" t="n"/>
      <c r="AA1272" s="232" t="n"/>
      <c r="AB1272" s="232" t="n"/>
      <c r="AC1272" s="232" t="n"/>
      <c r="AD1272" s="232" t="n"/>
      <c r="AE1272" s="232" t="n"/>
      <c r="AF1272" s="232" t="n"/>
      <c r="AG1272" s="232" t="n"/>
      <c r="AH1272" s="232" t="n"/>
      <c r="AI1272" s="232" t="n"/>
      <c r="AJ1272" s="232" t="n"/>
      <c r="AK1272" s="195" t="n"/>
      <c r="AL1272" s="195" t="n"/>
      <c r="AM1272" s="232">
        <f>IFERROR(ROUND(AVERAGE(O1272:S1272,AA1272:AE1272),0),"")</f>
        <v/>
      </c>
      <c r="AN1272" s="232">
        <f>IFERROR(ROUND(AVERAGE(T1272:X1272,AF1272:AJ1272),0),"")</f>
        <v/>
      </c>
      <c r="AO1272" s="278">
        <f>IFERROR((AM1272-L1272)/L1272,"")</f>
        <v/>
      </c>
      <c r="AP1272" s="218" t="n"/>
      <c r="AQ1272" s="219" t="n"/>
      <c r="AR1272" s="217">
        <f>IFERROR(ROUND((3600/AS1272*J1272),0),"")</f>
        <v/>
      </c>
      <c r="AS1272" s="217">
        <f>IFERROR(ROUND(AVERAGE(Y1272:Z1272,AK1272:AL1272),0),"")</f>
        <v/>
      </c>
      <c r="AT1272" s="217" t="n"/>
      <c r="AU1272" s="217" t="n"/>
      <c r="AV1272" s="217" t="n"/>
      <c r="AW1272" s="217" t="n"/>
      <c r="AX1272" s="217" t="n"/>
      <c r="AY1272" s="217" t="n"/>
      <c r="AZ1272" s="217" t="n"/>
      <c r="BA1272" s="217" t="n"/>
      <c r="BB1272" s="217" t="n"/>
      <c r="BC1272" s="217" t="n"/>
      <c r="BD1272" s="217" t="n"/>
      <c r="BE1272" s="217" t="n"/>
      <c r="BF1272" s="217" t="n"/>
      <c r="BG1272" s="217" t="n"/>
      <c r="BH1272" s="217" t="n"/>
      <c r="BI1272" s="217" t="n"/>
      <c r="BJ1272" s="217" t="n"/>
      <c r="BK1272" s="217" t="n"/>
      <c r="BL1272" s="217" t="n"/>
      <c r="BM1272" s="217" t="n"/>
      <c r="BN1272" s="217" t="n"/>
      <c r="BO1272" s="217" t="n"/>
      <c r="BP1272" s="217" t="n"/>
      <c r="BQ1272" s="217" t="n"/>
      <c r="BR1272" s="217" t="n"/>
      <c r="BS1272" s="217" t="n"/>
      <c r="BT1272" s="217" t="n"/>
      <c r="BU1272" s="217" t="n"/>
      <c r="BV1272" s="217" t="n"/>
      <c r="BW1272" s="217" t="n"/>
      <c r="BX1272" s="220" t="n"/>
      <c r="BY1272" s="220" t="n"/>
      <c r="BZ1272" s="220" t="n"/>
      <c r="CA1272" s="220" t="n"/>
      <c r="CB1272" s="220" t="n"/>
      <c r="CC1272" s="220" t="n"/>
      <c r="CD1272" s="220" t="n"/>
      <c r="CE1272" s="220" t="n"/>
      <c r="CF1272" s="220" t="n"/>
      <c r="CG1272" s="221">
        <f>IFERROR(ROUND((SUM(BX1272:CF1272)),0),"")</f>
        <v/>
      </c>
      <c r="CH1272" s="216" t="n"/>
      <c r="CI1272" s="456" t="n"/>
      <c r="CJ1272" s="223" t="n"/>
      <c r="CK1272" s="196" t="n"/>
      <c r="CL1272" s="196" t="n"/>
      <c r="CM1272" s="196" t="n"/>
      <c r="CN1272" s="196" t="n"/>
      <c r="CO1272" s="196" t="n"/>
      <c r="CP1272" s="323" t="n"/>
      <c r="CQ1272" s="348" t="n"/>
      <c r="CR1272" s="348" t="n"/>
      <c r="CS1272" s="348" t="n"/>
      <c r="CT1272" s="348" t="n"/>
      <c r="CU1272" s="348" t="n"/>
      <c r="CV1272" s="348" t="n"/>
      <c r="CW1272" s="348" t="n"/>
      <c r="CX1272" s="348" t="n"/>
      <c r="CY1272" s="348">
        <f>IFERROR(ROUND(STDEV(AN1272,L1272),1),"")</f>
        <v/>
      </c>
      <c r="CZ1272" s="232">
        <f>IFERROR(ROUND(AVERAGE(O1272:S1272,AA1272:AE1272),0),"")</f>
        <v/>
      </c>
      <c r="DA1272" s="232">
        <f>IFERROR(AVERAGE(T1272:X1272,AF1272:AJ1272),"")</f>
        <v/>
      </c>
      <c r="DB1272" s="308">
        <f>AV1272+BK1272</f>
        <v/>
      </c>
      <c r="DC1272" s="12">
        <f>SUM(BL1272:BT1272,AW1272:BE1272)</f>
        <v/>
      </c>
      <c r="DD1272" s="437">
        <f>IFERROR(ROUND(DC1272/K1272,0),"")</f>
        <v/>
      </c>
      <c r="DE1272" s="437">
        <f>IFERROR(ROUND(AVERAGE(Y1272:Z1272,AK1272:AL1272),0),"")</f>
        <v/>
      </c>
      <c r="DF1272" s="217">
        <f>IFERROR(ROUND((3600/DE1272*J1272),0),"")</f>
        <v/>
      </c>
      <c r="DG1272" s="437">
        <f>IFERROR(ROUND(DD1272/DF1272,1),"")</f>
        <v/>
      </c>
      <c r="DH1272" s="308">
        <f>IFERROR(DB1272+DD1272,"")</f>
        <v/>
      </c>
      <c r="DI1272" s="447">
        <f>IFERROR(DD1272/DH1272,"")</f>
        <v/>
      </c>
      <c r="DJ1272" s="239" t="n"/>
      <c r="DK1272" s="12">
        <f>IFERROR(DF1272-AP1272,"")</f>
        <v/>
      </c>
      <c r="DL1272" s="239" t="n"/>
      <c r="DM1272" s="307">
        <f>IFERROR(DA1272-L1272,"")</f>
        <v/>
      </c>
      <c r="DN1272" s="348">
        <f>IF(DE1272&gt;AQ1272,0,1)</f>
        <v/>
      </c>
      <c r="DO1272" s="348">
        <f>IF(DA1272&lt;M1272,0,1)</f>
        <v/>
      </c>
      <c r="DP1272" s="348">
        <f>IF(DA1272&gt;N1272,0,1)</f>
        <v/>
      </c>
    </row>
    <row r="1273" ht="20.25" customHeight="1" s="417">
      <c r="C1273" s="455" t="n"/>
      <c r="G1273" s="238" t="n"/>
      <c r="H1273" s="437" t="n"/>
      <c r="I1273" s="437" t="n"/>
      <c r="J1273" s="437" t="n"/>
      <c r="K1273" s="437" t="n"/>
      <c r="L1273" s="240" t="n"/>
      <c r="M1273" s="241" t="n"/>
      <c r="N1273" s="242" t="n"/>
      <c r="O1273" s="232" t="n"/>
      <c r="P1273" s="232" t="n"/>
      <c r="Q1273" s="232" t="n"/>
      <c r="R1273" s="232" t="n"/>
      <c r="S1273" s="232" t="n"/>
      <c r="T1273" s="232" t="n"/>
      <c r="U1273" s="232" t="n"/>
      <c r="V1273" s="232" t="n"/>
      <c r="W1273" s="232" t="n"/>
      <c r="X1273" s="232" t="n"/>
      <c r="Y1273" s="195" t="n"/>
      <c r="Z1273" s="195" t="n"/>
      <c r="AA1273" s="232" t="n"/>
      <c r="AB1273" s="232" t="n"/>
      <c r="AC1273" s="232" t="n"/>
      <c r="AD1273" s="232" t="n"/>
      <c r="AE1273" s="232" t="n"/>
      <c r="AF1273" s="232" t="n"/>
      <c r="AG1273" s="232" t="n"/>
      <c r="AH1273" s="232" t="n"/>
      <c r="AI1273" s="232" t="n"/>
      <c r="AJ1273" s="232" t="n"/>
      <c r="AK1273" s="195" t="n"/>
      <c r="AL1273" s="195" t="n"/>
      <c r="AM1273" s="232">
        <f>IFERROR(ROUND(AVERAGE(O1273:S1273,AA1273:AE1273),0),"")</f>
        <v/>
      </c>
      <c r="AN1273" s="232">
        <f>IFERROR(ROUND(AVERAGE(T1273:X1273,AF1273:AJ1273),0),"")</f>
        <v/>
      </c>
      <c r="AO1273" s="278">
        <f>IFERROR((AM1273-L1273)/L1273,"")</f>
        <v/>
      </c>
      <c r="AP1273" s="218" t="n"/>
      <c r="AQ1273" s="219" t="n"/>
      <c r="AR1273" s="217">
        <f>IFERROR(ROUND((3600/AS1273*J1273),0),"")</f>
        <v/>
      </c>
      <c r="AS1273" s="217">
        <f>IFERROR(ROUND(AVERAGE(Y1273:Z1273,AK1273:AL1273),0),"")</f>
        <v/>
      </c>
      <c r="AT1273" s="217" t="n"/>
      <c r="AU1273" s="217" t="n"/>
      <c r="AV1273" s="217" t="n"/>
      <c r="AW1273" s="217" t="n"/>
      <c r="AX1273" s="217" t="n"/>
      <c r="AY1273" s="217" t="n"/>
      <c r="AZ1273" s="217" t="n"/>
      <c r="BA1273" s="217" t="n"/>
      <c r="BB1273" s="217" t="n"/>
      <c r="BC1273" s="217" t="n"/>
      <c r="BD1273" s="217" t="n"/>
      <c r="BE1273" s="217" t="n"/>
      <c r="BF1273" s="217" t="n"/>
      <c r="BG1273" s="217" t="n"/>
      <c r="BH1273" s="217" t="n"/>
      <c r="BI1273" s="217" t="n"/>
      <c r="BJ1273" s="217" t="n"/>
      <c r="BK1273" s="217" t="n"/>
      <c r="BL1273" s="217" t="n"/>
      <c r="BM1273" s="217" t="n"/>
      <c r="BN1273" s="217" t="n"/>
      <c r="BO1273" s="217" t="n"/>
      <c r="BP1273" s="217" t="n"/>
      <c r="BQ1273" s="217" t="n"/>
      <c r="BR1273" s="217" t="n"/>
      <c r="BS1273" s="217" t="n"/>
      <c r="BT1273" s="217" t="n"/>
      <c r="BU1273" s="217" t="n"/>
      <c r="BV1273" s="217" t="n"/>
      <c r="BW1273" s="217" t="n"/>
      <c r="BX1273" s="220" t="n"/>
      <c r="BY1273" s="220" t="n"/>
      <c r="BZ1273" s="220" t="n"/>
      <c r="CA1273" s="220" t="n"/>
      <c r="CB1273" s="220" t="n"/>
      <c r="CC1273" s="220" t="n"/>
      <c r="CD1273" s="220" t="n"/>
      <c r="CE1273" s="220" t="n"/>
      <c r="CF1273" s="220" t="n"/>
      <c r="CG1273" s="221">
        <f>IFERROR(ROUND((SUM(BX1273:CF1273)),0),"")</f>
        <v/>
      </c>
      <c r="CH1273" s="216" t="n"/>
      <c r="CI1273" s="456" t="n"/>
      <c r="CJ1273" s="223" t="n"/>
      <c r="CK1273" s="196" t="n"/>
      <c r="CL1273" s="196" t="n"/>
      <c r="CM1273" s="196" t="n"/>
      <c r="CN1273" s="196" t="n"/>
      <c r="CO1273" s="196" t="n"/>
      <c r="CP1273" s="323" t="n"/>
      <c r="CQ1273" s="348" t="n"/>
      <c r="CR1273" s="348" t="n"/>
      <c r="CS1273" s="348" t="n"/>
      <c r="CT1273" s="348" t="n"/>
      <c r="CU1273" s="348" t="n"/>
      <c r="CV1273" s="348" t="n"/>
      <c r="CW1273" s="348" t="n"/>
      <c r="CX1273" s="348" t="n"/>
      <c r="CY1273" s="348">
        <f>IFERROR(ROUND(STDEV(AN1273,L1273),1),"")</f>
        <v/>
      </c>
      <c r="CZ1273" s="232">
        <f>IFERROR(ROUND(AVERAGE(O1273:S1273,AA1273:AE1273),0),"")</f>
        <v/>
      </c>
      <c r="DA1273" s="232">
        <f>IFERROR(AVERAGE(T1273:X1273,AF1273:AJ1273),"")</f>
        <v/>
      </c>
      <c r="DB1273" s="308">
        <f>AV1273+BK1273</f>
        <v/>
      </c>
      <c r="DC1273" s="12">
        <f>SUM(BL1273:BT1273,AW1273:BE1273)</f>
        <v/>
      </c>
      <c r="DD1273" s="437">
        <f>IFERROR(ROUND(DC1273/K1273,0),"")</f>
        <v/>
      </c>
      <c r="DE1273" s="437">
        <f>IFERROR(ROUND(AVERAGE(Y1273:Z1273,AK1273:AL1273),0),"")</f>
        <v/>
      </c>
      <c r="DF1273" s="217">
        <f>IFERROR(ROUND((3600/DE1273*J1273),0),"")</f>
        <v/>
      </c>
      <c r="DG1273" s="437">
        <f>IFERROR(ROUND(DD1273/DF1273,1),"")</f>
        <v/>
      </c>
      <c r="DH1273" s="308">
        <f>IFERROR(DB1273+DD1273,"")</f>
        <v/>
      </c>
      <c r="DI1273" s="447">
        <f>IFERROR(DD1273/DH1273,"")</f>
        <v/>
      </c>
      <c r="DJ1273" s="239" t="n"/>
      <c r="DK1273" s="12">
        <f>IFERROR(DF1273-AP1273,"")</f>
        <v/>
      </c>
      <c r="DL1273" s="239" t="n"/>
      <c r="DM1273" s="307">
        <f>IFERROR(DA1273-L1273,"")</f>
        <v/>
      </c>
      <c r="DN1273" s="348">
        <f>IF(DE1273&gt;AQ1273,0,1)</f>
        <v/>
      </c>
      <c r="DO1273" s="348">
        <f>IF(DA1273&lt;M1273,0,1)</f>
        <v/>
      </c>
      <c r="DP1273" s="348">
        <f>IF(DA1273&gt;N1273,0,1)</f>
        <v/>
      </c>
    </row>
    <row r="1274" ht="20.25" customHeight="1" s="417">
      <c r="C1274" s="455" t="n"/>
      <c r="G1274" s="238" t="n"/>
      <c r="H1274" s="437" t="n"/>
      <c r="I1274" s="437" t="n"/>
      <c r="J1274" s="437" t="n"/>
      <c r="K1274" s="437" t="n"/>
      <c r="L1274" s="240" t="n"/>
      <c r="M1274" s="241" t="n"/>
      <c r="N1274" s="242" t="n"/>
      <c r="O1274" s="232" t="n"/>
      <c r="P1274" s="232" t="n"/>
      <c r="Q1274" s="232" t="n"/>
      <c r="R1274" s="232" t="n"/>
      <c r="S1274" s="232" t="n"/>
      <c r="T1274" s="232" t="n"/>
      <c r="U1274" s="232" t="n"/>
      <c r="V1274" s="232" t="n"/>
      <c r="W1274" s="232" t="n"/>
      <c r="X1274" s="232" t="n"/>
      <c r="Y1274" s="195" t="n"/>
      <c r="Z1274" s="195" t="n"/>
      <c r="AA1274" s="232" t="n"/>
      <c r="AB1274" s="232" t="n"/>
      <c r="AC1274" s="232" t="n"/>
      <c r="AD1274" s="232" t="n"/>
      <c r="AE1274" s="232" t="n"/>
      <c r="AF1274" s="232" t="n"/>
      <c r="AG1274" s="232" t="n"/>
      <c r="AH1274" s="232" t="n"/>
      <c r="AI1274" s="232" t="n"/>
      <c r="AJ1274" s="232" t="n"/>
      <c r="AK1274" s="195" t="n"/>
      <c r="AL1274" s="195" t="n"/>
      <c r="AM1274" s="232">
        <f>IFERROR(ROUND(AVERAGE(O1274:S1274,AA1274:AE1274),0),"")</f>
        <v/>
      </c>
      <c r="AN1274" s="232">
        <f>IFERROR(ROUND(AVERAGE(T1274:X1274,AF1274:AJ1274),0),"")</f>
        <v/>
      </c>
      <c r="AO1274" s="278">
        <f>IFERROR((AM1274-L1274)/L1274,"")</f>
        <v/>
      </c>
      <c r="AP1274" s="218" t="n"/>
      <c r="AQ1274" s="219" t="n"/>
      <c r="AR1274" s="217">
        <f>IFERROR(ROUND((3600/AS1274*J1274),0),"")</f>
        <v/>
      </c>
      <c r="AS1274" s="217">
        <f>IFERROR(ROUND(AVERAGE(Y1274:Z1274,AK1274:AL1274),0),"")</f>
        <v/>
      </c>
      <c r="AT1274" s="217" t="n"/>
      <c r="AU1274" s="217" t="n"/>
      <c r="AV1274" s="217" t="n"/>
      <c r="AW1274" s="217" t="n"/>
      <c r="AX1274" s="217" t="n"/>
      <c r="AY1274" s="217" t="n"/>
      <c r="AZ1274" s="217" t="n"/>
      <c r="BA1274" s="217" t="n"/>
      <c r="BB1274" s="217" t="n"/>
      <c r="BC1274" s="217" t="n"/>
      <c r="BD1274" s="217" t="n"/>
      <c r="BE1274" s="217" t="n"/>
      <c r="BF1274" s="217" t="n"/>
      <c r="BG1274" s="217" t="n"/>
      <c r="BH1274" s="217" t="n"/>
      <c r="BI1274" s="217" t="n"/>
      <c r="BJ1274" s="217" t="n"/>
      <c r="BK1274" s="217" t="n"/>
      <c r="BL1274" s="217" t="n"/>
      <c r="BM1274" s="217" t="n"/>
      <c r="BN1274" s="217" t="n"/>
      <c r="BO1274" s="217" t="n"/>
      <c r="BP1274" s="217" t="n"/>
      <c r="BQ1274" s="217" t="n"/>
      <c r="BR1274" s="217" t="n"/>
      <c r="BS1274" s="217" t="n"/>
      <c r="BT1274" s="217" t="n"/>
      <c r="BU1274" s="217" t="n"/>
      <c r="BV1274" s="217" t="n"/>
      <c r="BW1274" s="217" t="n"/>
      <c r="BX1274" s="220" t="n"/>
      <c r="BY1274" s="220" t="n"/>
      <c r="BZ1274" s="220" t="n"/>
      <c r="CA1274" s="220" t="n"/>
      <c r="CB1274" s="220" t="n"/>
      <c r="CC1274" s="220" t="n"/>
      <c r="CD1274" s="220" t="n"/>
      <c r="CE1274" s="220" t="n"/>
      <c r="CF1274" s="220" t="n"/>
      <c r="CG1274" s="221">
        <f>IFERROR(ROUND((SUM(BX1274:CF1274)),0),"")</f>
        <v/>
      </c>
      <c r="CH1274" s="216" t="n"/>
      <c r="CI1274" s="456" t="n"/>
      <c r="CJ1274" s="223" t="n"/>
      <c r="CK1274" s="196" t="n"/>
      <c r="CL1274" s="196" t="n"/>
      <c r="CM1274" s="196" t="n"/>
      <c r="CN1274" s="196" t="n"/>
      <c r="CO1274" s="196" t="n"/>
      <c r="CP1274" s="323" t="n"/>
      <c r="CQ1274" s="348" t="n"/>
      <c r="CR1274" s="348" t="n"/>
      <c r="CS1274" s="348" t="n"/>
      <c r="CT1274" s="348" t="n"/>
      <c r="CU1274" s="348" t="n"/>
      <c r="CV1274" s="348" t="n"/>
      <c r="CW1274" s="348" t="n"/>
      <c r="CX1274" s="348" t="n"/>
      <c r="CY1274" s="348">
        <f>IFERROR(ROUND(STDEV(AN1274,L1274),1),"")</f>
        <v/>
      </c>
      <c r="CZ1274" s="232">
        <f>IFERROR(ROUND(AVERAGE(O1274:S1274,AA1274:AE1274),0),"")</f>
        <v/>
      </c>
      <c r="DA1274" s="232">
        <f>IFERROR(AVERAGE(T1274:X1274,AF1274:AJ1274),"")</f>
        <v/>
      </c>
      <c r="DB1274" s="308">
        <f>AV1274+BK1274</f>
        <v/>
      </c>
      <c r="DC1274" s="12">
        <f>SUM(BL1274:BT1274,AW1274:BE1274)</f>
        <v/>
      </c>
      <c r="DD1274" s="437">
        <f>IFERROR(ROUND(DC1274/K1274,0),"")</f>
        <v/>
      </c>
      <c r="DE1274" s="437">
        <f>IFERROR(ROUND(AVERAGE(Y1274:Z1274,AK1274:AL1274),0),"")</f>
        <v/>
      </c>
      <c r="DF1274" s="217">
        <f>IFERROR(ROUND((3600/DE1274*J1274),0),"")</f>
        <v/>
      </c>
      <c r="DG1274" s="437">
        <f>IFERROR(ROUND(DD1274/DF1274,1),"")</f>
        <v/>
      </c>
      <c r="DH1274" s="308">
        <f>IFERROR(DB1274+DD1274,"")</f>
        <v/>
      </c>
      <c r="DI1274" s="447">
        <f>IFERROR(DD1274/DH1274,"")</f>
        <v/>
      </c>
      <c r="DJ1274" s="239" t="n"/>
      <c r="DK1274" s="12">
        <f>IFERROR(DF1274-AP1274,"")</f>
        <v/>
      </c>
      <c r="DL1274" s="239" t="n"/>
      <c r="DM1274" s="307">
        <f>IFERROR(DA1274-L1274,"")</f>
        <v/>
      </c>
      <c r="DN1274" s="348">
        <f>IF(DE1274&gt;AQ1274,0,1)</f>
        <v/>
      </c>
      <c r="DO1274" s="348">
        <f>IF(DA1274&lt;M1274,0,1)</f>
        <v/>
      </c>
      <c r="DP1274" s="348">
        <f>IF(DA1274&gt;N1274,0,1)</f>
        <v/>
      </c>
    </row>
    <row r="1275" ht="20.25" customHeight="1" s="417">
      <c r="C1275" s="455" t="n"/>
      <c r="G1275" s="238" t="n"/>
      <c r="H1275" s="437" t="n"/>
      <c r="I1275" s="437" t="n"/>
      <c r="J1275" s="437" t="n"/>
      <c r="K1275" s="437" t="n"/>
      <c r="L1275" s="240" t="n"/>
      <c r="M1275" s="241" t="n"/>
      <c r="N1275" s="242" t="n"/>
      <c r="O1275" s="232" t="n"/>
      <c r="P1275" s="232" t="n"/>
      <c r="Q1275" s="232" t="n"/>
      <c r="R1275" s="232" t="n"/>
      <c r="S1275" s="232" t="n"/>
      <c r="T1275" s="232" t="n"/>
      <c r="U1275" s="232" t="n"/>
      <c r="V1275" s="232" t="n"/>
      <c r="W1275" s="232" t="n"/>
      <c r="X1275" s="232" t="n"/>
      <c r="Y1275" s="195" t="n"/>
      <c r="Z1275" s="195" t="n"/>
      <c r="AA1275" s="232" t="n"/>
      <c r="AB1275" s="232" t="n"/>
      <c r="AC1275" s="232" t="n"/>
      <c r="AD1275" s="232" t="n"/>
      <c r="AE1275" s="232" t="n"/>
      <c r="AF1275" s="232" t="n"/>
      <c r="AG1275" s="232" t="n"/>
      <c r="AH1275" s="232" t="n"/>
      <c r="AI1275" s="232" t="n"/>
      <c r="AJ1275" s="232" t="n"/>
      <c r="AK1275" s="195" t="n"/>
      <c r="AL1275" s="195" t="n"/>
      <c r="AM1275" s="232">
        <f>IFERROR(ROUND(AVERAGE(O1275:S1275,AA1275:AE1275),0),"")</f>
        <v/>
      </c>
      <c r="AN1275" s="232">
        <f>IFERROR(ROUND(AVERAGE(T1275:X1275,AF1275:AJ1275),0),"")</f>
        <v/>
      </c>
      <c r="AO1275" s="278">
        <f>IFERROR((AM1275-L1275)/L1275,"")</f>
        <v/>
      </c>
      <c r="AP1275" s="218" t="n"/>
      <c r="AQ1275" s="219" t="n"/>
      <c r="AR1275" s="217">
        <f>IFERROR(ROUND((3600/AS1275*J1275),0),"")</f>
        <v/>
      </c>
      <c r="AS1275" s="217">
        <f>IFERROR(ROUND(AVERAGE(Y1275:Z1275,AK1275:AL1275),0),"")</f>
        <v/>
      </c>
      <c r="AT1275" s="217" t="n"/>
      <c r="AU1275" s="217" t="n"/>
      <c r="AV1275" s="217" t="n"/>
      <c r="AW1275" s="217" t="n"/>
      <c r="AX1275" s="217" t="n"/>
      <c r="AY1275" s="217" t="n"/>
      <c r="AZ1275" s="217" t="n"/>
      <c r="BA1275" s="217" t="n"/>
      <c r="BB1275" s="217" t="n"/>
      <c r="BC1275" s="217" t="n"/>
      <c r="BD1275" s="217" t="n"/>
      <c r="BE1275" s="217" t="n"/>
      <c r="BF1275" s="217" t="n"/>
      <c r="BG1275" s="217" t="n"/>
      <c r="BH1275" s="217" t="n"/>
      <c r="BI1275" s="217" t="n"/>
      <c r="BJ1275" s="217" t="n"/>
      <c r="BK1275" s="217" t="n"/>
      <c r="BL1275" s="217" t="n"/>
      <c r="BM1275" s="217" t="n"/>
      <c r="BN1275" s="217" t="n"/>
      <c r="BO1275" s="217" t="n"/>
      <c r="BP1275" s="217" t="n"/>
      <c r="BQ1275" s="217" t="n"/>
      <c r="BR1275" s="217" t="n"/>
      <c r="BS1275" s="217" t="n"/>
      <c r="BT1275" s="217" t="n"/>
      <c r="BU1275" s="217" t="n"/>
      <c r="BV1275" s="217" t="n"/>
      <c r="BW1275" s="217" t="n"/>
      <c r="BX1275" s="220" t="n"/>
      <c r="BY1275" s="220" t="n"/>
      <c r="BZ1275" s="220" t="n"/>
      <c r="CA1275" s="220" t="n"/>
      <c r="CB1275" s="220" t="n"/>
      <c r="CC1275" s="220" t="n"/>
      <c r="CD1275" s="220" t="n"/>
      <c r="CE1275" s="220" t="n"/>
      <c r="CF1275" s="220" t="n"/>
      <c r="CG1275" s="221">
        <f>IFERROR(ROUND((SUM(BX1275:CF1275)),0),"")</f>
        <v/>
      </c>
      <c r="CH1275" s="216" t="n"/>
      <c r="CI1275" s="456" t="n"/>
      <c r="CJ1275" s="223" t="n"/>
      <c r="CK1275" s="196" t="n"/>
      <c r="CL1275" s="196" t="n"/>
      <c r="CM1275" s="196" t="n"/>
      <c r="CN1275" s="196" t="n"/>
      <c r="CO1275" s="196" t="n"/>
      <c r="CP1275" s="323" t="n"/>
      <c r="CQ1275" s="348" t="n"/>
      <c r="CR1275" s="348" t="n"/>
      <c r="CS1275" s="348" t="n"/>
      <c r="CT1275" s="348" t="n"/>
      <c r="CU1275" s="348" t="n"/>
      <c r="CV1275" s="348" t="n"/>
      <c r="CW1275" s="348" t="n"/>
      <c r="CX1275" s="348" t="n"/>
      <c r="CY1275" s="348">
        <f>IFERROR(ROUND(STDEV(AN1275,L1275),1),"")</f>
        <v/>
      </c>
      <c r="CZ1275" s="232">
        <f>IFERROR(ROUND(AVERAGE(O1275:S1275,AA1275:AE1275),0),"")</f>
        <v/>
      </c>
      <c r="DA1275" s="232">
        <f>IFERROR(AVERAGE(T1275:X1275,AF1275:AJ1275),"")</f>
        <v/>
      </c>
      <c r="DB1275" s="308">
        <f>AV1275+BK1275</f>
        <v/>
      </c>
      <c r="DC1275" s="12">
        <f>SUM(BL1275:BT1275,AW1275:BE1275)</f>
        <v/>
      </c>
      <c r="DD1275" s="437">
        <f>IFERROR(ROUND(DC1275/K1275,0),"")</f>
        <v/>
      </c>
      <c r="DE1275" s="437">
        <f>IFERROR(ROUND(AVERAGE(Y1275:Z1275,AK1275:AL1275),0),"")</f>
        <v/>
      </c>
      <c r="DF1275" s="217">
        <f>IFERROR(ROUND((3600/DE1275*J1275),0),"")</f>
        <v/>
      </c>
      <c r="DG1275" s="437">
        <f>IFERROR(ROUND(DD1275/DF1275,1),"")</f>
        <v/>
      </c>
      <c r="DH1275" s="308">
        <f>IFERROR(DB1275+DD1275,"")</f>
        <v/>
      </c>
      <c r="DI1275" s="447">
        <f>IFERROR(DD1275/DH1275,"")</f>
        <v/>
      </c>
      <c r="DJ1275" s="239" t="n"/>
      <c r="DK1275" s="12">
        <f>IFERROR(DF1275-AP1275,"")</f>
        <v/>
      </c>
      <c r="DL1275" s="239" t="n"/>
      <c r="DM1275" s="307">
        <f>IFERROR(DA1275-L1275,"")</f>
        <v/>
      </c>
      <c r="DN1275" s="348">
        <f>IF(DE1275&gt;AQ1275,0,1)</f>
        <v/>
      </c>
      <c r="DO1275" s="348">
        <f>IF(DA1275&lt;M1275,0,1)</f>
        <v/>
      </c>
      <c r="DP1275" s="348">
        <f>IF(DA1275&gt;N1275,0,1)</f>
        <v/>
      </c>
    </row>
    <row r="1276" ht="20.25" customHeight="1" s="417">
      <c r="C1276" s="455" t="n"/>
      <c r="G1276" s="238" t="n"/>
      <c r="H1276" s="437" t="n"/>
      <c r="I1276" s="437" t="n"/>
      <c r="J1276" s="437" t="n"/>
      <c r="K1276" s="437" t="n"/>
      <c r="L1276" s="240" t="n"/>
      <c r="M1276" s="241" t="n"/>
      <c r="N1276" s="242" t="n"/>
      <c r="O1276" s="232" t="n"/>
      <c r="P1276" s="232" t="n"/>
      <c r="Q1276" s="232" t="n"/>
      <c r="R1276" s="232" t="n"/>
      <c r="S1276" s="232" t="n"/>
      <c r="T1276" s="232" t="n"/>
      <c r="U1276" s="232" t="n"/>
      <c r="V1276" s="232" t="n"/>
      <c r="W1276" s="232" t="n"/>
      <c r="X1276" s="232" t="n"/>
      <c r="Y1276" s="195" t="n"/>
      <c r="Z1276" s="195" t="n"/>
      <c r="AA1276" s="232" t="n"/>
      <c r="AB1276" s="232" t="n"/>
      <c r="AC1276" s="232" t="n"/>
      <c r="AD1276" s="232" t="n"/>
      <c r="AE1276" s="232" t="n"/>
      <c r="AF1276" s="232" t="n"/>
      <c r="AG1276" s="232" t="n"/>
      <c r="AH1276" s="232" t="n"/>
      <c r="AI1276" s="232" t="n"/>
      <c r="AJ1276" s="232" t="n"/>
      <c r="AK1276" s="195" t="n"/>
      <c r="AL1276" s="195" t="n"/>
      <c r="AM1276" s="232">
        <f>IFERROR(ROUND(AVERAGE(O1276:S1276,AA1276:AE1276),0),"")</f>
        <v/>
      </c>
      <c r="AN1276" s="232">
        <f>IFERROR(ROUND(AVERAGE(T1276:X1276,AF1276:AJ1276),0),"")</f>
        <v/>
      </c>
      <c r="AO1276" s="278">
        <f>IFERROR((AM1276-L1276)/L1276,"")</f>
        <v/>
      </c>
      <c r="AP1276" s="218" t="n"/>
      <c r="AQ1276" s="219" t="n"/>
      <c r="AR1276" s="217">
        <f>IFERROR(ROUND((3600/AS1276*J1276),0),"")</f>
        <v/>
      </c>
      <c r="AS1276" s="217">
        <f>IFERROR(ROUND(AVERAGE(Y1276:Z1276,AK1276:AL1276),0),"")</f>
        <v/>
      </c>
      <c r="AT1276" s="217" t="n"/>
      <c r="AU1276" s="217" t="n"/>
      <c r="AV1276" s="217" t="n"/>
      <c r="AW1276" s="217" t="n"/>
      <c r="AX1276" s="217" t="n"/>
      <c r="AY1276" s="217" t="n"/>
      <c r="AZ1276" s="217" t="n"/>
      <c r="BA1276" s="217" t="n"/>
      <c r="BB1276" s="217" t="n"/>
      <c r="BC1276" s="217" t="n"/>
      <c r="BD1276" s="217" t="n"/>
      <c r="BE1276" s="217" t="n"/>
      <c r="BF1276" s="217" t="n"/>
      <c r="BG1276" s="217" t="n"/>
      <c r="BH1276" s="217" t="n"/>
      <c r="BI1276" s="217" t="n"/>
      <c r="BJ1276" s="217" t="n"/>
      <c r="BK1276" s="217" t="n"/>
      <c r="BL1276" s="217" t="n"/>
      <c r="BM1276" s="217" t="n"/>
      <c r="BN1276" s="217" t="n"/>
      <c r="BO1276" s="217" t="n"/>
      <c r="BP1276" s="217" t="n"/>
      <c r="BQ1276" s="217" t="n"/>
      <c r="BR1276" s="217" t="n"/>
      <c r="BS1276" s="217" t="n"/>
      <c r="BT1276" s="217" t="n"/>
      <c r="BU1276" s="217" t="n"/>
      <c r="BV1276" s="217" t="n"/>
      <c r="BW1276" s="217" t="n"/>
      <c r="BX1276" s="220" t="n"/>
      <c r="BY1276" s="220" t="n"/>
      <c r="BZ1276" s="220" t="n"/>
      <c r="CA1276" s="220" t="n"/>
      <c r="CB1276" s="220" t="n"/>
      <c r="CC1276" s="220" t="n"/>
      <c r="CD1276" s="220" t="n"/>
      <c r="CE1276" s="220" t="n"/>
      <c r="CF1276" s="220" t="n"/>
      <c r="CG1276" s="221">
        <f>IFERROR(ROUND((SUM(BX1276:CF1276)),0),"")</f>
        <v/>
      </c>
      <c r="CH1276" s="216" t="n"/>
      <c r="CI1276" s="456" t="n"/>
      <c r="CJ1276" s="223" t="n"/>
      <c r="CK1276" s="196" t="n"/>
      <c r="CL1276" s="196" t="n"/>
      <c r="CM1276" s="196" t="n"/>
      <c r="CN1276" s="196" t="n"/>
      <c r="CO1276" s="196" t="n"/>
      <c r="CP1276" s="323" t="n"/>
      <c r="CQ1276" s="348" t="n"/>
      <c r="CR1276" s="348" t="n"/>
      <c r="CS1276" s="348" t="n"/>
      <c r="CT1276" s="348" t="n"/>
      <c r="CU1276" s="348" t="n"/>
      <c r="CV1276" s="348" t="n"/>
      <c r="CW1276" s="348" t="n"/>
      <c r="CX1276" s="348" t="n"/>
      <c r="CY1276" s="348">
        <f>IFERROR(ROUND(STDEV(AN1276,L1276),1),"")</f>
        <v/>
      </c>
      <c r="CZ1276" s="232">
        <f>IFERROR(ROUND(AVERAGE(O1276:S1276,AA1276:AE1276),0),"")</f>
        <v/>
      </c>
      <c r="DA1276" s="232">
        <f>IFERROR(AVERAGE(T1276:X1276,AF1276:AJ1276),"")</f>
        <v/>
      </c>
      <c r="DB1276" s="308">
        <f>AV1276+BK1276</f>
        <v/>
      </c>
      <c r="DC1276" s="12">
        <f>SUM(BL1276:BT1276,AW1276:BE1276)</f>
        <v/>
      </c>
      <c r="DD1276" s="437">
        <f>IFERROR(ROUND(DC1276/K1276,0),"")</f>
        <v/>
      </c>
      <c r="DE1276" s="437">
        <f>IFERROR(ROUND(AVERAGE(Y1276:Z1276,AK1276:AL1276),0),"")</f>
        <v/>
      </c>
      <c r="DF1276" s="217">
        <f>IFERROR(ROUND((3600/DE1276*J1276),0),"")</f>
        <v/>
      </c>
      <c r="DG1276" s="437">
        <f>IFERROR(ROUND(DD1276/DF1276,1),"")</f>
        <v/>
      </c>
      <c r="DH1276" s="308">
        <f>IFERROR(DB1276+DD1276,"")</f>
        <v/>
      </c>
      <c r="DI1276" s="447">
        <f>IFERROR(DD1276/DH1276,"")</f>
        <v/>
      </c>
      <c r="DJ1276" s="239" t="n"/>
      <c r="DK1276" s="12">
        <f>IFERROR(DF1276-AP1276,"")</f>
        <v/>
      </c>
      <c r="DL1276" s="239" t="n"/>
      <c r="DM1276" s="307">
        <f>IFERROR(DA1276-L1276,"")</f>
        <v/>
      </c>
      <c r="DN1276" s="348">
        <f>IF(DE1276&gt;AQ1276,0,1)</f>
        <v/>
      </c>
      <c r="DO1276" s="348">
        <f>IF(DA1276&lt;M1276,0,1)</f>
        <v/>
      </c>
      <c r="DP1276" s="348">
        <f>IF(DA1276&gt;N1276,0,1)</f>
        <v/>
      </c>
    </row>
    <row r="1277" ht="20.25" customHeight="1" s="417">
      <c r="C1277" s="455" t="n"/>
      <c r="G1277" s="238" t="n"/>
      <c r="H1277" s="437" t="n"/>
      <c r="I1277" s="437" t="n"/>
      <c r="J1277" s="437" t="n"/>
      <c r="K1277" s="437" t="n"/>
      <c r="L1277" s="240" t="n"/>
      <c r="M1277" s="241" t="n"/>
      <c r="N1277" s="242" t="n"/>
      <c r="O1277" s="232" t="n"/>
      <c r="P1277" s="232" t="n"/>
      <c r="Q1277" s="232" t="n"/>
      <c r="R1277" s="232" t="n"/>
      <c r="S1277" s="232" t="n"/>
      <c r="T1277" s="232" t="n"/>
      <c r="U1277" s="232" t="n"/>
      <c r="V1277" s="232" t="n"/>
      <c r="W1277" s="232" t="n"/>
      <c r="X1277" s="232" t="n"/>
      <c r="Y1277" s="195" t="n"/>
      <c r="Z1277" s="195" t="n"/>
      <c r="AA1277" s="232" t="n"/>
      <c r="AB1277" s="232" t="n"/>
      <c r="AC1277" s="232" t="n"/>
      <c r="AD1277" s="232" t="n"/>
      <c r="AE1277" s="232" t="n"/>
      <c r="AF1277" s="232" t="n"/>
      <c r="AG1277" s="232" t="n"/>
      <c r="AH1277" s="232" t="n"/>
      <c r="AI1277" s="232" t="n"/>
      <c r="AJ1277" s="232" t="n"/>
      <c r="AK1277" s="195" t="n"/>
      <c r="AL1277" s="195" t="n"/>
      <c r="AM1277" s="232">
        <f>IFERROR(ROUND(AVERAGE(O1277:S1277,AA1277:AE1277),0),"")</f>
        <v/>
      </c>
      <c r="AN1277" s="232">
        <f>IFERROR(ROUND(AVERAGE(T1277:X1277,AF1277:AJ1277),0),"")</f>
        <v/>
      </c>
      <c r="AO1277" s="278">
        <f>IFERROR((AM1277-L1277)/L1277,"")</f>
        <v/>
      </c>
      <c r="AP1277" s="218" t="n"/>
      <c r="AQ1277" s="219" t="n"/>
      <c r="AR1277" s="217">
        <f>IFERROR(ROUND((3600/AS1277*J1277),0),"")</f>
        <v/>
      </c>
      <c r="AS1277" s="217">
        <f>IFERROR(ROUND(AVERAGE(Y1277:Z1277,AK1277:AL1277),0),"")</f>
        <v/>
      </c>
      <c r="AT1277" s="217" t="n"/>
      <c r="AU1277" s="217" t="n"/>
      <c r="AV1277" s="217" t="n"/>
      <c r="AW1277" s="217" t="n"/>
      <c r="AX1277" s="217" t="n"/>
      <c r="AY1277" s="217" t="n"/>
      <c r="AZ1277" s="217" t="n"/>
      <c r="BA1277" s="217" t="n"/>
      <c r="BB1277" s="217" t="n"/>
      <c r="BC1277" s="217" t="n"/>
      <c r="BD1277" s="217" t="n"/>
      <c r="BE1277" s="217" t="n"/>
      <c r="BF1277" s="217" t="n"/>
      <c r="BG1277" s="217" t="n"/>
      <c r="BH1277" s="217" t="n"/>
      <c r="BI1277" s="217" t="n"/>
      <c r="BJ1277" s="217" t="n"/>
      <c r="BK1277" s="217" t="n"/>
      <c r="BL1277" s="217" t="n"/>
      <c r="BM1277" s="217" t="n"/>
      <c r="BN1277" s="217" t="n"/>
      <c r="BO1277" s="217" t="n"/>
      <c r="BP1277" s="217" t="n"/>
      <c r="BQ1277" s="217" t="n"/>
      <c r="BR1277" s="217" t="n"/>
      <c r="BS1277" s="217" t="n"/>
      <c r="BT1277" s="217" t="n"/>
      <c r="BU1277" s="217" t="n"/>
      <c r="BV1277" s="217" t="n"/>
      <c r="BW1277" s="217" t="n"/>
      <c r="BX1277" s="220" t="n"/>
      <c r="BY1277" s="220" t="n"/>
      <c r="BZ1277" s="220" t="n"/>
      <c r="CA1277" s="220" t="n"/>
      <c r="CB1277" s="220" t="n"/>
      <c r="CC1277" s="220" t="n"/>
      <c r="CD1277" s="220" t="n"/>
      <c r="CE1277" s="220" t="n"/>
      <c r="CF1277" s="220" t="n"/>
      <c r="CG1277" s="221">
        <f>IFERROR(ROUND((SUM(BX1277:CF1277)),0),"")</f>
        <v/>
      </c>
      <c r="CH1277" s="216" t="n"/>
      <c r="CI1277" s="456" t="n"/>
      <c r="CJ1277" s="223" t="n"/>
      <c r="CK1277" s="196" t="n"/>
      <c r="CL1277" s="196" t="n"/>
      <c r="CM1277" s="196" t="n"/>
      <c r="CN1277" s="196" t="n"/>
      <c r="CO1277" s="196" t="n"/>
      <c r="CP1277" s="323" t="n"/>
      <c r="CQ1277" s="348" t="n"/>
      <c r="CR1277" s="348" t="n"/>
      <c r="CS1277" s="348" t="n"/>
      <c r="CT1277" s="348" t="n"/>
      <c r="CU1277" s="348" t="n"/>
      <c r="CV1277" s="348" t="n"/>
      <c r="CW1277" s="348" t="n"/>
      <c r="CX1277" s="348" t="n"/>
      <c r="CY1277" s="348">
        <f>IFERROR(ROUND(STDEV(AN1277,L1277),1),"")</f>
        <v/>
      </c>
      <c r="CZ1277" s="232">
        <f>IFERROR(ROUND(AVERAGE(O1277:S1277,AA1277:AE1277),0),"")</f>
        <v/>
      </c>
      <c r="DA1277" s="232">
        <f>IFERROR(AVERAGE(T1277:X1277,AF1277:AJ1277),"")</f>
        <v/>
      </c>
      <c r="DB1277" s="308">
        <f>AV1277+BK1277</f>
        <v/>
      </c>
      <c r="DC1277" s="12">
        <f>SUM(BL1277:BT1277,AW1277:BE1277)</f>
        <v/>
      </c>
      <c r="DD1277" s="437">
        <f>IFERROR(ROUND(DC1277/K1277,0),"")</f>
        <v/>
      </c>
      <c r="DE1277" s="437">
        <f>IFERROR(ROUND(AVERAGE(Y1277:Z1277,AK1277:AL1277),0),"")</f>
        <v/>
      </c>
      <c r="DF1277" s="217">
        <f>IFERROR(ROUND((3600/DE1277*J1277),0),"")</f>
        <v/>
      </c>
      <c r="DG1277" s="437">
        <f>IFERROR(ROUND(DD1277/DF1277,1),"")</f>
        <v/>
      </c>
      <c r="DH1277" s="308">
        <f>IFERROR(DB1277+DD1277,"")</f>
        <v/>
      </c>
      <c r="DI1277" s="447">
        <f>IFERROR(DD1277/DH1277,"")</f>
        <v/>
      </c>
      <c r="DJ1277" s="239" t="n"/>
      <c r="DK1277" s="12">
        <f>IFERROR(DF1277-AP1277,"")</f>
        <v/>
      </c>
      <c r="DL1277" s="239" t="n"/>
      <c r="DM1277" s="307">
        <f>IFERROR(DA1277-L1277,"")</f>
        <v/>
      </c>
      <c r="DN1277" s="348">
        <f>IF(DE1277&gt;AQ1277,0,1)</f>
        <v/>
      </c>
      <c r="DO1277" s="348">
        <f>IF(DA1277&lt;M1277,0,1)</f>
        <v/>
      </c>
      <c r="DP1277" s="348">
        <f>IF(DA1277&gt;N1277,0,1)</f>
        <v/>
      </c>
    </row>
    <row r="1278" ht="20.25" customHeight="1" s="417">
      <c r="C1278" s="455" t="n"/>
      <c r="G1278" s="238" t="n"/>
      <c r="H1278" s="437" t="n"/>
      <c r="I1278" s="437" t="n"/>
      <c r="J1278" s="437" t="n"/>
      <c r="K1278" s="437" t="n"/>
      <c r="L1278" s="240" t="n"/>
      <c r="M1278" s="241" t="n"/>
      <c r="N1278" s="242" t="n"/>
      <c r="O1278" s="232" t="n"/>
      <c r="P1278" s="232" t="n"/>
      <c r="Q1278" s="232" t="n"/>
      <c r="R1278" s="232" t="n"/>
      <c r="S1278" s="232" t="n"/>
      <c r="T1278" s="232" t="n"/>
      <c r="U1278" s="232" t="n"/>
      <c r="V1278" s="232" t="n"/>
      <c r="W1278" s="232" t="n"/>
      <c r="X1278" s="232" t="n"/>
      <c r="Y1278" s="195" t="n"/>
      <c r="Z1278" s="195" t="n"/>
      <c r="AA1278" s="232" t="n"/>
      <c r="AB1278" s="232" t="n"/>
      <c r="AC1278" s="232" t="n"/>
      <c r="AD1278" s="232" t="n"/>
      <c r="AE1278" s="232" t="n"/>
      <c r="AF1278" s="232" t="n"/>
      <c r="AG1278" s="232" t="n"/>
      <c r="AH1278" s="232" t="n"/>
      <c r="AI1278" s="232" t="n"/>
      <c r="AJ1278" s="232" t="n"/>
      <c r="AK1278" s="195" t="n"/>
      <c r="AL1278" s="195" t="n"/>
      <c r="AM1278" s="232">
        <f>IFERROR(ROUND(AVERAGE(O1278:S1278,AA1278:AE1278),0),"")</f>
        <v/>
      </c>
      <c r="AN1278" s="232">
        <f>IFERROR(ROUND(AVERAGE(T1278:X1278,AF1278:AJ1278),0),"")</f>
        <v/>
      </c>
      <c r="AO1278" s="278">
        <f>IFERROR((AM1278-L1278)/L1278,"")</f>
        <v/>
      </c>
      <c r="AP1278" s="218" t="n"/>
      <c r="AQ1278" s="219" t="n"/>
      <c r="AR1278" s="217">
        <f>IFERROR(ROUND((3600/AS1278*J1278),0),"")</f>
        <v/>
      </c>
      <c r="AS1278" s="217">
        <f>IFERROR(ROUND(AVERAGE(Y1278:Z1278,AK1278:AL1278),0),"")</f>
        <v/>
      </c>
      <c r="AT1278" s="217" t="n"/>
      <c r="AU1278" s="217" t="n"/>
      <c r="AV1278" s="217" t="n"/>
      <c r="AW1278" s="217" t="n"/>
      <c r="AX1278" s="217" t="n"/>
      <c r="AY1278" s="217" t="n"/>
      <c r="AZ1278" s="217" t="n"/>
      <c r="BA1278" s="217" t="n"/>
      <c r="BB1278" s="217" t="n"/>
      <c r="BC1278" s="217" t="n"/>
      <c r="BD1278" s="217" t="n"/>
      <c r="BE1278" s="217" t="n"/>
      <c r="BF1278" s="217" t="n"/>
      <c r="BG1278" s="217" t="n"/>
      <c r="BH1278" s="217" t="n"/>
      <c r="BI1278" s="217" t="n"/>
      <c r="BJ1278" s="217" t="n"/>
      <c r="BK1278" s="217" t="n"/>
      <c r="BL1278" s="217" t="n"/>
      <c r="BM1278" s="217" t="n"/>
      <c r="BN1278" s="217" t="n"/>
      <c r="BO1278" s="217" t="n"/>
      <c r="BP1278" s="217" t="n"/>
      <c r="BQ1278" s="217" t="n"/>
      <c r="BR1278" s="217" t="n"/>
      <c r="BS1278" s="217" t="n"/>
      <c r="BT1278" s="217" t="n"/>
      <c r="BU1278" s="217" t="n"/>
      <c r="BV1278" s="217" t="n"/>
      <c r="BW1278" s="217" t="n"/>
      <c r="BX1278" s="220" t="n"/>
      <c r="BY1278" s="220" t="n"/>
      <c r="BZ1278" s="220" t="n"/>
      <c r="CA1278" s="220" t="n"/>
      <c r="CB1278" s="220" t="n"/>
      <c r="CC1278" s="220" t="n"/>
      <c r="CD1278" s="220" t="n"/>
      <c r="CE1278" s="220" t="n"/>
      <c r="CF1278" s="220" t="n"/>
      <c r="CG1278" s="221">
        <f>IFERROR(ROUND((SUM(BX1278:CF1278)),0),"")</f>
        <v/>
      </c>
      <c r="CH1278" s="216" t="n"/>
      <c r="CI1278" s="456" t="n"/>
      <c r="CJ1278" s="223" t="n"/>
      <c r="CK1278" s="196" t="n"/>
      <c r="CL1278" s="196" t="n"/>
      <c r="CM1278" s="196" t="n"/>
      <c r="CN1278" s="196" t="n"/>
      <c r="CO1278" s="196" t="n"/>
      <c r="CP1278" s="323" t="n"/>
      <c r="CQ1278" s="348" t="n"/>
      <c r="CR1278" s="348" t="n"/>
      <c r="CS1278" s="348" t="n"/>
      <c r="CT1278" s="348" t="n"/>
      <c r="CU1278" s="348" t="n"/>
      <c r="CV1278" s="348" t="n"/>
      <c r="CW1278" s="348" t="n"/>
      <c r="CX1278" s="348" t="n"/>
      <c r="CY1278" s="348">
        <f>IFERROR(ROUND(STDEV(AN1278,L1278),1),"")</f>
        <v/>
      </c>
      <c r="CZ1278" s="232">
        <f>IFERROR(ROUND(AVERAGE(O1278:S1278,AA1278:AE1278),0),"")</f>
        <v/>
      </c>
      <c r="DA1278" s="232">
        <f>IFERROR(AVERAGE(T1278:X1278,AF1278:AJ1278),"")</f>
        <v/>
      </c>
      <c r="DB1278" s="308">
        <f>AV1278+BK1278</f>
        <v/>
      </c>
      <c r="DC1278" s="12">
        <f>SUM(BL1278:BT1278,AW1278:BE1278)</f>
        <v/>
      </c>
      <c r="DD1278" s="437">
        <f>IFERROR(ROUND(DC1278/K1278,0),"")</f>
        <v/>
      </c>
      <c r="DE1278" s="437">
        <f>IFERROR(ROUND(AVERAGE(Y1278:Z1278,AK1278:AL1278),0),"")</f>
        <v/>
      </c>
      <c r="DF1278" s="217">
        <f>IFERROR(ROUND((3600/DE1278*J1278),0),"")</f>
        <v/>
      </c>
      <c r="DG1278" s="437">
        <f>IFERROR(ROUND(DD1278/DF1278,1),"")</f>
        <v/>
      </c>
      <c r="DH1278" s="308">
        <f>IFERROR(DB1278+DD1278,"")</f>
        <v/>
      </c>
      <c r="DI1278" s="447">
        <f>IFERROR(DD1278/DH1278,"")</f>
        <v/>
      </c>
      <c r="DJ1278" s="239" t="n"/>
      <c r="DK1278" s="12">
        <f>IFERROR(DF1278-AP1278,"")</f>
        <v/>
      </c>
      <c r="DL1278" s="239" t="n"/>
      <c r="DM1278" s="307">
        <f>IFERROR(DA1278-L1278,"")</f>
        <v/>
      </c>
      <c r="DN1278" s="348">
        <f>IF(DE1278&gt;AQ1278,0,1)</f>
        <v/>
      </c>
      <c r="DO1278" s="348">
        <f>IF(DA1278&lt;M1278,0,1)</f>
        <v/>
      </c>
      <c r="DP1278" s="348">
        <f>IF(DA1278&gt;N1278,0,1)</f>
        <v/>
      </c>
    </row>
    <row r="1279" ht="20.25" customHeight="1" s="417">
      <c r="C1279" s="455" t="n"/>
      <c r="G1279" s="238" t="n"/>
      <c r="H1279" s="437" t="n"/>
      <c r="I1279" s="437" t="n"/>
      <c r="J1279" s="437" t="n"/>
      <c r="K1279" s="437" t="n"/>
      <c r="L1279" s="240" t="n"/>
      <c r="M1279" s="241" t="n"/>
      <c r="N1279" s="242" t="n"/>
      <c r="O1279" s="232" t="n"/>
      <c r="P1279" s="232" t="n"/>
      <c r="Q1279" s="232" t="n"/>
      <c r="R1279" s="232" t="n"/>
      <c r="S1279" s="232" t="n"/>
      <c r="T1279" s="232" t="n"/>
      <c r="U1279" s="232" t="n"/>
      <c r="V1279" s="232" t="n"/>
      <c r="W1279" s="232" t="n"/>
      <c r="X1279" s="232" t="n"/>
      <c r="Y1279" s="195" t="n"/>
      <c r="Z1279" s="195" t="n"/>
      <c r="AA1279" s="232" t="n"/>
      <c r="AB1279" s="232" t="n"/>
      <c r="AC1279" s="232" t="n"/>
      <c r="AD1279" s="232" t="n"/>
      <c r="AE1279" s="232" t="n"/>
      <c r="AF1279" s="232" t="n"/>
      <c r="AG1279" s="232" t="n"/>
      <c r="AH1279" s="232" t="n"/>
      <c r="AI1279" s="232" t="n"/>
      <c r="AJ1279" s="232" t="n"/>
      <c r="AK1279" s="195" t="n"/>
      <c r="AL1279" s="195" t="n"/>
      <c r="AM1279" s="232">
        <f>IFERROR(ROUND(AVERAGE(O1279:S1279,AA1279:AE1279),0),"")</f>
        <v/>
      </c>
      <c r="AN1279" s="232">
        <f>IFERROR(ROUND(AVERAGE(T1279:X1279,AF1279:AJ1279),0),"")</f>
        <v/>
      </c>
      <c r="AO1279" s="278">
        <f>IFERROR((AM1279-L1279)/L1279,"")</f>
        <v/>
      </c>
      <c r="AP1279" s="218" t="n"/>
      <c r="AQ1279" s="219" t="n"/>
      <c r="AR1279" s="217">
        <f>IFERROR(ROUND((3600/AS1279*J1279),0),"")</f>
        <v/>
      </c>
      <c r="AS1279" s="217">
        <f>IFERROR(ROUND(AVERAGE(Y1279:Z1279,AK1279:AL1279),0),"")</f>
        <v/>
      </c>
      <c r="AT1279" s="217" t="n"/>
      <c r="AU1279" s="217" t="n"/>
      <c r="AV1279" s="217" t="n"/>
      <c r="AW1279" s="217" t="n"/>
      <c r="AX1279" s="217" t="n"/>
      <c r="AY1279" s="217" t="n"/>
      <c r="AZ1279" s="217" t="n"/>
      <c r="BA1279" s="217" t="n"/>
      <c r="BB1279" s="217" t="n"/>
      <c r="BC1279" s="217" t="n"/>
      <c r="BD1279" s="217" t="n"/>
      <c r="BE1279" s="217" t="n"/>
      <c r="BF1279" s="217" t="n"/>
      <c r="BG1279" s="217" t="n"/>
      <c r="BH1279" s="217" t="n"/>
      <c r="BI1279" s="217" t="n"/>
      <c r="BJ1279" s="217" t="n"/>
      <c r="BK1279" s="217" t="n"/>
      <c r="BL1279" s="217" t="n"/>
      <c r="BM1279" s="217" t="n"/>
      <c r="BN1279" s="217" t="n"/>
      <c r="BO1279" s="217" t="n"/>
      <c r="BP1279" s="217" t="n"/>
      <c r="BQ1279" s="217" t="n"/>
      <c r="BR1279" s="217" t="n"/>
      <c r="BS1279" s="217" t="n"/>
      <c r="BT1279" s="217" t="n"/>
      <c r="BU1279" s="217" t="n"/>
      <c r="BV1279" s="217" t="n"/>
      <c r="BW1279" s="217" t="n"/>
      <c r="BX1279" s="220" t="n"/>
      <c r="BY1279" s="220" t="n"/>
      <c r="BZ1279" s="220" t="n"/>
      <c r="CA1279" s="220" t="n"/>
      <c r="CB1279" s="220" t="n"/>
      <c r="CC1279" s="220" t="n"/>
      <c r="CD1279" s="220" t="n"/>
      <c r="CE1279" s="220" t="n"/>
      <c r="CF1279" s="220" t="n"/>
      <c r="CG1279" s="221">
        <f>IFERROR(ROUND((SUM(BX1279:CF1279)),0),"")</f>
        <v/>
      </c>
      <c r="CH1279" s="216" t="n"/>
      <c r="CI1279" s="456" t="n"/>
      <c r="CJ1279" s="223" t="n"/>
      <c r="CK1279" s="196" t="n"/>
      <c r="CL1279" s="196" t="n"/>
      <c r="CM1279" s="196" t="n"/>
      <c r="CN1279" s="196" t="n"/>
      <c r="CO1279" s="196" t="n"/>
      <c r="CP1279" s="323" t="n"/>
      <c r="CQ1279" s="348" t="n"/>
      <c r="CR1279" s="348" t="n"/>
      <c r="CS1279" s="348" t="n"/>
      <c r="CT1279" s="348" t="n"/>
      <c r="CU1279" s="348" t="n"/>
      <c r="CV1279" s="348" t="n"/>
      <c r="CW1279" s="348" t="n"/>
      <c r="CX1279" s="348" t="n"/>
      <c r="CY1279" s="348">
        <f>IFERROR(ROUND(STDEV(AN1279,L1279),1),"")</f>
        <v/>
      </c>
      <c r="CZ1279" s="232">
        <f>IFERROR(ROUND(AVERAGE(O1279:S1279,AA1279:AE1279),0),"")</f>
        <v/>
      </c>
      <c r="DA1279" s="232">
        <f>IFERROR(AVERAGE(T1279:X1279,AF1279:AJ1279),"")</f>
        <v/>
      </c>
      <c r="DB1279" s="308">
        <f>AV1279+BK1279</f>
        <v/>
      </c>
      <c r="DC1279" s="12">
        <f>SUM(BL1279:BT1279,AW1279:BE1279)</f>
        <v/>
      </c>
      <c r="DD1279" s="437">
        <f>IFERROR(ROUND(DC1279/K1279,0),"")</f>
        <v/>
      </c>
      <c r="DE1279" s="437">
        <f>IFERROR(ROUND(AVERAGE(Y1279:Z1279,AK1279:AL1279),0),"")</f>
        <v/>
      </c>
      <c r="DF1279" s="217">
        <f>IFERROR(ROUND((3600/DE1279*J1279),0),"")</f>
        <v/>
      </c>
      <c r="DG1279" s="437">
        <f>IFERROR(ROUND(DD1279/DF1279,1),"")</f>
        <v/>
      </c>
      <c r="DH1279" s="308">
        <f>IFERROR(DB1279+DD1279,"")</f>
        <v/>
      </c>
      <c r="DI1279" s="447">
        <f>IFERROR(DD1279/DH1279,"")</f>
        <v/>
      </c>
      <c r="DJ1279" s="239" t="n"/>
      <c r="DK1279" s="12">
        <f>IFERROR(DF1279-AP1279,"")</f>
        <v/>
      </c>
      <c r="DL1279" s="239" t="n"/>
      <c r="DM1279" s="307">
        <f>IFERROR(DA1279-L1279,"")</f>
        <v/>
      </c>
      <c r="DN1279" s="348">
        <f>IF(DE1279&gt;AQ1279,0,1)</f>
        <v/>
      </c>
      <c r="DO1279" s="348">
        <f>IF(DA1279&lt;M1279,0,1)</f>
        <v/>
      </c>
      <c r="DP1279" s="348">
        <f>IF(DA1279&gt;N1279,0,1)</f>
        <v/>
      </c>
    </row>
    <row r="1280" ht="20.25" customHeight="1" s="417">
      <c r="C1280" s="455" t="n"/>
      <c r="G1280" s="238" t="n"/>
      <c r="H1280" s="437" t="n"/>
      <c r="I1280" s="437" t="n"/>
      <c r="J1280" s="437" t="n"/>
      <c r="K1280" s="437" t="n"/>
      <c r="L1280" s="240" t="n"/>
      <c r="M1280" s="241" t="n"/>
      <c r="N1280" s="242" t="n"/>
      <c r="O1280" s="232" t="n"/>
      <c r="P1280" s="232" t="n"/>
      <c r="Q1280" s="232" t="n"/>
      <c r="R1280" s="232" t="n"/>
      <c r="S1280" s="232" t="n"/>
      <c r="T1280" s="232" t="n"/>
      <c r="U1280" s="232" t="n"/>
      <c r="V1280" s="232" t="n"/>
      <c r="W1280" s="232" t="n"/>
      <c r="X1280" s="232" t="n"/>
      <c r="Y1280" s="195" t="n"/>
      <c r="Z1280" s="195" t="n"/>
      <c r="AA1280" s="232" t="n"/>
      <c r="AB1280" s="232" t="n"/>
      <c r="AC1280" s="232" t="n"/>
      <c r="AD1280" s="232" t="n"/>
      <c r="AE1280" s="232" t="n"/>
      <c r="AF1280" s="232" t="n"/>
      <c r="AG1280" s="232" t="n"/>
      <c r="AH1280" s="232" t="n"/>
      <c r="AI1280" s="232" t="n"/>
      <c r="AJ1280" s="232" t="n"/>
      <c r="AK1280" s="195" t="n"/>
      <c r="AL1280" s="195" t="n"/>
      <c r="AM1280" s="232">
        <f>IFERROR(ROUND(AVERAGE(O1280:S1280,AA1280:AE1280),0),"")</f>
        <v/>
      </c>
      <c r="AN1280" s="232">
        <f>IFERROR(ROUND(AVERAGE(T1280:X1280,AF1280:AJ1280),0),"")</f>
        <v/>
      </c>
      <c r="AO1280" s="278">
        <f>IFERROR((AM1280-L1280)/L1280,"")</f>
        <v/>
      </c>
      <c r="AP1280" s="218" t="n"/>
      <c r="AQ1280" s="219" t="n"/>
      <c r="AR1280" s="217">
        <f>IFERROR(ROUND((3600/AS1280*J1280),0),"")</f>
        <v/>
      </c>
      <c r="AS1280" s="217">
        <f>IFERROR(ROUND(AVERAGE(Y1280:Z1280,AK1280:AL1280),0),"")</f>
        <v/>
      </c>
      <c r="AT1280" s="217" t="n"/>
      <c r="AU1280" s="217" t="n"/>
      <c r="AV1280" s="217" t="n"/>
      <c r="AW1280" s="217" t="n"/>
      <c r="AX1280" s="217" t="n"/>
      <c r="AY1280" s="217" t="n"/>
      <c r="AZ1280" s="217" t="n"/>
      <c r="BA1280" s="217" t="n"/>
      <c r="BB1280" s="217" t="n"/>
      <c r="BC1280" s="217" t="n"/>
      <c r="BD1280" s="217" t="n"/>
      <c r="BE1280" s="217" t="n"/>
      <c r="BF1280" s="217" t="n"/>
      <c r="BG1280" s="217" t="n"/>
      <c r="BH1280" s="217" t="n"/>
      <c r="BI1280" s="217" t="n"/>
      <c r="BJ1280" s="217" t="n"/>
      <c r="BK1280" s="217" t="n"/>
      <c r="BL1280" s="217" t="n"/>
      <c r="BM1280" s="217" t="n"/>
      <c r="BN1280" s="217" t="n"/>
      <c r="BO1280" s="217" t="n"/>
      <c r="BP1280" s="217" t="n"/>
      <c r="BQ1280" s="217" t="n"/>
      <c r="BR1280" s="217" t="n"/>
      <c r="BS1280" s="217" t="n"/>
      <c r="BT1280" s="217" t="n"/>
      <c r="BU1280" s="217" t="n"/>
      <c r="BV1280" s="217" t="n"/>
      <c r="BW1280" s="217" t="n"/>
      <c r="BX1280" s="220" t="n"/>
      <c r="BY1280" s="220" t="n"/>
      <c r="BZ1280" s="220" t="n"/>
      <c r="CA1280" s="220" t="n"/>
      <c r="CB1280" s="220" t="n"/>
      <c r="CC1280" s="220" t="n"/>
      <c r="CD1280" s="220" t="n"/>
      <c r="CE1280" s="220" t="n"/>
      <c r="CF1280" s="220" t="n"/>
      <c r="CG1280" s="221">
        <f>IFERROR(ROUND((SUM(BX1280:CF1280)),0),"")</f>
        <v/>
      </c>
      <c r="CH1280" s="216" t="n"/>
      <c r="CI1280" s="456" t="n"/>
      <c r="CJ1280" s="223" t="n"/>
      <c r="CK1280" s="196" t="n"/>
      <c r="CL1280" s="196" t="n"/>
      <c r="CM1280" s="196" t="n"/>
      <c r="CN1280" s="196" t="n"/>
      <c r="CO1280" s="196" t="n"/>
      <c r="CP1280" s="323" t="n"/>
      <c r="CQ1280" s="348" t="n"/>
      <c r="CR1280" s="348" t="n"/>
      <c r="CS1280" s="348" t="n"/>
      <c r="CT1280" s="348" t="n"/>
      <c r="CU1280" s="348" t="n"/>
      <c r="CV1280" s="348" t="n"/>
      <c r="CW1280" s="348" t="n"/>
      <c r="CX1280" s="348" t="n"/>
      <c r="CY1280" s="348">
        <f>IFERROR(ROUND(STDEV(AN1280,L1280),1),"")</f>
        <v/>
      </c>
      <c r="CZ1280" s="232">
        <f>IFERROR(ROUND(AVERAGE(O1280:S1280,AA1280:AE1280),0),"")</f>
        <v/>
      </c>
      <c r="DA1280" s="232">
        <f>IFERROR(AVERAGE(T1280:X1280,AF1280:AJ1280),"")</f>
        <v/>
      </c>
      <c r="DB1280" s="308">
        <f>AV1280+BK1280</f>
        <v/>
      </c>
      <c r="DC1280" s="12">
        <f>SUM(BL1280:BT1280,AW1280:BE1280)</f>
        <v/>
      </c>
      <c r="DD1280" s="437">
        <f>IFERROR(ROUND(DC1280/K1280,0),"")</f>
        <v/>
      </c>
      <c r="DE1280" s="437">
        <f>IFERROR(ROUND(AVERAGE(Y1280:Z1280,AK1280:AL1280),0),"")</f>
        <v/>
      </c>
      <c r="DF1280" s="217">
        <f>IFERROR(ROUND((3600/DE1280*J1280),0),"")</f>
        <v/>
      </c>
      <c r="DG1280" s="437">
        <f>IFERROR(ROUND(DD1280/DF1280,1),"")</f>
        <v/>
      </c>
      <c r="DH1280" s="308">
        <f>IFERROR(DB1280+DD1280,"")</f>
        <v/>
      </c>
      <c r="DI1280" s="447">
        <f>IFERROR(DD1280/DH1280,"")</f>
        <v/>
      </c>
      <c r="DJ1280" s="239" t="n"/>
      <c r="DK1280" s="12">
        <f>IFERROR(DF1280-AP1280,"")</f>
        <v/>
      </c>
      <c r="DL1280" s="239" t="n"/>
      <c r="DM1280" s="307">
        <f>IFERROR(DA1280-L1280,"")</f>
        <v/>
      </c>
      <c r="DN1280" s="348">
        <f>IF(DE1280&gt;AQ1280,0,1)</f>
        <v/>
      </c>
      <c r="DO1280" s="348">
        <f>IF(DA1280&lt;M1280,0,1)</f>
        <v/>
      </c>
      <c r="DP1280" s="348">
        <f>IF(DA1280&gt;N1280,0,1)</f>
        <v/>
      </c>
    </row>
    <row r="1281" ht="20.25" customHeight="1" s="417">
      <c r="C1281" s="455" t="n"/>
      <c r="G1281" s="238" t="n"/>
      <c r="H1281" s="437" t="n"/>
      <c r="I1281" s="437" t="n"/>
      <c r="J1281" s="437" t="n"/>
      <c r="K1281" s="437" t="n"/>
      <c r="L1281" s="240" t="n"/>
      <c r="M1281" s="241" t="n"/>
      <c r="N1281" s="242" t="n"/>
      <c r="O1281" s="232" t="n"/>
      <c r="P1281" s="232" t="n"/>
      <c r="Q1281" s="232" t="n"/>
      <c r="R1281" s="232" t="n"/>
      <c r="S1281" s="232" t="n"/>
      <c r="T1281" s="232" t="n"/>
      <c r="U1281" s="232" t="n"/>
      <c r="V1281" s="232" t="n"/>
      <c r="W1281" s="232" t="n"/>
      <c r="X1281" s="232" t="n"/>
      <c r="Y1281" s="195" t="n"/>
      <c r="Z1281" s="195" t="n"/>
      <c r="AA1281" s="232" t="n"/>
      <c r="AB1281" s="232" t="n"/>
      <c r="AC1281" s="232" t="n"/>
      <c r="AD1281" s="232" t="n"/>
      <c r="AE1281" s="232" t="n"/>
      <c r="AF1281" s="232" t="n"/>
      <c r="AG1281" s="232" t="n"/>
      <c r="AH1281" s="232" t="n"/>
      <c r="AI1281" s="232" t="n"/>
      <c r="AJ1281" s="232" t="n"/>
      <c r="AK1281" s="195" t="n"/>
      <c r="AL1281" s="195" t="n"/>
      <c r="AM1281" s="232">
        <f>IFERROR(ROUND(AVERAGE(O1281:S1281,AA1281:AE1281),0),"")</f>
        <v/>
      </c>
      <c r="AN1281" s="232">
        <f>IFERROR(ROUND(AVERAGE(T1281:X1281,AF1281:AJ1281),0),"")</f>
        <v/>
      </c>
      <c r="AO1281" s="278">
        <f>IFERROR((AM1281-L1281)/L1281,"")</f>
        <v/>
      </c>
      <c r="AP1281" s="218" t="n"/>
      <c r="AQ1281" s="219" t="n"/>
      <c r="AR1281" s="217">
        <f>IFERROR(ROUND((3600/AS1281*J1281),0),"")</f>
        <v/>
      </c>
      <c r="AS1281" s="217">
        <f>IFERROR(ROUND(AVERAGE(Y1281:Z1281,AK1281:AL1281),0),"")</f>
        <v/>
      </c>
      <c r="AT1281" s="217" t="n"/>
      <c r="AU1281" s="217" t="n"/>
      <c r="AV1281" s="217" t="n"/>
      <c r="AW1281" s="217" t="n"/>
      <c r="AX1281" s="217" t="n"/>
      <c r="AY1281" s="217" t="n"/>
      <c r="AZ1281" s="217" t="n"/>
      <c r="BA1281" s="217" t="n"/>
      <c r="BB1281" s="217" t="n"/>
      <c r="BC1281" s="217" t="n"/>
      <c r="BD1281" s="217" t="n"/>
      <c r="BE1281" s="217" t="n"/>
      <c r="BF1281" s="217" t="n"/>
      <c r="BG1281" s="217" t="n"/>
      <c r="BH1281" s="217" t="n"/>
      <c r="BI1281" s="217" t="n"/>
      <c r="BJ1281" s="217" t="n"/>
      <c r="BK1281" s="217" t="n"/>
      <c r="BL1281" s="217" t="n"/>
      <c r="BM1281" s="217" t="n"/>
      <c r="BN1281" s="217" t="n"/>
      <c r="BO1281" s="217" t="n"/>
      <c r="BP1281" s="217" t="n"/>
      <c r="BQ1281" s="217" t="n"/>
      <c r="BR1281" s="217" t="n"/>
      <c r="BS1281" s="217" t="n"/>
      <c r="BT1281" s="217" t="n"/>
      <c r="BU1281" s="217" t="n"/>
      <c r="BV1281" s="217" t="n"/>
      <c r="BW1281" s="217" t="n"/>
      <c r="BX1281" s="220" t="n"/>
      <c r="BY1281" s="220" t="n"/>
      <c r="BZ1281" s="220" t="n"/>
      <c r="CA1281" s="220" t="n"/>
      <c r="CB1281" s="220" t="n"/>
      <c r="CC1281" s="220" t="n"/>
      <c r="CD1281" s="220" t="n"/>
      <c r="CE1281" s="220" t="n"/>
      <c r="CF1281" s="220" t="n"/>
      <c r="CG1281" s="221">
        <f>IFERROR(ROUND((SUM(BX1281:CF1281)),0),"")</f>
        <v/>
      </c>
      <c r="CH1281" s="216" t="n"/>
      <c r="CI1281" s="456" t="n"/>
      <c r="CJ1281" s="223" t="n"/>
      <c r="CK1281" s="196" t="n"/>
      <c r="CL1281" s="196" t="n"/>
      <c r="CM1281" s="196" t="n"/>
      <c r="CN1281" s="196" t="n"/>
      <c r="CO1281" s="196" t="n"/>
      <c r="CP1281" s="323" t="n"/>
      <c r="CQ1281" s="348" t="n"/>
      <c r="CR1281" s="348" t="n"/>
      <c r="CS1281" s="348" t="n"/>
      <c r="CT1281" s="348" t="n"/>
      <c r="CU1281" s="348" t="n"/>
      <c r="CV1281" s="348" t="n"/>
      <c r="CW1281" s="348" t="n"/>
      <c r="CX1281" s="348" t="n"/>
      <c r="CY1281" s="348">
        <f>IFERROR(ROUND(STDEV(AN1281,L1281),1),"")</f>
        <v/>
      </c>
      <c r="CZ1281" s="232">
        <f>IFERROR(ROUND(AVERAGE(O1281:S1281,AA1281:AE1281),0),"")</f>
        <v/>
      </c>
      <c r="DA1281" s="232">
        <f>IFERROR(AVERAGE(T1281:X1281,AF1281:AJ1281),"")</f>
        <v/>
      </c>
      <c r="DB1281" s="308">
        <f>AV1281+BK1281</f>
        <v/>
      </c>
      <c r="DC1281" s="12">
        <f>SUM(BL1281:BT1281,AW1281:BE1281)</f>
        <v/>
      </c>
      <c r="DD1281" s="437">
        <f>IFERROR(ROUND(DC1281/K1281,0),"")</f>
        <v/>
      </c>
      <c r="DE1281" s="437">
        <f>IFERROR(ROUND(AVERAGE(Y1281:Z1281,AK1281:AL1281),0),"")</f>
        <v/>
      </c>
      <c r="DF1281" s="217">
        <f>IFERROR(ROUND((3600/DE1281*J1281),0),"")</f>
        <v/>
      </c>
      <c r="DG1281" s="437">
        <f>IFERROR(ROUND(DD1281/DF1281,1),"")</f>
        <v/>
      </c>
      <c r="DH1281" s="308">
        <f>IFERROR(DB1281+DD1281,"")</f>
        <v/>
      </c>
      <c r="DI1281" s="447">
        <f>IFERROR(DD1281/DH1281,"")</f>
        <v/>
      </c>
      <c r="DJ1281" s="239" t="n"/>
      <c r="DK1281" s="12">
        <f>IFERROR(DF1281-AP1281,"")</f>
        <v/>
      </c>
      <c r="DL1281" s="239" t="n"/>
      <c r="DM1281" s="307">
        <f>IFERROR(DA1281-L1281,"")</f>
        <v/>
      </c>
      <c r="DN1281" s="348">
        <f>IF(DE1281&gt;AQ1281,0,1)</f>
        <v/>
      </c>
      <c r="DO1281" s="348">
        <f>IF(DA1281&lt;M1281,0,1)</f>
        <v/>
      </c>
      <c r="DP1281" s="348">
        <f>IF(DA1281&gt;N1281,0,1)</f>
        <v/>
      </c>
    </row>
    <row r="1282" ht="20.25" customHeight="1" s="417">
      <c r="C1282" s="455" t="n"/>
      <c r="G1282" s="238" t="n"/>
      <c r="H1282" s="437" t="n"/>
      <c r="I1282" s="437" t="n"/>
      <c r="J1282" s="437" t="n"/>
      <c r="K1282" s="437" t="n"/>
      <c r="L1282" s="240" t="n"/>
      <c r="M1282" s="241" t="n"/>
      <c r="N1282" s="242" t="n"/>
      <c r="O1282" s="232" t="n"/>
      <c r="P1282" s="232" t="n"/>
      <c r="Q1282" s="232" t="n"/>
      <c r="R1282" s="232" t="n"/>
      <c r="S1282" s="232" t="n"/>
      <c r="T1282" s="232" t="n"/>
      <c r="U1282" s="232" t="n"/>
      <c r="V1282" s="232" t="n"/>
      <c r="W1282" s="232" t="n"/>
      <c r="X1282" s="232" t="n"/>
      <c r="Y1282" s="195" t="n"/>
      <c r="Z1282" s="195" t="n"/>
      <c r="AA1282" s="232" t="n"/>
      <c r="AB1282" s="232" t="n"/>
      <c r="AC1282" s="232" t="n"/>
      <c r="AD1282" s="232" t="n"/>
      <c r="AE1282" s="232" t="n"/>
      <c r="AF1282" s="232" t="n"/>
      <c r="AG1282" s="232" t="n"/>
      <c r="AH1282" s="232" t="n"/>
      <c r="AI1282" s="232" t="n"/>
      <c r="AJ1282" s="232" t="n"/>
      <c r="AK1282" s="195" t="n"/>
      <c r="AL1282" s="195" t="n"/>
      <c r="AM1282" s="232">
        <f>IFERROR(ROUND(AVERAGE(O1282:S1282,AA1282:AE1282),0),"")</f>
        <v/>
      </c>
      <c r="AN1282" s="232">
        <f>IFERROR(ROUND(AVERAGE(T1282:X1282,AF1282:AJ1282),0),"")</f>
        <v/>
      </c>
      <c r="AO1282" s="278">
        <f>IFERROR((AM1282-L1282)/L1282,"")</f>
        <v/>
      </c>
      <c r="AP1282" s="218" t="n"/>
      <c r="AQ1282" s="219" t="n"/>
      <c r="AR1282" s="217">
        <f>IFERROR(ROUND((3600/AS1282*J1282),0),"")</f>
        <v/>
      </c>
      <c r="AS1282" s="217">
        <f>IFERROR(ROUND(AVERAGE(Y1282:Z1282,AK1282:AL1282),0),"")</f>
        <v/>
      </c>
      <c r="AT1282" s="217" t="n"/>
      <c r="AU1282" s="217" t="n"/>
      <c r="AV1282" s="217" t="n"/>
      <c r="AW1282" s="217" t="n"/>
      <c r="AX1282" s="217" t="n"/>
      <c r="AY1282" s="217" t="n"/>
      <c r="AZ1282" s="217" t="n"/>
      <c r="BA1282" s="217" t="n"/>
      <c r="BB1282" s="217" t="n"/>
      <c r="BC1282" s="217" t="n"/>
      <c r="BD1282" s="217" t="n"/>
      <c r="BE1282" s="217" t="n"/>
      <c r="BF1282" s="217" t="n"/>
      <c r="BG1282" s="217" t="n"/>
      <c r="BH1282" s="217" t="n"/>
      <c r="BI1282" s="217" t="n"/>
      <c r="BJ1282" s="217" t="n"/>
      <c r="BK1282" s="217" t="n"/>
      <c r="BL1282" s="217" t="n"/>
      <c r="BM1282" s="217" t="n"/>
      <c r="BN1282" s="217" t="n"/>
      <c r="BO1282" s="217" t="n"/>
      <c r="BP1282" s="217" t="n"/>
      <c r="BQ1282" s="217" t="n"/>
      <c r="BR1282" s="217" t="n"/>
      <c r="BS1282" s="217" t="n"/>
      <c r="BT1282" s="217" t="n"/>
      <c r="BU1282" s="217" t="n"/>
      <c r="BV1282" s="217" t="n"/>
      <c r="BW1282" s="217" t="n"/>
      <c r="BX1282" s="220" t="n"/>
      <c r="BY1282" s="220" t="n"/>
      <c r="BZ1282" s="220" t="n"/>
      <c r="CA1282" s="220" t="n"/>
      <c r="CB1282" s="220" t="n"/>
      <c r="CC1282" s="220" t="n"/>
      <c r="CD1282" s="220" t="n"/>
      <c r="CE1282" s="220" t="n"/>
      <c r="CF1282" s="220" t="n"/>
      <c r="CG1282" s="221">
        <f>IFERROR(ROUND((SUM(BX1282:CF1282)),0),"")</f>
        <v/>
      </c>
      <c r="CH1282" s="216" t="n"/>
      <c r="CI1282" s="456" t="n"/>
      <c r="CJ1282" s="223" t="n"/>
      <c r="CK1282" s="196" t="n"/>
      <c r="CL1282" s="196" t="n"/>
      <c r="CM1282" s="196" t="n"/>
      <c r="CN1282" s="196" t="n"/>
      <c r="CO1282" s="196" t="n"/>
      <c r="CP1282" s="323" t="n"/>
      <c r="CQ1282" s="348" t="n"/>
      <c r="CR1282" s="348" t="n"/>
      <c r="CS1282" s="348" t="n"/>
      <c r="CT1282" s="348" t="n"/>
      <c r="CU1282" s="348" t="n"/>
      <c r="CV1282" s="348" t="n"/>
      <c r="CW1282" s="348" t="n"/>
      <c r="CX1282" s="348" t="n"/>
      <c r="CY1282" s="348">
        <f>IFERROR(ROUND(STDEV(AN1282,L1282),1),"")</f>
        <v/>
      </c>
      <c r="CZ1282" s="232">
        <f>IFERROR(ROUND(AVERAGE(O1282:S1282,AA1282:AE1282),0),"")</f>
        <v/>
      </c>
      <c r="DA1282" s="232">
        <f>IFERROR(AVERAGE(T1282:X1282,AF1282:AJ1282),"")</f>
        <v/>
      </c>
      <c r="DB1282" s="308">
        <f>AV1282+BK1282</f>
        <v/>
      </c>
      <c r="DC1282" s="12">
        <f>SUM(BL1282:BT1282,AW1282:BE1282)</f>
        <v/>
      </c>
      <c r="DD1282" s="437">
        <f>IFERROR(ROUND(DC1282/K1282,0),"")</f>
        <v/>
      </c>
      <c r="DE1282" s="437">
        <f>IFERROR(ROUND(AVERAGE(Y1282:Z1282,AK1282:AL1282),0),"")</f>
        <v/>
      </c>
      <c r="DF1282" s="217">
        <f>IFERROR(ROUND((3600/DE1282*J1282),0),"")</f>
        <v/>
      </c>
      <c r="DG1282" s="437">
        <f>IFERROR(ROUND(DD1282/DF1282,1),"")</f>
        <v/>
      </c>
      <c r="DH1282" s="308">
        <f>IFERROR(DB1282+DD1282,"")</f>
        <v/>
      </c>
      <c r="DI1282" s="447">
        <f>IFERROR(DD1282/DH1282,"")</f>
        <v/>
      </c>
      <c r="DJ1282" s="239" t="n"/>
      <c r="DK1282" s="12">
        <f>IFERROR(DF1282-AP1282,"")</f>
        <v/>
      </c>
      <c r="DL1282" s="239" t="n"/>
      <c r="DM1282" s="307">
        <f>IFERROR(DA1282-L1282,"")</f>
        <v/>
      </c>
      <c r="DN1282" s="348">
        <f>IF(DE1282&gt;AQ1282,0,1)</f>
        <v/>
      </c>
      <c r="DO1282" s="348">
        <f>IF(DA1282&lt;M1282,0,1)</f>
        <v/>
      </c>
      <c r="DP1282" s="348">
        <f>IF(DA1282&gt;N1282,0,1)</f>
        <v/>
      </c>
    </row>
    <row r="1283" ht="20.25" customHeight="1" s="417">
      <c r="C1283" s="455" t="n"/>
      <c r="G1283" s="238" t="n"/>
      <c r="H1283" s="437" t="n"/>
      <c r="I1283" s="437" t="n"/>
      <c r="J1283" s="437" t="n"/>
      <c r="K1283" s="437" t="n"/>
      <c r="L1283" s="240" t="n"/>
      <c r="M1283" s="241" t="n"/>
      <c r="N1283" s="242" t="n"/>
      <c r="O1283" s="232" t="n"/>
      <c r="P1283" s="232" t="n"/>
      <c r="Q1283" s="232" t="n"/>
      <c r="R1283" s="232" t="n"/>
      <c r="S1283" s="232" t="n"/>
      <c r="T1283" s="232" t="n"/>
      <c r="U1283" s="232" t="n"/>
      <c r="V1283" s="232" t="n"/>
      <c r="W1283" s="232" t="n"/>
      <c r="X1283" s="232" t="n"/>
      <c r="Y1283" s="195" t="n"/>
      <c r="Z1283" s="195" t="n"/>
      <c r="AA1283" s="232" t="n"/>
      <c r="AB1283" s="232" t="n"/>
      <c r="AC1283" s="232" t="n"/>
      <c r="AD1283" s="232" t="n"/>
      <c r="AE1283" s="232" t="n"/>
      <c r="AF1283" s="232" t="n"/>
      <c r="AG1283" s="232" t="n"/>
      <c r="AH1283" s="232" t="n"/>
      <c r="AI1283" s="232" t="n"/>
      <c r="AJ1283" s="232" t="n"/>
      <c r="AK1283" s="195" t="n"/>
      <c r="AL1283" s="195" t="n"/>
      <c r="AM1283" s="232">
        <f>IFERROR(ROUND(AVERAGE(O1283:S1283,AA1283:AE1283),0),"")</f>
        <v/>
      </c>
      <c r="AN1283" s="232">
        <f>IFERROR(ROUND(AVERAGE(T1283:X1283,AF1283:AJ1283),0),"")</f>
        <v/>
      </c>
      <c r="AO1283" s="278">
        <f>IFERROR((AM1283-L1283)/L1283,"")</f>
        <v/>
      </c>
      <c r="AP1283" s="218" t="n"/>
      <c r="AQ1283" s="219" t="n"/>
      <c r="AR1283" s="217">
        <f>IFERROR(ROUND((3600/AS1283*J1283),0),"")</f>
        <v/>
      </c>
      <c r="AS1283" s="217">
        <f>IFERROR(ROUND(AVERAGE(Y1283:Z1283,AK1283:AL1283),0),"")</f>
        <v/>
      </c>
      <c r="AT1283" s="217" t="n"/>
      <c r="AU1283" s="217" t="n"/>
      <c r="AV1283" s="217" t="n"/>
      <c r="AW1283" s="217" t="n"/>
      <c r="AX1283" s="217" t="n"/>
      <c r="AY1283" s="217" t="n"/>
      <c r="AZ1283" s="217" t="n"/>
      <c r="BA1283" s="217" t="n"/>
      <c r="BB1283" s="217" t="n"/>
      <c r="BC1283" s="217" t="n"/>
      <c r="BD1283" s="217" t="n"/>
      <c r="BE1283" s="217" t="n"/>
      <c r="BF1283" s="217" t="n"/>
      <c r="BG1283" s="217" t="n"/>
      <c r="BH1283" s="217" t="n"/>
      <c r="BI1283" s="217" t="n"/>
      <c r="BJ1283" s="217" t="n"/>
      <c r="BK1283" s="217" t="n"/>
      <c r="BL1283" s="217" t="n"/>
      <c r="BM1283" s="217" t="n"/>
      <c r="BN1283" s="217" t="n"/>
      <c r="BO1283" s="217" t="n"/>
      <c r="BP1283" s="217" t="n"/>
      <c r="BQ1283" s="217" t="n"/>
      <c r="BR1283" s="217" t="n"/>
      <c r="BS1283" s="217" t="n"/>
      <c r="BT1283" s="217" t="n"/>
      <c r="BU1283" s="217" t="n"/>
      <c r="BV1283" s="217" t="n"/>
      <c r="BW1283" s="217" t="n"/>
      <c r="BX1283" s="220" t="n"/>
      <c r="BY1283" s="220" t="n"/>
      <c r="BZ1283" s="220" t="n"/>
      <c r="CA1283" s="220" t="n"/>
      <c r="CB1283" s="220" t="n"/>
      <c r="CC1283" s="220" t="n"/>
      <c r="CD1283" s="220" t="n"/>
      <c r="CE1283" s="220" t="n"/>
      <c r="CF1283" s="220" t="n"/>
      <c r="CG1283" s="221">
        <f>IFERROR(ROUND((SUM(BX1283:CF1283)),0),"")</f>
        <v/>
      </c>
      <c r="CH1283" s="216" t="n"/>
      <c r="CI1283" s="456" t="n"/>
      <c r="CJ1283" s="223" t="n"/>
      <c r="CK1283" s="196" t="n"/>
      <c r="CL1283" s="196" t="n"/>
      <c r="CM1283" s="196" t="n"/>
      <c r="CN1283" s="196" t="n"/>
      <c r="CO1283" s="196" t="n"/>
      <c r="CP1283" s="323" t="n"/>
      <c r="CQ1283" s="348" t="n"/>
      <c r="CR1283" s="348" t="n"/>
      <c r="CS1283" s="348" t="n"/>
      <c r="CT1283" s="348" t="n"/>
      <c r="CU1283" s="348" t="n"/>
      <c r="CV1283" s="348" t="n"/>
      <c r="CW1283" s="348" t="n"/>
      <c r="CX1283" s="348" t="n"/>
      <c r="CY1283" s="348">
        <f>IFERROR(ROUND(STDEV(AN1283,L1283),1),"")</f>
        <v/>
      </c>
      <c r="CZ1283" s="232">
        <f>IFERROR(ROUND(AVERAGE(O1283:S1283,AA1283:AE1283),0),"")</f>
        <v/>
      </c>
      <c r="DA1283" s="232">
        <f>IFERROR(AVERAGE(T1283:X1283,AF1283:AJ1283),"")</f>
        <v/>
      </c>
      <c r="DB1283" s="308">
        <f>AV1283+BK1283</f>
        <v/>
      </c>
      <c r="DC1283" s="12">
        <f>SUM(BL1283:BT1283,AW1283:BE1283)</f>
        <v/>
      </c>
      <c r="DD1283" s="437">
        <f>IFERROR(ROUND(DC1283/K1283,0),"")</f>
        <v/>
      </c>
      <c r="DE1283" s="437">
        <f>IFERROR(ROUND(AVERAGE(Y1283:Z1283,AK1283:AL1283),0),"")</f>
        <v/>
      </c>
      <c r="DF1283" s="217">
        <f>IFERROR(ROUND((3600/DE1283*J1283),0),"")</f>
        <v/>
      </c>
      <c r="DG1283" s="437">
        <f>IFERROR(ROUND(DD1283/DF1283,1),"")</f>
        <v/>
      </c>
      <c r="DH1283" s="308">
        <f>IFERROR(DB1283+DD1283,"")</f>
        <v/>
      </c>
      <c r="DI1283" s="447">
        <f>IFERROR(DD1283/DH1283,"")</f>
        <v/>
      </c>
      <c r="DJ1283" s="239" t="n"/>
      <c r="DK1283" s="12">
        <f>IFERROR(DF1283-AP1283,"")</f>
        <v/>
      </c>
      <c r="DL1283" s="239" t="n"/>
      <c r="DM1283" s="307">
        <f>IFERROR(DA1283-L1283,"")</f>
        <v/>
      </c>
      <c r="DN1283" s="348">
        <f>IF(DE1283&gt;AQ1283,0,1)</f>
        <v/>
      </c>
      <c r="DO1283" s="348">
        <f>IF(DA1283&lt;M1283,0,1)</f>
        <v/>
      </c>
      <c r="DP1283" s="348">
        <f>IF(DA1283&gt;N1283,0,1)</f>
        <v/>
      </c>
    </row>
    <row r="1284" ht="20.25" customHeight="1" s="417">
      <c r="C1284" s="455" t="n"/>
      <c r="G1284" s="238" t="n"/>
      <c r="H1284" s="437" t="n"/>
      <c r="I1284" s="437" t="n"/>
      <c r="J1284" s="437" t="n"/>
      <c r="K1284" s="437" t="n"/>
      <c r="L1284" s="240" t="n"/>
      <c r="M1284" s="241" t="n"/>
      <c r="N1284" s="242" t="n"/>
      <c r="O1284" s="232" t="n"/>
      <c r="P1284" s="232" t="n"/>
      <c r="Q1284" s="232" t="n"/>
      <c r="R1284" s="232" t="n"/>
      <c r="S1284" s="232" t="n"/>
      <c r="T1284" s="232" t="n"/>
      <c r="U1284" s="232" t="n"/>
      <c r="V1284" s="232" t="n"/>
      <c r="W1284" s="232" t="n"/>
      <c r="X1284" s="232" t="n"/>
      <c r="Y1284" s="195" t="n"/>
      <c r="Z1284" s="195" t="n"/>
      <c r="AA1284" s="232" t="n"/>
      <c r="AB1284" s="232" t="n"/>
      <c r="AC1284" s="232" t="n"/>
      <c r="AD1284" s="232" t="n"/>
      <c r="AE1284" s="232" t="n"/>
      <c r="AF1284" s="232" t="n"/>
      <c r="AG1284" s="232" t="n"/>
      <c r="AH1284" s="232" t="n"/>
      <c r="AI1284" s="232" t="n"/>
      <c r="AJ1284" s="232" t="n"/>
      <c r="AK1284" s="195" t="n"/>
      <c r="AL1284" s="195" t="n"/>
      <c r="AM1284" s="232">
        <f>IFERROR(ROUND(AVERAGE(O1284:S1284,AA1284:AE1284),0),"")</f>
        <v/>
      </c>
      <c r="AN1284" s="232">
        <f>IFERROR(ROUND(AVERAGE(T1284:X1284,AF1284:AJ1284),0),"")</f>
        <v/>
      </c>
      <c r="AO1284" s="278">
        <f>IFERROR((AM1284-L1284)/L1284,"")</f>
        <v/>
      </c>
      <c r="AP1284" s="218" t="n"/>
      <c r="AQ1284" s="219" t="n"/>
      <c r="AR1284" s="217">
        <f>IFERROR(ROUND((3600/AS1284*J1284),0),"")</f>
        <v/>
      </c>
      <c r="AS1284" s="217">
        <f>IFERROR(ROUND(AVERAGE(Y1284:Z1284,AK1284:AL1284),0),"")</f>
        <v/>
      </c>
      <c r="AT1284" s="217" t="n"/>
      <c r="AU1284" s="217" t="n"/>
      <c r="AV1284" s="217" t="n"/>
      <c r="AW1284" s="217" t="n"/>
      <c r="AX1284" s="217" t="n"/>
      <c r="AY1284" s="217" t="n"/>
      <c r="AZ1284" s="217" t="n"/>
      <c r="BA1284" s="217" t="n"/>
      <c r="BB1284" s="217" t="n"/>
      <c r="BC1284" s="217" t="n"/>
      <c r="BD1284" s="217" t="n"/>
      <c r="BE1284" s="217" t="n"/>
      <c r="BF1284" s="217" t="n"/>
      <c r="BG1284" s="217" t="n"/>
      <c r="BH1284" s="217" t="n"/>
      <c r="BI1284" s="217" t="n"/>
      <c r="BJ1284" s="217" t="n"/>
      <c r="BK1284" s="217" t="n"/>
      <c r="BL1284" s="217" t="n"/>
      <c r="BM1284" s="217" t="n"/>
      <c r="BN1284" s="217" t="n"/>
      <c r="BO1284" s="217" t="n"/>
      <c r="BP1284" s="217" t="n"/>
      <c r="BQ1284" s="217" t="n"/>
      <c r="BR1284" s="217" t="n"/>
      <c r="BS1284" s="217" t="n"/>
      <c r="BT1284" s="217" t="n"/>
      <c r="BU1284" s="217" t="n"/>
      <c r="BV1284" s="217" t="n"/>
      <c r="BW1284" s="217" t="n"/>
      <c r="BX1284" s="220" t="n"/>
      <c r="BY1284" s="220" t="n"/>
      <c r="BZ1284" s="220" t="n"/>
      <c r="CA1284" s="220" t="n"/>
      <c r="CB1284" s="220" t="n"/>
      <c r="CC1284" s="220" t="n"/>
      <c r="CD1284" s="220" t="n"/>
      <c r="CE1284" s="220" t="n"/>
      <c r="CF1284" s="220" t="n"/>
      <c r="CG1284" s="221">
        <f>IFERROR(ROUND((SUM(BX1284:CF1284)),0),"")</f>
        <v/>
      </c>
      <c r="CH1284" s="216" t="n"/>
      <c r="CI1284" s="456" t="n"/>
      <c r="CJ1284" s="223" t="n"/>
      <c r="CK1284" s="196" t="n"/>
      <c r="CL1284" s="196" t="n"/>
      <c r="CM1284" s="196" t="n"/>
      <c r="CN1284" s="196" t="n"/>
      <c r="CO1284" s="196" t="n"/>
      <c r="CP1284" s="323" t="n"/>
      <c r="CQ1284" s="348" t="n"/>
      <c r="CR1284" s="348" t="n"/>
      <c r="CS1284" s="348" t="n"/>
      <c r="CT1284" s="348" t="n"/>
      <c r="CU1284" s="348" t="n"/>
      <c r="CV1284" s="348" t="n"/>
      <c r="CW1284" s="348" t="n"/>
      <c r="CX1284" s="348" t="n"/>
      <c r="CY1284" s="348">
        <f>IFERROR(ROUND(STDEV(AN1284,L1284),1),"")</f>
        <v/>
      </c>
      <c r="CZ1284" s="232">
        <f>IFERROR(ROUND(AVERAGE(O1284:S1284,AA1284:AE1284),0),"")</f>
        <v/>
      </c>
      <c r="DA1284" s="232">
        <f>IFERROR(AVERAGE(T1284:X1284,AF1284:AJ1284),"")</f>
        <v/>
      </c>
      <c r="DB1284" s="308">
        <f>AV1284+BK1284</f>
        <v/>
      </c>
      <c r="DC1284" s="12">
        <f>SUM(BL1284:BT1284,AW1284:BE1284)</f>
        <v/>
      </c>
      <c r="DD1284" s="437">
        <f>IFERROR(ROUND(DC1284/K1284,0),"")</f>
        <v/>
      </c>
      <c r="DE1284" s="437">
        <f>IFERROR(ROUND(AVERAGE(Y1284:Z1284,AK1284:AL1284),0),"")</f>
        <v/>
      </c>
      <c r="DF1284" s="217">
        <f>IFERROR(ROUND((3600/DE1284*J1284),0),"")</f>
        <v/>
      </c>
      <c r="DG1284" s="437">
        <f>IFERROR(ROUND(DD1284/DF1284,1),"")</f>
        <v/>
      </c>
      <c r="DH1284" s="308">
        <f>IFERROR(DB1284+DD1284,"")</f>
        <v/>
      </c>
      <c r="DI1284" s="447">
        <f>IFERROR(DD1284/DH1284,"")</f>
        <v/>
      </c>
      <c r="DJ1284" s="239" t="n"/>
      <c r="DK1284" s="12">
        <f>IFERROR(DF1284-AP1284,"")</f>
        <v/>
      </c>
      <c r="DL1284" s="239" t="n"/>
      <c r="DM1284" s="307">
        <f>IFERROR(DA1284-L1284,"")</f>
        <v/>
      </c>
      <c r="DN1284" s="348">
        <f>IF(DE1284&gt;AQ1284,0,1)</f>
        <v/>
      </c>
      <c r="DO1284" s="348">
        <f>IF(DA1284&lt;M1284,0,1)</f>
        <v/>
      </c>
      <c r="DP1284" s="348">
        <f>IF(DA1284&gt;N1284,0,1)</f>
        <v/>
      </c>
    </row>
    <row r="1285" ht="20.25" customHeight="1" s="417">
      <c r="C1285" s="455" t="n"/>
      <c r="G1285" s="238" t="n"/>
      <c r="H1285" s="437" t="n"/>
      <c r="I1285" s="437" t="n"/>
      <c r="J1285" s="437" t="n"/>
      <c r="K1285" s="437" t="n"/>
      <c r="L1285" s="240" t="n"/>
      <c r="M1285" s="241" t="n"/>
      <c r="N1285" s="242" t="n"/>
      <c r="O1285" s="232" t="n"/>
      <c r="P1285" s="232" t="n"/>
      <c r="Q1285" s="232" t="n"/>
      <c r="R1285" s="232" t="n"/>
      <c r="S1285" s="232" t="n"/>
      <c r="T1285" s="232" t="n"/>
      <c r="U1285" s="232" t="n"/>
      <c r="V1285" s="232" t="n"/>
      <c r="W1285" s="232" t="n"/>
      <c r="X1285" s="232" t="n"/>
      <c r="Y1285" s="195" t="n"/>
      <c r="Z1285" s="195" t="n"/>
      <c r="AA1285" s="232" t="n"/>
      <c r="AB1285" s="232" t="n"/>
      <c r="AC1285" s="232" t="n"/>
      <c r="AD1285" s="232" t="n"/>
      <c r="AE1285" s="232" t="n"/>
      <c r="AF1285" s="232" t="n"/>
      <c r="AG1285" s="232" t="n"/>
      <c r="AH1285" s="232" t="n"/>
      <c r="AI1285" s="232" t="n"/>
      <c r="AJ1285" s="232" t="n"/>
      <c r="AK1285" s="195" t="n"/>
      <c r="AL1285" s="195" t="n"/>
      <c r="AM1285" s="232">
        <f>IFERROR(ROUND(AVERAGE(O1285:S1285,AA1285:AE1285),0),"")</f>
        <v/>
      </c>
      <c r="AN1285" s="232">
        <f>IFERROR(ROUND(AVERAGE(T1285:X1285,AF1285:AJ1285),0),"")</f>
        <v/>
      </c>
      <c r="AO1285" s="278">
        <f>IFERROR((AM1285-L1285)/L1285,"")</f>
        <v/>
      </c>
      <c r="AP1285" s="218" t="n"/>
      <c r="AQ1285" s="219" t="n"/>
      <c r="AR1285" s="217">
        <f>IFERROR(ROUND((3600/AS1285*J1285),0),"")</f>
        <v/>
      </c>
      <c r="AS1285" s="217">
        <f>IFERROR(ROUND(AVERAGE(Y1285:Z1285,AK1285:AL1285),0),"")</f>
        <v/>
      </c>
      <c r="AT1285" s="217" t="n"/>
      <c r="AU1285" s="217" t="n"/>
      <c r="AV1285" s="217" t="n"/>
      <c r="AW1285" s="217" t="n"/>
      <c r="AX1285" s="217" t="n"/>
      <c r="AY1285" s="217" t="n"/>
      <c r="AZ1285" s="217" t="n"/>
      <c r="BA1285" s="217" t="n"/>
      <c r="BB1285" s="217" t="n"/>
      <c r="BC1285" s="217" t="n"/>
      <c r="BD1285" s="217" t="n"/>
      <c r="BE1285" s="217" t="n"/>
      <c r="BF1285" s="217" t="n"/>
      <c r="BG1285" s="217" t="n"/>
      <c r="BH1285" s="217" t="n"/>
      <c r="BI1285" s="217" t="n"/>
      <c r="BJ1285" s="217" t="n"/>
      <c r="BK1285" s="217" t="n"/>
      <c r="BL1285" s="217" t="n"/>
      <c r="BM1285" s="217" t="n"/>
      <c r="BN1285" s="217" t="n"/>
      <c r="BO1285" s="217" t="n"/>
      <c r="BP1285" s="217" t="n"/>
      <c r="BQ1285" s="217" t="n"/>
      <c r="BR1285" s="217" t="n"/>
      <c r="BS1285" s="217" t="n"/>
      <c r="BT1285" s="217" t="n"/>
      <c r="BU1285" s="217" t="n"/>
      <c r="BV1285" s="217" t="n"/>
      <c r="BW1285" s="217" t="n"/>
      <c r="BX1285" s="220" t="n"/>
      <c r="BY1285" s="220" t="n"/>
      <c r="BZ1285" s="220" t="n"/>
      <c r="CA1285" s="220" t="n"/>
      <c r="CB1285" s="220" t="n"/>
      <c r="CC1285" s="220" t="n"/>
      <c r="CD1285" s="220" t="n"/>
      <c r="CE1285" s="220" t="n"/>
      <c r="CF1285" s="220" t="n"/>
      <c r="CG1285" s="221">
        <f>IFERROR(ROUND((SUM(BX1285:CF1285)),0),"")</f>
        <v/>
      </c>
      <c r="CH1285" s="216" t="n"/>
      <c r="CI1285" s="456" t="n"/>
      <c r="CJ1285" s="223" t="n"/>
      <c r="CK1285" s="196" t="n"/>
      <c r="CL1285" s="196" t="n"/>
      <c r="CM1285" s="196" t="n"/>
      <c r="CN1285" s="196" t="n"/>
      <c r="CO1285" s="196" t="n"/>
      <c r="CP1285" s="323" t="n"/>
      <c r="CQ1285" s="348" t="n"/>
      <c r="CR1285" s="348" t="n"/>
      <c r="CS1285" s="348" t="n"/>
      <c r="CT1285" s="348" t="n"/>
      <c r="CU1285" s="348" t="n"/>
      <c r="CV1285" s="348" t="n"/>
      <c r="CW1285" s="348" t="n"/>
      <c r="CX1285" s="348" t="n"/>
      <c r="CY1285" s="348">
        <f>IFERROR(ROUND(STDEV(AN1285,L1285),1),"")</f>
        <v/>
      </c>
      <c r="CZ1285" s="232">
        <f>IFERROR(ROUND(AVERAGE(O1285:S1285,AA1285:AE1285),0),"")</f>
        <v/>
      </c>
      <c r="DA1285" s="232">
        <f>IFERROR(AVERAGE(T1285:X1285,AF1285:AJ1285),"")</f>
        <v/>
      </c>
      <c r="DB1285" s="308">
        <f>AV1285+BK1285</f>
        <v/>
      </c>
      <c r="DC1285" s="12">
        <f>SUM(BL1285:BT1285,AW1285:BE1285)</f>
        <v/>
      </c>
      <c r="DD1285" s="437">
        <f>IFERROR(ROUND(DC1285/K1285,0),"")</f>
        <v/>
      </c>
      <c r="DE1285" s="437">
        <f>IFERROR(ROUND(AVERAGE(Y1285:Z1285,AK1285:AL1285),0),"")</f>
        <v/>
      </c>
      <c r="DF1285" s="217">
        <f>IFERROR(ROUND((3600/DE1285*J1285),0),"")</f>
        <v/>
      </c>
      <c r="DG1285" s="437">
        <f>IFERROR(ROUND(DD1285/DF1285,1),"")</f>
        <v/>
      </c>
      <c r="DH1285" s="308">
        <f>IFERROR(DB1285+DD1285,"")</f>
        <v/>
      </c>
      <c r="DI1285" s="447">
        <f>IFERROR(DD1285/DH1285,"")</f>
        <v/>
      </c>
      <c r="DJ1285" s="239" t="n"/>
      <c r="DK1285" s="12">
        <f>IFERROR(DF1285-AP1285,"")</f>
        <v/>
      </c>
      <c r="DL1285" s="239" t="n"/>
      <c r="DM1285" s="307">
        <f>IFERROR(DA1285-L1285,"")</f>
        <v/>
      </c>
      <c r="DN1285" s="348">
        <f>IF(DE1285&gt;AQ1285,0,1)</f>
        <v/>
      </c>
      <c r="DO1285" s="348">
        <f>IF(DA1285&lt;M1285,0,1)</f>
        <v/>
      </c>
      <c r="DP1285" s="348">
        <f>IF(DA1285&gt;N1285,0,1)</f>
        <v/>
      </c>
    </row>
    <row r="1286" ht="20.25" customHeight="1" s="417">
      <c r="C1286" s="455" t="n"/>
      <c r="G1286" s="238" t="n"/>
      <c r="H1286" s="437" t="n"/>
      <c r="I1286" s="437" t="n"/>
      <c r="J1286" s="437" t="n"/>
      <c r="K1286" s="437" t="n"/>
      <c r="L1286" s="240" t="n"/>
      <c r="M1286" s="241" t="n"/>
      <c r="N1286" s="242" t="n"/>
      <c r="O1286" s="232" t="n"/>
      <c r="P1286" s="232" t="n"/>
      <c r="Q1286" s="232" t="n"/>
      <c r="R1286" s="232" t="n"/>
      <c r="S1286" s="232" t="n"/>
      <c r="T1286" s="232" t="n"/>
      <c r="U1286" s="232" t="n"/>
      <c r="V1286" s="232" t="n"/>
      <c r="W1286" s="232" t="n"/>
      <c r="X1286" s="232" t="n"/>
      <c r="Y1286" s="195" t="n"/>
      <c r="Z1286" s="195" t="n"/>
      <c r="AA1286" s="232" t="n"/>
      <c r="AB1286" s="232" t="n"/>
      <c r="AC1286" s="232" t="n"/>
      <c r="AD1286" s="232" t="n"/>
      <c r="AE1286" s="232" t="n"/>
      <c r="AF1286" s="232" t="n"/>
      <c r="AG1286" s="232" t="n"/>
      <c r="AH1286" s="232" t="n"/>
      <c r="AI1286" s="232" t="n"/>
      <c r="AJ1286" s="232" t="n"/>
      <c r="AK1286" s="195" t="n"/>
      <c r="AL1286" s="195" t="n"/>
      <c r="AM1286" s="232">
        <f>IFERROR(ROUND(AVERAGE(O1286:S1286,AA1286:AE1286),0),"")</f>
        <v/>
      </c>
      <c r="AN1286" s="232">
        <f>IFERROR(ROUND(AVERAGE(T1286:X1286,AF1286:AJ1286),0),"")</f>
        <v/>
      </c>
      <c r="AO1286" s="278">
        <f>IFERROR((AM1286-L1286)/L1286,"")</f>
        <v/>
      </c>
      <c r="AP1286" s="218" t="n"/>
      <c r="AQ1286" s="219" t="n"/>
      <c r="AR1286" s="217">
        <f>IFERROR(ROUND((3600/AS1286*J1286),0),"")</f>
        <v/>
      </c>
      <c r="AS1286" s="217">
        <f>IFERROR(ROUND(AVERAGE(Y1286:Z1286,AK1286:AL1286),0),"")</f>
        <v/>
      </c>
      <c r="AT1286" s="217" t="n"/>
      <c r="AU1286" s="217" t="n"/>
      <c r="AV1286" s="217" t="n"/>
      <c r="AW1286" s="217" t="n"/>
      <c r="AX1286" s="217" t="n"/>
      <c r="AY1286" s="217" t="n"/>
      <c r="AZ1286" s="217" t="n"/>
      <c r="BA1286" s="217" t="n"/>
      <c r="BB1286" s="217" t="n"/>
      <c r="BC1286" s="217" t="n"/>
      <c r="BD1286" s="217" t="n"/>
      <c r="BE1286" s="217" t="n"/>
      <c r="BF1286" s="217" t="n"/>
      <c r="BG1286" s="217" t="n"/>
      <c r="BH1286" s="217" t="n"/>
      <c r="BI1286" s="217" t="n"/>
      <c r="BJ1286" s="217" t="n"/>
      <c r="BK1286" s="217" t="n"/>
      <c r="BL1286" s="217" t="n"/>
      <c r="BM1286" s="217" t="n"/>
      <c r="BN1286" s="217" t="n"/>
      <c r="BO1286" s="217" t="n"/>
      <c r="BP1286" s="217" t="n"/>
      <c r="BQ1286" s="217" t="n"/>
      <c r="BR1286" s="217" t="n"/>
      <c r="BS1286" s="217" t="n"/>
      <c r="BT1286" s="217" t="n"/>
      <c r="BU1286" s="217" t="n"/>
      <c r="BV1286" s="217" t="n"/>
      <c r="BW1286" s="217" t="n"/>
      <c r="BX1286" s="220" t="n"/>
      <c r="BY1286" s="220" t="n"/>
      <c r="BZ1286" s="220" t="n"/>
      <c r="CA1286" s="220" t="n"/>
      <c r="CB1286" s="220" t="n"/>
      <c r="CC1286" s="220" t="n"/>
      <c r="CD1286" s="220" t="n"/>
      <c r="CE1286" s="220" t="n"/>
      <c r="CF1286" s="220" t="n"/>
      <c r="CG1286" s="221">
        <f>IFERROR(ROUND((SUM(BX1286:CF1286)),0),"")</f>
        <v/>
      </c>
      <c r="CH1286" s="216" t="n"/>
      <c r="CI1286" s="456" t="n"/>
      <c r="CJ1286" s="223" t="n"/>
      <c r="CK1286" s="196" t="n"/>
      <c r="CL1286" s="196" t="n"/>
      <c r="CM1286" s="196" t="n"/>
      <c r="CN1286" s="196" t="n"/>
      <c r="CO1286" s="196" t="n"/>
      <c r="CP1286" s="323" t="n"/>
      <c r="CQ1286" s="348" t="n"/>
      <c r="CR1286" s="348" t="n"/>
      <c r="CS1286" s="348" t="n"/>
      <c r="CT1286" s="348" t="n"/>
      <c r="CU1286" s="348" t="n"/>
      <c r="CV1286" s="348" t="n"/>
      <c r="CW1286" s="348" t="n"/>
      <c r="CX1286" s="348" t="n"/>
      <c r="CY1286" s="348">
        <f>IFERROR(ROUND(STDEV(AN1286,L1286),1),"")</f>
        <v/>
      </c>
      <c r="CZ1286" s="232">
        <f>IFERROR(ROUND(AVERAGE(O1286:S1286,AA1286:AE1286),0),"")</f>
        <v/>
      </c>
      <c r="DA1286" s="232">
        <f>IFERROR(AVERAGE(T1286:X1286,AF1286:AJ1286),"")</f>
        <v/>
      </c>
      <c r="DB1286" s="308">
        <f>AV1286+BK1286</f>
        <v/>
      </c>
      <c r="DC1286" s="12">
        <f>SUM(BL1286:BT1286,AW1286:BE1286)</f>
        <v/>
      </c>
      <c r="DD1286" s="437">
        <f>IFERROR(ROUND(DC1286/K1286,0),"")</f>
        <v/>
      </c>
      <c r="DE1286" s="437">
        <f>IFERROR(ROUND(AVERAGE(Y1286:Z1286,AK1286:AL1286),0),"")</f>
        <v/>
      </c>
      <c r="DF1286" s="217">
        <f>IFERROR(ROUND((3600/DE1286*J1286),0),"")</f>
        <v/>
      </c>
      <c r="DG1286" s="437">
        <f>IFERROR(ROUND(DD1286/DF1286,1),"")</f>
        <v/>
      </c>
      <c r="DH1286" s="308">
        <f>IFERROR(DB1286+DD1286,"")</f>
        <v/>
      </c>
      <c r="DI1286" s="447">
        <f>IFERROR(DD1286/DH1286,"")</f>
        <v/>
      </c>
      <c r="DJ1286" s="239" t="n"/>
      <c r="DK1286" s="12">
        <f>IFERROR(DF1286-AP1286,"")</f>
        <v/>
      </c>
      <c r="DL1286" s="239" t="n"/>
      <c r="DM1286" s="307">
        <f>IFERROR(DA1286-L1286,"")</f>
        <v/>
      </c>
      <c r="DN1286" s="348">
        <f>IF(DE1286&gt;AQ1286,0,1)</f>
        <v/>
      </c>
      <c r="DO1286" s="348">
        <f>IF(DA1286&lt;M1286,0,1)</f>
        <v/>
      </c>
      <c r="DP1286" s="348">
        <f>IF(DA1286&gt;N1286,0,1)</f>
        <v/>
      </c>
    </row>
    <row r="1287" ht="20.25" customHeight="1" s="417">
      <c r="C1287" s="455" t="n"/>
      <c r="G1287" s="238" t="n"/>
      <c r="H1287" s="437" t="n"/>
      <c r="I1287" s="437" t="n"/>
      <c r="J1287" s="437" t="n"/>
      <c r="K1287" s="437" t="n"/>
      <c r="L1287" s="240" t="n"/>
      <c r="M1287" s="241" t="n"/>
      <c r="N1287" s="242" t="n"/>
      <c r="O1287" s="232" t="n"/>
      <c r="P1287" s="232" t="n"/>
      <c r="Q1287" s="232" t="n"/>
      <c r="R1287" s="232" t="n"/>
      <c r="S1287" s="232" t="n"/>
      <c r="T1287" s="232" t="n"/>
      <c r="U1287" s="232" t="n"/>
      <c r="V1287" s="232" t="n"/>
      <c r="W1287" s="232" t="n"/>
      <c r="X1287" s="232" t="n"/>
      <c r="Y1287" s="195" t="n"/>
      <c r="Z1287" s="195" t="n"/>
      <c r="AA1287" s="232" t="n"/>
      <c r="AB1287" s="232" t="n"/>
      <c r="AC1287" s="232" t="n"/>
      <c r="AD1287" s="232" t="n"/>
      <c r="AE1287" s="232" t="n"/>
      <c r="AF1287" s="232" t="n"/>
      <c r="AG1287" s="232" t="n"/>
      <c r="AH1287" s="232" t="n"/>
      <c r="AI1287" s="232" t="n"/>
      <c r="AJ1287" s="232" t="n"/>
      <c r="AK1287" s="195" t="n"/>
      <c r="AL1287" s="195" t="n"/>
      <c r="AM1287" s="232">
        <f>IFERROR(ROUND(AVERAGE(O1287:S1287,AA1287:AE1287),0),"")</f>
        <v/>
      </c>
      <c r="AN1287" s="232">
        <f>IFERROR(ROUND(AVERAGE(T1287:X1287,AF1287:AJ1287),0),"")</f>
        <v/>
      </c>
      <c r="AO1287" s="278">
        <f>IFERROR((AM1287-L1287)/L1287,"")</f>
        <v/>
      </c>
      <c r="AP1287" s="218" t="n"/>
      <c r="AQ1287" s="219" t="n"/>
      <c r="AR1287" s="217">
        <f>IFERROR(ROUND((3600/AS1287*J1287),0),"")</f>
        <v/>
      </c>
      <c r="AS1287" s="217">
        <f>IFERROR(ROUND(AVERAGE(Y1287:Z1287,AK1287:AL1287),0),"")</f>
        <v/>
      </c>
      <c r="AT1287" s="217" t="n"/>
      <c r="AU1287" s="217" t="n"/>
      <c r="AV1287" s="217" t="n"/>
      <c r="AW1287" s="217" t="n"/>
      <c r="AX1287" s="217" t="n"/>
      <c r="AY1287" s="217" t="n"/>
      <c r="AZ1287" s="217" t="n"/>
      <c r="BA1287" s="217" t="n"/>
      <c r="BB1287" s="217" t="n"/>
      <c r="BC1287" s="217" t="n"/>
      <c r="BD1287" s="217" t="n"/>
      <c r="BE1287" s="217" t="n"/>
      <c r="BF1287" s="217" t="n"/>
      <c r="BG1287" s="217" t="n"/>
      <c r="BH1287" s="217" t="n"/>
      <c r="BI1287" s="217" t="n"/>
      <c r="BJ1287" s="217" t="n"/>
      <c r="BK1287" s="217" t="n"/>
      <c r="BL1287" s="217" t="n"/>
      <c r="BM1287" s="217" t="n"/>
      <c r="BN1287" s="217" t="n"/>
      <c r="BO1287" s="217" t="n"/>
      <c r="BP1287" s="217" t="n"/>
      <c r="BQ1287" s="217" t="n"/>
      <c r="BR1287" s="217" t="n"/>
      <c r="BS1287" s="217" t="n"/>
      <c r="BT1287" s="217" t="n"/>
      <c r="BU1287" s="217" t="n"/>
      <c r="BV1287" s="217" t="n"/>
      <c r="BW1287" s="217" t="n"/>
      <c r="BX1287" s="220" t="n"/>
      <c r="BY1287" s="220" t="n"/>
      <c r="BZ1287" s="220" t="n"/>
      <c r="CA1287" s="220" t="n"/>
      <c r="CB1287" s="220" t="n"/>
      <c r="CC1287" s="220" t="n"/>
      <c r="CD1287" s="220" t="n"/>
      <c r="CE1287" s="220" t="n"/>
      <c r="CF1287" s="220" t="n"/>
      <c r="CG1287" s="221">
        <f>IFERROR(ROUND((SUM(BX1287:CF1287)),0),"")</f>
        <v/>
      </c>
      <c r="CH1287" s="216" t="n"/>
      <c r="CI1287" s="456" t="n"/>
      <c r="CJ1287" s="223" t="n"/>
      <c r="CK1287" s="196" t="n"/>
      <c r="CL1287" s="196" t="n"/>
      <c r="CM1287" s="196" t="n"/>
      <c r="CN1287" s="196" t="n"/>
      <c r="CO1287" s="196" t="n"/>
      <c r="CP1287" s="323" t="n"/>
      <c r="CQ1287" s="348" t="n"/>
      <c r="CR1287" s="348" t="n"/>
      <c r="CS1287" s="348" t="n"/>
      <c r="CT1287" s="348" t="n"/>
      <c r="CU1287" s="348" t="n"/>
      <c r="CV1287" s="348" t="n"/>
      <c r="CW1287" s="348" t="n"/>
      <c r="CX1287" s="348" t="n"/>
      <c r="CY1287" s="348">
        <f>IFERROR(ROUND(STDEV(AN1287,L1287),1),"")</f>
        <v/>
      </c>
      <c r="CZ1287" s="232">
        <f>IFERROR(ROUND(AVERAGE(O1287:S1287,AA1287:AE1287),0),"")</f>
        <v/>
      </c>
      <c r="DA1287" s="232">
        <f>IFERROR(AVERAGE(T1287:X1287,AF1287:AJ1287),"")</f>
        <v/>
      </c>
      <c r="DB1287" s="308">
        <f>AV1287+BK1287</f>
        <v/>
      </c>
      <c r="DC1287" s="12">
        <f>SUM(BL1287:BT1287,AW1287:BE1287)</f>
        <v/>
      </c>
      <c r="DD1287" s="437">
        <f>IFERROR(ROUND(DC1287/K1287,0),"")</f>
        <v/>
      </c>
      <c r="DE1287" s="437">
        <f>IFERROR(ROUND(AVERAGE(Y1287:Z1287,AK1287:AL1287),0),"")</f>
        <v/>
      </c>
      <c r="DF1287" s="217">
        <f>IFERROR(ROUND((3600/DE1287*J1287),0),"")</f>
        <v/>
      </c>
      <c r="DG1287" s="437">
        <f>IFERROR(ROUND(DD1287/DF1287,1),"")</f>
        <v/>
      </c>
      <c r="DH1287" s="308">
        <f>IFERROR(DB1287+DD1287,"")</f>
        <v/>
      </c>
      <c r="DI1287" s="447">
        <f>IFERROR(DD1287/DH1287,"")</f>
        <v/>
      </c>
      <c r="DJ1287" s="239" t="n"/>
      <c r="DK1287" s="12">
        <f>IFERROR(DF1287-AP1287,"")</f>
        <v/>
      </c>
      <c r="DL1287" s="239" t="n"/>
      <c r="DM1287" s="307">
        <f>IFERROR(DA1287-L1287,"")</f>
        <v/>
      </c>
      <c r="DN1287" s="348">
        <f>IF(DE1287&gt;AQ1287,0,1)</f>
        <v/>
      </c>
      <c r="DO1287" s="348">
        <f>IF(DA1287&lt;M1287,0,1)</f>
        <v/>
      </c>
      <c r="DP1287" s="348">
        <f>IF(DA1287&gt;N1287,0,1)</f>
        <v/>
      </c>
    </row>
    <row r="1288" ht="20.25" customHeight="1" s="417">
      <c r="C1288" s="455" t="n"/>
      <c r="G1288" s="238" t="n"/>
      <c r="H1288" s="437" t="n"/>
      <c r="I1288" s="437" t="n"/>
      <c r="J1288" s="437" t="n"/>
      <c r="K1288" s="437" t="n"/>
      <c r="L1288" s="240" t="n"/>
      <c r="M1288" s="241" t="n"/>
      <c r="N1288" s="242" t="n"/>
      <c r="O1288" s="232" t="n"/>
      <c r="P1288" s="232" t="n"/>
      <c r="Q1288" s="232" t="n"/>
      <c r="R1288" s="232" t="n"/>
      <c r="S1288" s="232" t="n"/>
      <c r="T1288" s="232" t="n"/>
      <c r="U1288" s="232" t="n"/>
      <c r="V1288" s="232" t="n"/>
      <c r="W1288" s="232" t="n"/>
      <c r="X1288" s="232" t="n"/>
      <c r="Y1288" s="195" t="n"/>
      <c r="Z1288" s="195" t="n"/>
      <c r="AA1288" s="232" t="n"/>
      <c r="AB1288" s="232" t="n"/>
      <c r="AC1288" s="232" t="n"/>
      <c r="AD1288" s="232" t="n"/>
      <c r="AE1288" s="232" t="n"/>
      <c r="AF1288" s="232" t="n"/>
      <c r="AG1288" s="232" t="n"/>
      <c r="AH1288" s="232" t="n"/>
      <c r="AI1288" s="232" t="n"/>
      <c r="AJ1288" s="232" t="n"/>
      <c r="AK1288" s="195" t="n"/>
      <c r="AL1288" s="195" t="n"/>
      <c r="AM1288" s="232">
        <f>IFERROR(ROUND(AVERAGE(O1288:S1288,AA1288:AE1288),0),"")</f>
        <v/>
      </c>
      <c r="AN1288" s="232">
        <f>IFERROR(ROUND(AVERAGE(T1288:X1288,AF1288:AJ1288),0),"")</f>
        <v/>
      </c>
      <c r="AO1288" s="278">
        <f>IFERROR((AM1288-L1288)/L1288,"")</f>
        <v/>
      </c>
      <c r="AP1288" s="218" t="n"/>
      <c r="AQ1288" s="219" t="n"/>
      <c r="AR1288" s="217">
        <f>IFERROR(ROUND((3600/AS1288*J1288),0),"")</f>
        <v/>
      </c>
      <c r="AS1288" s="217">
        <f>IFERROR(ROUND(AVERAGE(Y1288:Z1288,AK1288:AL1288),0),"")</f>
        <v/>
      </c>
      <c r="AT1288" s="217" t="n"/>
      <c r="AU1288" s="217" t="n"/>
      <c r="AV1288" s="217" t="n"/>
      <c r="AW1288" s="217" t="n"/>
      <c r="AX1288" s="217" t="n"/>
      <c r="AY1288" s="217" t="n"/>
      <c r="AZ1288" s="217" t="n"/>
      <c r="BA1288" s="217" t="n"/>
      <c r="BB1288" s="217" t="n"/>
      <c r="BC1288" s="217" t="n"/>
      <c r="BD1288" s="217" t="n"/>
      <c r="BE1288" s="217" t="n"/>
      <c r="BF1288" s="217" t="n"/>
      <c r="BG1288" s="217" t="n"/>
      <c r="BH1288" s="217" t="n"/>
      <c r="BI1288" s="217" t="n"/>
      <c r="BJ1288" s="217" t="n"/>
      <c r="BK1288" s="217" t="n"/>
      <c r="BL1288" s="217" t="n"/>
      <c r="BM1288" s="217" t="n"/>
      <c r="BN1288" s="217" t="n"/>
      <c r="BO1288" s="217" t="n"/>
      <c r="BP1288" s="217" t="n"/>
      <c r="BQ1288" s="217" t="n"/>
      <c r="BR1288" s="217" t="n"/>
      <c r="BS1288" s="217" t="n"/>
      <c r="BT1288" s="217" t="n"/>
      <c r="BU1288" s="217" t="n"/>
      <c r="BV1288" s="217" t="n"/>
      <c r="BW1288" s="217" t="n"/>
      <c r="BX1288" s="220" t="n"/>
      <c r="BY1288" s="220" t="n"/>
      <c r="BZ1288" s="220" t="n"/>
      <c r="CA1288" s="220" t="n"/>
      <c r="CB1288" s="220" t="n"/>
      <c r="CC1288" s="220" t="n"/>
      <c r="CD1288" s="220" t="n"/>
      <c r="CE1288" s="220" t="n"/>
      <c r="CF1288" s="220" t="n"/>
      <c r="CG1288" s="221">
        <f>IFERROR(ROUND((SUM(BX1288:CF1288)),0),"")</f>
        <v/>
      </c>
      <c r="CH1288" s="216" t="n"/>
      <c r="CI1288" s="456" t="n"/>
      <c r="CJ1288" s="223" t="n"/>
      <c r="CK1288" s="196" t="n"/>
      <c r="CL1288" s="196" t="n"/>
      <c r="CM1288" s="196" t="n"/>
      <c r="CN1288" s="196" t="n"/>
      <c r="CO1288" s="196" t="n"/>
      <c r="CP1288" s="323" t="n"/>
      <c r="CQ1288" s="348" t="n"/>
      <c r="CR1288" s="348" t="n"/>
      <c r="CS1288" s="348" t="n"/>
      <c r="CT1288" s="348" t="n"/>
      <c r="CU1288" s="348" t="n"/>
      <c r="CV1288" s="348" t="n"/>
      <c r="CW1288" s="348" t="n"/>
      <c r="CX1288" s="348" t="n"/>
      <c r="CY1288" s="348">
        <f>IFERROR(ROUND(STDEV(AN1288,L1288),1),"")</f>
        <v/>
      </c>
      <c r="CZ1288" s="232">
        <f>IFERROR(ROUND(AVERAGE(O1288:S1288,AA1288:AE1288),0),"")</f>
        <v/>
      </c>
      <c r="DA1288" s="232">
        <f>IFERROR(AVERAGE(T1288:X1288,AF1288:AJ1288),"")</f>
        <v/>
      </c>
      <c r="DB1288" s="308">
        <f>AV1288+BK1288</f>
        <v/>
      </c>
      <c r="DC1288" s="12">
        <f>SUM(BL1288:BT1288,AW1288:BE1288)</f>
        <v/>
      </c>
      <c r="DD1288" s="437">
        <f>IFERROR(ROUND(DC1288/K1288,0),"")</f>
        <v/>
      </c>
      <c r="DE1288" s="437">
        <f>IFERROR(ROUND(AVERAGE(Y1288:Z1288,AK1288:AL1288),0),"")</f>
        <v/>
      </c>
      <c r="DF1288" s="217">
        <f>IFERROR(ROUND((3600/DE1288*J1288),0),"")</f>
        <v/>
      </c>
      <c r="DG1288" s="437">
        <f>IFERROR(ROUND(DD1288/DF1288,1),"")</f>
        <v/>
      </c>
      <c r="DH1288" s="308">
        <f>IFERROR(DB1288+DD1288,"")</f>
        <v/>
      </c>
      <c r="DI1288" s="447">
        <f>IFERROR(DD1288/DH1288,"")</f>
        <v/>
      </c>
      <c r="DJ1288" s="239" t="n"/>
      <c r="DK1288" s="12">
        <f>IFERROR(DF1288-AP1288,"")</f>
        <v/>
      </c>
      <c r="DL1288" s="239" t="n"/>
      <c r="DM1288" s="307">
        <f>IFERROR(DA1288-L1288,"")</f>
        <v/>
      </c>
      <c r="DN1288" s="348">
        <f>IF(DE1288&gt;AQ1288,0,1)</f>
        <v/>
      </c>
      <c r="DO1288" s="348">
        <f>IF(DA1288&lt;M1288,0,1)</f>
        <v/>
      </c>
      <c r="DP1288" s="348">
        <f>IF(DA1288&gt;N1288,0,1)</f>
        <v/>
      </c>
    </row>
    <row r="1289" ht="20.25" customHeight="1" s="417">
      <c r="C1289" s="455" t="n"/>
      <c r="G1289" s="238" t="n"/>
      <c r="H1289" s="437" t="n"/>
      <c r="I1289" s="437" t="n"/>
      <c r="J1289" s="437" t="n"/>
      <c r="K1289" s="437" t="n"/>
      <c r="L1289" s="240" t="n"/>
      <c r="M1289" s="241" t="n"/>
      <c r="N1289" s="242" t="n"/>
      <c r="O1289" s="232" t="n"/>
      <c r="P1289" s="232" t="n"/>
      <c r="Q1289" s="232" t="n"/>
      <c r="R1289" s="232" t="n"/>
      <c r="S1289" s="232" t="n"/>
      <c r="T1289" s="232" t="n"/>
      <c r="U1289" s="232" t="n"/>
      <c r="V1289" s="232" t="n"/>
      <c r="W1289" s="232" t="n"/>
      <c r="X1289" s="232" t="n"/>
      <c r="Y1289" s="195" t="n"/>
      <c r="Z1289" s="195" t="n"/>
      <c r="AA1289" s="232" t="n"/>
      <c r="AB1289" s="232" t="n"/>
      <c r="AC1289" s="232" t="n"/>
      <c r="AD1289" s="232" t="n"/>
      <c r="AE1289" s="232" t="n"/>
      <c r="AF1289" s="232" t="n"/>
      <c r="AG1289" s="232" t="n"/>
      <c r="AH1289" s="232" t="n"/>
      <c r="AI1289" s="232" t="n"/>
      <c r="AJ1289" s="232" t="n"/>
      <c r="AK1289" s="195" t="n"/>
      <c r="AL1289" s="195" t="n"/>
      <c r="AM1289" s="232">
        <f>IFERROR(ROUND(AVERAGE(O1289:S1289,AA1289:AE1289),0),"")</f>
        <v/>
      </c>
      <c r="AN1289" s="232">
        <f>IFERROR(ROUND(AVERAGE(T1289:X1289,AF1289:AJ1289),0),"")</f>
        <v/>
      </c>
      <c r="AO1289" s="278">
        <f>IFERROR((AM1289-L1289)/L1289,"")</f>
        <v/>
      </c>
      <c r="AP1289" s="218" t="n"/>
      <c r="AQ1289" s="219" t="n"/>
      <c r="AR1289" s="217">
        <f>IFERROR(ROUND((3600/AS1289*J1289),0),"")</f>
        <v/>
      </c>
      <c r="AS1289" s="217">
        <f>IFERROR(ROUND(AVERAGE(Y1289:Z1289,AK1289:AL1289),0),"")</f>
        <v/>
      </c>
      <c r="AT1289" s="217" t="n"/>
      <c r="AU1289" s="217" t="n"/>
      <c r="AV1289" s="217" t="n"/>
      <c r="AW1289" s="217" t="n"/>
      <c r="AX1289" s="217" t="n"/>
      <c r="AY1289" s="217" t="n"/>
      <c r="AZ1289" s="217" t="n"/>
      <c r="BA1289" s="217" t="n"/>
      <c r="BB1289" s="217" t="n"/>
      <c r="BC1289" s="217" t="n"/>
      <c r="BD1289" s="217" t="n"/>
      <c r="BE1289" s="217" t="n"/>
      <c r="BF1289" s="217" t="n"/>
      <c r="BG1289" s="217" t="n"/>
      <c r="BH1289" s="217" t="n"/>
      <c r="BI1289" s="217" t="n"/>
      <c r="BJ1289" s="217" t="n"/>
      <c r="BK1289" s="217" t="n"/>
      <c r="BL1289" s="217" t="n"/>
      <c r="BM1289" s="217" t="n"/>
      <c r="BN1289" s="217" t="n"/>
      <c r="BO1289" s="217" t="n"/>
      <c r="BP1289" s="217" t="n"/>
      <c r="BQ1289" s="217" t="n"/>
      <c r="BR1289" s="217" t="n"/>
      <c r="BS1289" s="217" t="n"/>
      <c r="BT1289" s="217" t="n"/>
      <c r="BU1289" s="217" t="n"/>
      <c r="BV1289" s="217" t="n"/>
      <c r="BW1289" s="217" t="n"/>
      <c r="BX1289" s="220" t="n"/>
      <c r="BY1289" s="220" t="n"/>
      <c r="BZ1289" s="220" t="n"/>
      <c r="CA1289" s="220" t="n"/>
      <c r="CB1289" s="220" t="n"/>
      <c r="CC1289" s="220" t="n"/>
      <c r="CD1289" s="220" t="n"/>
      <c r="CE1289" s="220" t="n"/>
      <c r="CF1289" s="220" t="n"/>
      <c r="CG1289" s="221">
        <f>IFERROR(ROUND((SUM(BX1289:CF1289)),0),"")</f>
        <v/>
      </c>
      <c r="CH1289" s="216" t="n"/>
      <c r="CI1289" s="456" t="n"/>
      <c r="CJ1289" s="223" t="n"/>
      <c r="CK1289" s="196" t="n"/>
      <c r="CL1289" s="196" t="n"/>
      <c r="CM1289" s="196" t="n"/>
      <c r="CN1289" s="196" t="n"/>
      <c r="CO1289" s="196" t="n"/>
      <c r="CP1289" s="323" t="n"/>
      <c r="CQ1289" s="348" t="n"/>
      <c r="CR1289" s="348" t="n"/>
      <c r="CS1289" s="348" t="n"/>
      <c r="CT1289" s="348" t="n"/>
      <c r="CU1289" s="348" t="n"/>
      <c r="CV1289" s="348" t="n"/>
      <c r="CW1289" s="348" t="n"/>
      <c r="CX1289" s="348" t="n"/>
      <c r="CY1289" s="348">
        <f>IFERROR(ROUND(STDEV(AN1289,L1289),1),"")</f>
        <v/>
      </c>
      <c r="CZ1289" s="232">
        <f>IFERROR(ROUND(AVERAGE(O1289:S1289,AA1289:AE1289),0),"")</f>
        <v/>
      </c>
      <c r="DA1289" s="232">
        <f>IFERROR(AVERAGE(T1289:X1289,AF1289:AJ1289),"")</f>
        <v/>
      </c>
      <c r="DB1289" s="308">
        <f>AV1289+BK1289</f>
        <v/>
      </c>
      <c r="DC1289" s="12">
        <f>SUM(BL1289:BT1289,AW1289:BE1289)</f>
        <v/>
      </c>
      <c r="DD1289" s="437">
        <f>IFERROR(ROUND(DC1289/K1289,0),"")</f>
        <v/>
      </c>
      <c r="DE1289" s="437">
        <f>IFERROR(ROUND(AVERAGE(Y1289:Z1289,AK1289:AL1289),0),"")</f>
        <v/>
      </c>
      <c r="DF1289" s="217">
        <f>IFERROR(ROUND((3600/DE1289*J1289),0),"")</f>
        <v/>
      </c>
      <c r="DG1289" s="437">
        <f>IFERROR(ROUND(DD1289/DF1289,1),"")</f>
        <v/>
      </c>
      <c r="DH1289" s="308">
        <f>IFERROR(DB1289+DD1289,"")</f>
        <v/>
      </c>
      <c r="DI1289" s="447">
        <f>IFERROR(DD1289/DH1289,"")</f>
        <v/>
      </c>
      <c r="DJ1289" s="239" t="n"/>
      <c r="DK1289" s="12">
        <f>IFERROR(DF1289-AP1289,"")</f>
        <v/>
      </c>
      <c r="DL1289" s="239" t="n"/>
      <c r="DM1289" s="307">
        <f>IFERROR(DA1289-L1289,"")</f>
        <v/>
      </c>
      <c r="DN1289" s="348">
        <f>IF(DE1289&gt;AQ1289,0,1)</f>
        <v/>
      </c>
      <c r="DO1289" s="348">
        <f>IF(DA1289&lt;M1289,0,1)</f>
        <v/>
      </c>
      <c r="DP1289" s="348">
        <f>IF(DA1289&gt;N1289,0,1)</f>
        <v/>
      </c>
    </row>
    <row r="1290" ht="20.25" customHeight="1" s="417">
      <c r="C1290" s="455" t="n"/>
      <c r="G1290" s="238" t="n"/>
      <c r="H1290" s="437" t="n"/>
      <c r="I1290" s="437" t="n"/>
      <c r="J1290" s="437" t="n"/>
      <c r="K1290" s="437" t="n"/>
      <c r="L1290" s="240" t="n"/>
      <c r="M1290" s="241" t="n"/>
      <c r="N1290" s="242" t="n"/>
      <c r="O1290" s="232" t="n"/>
      <c r="P1290" s="232" t="n"/>
      <c r="Q1290" s="232" t="n"/>
      <c r="R1290" s="232" t="n"/>
      <c r="S1290" s="232" t="n"/>
      <c r="T1290" s="232" t="n"/>
      <c r="U1290" s="232" t="n"/>
      <c r="V1290" s="232" t="n"/>
      <c r="W1290" s="232" t="n"/>
      <c r="X1290" s="232" t="n"/>
      <c r="Y1290" s="195" t="n"/>
      <c r="Z1290" s="195" t="n"/>
      <c r="AA1290" s="232" t="n"/>
      <c r="AB1290" s="232" t="n"/>
      <c r="AC1290" s="232" t="n"/>
      <c r="AD1290" s="232" t="n"/>
      <c r="AE1290" s="232" t="n"/>
      <c r="AF1290" s="232" t="n"/>
      <c r="AG1290" s="232" t="n"/>
      <c r="AH1290" s="232" t="n"/>
      <c r="AI1290" s="232" t="n"/>
      <c r="AJ1290" s="232" t="n"/>
      <c r="AK1290" s="195" t="n"/>
      <c r="AL1290" s="195" t="n"/>
      <c r="AM1290" s="232">
        <f>IFERROR(ROUND(AVERAGE(O1290:S1290,AA1290:AE1290),0),"")</f>
        <v/>
      </c>
      <c r="AN1290" s="232">
        <f>IFERROR(ROUND(AVERAGE(T1290:X1290,AF1290:AJ1290),0),"")</f>
        <v/>
      </c>
      <c r="AO1290" s="278">
        <f>IFERROR((AM1290-L1290)/L1290,"")</f>
        <v/>
      </c>
      <c r="AP1290" s="218" t="n"/>
      <c r="AQ1290" s="219" t="n"/>
      <c r="AR1290" s="217">
        <f>IFERROR(ROUND((3600/AS1290*J1290),0),"")</f>
        <v/>
      </c>
      <c r="AS1290" s="217">
        <f>IFERROR(ROUND(AVERAGE(Y1290:Z1290,AK1290:AL1290),0),"")</f>
        <v/>
      </c>
      <c r="AT1290" s="217" t="n"/>
      <c r="AU1290" s="217" t="n"/>
      <c r="AV1290" s="217" t="n"/>
      <c r="AW1290" s="217" t="n"/>
      <c r="AX1290" s="217" t="n"/>
      <c r="AY1290" s="217" t="n"/>
      <c r="AZ1290" s="217" t="n"/>
      <c r="BA1290" s="217" t="n"/>
      <c r="BB1290" s="217" t="n"/>
      <c r="BC1290" s="217" t="n"/>
      <c r="BD1290" s="217" t="n"/>
      <c r="BE1290" s="217" t="n"/>
      <c r="BF1290" s="217" t="n"/>
      <c r="BG1290" s="217" t="n"/>
      <c r="BH1290" s="217" t="n"/>
      <c r="BI1290" s="217" t="n"/>
      <c r="BJ1290" s="217" t="n"/>
      <c r="BK1290" s="217" t="n"/>
      <c r="BL1290" s="217" t="n"/>
      <c r="BM1290" s="217" t="n"/>
      <c r="BN1290" s="217" t="n"/>
      <c r="BO1290" s="217" t="n"/>
      <c r="BP1290" s="217" t="n"/>
      <c r="BQ1290" s="217" t="n"/>
      <c r="BR1290" s="217" t="n"/>
      <c r="BS1290" s="217" t="n"/>
      <c r="BT1290" s="217" t="n"/>
      <c r="BU1290" s="217" t="n"/>
      <c r="BV1290" s="217" t="n"/>
      <c r="BW1290" s="217" t="n"/>
      <c r="BX1290" s="220" t="n"/>
      <c r="BY1290" s="220" t="n"/>
      <c r="BZ1290" s="220" t="n"/>
      <c r="CA1290" s="220" t="n"/>
      <c r="CB1290" s="220" t="n"/>
      <c r="CC1290" s="220" t="n"/>
      <c r="CD1290" s="220" t="n"/>
      <c r="CE1290" s="220" t="n"/>
      <c r="CF1290" s="220" t="n"/>
      <c r="CG1290" s="221">
        <f>IFERROR(ROUND((SUM(BX1290:CF1290)),0),"")</f>
        <v/>
      </c>
      <c r="CH1290" s="216" t="n"/>
      <c r="CI1290" s="456" t="n"/>
      <c r="CJ1290" s="223" t="n"/>
      <c r="CK1290" s="196" t="n"/>
      <c r="CL1290" s="196" t="n"/>
      <c r="CM1290" s="196" t="n"/>
      <c r="CN1290" s="196" t="n"/>
      <c r="CO1290" s="196" t="n"/>
      <c r="CP1290" s="323" t="n"/>
      <c r="CQ1290" s="348" t="n"/>
      <c r="CR1290" s="348" t="n"/>
      <c r="CS1290" s="348" t="n"/>
      <c r="CT1290" s="348" t="n"/>
      <c r="CU1290" s="348" t="n"/>
      <c r="CV1290" s="348" t="n"/>
      <c r="CW1290" s="348" t="n"/>
      <c r="CX1290" s="348" t="n"/>
      <c r="CY1290" s="348">
        <f>IFERROR(ROUND(STDEV(AN1290,L1290),1),"")</f>
        <v/>
      </c>
      <c r="CZ1290" s="232">
        <f>IFERROR(ROUND(AVERAGE(O1290:S1290,AA1290:AE1290),0),"")</f>
        <v/>
      </c>
      <c r="DA1290" s="232">
        <f>IFERROR(AVERAGE(T1290:X1290,AF1290:AJ1290),"")</f>
        <v/>
      </c>
      <c r="DB1290" s="308">
        <f>AV1290+BK1290</f>
        <v/>
      </c>
      <c r="DC1290" s="12">
        <f>SUM(BL1290:BT1290,AW1290:BE1290)</f>
        <v/>
      </c>
      <c r="DD1290" s="437">
        <f>IFERROR(ROUND(DC1290/K1290,0),"")</f>
        <v/>
      </c>
      <c r="DE1290" s="437">
        <f>IFERROR(ROUND(AVERAGE(Y1290:Z1290,AK1290:AL1290),0),"")</f>
        <v/>
      </c>
      <c r="DF1290" s="217">
        <f>IFERROR(ROUND((3600/DE1290*J1290),0),"")</f>
        <v/>
      </c>
      <c r="DG1290" s="437">
        <f>IFERROR(ROUND(DD1290/DF1290,1),"")</f>
        <v/>
      </c>
      <c r="DH1290" s="308">
        <f>IFERROR(DB1290+DD1290,"")</f>
        <v/>
      </c>
      <c r="DI1290" s="447">
        <f>IFERROR(DD1290/DH1290,"")</f>
        <v/>
      </c>
      <c r="DJ1290" s="239" t="n"/>
      <c r="DK1290" s="12">
        <f>IFERROR(DF1290-AP1290,"")</f>
        <v/>
      </c>
      <c r="DL1290" s="239" t="n"/>
      <c r="DM1290" s="307">
        <f>IFERROR(DA1290-L1290,"")</f>
        <v/>
      </c>
      <c r="DN1290" s="348">
        <f>IF(DE1290&gt;AQ1290,0,1)</f>
        <v/>
      </c>
      <c r="DO1290" s="348">
        <f>IF(DA1290&lt;M1290,0,1)</f>
        <v/>
      </c>
      <c r="DP1290" s="348">
        <f>IF(DA1290&gt;N1290,0,1)</f>
        <v/>
      </c>
    </row>
    <row r="1291" ht="20.25" customHeight="1" s="417">
      <c r="C1291" s="455" t="n"/>
      <c r="G1291" s="238" t="n"/>
      <c r="H1291" s="437" t="n"/>
      <c r="I1291" s="437" t="n"/>
      <c r="J1291" s="437" t="n"/>
      <c r="K1291" s="437" t="n"/>
      <c r="L1291" s="240" t="n"/>
      <c r="M1291" s="241" t="n"/>
      <c r="N1291" s="242" t="n"/>
      <c r="O1291" s="232" t="n"/>
      <c r="P1291" s="232" t="n"/>
      <c r="Q1291" s="232" t="n"/>
      <c r="R1291" s="232" t="n"/>
      <c r="S1291" s="232" t="n"/>
      <c r="T1291" s="232" t="n"/>
      <c r="U1291" s="232" t="n"/>
      <c r="V1291" s="232" t="n"/>
      <c r="W1291" s="232" t="n"/>
      <c r="X1291" s="232" t="n"/>
      <c r="Y1291" s="195" t="n"/>
      <c r="Z1291" s="195" t="n"/>
      <c r="AA1291" s="232" t="n"/>
      <c r="AB1291" s="232" t="n"/>
      <c r="AC1291" s="232" t="n"/>
      <c r="AD1291" s="232" t="n"/>
      <c r="AE1291" s="232" t="n"/>
      <c r="AF1291" s="232" t="n"/>
      <c r="AG1291" s="232" t="n"/>
      <c r="AH1291" s="232" t="n"/>
      <c r="AI1291" s="232" t="n"/>
      <c r="AJ1291" s="232" t="n"/>
      <c r="AK1291" s="195" t="n"/>
      <c r="AL1291" s="195" t="n"/>
      <c r="AM1291" s="232">
        <f>IFERROR(ROUND(AVERAGE(O1291:S1291,AA1291:AE1291),0),"")</f>
        <v/>
      </c>
      <c r="AN1291" s="232">
        <f>IFERROR(ROUND(AVERAGE(T1291:X1291,AF1291:AJ1291),0),"")</f>
        <v/>
      </c>
      <c r="AO1291" s="278">
        <f>IFERROR((AM1291-L1291)/L1291,"")</f>
        <v/>
      </c>
      <c r="AP1291" s="218" t="n"/>
      <c r="AQ1291" s="219" t="n"/>
      <c r="AR1291" s="217">
        <f>IFERROR(ROUND((3600/AS1291*J1291),0),"")</f>
        <v/>
      </c>
      <c r="AS1291" s="217">
        <f>IFERROR(ROUND(AVERAGE(Y1291:Z1291,AK1291:AL1291),0),"")</f>
        <v/>
      </c>
      <c r="AT1291" s="217" t="n"/>
      <c r="AU1291" s="217" t="n"/>
      <c r="AV1291" s="217" t="n"/>
      <c r="AW1291" s="217" t="n"/>
      <c r="AX1291" s="217" t="n"/>
      <c r="AY1291" s="217" t="n"/>
      <c r="AZ1291" s="217" t="n"/>
      <c r="BA1291" s="217" t="n"/>
      <c r="BB1291" s="217" t="n"/>
      <c r="BC1291" s="217" t="n"/>
      <c r="BD1291" s="217" t="n"/>
      <c r="BE1291" s="217" t="n"/>
      <c r="BF1291" s="217" t="n"/>
      <c r="BG1291" s="217" t="n"/>
      <c r="BH1291" s="217" t="n"/>
      <c r="BI1291" s="217" t="n"/>
      <c r="BJ1291" s="217" t="n"/>
      <c r="BK1291" s="217" t="n"/>
      <c r="BL1291" s="217" t="n"/>
      <c r="BM1291" s="217" t="n"/>
      <c r="BN1291" s="217" t="n"/>
      <c r="BO1291" s="217" t="n"/>
      <c r="BP1291" s="217" t="n"/>
      <c r="BQ1291" s="217" t="n"/>
      <c r="BR1291" s="217" t="n"/>
      <c r="BS1291" s="217" t="n"/>
      <c r="BT1291" s="217" t="n"/>
      <c r="BU1291" s="217" t="n"/>
      <c r="BV1291" s="217" t="n"/>
      <c r="BW1291" s="217" t="n"/>
      <c r="BX1291" s="220" t="n"/>
      <c r="BY1291" s="220" t="n"/>
      <c r="BZ1291" s="220" t="n"/>
      <c r="CA1291" s="220" t="n"/>
      <c r="CB1291" s="220" t="n"/>
      <c r="CC1291" s="220" t="n"/>
      <c r="CD1291" s="220" t="n"/>
      <c r="CE1291" s="220" t="n"/>
      <c r="CF1291" s="220" t="n"/>
      <c r="CG1291" s="221">
        <f>IFERROR(ROUND((SUM(BX1291:CF1291)),0),"")</f>
        <v/>
      </c>
      <c r="CH1291" s="216" t="n"/>
      <c r="CI1291" s="456" t="n"/>
      <c r="CJ1291" s="223" t="n"/>
      <c r="CK1291" s="196" t="n"/>
      <c r="CL1291" s="196" t="n"/>
      <c r="CM1291" s="196" t="n"/>
      <c r="CN1291" s="196" t="n"/>
      <c r="CO1291" s="196" t="n"/>
      <c r="CP1291" s="323" t="n"/>
      <c r="CQ1291" s="348" t="n"/>
      <c r="CR1291" s="348" t="n"/>
      <c r="CS1291" s="348" t="n"/>
      <c r="CT1291" s="348" t="n"/>
      <c r="CU1291" s="348" t="n"/>
      <c r="CV1291" s="348" t="n"/>
      <c r="CW1291" s="348" t="n"/>
      <c r="CX1291" s="348" t="n"/>
      <c r="CY1291" s="348">
        <f>IFERROR(ROUND(STDEV(AN1291,L1291),1),"")</f>
        <v/>
      </c>
      <c r="CZ1291" s="232">
        <f>IFERROR(ROUND(AVERAGE(O1291:S1291,AA1291:AE1291),0),"")</f>
        <v/>
      </c>
      <c r="DA1291" s="232">
        <f>IFERROR(AVERAGE(T1291:X1291,AF1291:AJ1291),"")</f>
        <v/>
      </c>
      <c r="DB1291" s="308">
        <f>AV1291+BK1291</f>
        <v/>
      </c>
      <c r="DC1291" s="12">
        <f>SUM(BL1291:BT1291,AW1291:BE1291)</f>
        <v/>
      </c>
      <c r="DD1291" s="437">
        <f>IFERROR(ROUND(DC1291/K1291,0),"")</f>
        <v/>
      </c>
      <c r="DE1291" s="437">
        <f>IFERROR(ROUND(AVERAGE(Y1291:Z1291,AK1291:AL1291),0),"")</f>
        <v/>
      </c>
      <c r="DF1291" s="217">
        <f>IFERROR(ROUND((3600/DE1291*J1291),0),"")</f>
        <v/>
      </c>
      <c r="DG1291" s="437">
        <f>IFERROR(ROUND(DD1291/DF1291,1),"")</f>
        <v/>
      </c>
      <c r="DH1291" s="308">
        <f>IFERROR(DB1291+DD1291,"")</f>
        <v/>
      </c>
      <c r="DI1291" s="447">
        <f>IFERROR(DD1291/DH1291,"")</f>
        <v/>
      </c>
      <c r="DJ1291" s="239" t="n"/>
      <c r="DK1291" s="12">
        <f>IFERROR(DF1291-AP1291,"")</f>
        <v/>
      </c>
      <c r="DL1291" s="239" t="n"/>
      <c r="DM1291" s="307">
        <f>IFERROR(DA1291-L1291,"")</f>
        <v/>
      </c>
      <c r="DN1291" s="348">
        <f>IF(DE1291&gt;AQ1291,0,1)</f>
        <v/>
      </c>
      <c r="DO1291" s="348">
        <f>IF(DA1291&lt;M1291,0,1)</f>
        <v/>
      </c>
      <c r="DP1291" s="348">
        <f>IF(DA1291&gt;N1291,0,1)</f>
        <v/>
      </c>
    </row>
    <row r="1292" ht="20.25" customHeight="1" s="417">
      <c r="C1292" s="455" t="n"/>
      <c r="G1292" s="238" t="n"/>
      <c r="H1292" s="437" t="n"/>
      <c r="I1292" s="437" t="n"/>
      <c r="J1292" s="437" t="n"/>
      <c r="K1292" s="437" t="n"/>
      <c r="L1292" s="240" t="n"/>
      <c r="M1292" s="241" t="n"/>
      <c r="N1292" s="242" t="n"/>
      <c r="O1292" s="232" t="n"/>
      <c r="P1292" s="232" t="n"/>
      <c r="Q1292" s="232" t="n"/>
      <c r="R1292" s="232" t="n"/>
      <c r="S1292" s="232" t="n"/>
      <c r="T1292" s="232" t="n"/>
      <c r="U1292" s="232" t="n"/>
      <c r="V1292" s="232" t="n"/>
      <c r="W1292" s="232" t="n"/>
      <c r="X1292" s="232" t="n"/>
      <c r="Y1292" s="195" t="n"/>
      <c r="Z1292" s="195" t="n"/>
      <c r="AA1292" s="232" t="n"/>
      <c r="AB1292" s="232" t="n"/>
      <c r="AC1292" s="232" t="n"/>
      <c r="AD1292" s="232" t="n"/>
      <c r="AE1292" s="232" t="n"/>
      <c r="AF1292" s="232" t="n"/>
      <c r="AG1292" s="232" t="n"/>
      <c r="AH1292" s="232" t="n"/>
      <c r="AI1292" s="232" t="n"/>
      <c r="AJ1292" s="232" t="n"/>
      <c r="AK1292" s="195" t="n"/>
      <c r="AL1292" s="195" t="n"/>
      <c r="AM1292" s="232">
        <f>IFERROR(ROUND(AVERAGE(O1292:S1292,AA1292:AE1292),0),"")</f>
        <v/>
      </c>
      <c r="AN1292" s="232">
        <f>IFERROR(ROUND(AVERAGE(T1292:X1292,AF1292:AJ1292),0),"")</f>
        <v/>
      </c>
      <c r="AO1292" s="278">
        <f>IFERROR((AM1292-L1292)/L1292,"")</f>
        <v/>
      </c>
      <c r="AP1292" s="218" t="n"/>
      <c r="AQ1292" s="219" t="n"/>
      <c r="AR1292" s="217">
        <f>IFERROR(ROUND((3600/AS1292*J1292),0),"")</f>
        <v/>
      </c>
      <c r="AS1292" s="217">
        <f>IFERROR(ROUND(AVERAGE(Y1292:Z1292,AK1292:AL1292),0),"")</f>
        <v/>
      </c>
      <c r="AT1292" s="217" t="n"/>
      <c r="AU1292" s="217" t="n"/>
      <c r="AV1292" s="217" t="n"/>
      <c r="AW1292" s="217" t="n"/>
      <c r="AX1292" s="217" t="n"/>
      <c r="AY1292" s="217" t="n"/>
      <c r="AZ1292" s="217" t="n"/>
      <c r="BA1292" s="217" t="n"/>
      <c r="BB1292" s="217" t="n"/>
      <c r="BC1292" s="217" t="n"/>
      <c r="BD1292" s="217" t="n"/>
      <c r="BE1292" s="217" t="n"/>
      <c r="BF1292" s="217" t="n"/>
      <c r="BG1292" s="217" t="n"/>
      <c r="BH1292" s="217" t="n"/>
      <c r="BI1292" s="217" t="n"/>
      <c r="BJ1292" s="217" t="n"/>
      <c r="BK1292" s="217" t="n"/>
      <c r="BL1292" s="217" t="n"/>
      <c r="BM1292" s="217" t="n"/>
      <c r="BN1292" s="217" t="n"/>
      <c r="BO1292" s="217" t="n"/>
      <c r="BP1292" s="217" t="n"/>
      <c r="BQ1292" s="217" t="n"/>
      <c r="BR1292" s="217" t="n"/>
      <c r="BS1292" s="217" t="n"/>
      <c r="BT1292" s="217" t="n"/>
      <c r="BU1292" s="217" t="n"/>
      <c r="BV1292" s="217" t="n"/>
      <c r="BW1292" s="217" t="n"/>
      <c r="BX1292" s="220" t="n"/>
      <c r="BY1292" s="220" t="n"/>
      <c r="BZ1292" s="220" t="n"/>
      <c r="CA1292" s="220" t="n"/>
      <c r="CB1292" s="220" t="n"/>
      <c r="CC1292" s="220" t="n"/>
      <c r="CD1292" s="220" t="n"/>
      <c r="CE1292" s="220" t="n"/>
      <c r="CF1292" s="220" t="n"/>
      <c r="CG1292" s="221">
        <f>IFERROR(ROUND((SUM(BX1292:CF1292)),0),"")</f>
        <v/>
      </c>
      <c r="CH1292" s="216" t="n"/>
      <c r="CI1292" s="456" t="n"/>
      <c r="CJ1292" s="223" t="n"/>
      <c r="CK1292" s="196" t="n"/>
      <c r="CL1292" s="196" t="n"/>
      <c r="CM1292" s="196" t="n"/>
      <c r="CN1292" s="196" t="n"/>
      <c r="CO1292" s="196" t="n"/>
      <c r="CP1292" s="323" t="n"/>
      <c r="CQ1292" s="348" t="n"/>
      <c r="CR1292" s="348" t="n"/>
      <c r="CS1292" s="348" t="n"/>
      <c r="CT1292" s="348" t="n"/>
      <c r="CU1292" s="348" t="n"/>
      <c r="CV1292" s="348" t="n"/>
      <c r="CW1292" s="348" t="n"/>
      <c r="CX1292" s="348" t="n"/>
      <c r="CY1292" s="348">
        <f>IFERROR(ROUND(STDEV(AN1292,L1292),1),"")</f>
        <v/>
      </c>
      <c r="CZ1292" s="232">
        <f>IFERROR(ROUND(AVERAGE(O1292:S1292,AA1292:AE1292),0),"")</f>
        <v/>
      </c>
      <c r="DA1292" s="232">
        <f>IFERROR(AVERAGE(T1292:X1292,AF1292:AJ1292),"")</f>
        <v/>
      </c>
      <c r="DB1292" s="308">
        <f>AV1292+BK1292</f>
        <v/>
      </c>
      <c r="DC1292" s="12">
        <f>SUM(BL1292:BT1292,AW1292:BE1292)</f>
        <v/>
      </c>
      <c r="DD1292" s="437">
        <f>IFERROR(ROUND(DC1292/K1292,0),"")</f>
        <v/>
      </c>
      <c r="DE1292" s="437">
        <f>IFERROR(ROUND(AVERAGE(Y1292:Z1292,AK1292:AL1292),0),"")</f>
        <v/>
      </c>
      <c r="DF1292" s="217">
        <f>IFERROR(ROUND((3600/DE1292*J1292),0),"")</f>
        <v/>
      </c>
      <c r="DG1292" s="437">
        <f>IFERROR(ROUND(DD1292/DF1292,1),"")</f>
        <v/>
      </c>
      <c r="DH1292" s="308">
        <f>IFERROR(DB1292+DD1292,"")</f>
        <v/>
      </c>
      <c r="DI1292" s="447">
        <f>IFERROR(DD1292/DH1292,"")</f>
        <v/>
      </c>
      <c r="DJ1292" s="239" t="n"/>
      <c r="DK1292" s="12">
        <f>IFERROR(DF1292-AP1292,"")</f>
        <v/>
      </c>
      <c r="DL1292" s="239" t="n"/>
      <c r="DM1292" s="307">
        <f>IFERROR(DA1292-L1292,"")</f>
        <v/>
      </c>
      <c r="DN1292" s="348">
        <f>IF(DE1292&gt;AQ1292,0,1)</f>
        <v/>
      </c>
      <c r="DO1292" s="348">
        <f>IF(DA1292&lt;M1292,0,1)</f>
        <v/>
      </c>
      <c r="DP1292" s="348">
        <f>IF(DA1292&gt;N1292,0,1)</f>
        <v/>
      </c>
    </row>
    <row r="1293" ht="20.25" customHeight="1" s="417">
      <c r="C1293" s="455" t="n"/>
      <c r="G1293" s="238" t="n"/>
      <c r="H1293" s="437" t="n"/>
      <c r="I1293" s="437" t="n"/>
      <c r="J1293" s="437" t="n"/>
      <c r="K1293" s="437" t="n"/>
      <c r="L1293" s="240" t="n"/>
      <c r="M1293" s="241" t="n"/>
      <c r="N1293" s="242" t="n"/>
      <c r="O1293" s="232" t="n"/>
      <c r="P1293" s="232" t="n"/>
      <c r="Q1293" s="232" t="n"/>
      <c r="R1293" s="232" t="n"/>
      <c r="S1293" s="232" t="n"/>
      <c r="T1293" s="232" t="n"/>
      <c r="U1293" s="232" t="n"/>
      <c r="V1293" s="232" t="n"/>
      <c r="W1293" s="232" t="n"/>
      <c r="X1293" s="232" t="n"/>
      <c r="Y1293" s="195" t="n"/>
      <c r="Z1293" s="195" t="n"/>
      <c r="AA1293" s="232" t="n"/>
      <c r="AB1293" s="232" t="n"/>
      <c r="AC1293" s="232" t="n"/>
      <c r="AD1293" s="232" t="n"/>
      <c r="AE1293" s="232" t="n"/>
      <c r="AF1293" s="232" t="n"/>
      <c r="AG1293" s="232" t="n"/>
      <c r="AH1293" s="232" t="n"/>
      <c r="AI1293" s="232" t="n"/>
      <c r="AJ1293" s="232" t="n"/>
      <c r="AK1293" s="195" t="n"/>
      <c r="AL1293" s="195" t="n"/>
      <c r="AM1293" s="232">
        <f>IFERROR(ROUND(AVERAGE(O1293:S1293,AA1293:AE1293),0),"")</f>
        <v/>
      </c>
      <c r="AN1293" s="232">
        <f>IFERROR(ROUND(AVERAGE(T1293:X1293,AF1293:AJ1293),0),"")</f>
        <v/>
      </c>
      <c r="AO1293" s="278">
        <f>IFERROR((AM1293-L1293)/L1293,"")</f>
        <v/>
      </c>
      <c r="AP1293" s="218" t="n"/>
      <c r="AQ1293" s="219" t="n"/>
      <c r="AR1293" s="217">
        <f>IFERROR(ROUND((3600/AS1293*J1293),0),"")</f>
        <v/>
      </c>
      <c r="AS1293" s="217">
        <f>IFERROR(ROUND(AVERAGE(Y1293:Z1293,AK1293:AL1293),0),"")</f>
        <v/>
      </c>
      <c r="AT1293" s="217" t="n"/>
      <c r="AU1293" s="217" t="n"/>
      <c r="AV1293" s="217" t="n"/>
      <c r="AW1293" s="217" t="n"/>
      <c r="AX1293" s="217" t="n"/>
      <c r="AY1293" s="217" t="n"/>
      <c r="AZ1293" s="217" t="n"/>
      <c r="BA1293" s="217" t="n"/>
      <c r="BB1293" s="217" t="n"/>
      <c r="BC1293" s="217" t="n"/>
      <c r="BD1293" s="217" t="n"/>
      <c r="BE1293" s="217" t="n"/>
      <c r="BF1293" s="217" t="n"/>
      <c r="BG1293" s="217" t="n"/>
      <c r="BH1293" s="217" t="n"/>
      <c r="BI1293" s="217" t="n"/>
      <c r="BJ1293" s="217" t="n"/>
      <c r="BK1293" s="217" t="n"/>
      <c r="BL1293" s="217" t="n"/>
      <c r="BM1293" s="217" t="n"/>
      <c r="BN1293" s="217" t="n"/>
      <c r="BO1293" s="217" t="n"/>
      <c r="BP1293" s="217" t="n"/>
      <c r="BQ1293" s="217" t="n"/>
      <c r="BR1293" s="217" t="n"/>
      <c r="BS1293" s="217" t="n"/>
      <c r="BT1293" s="217" t="n"/>
      <c r="BU1293" s="217" t="n"/>
      <c r="BV1293" s="217" t="n"/>
      <c r="BW1293" s="217" t="n"/>
      <c r="BX1293" s="220" t="n"/>
      <c r="BY1293" s="220" t="n"/>
      <c r="BZ1293" s="220" t="n"/>
      <c r="CA1293" s="220" t="n"/>
      <c r="CB1293" s="220" t="n"/>
      <c r="CC1293" s="220" t="n"/>
      <c r="CD1293" s="220" t="n"/>
      <c r="CE1293" s="220" t="n"/>
      <c r="CF1293" s="220" t="n"/>
      <c r="CG1293" s="221">
        <f>IFERROR(ROUND((SUM(BX1293:CF1293)),0),"")</f>
        <v/>
      </c>
      <c r="CH1293" s="216" t="n"/>
      <c r="CI1293" s="456" t="n"/>
      <c r="CJ1293" s="223" t="n"/>
      <c r="CK1293" s="196" t="n"/>
      <c r="CL1293" s="196" t="n"/>
      <c r="CM1293" s="196" t="n"/>
      <c r="CN1293" s="196" t="n"/>
      <c r="CO1293" s="196" t="n"/>
      <c r="CP1293" s="323" t="n"/>
      <c r="CQ1293" s="348" t="n"/>
      <c r="CR1293" s="348" t="n"/>
      <c r="CS1293" s="348" t="n"/>
      <c r="CT1293" s="348" t="n"/>
      <c r="CU1293" s="348" t="n"/>
      <c r="CV1293" s="348" t="n"/>
      <c r="CW1293" s="348" t="n"/>
      <c r="CX1293" s="348" t="n"/>
      <c r="CY1293" s="348">
        <f>IFERROR(ROUND(STDEV(AN1293,L1293),1),"")</f>
        <v/>
      </c>
      <c r="CZ1293" s="232">
        <f>IFERROR(ROUND(AVERAGE(O1293:S1293,AA1293:AE1293),0),"")</f>
        <v/>
      </c>
      <c r="DA1293" s="232">
        <f>IFERROR(AVERAGE(T1293:X1293,AF1293:AJ1293),"")</f>
        <v/>
      </c>
      <c r="DB1293" s="308">
        <f>AV1293+BK1293</f>
        <v/>
      </c>
      <c r="DC1293" s="12">
        <f>SUM(BL1293:BT1293,AW1293:BE1293)</f>
        <v/>
      </c>
      <c r="DD1293" s="437">
        <f>IFERROR(ROUND(DC1293/K1293,0),"")</f>
        <v/>
      </c>
      <c r="DE1293" s="437">
        <f>IFERROR(ROUND(AVERAGE(Y1293:Z1293,AK1293:AL1293),0),"")</f>
        <v/>
      </c>
      <c r="DF1293" s="217">
        <f>IFERROR(ROUND((3600/DE1293*J1293),0),"")</f>
        <v/>
      </c>
      <c r="DG1293" s="437">
        <f>IFERROR(ROUND(DD1293/DF1293,1),"")</f>
        <v/>
      </c>
      <c r="DH1293" s="308">
        <f>IFERROR(DB1293+DD1293,"")</f>
        <v/>
      </c>
      <c r="DI1293" s="447">
        <f>IFERROR(DD1293/DH1293,"")</f>
        <v/>
      </c>
      <c r="DJ1293" s="239" t="n"/>
      <c r="DK1293" s="12">
        <f>IFERROR(DF1293-AP1293,"")</f>
        <v/>
      </c>
      <c r="DL1293" s="239" t="n"/>
      <c r="DM1293" s="307">
        <f>IFERROR(DA1293-L1293,"")</f>
        <v/>
      </c>
      <c r="DN1293" s="348">
        <f>IF(DE1293&gt;AQ1293,0,1)</f>
        <v/>
      </c>
      <c r="DO1293" s="348">
        <f>IF(DA1293&lt;M1293,0,1)</f>
        <v/>
      </c>
      <c r="DP1293" s="348">
        <f>IF(DA1293&gt;N1293,0,1)</f>
        <v/>
      </c>
    </row>
    <row r="1294" ht="20.25" customHeight="1" s="417">
      <c r="C1294" s="455" t="n"/>
      <c r="G1294" s="238" t="n"/>
      <c r="H1294" s="437" t="n"/>
      <c r="I1294" s="437" t="n"/>
      <c r="J1294" s="437" t="n"/>
      <c r="K1294" s="437" t="n"/>
      <c r="L1294" s="240" t="n"/>
      <c r="M1294" s="241" t="n"/>
      <c r="N1294" s="242" t="n"/>
      <c r="O1294" s="232" t="n"/>
      <c r="P1294" s="232" t="n"/>
      <c r="Q1294" s="232" t="n"/>
      <c r="R1294" s="232" t="n"/>
      <c r="S1294" s="232" t="n"/>
      <c r="T1294" s="232" t="n"/>
      <c r="U1294" s="232" t="n"/>
      <c r="V1294" s="232" t="n"/>
      <c r="W1294" s="232" t="n"/>
      <c r="X1294" s="232" t="n"/>
      <c r="Y1294" s="195" t="n"/>
      <c r="Z1294" s="195" t="n"/>
      <c r="AA1294" s="232" t="n"/>
      <c r="AB1294" s="232" t="n"/>
      <c r="AC1294" s="232" t="n"/>
      <c r="AD1294" s="232" t="n"/>
      <c r="AE1294" s="232" t="n"/>
      <c r="AF1294" s="232" t="n"/>
      <c r="AG1294" s="232" t="n"/>
      <c r="AH1294" s="232" t="n"/>
      <c r="AI1294" s="232" t="n"/>
      <c r="AJ1294" s="232" t="n"/>
      <c r="AK1294" s="195" t="n"/>
      <c r="AL1294" s="195" t="n"/>
      <c r="AM1294" s="232">
        <f>IFERROR(ROUND(AVERAGE(O1294:S1294,AA1294:AE1294),0),"")</f>
        <v/>
      </c>
      <c r="AN1294" s="232">
        <f>IFERROR(ROUND(AVERAGE(T1294:X1294,AF1294:AJ1294),0),"")</f>
        <v/>
      </c>
      <c r="AO1294" s="278">
        <f>IFERROR((AM1294-L1294)/L1294,"")</f>
        <v/>
      </c>
      <c r="AP1294" s="218" t="n"/>
      <c r="AQ1294" s="219" t="n"/>
      <c r="AR1294" s="217">
        <f>IFERROR(ROUND((3600/AS1294*J1294),0),"")</f>
        <v/>
      </c>
      <c r="AS1294" s="217">
        <f>IFERROR(ROUND(AVERAGE(Y1294:Z1294,AK1294:AL1294),0),"")</f>
        <v/>
      </c>
      <c r="AT1294" s="217" t="n"/>
      <c r="AU1294" s="217" t="n"/>
      <c r="AV1294" s="217" t="n"/>
      <c r="AW1294" s="217" t="n"/>
      <c r="AX1294" s="217" t="n"/>
      <c r="AY1294" s="217" t="n"/>
      <c r="AZ1294" s="217" t="n"/>
      <c r="BA1294" s="217" t="n"/>
      <c r="BB1294" s="217" t="n"/>
      <c r="BC1294" s="217" t="n"/>
      <c r="BD1294" s="217" t="n"/>
      <c r="BE1294" s="217" t="n"/>
      <c r="BF1294" s="217" t="n"/>
      <c r="BG1294" s="217" t="n"/>
      <c r="BH1294" s="217" t="n"/>
      <c r="BI1294" s="217" t="n"/>
      <c r="BJ1294" s="217" t="n"/>
      <c r="BK1294" s="217" t="n"/>
      <c r="BL1294" s="217" t="n"/>
      <c r="BM1294" s="217" t="n"/>
      <c r="BN1294" s="217" t="n"/>
      <c r="BO1294" s="217" t="n"/>
      <c r="BP1294" s="217" t="n"/>
      <c r="BQ1294" s="217" t="n"/>
      <c r="BR1294" s="217" t="n"/>
      <c r="BS1294" s="217" t="n"/>
      <c r="BT1294" s="217" t="n"/>
      <c r="BU1294" s="217" t="n"/>
      <c r="BV1294" s="217" t="n"/>
      <c r="BW1294" s="217" t="n"/>
      <c r="BX1294" s="220" t="n"/>
      <c r="BY1294" s="220" t="n"/>
      <c r="BZ1294" s="220" t="n"/>
      <c r="CA1294" s="220" t="n"/>
      <c r="CB1294" s="220" t="n"/>
      <c r="CC1294" s="220" t="n"/>
      <c r="CD1294" s="220" t="n"/>
      <c r="CE1294" s="220" t="n"/>
      <c r="CF1294" s="220" t="n"/>
      <c r="CG1294" s="221">
        <f>IFERROR(ROUND((SUM(BX1294:CF1294)),0),"")</f>
        <v/>
      </c>
      <c r="CH1294" s="216" t="n"/>
      <c r="CI1294" s="456" t="n"/>
      <c r="CJ1294" s="223" t="n"/>
      <c r="CK1294" s="196" t="n"/>
      <c r="CL1294" s="196" t="n"/>
      <c r="CM1294" s="196" t="n"/>
      <c r="CN1294" s="196" t="n"/>
      <c r="CO1294" s="196" t="n"/>
      <c r="CP1294" s="323" t="n"/>
      <c r="CQ1294" s="348" t="n"/>
      <c r="CR1294" s="348" t="n"/>
      <c r="CS1294" s="348" t="n"/>
      <c r="CT1294" s="348" t="n"/>
      <c r="CU1294" s="348" t="n"/>
      <c r="CV1294" s="348" t="n"/>
      <c r="CW1294" s="348" t="n"/>
      <c r="CX1294" s="348" t="n"/>
      <c r="CY1294" s="348">
        <f>IFERROR(ROUND(STDEV(AN1294,L1294),1),"")</f>
        <v/>
      </c>
      <c r="CZ1294" s="232">
        <f>IFERROR(ROUND(AVERAGE(O1294:S1294,AA1294:AE1294),0),"")</f>
        <v/>
      </c>
      <c r="DA1294" s="232">
        <f>IFERROR(AVERAGE(T1294:X1294,AF1294:AJ1294),"")</f>
        <v/>
      </c>
      <c r="DB1294" s="308">
        <f>AV1294+BK1294</f>
        <v/>
      </c>
      <c r="DC1294" s="12">
        <f>SUM(BL1294:BT1294,AW1294:BE1294)</f>
        <v/>
      </c>
      <c r="DD1294" s="437">
        <f>IFERROR(ROUND(DC1294/K1294,0),"")</f>
        <v/>
      </c>
      <c r="DE1294" s="437">
        <f>IFERROR(ROUND(AVERAGE(Y1294:Z1294,AK1294:AL1294),0),"")</f>
        <v/>
      </c>
      <c r="DF1294" s="217">
        <f>IFERROR(ROUND((3600/DE1294*J1294),0),"")</f>
        <v/>
      </c>
      <c r="DG1294" s="437">
        <f>IFERROR(ROUND(DD1294/DF1294,1),"")</f>
        <v/>
      </c>
      <c r="DH1294" s="308">
        <f>IFERROR(DB1294+DD1294,"")</f>
        <v/>
      </c>
      <c r="DI1294" s="447">
        <f>IFERROR(DD1294/DH1294,"")</f>
        <v/>
      </c>
      <c r="DJ1294" s="239" t="n"/>
      <c r="DK1294" s="12">
        <f>IFERROR(DF1294-AP1294,"")</f>
        <v/>
      </c>
      <c r="DL1294" s="239" t="n"/>
      <c r="DM1294" s="307">
        <f>IFERROR(DA1294-L1294,"")</f>
        <v/>
      </c>
      <c r="DN1294" s="348">
        <f>IF(DE1294&gt;AQ1294,0,1)</f>
        <v/>
      </c>
      <c r="DO1294" s="348">
        <f>IF(DA1294&lt;M1294,0,1)</f>
        <v/>
      </c>
      <c r="DP1294" s="348">
        <f>IF(DA1294&gt;N1294,0,1)</f>
        <v/>
      </c>
    </row>
    <row r="1295" ht="20.25" customHeight="1" s="417">
      <c r="C1295" s="455" t="n"/>
      <c r="G1295" s="238" t="n"/>
      <c r="H1295" s="437" t="n"/>
      <c r="I1295" s="437" t="n"/>
      <c r="J1295" s="437" t="n"/>
      <c r="K1295" s="437" t="n"/>
      <c r="L1295" s="240" t="n"/>
      <c r="M1295" s="241" t="n"/>
      <c r="N1295" s="242" t="n"/>
      <c r="O1295" s="232" t="n"/>
      <c r="P1295" s="232" t="n"/>
      <c r="Q1295" s="232" t="n"/>
      <c r="R1295" s="232" t="n"/>
      <c r="S1295" s="232" t="n"/>
      <c r="T1295" s="232" t="n"/>
      <c r="U1295" s="232" t="n"/>
      <c r="V1295" s="232" t="n"/>
      <c r="W1295" s="232" t="n"/>
      <c r="X1295" s="232" t="n"/>
      <c r="Y1295" s="195" t="n"/>
      <c r="Z1295" s="195" t="n"/>
      <c r="AA1295" s="232" t="n"/>
      <c r="AB1295" s="232" t="n"/>
      <c r="AC1295" s="232" t="n"/>
      <c r="AD1295" s="232" t="n"/>
      <c r="AE1295" s="232" t="n"/>
      <c r="AF1295" s="232" t="n"/>
      <c r="AG1295" s="232" t="n"/>
      <c r="AH1295" s="232" t="n"/>
      <c r="AI1295" s="232" t="n"/>
      <c r="AJ1295" s="232" t="n"/>
      <c r="AK1295" s="195" t="n"/>
      <c r="AL1295" s="195" t="n"/>
      <c r="AM1295" s="232">
        <f>IFERROR(ROUND(AVERAGE(O1295:S1295,AA1295:AE1295),0),"")</f>
        <v/>
      </c>
      <c r="AN1295" s="232">
        <f>IFERROR(ROUND(AVERAGE(T1295:X1295,AF1295:AJ1295),0),"")</f>
        <v/>
      </c>
      <c r="AO1295" s="278">
        <f>IFERROR((AM1295-L1295)/L1295,"")</f>
        <v/>
      </c>
      <c r="AP1295" s="218" t="n"/>
      <c r="AQ1295" s="219" t="n"/>
      <c r="AR1295" s="217">
        <f>IFERROR(ROUND((3600/AS1295*J1295),0),"")</f>
        <v/>
      </c>
      <c r="AS1295" s="217">
        <f>IFERROR(ROUND(AVERAGE(Y1295:Z1295,AK1295:AL1295),0),"")</f>
        <v/>
      </c>
      <c r="AT1295" s="217" t="n"/>
      <c r="AU1295" s="217" t="n"/>
      <c r="AV1295" s="217" t="n"/>
      <c r="AW1295" s="217" t="n"/>
      <c r="AX1295" s="217" t="n"/>
      <c r="AY1295" s="217" t="n"/>
      <c r="AZ1295" s="217" t="n"/>
      <c r="BA1295" s="217" t="n"/>
      <c r="BB1295" s="217" t="n"/>
      <c r="BC1295" s="217" t="n"/>
      <c r="BD1295" s="217" t="n"/>
      <c r="BE1295" s="217" t="n"/>
      <c r="BF1295" s="217" t="n"/>
      <c r="BG1295" s="217" t="n"/>
      <c r="BH1295" s="217" t="n"/>
      <c r="BI1295" s="217" t="n"/>
      <c r="BJ1295" s="217" t="n"/>
      <c r="BK1295" s="217" t="n"/>
      <c r="BL1295" s="217" t="n"/>
      <c r="BM1295" s="217" t="n"/>
      <c r="BN1295" s="217" t="n"/>
      <c r="BO1295" s="217" t="n"/>
      <c r="BP1295" s="217" t="n"/>
      <c r="BQ1295" s="217" t="n"/>
      <c r="BR1295" s="217" t="n"/>
      <c r="BS1295" s="217" t="n"/>
      <c r="BT1295" s="217" t="n"/>
      <c r="BU1295" s="217" t="n"/>
      <c r="BV1295" s="217" t="n"/>
      <c r="BW1295" s="217" t="n"/>
      <c r="BX1295" s="220" t="n"/>
      <c r="BY1295" s="220" t="n"/>
      <c r="BZ1295" s="220" t="n"/>
      <c r="CA1295" s="220" t="n"/>
      <c r="CB1295" s="220" t="n"/>
      <c r="CC1295" s="220" t="n"/>
      <c r="CD1295" s="220" t="n"/>
      <c r="CE1295" s="220" t="n"/>
      <c r="CF1295" s="220" t="n"/>
      <c r="CG1295" s="221">
        <f>IFERROR(ROUND((SUM(BX1295:CF1295)),0),"")</f>
        <v/>
      </c>
      <c r="CH1295" s="216" t="n"/>
      <c r="CI1295" s="456" t="n"/>
      <c r="CJ1295" s="223" t="n"/>
      <c r="CK1295" s="196" t="n"/>
      <c r="CL1295" s="196" t="n"/>
      <c r="CM1295" s="196" t="n"/>
      <c r="CN1295" s="196" t="n"/>
      <c r="CO1295" s="196" t="n"/>
      <c r="CP1295" s="323" t="n"/>
      <c r="CQ1295" s="348" t="n"/>
      <c r="CR1295" s="348" t="n"/>
      <c r="CS1295" s="348" t="n"/>
      <c r="CT1295" s="348" t="n"/>
      <c r="CU1295" s="348" t="n"/>
      <c r="CV1295" s="348" t="n"/>
      <c r="CW1295" s="348" t="n"/>
      <c r="CX1295" s="348" t="n"/>
      <c r="CY1295" s="348">
        <f>IFERROR(ROUND(STDEV(AN1295,L1295),1),"")</f>
        <v/>
      </c>
      <c r="CZ1295" s="232">
        <f>IFERROR(ROUND(AVERAGE(O1295:S1295,AA1295:AE1295),0),"")</f>
        <v/>
      </c>
      <c r="DA1295" s="232">
        <f>IFERROR(AVERAGE(T1295:X1295,AF1295:AJ1295),"")</f>
        <v/>
      </c>
      <c r="DB1295" s="308">
        <f>AV1295+BK1295</f>
        <v/>
      </c>
      <c r="DC1295" s="12">
        <f>SUM(BL1295:BT1295,AW1295:BE1295)</f>
        <v/>
      </c>
      <c r="DD1295" s="437">
        <f>IFERROR(ROUND(DC1295/K1295,0),"")</f>
        <v/>
      </c>
      <c r="DE1295" s="437">
        <f>IFERROR(ROUND(AVERAGE(Y1295:Z1295,AK1295:AL1295),0),"")</f>
        <v/>
      </c>
      <c r="DF1295" s="217">
        <f>IFERROR(ROUND((3600/DE1295*J1295),0),"")</f>
        <v/>
      </c>
      <c r="DG1295" s="437">
        <f>IFERROR(ROUND(DD1295/DF1295,1),"")</f>
        <v/>
      </c>
      <c r="DH1295" s="308">
        <f>IFERROR(DB1295+DD1295,"")</f>
        <v/>
      </c>
      <c r="DI1295" s="447">
        <f>IFERROR(DD1295/DH1295,"")</f>
        <v/>
      </c>
      <c r="DJ1295" s="239" t="n"/>
      <c r="DK1295" s="12">
        <f>IFERROR(DF1295-AP1295,"")</f>
        <v/>
      </c>
      <c r="DL1295" s="239" t="n"/>
      <c r="DM1295" s="307">
        <f>IFERROR(DA1295-L1295,"")</f>
        <v/>
      </c>
      <c r="DN1295" s="348">
        <f>IF(DE1295&gt;AQ1295,0,1)</f>
        <v/>
      </c>
      <c r="DO1295" s="348">
        <f>IF(DA1295&lt;M1295,0,1)</f>
        <v/>
      </c>
      <c r="DP1295" s="348">
        <f>IF(DA1295&gt;N1295,0,1)</f>
        <v/>
      </c>
    </row>
    <row r="1296" ht="20.25" customHeight="1" s="417">
      <c r="C1296" s="455" t="n"/>
      <c r="G1296" s="238" t="n"/>
      <c r="H1296" s="437" t="n"/>
      <c r="I1296" s="437" t="n"/>
      <c r="J1296" s="437" t="n"/>
      <c r="K1296" s="437" t="n"/>
      <c r="L1296" s="240" t="n"/>
      <c r="M1296" s="241" t="n"/>
      <c r="N1296" s="242" t="n"/>
      <c r="O1296" s="232" t="n"/>
      <c r="P1296" s="232" t="n"/>
      <c r="Q1296" s="232" t="n"/>
      <c r="R1296" s="232" t="n"/>
      <c r="S1296" s="232" t="n"/>
      <c r="T1296" s="232" t="n"/>
      <c r="U1296" s="232" t="n"/>
      <c r="V1296" s="232" t="n"/>
      <c r="W1296" s="232" t="n"/>
      <c r="X1296" s="232" t="n"/>
      <c r="Y1296" s="195" t="n"/>
      <c r="Z1296" s="195" t="n"/>
      <c r="AA1296" s="232" t="n"/>
      <c r="AB1296" s="232" t="n"/>
      <c r="AC1296" s="232" t="n"/>
      <c r="AD1296" s="232" t="n"/>
      <c r="AE1296" s="232" t="n"/>
      <c r="AF1296" s="232" t="n"/>
      <c r="AG1296" s="232" t="n"/>
      <c r="AH1296" s="232" t="n"/>
      <c r="AI1296" s="232" t="n"/>
      <c r="AJ1296" s="232" t="n"/>
      <c r="AK1296" s="195" t="n"/>
      <c r="AL1296" s="195" t="n"/>
      <c r="AM1296" s="232">
        <f>IFERROR(ROUND(AVERAGE(O1296:S1296,AA1296:AE1296),0),"")</f>
        <v/>
      </c>
      <c r="AN1296" s="232">
        <f>IFERROR(ROUND(AVERAGE(T1296:X1296,AF1296:AJ1296),0),"")</f>
        <v/>
      </c>
      <c r="AO1296" s="278">
        <f>IFERROR((AM1296-L1296)/L1296,"")</f>
        <v/>
      </c>
      <c r="AP1296" s="218" t="n"/>
      <c r="AQ1296" s="219" t="n"/>
      <c r="AR1296" s="217">
        <f>IFERROR(ROUND((3600/AS1296*J1296),0),"")</f>
        <v/>
      </c>
      <c r="AS1296" s="217">
        <f>IFERROR(ROUND(AVERAGE(Y1296:Z1296,AK1296:AL1296),0),"")</f>
        <v/>
      </c>
      <c r="AT1296" s="217" t="n"/>
      <c r="AU1296" s="217" t="n"/>
      <c r="AV1296" s="217" t="n"/>
      <c r="AW1296" s="217" t="n"/>
      <c r="AX1296" s="217" t="n"/>
      <c r="AY1296" s="217" t="n"/>
      <c r="AZ1296" s="217" t="n"/>
      <c r="BA1296" s="217" t="n"/>
      <c r="BB1296" s="217" t="n"/>
      <c r="BC1296" s="217" t="n"/>
      <c r="BD1296" s="217" t="n"/>
      <c r="BE1296" s="217" t="n"/>
      <c r="BF1296" s="217" t="n"/>
      <c r="BG1296" s="217" t="n"/>
      <c r="BH1296" s="217" t="n"/>
      <c r="BI1296" s="217" t="n"/>
      <c r="BJ1296" s="217" t="n"/>
      <c r="BK1296" s="217" t="n"/>
      <c r="BL1296" s="217" t="n"/>
      <c r="BM1296" s="217" t="n"/>
      <c r="BN1296" s="217" t="n"/>
      <c r="BO1296" s="217" t="n"/>
      <c r="BP1296" s="217" t="n"/>
      <c r="BQ1296" s="217" t="n"/>
      <c r="BR1296" s="217" t="n"/>
      <c r="BS1296" s="217" t="n"/>
      <c r="BT1296" s="217" t="n"/>
      <c r="BU1296" s="217" t="n"/>
      <c r="BV1296" s="217" t="n"/>
      <c r="BW1296" s="217" t="n"/>
      <c r="BX1296" s="220" t="n"/>
      <c r="BY1296" s="220" t="n"/>
      <c r="BZ1296" s="220" t="n"/>
      <c r="CA1296" s="220" t="n"/>
      <c r="CB1296" s="220" t="n"/>
      <c r="CC1296" s="220" t="n"/>
      <c r="CD1296" s="220" t="n"/>
      <c r="CE1296" s="220" t="n"/>
      <c r="CF1296" s="220" t="n"/>
      <c r="CG1296" s="221">
        <f>IFERROR(ROUND((SUM(BX1296:CF1296)),0),"")</f>
        <v/>
      </c>
      <c r="CH1296" s="216" t="n"/>
      <c r="CI1296" s="456" t="n"/>
      <c r="CJ1296" s="223" t="n"/>
      <c r="CK1296" s="196" t="n"/>
      <c r="CL1296" s="196" t="n"/>
      <c r="CM1296" s="196" t="n"/>
      <c r="CN1296" s="196" t="n"/>
      <c r="CO1296" s="196" t="n"/>
      <c r="CP1296" s="323" t="n"/>
      <c r="CQ1296" s="348" t="n"/>
      <c r="CR1296" s="348" t="n"/>
      <c r="CS1296" s="348" t="n"/>
      <c r="CT1296" s="348" t="n"/>
      <c r="CU1296" s="348" t="n"/>
      <c r="CV1296" s="348" t="n"/>
      <c r="CW1296" s="348" t="n"/>
      <c r="CX1296" s="348" t="n"/>
      <c r="CY1296" s="348">
        <f>IFERROR(ROUND(STDEV(AN1296,L1296),1),"")</f>
        <v/>
      </c>
      <c r="CZ1296" s="232">
        <f>IFERROR(ROUND(AVERAGE(O1296:S1296,AA1296:AE1296),0),"")</f>
        <v/>
      </c>
      <c r="DA1296" s="232">
        <f>IFERROR(AVERAGE(T1296:X1296,AF1296:AJ1296),"")</f>
        <v/>
      </c>
      <c r="DB1296" s="308">
        <f>AV1296+BK1296</f>
        <v/>
      </c>
      <c r="DC1296" s="12">
        <f>SUM(BL1296:BT1296,AW1296:BE1296)</f>
        <v/>
      </c>
      <c r="DD1296" s="437">
        <f>IFERROR(ROUND(DC1296/K1296,0),"")</f>
        <v/>
      </c>
      <c r="DE1296" s="437">
        <f>IFERROR(ROUND(AVERAGE(Y1296:Z1296,AK1296:AL1296),0),"")</f>
        <v/>
      </c>
      <c r="DF1296" s="217">
        <f>IFERROR(ROUND((3600/DE1296*J1296),0),"")</f>
        <v/>
      </c>
      <c r="DG1296" s="437">
        <f>IFERROR(ROUND(DD1296/DF1296,1),"")</f>
        <v/>
      </c>
      <c r="DH1296" s="308">
        <f>IFERROR(DB1296+DD1296,"")</f>
        <v/>
      </c>
      <c r="DI1296" s="447">
        <f>IFERROR(DD1296/DH1296,"")</f>
        <v/>
      </c>
      <c r="DJ1296" s="239" t="n"/>
      <c r="DK1296" s="12">
        <f>IFERROR(DF1296-AP1296,"")</f>
        <v/>
      </c>
      <c r="DL1296" s="239" t="n"/>
      <c r="DM1296" s="307">
        <f>IFERROR(DA1296-L1296,"")</f>
        <v/>
      </c>
      <c r="DN1296" s="348">
        <f>IF(DE1296&gt;AQ1296,0,1)</f>
        <v/>
      </c>
      <c r="DO1296" s="348">
        <f>IF(DA1296&lt;M1296,0,1)</f>
        <v/>
      </c>
      <c r="DP1296" s="348">
        <f>IF(DA1296&gt;N1296,0,1)</f>
        <v/>
      </c>
    </row>
    <row r="1297" ht="20.25" customHeight="1" s="417">
      <c r="C1297" s="455" t="n"/>
      <c r="G1297" s="238" t="n"/>
      <c r="H1297" s="437" t="n"/>
      <c r="I1297" s="437" t="n"/>
      <c r="J1297" s="437" t="n"/>
      <c r="K1297" s="437" t="n"/>
      <c r="L1297" s="240" t="n"/>
      <c r="M1297" s="241" t="n"/>
      <c r="N1297" s="242" t="n"/>
      <c r="O1297" s="232" t="n"/>
      <c r="P1297" s="232" t="n"/>
      <c r="Q1297" s="232" t="n"/>
      <c r="R1297" s="232" t="n"/>
      <c r="S1297" s="232" t="n"/>
      <c r="T1297" s="232" t="n"/>
      <c r="U1297" s="232" t="n"/>
      <c r="V1297" s="232" t="n"/>
      <c r="W1297" s="232" t="n"/>
      <c r="X1297" s="232" t="n"/>
      <c r="Y1297" s="195" t="n"/>
      <c r="Z1297" s="195" t="n"/>
      <c r="AA1297" s="232" t="n"/>
      <c r="AB1297" s="232" t="n"/>
      <c r="AC1297" s="232" t="n"/>
      <c r="AD1297" s="232" t="n"/>
      <c r="AE1297" s="232" t="n"/>
      <c r="AF1297" s="232" t="n"/>
      <c r="AG1297" s="232" t="n"/>
      <c r="AH1297" s="232" t="n"/>
      <c r="AI1297" s="232" t="n"/>
      <c r="AJ1297" s="232" t="n"/>
      <c r="AK1297" s="195" t="n"/>
      <c r="AL1297" s="195" t="n"/>
      <c r="AM1297" s="232">
        <f>IFERROR(ROUND(AVERAGE(O1297:S1297,AA1297:AE1297),0),"")</f>
        <v/>
      </c>
      <c r="AN1297" s="232">
        <f>IFERROR(ROUND(AVERAGE(T1297:X1297,AF1297:AJ1297),0),"")</f>
        <v/>
      </c>
      <c r="AO1297" s="278">
        <f>IFERROR((AM1297-L1297)/L1297,"")</f>
        <v/>
      </c>
      <c r="AP1297" s="218" t="n"/>
      <c r="AQ1297" s="219" t="n"/>
      <c r="AR1297" s="217">
        <f>IFERROR(ROUND((3600/AS1297*J1297),0),"")</f>
        <v/>
      </c>
      <c r="AS1297" s="217">
        <f>IFERROR(ROUND(AVERAGE(Y1297:Z1297,AK1297:AL1297),0),"")</f>
        <v/>
      </c>
      <c r="AT1297" s="217" t="n"/>
      <c r="AU1297" s="217" t="n"/>
      <c r="AV1297" s="217" t="n"/>
      <c r="AW1297" s="217" t="n"/>
      <c r="AX1297" s="217" t="n"/>
      <c r="AY1297" s="217" t="n"/>
      <c r="AZ1297" s="217" t="n"/>
      <c r="BA1297" s="217" t="n"/>
      <c r="BB1297" s="217" t="n"/>
      <c r="BC1297" s="217" t="n"/>
      <c r="BD1297" s="217" t="n"/>
      <c r="BE1297" s="217" t="n"/>
      <c r="BF1297" s="217" t="n"/>
      <c r="BG1297" s="217" t="n"/>
      <c r="BH1297" s="217" t="n"/>
      <c r="BI1297" s="217" t="n"/>
      <c r="BJ1297" s="217" t="n"/>
      <c r="BK1297" s="217" t="n"/>
      <c r="BL1297" s="217" t="n"/>
      <c r="BM1297" s="217" t="n"/>
      <c r="BN1297" s="217" t="n"/>
      <c r="BO1297" s="217" t="n"/>
      <c r="BP1297" s="217" t="n"/>
      <c r="BQ1297" s="217" t="n"/>
      <c r="BR1297" s="217" t="n"/>
      <c r="BS1297" s="217" t="n"/>
      <c r="BT1297" s="217" t="n"/>
      <c r="BU1297" s="217" t="n"/>
      <c r="BV1297" s="217" t="n"/>
      <c r="BW1297" s="217" t="n"/>
      <c r="BX1297" s="220" t="n"/>
      <c r="BY1297" s="220" t="n"/>
      <c r="BZ1297" s="220" t="n"/>
      <c r="CA1297" s="220" t="n"/>
      <c r="CB1297" s="220" t="n"/>
      <c r="CC1297" s="220" t="n"/>
      <c r="CD1297" s="220" t="n"/>
      <c r="CE1297" s="220" t="n"/>
      <c r="CF1297" s="220" t="n"/>
      <c r="CG1297" s="221">
        <f>IFERROR(ROUND((SUM(BX1297:CF1297)),0),"")</f>
        <v/>
      </c>
      <c r="CH1297" s="216" t="n"/>
      <c r="CI1297" s="456" t="n"/>
      <c r="CJ1297" s="223" t="n"/>
      <c r="CK1297" s="196" t="n"/>
      <c r="CL1297" s="196" t="n"/>
      <c r="CM1297" s="196" t="n"/>
      <c r="CN1297" s="196" t="n"/>
      <c r="CO1297" s="196" t="n"/>
      <c r="CP1297" s="323" t="n"/>
      <c r="CQ1297" s="348" t="n"/>
      <c r="CR1297" s="348" t="n"/>
      <c r="CS1297" s="348" t="n"/>
      <c r="CT1297" s="348" t="n"/>
      <c r="CU1297" s="348" t="n"/>
      <c r="CV1297" s="348" t="n"/>
      <c r="CW1297" s="348" t="n"/>
      <c r="CX1297" s="348" t="n"/>
      <c r="CY1297" s="348">
        <f>IFERROR(ROUND(STDEV(AN1297,L1297),1),"")</f>
        <v/>
      </c>
      <c r="CZ1297" s="232">
        <f>IFERROR(ROUND(AVERAGE(O1297:S1297,AA1297:AE1297),0),"")</f>
        <v/>
      </c>
      <c r="DA1297" s="232">
        <f>IFERROR(AVERAGE(T1297:X1297,AF1297:AJ1297),"")</f>
        <v/>
      </c>
      <c r="DB1297" s="308">
        <f>AV1297+BK1297</f>
        <v/>
      </c>
      <c r="DC1297" s="12">
        <f>SUM(BL1297:BT1297,AW1297:BE1297)</f>
        <v/>
      </c>
      <c r="DD1297" s="437">
        <f>IFERROR(ROUND(DC1297/K1297,0),"")</f>
        <v/>
      </c>
      <c r="DE1297" s="437">
        <f>IFERROR(ROUND(AVERAGE(Y1297:Z1297,AK1297:AL1297),0),"")</f>
        <v/>
      </c>
      <c r="DF1297" s="217">
        <f>IFERROR(ROUND((3600/DE1297*J1297),0),"")</f>
        <v/>
      </c>
      <c r="DG1297" s="437">
        <f>IFERROR(ROUND(DD1297/DF1297,1),"")</f>
        <v/>
      </c>
      <c r="DH1297" s="308">
        <f>IFERROR(DB1297+DD1297,"")</f>
        <v/>
      </c>
      <c r="DI1297" s="447">
        <f>IFERROR(DD1297/DH1297,"")</f>
        <v/>
      </c>
      <c r="DJ1297" s="239" t="n"/>
      <c r="DK1297" s="12">
        <f>IFERROR(DF1297-AP1297,"")</f>
        <v/>
      </c>
      <c r="DL1297" s="239" t="n"/>
      <c r="DM1297" s="307">
        <f>IFERROR(DA1297-L1297,"")</f>
        <v/>
      </c>
      <c r="DN1297" s="348">
        <f>IF(DE1297&gt;AQ1297,0,1)</f>
        <v/>
      </c>
      <c r="DO1297" s="348">
        <f>IF(DA1297&lt;M1297,0,1)</f>
        <v/>
      </c>
      <c r="DP1297" s="348">
        <f>IF(DA1297&gt;N1297,0,1)</f>
        <v/>
      </c>
    </row>
    <row r="1298" ht="20.25" customHeight="1" s="417">
      <c r="C1298" s="455" t="n"/>
      <c r="G1298" s="238" t="n"/>
      <c r="H1298" s="437" t="n"/>
      <c r="I1298" s="437" t="n"/>
      <c r="J1298" s="437" t="n"/>
      <c r="K1298" s="437" t="n"/>
      <c r="L1298" s="240" t="n"/>
      <c r="M1298" s="241" t="n"/>
      <c r="N1298" s="242" t="n"/>
      <c r="O1298" s="232" t="n"/>
      <c r="P1298" s="232" t="n"/>
      <c r="Q1298" s="232" t="n"/>
      <c r="R1298" s="232" t="n"/>
      <c r="S1298" s="232" t="n"/>
      <c r="T1298" s="232" t="n"/>
      <c r="U1298" s="232" t="n"/>
      <c r="V1298" s="232" t="n"/>
      <c r="W1298" s="232" t="n"/>
      <c r="X1298" s="232" t="n"/>
      <c r="Y1298" s="195" t="n"/>
      <c r="Z1298" s="195" t="n"/>
      <c r="AA1298" s="232" t="n"/>
      <c r="AB1298" s="232" t="n"/>
      <c r="AC1298" s="232" t="n"/>
      <c r="AD1298" s="232" t="n"/>
      <c r="AE1298" s="232" t="n"/>
      <c r="AF1298" s="232" t="n"/>
      <c r="AG1298" s="232" t="n"/>
      <c r="AH1298" s="232" t="n"/>
      <c r="AI1298" s="232" t="n"/>
      <c r="AJ1298" s="232" t="n"/>
      <c r="AK1298" s="195" t="n"/>
      <c r="AL1298" s="195" t="n"/>
      <c r="AM1298" s="232">
        <f>IFERROR(ROUND(AVERAGE(O1298:S1298,AA1298:AE1298),0),"")</f>
        <v/>
      </c>
      <c r="AN1298" s="232">
        <f>IFERROR(ROUND(AVERAGE(T1298:X1298,AF1298:AJ1298),0),"")</f>
        <v/>
      </c>
      <c r="AO1298" s="278">
        <f>IFERROR((AM1298-L1298)/L1298,"")</f>
        <v/>
      </c>
      <c r="AP1298" s="218" t="n"/>
      <c r="AQ1298" s="219" t="n"/>
      <c r="AR1298" s="217">
        <f>IFERROR(ROUND((3600/AS1298*J1298),0),"")</f>
        <v/>
      </c>
      <c r="AS1298" s="217">
        <f>IFERROR(ROUND(AVERAGE(Y1298:Z1298,AK1298:AL1298),0),"")</f>
        <v/>
      </c>
      <c r="AT1298" s="217" t="n"/>
      <c r="AU1298" s="217" t="n"/>
      <c r="AV1298" s="217" t="n"/>
      <c r="AW1298" s="217" t="n"/>
      <c r="AX1298" s="217" t="n"/>
      <c r="AY1298" s="217" t="n"/>
      <c r="AZ1298" s="217" t="n"/>
      <c r="BA1298" s="217" t="n"/>
      <c r="BB1298" s="217" t="n"/>
      <c r="BC1298" s="217" t="n"/>
      <c r="BD1298" s="217" t="n"/>
      <c r="BE1298" s="217" t="n"/>
      <c r="BF1298" s="217" t="n"/>
      <c r="BG1298" s="217" t="n"/>
      <c r="BH1298" s="217" t="n"/>
      <c r="BI1298" s="217" t="n"/>
      <c r="BJ1298" s="217" t="n"/>
      <c r="BK1298" s="217" t="n"/>
      <c r="BL1298" s="217" t="n"/>
      <c r="BM1298" s="217" t="n"/>
      <c r="BN1298" s="217" t="n"/>
      <c r="BO1298" s="217" t="n"/>
      <c r="BP1298" s="217" t="n"/>
      <c r="BQ1298" s="217" t="n"/>
      <c r="BR1298" s="217" t="n"/>
      <c r="BS1298" s="217" t="n"/>
      <c r="BT1298" s="217" t="n"/>
      <c r="BU1298" s="217" t="n"/>
      <c r="BV1298" s="217" t="n"/>
      <c r="BW1298" s="217" t="n"/>
      <c r="BX1298" s="220" t="n"/>
      <c r="BY1298" s="220" t="n"/>
      <c r="BZ1298" s="220" t="n"/>
      <c r="CA1298" s="220" t="n"/>
      <c r="CB1298" s="220" t="n"/>
      <c r="CC1298" s="220" t="n"/>
      <c r="CD1298" s="220" t="n"/>
      <c r="CE1298" s="220" t="n"/>
      <c r="CF1298" s="220" t="n"/>
      <c r="CG1298" s="221">
        <f>IFERROR(ROUND((SUM(BX1298:CF1298)),0),"")</f>
        <v/>
      </c>
      <c r="CH1298" s="216" t="n"/>
      <c r="CI1298" s="456" t="n"/>
      <c r="CJ1298" s="223" t="n"/>
      <c r="CK1298" s="196" t="n"/>
      <c r="CL1298" s="196" t="n"/>
      <c r="CM1298" s="196" t="n"/>
      <c r="CN1298" s="196" t="n"/>
      <c r="CO1298" s="196" t="n"/>
      <c r="CP1298" s="323" t="n"/>
      <c r="CQ1298" s="348" t="n"/>
      <c r="CR1298" s="348" t="n"/>
      <c r="CS1298" s="348" t="n"/>
      <c r="CT1298" s="348" t="n"/>
      <c r="CU1298" s="348" t="n"/>
      <c r="CV1298" s="348" t="n"/>
      <c r="CW1298" s="348" t="n"/>
      <c r="CX1298" s="348" t="n"/>
      <c r="CY1298" s="348">
        <f>IFERROR(ROUND(STDEV(AN1298,L1298),1),"")</f>
        <v/>
      </c>
      <c r="CZ1298" s="232">
        <f>IFERROR(ROUND(AVERAGE(O1298:S1298,AA1298:AE1298),0),"")</f>
        <v/>
      </c>
      <c r="DA1298" s="232">
        <f>IFERROR(AVERAGE(T1298:X1298,AF1298:AJ1298),"")</f>
        <v/>
      </c>
      <c r="DB1298" s="308">
        <f>AV1298+BK1298</f>
        <v/>
      </c>
      <c r="DC1298" s="12">
        <f>SUM(BL1298:BT1298,AW1298:BE1298)</f>
        <v/>
      </c>
      <c r="DD1298" s="437">
        <f>IFERROR(ROUND(DC1298/K1298,0),"")</f>
        <v/>
      </c>
      <c r="DE1298" s="437">
        <f>IFERROR(ROUND(AVERAGE(Y1298:Z1298,AK1298:AL1298),0),"")</f>
        <v/>
      </c>
      <c r="DF1298" s="217">
        <f>IFERROR(ROUND((3600/DE1298*J1298),0),"")</f>
        <v/>
      </c>
      <c r="DG1298" s="437">
        <f>IFERROR(ROUND(DD1298/DF1298,1),"")</f>
        <v/>
      </c>
      <c r="DH1298" s="308">
        <f>IFERROR(DB1298+DD1298,"")</f>
        <v/>
      </c>
      <c r="DI1298" s="447">
        <f>IFERROR(DD1298/DH1298,"")</f>
        <v/>
      </c>
      <c r="DJ1298" s="239" t="n"/>
      <c r="DK1298" s="12">
        <f>IFERROR(DF1298-AP1298,"")</f>
        <v/>
      </c>
      <c r="DL1298" s="239" t="n"/>
      <c r="DM1298" s="307">
        <f>IFERROR(DA1298-L1298,"")</f>
        <v/>
      </c>
      <c r="DN1298" s="348">
        <f>IF(DE1298&gt;AQ1298,0,1)</f>
        <v/>
      </c>
      <c r="DO1298" s="348">
        <f>IF(DA1298&lt;M1298,0,1)</f>
        <v/>
      </c>
      <c r="DP1298" s="348">
        <f>IF(DA1298&gt;N1298,0,1)</f>
        <v/>
      </c>
    </row>
    <row r="1299" ht="20.25" customHeight="1" s="417">
      <c r="C1299" s="455" t="n"/>
      <c r="G1299" s="238" t="n"/>
      <c r="H1299" s="437" t="n"/>
      <c r="I1299" s="437" t="n"/>
      <c r="J1299" s="437" t="n"/>
      <c r="K1299" s="437" t="n"/>
      <c r="L1299" s="240" t="n"/>
      <c r="M1299" s="241" t="n"/>
      <c r="N1299" s="242" t="n"/>
      <c r="O1299" s="232" t="n"/>
      <c r="P1299" s="232" t="n"/>
      <c r="Q1299" s="232" t="n"/>
      <c r="R1299" s="232" t="n"/>
      <c r="S1299" s="232" t="n"/>
      <c r="T1299" s="232" t="n"/>
      <c r="U1299" s="232" t="n"/>
      <c r="V1299" s="232" t="n"/>
      <c r="W1299" s="232" t="n"/>
      <c r="X1299" s="232" t="n"/>
      <c r="Y1299" s="195" t="n"/>
      <c r="Z1299" s="195" t="n"/>
      <c r="AA1299" s="232" t="n"/>
      <c r="AB1299" s="232" t="n"/>
      <c r="AC1299" s="232" t="n"/>
      <c r="AD1299" s="232" t="n"/>
      <c r="AE1299" s="232" t="n"/>
      <c r="AF1299" s="232" t="n"/>
      <c r="AG1299" s="232" t="n"/>
      <c r="AH1299" s="232" t="n"/>
      <c r="AI1299" s="232" t="n"/>
      <c r="AJ1299" s="232" t="n"/>
      <c r="AK1299" s="195" t="n"/>
      <c r="AL1299" s="195" t="n"/>
      <c r="AM1299" s="232">
        <f>IFERROR(ROUND(AVERAGE(O1299:S1299,AA1299:AE1299),0),"")</f>
        <v/>
      </c>
      <c r="AN1299" s="232">
        <f>IFERROR(ROUND(AVERAGE(T1299:X1299,AF1299:AJ1299),0),"")</f>
        <v/>
      </c>
      <c r="AO1299" s="278">
        <f>IFERROR((AM1299-L1299)/L1299,"")</f>
        <v/>
      </c>
      <c r="AP1299" s="218" t="n"/>
      <c r="AQ1299" s="219" t="n"/>
      <c r="AR1299" s="217">
        <f>IFERROR(ROUND((3600/AS1299*J1299),0),"")</f>
        <v/>
      </c>
      <c r="AS1299" s="217">
        <f>IFERROR(ROUND(AVERAGE(Y1299:Z1299,AK1299:AL1299),0),"")</f>
        <v/>
      </c>
      <c r="AT1299" s="217" t="n"/>
      <c r="AU1299" s="217" t="n"/>
      <c r="AV1299" s="217" t="n"/>
      <c r="AW1299" s="217" t="n"/>
      <c r="AX1299" s="217" t="n"/>
      <c r="AY1299" s="217" t="n"/>
      <c r="AZ1299" s="217" t="n"/>
      <c r="BA1299" s="217" t="n"/>
      <c r="BB1299" s="217" t="n"/>
      <c r="BC1299" s="217" t="n"/>
      <c r="BD1299" s="217" t="n"/>
      <c r="BE1299" s="217" t="n"/>
      <c r="BF1299" s="217" t="n"/>
      <c r="BG1299" s="217" t="n"/>
      <c r="BH1299" s="217" t="n"/>
      <c r="BI1299" s="217" t="n"/>
      <c r="BJ1299" s="217" t="n"/>
      <c r="BK1299" s="217" t="n"/>
      <c r="BL1299" s="217" t="n"/>
      <c r="BM1299" s="217" t="n"/>
      <c r="BN1299" s="217" t="n"/>
      <c r="BO1299" s="217" t="n"/>
      <c r="BP1299" s="217" t="n"/>
      <c r="BQ1299" s="217" t="n"/>
      <c r="BR1299" s="217" t="n"/>
      <c r="BS1299" s="217" t="n"/>
      <c r="BT1299" s="217" t="n"/>
      <c r="BU1299" s="217" t="n"/>
      <c r="BV1299" s="217" t="n"/>
      <c r="BW1299" s="217" t="n"/>
      <c r="BX1299" s="220" t="n"/>
      <c r="BY1299" s="220" t="n"/>
      <c r="BZ1299" s="220" t="n"/>
      <c r="CA1299" s="220" t="n"/>
      <c r="CB1299" s="220" t="n"/>
      <c r="CC1299" s="220" t="n"/>
      <c r="CD1299" s="220" t="n"/>
      <c r="CE1299" s="220" t="n"/>
      <c r="CF1299" s="220" t="n"/>
      <c r="CG1299" s="221">
        <f>IFERROR(ROUND((SUM(BX1299:CF1299)),0),"")</f>
        <v/>
      </c>
      <c r="CH1299" s="216" t="n"/>
      <c r="CI1299" s="456" t="n"/>
      <c r="CJ1299" s="223" t="n"/>
      <c r="CK1299" s="196" t="n"/>
      <c r="CL1299" s="196" t="n"/>
      <c r="CM1299" s="196" t="n"/>
      <c r="CN1299" s="196" t="n"/>
      <c r="CO1299" s="196" t="n"/>
      <c r="CP1299" s="323" t="n"/>
      <c r="CQ1299" s="348" t="n"/>
      <c r="CR1299" s="348" t="n"/>
      <c r="CS1299" s="348" t="n"/>
      <c r="CT1299" s="348" t="n"/>
      <c r="CU1299" s="348" t="n"/>
      <c r="CV1299" s="348" t="n"/>
      <c r="CW1299" s="348" t="n"/>
      <c r="CX1299" s="348" t="n"/>
      <c r="CY1299" s="348">
        <f>IFERROR(ROUND(STDEV(AN1299,L1299),1),"")</f>
        <v/>
      </c>
      <c r="CZ1299" s="232">
        <f>IFERROR(ROUND(AVERAGE(O1299:S1299,AA1299:AE1299),0),"")</f>
        <v/>
      </c>
      <c r="DA1299" s="232">
        <f>IFERROR(AVERAGE(T1299:X1299,AF1299:AJ1299),"")</f>
        <v/>
      </c>
      <c r="DB1299" s="308">
        <f>AV1299+BK1299</f>
        <v/>
      </c>
      <c r="DC1299" s="12">
        <f>SUM(BL1299:BT1299,AW1299:BE1299)</f>
        <v/>
      </c>
      <c r="DD1299" s="437">
        <f>IFERROR(ROUND(DC1299/K1299,0),"")</f>
        <v/>
      </c>
      <c r="DE1299" s="437">
        <f>IFERROR(ROUND(AVERAGE(Y1299:Z1299,AK1299:AL1299),0),"")</f>
        <v/>
      </c>
      <c r="DF1299" s="217">
        <f>IFERROR(ROUND((3600/DE1299*J1299),0),"")</f>
        <v/>
      </c>
      <c r="DG1299" s="437">
        <f>IFERROR(ROUND(DD1299/DF1299,1),"")</f>
        <v/>
      </c>
      <c r="DH1299" s="308">
        <f>IFERROR(DB1299+DD1299,"")</f>
        <v/>
      </c>
      <c r="DI1299" s="447">
        <f>IFERROR(DD1299/DH1299,"")</f>
        <v/>
      </c>
      <c r="DJ1299" s="239" t="n"/>
      <c r="DK1299" s="12">
        <f>IFERROR(DF1299-AP1299,"")</f>
        <v/>
      </c>
      <c r="DL1299" s="239" t="n"/>
      <c r="DM1299" s="307">
        <f>IFERROR(DA1299-L1299,"")</f>
        <v/>
      </c>
      <c r="DN1299" s="348">
        <f>IF(DE1299&gt;AQ1299,0,1)</f>
        <v/>
      </c>
      <c r="DO1299" s="348">
        <f>IF(DA1299&lt;M1299,0,1)</f>
        <v/>
      </c>
      <c r="DP1299" s="348">
        <f>IF(DA1299&gt;N1299,0,1)</f>
        <v/>
      </c>
    </row>
    <row r="1300" ht="20.25" customHeight="1" s="417">
      <c r="C1300" s="455" t="n"/>
      <c r="G1300" s="238" t="n"/>
      <c r="H1300" s="437" t="n"/>
      <c r="I1300" s="437" t="n"/>
      <c r="J1300" s="437" t="n"/>
      <c r="K1300" s="437" t="n"/>
      <c r="L1300" s="240" t="n"/>
      <c r="M1300" s="241" t="n"/>
      <c r="N1300" s="242" t="n"/>
      <c r="O1300" s="232" t="n"/>
      <c r="P1300" s="232" t="n"/>
      <c r="Q1300" s="232" t="n"/>
      <c r="R1300" s="232" t="n"/>
      <c r="S1300" s="232" t="n"/>
      <c r="T1300" s="232" t="n"/>
      <c r="U1300" s="232" t="n"/>
      <c r="V1300" s="232" t="n"/>
      <c r="W1300" s="232" t="n"/>
      <c r="X1300" s="232" t="n"/>
      <c r="Y1300" s="195" t="n"/>
      <c r="Z1300" s="195" t="n"/>
      <c r="AA1300" s="232" t="n"/>
      <c r="AB1300" s="232" t="n"/>
      <c r="AC1300" s="232" t="n"/>
      <c r="AD1300" s="232" t="n"/>
      <c r="AE1300" s="232" t="n"/>
      <c r="AF1300" s="232" t="n"/>
      <c r="AG1300" s="232" t="n"/>
      <c r="AH1300" s="232" t="n"/>
      <c r="AI1300" s="232" t="n"/>
      <c r="AJ1300" s="232" t="n"/>
      <c r="AK1300" s="195" t="n"/>
      <c r="AL1300" s="195" t="n"/>
      <c r="AM1300" s="232">
        <f>IFERROR(ROUND(AVERAGE(O1300:S1300,AA1300:AE1300),0),"")</f>
        <v/>
      </c>
      <c r="AN1300" s="232">
        <f>IFERROR(ROUND(AVERAGE(T1300:X1300,AF1300:AJ1300),0),"")</f>
        <v/>
      </c>
      <c r="AO1300" s="278">
        <f>IFERROR((AM1300-L1300)/L1300,"")</f>
        <v/>
      </c>
      <c r="AP1300" s="218" t="n"/>
      <c r="AQ1300" s="219" t="n"/>
      <c r="AR1300" s="217">
        <f>IFERROR(ROUND((3600/AS1300*J1300),0),"")</f>
        <v/>
      </c>
      <c r="AS1300" s="217">
        <f>IFERROR(ROUND(AVERAGE(Y1300:Z1300,AK1300:AL1300),0),"")</f>
        <v/>
      </c>
      <c r="AT1300" s="217" t="n"/>
      <c r="AU1300" s="217" t="n"/>
      <c r="AV1300" s="217" t="n"/>
      <c r="AW1300" s="217" t="n"/>
      <c r="AX1300" s="217" t="n"/>
      <c r="AY1300" s="217" t="n"/>
      <c r="AZ1300" s="217" t="n"/>
      <c r="BA1300" s="217" t="n"/>
      <c r="BB1300" s="217" t="n"/>
      <c r="BC1300" s="217" t="n"/>
      <c r="BD1300" s="217" t="n"/>
      <c r="BE1300" s="217" t="n"/>
      <c r="BF1300" s="217" t="n"/>
      <c r="BG1300" s="217" t="n"/>
      <c r="BH1300" s="217" t="n"/>
      <c r="BI1300" s="217" t="n"/>
      <c r="BJ1300" s="217" t="n"/>
      <c r="BK1300" s="217" t="n"/>
      <c r="BL1300" s="217" t="n"/>
      <c r="BM1300" s="217" t="n"/>
      <c r="BN1300" s="217" t="n"/>
      <c r="BO1300" s="217" t="n"/>
      <c r="BP1300" s="217" t="n"/>
      <c r="BQ1300" s="217" t="n"/>
      <c r="BR1300" s="217" t="n"/>
      <c r="BS1300" s="217" t="n"/>
      <c r="BT1300" s="217" t="n"/>
      <c r="BU1300" s="217" t="n"/>
      <c r="BV1300" s="217" t="n"/>
      <c r="BW1300" s="217" t="n"/>
      <c r="BX1300" s="220" t="n"/>
      <c r="BY1300" s="220" t="n"/>
      <c r="BZ1300" s="220" t="n"/>
      <c r="CA1300" s="220" t="n"/>
      <c r="CB1300" s="220" t="n"/>
      <c r="CC1300" s="220" t="n"/>
      <c r="CD1300" s="220" t="n"/>
      <c r="CE1300" s="220" t="n"/>
      <c r="CF1300" s="220" t="n"/>
      <c r="CG1300" s="221">
        <f>IFERROR(ROUND((SUM(BX1300:CF1300)),0),"")</f>
        <v/>
      </c>
      <c r="CH1300" s="216" t="n"/>
      <c r="CI1300" s="456" t="n"/>
      <c r="CJ1300" s="223" t="n"/>
      <c r="CK1300" s="196" t="n"/>
      <c r="CL1300" s="196" t="n"/>
      <c r="CM1300" s="196" t="n"/>
      <c r="CN1300" s="196" t="n"/>
      <c r="CO1300" s="196" t="n"/>
      <c r="CP1300" s="323" t="n"/>
      <c r="CQ1300" s="348" t="n"/>
      <c r="CR1300" s="348" t="n"/>
      <c r="CS1300" s="348" t="n"/>
      <c r="CT1300" s="348" t="n"/>
      <c r="CU1300" s="348" t="n"/>
      <c r="CV1300" s="348" t="n"/>
      <c r="CW1300" s="348" t="n"/>
      <c r="CX1300" s="348" t="n"/>
      <c r="CY1300" s="348">
        <f>IFERROR(ROUND(STDEV(AN1300,L1300),1),"")</f>
        <v/>
      </c>
      <c r="CZ1300" s="232">
        <f>IFERROR(ROUND(AVERAGE(O1300:S1300,AA1300:AE1300),0),"")</f>
        <v/>
      </c>
      <c r="DA1300" s="232">
        <f>IFERROR(AVERAGE(T1300:X1300,AF1300:AJ1300),"")</f>
        <v/>
      </c>
      <c r="DB1300" s="308">
        <f>AV1300+BK1300</f>
        <v/>
      </c>
      <c r="DC1300" s="12">
        <f>SUM(BL1300:BT1300,AW1300:BE1300)</f>
        <v/>
      </c>
      <c r="DD1300" s="437">
        <f>IFERROR(ROUND(DC1300/K1300,0),"")</f>
        <v/>
      </c>
      <c r="DE1300" s="437">
        <f>IFERROR(ROUND(AVERAGE(Y1300:Z1300,AK1300:AL1300),0),"")</f>
        <v/>
      </c>
      <c r="DF1300" s="217">
        <f>IFERROR(ROUND((3600/DE1300*J1300),0),"")</f>
        <v/>
      </c>
      <c r="DG1300" s="437">
        <f>IFERROR(ROUND(DD1300/DF1300,1),"")</f>
        <v/>
      </c>
      <c r="DH1300" s="308">
        <f>IFERROR(DB1300+DD1300,"")</f>
        <v/>
      </c>
      <c r="DI1300" s="447">
        <f>IFERROR(DD1300/DH1300,"")</f>
        <v/>
      </c>
      <c r="DJ1300" s="239" t="n"/>
      <c r="DK1300" s="12">
        <f>IFERROR(DF1300-AP1300,"")</f>
        <v/>
      </c>
      <c r="DL1300" s="239" t="n"/>
      <c r="DM1300" s="307">
        <f>IFERROR(DA1300-L1300,"")</f>
        <v/>
      </c>
      <c r="DN1300" s="348">
        <f>IF(DE1300&gt;AQ1300,0,1)</f>
        <v/>
      </c>
      <c r="DO1300" s="348">
        <f>IF(DA1300&lt;M1300,0,1)</f>
        <v/>
      </c>
      <c r="DP1300" s="348">
        <f>IF(DA1300&gt;N1300,0,1)</f>
        <v/>
      </c>
    </row>
    <row r="1301" ht="20.25" customHeight="1" s="417">
      <c r="C1301" s="455" t="n"/>
      <c r="G1301" s="238" t="n"/>
      <c r="H1301" s="437" t="n"/>
      <c r="I1301" s="437" t="n"/>
      <c r="J1301" s="437" t="n"/>
      <c r="K1301" s="437" t="n"/>
      <c r="L1301" s="240" t="n"/>
      <c r="M1301" s="241" t="n"/>
      <c r="N1301" s="242" t="n"/>
      <c r="O1301" s="232" t="n"/>
      <c r="P1301" s="232" t="n"/>
      <c r="Q1301" s="232" t="n"/>
      <c r="R1301" s="232" t="n"/>
      <c r="S1301" s="232" t="n"/>
      <c r="T1301" s="232" t="n"/>
      <c r="U1301" s="232" t="n"/>
      <c r="V1301" s="232" t="n"/>
      <c r="W1301" s="232" t="n"/>
      <c r="X1301" s="232" t="n"/>
      <c r="Y1301" s="195" t="n"/>
      <c r="Z1301" s="195" t="n"/>
      <c r="AA1301" s="232" t="n"/>
      <c r="AB1301" s="232" t="n"/>
      <c r="AC1301" s="232" t="n"/>
      <c r="AD1301" s="232" t="n"/>
      <c r="AE1301" s="232" t="n"/>
      <c r="AF1301" s="232" t="n"/>
      <c r="AG1301" s="232" t="n"/>
      <c r="AH1301" s="232" t="n"/>
      <c r="AI1301" s="232" t="n"/>
      <c r="AJ1301" s="232" t="n"/>
      <c r="AK1301" s="195" t="n"/>
      <c r="AL1301" s="195" t="n"/>
      <c r="AM1301" s="232">
        <f>IFERROR(ROUND(AVERAGE(O1301:S1301,AA1301:AE1301),0),"")</f>
        <v/>
      </c>
      <c r="AN1301" s="232">
        <f>IFERROR(ROUND(AVERAGE(T1301:X1301,AF1301:AJ1301),0),"")</f>
        <v/>
      </c>
      <c r="AO1301" s="278">
        <f>IFERROR((AM1301-L1301)/L1301,"")</f>
        <v/>
      </c>
      <c r="AP1301" s="218" t="n"/>
      <c r="AQ1301" s="219" t="n"/>
      <c r="AR1301" s="217">
        <f>IFERROR(ROUND((3600/AS1301*J1301),0),"")</f>
        <v/>
      </c>
      <c r="AS1301" s="217">
        <f>IFERROR(ROUND(AVERAGE(Y1301:Z1301,AK1301:AL1301),0),"")</f>
        <v/>
      </c>
      <c r="AT1301" s="217" t="n"/>
      <c r="AU1301" s="217" t="n"/>
      <c r="AV1301" s="217" t="n"/>
      <c r="AW1301" s="217" t="n"/>
      <c r="AX1301" s="217" t="n"/>
      <c r="AY1301" s="217" t="n"/>
      <c r="AZ1301" s="217" t="n"/>
      <c r="BA1301" s="217" t="n"/>
      <c r="BB1301" s="217" t="n"/>
      <c r="BC1301" s="217" t="n"/>
      <c r="BD1301" s="217" t="n"/>
      <c r="BE1301" s="217" t="n"/>
      <c r="BF1301" s="217" t="n"/>
      <c r="BG1301" s="217" t="n"/>
      <c r="BH1301" s="217" t="n"/>
      <c r="BI1301" s="217" t="n"/>
      <c r="BJ1301" s="217" t="n"/>
      <c r="BK1301" s="217" t="n"/>
      <c r="BL1301" s="217" t="n"/>
      <c r="BM1301" s="217" t="n"/>
      <c r="BN1301" s="217" t="n"/>
      <c r="BO1301" s="217" t="n"/>
      <c r="BP1301" s="217" t="n"/>
      <c r="BQ1301" s="217" t="n"/>
      <c r="BR1301" s="217" t="n"/>
      <c r="BS1301" s="217" t="n"/>
      <c r="BT1301" s="217" t="n"/>
      <c r="BU1301" s="217" t="n"/>
      <c r="BV1301" s="217" t="n"/>
      <c r="BW1301" s="217" t="n"/>
      <c r="BX1301" s="220" t="n"/>
      <c r="BY1301" s="220" t="n"/>
      <c r="BZ1301" s="220" t="n"/>
      <c r="CA1301" s="220" t="n"/>
      <c r="CB1301" s="220" t="n"/>
      <c r="CC1301" s="220" t="n"/>
      <c r="CD1301" s="220" t="n"/>
      <c r="CE1301" s="220" t="n"/>
      <c r="CF1301" s="220" t="n"/>
      <c r="CG1301" s="221">
        <f>IFERROR(ROUND((SUM(BX1301:CF1301)),0),"")</f>
        <v/>
      </c>
      <c r="CH1301" s="216" t="n"/>
      <c r="CI1301" s="456" t="n"/>
      <c r="CJ1301" s="223" t="n"/>
      <c r="CK1301" s="196" t="n"/>
      <c r="CL1301" s="196" t="n"/>
      <c r="CM1301" s="196" t="n"/>
      <c r="CN1301" s="196" t="n"/>
      <c r="CO1301" s="196" t="n"/>
      <c r="CP1301" s="323" t="n"/>
      <c r="CQ1301" s="348" t="n"/>
      <c r="CR1301" s="348" t="n"/>
      <c r="CS1301" s="348" t="n"/>
      <c r="CT1301" s="348" t="n"/>
      <c r="CU1301" s="348" t="n"/>
      <c r="CV1301" s="348" t="n"/>
      <c r="CW1301" s="348" t="n"/>
      <c r="CX1301" s="348" t="n"/>
      <c r="CY1301" s="348">
        <f>IFERROR(ROUND(STDEV(AN1301,L1301),1),"")</f>
        <v/>
      </c>
      <c r="CZ1301" s="232">
        <f>IFERROR(ROUND(AVERAGE(O1301:S1301,AA1301:AE1301),0),"")</f>
        <v/>
      </c>
      <c r="DA1301" s="232">
        <f>IFERROR(AVERAGE(T1301:X1301,AF1301:AJ1301),"")</f>
        <v/>
      </c>
      <c r="DB1301" s="308">
        <f>AV1301+BK1301</f>
        <v/>
      </c>
      <c r="DC1301" s="12">
        <f>SUM(BL1301:BT1301,AW1301:BE1301)</f>
        <v/>
      </c>
      <c r="DD1301" s="437">
        <f>IFERROR(ROUND(DC1301/K1301,0),"")</f>
        <v/>
      </c>
      <c r="DE1301" s="437">
        <f>IFERROR(ROUND(AVERAGE(Y1301:Z1301,AK1301:AL1301),0),"")</f>
        <v/>
      </c>
      <c r="DF1301" s="217">
        <f>IFERROR(ROUND((3600/DE1301*J1301),0),"")</f>
        <v/>
      </c>
      <c r="DG1301" s="437">
        <f>IFERROR(ROUND(DD1301/DF1301,1),"")</f>
        <v/>
      </c>
      <c r="DH1301" s="308">
        <f>IFERROR(DB1301+DD1301,"")</f>
        <v/>
      </c>
      <c r="DI1301" s="447">
        <f>IFERROR(DD1301/DH1301,"")</f>
        <v/>
      </c>
      <c r="DJ1301" s="239" t="n"/>
      <c r="DK1301" s="12">
        <f>IFERROR(DF1301-AP1301,"")</f>
        <v/>
      </c>
      <c r="DL1301" s="239" t="n"/>
      <c r="DM1301" s="307">
        <f>IFERROR(DA1301-L1301,"")</f>
        <v/>
      </c>
      <c r="DN1301" s="348">
        <f>IF(DE1301&gt;AQ1301,0,1)</f>
        <v/>
      </c>
      <c r="DO1301" s="348">
        <f>IF(DA1301&lt;M1301,0,1)</f>
        <v/>
      </c>
      <c r="DP1301" s="348">
        <f>IF(DA1301&gt;N1301,0,1)</f>
        <v/>
      </c>
    </row>
    <row r="1302" ht="20.25" customHeight="1" s="417">
      <c r="C1302" s="455" t="n"/>
      <c r="G1302" s="238" t="n"/>
      <c r="H1302" s="437" t="n"/>
      <c r="I1302" s="437" t="n"/>
      <c r="J1302" s="437" t="n"/>
      <c r="K1302" s="437" t="n"/>
      <c r="L1302" s="240" t="n"/>
      <c r="M1302" s="241" t="n"/>
      <c r="N1302" s="242" t="n"/>
      <c r="O1302" s="232" t="n"/>
      <c r="P1302" s="232" t="n"/>
      <c r="Q1302" s="232" t="n"/>
      <c r="R1302" s="232" t="n"/>
      <c r="S1302" s="232" t="n"/>
      <c r="T1302" s="232" t="n"/>
      <c r="U1302" s="232" t="n"/>
      <c r="V1302" s="232" t="n"/>
      <c r="W1302" s="232" t="n"/>
      <c r="X1302" s="232" t="n"/>
      <c r="Y1302" s="195" t="n"/>
      <c r="Z1302" s="195" t="n"/>
      <c r="AA1302" s="232" t="n"/>
      <c r="AB1302" s="232" t="n"/>
      <c r="AC1302" s="232" t="n"/>
      <c r="AD1302" s="232" t="n"/>
      <c r="AE1302" s="232" t="n"/>
      <c r="AF1302" s="232" t="n"/>
      <c r="AG1302" s="232" t="n"/>
      <c r="AH1302" s="232" t="n"/>
      <c r="AI1302" s="232" t="n"/>
      <c r="AJ1302" s="232" t="n"/>
      <c r="AK1302" s="195" t="n"/>
      <c r="AL1302" s="195" t="n"/>
      <c r="AM1302" s="232">
        <f>IFERROR(ROUND(AVERAGE(O1302:S1302,AA1302:AE1302),0),"")</f>
        <v/>
      </c>
      <c r="AN1302" s="232">
        <f>IFERROR(ROUND(AVERAGE(T1302:X1302,AF1302:AJ1302),0),"")</f>
        <v/>
      </c>
      <c r="AO1302" s="278">
        <f>IFERROR((AM1302-L1302)/L1302,"")</f>
        <v/>
      </c>
      <c r="AP1302" s="218" t="n"/>
      <c r="AQ1302" s="219" t="n"/>
      <c r="AR1302" s="217">
        <f>IFERROR(ROUND((3600/AS1302*J1302),0),"")</f>
        <v/>
      </c>
      <c r="AS1302" s="217">
        <f>IFERROR(ROUND(AVERAGE(Y1302:Z1302,AK1302:AL1302),0),"")</f>
        <v/>
      </c>
      <c r="AT1302" s="217" t="n"/>
      <c r="AU1302" s="217" t="n"/>
      <c r="AV1302" s="217" t="n"/>
      <c r="AW1302" s="217" t="n"/>
      <c r="AX1302" s="217" t="n"/>
      <c r="AY1302" s="217" t="n"/>
      <c r="AZ1302" s="217" t="n"/>
      <c r="BA1302" s="217" t="n"/>
      <c r="BB1302" s="217" t="n"/>
      <c r="BC1302" s="217" t="n"/>
      <c r="BD1302" s="217" t="n"/>
      <c r="BE1302" s="217" t="n"/>
      <c r="BF1302" s="217" t="n"/>
      <c r="BG1302" s="217" t="n"/>
      <c r="BH1302" s="217" t="n"/>
      <c r="BI1302" s="217" t="n"/>
      <c r="BJ1302" s="217" t="n"/>
      <c r="BK1302" s="217" t="n"/>
      <c r="BL1302" s="217" t="n"/>
      <c r="BM1302" s="217" t="n"/>
      <c r="BN1302" s="217" t="n"/>
      <c r="BO1302" s="217" t="n"/>
      <c r="BP1302" s="217" t="n"/>
      <c r="BQ1302" s="217" t="n"/>
      <c r="BR1302" s="217" t="n"/>
      <c r="BS1302" s="217" t="n"/>
      <c r="BT1302" s="217" t="n"/>
      <c r="BU1302" s="217" t="n"/>
      <c r="BV1302" s="217" t="n"/>
      <c r="BW1302" s="217" t="n"/>
      <c r="BX1302" s="220" t="n"/>
      <c r="BY1302" s="220" t="n"/>
      <c r="BZ1302" s="220" t="n"/>
      <c r="CA1302" s="220" t="n"/>
      <c r="CB1302" s="220" t="n"/>
      <c r="CC1302" s="220" t="n"/>
      <c r="CD1302" s="220" t="n"/>
      <c r="CE1302" s="220" t="n"/>
      <c r="CF1302" s="220" t="n"/>
      <c r="CG1302" s="221">
        <f>IFERROR(ROUND((SUM(BX1302:CF1302)),0),"")</f>
        <v/>
      </c>
      <c r="CH1302" s="216" t="n"/>
      <c r="CI1302" s="456" t="n"/>
      <c r="CJ1302" s="223" t="n"/>
      <c r="CK1302" s="196" t="n"/>
      <c r="CL1302" s="196" t="n"/>
      <c r="CM1302" s="196" t="n"/>
      <c r="CN1302" s="196" t="n"/>
      <c r="CO1302" s="196" t="n"/>
      <c r="CP1302" s="323" t="n"/>
      <c r="CQ1302" s="348" t="n"/>
      <c r="CR1302" s="348" t="n"/>
      <c r="CS1302" s="348" t="n"/>
      <c r="CT1302" s="348" t="n"/>
      <c r="CU1302" s="348" t="n"/>
      <c r="CV1302" s="348" t="n"/>
      <c r="CW1302" s="348" t="n"/>
      <c r="CX1302" s="348" t="n"/>
      <c r="CY1302" s="348">
        <f>IFERROR(ROUND(STDEV(AN1302,L1302),1),"")</f>
        <v/>
      </c>
      <c r="CZ1302" s="232">
        <f>IFERROR(ROUND(AVERAGE(O1302:S1302,AA1302:AE1302),0),"")</f>
        <v/>
      </c>
      <c r="DA1302" s="232">
        <f>IFERROR(AVERAGE(T1302:X1302,AF1302:AJ1302),"")</f>
        <v/>
      </c>
      <c r="DB1302" s="308">
        <f>AV1302+BK1302</f>
        <v/>
      </c>
      <c r="DC1302" s="12">
        <f>SUM(BL1302:BT1302,AW1302:BE1302)</f>
        <v/>
      </c>
      <c r="DD1302" s="437">
        <f>IFERROR(ROUND(DC1302/K1302,0),"")</f>
        <v/>
      </c>
      <c r="DE1302" s="437">
        <f>IFERROR(ROUND(AVERAGE(Y1302:Z1302,AK1302:AL1302),0),"")</f>
        <v/>
      </c>
      <c r="DF1302" s="217">
        <f>IFERROR(ROUND((3600/DE1302*J1302),0),"")</f>
        <v/>
      </c>
      <c r="DG1302" s="437">
        <f>IFERROR(ROUND(DD1302/DF1302,1),"")</f>
        <v/>
      </c>
      <c r="DH1302" s="308">
        <f>IFERROR(DB1302+DD1302,"")</f>
        <v/>
      </c>
      <c r="DI1302" s="447">
        <f>IFERROR(DD1302/DH1302,"")</f>
        <v/>
      </c>
      <c r="DJ1302" s="239" t="n"/>
      <c r="DK1302" s="12">
        <f>IFERROR(DF1302-AP1302,"")</f>
        <v/>
      </c>
      <c r="DL1302" s="239" t="n"/>
      <c r="DM1302" s="307">
        <f>IFERROR(DA1302-L1302,"")</f>
        <v/>
      </c>
      <c r="DN1302" s="348">
        <f>IF(DE1302&gt;AQ1302,0,1)</f>
        <v/>
      </c>
      <c r="DO1302" s="348">
        <f>IF(DA1302&lt;M1302,0,1)</f>
        <v/>
      </c>
      <c r="DP1302" s="348">
        <f>IF(DA1302&gt;N1302,0,1)</f>
        <v/>
      </c>
    </row>
    <row r="1303" ht="20.25" customHeight="1" s="417">
      <c r="C1303" s="455" t="n"/>
      <c r="G1303" s="238" t="n"/>
      <c r="H1303" s="437" t="n"/>
      <c r="I1303" s="437" t="n"/>
      <c r="J1303" s="437" t="n"/>
      <c r="K1303" s="437" t="n"/>
      <c r="L1303" s="240" t="n"/>
      <c r="M1303" s="241" t="n"/>
      <c r="N1303" s="242" t="n"/>
      <c r="O1303" s="232" t="n"/>
      <c r="P1303" s="232" t="n"/>
      <c r="Q1303" s="232" t="n"/>
      <c r="R1303" s="232" t="n"/>
      <c r="S1303" s="232" t="n"/>
      <c r="T1303" s="232" t="n"/>
      <c r="U1303" s="232" t="n"/>
      <c r="V1303" s="232" t="n"/>
      <c r="W1303" s="232" t="n"/>
      <c r="X1303" s="232" t="n"/>
      <c r="Y1303" s="195" t="n"/>
      <c r="Z1303" s="195" t="n"/>
      <c r="AA1303" s="232" t="n"/>
      <c r="AB1303" s="232" t="n"/>
      <c r="AC1303" s="232" t="n"/>
      <c r="AD1303" s="232" t="n"/>
      <c r="AE1303" s="232" t="n"/>
      <c r="AF1303" s="232" t="n"/>
      <c r="AG1303" s="232" t="n"/>
      <c r="AH1303" s="232" t="n"/>
      <c r="AI1303" s="232" t="n"/>
      <c r="AJ1303" s="232" t="n"/>
      <c r="AK1303" s="195" t="n"/>
      <c r="AL1303" s="195" t="n"/>
      <c r="AM1303" s="232">
        <f>IFERROR(ROUND(AVERAGE(O1303:S1303,AA1303:AE1303),0),"")</f>
        <v/>
      </c>
      <c r="AN1303" s="232">
        <f>IFERROR(ROUND(AVERAGE(T1303:X1303,AF1303:AJ1303),0),"")</f>
        <v/>
      </c>
      <c r="AO1303" s="278">
        <f>IFERROR((AM1303-L1303)/L1303,"")</f>
        <v/>
      </c>
      <c r="AP1303" s="218" t="n"/>
      <c r="AQ1303" s="219" t="n"/>
      <c r="AR1303" s="217">
        <f>IFERROR(ROUND((3600/AS1303*J1303),0),"")</f>
        <v/>
      </c>
      <c r="AS1303" s="217">
        <f>IFERROR(ROUND(AVERAGE(Y1303:Z1303,AK1303:AL1303),0),"")</f>
        <v/>
      </c>
      <c r="AT1303" s="217" t="n"/>
      <c r="AU1303" s="217" t="n"/>
      <c r="AV1303" s="217" t="n"/>
      <c r="AW1303" s="217" t="n"/>
      <c r="AX1303" s="217" t="n"/>
      <c r="AY1303" s="217" t="n"/>
      <c r="AZ1303" s="217" t="n"/>
      <c r="BA1303" s="217" t="n"/>
      <c r="BB1303" s="217" t="n"/>
      <c r="BC1303" s="217" t="n"/>
      <c r="BD1303" s="217" t="n"/>
      <c r="BE1303" s="217" t="n"/>
      <c r="BF1303" s="217" t="n"/>
      <c r="BG1303" s="217" t="n"/>
      <c r="BH1303" s="217" t="n"/>
      <c r="BI1303" s="217" t="n"/>
      <c r="BJ1303" s="217" t="n"/>
      <c r="BK1303" s="217" t="n"/>
      <c r="BL1303" s="217" t="n"/>
      <c r="BM1303" s="217" t="n"/>
      <c r="BN1303" s="217" t="n"/>
      <c r="BO1303" s="217" t="n"/>
      <c r="BP1303" s="217" t="n"/>
      <c r="BQ1303" s="217" t="n"/>
      <c r="BR1303" s="217" t="n"/>
      <c r="BS1303" s="217" t="n"/>
      <c r="BT1303" s="217" t="n"/>
      <c r="BU1303" s="217" t="n"/>
      <c r="BV1303" s="217" t="n"/>
      <c r="BW1303" s="217" t="n"/>
      <c r="BX1303" s="220" t="n"/>
      <c r="BY1303" s="220" t="n"/>
      <c r="BZ1303" s="220" t="n"/>
      <c r="CA1303" s="220" t="n"/>
      <c r="CB1303" s="220" t="n"/>
      <c r="CC1303" s="220" t="n"/>
      <c r="CD1303" s="220" t="n"/>
      <c r="CE1303" s="220" t="n"/>
      <c r="CF1303" s="220" t="n"/>
      <c r="CG1303" s="221">
        <f>IFERROR(ROUND((SUM(BX1303:CF1303)),0),"")</f>
        <v/>
      </c>
      <c r="CH1303" s="216" t="n"/>
      <c r="CI1303" s="456" t="n"/>
      <c r="CJ1303" s="223" t="n"/>
      <c r="CK1303" s="196" t="n"/>
      <c r="CL1303" s="196" t="n"/>
      <c r="CM1303" s="196" t="n"/>
      <c r="CN1303" s="196" t="n"/>
      <c r="CO1303" s="196" t="n"/>
      <c r="CP1303" s="323" t="n"/>
      <c r="CQ1303" s="348" t="n"/>
      <c r="CR1303" s="348" t="n"/>
      <c r="CS1303" s="348" t="n"/>
      <c r="CT1303" s="348" t="n"/>
      <c r="CU1303" s="348" t="n"/>
      <c r="CV1303" s="348" t="n"/>
      <c r="CW1303" s="348" t="n"/>
      <c r="CX1303" s="348" t="n"/>
      <c r="CY1303" s="348">
        <f>IFERROR(ROUND(STDEV(AN1303,L1303),1),"")</f>
        <v/>
      </c>
      <c r="CZ1303" s="232">
        <f>IFERROR(ROUND(AVERAGE(O1303:S1303,AA1303:AE1303),0),"")</f>
        <v/>
      </c>
      <c r="DA1303" s="232">
        <f>IFERROR(AVERAGE(T1303:X1303,AF1303:AJ1303),"")</f>
        <v/>
      </c>
      <c r="DB1303" s="308">
        <f>AV1303+BK1303</f>
        <v/>
      </c>
      <c r="DC1303" s="12">
        <f>SUM(BL1303:BT1303,AW1303:BE1303)</f>
        <v/>
      </c>
      <c r="DD1303" s="437">
        <f>IFERROR(ROUND(DC1303/K1303,0),"")</f>
        <v/>
      </c>
      <c r="DE1303" s="437">
        <f>IFERROR(ROUND(AVERAGE(Y1303:Z1303,AK1303:AL1303),0),"")</f>
        <v/>
      </c>
      <c r="DF1303" s="217">
        <f>IFERROR(ROUND((3600/DE1303*J1303),0),"")</f>
        <v/>
      </c>
      <c r="DG1303" s="437">
        <f>IFERROR(ROUND(DD1303/DF1303,1),"")</f>
        <v/>
      </c>
      <c r="DH1303" s="308">
        <f>IFERROR(DB1303+DD1303,"")</f>
        <v/>
      </c>
      <c r="DI1303" s="447">
        <f>IFERROR(DD1303/DH1303,"")</f>
        <v/>
      </c>
      <c r="DJ1303" s="239" t="n"/>
      <c r="DK1303" s="12">
        <f>IFERROR(DF1303-AP1303,"")</f>
        <v/>
      </c>
      <c r="DL1303" s="239" t="n"/>
      <c r="DM1303" s="307">
        <f>IFERROR(DA1303-L1303,"")</f>
        <v/>
      </c>
      <c r="DN1303" s="348">
        <f>IF(DE1303&gt;AQ1303,0,1)</f>
        <v/>
      </c>
      <c r="DO1303" s="348">
        <f>IF(DA1303&lt;M1303,0,1)</f>
        <v/>
      </c>
      <c r="DP1303" s="348">
        <f>IF(DA1303&gt;N1303,0,1)</f>
        <v/>
      </c>
    </row>
    <row r="1304" ht="20.25" customHeight="1" s="417">
      <c r="C1304" s="455" t="n"/>
      <c r="G1304" s="238" t="n"/>
      <c r="H1304" s="437" t="n"/>
      <c r="I1304" s="437" t="n"/>
      <c r="J1304" s="437" t="n"/>
      <c r="K1304" s="437" t="n"/>
      <c r="L1304" s="240" t="n"/>
      <c r="M1304" s="241" t="n"/>
      <c r="N1304" s="242" t="n"/>
      <c r="O1304" s="232" t="n"/>
      <c r="P1304" s="232" t="n"/>
      <c r="Q1304" s="232" t="n"/>
      <c r="R1304" s="232" t="n"/>
      <c r="S1304" s="232" t="n"/>
      <c r="T1304" s="232" t="n"/>
      <c r="U1304" s="232" t="n"/>
      <c r="V1304" s="232" t="n"/>
      <c r="W1304" s="232" t="n"/>
      <c r="X1304" s="232" t="n"/>
      <c r="Y1304" s="195" t="n"/>
      <c r="Z1304" s="195" t="n"/>
      <c r="AA1304" s="232" t="n"/>
      <c r="AB1304" s="232" t="n"/>
      <c r="AC1304" s="232" t="n"/>
      <c r="AD1304" s="232" t="n"/>
      <c r="AE1304" s="232" t="n"/>
      <c r="AF1304" s="232" t="n"/>
      <c r="AG1304" s="232" t="n"/>
      <c r="AH1304" s="232" t="n"/>
      <c r="AI1304" s="232" t="n"/>
      <c r="AJ1304" s="232" t="n"/>
      <c r="AK1304" s="195" t="n"/>
      <c r="AL1304" s="195" t="n"/>
      <c r="AM1304" s="232">
        <f>IFERROR(ROUND(AVERAGE(O1304:S1304,AA1304:AE1304),0),"")</f>
        <v/>
      </c>
      <c r="AN1304" s="232">
        <f>IFERROR(ROUND(AVERAGE(T1304:X1304,AF1304:AJ1304),0),"")</f>
        <v/>
      </c>
      <c r="AO1304" s="278">
        <f>IFERROR((AM1304-L1304)/L1304,"")</f>
        <v/>
      </c>
      <c r="AP1304" s="218" t="n"/>
      <c r="AQ1304" s="219" t="n"/>
      <c r="AR1304" s="217">
        <f>IFERROR(ROUND((3600/AS1304*J1304),0),"")</f>
        <v/>
      </c>
      <c r="AS1304" s="217">
        <f>IFERROR(ROUND(AVERAGE(Y1304:Z1304,AK1304:AL1304),0),"")</f>
        <v/>
      </c>
      <c r="AT1304" s="217" t="n"/>
      <c r="AU1304" s="217" t="n"/>
      <c r="AV1304" s="217" t="n"/>
      <c r="AW1304" s="217" t="n"/>
      <c r="AX1304" s="217" t="n"/>
      <c r="AY1304" s="217" t="n"/>
      <c r="AZ1304" s="217" t="n"/>
      <c r="BA1304" s="217" t="n"/>
      <c r="BB1304" s="217" t="n"/>
      <c r="BC1304" s="217" t="n"/>
      <c r="BD1304" s="217" t="n"/>
      <c r="BE1304" s="217" t="n"/>
      <c r="BF1304" s="217" t="n"/>
      <c r="BG1304" s="217" t="n"/>
      <c r="BH1304" s="217" t="n"/>
      <c r="BI1304" s="217" t="n"/>
      <c r="BJ1304" s="217" t="n"/>
      <c r="BK1304" s="217" t="n"/>
      <c r="BL1304" s="217" t="n"/>
      <c r="BM1304" s="217" t="n"/>
      <c r="BN1304" s="217" t="n"/>
      <c r="BO1304" s="217" t="n"/>
      <c r="BP1304" s="217" t="n"/>
      <c r="BQ1304" s="217" t="n"/>
      <c r="BR1304" s="217" t="n"/>
      <c r="BS1304" s="217" t="n"/>
      <c r="BT1304" s="217" t="n"/>
      <c r="BU1304" s="217" t="n"/>
      <c r="BV1304" s="217" t="n"/>
      <c r="BW1304" s="217" t="n"/>
      <c r="BX1304" s="220" t="n"/>
      <c r="BY1304" s="220" t="n"/>
      <c r="BZ1304" s="220" t="n"/>
      <c r="CA1304" s="220" t="n"/>
      <c r="CB1304" s="220" t="n"/>
      <c r="CC1304" s="220" t="n"/>
      <c r="CD1304" s="220" t="n"/>
      <c r="CE1304" s="220" t="n"/>
      <c r="CF1304" s="220" t="n"/>
      <c r="CG1304" s="221">
        <f>IFERROR(ROUND((SUM(BX1304:CF1304)),0),"")</f>
        <v/>
      </c>
      <c r="CH1304" s="216" t="n"/>
      <c r="CI1304" s="456" t="n"/>
      <c r="CJ1304" s="223" t="n"/>
      <c r="CK1304" s="196" t="n"/>
      <c r="CL1304" s="196" t="n"/>
      <c r="CM1304" s="196" t="n"/>
      <c r="CN1304" s="196" t="n"/>
      <c r="CO1304" s="196" t="n"/>
      <c r="CP1304" s="323" t="n"/>
      <c r="CQ1304" s="348" t="n"/>
      <c r="CR1304" s="348" t="n"/>
      <c r="CS1304" s="348" t="n"/>
      <c r="CT1304" s="348" t="n"/>
      <c r="CU1304" s="348" t="n"/>
      <c r="CV1304" s="348" t="n"/>
      <c r="CW1304" s="348" t="n"/>
      <c r="CX1304" s="348" t="n"/>
      <c r="CY1304" s="348">
        <f>IFERROR(ROUND(STDEV(AN1304,L1304),1),"")</f>
        <v/>
      </c>
      <c r="CZ1304" s="232">
        <f>IFERROR(ROUND(AVERAGE(O1304:S1304,AA1304:AE1304),0),"")</f>
        <v/>
      </c>
      <c r="DA1304" s="232">
        <f>IFERROR(AVERAGE(T1304:X1304,AF1304:AJ1304),"")</f>
        <v/>
      </c>
      <c r="DB1304" s="308">
        <f>AV1304+BK1304</f>
        <v/>
      </c>
      <c r="DC1304" s="12">
        <f>SUM(BL1304:BT1304,AW1304:BE1304)</f>
        <v/>
      </c>
      <c r="DD1304" s="437">
        <f>IFERROR(ROUND(DC1304/K1304,0),"")</f>
        <v/>
      </c>
      <c r="DE1304" s="437">
        <f>IFERROR(ROUND(AVERAGE(Y1304:Z1304,AK1304:AL1304),0),"")</f>
        <v/>
      </c>
      <c r="DF1304" s="217">
        <f>IFERROR(ROUND((3600/DE1304*J1304),0),"")</f>
        <v/>
      </c>
      <c r="DG1304" s="437">
        <f>IFERROR(ROUND(DD1304/DF1304,1),"")</f>
        <v/>
      </c>
      <c r="DH1304" s="308">
        <f>IFERROR(DB1304+DD1304,"")</f>
        <v/>
      </c>
      <c r="DI1304" s="447">
        <f>IFERROR(DD1304/DH1304,"")</f>
        <v/>
      </c>
      <c r="DJ1304" s="239" t="n"/>
      <c r="DK1304" s="12">
        <f>IFERROR(DF1304-AP1304,"")</f>
        <v/>
      </c>
      <c r="DL1304" s="239" t="n"/>
      <c r="DM1304" s="307">
        <f>IFERROR(DA1304-L1304,"")</f>
        <v/>
      </c>
      <c r="DN1304" s="348">
        <f>IF(DE1304&gt;AQ1304,0,1)</f>
        <v/>
      </c>
      <c r="DO1304" s="348">
        <f>IF(DA1304&lt;M1304,0,1)</f>
        <v/>
      </c>
      <c r="DP1304" s="348">
        <f>IF(DA1304&gt;N1304,0,1)</f>
        <v/>
      </c>
    </row>
    <row r="1305" ht="20.25" customHeight="1" s="417">
      <c r="C1305" s="455" t="n"/>
      <c r="G1305" s="238" t="n"/>
      <c r="H1305" s="437" t="n"/>
      <c r="I1305" s="437" t="n"/>
      <c r="J1305" s="437" t="n"/>
      <c r="K1305" s="437" t="n"/>
      <c r="L1305" s="240" t="n"/>
      <c r="M1305" s="241" t="n"/>
      <c r="N1305" s="242" t="n"/>
      <c r="O1305" s="232" t="n"/>
      <c r="P1305" s="232" t="n"/>
      <c r="Q1305" s="232" t="n"/>
      <c r="R1305" s="232" t="n"/>
      <c r="S1305" s="232" t="n"/>
      <c r="T1305" s="232" t="n"/>
      <c r="U1305" s="232" t="n"/>
      <c r="V1305" s="232" t="n"/>
      <c r="W1305" s="232" t="n"/>
      <c r="X1305" s="232" t="n"/>
      <c r="Y1305" s="195" t="n"/>
      <c r="Z1305" s="195" t="n"/>
      <c r="AA1305" s="232" t="n"/>
      <c r="AB1305" s="232" t="n"/>
      <c r="AC1305" s="232" t="n"/>
      <c r="AD1305" s="232" t="n"/>
      <c r="AE1305" s="232" t="n"/>
      <c r="AF1305" s="232" t="n"/>
      <c r="AG1305" s="232" t="n"/>
      <c r="AH1305" s="232" t="n"/>
      <c r="AI1305" s="232" t="n"/>
      <c r="AJ1305" s="232" t="n"/>
      <c r="AK1305" s="195" t="n"/>
      <c r="AL1305" s="195" t="n"/>
      <c r="AM1305" s="232">
        <f>IFERROR(ROUND(AVERAGE(O1305:S1305,AA1305:AE1305),0),"")</f>
        <v/>
      </c>
      <c r="AN1305" s="232">
        <f>IFERROR(ROUND(AVERAGE(T1305:X1305,AF1305:AJ1305),0),"")</f>
        <v/>
      </c>
      <c r="AO1305" s="278">
        <f>IFERROR((AM1305-L1305)/L1305,"")</f>
        <v/>
      </c>
      <c r="AP1305" s="218" t="n"/>
      <c r="AQ1305" s="219" t="n"/>
      <c r="AR1305" s="217">
        <f>IFERROR(ROUND((3600/AS1305*J1305),0),"")</f>
        <v/>
      </c>
      <c r="AS1305" s="217">
        <f>IFERROR(ROUND(AVERAGE(Y1305:Z1305,AK1305:AL1305),0),"")</f>
        <v/>
      </c>
      <c r="AT1305" s="217" t="n"/>
      <c r="AU1305" s="217" t="n"/>
      <c r="AV1305" s="217" t="n"/>
      <c r="AW1305" s="217" t="n"/>
      <c r="AX1305" s="217" t="n"/>
      <c r="AY1305" s="217" t="n"/>
      <c r="AZ1305" s="217" t="n"/>
      <c r="BA1305" s="217" t="n"/>
      <c r="BB1305" s="217" t="n"/>
      <c r="BC1305" s="217" t="n"/>
      <c r="BD1305" s="217" t="n"/>
      <c r="BE1305" s="217" t="n"/>
      <c r="BF1305" s="217" t="n"/>
      <c r="BG1305" s="217" t="n"/>
      <c r="BH1305" s="217" t="n"/>
      <c r="BI1305" s="217" t="n"/>
      <c r="BJ1305" s="217" t="n"/>
      <c r="BK1305" s="217" t="n"/>
      <c r="BL1305" s="217" t="n"/>
      <c r="BM1305" s="217" t="n"/>
      <c r="BN1305" s="217" t="n"/>
      <c r="BO1305" s="217" t="n"/>
      <c r="BP1305" s="217" t="n"/>
      <c r="BQ1305" s="217" t="n"/>
      <c r="BR1305" s="217" t="n"/>
      <c r="BS1305" s="217" t="n"/>
      <c r="BT1305" s="217" t="n"/>
      <c r="BU1305" s="217" t="n"/>
      <c r="BV1305" s="217" t="n"/>
      <c r="BW1305" s="217" t="n"/>
      <c r="BX1305" s="220" t="n"/>
      <c r="BY1305" s="220" t="n"/>
      <c r="BZ1305" s="220" t="n"/>
      <c r="CA1305" s="220" t="n"/>
      <c r="CB1305" s="220" t="n"/>
      <c r="CC1305" s="220" t="n"/>
      <c r="CD1305" s="220" t="n"/>
      <c r="CE1305" s="220" t="n"/>
      <c r="CF1305" s="220" t="n"/>
      <c r="CG1305" s="221">
        <f>IFERROR(ROUND((SUM(BX1305:CF1305)),0),"")</f>
        <v/>
      </c>
      <c r="CH1305" s="216" t="n"/>
      <c r="CI1305" s="456" t="n"/>
      <c r="CJ1305" s="223" t="n"/>
      <c r="CK1305" s="196" t="n"/>
      <c r="CL1305" s="196" t="n"/>
      <c r="CM1305" s="196" t="n"/>
      <c r="CN1305" s="196" t="n"/>
      <c r="CO1305" s="196" t="n"/>
      <c r="CP1305" s="323" t="n"/>
      <c r="CQ1305" s="348" t="n"/>
      <c r="CR1305" s="348" t="n"/>
      <c r="CS1305" s="348" t="n"/>
      <c r="CT1305" s="348" t="n"/>
      <c r="CU1305" s="348" t="n"/>
      <c r="CV1305" s="348" t="n"/>
      <c r="CW1305" s="348" t="n"/>
      <c r="CX1305" s="348" t="n"/>
      <c r="CY1305" s="348">
        <f>IFERROR(ROUND(STDEV(AN1305,L1305),1),"")</f>
        <v/>
      </c>
      <c r="CZ1305" s="232">
        <f>IFERROR(ROUND(AVERAGE(O1305:S1305,AA1305:AE1305),0),"")</f>
        <v/>
      </c>
      <c r="DA1305" s="232">
        <f>IFERROR(AVERAGE(T1305:X1305,AF1305:AJ1305),"")</f>
        <v/>
      </c>
      <c r="DB1305" s="308">
        <f>AV1305+BK1305</f>
        <v/>
      </c>
      <c r="DC1305" s="12">
        <f>SUM(BL1305:BT1305,AW1305:BE1305)</f>
        <v/>
      </c>
      <c r="DD1305" s="437">
        <f>IFERROR(ROUND(DC1305/K1305,0),"")</f>
        <v/>
      </c>
      <c r="DE1305" s="437">
        <f>IFERROR(ROUND(AVERAGE(Y1305:Z1305,AK1305:AL1305),0),"")</f>
        <v/>
      </c>
      <c r="DF1305" s="217">
        <f>IFERROR(ROUND((3600/DE1305*J1305),0),"")</f>
        <v/>
      </c>
      <c r="DG1305" s="437">
        <f>IFERROR(ROUND(DD1305/DF1305,1),"")</f>
        <v/>
      </c>
      <c r="DH1305" s="308">
        <f>IFERROR(DB1305+DD1305,"")</f>
        <v/>
      </c>
      <c r="DI1305" s="447">
        <f>IFERROR(DD1305/DH1305,"")</f>
        <v/>
      </c>
      <c r="DJ1305" s="239" t="n"/>
      <c r="DK1305" s="12">
        <f>IFERROR(DF1305-AP1305,"")</f>
        <v/>
      </c>
      <c r="DL1305" s="239" t="n"/>
      <c r="DM1305" s="307">
        <f>IFERROR(DA1305-L1305,"")</f>
        <v/>
      </c>
      <c r="DN1305" s="348">
        <f>IF(DE1305&gt;AQ1305,0,1)</f>
        <v/>
      </c>
      <c r="DO1305" s="348">
        <f>IF(DA1305&lt;M1305,0,1)</f>
        <v/>
      </c>
      <c r="DP1305" s="348">
        <f>IF(DA1305&gt;N1305,0,1)</f>
        <v/>
      </c>
    </row>
    <row r="1306" ht="20.25" customHeight="1" s="417">
      <c r="C1306" s="455" t="n"/>
      <c r="G1306" s="238" t="n"/>
      <c r="H1306" s="437" t="n"/>
      <c r="I1306" s="437" t="n"/>
      <c r="J1306" s="437" t="n"/>
      <c r="K1306" s="437" t="n"/>
      <c r="L1306" s="240" t="n"/>
      <c r="M1306" s="241" t="n"/>
      <c r="N1306" s="242" t="n"/>
      <c r="O1306" s="232" t="n"/>
      <c r="P1306" s="232" t="n"/>
      <c r="Q1306" s="232" t="n"/>
      <c r="R1306" s="232" t="n"/>
      <c r="S1306" s="232" t="n"/>
      <c r="T1306" s="232" t="n"/>
      <c r="U1306" s="232" t="n"/>
      <c r="V1306" s="232" t="n"/>
      <c r="W1306" s="232" t="n"/>
      <c r="X1306" s="232" t="n"/>
      <c r="Y1306" s="195" t="n"/>
      <c r="Z1306" s="195" t="n"/>
      <c r="AA1306" s="232" t="n"/>
      <c r="AB1306" s="232" t="n"/>
      <c r="AC1306" s="232" t="n"/>
      <c r="AD1306" s="232" t="n"/>
      <c r="AE1306" s="232" t="n"/>
      <c r="AF1306" s="232" t="n"/>
      <c r="AG1306" s="232" t="n"/>
      <c r="AH1306" s="232" t="n"/>
      <c r="AI1306" s="232" t="n"/>
      <c r="AJ1306" s="232" t="n"/>
      <c r="AK1306" s="195" t="n"/>
      <c r="AL1306" s="195" t="n"/>
      <c r="AM1306" s="232">
        <f>IFERROR(ROUND(AVERAGE(O1306:S1306,AA1306:AE1306),0),"")</f>
        <v/>
      </c>
      <c r="AN1306" s="232">
        <f>IFERROR(ROUND(AVERAGE(T1306:X1306,AF1306:AJ1306),0),"")</f>
        <v/>
      </c>
      <c r="AO1306" s="278">
        <f>IFERROR((AM1306-L1306)/L1306,"")</f>
        <v/>
      </c>
      <c r="AP1306" s="218" t="n"/>
      <c r="AQ1306" s="219" t="n"/>
      <c r="AR1306" s="217">
        <f>IFERROR(ROUND((3600/AS1306*J1306),0),"")</f>
        <v/>
      </c>
      <c r="AS1306" s="217">
        <f>IFERROR(ROUND(AVERAGE(Y1306:Z1306,AK1306:AL1306),0),"")</f>
        <v/>
      </c>
      <c r="AT1306" s="217" t="n"/>
      <c r="AU1306" s="217" t="n"/>
      <c r="AV1306" s="217" t="n"/>
      <c r="AW1306" s="217" t="n"/>
      <c r="AX1306" s="217" t="n"/>
      <c r="AY1306" s="217" t="n"/>
      <c r="AZ1306" s="217" t="n"/>
      <c r="BA1306" s="217" t="n"/>
      <c r="BB1306" s="217" t="n"/>
      <c r="BC1306" s="217" t="n"/>
      <c r="BD1306" s="217" t="n"/>
      <c r="BE1306" s="217" t="n"/>
      <c r="BF1306" s="217" t="n"/>
      <c r="BG1306" s="217" t="n"/>
      <c r="BH1306" s="217" t="n"/>
      <c r="BI1306" s="217" t="n"/>
      <c r="BJ1306" s="217" t="n"/>
      <c r="BK1306" s="217" t="n"/>
      <c r="BL1306" s="217" t="n"/>
      <c r="BM1306" s="217" t="n"/>
      <c r="BN1306" s="217" t="n"/>
      <c r="BO1306" s="217" t="n"/>
      <c r="BP1306" s="217" t="n"/>
      <c r="BQ1306" s="217" t="n"/>
      <c r="BR1306" s="217" t="n"/>
      <c r="BS1306" s="217" t="n"/>
      <c r="BT1306" s="217" t="n"/>
      <c r="BU1306" s="217" t="n"/>
      <c r="BV1306" s="217" t="n"/>
      <c r="BW1306" s="217" t="n"/>
      <c r="BX1306" s="220" t="n"/>
      <c r="BY1306" s="220" t="n"/>
      <c r="BZ1306" s="220" t="n"/>
      <c r="CA1306" s="220" t="n"/>
      <c r="CB1306" s="220" t="n"/>
      <c r="CC1306" s="220" t="n"/>
      <c r="CD1306" s="220" t="n"/>
      <c r="CE1306" s="220" t="n"/>
      <c r="CF1306" s="220" t="n"/>
      <c r="CG1306" s="221">
        <f>IFERROR(ROUND((SUM(BX1306:CF1306)),0),"")</f>
        <v/>
      </c>
      <c r="CH1306" s="216" t="n"/>
      <c r="CI1306" s="456" t="n"/>
      <c r="CJ1306" s="223" t="n"/>
      <c r="CK1306" s="196" t="n"/>
      <c r="CL1306" s="196" t="n"/>
      <c r="CM1306" s="196" t="n"/>
      <c r="CN1306" s="196" t="n"/>
      <c r="CO1306" s="196" t="n"/>
      <c r="CP1306" s="323" t="n"/>
      <c r="CQ1306" s="348" t="n"/>
      <c r="CR1306" s="348" t="n"/>
      <c r="CS1306" s="348" t="n"/>
      <c r="CT1306" s="348" t="n"/>
      <c r="CU1306" s="348" t="n"/>
      <c r="CV1306" s="348" t="n"/>
      <c r="CW1306" s="348" t="n"/>
      <c r="CX1306" s="348" t="n"/>
      <c r="CY1306" s="348">
        <f>IFERROR(ROUND(STDEV(AN1306,L1306),1),"")</f>
        <v/>
      </c>
      <c r="CZ1306" s="232">
        <f>IFERROR(ROUND(AVERAGE(O1306:S1306,AA1306:AE1306),0),"")</f>
        <v/>
      </c>
      <c r="DA1306" s="232">
        <f>IFERROR(AVERAGE(T1306:X1306,AF1306:AJ1306),"")</f>
        <v/>
      </c>
      <c r="DB1306" s="308">
        <f>AV1306+BK1306</f>
        <v/>
      </c>
      <c r="DC1306" s="12">
        <f>SUM(BL1306:BT1306,AW1306:BE1306)</f>
        <v/>
      </c>
      <c r="DD1306" s="437">
        <f>IFERROR(ROUND(DC1306/K1306,0),"")</f>
        <v/>
      </c>
      <c r="DE1306" s="437">
        <f>IFERROR(ROUND(AVERAGE(Y1306:Z1306,AK1306:AL1306),0),"")</f>
        <v/>
      </c>
      <c r="DF1306" s="217">
        <f>IFERROR(ROUND((3600/DE1306*J1306),0),"")</f>
        <v/>
      </c>
      <c r="DG1306" s="437">
        <f>IFERROR(ROUND(DD1306/DF1306,1),"")</f>
        <v/>
      </c>
      <c r="DH1306" s="308">
        <f>IFERROR(DB1306+DD1306,"")</f>
        <v/>
      </c>
      <c r="DI1306" s="447">
        <f>IFERROR(DD1306/DH1306,"")</f>
        <v/>
      </c>
      <c r="DJ1306" s="239" t="n"/>
      <c r="DK1306" s="12">
        <f>IFERROR(DF1306-AP1306,"")</f>
        <v/>
      </c>
      <c r="DL1306" s="239" t="n"/>
      <c r="DM1306" s="307">
        <f>IFERROR(DA1306-L1306,"")</f>
        <v/>
      </c>
      <c r="DN1306" s="348">
        <f>IF(DE1306&gt;AQ1306,0,1)</f>
        <v/>
      </c>
      <c r="DO1306" s="348">
        <f>IF(DA1306&lt;M1306,0,1)</f>
        <v/>
      </c>
      <c r="DP1306" s="348">
        <f>IF(DA1306&gt;N1306,0,1)</f>
        <v/>
      </c>
    </row>
    <row r="1307" ht="20.25" customHeight="1" s="417">
      <c r="C1307" s="455" t="n"/>
      <c r="G1307" s="238" t="n"/>
      <c r="H1307" s="437" t="n"/>
      <c r="I1307" s="437" t="n"/>
      <c r="J1307" s="437" t="n"/>
      <c r="K1307" s="437" t="n"/>
      <c r="L1307" s="240" t="n"/>
      <c r="M1307" s="241" t="n"/>
      <c r="N1307" s="242" t="n"/>
      <c r="O1307" s="232" t="n"/>
      <c r="P1307" s="232" t="n"/>
      <c r="Q1307" s="232" t="n"/>
      <c r="R1307" s="232" t="n"/>
      <c r="S1307" s="232" t="n"/>
      <c r="T1307" s="232" t="n"/>
      <c r="U1307" s="232" t="n"/>
      <c r="V1307" s="232" t="n"/>
      <c r="W1307" s="232" t="n"/>
      <c r="X1307" s="232" t="n"/>
      <c r="Y1307" s="195" t="n"/>
      <c r="Z1307" s="195" t="n"/>
      <c r="AA1307" s="232" t="n"/>
      <c r="AB1307" s="232" t="n"/>
      <c r="AC1307" s="232" t="n"/>
      <c r="AD1307" s="232" t="n"/>
      <c r="AE1307" s="232" t="n"/>
      <c r="AF1307" s="232" t="n"/>
      <c r="AG1307" s="232" t="n"/>
      <c r="AH1307" s="232" t="n"/>
      <c r="AI1307" s="232" t="n"/>
      <c r="AJ1307" s="232" t="n"/>
      <c r="AK1307" s="195" t="n"/>
      <c r="AL1307" s="195" t="n"/>
      <c r="AM1307" s="232">
        <f>IFERROR(ROUND(AVERAGE(O1307:S1307,AA1307:AE1307),0),"")</f>
        <v/>
      </c>
      <c r="AN1307" s="232">
        <f>IFERROR(ROUND(AVERAGE(T1307:X1307,AF1307:AJ1307),0),"")</f>
        <v/>
      </c>
      <c r="AO1307" s="278">
        <f>IFERROR((AM1307-L1307)/L1307,"")</f>
        <v/>
      </c>
      <c r="AP1307" s="218" t="n"/>
      <c r="AQ1307" s="219" t="n"/>
      <c r="AR1307" s="217">
        <f>IFERROR(ROUND((3600/AS1307*J1307),0),"")</f>
        <v/>
      </c>
      <c r="AS1307" s="217">
        <f>IFERROR(ROUND(AVERAGE(Y1307:Z1307,AK1307:AL1307),0),"")</f>
        <v/>
      </c>
      <c r="AT1307" s="217" t="n"/>
      <c r="AU1307" s="217" t="n"/>
      <c r="AV1307" s="217" t="n"/>
      <c r="AW1307" s="217" t="n"/>
      <c r="AX1307" s="217" t="n"/>
      <c r="AY1307" s="217" t="n"/>
      <c r="AZ1307" s="217" t="n"/>
      <c r="BA1307" s="217" t="n"/>
      <c r="BB1307" s="217" t="n"/>
      <c r="BC1307" s="217" t="n"/>
      <c r="BD1307" s="217" t="n"/>
      <c r="BE1307" s="217" t="n"/>
      <c r="BF1307" s="217" t="n"/>
      <c r="BG1307" s="217" t="n"/>
      <c r="BH1307" s="217" t="n"/>
      <c r="BI1307" s="217" t="n"/>
      <c r="BJ1307" s="217" t="n"/>
      <c r="BK1307" s="217" t="n"/>
      <c r="BL1307" s="217" t="n"/>
      <c r="BM1307" s="217" t="n"/>
      <c r="BN1307" s="217" t="n"/>
      <c r="BO1307" s="217" t="n"/>
      <c r="BP1307" s="217" t="n"/>
      <c r="BQ1307" s="217" t="n"/>
      <c r="BR1307" s="217" t="n"/>
      <c r="BS1307" s="217" t="n"/>
      <c r="BT1307" s="217" t="n"/>
      <c r="BU1307" s="217" t="n"/>
      <c r="BV1307" s="217" t="n"/>
      <c r="BW1307" s="217" t="n"/>
      <c r="BX1307" s="220" t="n"/>
      <c r="BY1307" s="220" t="n"/>
      <c r="BZ1307" s="220" t="n"/>
      <c r="CA1307" s="220" t="n"/>
      <c r="CB1307" s="220" t="n"/>
      <c r="CC1307" s="220" t="n"/>
      <c r="CD1307" s="220" t="n"/>
      <c r="CE1307" s="220" t="n"/>
      <c r="CF1307" s="220" t="n"/>
      <c r="CG1307" s="221">
        <f>IFERROR(ROUND((SUM(BX1307:CF1307)),0),"")</f>
        <v/>
      </c>
      <c r="CH1307" s="216" t="n"/>
      <c r="CI1307" s="456" t="n"/>
      <c r="CJ1307" s="223" t="n"/>
      <c r="CK1307" s="196" t="n"/>
      <c r="CL1307" s="196" t="n"/>
      <c r="CM1307" s="196" t="n"/>
      <c r="CN1307" s="196" t="n"/>
      <c r="CO1307" s="196" t="n"/>
      <c r="CP1307" s="323" t="n"/>
      <c r="CQ1307" s="348" t="n"/>
      <c r="CR1307" s="348" t="n"/>
      <c r="CS1307" s="348" t="n"/>
      <c r="CT1307" s="348" t="n"/>
      <c r="CU1307" s="348" t="n"/>
      <c r="CV1307" s="348" t="n"/>
      <c r="CW1307" s="348" t="n"/>
      <c r="CX1307" s="348" t="n"/>
      <c r="CY1307" s="348">
        <f>IFERROR(ROUND(STDEV(AN1307,L1307),1),"")</f>
        <v/>
      </c>
      <c r="CZ1307" s="232">
        <f>IFERROR(ROUND(AVERAGE(O1307:S1307,AA1307:AE1307),0),"")</f>
        <v/>
      </c>
      <c r="DA1307" s="232">
        <f>IFERROR(AVERAGE(T1307:X1307,AF1307:AJ1307),"")</f>
        <v/>
      </c>
      <c r="DB1307" s="308">
        <f>AV1307+BK1307</f>
        <v/>
      </c>
      <c r="DC1307" s="12">
        <f>SUM(BL1307:BT1307,AW1307:BE1307)</f>
        <v/>
      </c>
      <c r="DD1307" s="437">
        <f>IFERROR(ROUND(DC1307/K1307,0),"")</f>
        <v/>
      </c>
      <c r="DE1307" s="437">
        <f>IFERROR(ROUND(AVERAGE(Y1307:Z1307,AK1307:AL1307),0),"")</f>
        <v/>
      </c>
      <c r="DF1307" s="217">
        <f>IFERROR(ROUND((3600/DE1307*J1307),0),"")</f>
        <v/>
      </c>
      <c r="DG1307" s="437">
        <f>IFERROR(ROUND(DD1307/DF1307,1),"")</f>
        <v/>
      </c>
      <c r="DH1307" s="308">
        <f>IFERROR(DB1307+DD1307,"")</f>
        <v/>
      </c>
      <c r="DI1307" s="447">
        <f>IFERROR(DD1307/DH1307,"")</f>
        <v/>
      </c>
      <c r="DJ1307" s="239" t="n"/>
      <c r="DK1307" s="12">
        <f>IFERROR(DF1307-AP1307,"")</f>
        <v/>
      </c>
      <c r="DL1307" s="239" t="n"/>
      <c r="DM1307" s="307">
        <f>IFERROR(DA1307-L1307,"")</f>
        <v/>
      </c>
      <c r="DN1307" s="348">
        <f>IF(DE1307&gt;AQ1307,0,1)</f>
        <v/>
      </c>
      <c r="DO1307" s="348">
        <f>IF(DA1307&lt;M1307,0,1)</f>
        <v/>
      </c>
      <c r="DP1307" s="348">
        <f>IF(DA1307&gt;N1307,0,1)</f>
        <v/>
      </c>
    </row>
    <row r="1308" ht="20.25" customHeight="1" s="417">
      <c r="C1308" s="455" t="n"/>
      <c r="G1308" s="238" t="n"/>
      <c r="H1308" s="437" t="n"/>
      <c r="I1308" s="437" t="n"/>
      <c r="J1308" s="437" t="n"/>
      <c r="K1308" s="437" t="n"/>
      <c r="L1308" s="240" t="n"/>
      <c r="M1308" s="241" t="n"/>
      <c r="N1308" s="242" t="n"/>
      <c r="O1308" s="232" t="n"/>
      <c r="P1308" s="232" t="n"/>
      <c r="Q1308" s="232" t="n"/>
      <c r="R1308" s="232" t="n"/>
      <c r="S1308" s="232" t="n"/>
      <c r="T1308" s="232" t="n"/>
      <c r="U1308" s="232" t="n"/>
      <c r="V1308" s="232" t="n"/>
      <c r="W1308" s="232" t="n"/>
      <c r="X1308" s="232" t="n"/>
      <c r="Y1308" s="195" t="n"/>
      <c r="Z1308" s="195" t="n"/>
      <c r="AA1308" s="232" t="n"/>
      <c r="AB1308" s="232" t="n"/>
      <c r="AC1308" s="232" t="n"/>
      <c r="AD1308" s="232" t="n"/>
      <c r="AE1308" s="232" t="n"/>
      <c r="AF1308" s="232" t="n"/>
      <c r="AG1308" s="232" t="n"/>
      <c r="AH1308" s="232" t="n"/>
      <c r="AI1308" s="232" t="n"/>
      <c r="AJ1308" s="232" t="n"/>
      <c r="AK1308" s="195" t="n"/>
      <c r="AL1308" s="195" t="n"/>
      <c r="AM1308" s="232">
        <f>IFERROR(ROUND(AVERAGE(O1308:S1308,AA1308:AE1308),0),"")</f>
        <v/>
      </c>
      <c r="AN1308" s="232">
        <f>IFERROR(ROUND(AVERAGE(T1308:X1308,AF1308:AJ1308),0),"")</f>
        <v/>
      </c>
      <c r="AO1308" s="278">
        <f>IFERROR((AM1308-L1308)/L1308,"")</f>
        <v/>
      </c>
      <c r="AP1308" s="218" t="n"/>
      <c r="AQ1308" s="219" t="n"/>
      <c r="AR1308" s="217">
        <f>IFERROR(ROUND((3600/AS1308*J1308),0),"")</f>
        <v/>
      </c>
      <c r="AS1308" s="217">
        <f>IFERROR(ROUND(AVERAGE(Y1308:Z1308,AK1308:AL1308),0),"")</f>
        <v/>
      </c>
      <c r="AT1308" s="217" t="n"/>
      <c r="AU1308" s="217" t="n"/>
      <c r="AV1308" s="217" t="n"/>
      <c r="AW1308" s="217" t="n"/>
      <c r="AX1308" s="217" t="n"/>
      <c r="AY1308" s="217" t="n"/>
      <c r="AZ1308" s="217" t="n"/>
      <c r="BA1308" s="217" t="n"/>
      <c r="BB1308" s="217" t="n"/>
      <c r="BC1308" s="217" t="n"/>
      <c r="BD1308" s="217" t="n"/>
      <c r="BE1308" s="217" t="n"/>
      <c r="BF1308" s="217" t="n"/>
      <c r="BG1308" s="217" t="n"/>
      <c r="BH1308" s="217" t="n"/>
      <c r="BI1308" s="217" t="n"/>
      <c r="BJ1308" s="217" t="n"/>
      <c r="BK1308" s="217" t="n"/>
      <c r="BL1308" s="217" t="n"/>
      <c r="BM1308" s="217" t="n"/>
      <c r="BN1308" s="217" t="n"/>
      <c r="BO1308" s="217" t="n"/>
      <c r="BP1308" s="217" t="n"/>
      <c r="BQ1308" s="217" t="n"/>
      <c r="BR1308" s="217" t="n"/>
      <c r="BS1308" s="217" t="n"/>
      <c r="BT1308" s="217" t="n"/>
      <c r="BU1308" s="217" t="n"/>
      <c r="BV1308" s="217" t="n"/>
      <c r="BW1308" s="217" t="n"/>
      <c r="BX1308" s="220" t="n"/>
      <c r="BY1308" s="220" t="n"/>
      <c r="BZ1308" s="220" t="n"/>
      <c r="CA1308" s="220" t="n"/>
      <c r="CB1308" s="220" t="n"/>
      <c r="CC1308" s="220" t="n"/>
      <c r="CD1308" s="220" t="n"/>
      <c r="CE1308" s="220" t="n"/>
      <c r="CF1308" s="220" t="n"/>
      <c r="CG1308" s="221">
        <f>IFERROR(ROUND((SUM(BX1308:CF1308)),0),"")</f>
        <v/>
      </c>
      <c r="CH1308" s="216" t="n"/>
      <c r="CI1308" s="456" t="n"/>
      <c r="CJ1308" s="223" t="n"/>
      <c r="CK1308" s="196" t="n"/>
      <c r="CL1308" s="196" t="n"/>
      <c r="CM1308" s="196" t="n"/>
      <c r="CN1308" s="196" t="n"/>
      <c r="CO1308" s="196" t="n"/>
      <c r="CP1308" s="323" t="n"/>
      <c r="CQ1308" s="348" t="n"/>
      <c r="CR1308" s="348" t="n"/>
      <c r="CS1308" s="348" t="n"/>
      <c r="CT1308" s="348" t="n"/>
      <c r="CU1308" s="348" t="n"/>
      <c r="CV1308" s="348" t="n"/>
      <c r="CW1308" s="348" t="n"/>
      <c r="CX1308" s="348" t="n"/>
      <c r="CY1308" s="348">
        <f>IFERROR(ROUND(STDEV(AN1308,L1308),1),"")</f>
        <v/>
      </c>
      <c r="CZ1308" s="232">
        <f>IFERROR(ROUND(AVERAGE(O1308:S1308,AA1308:AE1308),0),"")</f>
        <v/>
      </c>
      <c r="DA1308" s="232">
        <f>IFERROR(AVERAGE(T1308:X1308,AF1308:AJ1308),"")</f>
        <v/>
      </c>
      <c r="DB1308" s="308">
        <f>AV1308+BK1308</f>
        <v/>
      </c>
      <c r="DC1308" s="12">
        <f>SUM(BL1308:BT1308,AW1308:BE1308)</f>
        <v/>
      </c>
      <c r="DD1308" s="437">
        <f>IFERROR(ROUND(DC1308/K1308,0),"")</f>
        <v/>
      </c>
      <c r="DE1308" s="437">
        <f>IFERROR(ROUND(AVERAGE(Y1308:Z1308,AK1308:AL1308),0),"")</f>
        <v/>
      </c>
      <c r="DF1308" s="217">
        <f>IFERROR(ROUND((3600/DE1308*J1308),0),"")</f>
        <v/>
      </c>
      <c r="DG1308" s="437">
        <f>IFERROR(ROUND(DD1308/DF1308,1),"")</f>
        <v/>
      </c>
      <c r="DH1308" s="308">
        <f>IFERROR(DB1308+DD1308,"")</f>
        <v/>
      </c>
      <c r="DI1308" s="447">
        <f>IFERROR(DD1308/DH1308,"")</f>
        <v/>
      </c>
      <c r="DJ1308" s="239" t="n"/>
      <c r="DK1308" s="12">
        <f>IFERROR(DF1308-AP1308,"")</f>
        <v/>
      </c>
      <c r="DL1308" s="239" t="n"/>
      <c r="DM1308" s="307">
        <f>IFERROR(DA1308-L1308,"")</f>
        <v/>
      </c>
      <c r="DN1308" s="348">
        <f>IF(DE1308&gt;AQ1308,0,1)</f>
        <v/>
      </c>
      <c r="DO1308" s="348">
        <f>IF(DA1308&lt;M1308,0,1)</f>
        <v/>
      </c>
      <c r="DP1308" s="348">
        <f>IF(DA1308&gt;N1308,0,1)</f>
        <v/>
      </c>
    </row>
    <row r="1309" ht="20.25" customHeight="1" s="417">
      <c r="C1309" s="455" t="n"/>
      <c r="G1309" s="238" t="n"/>
      <c r="H1309" s="437" t="n"/>
      <c r="I1309" s="437" t="n"/>
      <c r="J1309" s="437" t="n"/>
      <c r="K1309" s="437" t="n"/>
      <c r="L1309" s="240" t="n"/>
      <c r="M1309" s="241" t="n"/>
      <c r="N1309" s="242" t="n"/>
      <c r="O1309" s="232" t="n"/>
      <c r="P1309" s="232" t="n"/>
      <c r="Q1309" s="232" t="n"/>
      <c r="R1309" s="232" t="n"/>
      <c r="S1309" s="232" t="n"/>
      <c r="T1309" s="232" t="n"/>
      <c r="U1309" s="232" t="n"/>
      <c r="V1309" s="232" t="n"/>
      <c r="W1309" s="232" t="n"/>
      <c r="X1309" s="232" t="n"/>
      <c r="Y1309" s="195" t="n"/>
      <c r="Z1309" s="195" t="n"/>
      <c r="AA1309" s="232" t="n"/>
      <c r="AB1309" s="232" t="n"/>
      <c r="AC1309" s="232" t="n"/>
      <c r="AD1309" s="232" t="n"/>
      <c r="AE1309" s="232" t="n"/>
      <c r="AF1309" s="232" t="n"/>
      <c r="AG1309" s="232" t="n"/>
      <c r="AH1309" s="232" t="n"/>
      <c r="AI1309" s="232" t="n"/>
      <c r="AJ1309" s="232" t="n"/>
      <c r="AK1309" s="195" t="n"/>
      <c r="AL1309" s="195" t="n"/>
      <c r="AM1309" s="232">
        <f>IFERROR(ROUND(AVERAGE(O1309:S1309,AA1309:AE1309),0),"")</f>
        <v/>
      </c>
      <c r="AN1309" s="232">
        <f>IFERROR(ROUND(AVERAGE(T1309:X1309,AF1309:AJ1309),0),"")</f>
        <v/>
      </c>
      <c r="AO1309" s="278">
        <f>IFERROR((AM1309-L1309)/L1309,"")</f>
        <v/>
      </c>
      <c r="AP1309" s="218" t="n"/>
      <c r="AQ1309" s="219" t="n"/>
      <c r="AR1309" s="217">
        <f>IFERROR(ROUND((3600/AS1309*J1309),0),"")</f>
        <v/>
      </c>
      <c r="AS1309" s="217">
        <f>IFERROR(ROUND(AVERAGE(Y1309:Z1309,AK1309:AL1309),0),"")</f>
        <v/>
      </c>
      <c r="AT1309" s="217" t="n"/>
      <c r="AU1309" s="217" t="n"/>
      <c r="AV1309" s="217" t="n"/>
      <c r="AW1309" s="217" t="n"/>
      <c r="AX1309" s="217" t="n"/>
      <c r="AY1309" s="217" t="n"/>
      <c r="AZ1309" s="217" t="n"/>
      <c r="BA1309" s="217" t="n"/>
      <c r="BB1309" s="217" t="n"/>
      <c r="BC1309" s="217" t="n"/>
      <c r="BD1309" s="217" t="n"/>
      <c r="BE1309" s="217" t="n"/>
      <c r="BF1309" s="217" t="n"/>
      <c r="BG1309" s="217" t="n"/>
      <c r="BH1309" s="217" t="n"/>
      <c r="BI1309" s="217" t="n"/>
      <c r="BJ1309" s="217" t="n"/>
      <c r="BK1309" s="217" t="n"/>
      <c r="BL1309" s="217" t="n"/>
      <c r="BM1309" s="217" t="n"/>
      <c r="BN1309" s="217" t="n"/>
      <c r="BO1309" s="217" t="n"/>
      <c r="BP1309" s="217" t="n"/>
      <c r="BQ1309" s="217" t="n"/>
      <c r="BR1309" s="217" t="n"/>
      <c r="BS1309" s="217" t="n"/>
      <c r="BT1309" s="217" t="n"/>
      <c r="BU1309" s="217" t="n"/>
      <c r="BV1309" s="217" t="n"/>
      <c r="BW1309" s="217" t="n"/>
      <c r="BX1309" s="220" t="n"/>
      <c r="BY1309" s="220" t="n"/>
      <c r="BZ1309" s="220" t="n"/>
      <c r="CA1309" s="220" t="n"/>
      <c r="CB1309" s="220" t="n"/>
      <c r="CC1309" s="220" t="n"/>
      <c r="CD1309" s="220" t="n"/>
      <c r="CE1309" s="220" t="n"/>
      <c r="CF1309" s="220" t="n"/>
      <c r="CG1309" s="221">
        <f>IFERROR(ROUND((SUM(BX1309:CF1309)),0),"")</f>
        <v/>
      </c>
      <c r="CH1309" s="216" t="n"/>
      <c r="CI1309" s="456" t="n"/>
      <c r="CJ1309" s="223" t="n"/>
      <c r="CK1309" s="196" t="n"/>
      <c r="CL1309" s="196" t="n"/>
      <c r="CM1309" s="196" t="n"/>
      <c r="CN1309" s="196" t="n"/>
      <c r="CO1309" s="196" t="n"/>
      <c r="CP1309" s="323" t="n"/>
      <c r="CQ1309" s="348" t="n"/>
      <c r="CR1309" s="348" t="n"/>
      <c r="CS1309" s="348" t="n"/>
      <c r="CT1309" s="348" t="n"/>
      <c r="CU1309" s="348" t="n"/>
      <c r="CV1309" s="348" t="n"/>
      <c r="CW1309" s="348" t="n"/>
      <c r="CX1309" s="348" t="n"/>
      <c r="CY1309" s="348">
        <f>IFERROR(ROUND(STDEV(AN1309,L1309),1),"")</f>
        <v/>
      </c>
      <c r="CZ1309" s="232">
        <f>IFERROR(ROUND(AVERAGE(O1309:S1309,AA1309:AE1309),0),"")</f>
        <v/>
      </c>
      <c r="DA1309" s="232">
        <f>IFERROR(AVERAGE(T1309:X1309,AF1309:AJ1309),"")</f>
        <v/>
      </c>
      <c r="DB1309" s="308">
        <f>AV1309+BK1309</f>
        <v/>
      </c>
      <c r="DC1309" s="12">
        <f>SUM(BL1309:BT1309,AW1309:BE1309)</f>
        <v/>
      </c>
      <c r="DD1309" s="437">
        <f>IFERROR(ROUND(DC1309/K1309,0),"")</f>
        <v/>
      </c>
      <c r="DE1309" s="437">
        <f>IFERROR(ROUND(AVERAGE(Y1309:Z1309,AK1309:AL1309),0),"")</f>
        <v/>
      </c>
      <c r="DF1309" s="217">
        <f>IFERROR(ROUND((3600/DE1309*J1309),0),"")</f>
        <v/>
      </c>
      <c r="DG1309" s="437">
        <f>IFERROR(ROUND(DD1309/DF1309,1),"")</f>
        <v/>
      </c>
      <c r="DH1309" s="308">
        <f>IFERROR(DB1309+DD1309,"")</f>
        <v/>
      </c>
      <c r="DI1309" s="447">
        <f>IFERROR(DD1309/DH1309,"")</f>
        <v/>
      </c>
      <c r="DJ1309" s="239" t="n"/>
      <c r="DK1309" s="12">
        <f>IFERROR(DF1309-AP1309,"")</f>
        <v/>
      </c>
      <c r="DL1309" s="239" t="n"/>
      <c r="DM1309" s="307">
        <f>IFERROR(DA1309-L1309,"")</f>
        <v/>
      </c>
      <c r="DN1309" s="348">
        <f>IF(DE1309&gt;AQ1309,0,1)</f>
        <v/>
      </c>
      <c r="DO1309" s="348">
        <f>IF(DA1309&lt;M1309,0,1)</f>
        <v/>
      </c>
      <c r="DP1309" s="348">
        <f>IF(DA1309&gt;N1309,0,1)</f>
        <v/>
      </c>
    </row>
    <row r="1310" ht="20.25" customHeight="1" s="417">
      <c r="C1310" s="455" t="n"/>
      <c r="G1310" s="238" t="n"/>
      <c r="H1310" s="437" t="n"/>
      <c r="I1310" s="437" t="n"/>
      <c r="J1310" s="437" t="n"/>
      <c r="K1310" s="437" t="n"/>
      <c r="L1310" s="240" t="n"/>
      <c r="M1310" s="241" t="n"/>
      <c r="N1310" s="242" t="n"/>
      <c r="O1310" s="232" t="n"/>
      <c r="P1310" s="232" t="n"/>
      <c r="Q1310" s="232" t="n"/>
      <c r="R1310" s="232" t="n"/>
      <c r="S1310" s="232" t="n"/>
      <c r="T1310" s="232" t="n"/>
      <c r="U1310" s="232" t="n"/>
      <c r="V1310" s="232" t="n"/>
      <c r="W1310" s="232" t="n"/>
      <c r="X1310" s="232" t="n"/>
      <c r="Y1310" s="195" t="n"/>
      <c r="Z1310" s="195" t="n"/>
      <c r="AA1310" s="232" t="n"/>
      <c r="AB1310" s="232" t="n"/>
      <c r="AC1310" s="232" t="n"/>
      <c r="AD1310" s="232" t="n"/>
      <c r="AE1310" s="232" t="n"/>
      <c r="AF1310" s="232" t="n"/>
      <c r="AG1310" s="232" t="n"/>
      <c r="AH1310" s="232" t="n"/>
      <c r="AI1310" s="232" t="n"/>
      <c r="AJ1310" s="232" t="n"/>
      <c r="AK1310" s="195" t="n"/>
      <c r="AL1310" s="195" t="n"/>
      <c r="AM1310" s="232">
        <f>IFERROR(ROUND(AVERAGE(O1310:S1310,AA1310:AE1310),0),"")</f>
        <v/>
      </c>
      <c r="AN1310" s="232">
        <f>IFERROR(ROUND(AVERAGE(T1310:X1310,AF1310:AJ1310),0),"")</f>
        <v/>
      </c>
      <c r="AO1310" s="278">
        <f>IFERROR((AM1310-L1310)/L1310,"")</f>
        <v/>
      </c>
      <c r="AP1310" s="218" t="n"/>
      <c r="AQ1310" s="219" t="n"/>
      <c r="AR1310" s="217">
        <f>IFERROR(ROUND((3600/AS1310*J1310),0),"")</f>
        <v/>
      </c>
      <c r="AS1310" s="217">
        <f>IFERROR(ROUND(AVERAGE(Y1310:Z1310,AK1310:AL1310),0),"")</f>
        <v/>
      </c>
      <c r="AT1310" s="217" t="n"/>
      <c r="AU1310" s="217" t="n"/>
      <c r="AV1310" s="217" t="n"/>
      <c r="AW1310" s="217" t="n"/>
      <c r="AX1310" s="217" t="n"/>
      <c r="AY1310" s="217" t="n"/>
      <c r="AZ1310" s="217" t="n"/>
      <c r="BA1310" s="217" t="n"/>
      <c r="BB1310" s="217" t="n"/>
      <c r="BC1310" s="217" t="n"/>
      <c r="BD1310" s="217" t="n"/>
      <c r="BE1310" s="217" t="n"/>
      <c r="BF1310" s="217" t="n"/>
      <c r="BG1310" s="217" t="n"/>
      <c r="BH1310" s="217" t="n"/>
      <c r="BI1310" s="217" t="n"/>
      <c r="BJ1310" s="217" t="n"/>
      <c r="BK1310" s="217" t="n"/>
      <c r="BL1310" s="217" t="n"/>
      <c r="BM1310" s="217" t="n"/>
      <c r="BN1310" s="217" t="n"/>
      <c r="BO1310" s="217" t="n"/>
      <c r="BP1310" s="217" t="n"/>
      <c r="BQ1310" s="217" t="n"/>
      <c r="BR1310" s="217" t="n"/>
      <c r="BS1310" s="217" t="n"/>
      <c r="BT1310" s="217" t="n"/>
      <c r="BU1310" s="217" t="n"/>
      <c r="BV1310" s="217" t="n"/>
      <c r="BW1310" s="217" t="n"/>
      <c r="BX1310" s="220" t="n"/>
      <c r="BY1310" s="220" t="n"/>
      <c r="BZ1310" s="220" t="n"/>
      <c r="CA1310" s="220" t="n"/>
      <c r="CB1310" s="220" t="n"/>
      <c r="CC1310" s="220" t="n"/>
      <c r="CD1310" s="220" t="n"/>
      <c r="CE1310" s="220" t="n"/>
      <c r="CF1310" s="220" t="n"/>
      <c r="CG1310" s="221">
        <f>IFERROR(ROUND((SUM(BX1310:CF1310)),0),"")</f>
        <v/>
      </c>
      <c r="CH1310" s="216" t="n"/>
      <c r="CI1310" s="456" t="n"/>
      <c r="CJ1310" s="223" t="n"/>
      <c r="CK1310" s="196" t="n"/>
      <c r="CL1310" s="196" t="n"/>
      <c r="CM1310" s="196" t="n"/>
      <c r="CN1310" s="196" t="n"/>
      <c r="CO1310" s="196" t="n"/>
      <c r="CP1310" s="323" t="n"/>
      <c r="CQ1310" s="348" t="n"/>
      <c r="CR1310" s="348" t="n"/>
      <c r="CS1310" s="348" t="n"/>
      <c r="CT1310" s="348" t="n"/>
      <c r="CU1310" s="348" t="n"/>
      <c r="CV1310" s="348" t="n"/>
      <c r="CW1310" s="348" t="n"/>
      <c r="CX1310" s="348" t="n"/>
      <c r="CY1310" s="348">
        <f>IFERROR(ROUND(STDEV(AN1310,L1310),1),"")</f>
        <v/>
      </c>
      <c r="CZ1310" s="232">
        <f>IFERROR(ROUND(AVERAGE(O1310:S1310,AA1310:AE1310),0),"")</f>
        <v/>
      </c>
      <c r="DA1310" s="232">
        <f>IFERROR(AVERAGE(T1310:X1310,AF1310:AJ1310),"")</f>
        <v/>
      </c>
      <c r="DB1310" s="308">
        <f>AV1310+BK1310</f>
        <v/>
      </c>
      <c r="DC1310" s="12">
        <f>SUM(BL1310:BT1310,AW1310:BE1310)</f>
        <v/>
      </c>
      <c r="DD1310" s="437">
        <f>IFERROR(ROUND(DC1310/K1310,0),"")</f>
        <v/>
      </c>
      <c r="DE1310" s="437">
        <f>IFERROR(ROUND(AVERAGE(Y1310:Z1310,AK1310:AL1310),0),"")</f>
        <v/>
      </c>
      <c r="DF1310" s="217">
        <f>IFERROR(ROUND((3600/DE1310*J1310),0),"")</f>
        <v/>
      </c>
      <c r="DG1310" s="437">
        <f>IFERROR(ROUND(DD1310/DF1310,1),"")</f>
        <v/>
      </c>
      <c r="DH1310" s="308">
        <f>IFERROR(DB1310+DD1310,"")</f>
        <v/>
      </c>
      <c r="DI1310" s="447">
        <f>IFERROR(DD1310/DH1310,"")</f>
        <v/>
      </c>
      <c r="DJ1310" s="239" t="n"/>
      <c r="DK1310" s="12">
        <f>IFERROR(DF1310-AP1310,"")</f>
        <v/>
      </c>
      <c r="DL1310" s="239" t="n"/>
      <c r="DM1310" s="307">
        <f>IFERROR(DA1310-L1310,"")</f>
        <v/>
      </c>
      <c r="DN1310" s="348">
        <f>IF(DE1310&gt;AQ1310,0,1)</f>
        <v/>
      </c>
      <c r="DO1310" s="348">
        <f>IF(DA1310&lt;M1310,0,1)</f>
        <v/>
      </c>
      <c r="DP1310" s="348">
        <f>IF(DA1310&gt;N1310,0,1)</f>
        <v/>
      </c>
    </row>
    <row r="1311" ht="20.25" customHeight="1" s="417">
      <c r="C1311" s="455" t="n"/>
      <c r="G1311" s="238" t="n"/>
      <c r="H1311" s="437" t="n"/>
      <c r="I1311" s="437" t="n"/>
      <c r="J1311" s="437" t="n"/>
      <c r="K1311" s="437" t="n"/>
      <c r="L1311" s="240" t="n"/>
      <c r="M1311" s="241" t="n"/>
      <c r="N1311" s="242" t="n"/>
      <c r="O1311" s="232" t="n"/>
      <c r="P1311" s="232" t="n"/>
      <c r="Q1311" s="232" t="n"/>
      <c r="R1311" s="232" t="n"/>
      <c r="S1311" s="232" t="n"/>
      <c r="T1311" s="232" t="n"/>
      <c r="U1311" s="232" t="n"/>
      <c r="V1311" s="232" t="n"/>
      <c r="W1311" s="232" t="n"/>
      <c r="X1311" s="232" t="n"/>
      <c r="Y1311" s="195" t="n"/>
      <c r="Z1311" s="195" t="n"/>
      <c r="AA1311" s="232" t="n"/>
      <c r="AB1311" s="232" t="n"/>
      <c r="AC1311" s="232" t="n"/>
      <c r="AD1311" s="232" t="n"/>
      <c r="AE1311" s="232" t="n"/>
      <c r="AF1311" s="232" t="n"/>
      <c r="AG1311" s="232" t="n"/>
      <c r="AH1311" s="232" t="n"/>
      <c r="AI1311" s="232" t="n"/>
      <c r="AJ1311" s="232" t="n"/>
      <c r="AK1311" s="195" t="n"/>
      <c r="AL1311" s="195" t="n"/>
      <c r="AM1311" s="232">
        <f>IFERROR(ROUND(AVERAGE(O1311:S1311,AA1311:AE1311),0),"")</f>
        <v/>
      </c>
      <c r="AN1311" s="232">
        <f>IFERROR(ROUND(AVERAGE(T1311:X1311,AF1311:AJ1311),0),"")</f>
        <v/>
      </c>
      <c r="AO1311" s="278">
        <f>IFERROR((AM1311-L1311)/L1311,"")</f>
        <v/>
      </c>
      <c r="AP1311" s="218" t="n"/>
      <c r="AQ1311" s="219" t="n"/>
      <c r="AR1311" s="217">
        <f>IFERROR(ROUND((3600/AS1311*J1311),0),"")</f>
        <v/>
      </c>
      <c r="AS1311" s="217">
        <f>IFERROR(ROUND(AVERAGE(Y1311:Z1311,AK1311:AL1311),0),"")</f>
        <v/>
      </c>
      <c r="AT1311" s="217" t="n"/>
      <c r="AU1311" s="217" t="n"/>
      <c r="AV1311" s="217" t="n"/>
      <c r="AW1311" s="217" t="n"/>
      <c r="AX1311" s="217" t="n"/>
      <c r="AY1311" s="217" t="n"/>
      <c r="AZ1311" s="217" t="n"/>
      <c r="BA1311" s="217" t="n"/>
      <c r="BB1311" s="217" t="n"/>
      <c r="BC1311" s="217" t="n"/>
      <c r="BD1311" s="217" t="n"/>
      <c r="BE1311" s="217" t="n"/>
      <c r="BF1311" s="217" t="n"/>
      <c r="BG1311" s="217" t="n"/>
      <c r="BH1311" s="217" t="n"/>
      <c r="BI1311" s="217" t="n"/>
      <c r="BJ1311" s="217" t="n"/>
      <c r="BK1311" s="217" t="n"/>
      <c r="BL1311" s="217" t="n"/>
      <c r="BM1311" s="217" t="n"/>
      <c r="BN1311" s="217" t="n"/>
      <c r="BO1311" s="217" t="n"/>
      <c r="BP1311" s="217" t="n"/>
      <c r="BQ1311" s="217" t="n"/>
      <c r="BR1311" s="217" t="n"/>
      <c r="BS1311" s="217" t="n"/>
      <c r="BT1311" s="217" t="n"/>
      <c r="BU1311" s="217" t="n"/>
      <c r="BV1311" s="217" t="n"/>
      <c r="BW1311" s="217" t="n"/>
      <c r="BX1311" s="220" t="n"/>
      <c r="BY1311" s="220" t="n"/>
      <c r="BZ1311" s="220" t="n"/>
      <c r="CA1311" s="220" t="n"/>
      <c r="CB1311" s="220" t="n"/>
      <c r="CC1311" s="220" t="n"/>
      <c r="CD1311" s="220" t="n"/>
      <c r="CE1311" s="220" t="n"/>
      <c r="CF1311" s="220" t="n"/>
      <c r="CG1311" s="221">
        <f>IFERROR(ROUND((SUM(BX1311:CF1311)),0),"")</f>
        <v/>
      </c>
      <c r="CH1311" s="216" t="n"/>
      <c r="CI1311" s="456" t="n"/>
      <c r="CJ1311" s="223" t="n"/>
      <c r="CK1311" s="196" t="n"/>
      <c r="CL1311" s="196" t="n"/>
      <c r="CM1311" s="196" t="n"/>
      <c r="CN1311" s="196" t="n"/>
      <c r="CO1311" s="196" t="n"/>
      <c r="CP1311" s="323" t="n"/>
      <c r="CQ1311" s="348" t="n"/>
      <c r="CR1311" s="348" t="n"/>
      <c r="CS1311" s="348" t="n"/>
      <c r="CT1311" s="348" t="n"/>
      <c r="CU1311" s="348" t="n"/>
      <c r="CV1311" s="348" t="n"/>
      <c r="CW1311" s="348" t="n"/>
      <c r="CX1311" s="348" t="n"/>
      <c r="CY1311" s="348">
        <f>IFERROR(ROUND(STDEV(AN1311,L1311),1),"")</f>
        <v/>
      </c>
      <c r="CZ1311" s="232">
        <f>IFERROR(ROUND(AVERAGE(O1311:S1311,AA1311:AE1311),0),"")</f>
        <v/>
      </c>
      <c r="DA1311" s="232">
        <f>IFERROR(AVERAGE(T1311:X1311,AF1311:AJ1311),"")</f>
        <v/>
      </c>
      <c r="DB1311" s="308">
        <f>AV1311+BK1311</f>
        <v/>
      </c>
      <c r="DC1311" s="12">
        <f>SUM(BL1311:BT1311,AW1311:BE1311)</f>
        <v/>
      </c>
      <c r="DD1311" s="437">
        <f>IFERROR(ROUND(DC1311/K1311,0),"")</f>
        <v/>
      </c>
      <c r="DE1311" s="437">
        <f>IFERROR(ROUND(AVERAGE(Y1311:Z1311,AK1311:AL1311),0),"")</f>
        <v/>
      </c>
      <c r="DF1311" s="217">
        <f>IFERROR(ROUND((3600/DE1311*J1311),0),"")</f>
        <v/>
      </c>
      <c r="DG1311" s="437">
        <f>IFERROR(ROUND(DD1311/DF1311,1),"")</f>
        <v/>
      </c>
      <c r="DH1311" s="308">
        <f>IFERROR(DB1311+DD1311,"")</f>
        <v/>
      </c>
      <c r="DI1311" s="447">
        <f>IFERROR(DD1311/DH1311,"")</f>
        <v/>
      </c>
      <c r="DJ1311" s="239" t="n"/>
      <c r="DK1311" s="12">
        <f>IFERROR(DF1311-AP1311,"")</f>
        <v/>
      </c>
      <c r="DL1311" s="239" t="n"/>
      <c r="DM1311" s="307">
        <f>IFERROR(DA1311-L1311,"")</f>
        <v/>
      </c>
      <c r="DN1311" s="348">
        <f>IF(DE1311&gt;AQ1311,0,1)</f>
        <v/>
      </c>
      <c r="DO1311" s="348">
        <f>IF(DA1311&lt;M1311,0,1)</f>
        <v/>
      </c>
      <c r="DP1311" s="348">
        <f>IF(DA1311&gt;N1311,0,1)</f>
        <v/>
      </c>
    </row>
    <row r="1312" ht="20.25" customHeight="1" s="417">
      <c r="C1312" s="455" t="n"/>
      <c r="G1312" s="238" t="n"/>
      <c r="H1312" s="437" t="n"/>
      <c r="I1312" s="437" t="n"/>
      <c r="J1312" s="437" t="n"/>
      <c r="K1312" s="437" t="n"/>
      <c r="L1312" s="240" t="n"/>
      <c r="M1312" s="241" t="n"/>
      <c r="N1312" s="242" t="n"/>
      <c r="O1312" s="232" t="n"/>
      <c r="P1312" s="232" t="n"/>
      <c r="Q1312" s="232" t="n"/>
      <c r="R1312" s="232" t="n"/>
      <c r="S1312" s="232" t="n"/>
      <c r="T1312" s="232" t="n"/>
      <c r="U1312" s="232" t="n"/>
      <c r="V1312" s="232" t="n"/>
      <c r="W1312" s="232" t="n"/>
      <c r="X1312" s="232" t="n"/>
      <c r="Y1312" s="195" t="n"/>
      <c r="Z1312" s="195" t="n"/>
      <c r="AA1312" s="232" t="n"/>
      <c r="AB1312" s="232" t="n"/>
      <c r="AC1312" s="232" t="n"/>
      <c r="AD1312" s="232" t="n"/>
      <c r="AE1312" s="232" t="n"/>
      <c r="AF1312" s="232" t="n"/>
      <c r="AG1312" s="232" t="n"/>
      <c r="AH1312" s="232" t="n"/>
      <c r="AI1312" s="232" t="n"/>
      <c r="AJ1312" s="232" t="n"/>
      <c r="AK1312" s="195" t="n"/>
      <c r="AL1312" s="195" t="n"/>
      <c r="AM1312" s="232">
        <f>IFERROR(ROUND(AVERAGE(O1312:S1312,AA1312:AE1312),0),"")</f>
        <v/>
      </c>
      <c r="AN1312" s="232">
        <f>IFERROR(ROUND(AVERAGE(T1312:X1312,AF1312:AJ1312),0),"")</f>
        <v/>
      </c>
      <c r="AO1312" s="278">
        <f>IFERROR((AM1312-L1312)/L1312,"")</f>
        <v/>
      </c>
      <c r="AP1312" s="218" t="n"/>
      <c r="AQ1312" s="219" t="n"/>
      <c r="AR1312" s="217">
        <f>IFERROR(ROUND((3600/AS1312*J1312),0),"")</f>
        <v/>
      </c>
      <c r="AS1312" s="217">
        <f>IFERROR(ROUND(AVERAGE(Y1312:Z1312,AK1312:AL1312),0),"")</f>
        <v/>
      </c>
      <c r="AT1312" s="217" t="n"/>
      <c r="AU1312" s="217" t="n"/>
      <c r="AV1312" s="217" t="n"/>
      <c r="AW1312" s="217" t="n"/>
      <c r="AX1312" s="217" t="n"/>
      <c r="AY1312" s="217" t="n"/>
      <c r="AZ1312" s="217" t="n"/>
      <c r="BA1312" s="217" t="n"/>
      <c r="BB1312" s="217" t="n"/>
      <c r="BC1312" s="217" t="n"/>
      <c r="BD1312" s="217" t="n"/>
      <c r="BE1312" s="217" t="n"/>
      <c r="BF1312" s="217" t="n"/>
      <c r="BG1312" s="217" t="n"/>
      <c r="BH1312" s="217" t="n"/>
      <c r="BI1312" s="217" t="n"/>
      <c r="BJ1312" s="217" t="n"/>
      <c r="BK1312" s="217" t="n"/>
      <c r="BL1312" s="217" t="n"/>
      <c r="BM1312" s="217" t="n"/>
      <c r="BN1312" s="217" t="n"/>
      <c r="BO1312" s="217" t="n"/>
      <c r="BP1312" s="217" t="n"/>
      <c r="BQ1312" s="217" t="n"/>
      <c r="BR1312" s="217" t="n"/>
      <c r="BS1312" s="217" t="n"/>
      <c r="BT1312" s="217" t="n"/>
      <c r="BU1312" s="217" t="n"/>
      <c r="BV1312" s="217" t="n"/>
      <c r="BW1312" s="217" t="n"/>
      <c r="BX1312" s="220" t="n"/>
      <c r="BY1312" s="220" t="n"/>
      <c r="BZ1312" s="220" t="n"/>
      <c r="CA1312" s="220" t="n"/>
      <c r="CB1312" s="220" t="n"/>
      <c r="CC1312" s="220" t="n"/>
      <c r="CD1312" s="220" t="n"/>
      <c r="CE1312" s="220" t="n"/>
      <c r="CF1312" s="220" t="n"/>
      <c r="CG1312" s="221">
        <f>IFERROR(ROUND((SUM(BX1312:CF1312)),0),"")</f>
        <v/>
      </c>
      <c r="CH1312" s="216" t="n"/>
      <c r="CI1312" s="456" t="n"/>
      <c r="CJ1312" s="223" t="n"/>
      <c r="CK1312" s="196" t="n"/>
      <c r="CL1312" s="196" t="n"/>
      <c r="CM1312" s="196" t="n"/>
      <c r="CN1312" s="196" t="n"/>
      <c r="CO1312" s="196" t="n"/>
      <c r="CP1312" s="323" t="n"/>
      <c r="CQ1312" s="348" t="n"/>
      <c r="CR1312" s="348" t="n"/>
      <c r="CS1312" s="348" t="n"/>
      <c r="CT1312" s="348" t="n"/>
      <c r="CU1312" s="348" t="n"/>
      <c r="CV1312" s="348" t="n"/>
      <c r="CW1312" s="348" t="n"/>
      <c r="CX1312" s="348" t="n"/>
      <c r="CY1312" s="348">
        <f>IFERROR(ROUND(STDEV(AN1312,L1312),1),"")</f>
        <v/>
      </c>
      <c r="CZ1312" s="232">
        <f>IFERROR(ROUND(AVERAGE(O1312:S1312,AA1312:AE1312),0),"")</f>
        <v/>
      </c>
      <c r="DA1312" s="232">
        <f>IFERROR(AVERAGE(T1312:X1312,AF1312:AJ1312),"")</f>
        <v/>
      </c>
      <c r="DB1312" s="308">
        <f>AV1312+BK1312</f>
        <v/>
      </c>
      <c r="DC1312" s="12">
        <f>SUM(BL1312:BT1312,AW1312:BE1312)</f>
        <v/>
      </c>
      <c r="DD1312" s="437">
        <f>IFERROR(ROUND(DC1312/K1312,0),"")</f>
        <v/>
      </c>
      <c r="DE1312" s="437">
        <f>IFERROR(ROUND(AVERAGE(Y1312:Z1312,AK1312:AL1312),0),"")</f>
        <v/>
      </c>
      <c r="DF1312" s="217">
        <f>IFERROR(ROUND((3600/DE1312*J1312),0),"")</f>
        <v/>
      </c>
      <c r="DG1312" s="437">
        <f>IFERROR(ROUND(DD1312/DF1312,1),"")</f>
        <v/>
      </c>
      <c r="DH1312" s="308">
        <f>IFERROR(DB1312+DD1312,"")</f>
        <v/>
      </c>
      <c r="DI1312" s="447">
        <f>IFERROR(DD1312/DH1312,"")</f>
        <v/>
      </c>
      <c r="DJ1312" s="239" t="n"/>
      <c r="DK1312" s="12">
        <f>IFERROR(DF1312-AP1312,"")</f>
        <v/>
      </c>
      <c r="DL1312" s="239" t="n"/>
      <c r="DM1312" s="307">
        <f>IFERROR(DA1312-L1312,"")</f>
        <v/>
      </c>
      <c r="DN1312" s="348">
        <f>IF(DE1312&gt;AQ1312,0,1)</f>
        <v/>
      </c>
      <c r="DO1312" s="348">
        <f>IF(DA1312&lt;M1312,0,1)</f>
        <v/>
      </c>
      <c r="DP1312" s="348">
        <f>IF(DA1312&gt;N1312,0,1)</f>
        <v/>
      </c>
    </row>
    <row r="1313" ht="20.25" customHeight="1" s="417">
      <c r="C1313" s="455" t="n"/>
      <c r="G1313" s="238" t="n"/>
      <c r="H1313" s="437" t="n"/>
      <c r="I1313" s="437" t="n"/>
      <c r="J1313" s="437" t="n"/>
      <c r="K1313" s="437" t="n"/>
      <c r="L1313" s="240" t="n"/>
      <c r="M1313" s="241" t="n"/>
      <c r="N1313" s="242" t="n"/>
      <c r="O1313" s="232" t="n"/>
      <c r="P1313" s="232" t="n"/>
      <c r="Q1313" s="232" t="n"/>
      <c r="R1313" s="232" t="n"/>
      <c r="S1313" s="232" t="n"/>
      <c r="T1313" s="232" t="n"/>
      <c r="U1313" s="232" t="n"/>
      <c r="V1313" s="232" t="n"/>
      <c r="W1313" s="232" t="n"/>
      <c r="X1313" s="232" t="n"/>
      <c r="Y1313" s="195" t="n"/>
      <c r="Z1313" s="195" t="n"/>
      <c r="AA1313" s="232" t="n"/>
      <c r="AB1313" s="232" t="n"/>
      <c r="AC1313" s="232" t="n"/>
      <c r="AD1313" s="232" t="n"/>
      <c r="AE1313" s="232" t="n"/>
      <c r="AF1313" s="232" t="n"/>
      <c r="AG1313" s="232" t="n"/>
      <c r="AH1313" s="232" t="n"/>
      <c r="AI1313" s="232" t="n"/>
      <c r="AJ1313" s="232" t="n"/>
      <c r="AK1313" s="195" t="n"/>
      <c r="AL1313" s="195" t="n"/>
      <c r="AM1313" s="232">
        <f>IFERROR(ROUND(AVERAGE(O1313:S1313,AA1313:AE1313),0),"")</f>
        <v/>
      </c>
      <c r="AN1313" s="232">
        <f>IFERROR(ROUND(AVERAGE(T1313:X1313,AF1313:AJ1313),0),"")</f>
        <v/>
      </c>
      <c r="AO1313" s="278">
        <f>IFERROR((AM1313-L1313)/L1313,"")</f>
        <v/>
      </c>
      <c r="AP1313" s="218" t="n"/>
      <c r="AQ1313" s="219" t="n"/>
      <c r="AR1313" s="217">
        <f>IFERROR(ROUND((3600/AS1313*J1313),0),"")</f>
        <v/>
      </c>
      <c r="AS1313" s="217">
        <f>IFERROR(ROUND(AVERAGE(Y1313:Z1313,AK1313:AL1313),0),"")</f>
        <v/>
      </c>
      <c r="AT1313" s="217" t="n"/>
      <c r="AU1313" s="217" t="n"/>
      <c r="AV1313" s="217" t="n"/>
      <c r="AW1313" s="217" t="n"/>
      <c r="AX1313" s="217" t="n"/>
      <c r="AY1313" s="217" t="n"/>
      <c r="AZ1313" s="217" t="n"/>
      <c r="BA1313" s="217" t="n"/>
      <c r="BB1313" s="217" t="n"/>
      <c r="BC1313" s="217" t="n"/>
      <c r="BD1313" s="217" t="n"/>
      <c r="BE1313" s="217" t="n"/>
      <c r="BF1313" s="217" t="n"/>
      <c r="BG1313" s="217" t="n"/>
      <c r="BH1313" s="217" t="n"/>
      <c r="BI1313" s="217" t="n"/>
      <c r="BJ1313" s="217" t="n"/>
      <c r="BK1313" s="217" t="n"/>
      <c r="BL1313" s="217" t="n"/>
      <c r="BM1313" s="217" t="n"/>
      <c r="BN1313" s="217" t="n"/>
      <c r="BO1313" s="217" t="n"/>
      <c r="BP1313" s="217" t="n"/>
      <c r="BQ1313" s="217" t="n"/>
      <c r="BR1313" s="217" t="n"/>
      <c r="BS1313" s="217" t="n"/>
      <c r="BT1313" s="217" t="n"/>
      <c r="BU1313" s="217" t="n"/>
      <c r="BV1313" s="217" t="n"/>
      <c r="BW1313" s="217" t="n"/>
      <c r="BX1313" s="220" t="n"/>
      <c r="BY1313" s="220" t="n"/>
      <c r="BZ1313" s="220" t="n"/>
      <c r="CA1313" s="220" t="n"/>
      <c r="CB1313" s="220" t="n"/>
      <c r="CC1313" s="220" t="n"/>
      <c r="CD1313" s="220" t="n"/>
      <c r="CE1313" s="220" t="n"/>
      <c r="CF1313" s="220" t="n"/>
      <c r="CG1313" s="221">
        <f>IFERROR(ROUND((SUM(BX1313:CF1313)),0),"")</f>
        <v/>
      </c>
      <c r="CH1313" s="216" t="n"/>
      <c r="CI1313" s="456" t="n"/>
      <c r="CJ1313" s="223" t="n"/>
      <c r="CK1313" s="196" t="n"/>
      <c r="CL1313" s="196" t="n"/>
      <c r="CM1313" s="196" t="n"/>
      <c r="CN1313" s="196" t="n"/>
      <c r="CO1313" s="196" t="n"/>
      <c r="CP1313" s="323" t="n"/>
      <c r="CQ1313" s="348" t="n"/>
      <c r="CR1313" s="348" t="n"/>
      <c r="CS1313" s="348" t="n"/>
      <c r="CT1313" s="348" t="n"/>
      <c r="CU1313" s="348" t="n"/>
      <c r="CV1313" s="348" t="n"/>
      <c r="CW1313" s="348" t="n"/>
      <c r="CX1313" s="348" t="n"/>
      <c r="CY1313" s="348">
        <f>IFERROR(ROUND(STDEV(AN1313,L1313),1),"")</f>
        <v/>
      </c>
      <c r="CZ1313" s="232">
        <f>IFERROR(ROUND(AVERAGE(O1313:S1313,AA1313:AE1313),0),"")</f>
        <v/>
      </c>
      <c r="DA1313" s="232">
        <f>IFERROR(AVERAGE(T1313:X1313,AF1313:AJ1313),"")</f>
        <v/>
      </c>
      <c r="DB1313" s="308">
        <f>AV1313+BK1313</f>
        <v/>
      </c>
      <c r="DC1313" s="12">
        <f>SUM(BL1313:BT1313,AW1313:BE1313)</f>
        <v/>
      </c>
      <c r="DD1313" s="437">
        <f>IFERROR(ROUND(DC1313/K1313,0),"")</f>
        <v/>
      </c>
      <c r="DE1313" s="437">
        <f>IFERROR(ROUND(AVERAGE(Y1313:Z1313,AK1313:AL1313),0),"")</f>
        <v/>
      </c>
      <c r="DF1313" s="217">
        <f>IFERROR(ROUND((3600/DE1313*J1313),0),"")</f>
        <v/>
      </c>
      <c r="DG1313" s="437">
        <f>IFERROR(ROUND(DD1313/DF1313,1),"")</f>
        <v/>
      </c>
      <c r="DH1313" s="308">
        <f>IFERROR(DB1313+DD1313,"")</f>
        <v/>
      </c>
      <c r="DI1313" s="447">
        <f>IFERROR(DD1313/DH1313,"")</f>
        <v/>
      </c>
      <c r="DJ1313" s="239" t="n"/>
      <c r="DK1313" s="12">
        <f>IFERROR(DF1313-AP1313,"")</f>
        <v/>
      </c>
      <c r="DL1313" s="239" t="n"/>
      <c r="DM1313" s="307">
        <f>IFERROR(DA1313-L1313,"")</f>
        <v/>
      </c>
      <c r="DN1313" s="348">
        <f>IF(DE1313&gt;AQ1313,0,1)</f>
        <v/>
      </c>
      <c r="DO1313" s="348">
        <f>IF(DA1313&lt;M1313,0,1)</f>
        <v/>
      </c>
      <c r="DP1313" s="348">
        <f>IF(DA1313&gt;N1313,0,1)</f>
        <v/>
      </c>
    </row>
    <row r="1314" ht="20.25" customHeight="1" s="417">
      <c r="C1314" s="455" t="n"/>
      <c r="G1314" s="238" t="n"/>
      <c r="H1314" s="437" t="n"/>
      <c r="I1314" s="437" t="n"/>
      <c r="J1314" s="437" t="n"/>
      <c r="K1314" s="437" t="n"/>
      <c r="L1314" s="240" t="n"/>
      <c r="M1314" s="241" t="n"/>
      <c r="N1314" s="242" t="n"/>
      <c r="O1314" s="232" t="n"/>
      <c r="P1314" s="232" t="n"/>
      <c r="Q1314" s="232" t="n"/>
      <c r="R1314" s="232" t="n"/>
      <c r="S1314" s="232" t="n"/>
      <c r="T1314" s="232" t="n"/>
      <c r="U1314" s="232" t="n"/>
      <c r="V1314" s="232" t="n"/>
      <c r="W1314" s="232" t="n"/>
      <c r="X1314" s="232" t="n"/>
      <c r="Y1314" s="195" t="n"/>
      <c r="Z1314" s="195" t="n"/>
      <c r="AA1314" s="232" t="n"/>
      <c r="AB1314" s="232" t="n"/>
      <c r="AC1314" s="232" t="n"/>
      <c r="AD1314" s="232" t="n"/>
      <c r="AE1314" s="232" t="n"/>
      <c r="AF1314" s="232" t="n"/>
      <c r="AG1314" s="232" t="n"/>
      <c r="AH1314" s="232" t="n"/>
      <c r="AI1314" s="232" t="n"/>
      <c r="AJ1314" s="232" t="n"/>
      <c r="AK1314" s="195" t="n"/>
      <c r="AL1314" s="195" t="n"/>
      <c r="AM1314" s="232">
        <f>IFERROR(ROUND(AVERAGE(O1314:S1314,AA1314:AE1314),0),"")</f>
        <v/>
      </c>
      <c r="AN1314" s="232">
        <f>IFERROR(ROUND(AVERAGE(T1314:X1314,AF1314:AJ1314),0),"")</f>
        <v/>
      </c>
      <c r="AO1314" s="278">
        <f>IFERROR((AM1314-L1314)/L1314,"")</f>
        <v/>
      </c>
      <c r="AP1314" s="218" t="n"/>
      <c r="AQ1314" s="219" t="n"/>
      <c r="AR1314" s="217">
        <f>IFERROR(ROUND((3600/AS1314*J1314),0),"")</f>
        <v/>
      </c>
      <c r="AS1314" s="217">
        <f>IFERROR(ROUND(AVERAGE(Y1314:Z1314,AK1314:AL1314),0),"")</f>
        <v/>
      </c>
      <c r="AT1314" s="217" t="n"/>
      <c r="AU1314" s="217" t="n"/>
      <c r="AV1314" s="217" t="n"/>
      <c r="AW1314" s="217" t="n"/>
      <c r="AX1314" s="217" t="n"/>
      <c r="AY1314" s="217" t="n"/>
      <c r="AZ1314" s="217" t="n"/>
      <c r="BA1314" s="217" t="n"/>
      <c r="BB1314" s="217" t="n"/>
      <c r="BC1314" s="217" t="n"/>
      <c r="BD1314" s="217" t="n"/>
      <c r="BE1314" s="217" t="n"/>
      <c r="BF1314" s="217" t="n"/>
      <c r="BG1314" s="217" t="n"/>
      <c r="BH1314" s="217" t="n"/>
      <c r="BI1314" s="217" t="n"/>
      <c r="BJ1314" s="217" t="n"/>
      <c r="BK1314" s="217" t="n"/>
      <c r="BL1314" s="217" t="n"/>
      <c r="BM1314" s="217" t="n"/>
      <c r="BN1314" s="217" t="n"/>
      <c r="BO1314" s="217" t="n"/>
      <c r="BP1314" s="217" t="n"/>
      <c r="BQ1314" s="217" t="n"/>
      <c r="BR1314" s="217" t="n"/>
      <c r="BS1314" s="217" t="n"/>
      <c r="BT1314" s="217" t="n"/>
      <c r="BU1314" s="217" t="n"/>
      <c r="BV1314" s="217" t="n"/>
      <c r="BW1314" s="217" t="n"/>
      <c r="BX1314" s="220" t="n"/>
      <c r="BY1314" s="220" t="n"/>
      <c r="BZ1314" s="220" t="n"/>
      <c r="CA1314" s="220" t="n"/>
      <c r="CB1314" s="220" t="n"/>
      <c r="CC1314" s="220" t="n"/>
      <c r="CD1314" s="220" t="n"/>
      <c r="CE1314" s="220" t="n"/>
      <c r="CF1314" s="220" t="n"/>
      <c r="CG1314" s="221">
        <f>IFERROR(ROUND((SUM(BX1314:CF1314)),0),"")</f>
        <v/>
      </c>
      <c r="CH1314" s="216" t="n"/>
      <c r="CI1314" s="456" t="n"/>
      <c r="CJ1314" s="223" t="n"/>
      <c r="CK1314" s="196" t="n"/>
      <c r="CL1314" s="196" t="n"/>
      <c r="CM1314" s="196" t="n"/>
      <c r="CN1314" s="196" t="n"/>
      <c r="CO1314" s="196" t="n"/>
      <c r="CP1314" s="323" t="n"/>
      <c r="CQ1314" s="348" t="n"/>
      <c r="CR1314" s="348" t="n"/>
      <c r="CS1314" s="348" t="n"/>
      <c r="CT1314" s="348" t="n"/>
      <c r="CU1314" s="348" t="n"/>
      <c r="CV1314" s="348" t="n"/>
      <c r="CW1314" s="348" t="n"/>
      <c r="CX1314" s="348" t="n"/>
      <c r="CY1314" s="348">
        <f>IFERROR(ROUND(STDEV(AN1314,L1314),1),"")</f>
        <v/>
      </c>
      <c r="CZ1314" s="232">
        <f>IFERROR(ROUND(AVERAGE(O1314:S1314,AA1314:AE1314),0),"")</f>
        <v/>
      </c>
      <c r="DA1314" s="232">
        <f>IFERROR(AVERAGE(T1314:X1314,AF1314:AJ1314),"")</f>
        <v/>
      </c>
      <c r="DB1314" s="308">
        <f>AV1314+BK1314</f>
        <v/>
      </c>
      <c r="DC1314" s="12">
        <f>SUM(BL1314:BT1314,AW1314:BE1314)</f>
        <v/>
      </c>
      <c r="DD1314" s="437">
        <f>IFERROR(ROUND(DC1314/K1314,0),"")</f>
        <v/>
      </c>
      <c r="DE1314" s="437">
        <f>IFERROR(ROUND(AVERAGE(Y1314:Z1314,AK1314:AL1314),0),"")</f>
        <v/>
      </c>
      <c r="DF1314" s="217">
        <f>IFERROR(ROUND((3600/DE1314*J1314),0),"")</f>
        <v/>
      </c>
      <c r="DG1314" s="437">
        <f>IFERROR(ROUND(DD1314/DF1314,1),"")</f>
        <v/>
      </c>
      <c r="DH1314" s="308">
        <f>IFERROR(DB1314+DD1314,"")</f>
        <v/>
      </c>
      <c r="DI1314" s="447">
        <f>IFERROR(DD1314/DH1314,"")</f>
        <v/>
      </c>
      <c r="DJ1314" s="239" t="n"/>
      <c r="DK1314" s="12">
        <f>IFERROR(DF1314-AP1314,"")</f>
        <v/>
      </c>
      <c r="DL1314" s="239" t="n"/>
      <c r="DM1314" s="307">
        <f>IFERROR(DA1314-L1314,"")</f>
        <v/>
      </c>
      <c r="DN1314" s="348">
        <f>IF(DE1314&gt;AQ1314,0,1)</f>
        <v/>
      </c>
      <c r="DO1314" s="348">
        <f>IF(DA1314&lt;M1314,0,1)</f>
        <v/>
      </c>
      <c r="DP1314" s="348">
        <f>IF(DA1314&gt;N1314,0,1)</f>
        <v/>
      </c>
    </row>
    <row r="1315" ht="20.25" customHeight="1" s="417">
      <c r="C1315" s="455" t="n"/>
      <c r="G1315" s="238" t="n"/>
      <c r="H1315" s="437" t="n"/>
      <c r="I1315" s="437" t="n"/>
      <c r="J1315" s="437" t="n"/>
      <c r="K1315" s="437" t="n"/>
      <c r="L1315" s="240" t="n"/>
      <c r="M1315" s="241" t="n"/>
      <c r="N1315" s="242" t="n"/>
      <c r="O1315" s="232" t="n"/>
      <c r="P1315" s="232" t="n"/>
      <c r="Q1315" s="232" t="n"/>
      <c r="R1315" s="232" t="n"/>
      <c r="S1315" s="232" t="n"/>
      <c r="T1315" s="232" t="n"/>
      <c r="U1315" s="232" t="n"/>
      <c r="V1315" s="232" t="n"/>
      <c r="W1315" s="232" t="n"/>
      <c r="X1315" s="232" t="n"/>
      <c r="Y1315" s="195" t="n"/>
      <c r="Z1315" s="195" t="n"/>
      <c r="AA1315" s="232" t="n"/>
      <c r="AB1315" s="232" t="n"/>
      <c r="AC1315" s="232" t="n"/>
      <c r="AD1315" s="232" t="n"/>
      <c r="AE1315" s="232" t="n"/>
      <c r="AF1315" s="232" t="n"/>
      <c r="AG1315" s="232" t="n"/>
      <c r="AH1315" s="232" t="n"/>
      <c r="AI1315" s="232" t="n"/>
      <c r="AJ1315" s="232" t="n"/>
      <c r="AK1315" s="195" t="n"/>
      <c r="AL1315" s="195" t="n"/>
      <c r="AM1315" s="232">
        <f>IFERROR(ROUND(AVERAGE(O1315:S1315,AA1315:AE1315),0),"")</f>
        <v/>
      </c>
      <c r="AN1315" s="232">
        <f>IFERROR(ROUND(AVERAGE(T1315:X1315,AF1315:AJ1315),0),"")</f>
        <v/>
      </c>
      <c r="AO1315" s="278">
        <f>IFERROR((AM1315-L1315)/L1315,"")</f>
        <v/>
      </c>
      <c r="AP1315" s="218" t="n"/>
      <c r="AQ1315" s="219" t="n"/>
      <c r="AR1315" s="217">
        <f>IFERROR(ROUND((3600/AS1315*J1315),0),"")</f>
        <v/>
      </c>
      <c r="AS1315" s="217">
        <f>IFERROR(ROUND(AVERAGE(Y1315:Z1315,AK1315:AL1315),0),"")</f>
        <v/>
      </c>
      <c r="AT1315" s="217" t="n"/>
      <c r="AU1315" s="217" t="n"/>
      <c r="AV1315" s="217" t="n"/>
      <c r="AW1315" s="217" t="n"/>
      <c r="AX1315" s="217" t="n"/>
      <c r="AY1315" s="217" t="n"/>
      <c r="AZ1315" s="217" t="n"/>
      <c r="BA1315" s="217" t="n"/>
      <c r="BB1315" s="217" t="n"/>
      <c r="BC1315" s="217" t="n"/>
      <c r="BD1315" s="217" t="n"/>
      <c r="BE1315" s="217" t="n"/>
      <c r="BF1315" s="217" t="n"/>
      <c r="BG1315" s="217" t="n"/>
      <c r="BH1315" s="217" t="n"/>
      <c r="BI1315" s="217" t="n"/>
      <c r="BJ1315" s="217" t="n"/>
      <c r="BK1315" s="217" t="n"/>
      <c r="BL1315" s="217" t="n"/>
      <c r="BM1315" s="217" t="n"/>
      <c r="BN1315" s="217" t="n"/>
      <c r="BO1315" s="217" t="n"/>
      <c r="BP1315" s="217" t="n"/>
      <c r="BQ1315" s="217" t="n"/>
      <c r="BR1315" s="217" t="n"/>
      <c r="BS1315" s="217" t="n"/>
      <c r="BT1315" s="217" t="n"/>
      <c r="BU1315" s="217" t="n"/>
      <c r="BV1315" s="217" t="n"/>
      <c r="BW1315" s="217" t="n"/>
      <c r="BX1315" s="220" t="n"/>
      <c r="BY1315" s="220" t="n"/>
      <c r="BZ1315" s="220" t="n"/>
      <c r="CA1315" s="220" t="n"/>
      <c r="CB1315" s="220" t="n"/>
      <c r="CC1315" s="220" t="n"/>
      <c r="CD1315" s="220" t="n"/>
      <c r="CE1315" s="220" t="n"/>
      <c r="CF1315" s="220" t="n"/>
      <c r="CG1315" s="221">
        <f>IFERROR(ROUND((SUM(BX1315:CF1315)),0),"")</f>
        <v/>
      </c>
      <c r="CH1315" s="216" t="n"/>
      <c r="CI1315" s="456" t="n"/>
      <c r="CJ1315" s="223" t="n"/>
      <c r="CK1315" s="196" t="n"/>
      <c r="CL1315" s="196" t="n"/>
      <c r="CM1315" s="196" t="n"/>
      <c r="CN1315" s="196" t="n"/>
      <c r="CO1315" s="196" t="n"/>
      <c r="CP1315" s="323" t="n"/>
      <c r="CQ1315" s="348" t="n"/>
      <c r="CR1315" s="348" t="n"/>
      <c r="CS1315" s="348" t="n"/>
      <c r="CT1315" s="348" t="n"/>
      <c r="CU1315" s="348" t="n"/>
      <c r="CV1315" s="348" t="n"/>
      <c r="CW1315" s="348" t="n"/>
      <c r="CX1315" s="348" t="n"/>
      <c r="CY1315" s="348">
        <f>IFERROR(ROUND(STDEV(AN1315,L1315),1),"")</f>
        <v/>
      </c>
      <c r="CZ1315" s="232">
        <f>IFERROR(ROUND(AVERAGE(O1315:S1315,AA1315:AE1315),0),"")</f>
        <v/>
      </c>
      <c r="DA1315" s="232">
        <f>IFERROR(AVERAGE(T1315:X1315,AF1315:AJ1315),"")</f>
        <v/>
      </c>
      <c r="DB1315" s="308">
        <f>AV1315+BK1315</f>
        <v/>
      </c>
      <c r="DC1315" s="12">
        <f>SUM(BL1315:BT1315,AW1315:BE1315)</f>
        <v/>
      </c>
      <c r="DD1315" s="437">
        <f>IFERROR(ROUND(DC1315/K1315,0),"")</f>
        <v/>
      </c>
      <c r="DE1315" s="437">
        <f>IFERROR(ROUND(AVERAGE(Y1315:Z1315,AK1315:AL1315),0),"")</f>
        <v/>
      </c>
      <c r="DF1315" s="217">
        <f>IFERROR(ROUND((3600/DE1315*J1315),0),"")</f>
        <v/>
      </c>
      <c r="DG1315" s="437">
        <f>IFERROR(ROUND(DD1315/DF1315,1),"")</f>
        <v/>
      </c>
      <c r="DH1315" s="308">
        <f>IFERROR(DB1315+DD1315,"")</f>
        <v/>
      </c>
      <c r="DI1315" s="447">
        <f>IFERROR(DD1315/DH1315,"")</f>
        <v/>
      </c>
      <c r="DJ1315" s="239" t="n"/>
      <c r="DK1315" s="12">
        <f>IFERROR(DF1315-AP1315,"")</f>
        <v/>
      </c>
      <c r="DL1315" s="239" t="n"/>
      <c r="DM1315" s="307">
        <f>IFERROR(DA1315-L1315,"")</f>
        <v/>
      </c>
      <c r="DN1315" s="348">
        <f>IF(DE1315&gt;AQ1315,0,1)</f>
        <v/>
      </c>
      <c r="DO1315" s="348">
        <f>IF(DA1315&lt;M1315,0,1)</f>
        <v/>
      </c>
      <c r="DP1315" s="348">
        <f>IF(DA1315&gt;N1315,0,1)</f>
        <v/>
      </c>
    </row>
    <row r="1316" ht="20.25" customHeight="1" s="417">
      <c r="C1316" s="455" t="n"/>
      <c r="G1316" s="238" t="n"/>
      <c r="H1316" s="437" t="n"/>
      <c r="I1316" s="437" t="n"/>
      <c r="J1316" s="437" t="n"/>
      <c r="K1316" s="437" t="n"/>
      <c r="L1316" s="240" t="n"/>
      <c r="M1316" s="241" t="n"/>
      <c r="N1316" s="242" t="n"/>
      <c r="O1316" s="232" t="n"/>
      <c r="P1316" s="232" t="n"/>
      <c r="Q1316" s="232" t="n"/>
      <c r="R1316" s="232" t="n"/>
      <c r="S1316" s="232" t="n"/>
      <c r="T1316" s="232" t="n"/>
      <c r="U1316" s="232" t="n"/>
      <c r="V1316" s="232" t="n"/>
      <c r="W1316" s="232" t="n"/>
      <c r="X1316" s="232" t="n"/>
      <c r="Y1316" s="195" t="n"/>
      <c r="Z1316" s="195" t="n"/>
      <c r="AA1316" s="232" t="n"/>
      <c r="AB1316" s="232" t="n"/>
      <c r="AC1316" s="232" t="n"/>
      <c r="AD1316" s="232" t="n"/>
      <c r="AE1316" s="232" t="n"/>
      <c r="AF1316" s="232" t="n"/>
      <c r="AG1316" s="232" t="n"/>
      <c r="AH1316" s="232" t="n"/>
      <c r="AI1316" s="232" t="n"/>
      <c r="AJ1316" s="232" t="n"/>
      <c r="AK1316" s="195" t="n"/>
      <c r="AL1316" s="195" t="n"/>
      <c r="AM1316" s="232">
        <f>IFERROR(ROUND(AVERAGE(O1316:S1316,AA1316:AE1316),0),"")</f>
        <v/>
      </c>
      <c r="AN1316" s="232">
        <f>IFERROR(ROUND(AVERAGE(T1316:X1316,AF1316:AJ1316),0),"")</f>
        <v/>
      </c>
      <c r="AO1316" s="278">
        <f>IFERROR((AM1316-L1316)/L1316,"")</f>
        <v/>
      </c>
      <c r="AP1316" s="218" t="n"/>
      <c r="AQ1316" s="219" t="n"/>
      <c r="AR1316" s="217">
        <f>IFERROR(ROUND((3600/AS1316*J1316),0),"")</f>
        <v/>
      </c>
      <c r="AS1316" s="217">
        <f>IFERROR(ROUND(AVERAGE(Y1316:Z1316,AK1316:AL1316),0),"")</f>
        <v/>
      </c>
      <c r="AT1316" s="217" t="n"/>
      <c r="AU1316" s="217" t="n"/>
      <c r="AV1316" s="217" t="n"/>
      <c r="AW1316" s="217" t="n"/>
      <c r="AX1316" s="217" t="n"/>
      <c r="AY1316" s="217" t="n"/>
      <c r="AZ1316" s="217" t="n"/>
      <c r="BA1316" s="217" t="n"/>
      <c r="BB1316" s="217" t="n"/>
      <c r="BC1316" s="217" t="n"/>
      <c r="BD1316" s="217" t="n"/>
      <c r="BE1316" s="217" t="n"/>
      <c r="BF1316" s="217" t="n"/>
      <c r="BG1316" s="217" t="n"/>
      <c r="BH1316" s="217" t="n"/>
      <c r="BI1316" s="217" t="n"/>
      <c r="BJ1316" s="217" t="n"/>
      <c r="BK1316" s="217" t="n"/>
      <c r="BL1316" s="217" t="n"/>
      <c r="BM1316" s="217" t="n"/>
      <c r="BN1316" s="217" t="n"/>
      <c r="BO1316" s="217" t="n"/>
      <c r="BP1316" s="217" t="n"/>
      <c r="BQ1316" s="217" t="n"/>
      <c r="BR1316" s="217" t="n"/>
      <c r="BS1316" s="217" t="n"/>
      <c r="BT1316" s="217" t="n"/>
      <c r="BU1316" s="217" t="n"/>
      <c r="BV1316" s="217" t="n"/>
      <c r="BW1316" s="217" t="n"/>
      <c r="BX1316" s="220" t="n"/>
      <c r="BY1316" s="220" t="n"/>
      <c r="BZ1316" s="220" t="n"/>
      <c r="CA1316" s="220" t="n"/>
      <c r="CB1316" s="220" t="n"/>
      <c r="CC1316" s="220" t="n"/>
      <c r="CD1316" s="220" t="n"/>
      <c r="CE1316" s="220" t="n"/>
      <c r="CF1316" s="220" t="n"/>
      <c r="CG1316" s="221">
        <f>IFERROR(ROUND((SUM(BX1316:CF1316)),0),"")</f>
        <v/>
      </c>
      <c r="CH1316" s="216" t="n"/>
      <c r="CI1316" s="456" t="n"/>
      <c r="CJ1316" s="223" t="n"/>
      <c r="CK1316" s="196" t="n"/>
      <c r="CL1316" s="196" t="n"/>
      <c r="CM1316" s="196" t="n"/>
      <c r="CN1316" s="196" t="n"/>
      <c r="CO1316" s="196" t="n"/>
      <c r="CP1316" s="323" t="n"/>
      <c r="CQ1316" s="348" t="n"/>
      <c r="CR1316" s="348" t="n"/>
      <c r="CS1316" s="348" t="n"/>
      <c r="CT1316" s="348" t="n"/>
      <c r="CU1316" s="348" t="n"/>
      <c r="CV1316" s="348" t="n"/>
      <c r="CW1316" s="348" t="n"/>
      <c r="CX1316" s="348" t="n"/>
      <c r="CY1316" s="348">
        <f>IFERROR(ROUND(STDEV(AN1316,L1316),1),"")</f>
        <v/>
      </c>
      <c r="CZ1316" s="232">
        <f>IFERROR(ROUND(AVERAGE(O1316:S1316,AA1316:AE1316),0),"")</f>
        <v/>
      </c>
      <c r="DA1316" s="232">
        <f>IFERROR(AVERAGE(T1316:X1316,AF1316:AJ1316),"")</f>
        <v/>
      </c>
      <c r="DB1316" s="308">
        <f>AV1316+BK1316</f>
        <v/>
      </c>
      <c r="DC1316" s="12">
        <f>SUM(BL1316:BT1316,AW1316:BE1316)</f>
        <v/>
      </c>
      <c r="DD1316" s="437">
        <f>IFERROR(ROUND(DC1316/K1316,0),"")</f>
        <v/>
      </c>
      <c r="DE1316" s="437">
        <f>IFERROR(ROUND(AVERAGE(Y1316:Z1316,AK1316:AL1316),0),"")</f>
        <v/>
      </c>
      <c r="DF1316" s="217">
        <f>IFERROR(ROUND((3600/DE1316*J1316),0),"")</f>
        <v/>
      </c>
      <c r="DG1316" s="437">
        <f>IFERROR(ROUND(DD1316/DF1316,1),"")</f>
        <v/>
      </c>
      <c r="DH1316" s="308">
        <f>IFERROR(DB1316+DD1316,"")</f>
        <v/>
      </c>
      <c r="DI1316" s="447">
        <f>IFERROR(DD1316/DH1316,"")</f>
        <v/>
      </c>
      <c r="DJ1316" s="239" t="n"/>
      <c r="DK1316" s="12">
        <f>IFERROR(DF1316-AP1316,"")</f>
        <v/>
      </c>
      <c r="DL1316" s="239" t="n"/>
      <c r="DM1316" s="307">
        <f>IFERROR(DA1316-L1316,"")</f>
        <v/>
      </c>
      <c r="DN1316" s="348">
        <f>IF(DE1316&gt;AQ1316,0,1)</f>
        <v/>
      </c>
      <c r="DO1316" s="348">
        <f>IF(DA1316&lt;M1316,0,1)</f>
        <v/>
      </c>
      <c r="DP1316" s="348">
        <f>IF(DA1316&gt;N1316,0,1)</f>
        <v/>
      </c>
    </row>
    <row r="1317" ht="20.25" customHeight="1" s="417">
      <c r="C1317" s="455" t="n"/>
      <c r="G1317" s="238" t="n"/>
      <c r="H1317" s="437" t="n"/>
      <c r="I1317" s="437" t="n"/>
      <c r="J1317" s="437" t="n"/>
      <c r="K1317" s="437" t="n"/>
      <c r="L1317" s="240" t="n"/>
      <c r="M1317" s="241" t="n"/>
      <c r="N1317" s="242" t="n"/>
      <c r="O1317" s="232" t="n"/>
      <c r="P1317" s="232" t="n"/>
      <c r="Q1317" s="232" t="n"/>
      <c r="R1317" s="232" t="n"/>
      <c r="S1317" s="232" t="n"/>
      <c r="T1317" s="232" t="n"/>
      <c r="U1317" s="232" t="n"/>
      <c r="V1317" s="232" t="n"/>
      <c r="W1317" s="232" t="n"/>
      <c r="X1317" s="232" t="n"/>
      <c r="Y1317" s="195" t="n"/>
      <c r="Z1317" s="195" t="n"/>
      <c r="AA1317" s="232" t="n"/>
      <c r="AB1317" s="232" t="n"/>
      <c r="AC1317" s="232" t="n"/>
      <c r="AD1317" s="232" t="n"/>
      <c r="AE1317" s="232" t="n"/>
      <c r="AF1317" s="232" t="n"/>
      <c r="AG1317" s="232" t="n"/>
      <c r="AH1317" s="232" t="n"/>
      <c r="AI1317" s="232" t="n"/>
      <c r="AJ1317" s="232" t="n"/>
      <c r="AK1317" s="195" t="n"/>
      <c r="AL1317" s="195" t="n"/>
      <c r="AM1317" s="232">
        <f>IFERROR(ROUND(AVERAGE(O1317:S1317,AA1317:AE1317),0),"")</f>
        <v/>
      </c>
      <c r="AN1317" s="232">
        <f>IFERROR(ROUND(AVERAGE(T1317:X1317,AF1317:AJ1317),0),"")</f>
        <v/>
      </c>
      <c r="AO1317" s="278">
        <f>IFERROR((AM1317-L1317)/L1317,"")</f>
        <v/>
      </c>
      <c r="AP1317" s="218" t="n"/>
      <c r="AQ1317" s="219" t="n"/>
      <c r="AR1317" s="217">
        <f>IFERROR(ROUND((3600/AS1317*J1317),0),"")</f>
        <v/>
      </c>
      <c r="AS1317" s="217">
        <f>IFERROR(ROUND(AVERAGE(Y1317:Z1317,AK1317:AL1317),0),"")</f>
        <v/>
      </c>
      <c r="AT1317" s="217" t="n"/>
      <c r="AU1317" s="217" t="n"/>
      <c r="AV1317" s="217" t="n"/>
      <c r="AW1317" s="217" t="n"/>
      <c r="AX1317" s="217" t="n"/>
      <c r="AY1317" s="217" t="n"/>
      <c r="AZ1317" s="217" t="n"/>
      <c r="BA1317" s="217" t="n"/>
      <c r="BB1317" s="217" t="n"/>
      <c r="BC1317" s="217" t="n"/>
      <c r="BD1317" s="217" t="n"/>
      <c r="BE1317" s="217" t="n"/>
      <c r="BF1317" s="217" t="n"/>
      <c r="BG1317" s="217" t="n"/>
      <c r="BH1317" s="217" t="n"/>
      <c r="BI1317" s="217" t="n"/>
      <c r="BJ1317" s="217" t="n"/>
      <c r="BK1317" s="217" t="n"/>
      <c r="BL1317" s="217" t="n"/>
      <c r="BM1317" s="217" t="n"/>
      <c r="BN1317" s="217" t="n"/>
      <c r="BO1317" s="217" t="n"/>
      <c r="BP1317" s="217" t="n"/>
      <c r="BQ1317" s="217" t="n"/>
      <c r="BR1317" s="217" t="n"/>
      <c r="BS1317" s="217" t="n"/>
      <c r="BT1317" s="217" t="n"/>
      <c r="BU1317" s="217" t="n"/>
      <c r="BV1317" s="217" t="n"/>
      <c r="BW1317" s="217" t="n"/>
      <c r="BX1317" s="220" t="n"/>
      <c r="BY1317" s="220" t="n"/>
      <c r="BZ1317" s="220" t="n"/>
      <c r="CA1317" s="220" t="n"/>
      <c r="CB1317" s="220" t="n"/>
      <c r="CC1317" s="220" t="n"/>
      <c r="CD1317" s="220" t="n"/>
      <c r="CE1317" s="220" t="n"/>
      <c r="CF1317" s="220" t="n"/>
      <c r="CG1317" s="221">
        <f>IFERROR(ROUND((SUM(BX1317:CF1317)),0),"")</f>
        <v/>
      </c>
      <c r="CH1317" s="216" t="n"/>
      <c r="CI1317" s="456" t="n"/>
      <c r="CJ1317" s="223" t="n"/>
      <c r="CK1317" s="196" t="n"/>
      <c r="CL1317" s="196" t="n"/>
      <c r="CM1317" s="196" t="n"/>
      <c r="CN1317" s="196" t="n"/>
      <c r="CO1317" s="196" t="n"/>
      <c r="CP1317" s="323" t="n"/>
      <c r="CQ1317" s="348" t="n"/>
      <c r="CR1317" s="348" t="n"/>
      <c r="CS1317" s="348" t="n"/>
      <c r="CT1317" s="348" t="n"/>
      <c r="CU1317" s="348" t="n"/>
      <c r="CV1317" s="348" t="n"/>
      <c r="CW1317" s="348" t="n"/>
      <c r="CX1317" s="348" t="n"/>
      <c r="CY1317" s="348">
        <f>IFERROR(ROUND(STDEV(AN1317,L1317),1),"")</f>
        <v/>
      </c>
      <c r="CZ1317" s="232">
        <f>IFERROR(ROUND(AVERAGE(O1317:S1317,AA1317:AE1317),0),"")</f>
        <v/>
      </c>
      <c r="DA1317" s="232">
        <f>IFERROR(AVERAGE(T1317:X1317,AF1317:AJ1317),"")</f>
        <v/>
      </c>
      <c r="DB1317" s="308">
        <f>AV1317+BK1317</f>
        <v/>
      </c>
      <c r="DC1317" s="12">
        <f>SUM(BL1317:BT1317,AW1317:BE1317)</f>
        <v/>
      </c>
      <c r="DD1317" s="437">
        <f>IFERROR(ROUND(DC1317/K1317,0),"")</f>
        <v/>
      </c>
      <c r="DE1317" s="437">
        <f>IFERROR(ROUND(AVERAGE(Y1317:Z1317,AK1317:AL1317),0),"")</f>
        <v/>
      </c>
      <c r="DF1317" s="217">
        <f>IFERROR(ROUND((3600/DE1317*J1317),0),"")</f>
        <v/>
      </c>
      <c r="DG1317" s="437">
        <f>IFERROR(ROUND(DD1317/DF1317,1),"")</f>
        <v/>
      </c>
      <c r="DH1317" s="308">
        <f>IFERROR(DB1317+DD1317,"")</f>
        <v/>
      </c>
      <c r="DI1317" s="447">
        <f>IFERROR(DD1317/DH1317,"")</f>
        <v/>
      </c>
      <c r="DJ1317" s="239" t="n"/>
      <c r="DK1317" s="12">
        <f>IFERROR(DF1317-AP1317,"")</f>
        <v/>
      </c>
      <c r="DL1317" s="239" t="n"/>
      <c r="DM1317" s="307">
        <f>IFERROR(DA1317-L1317,"")</f>
        <v/>
      </c>
      <c r="DN1317" s="348">
        <f>IF(DE1317&gt;AQ1317,0,1)</f>
        <v/>
      </c>
      <c r="DO1317" s="348">
        <f>IF(DA1317&lt;M1317,0,1)</f>
        <v/>
      </c>
      <c r="DP1317" s="348">
        <f>IF(DA1317&gt;N1317,0,1)</f>
        <v/>
      </c>
    </row>
    <row r="1318" ht="20.25" customHeight="1" s="417">
      <c r="C1318" s="455" t="n"/>
      <c r="G1318" s="238" t="n"/>
      <c r="H1318" s="437" t="n"/>
      <c r="I1318" s="437" t="n"/>
      <c r="J1318" s="437" t="n"/>
      <c r="K1318" s="437" t="n"/>
      <c r="L1318" s="240" t="n"/>
      <c r="M1318" s="241" t="n"/>
      <c r="N1318" s="242" t="n"/>
      <c r="O1318" s="232" t="n"/>
      <c r="P1318" s="232" t="n"/>
      <c r="Q1318" s="232" t="n"/>
      <c r="R1318" s="232" t="n"/>
      <c r="S1318" s="232" t="n"/>
      <c r="T1318" s="232" t="n"/>
      <c r="U1318" s="232" t="n"/>
      <c r="V1318" s="232" t="n"/>
      <c r="W1318" s="232" t="n"/>
      <c r="X1318" s="232" t="n"/>
      <c r="Y1318" s="195" t="n"/>
      <c r="Z1318" s="195" t="n"/>
      <c r="AA1318" s="232" t="n"/>
      <c r="AB1318" s="232" t="n"/>
      <c r="AC1318" s="232" t="n"/>
      <c r="AD1318" s="232" t="n"/>
      <c r="AE1318" s="232" t="n"/>
      <c r="AF1318" s="232" t="n"/>
      <c r="AG1318" s="232" t="n"/>
      <c r="AH1318" s="232" t="n"/>
      <c r="AI1318" s="232" t="n"/>
      <c r="AJ1318" s="232" t="n"/>
      <c r="AK1318" s="195" t="n"/>
      <c r="AL1318" s="195" t="n"/>
      <c r="AM1318" s="232">
        <f>IFERROR(ROUND(AVERAGE(O1318:S1318,AA1318:AE1318),0),"")</f>
        <v/>
      </c>
      <c r="AN1318" s="232">
        <f>IFERROR(ROUND(AVERAGE(T1318:X1318,AF1318:AJ1318),0),"")</f>
        <v/>
      </c>
      <c r="AO1318" s="278">
        <f>IFERROR((AM1318-L1318)/L1318,"")</f>
        <v/>
      </c>
      <c r="AP1318" s="218" t="n"/>
      <c r="AQ1318" s="219" t="n"/>
      <c r="AR1318" s="217">
        <f>IFERROR(ROUND((3600/AS1318*J1318),0),"")</f>
        <v/>
      </c>
      <c r="AS1318" s="217">
        <f>IFERROR(ROUND(AVERAGE(Y1318:Z1318,AK1318:AL1318),0),"")</f>
        <v/>
      </c>
      <c r="AT1318" s="217" t="n"/>
      <c r="AU1318" s="217" t="n"/>
      <c r="AV1318" s="217" t="n"/>
      <c r="AW1318" s="217" t="n"/>
      <c r="AX1318" s="217" t="n"/>
      <c r="AY1318" s="217" t="n"/>
      <c r="AZ1318" s="217" t="n"/>
      <c r="BA1318" s="217" t="n"/>
      <c r="BB1318" s="217" t="n"/>
      <c r="BC1318" s="217" t="n"/>
      <c r="BD1318" s="217" t="n"/>
      <c r="BE1318" s="217" t="n"/>
      <c r="BF1318" s="217" t="n"/>
      <c r="BG1318" s="217" t="n"/>
      <c r="BH1318" s="217" t="n"/>
      <c r="BI1318" s="217" t="n"/>
      <c r="BJ1318" s="217" t="n"/>
      <c r="BK1318" s="217" t="n"/>
      <c r="BL1318" s="217" t="n"/>
      <c r="BM1318" s="217" t="n"/>
      <c r="BN1318" s="217" t="n"/>
      <c r="BO1318" s="217" t="n"/>
      <c r="BP1318" s="217" t="n"/>
      <c r="BQ1318" s="217" t="n"/>
      <c r="BR1318" s="217" t="n"/>
      <c r="BS1318" s="217" t="n"/>
      <c r="BT1318" s="217" t="n"/>
      <c r="BU1318" s="217" t="n"/>
      <c r="BV1318" s="217" t="n"/>
      <c r="BW1318" s="217" t="n"/>
      <c r="BX1318" s="220" t="n"/>
      <c r="BY1318" s="220" t="n"/>
      <c r="BZ1318" s="220" t="n"/>
      <c r="CA1318" s="220" t="n"/>
      <c r="CB1318" s="220" t="n"/>
      <c r="CC1318" s="220" t="n"/>
      <c r="CD1318" s="220" t="n"/>
      <c r="CE1318" s="220" t="n"/>
      <c r="CF1318" s="220" t="n"/>
      <c r="CG1318" s="221">
        <f>IFERROR(ROUND((SUM(BX1318:CF1318)),0),"")</f>
        <v/>
      </c>
      <c r="CH1318" s="216" t="n"/>
      <c r="CI1318" s="456" t="n"/>
      <c r="CJ1318" s="223" t="n"/>
      <c r="CK1318" s="196" t="n"/>
      <c r="CL1318" s="196" t="n"/>
      <c r="CM1318" s="196" t="n"/>
      <c r="CN1318" s="196" t="n"/>
      <c r="CO1318" s="196" t="n"/>
      <c r="CP1318" s="323" t="n"/>
      <c r="CQ1318" s="348" t="n"/>
      <c r="CR1318" s="348" t="n"/>
      <c r="CS1318" s="348" t="n"/>
      <c r="CT1318" s="348" t="n"/>
      <c r="CU1318" s="348" t="n"/>
      <c r="CV1318" s="348" t="n"/>
      <c r="CW1318" s="348" t="n"/>
      <c r="CX1318" s="348" t="n"/>
      <c r="CY1318" s="348">
        <f>IFERROR(ROUND(STDEV(AN1318,L1318),1),"")</f>
        <v/>
      </c>
      <c r="CZ1318" s="232">
        <f>IFERROR(ROUND(AVERAGE(O1318:S1318,AA1318:AE1318),0),"")</f>
        <v/>
      </c>
      <c r="DA1318" s="232">
        <f>IFERROR(AVERAGE(T1318:X1318,AF1318:AJ1318),"")</f>
        <v/>
      </c>
      <c r="DB1318" s="308">
        <f>AV1318+BK1318</f>
        <v/>
      </c>
      <c r="DC1318" s="12">
        <f>SUM(BL1318:BT1318,AW1318:BE1318)</f>
        <v/>
      </c>
      <c r="DD1318" s="437">
        <f>IFERROR(ROUND(DC1318/K1318,0),"")</f>
        <v/>
      </c>
      <c r="DE1318" s="437">
        <f>IFERROR(ROUND(AVERAGE(Y1318:Z1318,AK1318:AL1318),0),"")</f>
        <v/>
      </c>
      <c r="DF1318" s="217">
        <f>IFERROR(ROUND((3600/DE1318*J1318),0),"")</f>
        <v/>
      </c>
      <c r="DG1318" s="437">
        <f>IFERROR(ROUND(DD1318/DF1318,1),"")</f>
        <v/>
      </c>
      <c r="DH1318" s="308">
        <f>IFERROR(DB1318+DD1318,"")</f>
        <v/>
      </c>
      <c r="DI1318" s="447">
        <f>IFERROR(DD1318/DH1318,"")</f>
        <v/>
      </c>
      <c r="DJ1318" s="239" t="n"/>
      <c r="DK1318" s="12">
        <f>IFERROR(DF1318-AP1318,"")</f>
        <v/>
      </c>
      <c r="DL1318" s="239" t="n"/>
      <c r="DM1318" s="307">
        <f>IFERROR(DA1318-L1318,"")</f>
        <v/>
      </c>
      <c r="DN1318" s="348">
        <f>IF(DE1318&gt;AQ1318,0,1)</f>
        <v/>
      </c>
      <c r="DO1318" s="348">
        <f>IF(DA1318&lt;M1318,0,1)</f>
        <v/>
      </c>
      <c r="DP1318" s="348">
        <f>IF(DA1318&gt;N1318,0,1)</f>
        <v/>
      </c>
    </row>
    <row r="1319" ht="20.25" customHeight="1" s="417">
      <c r="C1319" s="455" t="n"/>
      <c r="G1319" s="238" t="n"/>
      <c r="H1319" s="437" t="n"/>
      <c r="I1319" s="437" t="n"/>
      <c r="J1319" s="437" t="n"/>
      <c r="K1319" s="437" t="n"/>
      <c r="L1319" s="240" t="n"/>
      <c r="M1319" s="241" t="n"/>
      <c r="N1319" s="242" t="n"/>
      <c r="O1319" s="232" t="n"/>
      <c r="P1319" s="232" t="n"/>
      <c r="Q1319" s="232" t="n"/>
      <c r="R1319" s="232" t="n"/>
      <c r="S1319" s="232" t="n"/>
      <c r="T1319" s="232" t="n"/>
      <c r="U1319" s="232" t="n"/>
      <c r="V1319" s="232" t="n"/>
      <c r="W1319" s="232" t="n"/>
      <c r="X1319" s="232" t="n"/>
      <c r="Y1319" s="195" t="n"/>
      <c r="Z1319" s="195" t="n"/>
      <c r="AA1319" s="232" t="n"/>
      <c r="AB1319" s="232" t="n"/>
      <c r="AC1319" s="232" t="n"/>
      <c r="AD1319" s="232" t="n"/>
      <c r="AE1319" s="232" t="n"/>
      <c r="AF1319" s="232" t="n"/>
      <c r="AG1319" s="232" t="n"/>
      <c r="AH1319" s="232" t="n"/>
      <c r="AI1319" s="232" t="n"/>
      <c r="AJ1319" s="232" t="n"/>
      <c r="AK1319" s="195" t="n"/>
      <c r="AL1319" s="195" t="n"/>
      <c r="AM1319" s="232">
        <f>IFERROR(ROUND(AVERAGE(O1319:S1319,AA1319:AE1319),0),"")</f>
        <v/>
      </c>
      <c r="AN1319" s="232">
        <f>IFERROR(ROUND(AVERAGE(T1319:X1319,AF1319:AJ1319),0),"")</f>
        <v/>
      </c>
      <c r="AO1319" s="278">
        <f>IFERROR((AM1319-L1319)/L1319,"")</f>
        <v/>
      </c>
      <c r="AP1319" s="218" t="n"/>
      <c r="AQ1319" s="219" t="n"/>
      <c r="AR1319" s="217">
        <f>IFERROR(ROUND((3600/AS1319*J1319),0),"")</f>
        <v/>
      </c>
      <c r="AS1319" s="217">
        <f>IFERROR(ROUND(AVERAGE(Y1319:Z1319,AK1319:AL1319),0),"")</f>
        <v/>
      </c>
      <c r="AT1319" s="217" t="n"/>
      <c r="AU1319" s="217" t="n"/>
      <c r="AV1319" s="217" t="n"/>
      <c r="AW1319" s="217" t="n"/>
      <c r="AX1319" s="217" t="n"/>
      <c r="AY1319" s="217" t="n"/>
      <c r="AZ1319" s="217" t="n"/>
      <c r="BA1319" s="217" t="n"/>
      <c r="BB1319" s="217" t="n"/>
      <c r="BC1319" s="217" t="n"/>
      <c r="BD1319" s="217" t="n"/>
      <c r="BE1319" s="217" t="n"/>
      <c r="BF1319" s="217" t="n"/>
      <c r="BG1319" s="217" t="n"/>
      <c r="BH1319" s="217" t="n"/>
      <c r="BI1319" s="217" t="n"/>
      <c r="BJ1319" s="217" t="n"/>
      <c r="BK1319" s="217" t="n"/>
      <c r="BL1319" s="217" t="n"/>
      <c r="BM1319" s="217" t="n"/>
      <c r="BN1319" s="217" t="n"/>
      <c r="BO1319" s="217" t="n"/>
      <c r="BP1319" s="217" t="n"/>
      <c r="BQ1319" s="217" t="n"/>
      <c r="BR1319" s="217" t="n"/>
      <c r="BS1319" s="217" t="n"/>
      <c r="BT1319" s="217" t="n"/>
      <c r="BU1319" s="217" t="n"/>
      <c r="BV1319" s="217" t="n"/>
      <c r="BW1319" s="217" t="n"/>
      <c r="BX1319" s="220" t="n"/>
      <c r="BY1319" s="220" t="n"/>
      <c r="BZ1319" s="220" t="n"/>
      <c r="CA1319" s="220" t="n"/>
      <c r="CB1319" s="220" t="n"/>
      <c r="CC1319" s="220" t="n"/>
      <c r="CD1319" s="220" t="n"/>
      <c r="CE1319" s="220" t="n"/>
      <c r="CF1319" s="220" t="n"/>
      <c r="CG1319" s="221">
        <f>IFERROR(ROUND((SUM(BX1319:CF1319)),0),"")</f>
        <v/>
      </c>
      <c r="CH1319" s="216" t="n"/>
      <c r="CI1319" s="456" t="n"/>
      <c r="CJ1319" s="223" t="n"/>
      <c r="CK1319" s="196" t="n"/>
      <c r="CL1319" s="196" t="n"/>
      <c r="CM1319" s="196" t="n"/>
      <c r="CN1319" s="196" t="n"/>
      <c r="CO1319" s="196" t="n"/>
      <c r="CP1319" s="323" t="n"/>
      <c r="CQ1319" s="348" t="n"/>
      <c r="CR1319" s="348" t="n"/>
      <c r="CS1319" s="348" t="n"/>
      <c r="CT1319" s="348" t="n"/>
      <c r="CU1319" s="348" t="n"/>
      <c r="CV1319" s="348" t="n"/>
      <c r="CW1319" s="348" t="n"/>
      <c r="CX1319" s="348" t="n"/>
      <c r="CY1319" s="348">
        <f>IFERROR(ROUND(STDEV(AN1319,L1319),1),"")</f>
        <v/>
      </c>
      <c r="CZ1319" s="232">
        <f>IFERROR(ROUND(AVERAGE(O1319:S1319,AA1319:AE1319),0),"")</f>
        <v/>
      </c>
      <c r="DA1319" s="232">
        <f>IFERROR(AVERAGE(T1319:X1319,AF1319:AJ1319),"")</f>
        <v/>
      </c>
      <c r="DB1319" s="308">
        <f>AV1319+BK1319</f>
        <v/>
      </c>
      <c r="DC1319" s="12">
        <f>SUM(BL1319:BT1319,AW1319:BE1319)</f>
        <v/>
      </c>
      <c r="DD1319" s="437">
        <f>IFERROR(ROUND(DC1319/K1319,0),"")</f>
        <v/>
      </c>
      <c r="DE1319" s="437">
        <f>IFERROR(ROUND(AVERAGE(Y1319:Z1319,AK1319:AL1319),0),"")</f>
        <v/>
      </c>
      <c r="DF1319" s="217">
        <f>IFERROR(ROUND((3600/DE1319*J1319),0),"")</f>
        <v/>
      </c>
      <c r="DG1319" s="437">
        <f>IFERROR(ROUND(DD1319/DF1319,1),"")</f>
        <v/>
      </c>
      <c r="DH1319" s="308">
        <f>IFERROR(DB1319+DD1319,"")</f>
        <v/>
      </c>
      <c r="DI1319" s="447">
        <f>IFERROR(DD1319/DH1319,"")</f>
        <v/>
      </c>
      <c r="DJ1319" s="239" t="n"/>
      <c r="DK1319" s="12">
        <f>IFERROR(DF1319-AP1319,"")</f>
        <v/>
      </c>
      <c r="DL1319" s="239" t="n"/>
      <c r="DM1319" s="307">
        <f>IFERROR(DA1319-L1319,"")</f>
        <v/>
      </c>
      <c r="DN1319" s="348">
        <f>IF(DE1319&gt;AQ1319,0,1)</f>
        <v/>
      </c>
      <c r="DO1319" s="348">
        <f>IF(DA1319&lt;M1319,0,1)</f>
        <v/>
      </c>
      <c r="DP1319" s="348">
        <f>IF(DA1319&gt;N1319,0,1)</f>
        <v/>
      </c>
    </row>
    <row r="1320" ht="20.25" customHeight="1" s="417">
      <c r="C1320" s="455" t="n"/>
      <c r="G1320" s="238" t="n"/>
      <c r="H1320" s="437" t="n"/>
      <c r="I1320" s="437" t="n"/>
      <c r="J1320" s="437" t="n"/>
      <c r="K1320" s="437" t="n"/>
      <c r="L1320" s="240" t="n"/>
      <c r="M1320" s="241" t="n"/>
      <c r="N1320" s="242" t="n"/>
      <c r="O1320" s="232" t="n"/>
      <c r="P1320" s="232" t="n"/>
      <c r="Q1320" s="232" t="n"/>
      <c r="R1320" s="232" t="n"/>
      <c r="S1320" s="232" t="n"/>
      <c r="T1320" s="232" t="n"/>
      <c r="U1320" s="232" t="n"/>
      <c r="V1320" s="232" t="n"/>
      <c r="W1320" s="232" t="n"/>
      <c r="X1320" s="232" t="n"/>
      <c r="Y1320" s="195" t="n"/>
      <c r="Z1320" s="195" t="n"/>
      <c r="AA1320" s="232" t="n"/>
      <c r="AB1320" s="232" t="n"/>
      <c r="AC1320" s="232" t="n"/>
      <c r="AD1320" s="232" t="n"/>
      <c r="AE1320" s="232" t="n"/>
      <c r="AF1320" s="232" t="n"/>
      <c r="AG1320" s="232" t="n"/>
      <c r="AH1320" s="232" t="n"/>
      <c r="AI1320" s="232" t="n"/>
      <c r="AJ1320" s="232" t="n"/>
      <c r="AK1320" s="195" t="n"/>
      <c r="AL1320" s="195" t="n"/>
      <c r="AM1320" s="232">
        <f>IFERROR(ROUND(AVERAGE(O1320:S1320,AA1320:AE1320),0),"")</f>
        <v/>
      </c>
      <c r="AN1320" s="232">
        <f>IFERROR(ROUND(AVERAGE(T1320:X1320,AF1320:AJ1320),0),"")</f>
        <v/>
      </c>
      <c r="AO1320" s="278">
        <f>IFERROR((AM1320-L1320)/L1320,"")</f>
        <v/>
      </c>
      <c r="AP1320" s="218" t="n"/>
      <c r="AQ1320" s="219" t="n"/>
      <c r="AR1320" s="217">
        <f>IFERROR(ROUND((3600/AS1320*J1320),0),"")</f>
        <v/>
      </c>
      <c r="AS1320" s="217">
        <f>IFERROR(ROUND(AVERAGE(Y1320:Z1320,AK1320:AL1320),0),"")</f>
        <v/>
      </c>
      <c r="AT1320" s="217" t="n"/>
      <c r="AU1320" s="217" t="n"/>
      <c r="AV1320" s="217" t="n"/>
      <c r="AW1320" s="217" t="n"/>
      <c r="AX1320" s="217" t="n"/>
      <c r="AY1320" s="217" t="n"/>
      <c r="AZ1320" s="217" t="n"/>
      <c r="BA1320" s="217" t="n"/>
      <c r="BB1320" s="217" t="n"/>
      <c r="BC1320" s="217" t="n"/>
      <c r="BD1320" s="217" t="n"/>
      <c r="BE1320" s="217" t="n"/>
      <c r="BF1320" s="217" t="n"/>
      <c r="BG1320" s="217" t="n"/>
      <c r="BH1320" s="217" t="n"/>
      <c r="BI1320" s="217" t="n"/>
      <c r="BJ1320" s="217" t="n"/>
      <c r="BK1320" s="217" t="n"/>
      <c r="BL1320" s="217" t="n"/>
      <c r="BM1320" s="217" t="n"/>
      <c r="BN1320" s="217" t="n"/>
      <c r="BO1320" s="217" t="n"/>
      <c r="BP1320" s="217" t="n"/>
      <c r="BQ1320" s="217" t="n"/>
      <c r="BR1320" s="217" t="n"/>
      <c r="BS1320" s="217" t="n"/>
      <c r="BT1320" s="217" t="n"/>
      <c r="BU1320" s="217" t="n"/>
      <c r="BV1320" s="217" t="n"/>
      <c r="BW1320" s="217" t="n"/>
      <c r="BX1320" s="220" t="n"/>
      <c r="BY1320" s="220" t="n"/>
      <c r="BZ1320" s="220" t="n"/>
      <c r="CA1320" s="220" t="n"/>
      <c r="CB1320" s="220" t="n"/>
      <c r="CC1320" s="220" t="n"/>
      <c r="CD1320" s="220" t="n"/>
      <c r="CE1320" s="220" t="n"/>
      <c r="CF1320" s="220" t="n"/>
      <c r="CG1320" s="221">
        <f>IFERROR(ROUND((SUM(BX1320:CF1320)),0),"")</f>
        <v/>
      </c>
      <c r="CH1320" s="216" t="n"/>
      <c r="CI1320" s="456" t="n"/>
      <c r="CJ1320" s="223" t="n"/>
      <c r="CK1320" s="196" t="n"/>
      <c r="CL1320" s="196" t="n"/>
      <c r="CM1320" s="196" t="n"/>
      <c r="CN1320" s="196" t="n"/>
      <c r="CO1320" s="196" t="n"/>
      <c r="CP1320" s="323" t="n"/>
      <c r="CQ1320" s="348" t="n"/>
      <c r="CR1320" s="348" t="n"/>
      <c r="CS1320" s="348" t="n"/>
      <c r="CT1320" s="348" t="n"/>
      <c r="CU1320" s="348" t="n"/>
      <c r="CV1320" s="348" t="n"/>
      <c r="CW1320" s="348" t="n"/>
      <c r="CX1320" s="348" t="n"/>
      <c r="CY1320" s="348">
        <f>IFERROR(ROUND(STDEV(AN1320,L1320),1),"")</f>
        <v/>
      </c>
      <c r="CZ1320" s="232">
        <f>IFERROR(ROUND(AVERAGE(O1320:S1320,AA1320:AE1320),0),"")</f>
        <v/>
      </c>
      <c r="DA1320" s="232">
        <f>IFERROR(AVERAGE(T1320:X1320,AF1320:AJ1320),"")</f>
        <v/>
      </c>
      <c r="DB1320" s="308">
        <f>AV1320+BK1320</f>
        <v/>
      </c>
      <c r="DC1320" s="12">
        <f>SUM(BL1320:BT1320,AW1320:BE1320)</f>
        <v/>
      </c>
      <c r="DD1320" s="437">
        <f>IFERROR(ROUND(DC1320/K1320,0),"")</f>
        <v/>
      </c>
      <c r="DE1320" s="437">
        <f>IFERROR(ROUND(AVERAGE(Y1320:Z1320,AK1320:AL1320),0),"")</f>
        <v/>
      </c>
      <c r="DF1320" s="217">
        <f>IFERROR(ROUND((3600/DE1320*J1320),0),"")</f>
        <v/>
      </c>
      <c r="DG1320" s="437">
        <f>IFERROR(ROUND(DD1320/DF1320,1),"")</f>
        <v/>
      </c>
      <c r="DH1320" s="308">
        <f>IFERROR(DB1320+DD1320,"")</f>
        <v/>
      </c>
      <c r="DI1320" s="447">
        <f>IFERROR(DD1320/DH1320,"")</f>
        <v/>
      </c>
      <c r="DJ1320" s="239" t="n"/>
      <c r="DK1320" s="12">
        <f>IFERROR(DF1320-AP1320,"")</f>
        <v/>
      </c>
      <c r="DL1320" s="239" t="n"/>
      <c r="DM1320" s="307">
        <f>IFERROR(DA1320-L1320,"")</f>
        <v/>
      </c>
      <c r="DN1320" s="348">
        <f>IF(DE1320&gt;AQ1320,0,1)</f>
        <v/>
      </c>
      <c r="DO1320" s="348">
        <f>IF(DA1320&lt;M1320,0,1)</f>
        <v/>
      </c>
      <c r="DP1320" s="348">
        <f>IF(DA1320&gt;N1320,0,1)</f>
        <v/>
      </c>
    </row>
    <row r="1321" ht="20.25" customHeight="1" s="417">
      <c r="C1321" s="455" t="n"/>
      <c r="G1321" s="238" t="n"/>
      <c r="H1321" s="437" t="n"/>
      <c r="I1321" s="437" t="n"/>
      <c r="J1321" s="437" t="n"/>
      <c r="K1321" s="437" t="n"/>
      <c r="L1321" s="240" t="n"/>
      <c r="M1321" s="241" t="n"/>
      <c r="N1321" s="242" t="n"/>
      <c r="O1321" s="232" t="n"/>
      <c r="P1321" s="232" t="n"/>
      <c r="Q1321" s="232" t="n"/>
      <c r="R1321" s="232" t="n"/>
      <c r="S1321" s="232" t="n"/>
      <c r="T1321" s="232" t="n"/>
      <c r="U1321" s="232" t="n"/>
      <c r="V1321" s="232" t="n"/>
      <c r="W1321" s="232" t="n"/>
      <c r="X1321" s="232" t="n"/>
      <c r="Y1321" s="195" t="n"/>
      <c r="Z1321" s="195" t="n"/>
      <c r="AA1321" s="232" t="n"/>
      <c r="AB1321" s="232" t="n"/>
      <c r="AC1321" s="232" t="n"/>
      <c r="AD1321" s="232" t="n"/>
      <c r="AE1321" s="232" t="n"/>
      <c r="AF1321" s="232" t="n"/>
      <c r="AG1321" s="232" t="n"/>
      <c r="AH1321" s="232" t="n"/>
      <c r="AI1321" s="232" t="n"/>
      <c r="AJ1321" s="232" t="n"/>
      <c r="AK1321" s="195" t="n"/>
      <c r="AL1321" s="195" t="n"/>
      <c r="AM1321" s="232">
        <f>IFERROR(ROUND(AVERAGE(O1321:S1321,AA1321:AE1321),0),"")</f>
        <v/>
      </c>
      <c r="AN1321" s="232">
        <f>IFERROR(ROUND(AVERAGE(T1321:X1321,AF1321:AJ1321),0),"")</f>
        <v/>
      </c>
      <c r="AO1321" s="278">
        <f>IFERROR((AM1321-L1321)/L1321,"")</f>
        <v/>
      </c>
      <c r="AP1321" s="218" t="n"/>
      <c r="AQ1321" s="219" t="n"/>
      <c r="AR1321" s="217">
        <f>IFERROR(ROUND((3600/AS1321*J1321),0),"")</f>
        <v/>
      </c>
      <c r="AS1321" s="217">
        <f>IFERROR(ROUND(AVERAGE(Y1321:Z1321,AK1321:AL1321),0),"")</f>
        <v/>
      </c>
      <c r="AT1321" s="217" t="n"/>
      <c r="AU1321" s="217" t="n"/>
      <c r="AV1321" s="217" t="n"/>
      <c r="AW1321" s="217" t="n"/>
      <c r="AX1321" s="217" t="n"/>
      <c r="AY1321" s="217" t="n"/>
      <c r="AZ1321" s="217" t="n"/>
      <c r="BA1321" s="217" t="n"/>
      <c r="BB1321" s="217" t="n"/>
      <c r="BC1321" s="217" t="n"/>
      <c r="BD1321" s="217" t="n"/>
      <c r="BE1321" s="217" t="n"/>
      <c r="BF1321" s="217" t="n"/>
      <c r="BG1321" s="217" t="n"/>
      <c r="BH1321" s="217" t="n"/>
      <c r="BI1321" s="217" t="n"/>
      <c r="BJ1321" s="217" t="n"/>
      <c r="BK1321" s="217" t="n"/>
      <c r="BL1321" s="217" t="n"/>
      <c r="BM1321" s="217" t="n"/>
      <c r="BN1321" s="217" t="n"/>
      <c r="BO1321" s="217" t="n"/>
      <c r="BP1321" s="217" t="n"/>
      <c r="BQ1321" s="217" t="n"/>
      <c r="BR1321" s="217" t="n"/>
      <c r="BS1321" s="217" t="n"/>
      <c r="BT1321" s="217" t="n"/>
      <c r="BU1321" s="217" t="n"/>
      <c r="BV1321" s="217" t="n"/>
      <c r="BW1321" s="217" t="n"/>
      <c r="BX1321" s="220" t="n"/>
      <c r="BY1321" s="220" t="n"/>
      <c r="BZ1321" s="220" t="n"/>
      <c r="CA1321" s="220" t="n"/>
      <c r="CB1321" s="220" t="n"/>
      <c r="CC1321" s="220" t="n"/>
      <c r="CD1321" s="220" t="n"/>
      <c r="CE1321" s="220" t="n"/>
      <c r="CF1321" s="220" t="n"/>
      <c r="CG1321" s="221">
        <f>IFERROR(ROUND((SUM(BX1321:CF1321)),0),"")</f>
        <v/>
      </c>
      <c r="CH1321" s="216" t="n"/>
      <c r="CI1321" s="456" t="n"/>
      <c r="CJ1321" s="223" t="n"/>
      <c r="CK1321" s="196" t="n"/>
      <c r="CL1321" s="196" t="n"/>
      <c r="CM1321" s="196" t="n"/>
      <c r="CN1321" s="196" t="n"/>
      <c r="CO1321" s="196" t="n"/>
      <c r="CP1321" s="323" t="n"/>
      <c r="CQ1321" s="348" t="n"/>
      <c r="CR1321" s="348" t="n"/>
      <c r="CS1321" s="348" t="n"/>
      <c r="CT1321" s="348" t="n"/>
      <c r="CU1321" s="348" t="n"/>
      <c r="CV1321" s="348" t="n"/>
      <c r="CW1321" s="348" t="n"/>
      <c r="CX1321" s="348" t="n"/>
      <c r="CY1321" s="348">
        <f>IFERROR(ROUND(STDEV(AN1321,L1321),1),"")</f>
        <v/>
      </c>
      <c r="CZ1321" s="232">
        <f>IFERROR(ROUND(AVERAGE(O1321:S1321,AA1321:AE1321),0),"")</f>
        <v/>
      </c>
      <c r="DA1321" s="232">
        <f>IFERROR(AVERAGE(T1321:X1321,AF1321:AJ1321),"")</f>
        <v/>
      </c>
      <c r="DB1321" s="308">
        <f>AV1321+BK1321</f>
        <v/>
      </c>
      <c r="DC1321" s="12">
        <f>SUM(BL1321:BT1321,AW1321:BE1321)</f>
        <v/>
      </c>
      <c r="DD1321" s="437">
        <f>IFERROR(ROUND(DC1321/K1321,0),"")</f>
        <v/>
      </c>
      <c r="DE1321" s="437">
        <f>IFERROR(ROUND(AVERAGE(Y1321:Z1321,AK1321:AL1321),0),"")</f>
        <v/>
      </c>
      <c r="DF1321" s="217">
        <f>IFERROR(ROUND((3600/DE1321*J1321),0),"")</f>
        <v/>
      </c>
      <c r="DG1321" s="437">
        <f>IFERROR(ROUND(DD1321/DF1321,1),"")</f>
        <v/>
      </c>
      <c r="DH1321" s="308">
        <f>IFERROR(DB1321+DD1321,"")</f>
        <v/>
      </c>
      <c r="DI1321" s="447">
        <f>IFERROR(DD1321/DH1321,"")</f>
        <v/>
      </c>
      <c r="DJ1321" s="239" t="n"/>
      <c r="DK1321" s="12">
        <f>IFERROR(DF1321-AP1321,"")</f>
        <v/>
      </c>
      <c r="DL1321" s="239" t="n"/>
      <c r="DM1321" s="307">
        <f>IFERROR(DA1321-L1321,"")</f>
        <v/>
      </c>
      <c r="DN1321" s="348">
        <f>IF(DE1321&gt;AQ1321,0,1)</f>
        <v/>
      </c>
      <c r="DO1321" s="348">
        <f>IF(DA1321&lt;M1321,0,1)</f>
        <v/>
      </c>
      <c r="DP1321" s="348">
        <f>IF(DA1321&gt;N1321,0,1)</f>
        <v/>
      </c>
    </row>
    <row r="1322" ht="20.25" customHeight="1" s="417">
      <c r="C1322" s="455" t="n"/>
      <c r="G1322" s="238" t="n"/>
      <c r="H1322" s="437" t="n"/>
      <c r="I1322" s="437" t="n"/>
      <c r="J1322" s="437" t="n"/>
      <c r="K1322" s="437" t="n"/>
      <c r="L1322" s="240" t="n"/>
      <c r="M1322" s="241" t="n"/>
      <c r="N1322" s="242" t="n"/>
      <c r="O1322" s="232" t="n"/>
      <c r="P1322" s="232" t="n"/>
      <c r="Q1322" s="232" t="n"/>
      <c r="R1322" s="232" t="n"/>
      <c r="S1322" s="232" t="n"/>
      <c r="T1322" s="232" t="n"/>
      <c r="U1322" s="232" t="n"/>
      <c r="V1322" s="232" t="n"/>
      <c r="W1322" s="232" t="n"/>
      <c r="X1322" s="232" t="n"/>
      <c r="Y1322" s="195" t="n"/>
      <c r="Z1322" s="195" t="n"/>
      <c r="AA1322" s="232" t="n"/>
      <c r="AB1322" s="232" t="n"/>
      <c r="AC1322" s="232" t="n"/>
      <c r="AD1322" s="232" t="n"/>
      <c r="AE1322" s="232" t="n"/>
      <c r="AF1322" s="232" t="n"/>
      <c r="AG1322" s="232" t="n"/>
      <c r="AH1322" s="232" t="n"/>
      <c r="AI1322" s="232" t="n"/>
      <c r="AJ1322" s="232" t="n"/>
      <c r="AK1322" s="195" t="n"/>
      <c r="AL1322" s="195" t="n"/>
      <c r="AM1322" s="232">
        <f>IFERROR(ROUND(AVERAGE(O1322:S1322,AA1322:AE1322),0),"")</f>
        <v/>
      </c>
      <c r="AN1322" s="232">
        <f>IFERROR(ROUND(AVERAGE(T1322:X1322,AF1322:AJ1322),0),"")</f>
        <v/>
      </c>
      <c r="AO1322" s="278">
        <f>IFERROR((AM1322-L1322)/L1322,"")</f>
        <v/>
      </c>
      <c r="AP1322" s="218" t="n"/>
      <c r="AQ1322" s="219" t="n"/>
      <c r="AR1322" s="217">
        <f>IFERROR(ROUND((3600/AS1322*J1322),0),"")</f>
        <v/>
      </c>
      <c r="AS1322" s="217">
        <f>IFERROR(ROUND(AVERAGE(Y1322:Z1322,AK1322:AL1322),0),"")</f>
        <v/>
      </c>
      <c r="AT1322" s="217" t="n"/>
      <c r="AU1322" s="217" t="n"/>
      <c r="AV1322" s="217" t="n"/>
      <c r="AW1322" s="217" t="n"/>
      <c r="AX1322" s="217" t="n"/>
      <c r="AY1322" s="217" t="n"/>
      <c r="AZ1322" s="217" t="n"/>
      <c r="BA1322" s="217" t="n"/>
      <c r="BB1322" s="217" t="n"/>
      <c r="BC1322" s="217" t="n"/>
      <c r="BD1322" s="217" t="n"/>
      <c r="BE1322" s="217" t="n"/>
      <c r="BF1322" s="217" t="n"/>
      <c r="BG1322" s="217" t="n"/>
      <c r="BH1322" s="217" t="n"/>
      <c r="BI1322" s="217" t="n"/>
      <c r="BJ1322" s="217" t="n"/>
      <c r="BK1322" s="217" t="n"/>
      <c r="BL1322" s="217" t="n"/>
      <c r="BM1322" s="217" t="n"/>
      <c r="BN1322" s="217" t="n"/>
      <c r="BO1322" s="217" t="n"/>
      <c r="BP1322" s="217" t="n"/>
      <c r="BQ1322" s="217" t="n"/>
      <c r="BR1322" s="217" t="n"/>
      <c r="BS1322" s="217" t="n"/>
      <c r="BT1322" s="217" t="n"/>
      <c r="BU1322" s="217" t="n"/>
      <c r="BV1322" s="217" t="n"/>
      <c r="BW1322" s="217" t="n"/>
      <c r="BX1322" s="220" t="n"/>
      <c r="BY1322" s="220" t="n"/>
      <c r="BZ1322" s="220" t="n"/>
      <c r="CA1322" s="220" t="n"/>
      <c r="CB1322" s="220" t="n"/>
      <c r="CC1322" s="220" t="n"/>
      <c r="CD1322" s="220" t="n"/>
      <c r="CE1322" s="220" t="n"/>
      <c r="CF1322" s="220" t="n"/>
      <c r="CG1322" s="221">
        <f>IFERROR(ROUND((SUM(BX1322:CF1322)),0),"")</f>
        <v/>
      </c>
      <c r="CH1322" s="216" t="n"/>
      <c r="CI1322" s="456" t="n"/>
      <c r="CJ1322" s="223" t="n"/>
      <c r="CK1322" s="196" t="n"/>
      <c r="CL1322" s="196" t="n"/>
      <c r="CM1322" s="196" t="n"/>
      <c r="CN1322" s="196" t="n"/>
      <c r="CO1322" s="196" t="n"/>
      <c r="CP1322" s="323" t="n"/>
      <c r="CQ1322" s="348" t="n"/>
      <c r="CR1322" s="348" t="n"/>
      <c r="CS1322" s="348" t="n"/>
      <c r="CT1322" s="348" t="n"/>
      <c r="CU1322" s="348" t="n"/>
      <c r="CV1322" s="348" t="n"/>
      <c r="CW1322" s="348" t="n"/>
      <c r="CX1322" s="348" t="n"/>
      <c r="CY1322" s="348">
        <f>IFERROR(ROUND(STDEV(AN1322,L1322),1),"")</f>
        <v/>
      </c>
      <c r="CZ1322" s="232">
        <f>IFERROR(ROUND(AVERAGE(O1322:S1322,AA1322:AE1322),0),"")</f>
        <v/>
      </c>
      <c r="DA1322" s="232">
        <f>IFERROR(AVERAGE(T1322:X1322,AF1322:AJ1322),"")</f>
        <v/>
      </c>
      <c r="DB1322" s="308">
        <f>AV1322+BK1322</f>
        <v/>
      </c>
      <c r="DC1322" s="12">
        <f>SUM(BL1322:BT1322,AW1322:BE1322)</f>
        <v/>
      </c>
      <c r="DD1322" s="437">
        <f>IFERROR(ROUND(DC1322/K1322,0),"")</f>
        <v/>
      </c>
      <c r="DE1322" s="437">
        <f>IFERROR(ROUND(AVERAGE(Y1322:Z1322,AK1322:AL1322),0),"")</f>
        <v/>
      </c>
      <c r="DF1322" s="217">
        <f>IFERROR(ROUND((3600/DE1322*J1322),0),"")</f>
        <v/>
      </c>
      <c r="DG1322" s="437">
        <f>IFERROR(ROUND(DD1322/DF1322,1),"")</f>
        <v/>
      </c>
      <c r="DH1322" s="308">
        <f>IFERROR(DB1322+DD1322,"")</f>
        <v/>
      </c>
      <c r="DI1322" s="447">
        <f>IFERROR(DD1322/DH1322,"")</f>
        <v/>
      </c>
      <c r="DJ1322" s="239" t="n"/>
      <c r="DK1322" s="12">
        <f>IFERROR(DF1322-AP1322,"")</f>
        <v/>
      </c>
      <c r="DL1322" s="239" t="n"/>
      <c r="DM1322" s="307">
        <f>IFERROR(DA1322-L1322,"")</f>
        <v/>
      </c>
      <c r="DN1322" s="348">
        <f>IF(DE1322&gt;AQ1322,0,1)</f>
        <v/>
      </c>
      <c r="DO1322" s="348">
        <f>IF(DA1322&lt;M1322,0,1)</f>
        <v/>
      </c>
      <c r="DP1322" s="348">
        <f>IF(DA1322&gt;N1322,0,1)</f>
        <v/>
      </c>
    </row>
    <row r="1323" ht="20.25" customHeight="1" s="417">
      <c r="C1323" s="455" t="n"/>
      <c r="G1323" s="238" t="n"/>
      <c r="H1323" s="437" t="n"/>
      <c r="I1323" s="437" t="n"/>
      <c r="J1323" s="437" t="n"/>
      <c r="K1323" s="437" t="n"/>
      <c r="L1323" s="240" t="n"/>
      <c r="M1323" s="241" t="n"/>
      <c r="N1323" s="242" t="n"/>
      <c r="O1323" s="232" t="n"/>
      <c r="P1323" s="232" t="n"/>
      <c r="Q1323" s="232" t="n"/>
      <c r="R1323" s="232" t="n"/>
      <c r="S1323" s="232" t="n"/>
      <c r="T1323" s="232" t="n"/>
      <c r="U1323" s="232" t="n"/>
      <c r="V1323" s="232" t="n"/>
      <c r="W1323" s="232" t="n"/>
      <c r="X1323" s="232" t="n"/>
      <c r="Y1323" s="195" t="n"/>
      <c r="Z1323" s="195" t="n"/>
      <c r="AA1323" s="232" t="n"/>
      <c r="AB1323" s="232" t="n"/>
      <c r="AC1323" s="232" t="n"/>
      <c r="AD1323" s="232" t="n"/>
      <c r="AE1323" s="232" t="n"/>
      <c r="AF1323" s="232" t="n"/>
      <c r="AG1323" s="232" t="n"/>
      <c r="AH1323" s="232" t="n"/>
      <c r="AI1323" s="232" t="n"/>
      <c r="AJ1323" s="232" t="n"/>
      <c r="AK1323" s="195" t="n"/>
      <c r="AL1323" s="195" t="n"/>
      <c r="AM1323" s="232">
        <f>IFERROR(ROUND(AVERAGE(O1323:S1323,AA1323:AE1323),0),"")</f>
        <v/>
      </c>
      <c r="AN1323" s="232">
        <f>IFERROR(ROUND(AVERAGE(T1323:X1323,AF1323:AJ1323),0),"")</f>
        <v/>
      </c>
      <c r="AO1323" s="278">
        <f>IFERROR((AM1323-L1323)/L1323,"")</f>
        <v/>
      </c>
      <c r="AP1323" s="218" t="n"/>
      <c r="AQ1323" s="219" t="n"/>
      <c r="AR1323" s="217">
        <f>IFERROR(ROUND((3600/AS1323*J1323),0),"")</f>
        <v/>
      </c>
      <c r="AS1323" s="217">
        <f>IFERROR(ROUND(AVERAGE(Y1323:Z1323,AK1323:AL1323),0),"")</f>
        <v/>
      </c>
      <c r="AT1323" s="217" t="n"/>
      <c r="AU1323" s="217" t="n"/>
      <c r="AV1323" s="217" t="n"/>
      <c r="AW1323" s="217" t="n"/>
      <c r="AX1323" s="217" t="n"/>
      <c r="AY1323" s="217" t="n"/>
      <c r="AZ1323" s="217" t="n"/>
      <c r="BA1323" s="217" t="n"/>
      <c r="BB1323" s="217" t="n"/>
      <c r="BC1323" s="217" t="n"/>
      <c r="BD1323" s="217" t="n"/>
      <c r="BE1323" s="217" t="n"/>
      <c r="BF1323" s="217" t="n"/>
      <c r="BG1323" s="217" t="n"/>
      <c r="BH1323" s="217" t="n"/>
      <c r="BI1323" s="217" t="n"/>
      <c r="BJ1323" s="217" t="n"/>
      <c r="BK1323" s="217" t="n"/>
      <c r="BL1323" s="217" t="n"/>
      <c r="BM1323" s="217" t="n"/>
      <c r="BN1323" s="217" t="n"/>
      <c r="BO1323" s="217" t="n"/>
      <c r="BP1323" s="217" t="n"/>
      <c r="BQ1323" s="217" t="n"/>
      <c r="BR1323" s="217" t="n"/>
      <c r="BS1323" s="217" t="n"/>
      <c r="BT1323" s="217" t="n"/>
      <c r="BU1323" s="217" t="n"/>
      <c r="BV1323" s="217" t="n"/>
      <c r="BW1323" s="217" t="n"/>
      <c r="BX1323" s="220" t="n"/>
      <c r="BY1323" s="220" t="n"/>
      <c r="BZ1323" s="220" t="n"/>
      <c r="CA1323" s="220" t="n"/>
      <c r="CB1323" s="220" t="n"/>
      <c r="CC1323" s="220" t="n"/>
      <c r="CD1323" s="220" t="n"/>
      <c r="CE1323" s="220" t="n"/>
      <c r="CF1323" s="220" t="n"/>
      <c r="CG1323" s="221">
        <f>IFERROR(ROUND((SUM(BX1323:CF1323)),0),"")</f>
        <v/>
      </c>
      <c r="CH1323" s="216" t="n"/>
      <c r="CI1323" s="456" t="n"/>
      <c r="CJ1323" s="223" t="n"/>
      <c r="CK1323" s="196" t="n"/>
      <c r="CL1323" s="196" t="n"/>
      <c r="CM1323" s="196" t="n"/>
      <c r="CN1323" s="196" t="n"/>
      <c r="CO1323" s="196" t="n"/>
      <c r="CP1323" s="323" t="n"/>
      <c r="CQ1323" s="348" t="n"/>
      <c r="CR1323" s="348" t="n"/>
      <c r="CS1323" s="348" t="n"/>
      <c r="CT1323" s="348" t="n"/>
      <c r="CU1323" s="348" t="n"/>
      <c r="CV1323" s="348" t="n"/>
      <c r="CW1323" s="348" t="n"/>
      <c r="CX1323" s="348" t="n"/>
      <c r="CY1323" s="348">
        <f>IFERROR(ROUND(STDEV(AN1323,L1323),1),"")</f>
        <v/>
      </c>
      <c r="CZ1323" s="232">
        <f>IFERROR(ROUND(AVERAGE(O1323:S1323,AA1323:AE1323),0),"")</f>
        <v/>
      </c>
      <c r="DA1323" s="232">
        <f>IFERROR(AVERAGE(T1323:X1323,AF1323:AJ1323),"")</f>
        <v/>
      </c>
      <c r="DB1323" s="308">
        <f>AV1323+BK1323</f>
        <v/>
      </c>
      <c r="DC1323" s="12">
        <f>SUM(BL1323:BT1323,AW1323:BE1323)</f>
        <v/>
      </c>
      <c r="DD1323" s="437">
        <f>IFERROR(ROUND(DC1323/K1323,0),"")</f>
        <v/>
      </c>
      <c r="DE1323" s="437">
        <f>IFERROR(ROUND(AVERAGE(Y1323:Z1323,AK1323:AL1323),0),"")</f>
        <v/>
      </c>
      <c r="DF1323" s="217">
        <f>IFERROR(ROUND((3600/DE1323*J1323),0),"")</f>
        <v/>
      </c>
      <c r="DG1323" s="437">
        <f>IFERROR(ROUND(DD1323/DF1323,1),"")</f>
        <v/>
      </c>
      <c r="DH1323" s="308">
        <f>IFERROR(DB1323+DD1323,"")</f>
        <v/>
      </c>
      <c r="DI1323" s="447">
        <f>IFERROR(DD1323/DH1323,"")</f>
        <v/>
      </c>
      <c r="DJ1323" s="239" t="n"/>
      <c r="DK1323" s="12">
        <f>IFERROR(DF1323-AP1323,"")</f>
        <v/>
      </c>
      <c r="DL1323" s="239" t="n"/>
      <c r="DM1323" s="307">
        <f>IFERROR(DA1323-L1323,"")</f>
        <v/>
      </c>
      <c r="DN1323" s="348">
        <f>IF(DE1323&gt;AQ1323,0,1)</f>
        <v/>
      </c>
      <c r="DO1323" s="348">
        <f>IF(DA1323&lt;M1323,0,1)</f>
        <v/>
      </c>
      <c r="DP1323" s="348">
        <f>IF(DA1323&gt;N1323,0,1)</f>
        <v/>
      </c>
    </row>
    <row r="1324" ht="20.25" customHeight="1" s="417">
      <c r="C1324" s="455" t="n"/>
      <c r="G1324" s="238" t="n"/>
      <c r="H1324" s="437" t="n"/>
      <c r="I1324" s="437" t="n"/>
      <c r="J1324" s="437" t="n"/>
      <c r="K1324" s="437" t="n"/>
      <c r="L1324" s="240" t="n"/>
      <c r="M1324" s="241" t="n"/>
      <c r="N1324" s="242" t="n"/>
      <c r="O1324" s="232" t="n"/>
      <c r="P1324" s="232" t="n"/>
      <c r="Q1324" s="232" t="n"/>
      <c r="R1324" s="232" t="n"/>
      <c r="S1324" s="232" t="n"/>
      <c r="T1324" s="232" t="n"/>
      <c r="U1324" s="232" t="n"/>
      <c r="V1324" s="232" t="n"/>
      <c r="W1324" s="232" t="n"/>
      <c r="X1324" s="232" t="n"/>
      <c r="Y1324" s="195" t="n"/>
      <c r="Z1324" s="195" t="n"/>
      <c r="AA1324" s="232" t="n"/>
      <c r="AB1324" s="232" t="n"/>
      <c r="AC1324" s="232" t="n"/>
      <c r="AD1324" s="232" t="n"/>
      <c r="AE1324" s="232" t="n"/>
      <c r="AF1324" s="232" t="n"/>
      <c r="AG1324" s="232" t="n"/>
      <c r="AH1324" s="232" t="n"/>
      <c r="AI1324" s="232" t="n"/>
      <c r="AJ1324" s="232" t="n"/>
      <c r="AK1324" s="195" t="n"/>
      <c r="AL1324" s="195" t="n"/>
      <c r="AM1324" s="232">
        <f>IFERROR(ROUND(AVERAGE(O1324:S1324,AA1324:AE1324),0),"")</f>
        <v/>
      </c>
      <c r="AN1324" s="232">
        <f>IFERROR(ROUND(AVERAGE(T1324:X1324,AF1324:AJ1324),0),"")</f>
        <v/>
      </c>
      <c r="AO1324" s="278">
        <f>IFERROR((AM1324-L1324)/L1324,"")</f>
        <v/>
      </c>
      <c r="AP1324" s="218" t="n"/>
      <c r="AQ1324" s="219" t="n"/>
      <c r="AR1324" s="217">
        <f>IFERROR(ROUND((3600/AS1324*J1324),0),"")</f>
        <v/>
      </c>
      <c r="AS1324" s="217">
        <f>IFERROR(ROUND(AVERAGE(Y1324:Z1324,AK1324:AL1324),0),"")</f>
        <v/>
      </c>
      <c r="AT1324" s="217" t="n"/>
      <c r="AU1324" s="217" t="n"/>
      <c r="AV1324" s="217" t="n"/>
      <c r="AW1324" s="217" t="n"/>
      <c r="AX1324" s="217" t="n"/>
      <c r="AY1324" s="217" t="n"/>
      <c r="AZ1324" s="217" t="n"/>
      <c r="BA1324" s="217" t="n"/>
      <c r="BB1324" s="217" t="n"/>
      <c r="BC1324" s="217" t="n"/>
      <c r="BD1324" s="217" t="n"/>
      <c r="BE1324" s="217" t="n"/>
      <c r="BF1324" s="217" t="n"/>
      <c r="BG1324" s="217" t="n"/>
      <c r="BH1324" s="217" t="n"/>
      <c r="BI1324" s="217" t="n"/>
      <c r="BJ1324" s="217" t="n"/>
      <c r="BK1324" s="217" t="n"/>
      <c r="BL1324" s="217" t="n"/>
      <c r="BM1324" s="217" t="n"/>
      <c r="BN1324" s="217" t="n"/>
      <c r="BO1324" s="217" t="n"/>
      <c r="BP1324" s="217" t="n"/>
      <c r="BQ1324" s="217" t="n"/>
      <c r="BR1324" s="217" t="n"/>
      <c r="BS1324" s="217" t="n"/>
      <c r="BT1324" s="217" t="n"/>
      <c r="BU1324" s="217" t="n"/>
      <c r="BV1324" s="217" t="n"/>
      <c r="BW1324" s="217" t="n"/>
      <c r="BX1324" s="220" t="n"/>
      <c r="BY1324" s="220" t="n"/>
      <c r="BZ1324" s="220" t="n"/>
      <c r="CA1324" s="220" t="n"/>
      <c r="CB1324" s="220" t="n"/>
      <c r="CC1324" s="220" t="n"/>
      <c r="CD1324" s="220" t="n"/>
      <c r="CE1324" s="220" t="n"/>
      <c r="CF1324" s="220" t="n"/>
      <c r="CG1324" s="221">
        <f>IFERROR(ROUND((SUM(BX1324:CF1324)),0),"")</f>
        <v/>
      </c>
      <c r="CH1324" s="216" t="n"/>
      <c r="CI1324" s="456" t="n"/>
      <c r="CJ1324" s="223" t="n"/>
      <c r="CK1324" s="196" t="n"/>
      <c r="CL1324" s="196" t="n"/>
      <c r="CM1324" s="196" t="n"/>
      <c r="CN1324" s="196" t="n"/>
      <c r="CO1324" s="196" t="n"/>
      <c r="CP1324" s="323" t="n"/>
      <c r="CQ1324" s="348" t="n"/>
      <c r="CR1324" s="348" t="n"/>
      <c r="CS1324" s="348" t="n"/>
      <c r="CT1324" s="348" t="n"/>
      <c r="CU1324" s="348" t="n"/>
      <c r="CV1324" s="348" t="n"/>
      <c r="CW1324" s="348" t="n"/>
      <c r="CX1324" s="348" t="n"/>
      <c r="CY1324" s="348">
        <f>IFERROR(ROUND(STDEV(AN1324,L1324),1),"")</f>
        <v/>
      </c>
      <c r="CZ1324" s="232">
        <f>IFERROR(ROUND(AVERAGE(O1324:S1324,AA1324:AE1324),0),"")</f>
        <v/>
      </c>
      <c r="DA1324" s="232">
        <f>IFERROR(AVERAGE(T1324:X1324,AF1324:AJ1324),"")</f>
        <v/>
      </c>
      <c r="DB1324" s="308">
        <f>AV1324+BK1324</f>
        <v/>
      </c>
      <c r="DC1324" s="12">
        <f>SUM(BL1324:BT1324,AW1324:BE1324)</f>
        <v/>
      </c>
      <c r="DD1324" s="437">
        <f>IFERROR(ROUND(DC1324/K1324,0),"")</f>
        <v/>
      </c>
      <c r="DE1324" s="437">
        <f>IFERROR(ROUND(AVERAGE(Y1324:Z1324,AK1324:AL1324),0),"")</f>
        <v/>
      </c>
      <c r="DF1324" s="217">
        <f>IFERROR(ROUND((3600/DE1324*J1324),0),"")</f>
        <v/>
      </c>
      <c r="DG1324" s="437">
        <f>IFERROR(ROUND(DD1324/DF1324,1),"")</f>
        <v/>
      </c>
      <c r="DH1324" s="308">
        <f>IFERROR(DB1324+DD1324,"")</f>
        <v/>
      </c>
      <c r="DI1324" s="447">
        <f>IFERROR(DD1324/DH1324,"")</f>
        <v/>
      </c>
      <c r="DJ1324" s="239" t="n"/>
      <c r="DK1324" s="12">
        <f>IFERROR(DF1324-AP1324,"")</f>
        <v/>
      </c>
      <c r="DL1324" s="239" t="n"/>
      <c r="DM1324" s="307">
        <f>IFERROR(DA1324-L1324,"")</f>
        <v/>
      </c>
      <c r="DN1324" s="348">
        <f>IF(DE1324&gt;AQ1324,0,1)</f>
        <v/>
      </c>
      <c r="DO1324" s="348">
        <f>IF(DA1324&lt;M1324,0,1)</f>
        <v/>
      </c>
      <c r="DP1324" s="348">
        <f>IF(DA1324&gt;N1324,0,1)</f>
        <v/>
      </c>
    </row>
    <row r="1325" ht="20.25" customHeight="1" s="417">
      <c r="C1325" s="455" t="n"/>
      <c r="G1325" s="238" t="n"/>
      <c r="H1325" s="437" t="n"/>
      <c r="I1325" s="437" t="n"/>
      <c r="J1325" s="437" t="n"/>
      <c r="K1325" s="437" t="n"/>
      <c r="L1325" s="240" t="n"/>
      <c r="M1325" s="241" t="n"/>
      <c r="N1325" s="242" t="n"/>
      <c r="O1325" s="232" t="n"/>
      <c r="P1325" s="232" t="n"/>
      <c r="Q1325" s="232" t="n"/>
      <c r="R1325" s="232" t="n"/>
      <c r="S1325" s="232" t="n"/>
      <c r="T1325" s="232" t="n"/>
      <c r="U1325" s="232" t="n"/>
      <c r="V1325" s="232" t="n"/>
      <c r="W1325" s="232" t="n"/>
      <c r="X1325" s="232" t="n"/>
      <c r="Y1325" s="195" t="n"/>
      <c r="Z1325" s="195" t="n"/>
      <c r="AA1325" s="232" t="n"/>
      <c r="AB1325" s="232" t="n"/>
      <c r="AC1325" s="232" t="n"/>
      <c r="AD1325" s="232" t="n"/>
      <c r="AE1325" s="232" t="n"/>
      <c r="AF1325" s="232" t="n"/>
      <c r="AG1325" s="232" t="n"/>
      <c r="AH1325" s="232" t="n"/>
      <c r="AI1325" s="232" t="n"/>
      <c r="AJ1325" s="232" t="n"/>
      <c r="AK1325" s="195" t="n"/>
      <c r="AL1325" s="195" t="n"/>
      <c r="AM1325" s="232">
        <f>IFERROR(ROUND(AVERAGE(O1325:S1325,AA1325:AE1325),0),"")</f>
        <v/>
      </c>
      <c r="AN1325" s="232">
        <f>IFERROR(ROUND(AVERAGE(T1325:X1325,AF1325:AJ1325),0),"")</f>
        <v/>
      </c>
      <c r="AO1325" s="278">
        <f>IFERROR((AM1325-L1325)/L1325,"")</f>
        <v/>
      </c>
      <c r="AP1325" s="218" t="n"/>
      <c r="AQ1325" s="219" t="n"/>
      <c r="AR1325" s="217">
        <f>IFERROR(ROUND((3600/AS1325*J1325),0),"")</f>
        <v/>
      </c>
      <c r="AS1325" s="217">
        <f>IFERROR(ROUND(AVERAGE(Y1325:Z1325,AK1325:AL1325),0),"")</f>
        <v/>
      </c>
      <c r="AT1325" s="217" t="n"/>
      <c r="AU1325" s="217" t="n"/>
      <c r="AV1325" s="217" t="n"/>
      <c r="AW1325" s="217" t="n"/>
      <c r="AX1325" s="217" t="n"/>
      <c r="AY1325" s="217" t="n"/>
      <c r="AZ1325" s="217" t="n"/>
      <c r="BA1325" s="217" t="n"/>
      <c r="BB1325" s="217" t="n"/>
      <c r="BC1325" s="217" t="n"/>
      <c r="BD1325" s="217" t="n"/>
      <c r="BE1325" s="217" t="n"/>
      <c r="BF1325" s="217" t="n"/>
      <c r="BG1325" s="217" t="n"/>
      <c r="BH1325" s="217" t="n"/>
      <c r="BI1325" s="217" t="n"/>
      <c r="BJ1325" s="217" t="n"/>
      <c r="BK1325" s="217" t="n"/>
      <c r="BL1325" s="217" t="n"/>
      <c r="BM1325" s="217" t="n"/>
      <c r="BN1325" s="217" t="n"/>
      <c r="BO1325" s="217" t="n"/>
      <c r="BP1325" s="217" t="n"/>
      <c r="BQ1325" s="217" t="n"/>
      <c r="BR1325" s="217" t="n"/>
      <c r="BS1325" s="217" t="n"/>
      <c r="BT1325" s="217" t="n"/>
      <c r="BU1325" s="217" t="n"/>
      <c r="BV1325" s="217" t="n"/>
      <c r="BW1325" s="217" t="n"/>
      <c r="BX1325" s="220" t="n"/>
      <c r="BY1325" s="220" t="n"/>
      <c r="BZ1325" s="220" t="n"/>
      <c r="CA1325" s="220" t="n"/>
      <c r="CB1325" s="220" t="n"/>
      <c r="CC1325" s="220" t="n"/>
      <c r="CD1325" s="220" t="n"/>
      <c r="CE1325" s="220" t="n"/>
      <c r="CF1325" s="220" t="n"/>
      <c r="CG1325" s="221">
        <f>IFERROR(ROUND((SUM(BX1325:CF1325)),0),"")</f>
        <v/>
      </c>
      <c r="CH1325" s="216" t="n"/>
      <c r="CI1325" s="456" t="n"/>
      <c r="CJ1325" s="223" t="n"/>
      <c r="CK1325" s="196" t="n"/>
      <c r="CL1325" s="196" t="n"/>
      <c r="CM1325" s="196" t="n"/>
      <c r="CN1325" s="196" t="n"/>
      <c r="CO1325" s="196" t="n"/>
      <c r="CP1325" s="323" t="n"/>
      <c r="CQ1325" s="348" t="n"/>
      <c r="CR1325" s="348" t="n"/>
      <c r="CS1325" s="348" t="n"/>
      <c r="CT1325" s="348" t="n"/>
      <c r="CU1325" s="348" t="n"/>
      <c r="CV1325" s="348" t="n"/>
      <c r="CW1325" s="348" t="n"/>
      <c r="CX1325" s="348" t="n"/>
      <c r="CY1325" s="348">
        <f>IFERROR(ROUND(STDEV(AN1325,L1325),1),"")</f>
        <v/>
      </c>
      <c r="CZ1325" s="232">
        <f>IFERROR(ROUND(AVERAGE(O1325:S1325,AA1325:AE1325),0),"")</f>
        <v/>
      </c>
      <c r="DA1325" s="232">
        <f>IFERROR(AVERAGE(T1325:X1325,AF1325:AJ1325),"")</f>
        <v/>
      </c>
      <c r="DB1325" s="308">
        <f>AV1325+BK1325</f>
        <v/>
      </c>
      <c r="DC1325" s="12">
        <f>SUM(BL1325:BT1325,AW1325:BE1325)</f>
        <v/>
      </c>
      <c r="DD1325" s="437">
        <f>IFERROR(ROUND(DC1325/K1325,0),"")</f>
        <v/>
      </c>
      <c r="DE1325" s="437">
        <f>IFERROR(ROUND(AVERAGE(Y1325:Z1325,AK1325:AL1325),0),"")</f>
        <v/>
      </c>
      <c r="DF1325" s="217">
        <f>IFERROR(ROUND((3600/DE1325*J1325),0),"")</f>
        <v/>
      </c>
      <c r="DG1325" s="437">
        <f>IFERROR(ROUND(DD1325/DF1325,1),"")</f>
        <v/>
      </c>
      <c r="DH1325" s="308">
        <f>IFERROR(DB1325+DD1325,"")</f>
        <v/>
      </c>
      <c r="DI1325" s="447">
        <f>IFERROR(DD1325/DH1325,"")</f>
        <v/>
      </c>
      <c r="DJ1325" s="239" t="n"/>
      <c r="DK1325" s="12">
        <f>IFERROR(DF1325-AP1325,"")</f>
        <v/>
      </c>
      <c r="DL1325" s="239" t="n"/>
      <c r="DM1325" s="307">
        <f>IFERROR(DA1325-L1325,"")</f>
        <v/>
      </c>
      <c r="DN1325" s="348">
        <f>IF(DE1325&gt;AQ1325,0,1)</f>
        <v/>
      </c>
      <c r="DO1325" s="348">
        <f>IF(DA1325&lt;M1325,0,1)</f>
        <v/>
      </c>
      <c r="DP1325" s="348">
        <f>IF(DA1325&gt;N1325,0,1)</f>
        <v/>
      </c>
    </row>
    <row r="1326" ht="20.25" customHeight="1" s="417">
      <c r="C1326" s="455" t="n"/>
      <c r="G1326" s="238" t="n"/>
      <c r="H1326" s="437" t="n"/>
      <c r="I1326" s="437" t="n"/>
      <c r="J1326" s="437" t="n"/>
      <c r="K1326" s="437" t="n"/>
      <c r="L1326" s="240" t="n"/>
      <c r="M1326" s="241" t="n"/>
      <c r="N1326" s="242" t="n"/>
      <c r="O1326" s="232" t="n"/>
      <c r="P1326" s="232" t="n"/>
      <c r="Q1326" s="232" t="n"/>
      <c r="R1326" s="232" t="n"/>
      <c r="S1326" s="232" t="n"/>
      <c r="T1326" s="232" t="n"/>
      <c r="U1326" s="232" t="n"/>
      <c r="V1326" s="232" t="n"/>
      <c r="W1326" s="232" t="n"/>
      <c r="X1326" s="232" t="n"/>
      <c r="Y1326" s="195" t="n"/>
      <c r="Z1326" s="195" t="n"/>
      <c r="AA1326" s="232" t="n"/>
      <c r="AB1326" s="232" t="n"/>
      <c r="AC1326" s="232" t="n"/>
      <c r="AD1326" s="232" t="n"/>
      <c r="AE1326" s="232" t="n"/>
      <c r="AF1326" s="232" t="n"/>
      <c r="AG1326" s="232" t="n"/>
      <c r="AH1326" s="232" t="n"/>
      <c r="AI1326" s="232" t="n"/>
      <c r="AJ1326" s="232" t="n"/>
      <c r="AK1326" s="195" t="n"/>
      <c r="AL1326" s="195" t="n"/>
      <c r="AM1326" s="232">
        <f>IFERROR(ROUND(AVERAGE(O1326:S1326,AA1326:AE1326),0),"")</f>
        <v/>
      </c>
      <c r="AN1326" s="232">
        <f>IFERROR(ROUND(AVERAGE(T1326:X1326,AF1326:AJ1326),0),"")</f>
        <v/>
      </c>
      <c r="AO1326" s="278">
        <f>IFERROR((AM1326-L1326)/L1326,"")</f>
        <v/>
      </c>
      <c r="AP1326" s="218" t="n"/>
      <c r="AQ1326" s="219" t="n"/>
      <c r="AR1326" s="217">
        <f>IFERROR(ROUND((3600/AS1326*J1326),0),"")</f>
        <v/>
      </c>
      <c r="AS1326" s="217">
        <f>IFERROR(ROUND(AVERAGE(Y1326:Z1326,AK1326:AL1326),0),"")</f>
        <v/>
      </c>
      <c r="AT1326" s="217" t="n"/>
      <c r="AU1326" s="217" t="n"/>
      <c r="AV1326" s="217" t="n"/>
      <c r="AW1326" s="217" t="n"/>
      <c r="AX1326" s="217" t="n"/>
      <c r="AY1326" s="217" t="n"/>
      <c r="AZ1326" s="217" t="n"/>
      <c r="BA1326" s="217" t="n"/>
      <c r="BB1326" s="217" t="n"/>
      <c r="BC1326" s="217" t="n"/>
      <c r="BD1326" s="217" t="n"/>
      <c r="BE1326" s="217" t="n"/>
      <c r="BF1326" s="217" t="n"/>
      <c r="BG1326" s="217" t="n"/>
      <c r="BH1326" s="217" t="n"/>
      <c r="BI1326" s="217" t="n"/>
      <c r="BJ1326" s="217" t="n"/>
      <c r="BK1326" s="217" t="n"/>
      <c r="BL1326" s="217" t="n"/>
      <c r="BM1326" s="217" t="n"/>
      <c r="BN1326" s="217" t="n"/>
      <c r="BO1326" s="217" t="n"/>
      <c r="BP1326" s="217" t="n"/>
      <c r="BQ1326" s="217" t="n"/>
      <c r="BR1326" s="217" t="n"/>
      <c r="BS1326" s="217" t="n"/>
      <c r="BT1326" s="217" t="n"/>
      <c r="BU1326" s="217" t="n"/>
      <c r="BV1326" s="217" t="n"/>
      <c r="BW1326" s="217" t="n"/>
      <c r="BX1326" s="220" t="n"/>
      <c r="BY1326" s="220" t="n"/>
      <c r="BZ1326" s="220" t="n"/>
      <c r="CA1326" s="220" t="n"/>
      <c r="CB1326" s="220" t="n"/>
      <c r="CC1326" s="220" t="n"/>
      <c r="CD1326" s="220" t="n"/>
      <c r="CE1326" s="220" t="n"/>
      <c r="CF1326" s="220" t="n"/>
      <c r="CG1326" s="221">
        <f>IFERROR(ROUND((SUM(BX1326:CF1326)),0),"")</f>
        <v/>
      </c>
      <c r="CH1326" s="216" t="n"/>
      <c r="CI1326" s="456" t="n"/>
      <c r="CJ1326" s="223" t="n"/>
      <c r="CK1326" s="196" t="n"/>
      <c r="CL1326" s="196" t="n"/>
      <c r="CM1326" s="196" t="n"/>
      <c r="CN1326" s="196" t="n"/>
      <c r="CO1326" s="196" t="n"/>
      <c r="CP1326" s="323" t="n"/>
      <c r="CQ1326" s="348" t="n"/>
      <c r="CR1326" s="348" t="n"/>
      <c r="CS1326" s="348" t="n"/>
      <c r="CT1326" s="348" t="n"/>
      <c r="CU1326" s="348" t="n"/>
      <c r="CV1326" s="348" t="n"/>
      <c r="CW1326" s="348" t="n"/>
      <c r="CX1326" s="348" t="n"/>
      <c r="CY1326" s="348">
        <f>IFERROR(ROUND(STDEV(AN1326,L1326),1),"")</f>
        <v/>
      </c>
      <c r="CZ1326" s="232">
        <f>IFERROR(ROUND(AVERAGE(O1326:S1326,AA1326:AE1326),0),"")</f>
        <v/>
      </c>
      <c r="DA1326" s="232">
        <f>IFERROR(AVERAGE(T1326:X1326,AF1326:AJ1326),"")</f>
        <v/>
      </c>
      <c r="DB1326" s="308">
        <f>AV1326+BK1326</f>
        <v/>
      </c>
      <c r="DC1326" s="12">
        <f>SUM(BL1326:BT1326,AW1326:BE1326)</f>
        <v/>
      </c>
      <c r="DD1326" s="437">
        <f>IFERROR(ROUND(DC1326/K1326,0),"")</f>
        <v/>
      </c>
      <c r="DE1326" s="437">
        <f>IFERROR(ROUND(AVERAGE(Y1326:Z1326,AK1326:AL1326),0),"")</f>
        <v/>
      </c>
      <c r="DF1326" s="217">
        <f>IFERROR(ROUND((3600/DE1326*J1326),0),"")</f>
        <v/>
      </c>
      <c r="DG1326" s="437">
        <f>IFERROR(ROUND(DD1326/DF1326,1),"")</f>
        <v/>
      </c>
      <c r="DH1326" s="308">
        <f>IFERROR(DB1326+DD1326,"")</f>
        <v/>
      </c>
      <c r="DI1326" s="447">
        <f>IFERROR(DD1326/DH1326,"")</f>
        <v/>
      </c>
      <c r="DJ1326" s="239" t="n"/>
      <c r="DK1326" s="12">
        <f>IFERROR(DF1326-AP1326,"")</f>
        <v/>
      </c>
      <c r="DL1326" s="239" t="n"/>
      <c r="DM1326" s="307">
        <f>IFERROR(DA1326-L1326,"")</f>
        <v/>
      </c>
      <c r="DN1326" s="348">
        <f>IF(DE1326&gt;AQ1326,0,1)</f>
        <v/>
      </c>
      <c r="DO1326" s="348">
        <f>IF(DA1326&lt;M1326,0,1)</f>
        <v/>
      </c>
      <c r="DP1326" s="348">
        <f>IF(DA1326&gt;N1326,0,1)</f>
        <v/>
      </c>
    </row>
    <row r="1327" ht="20.25" customHeight="1" s="417">
      <c r="C1327" s="455" t="n"/>
      <c r="G1327" s="238" t="n"/>
      <c r="H1327" s="437" t="n"/>
      <c r="I1327" s="437" t="n"/>
      <c r="J1327" s="437" t="n"/>
      <c r="K1327" s="437" t="n"/>
      <c r="L1327" s="240" t="n"/>
      <c r="M1327" s="241" t="n"/>
      <c r="N1327" s="242" t="n"/>
      <c r="O1327" s="232" t="n"/>
      <c r="P1327" s="232" t="n"/>
      <c r="Q1327" s="232" t="n"/>
      <c r="R1327" s="232" t="n"/>
      <c r="S1327" s="232" t="n"/>
      <c r="T1327" s="232" t="n"/>
      <c r="U1327" s="232" t="n"/>
      <c r="V1327" s="232" t="n"/>
      <c r="W1327" s="232" t="n"/>
      <c r="X1327" s="232" t="n"/>
      <c r="Y1327" s="195" t="n"/>
      <c r="Z1327" s="195" t="n"/>
      <c r="AA1327" s="232" t="n"/>
      <c r="AB1327" s="232" t="n"/>
      <c r="AC1327" s="232" t="n"/>
      <c r="AD1327" s="232" t="n"/>
      <c r="AE1327" s="232" t="n"/>
      <c r="AF1327" s="232" t="n"/>
      <c r="AG1327" s="232" t="n"/>
      <c r="AH1327" s="232" t="n"/>
      <c r="AI1327" s="232" t="n"/>
      <c r="AJ1327" s="232" t="n"/>
      <c r="AK1327" s="195" t="n"/>
      <c r="AL1327" s="195" t="n"/>
      <c r="AM1327" s="232">
        <f>IFERROR(ROUND(AVERAGE(O1327:S1327,AA1327:AE1327),0),"")</f>
        <v/>
      </c>
      <c r="AN1327" s="232">
        <f>IFERROR(ROUND(AVERAGE(T1327:X1327,AF1327:AJ1327),0),"")</f>
        <v/>
      </c>
      <c r="AO1327" s="278">
        <f>IFERROR((AM1327-L1327)/L1327,"")</f>
        <v/>
      </c>
      <c r="AP1327" s="218" t="n"/>
      <c r="AQ1327" s="219" t="n"/>
      <c r="AR1327" s="217">
        <f>IFERROR(ROUND((3600/AS1327*J1327),0),"")</f>
        <v/>
      </c>
      <c r="AS1327" s="217">
        <f>IFERROR(ROUND(AVERAGE(Y1327:Z1327,AK1327:AL1327),0),"")</f>
        <v/>
      </c>
      <c r="AT1327" s="217" t="n"/>
      <c r="AU1327" s="217" t="n"/>
      <c r="AV1327" s="217" t="n"/>
      <c r="AW1327" s="217" t="n"/>
      <c r="AX1327" s="217" t="n"/>
      <c r="AY1327" s="217" t="n"/>
      <c r="AZ1327" s="217" t="n"/>
      <c r="BA1327" s="217" t="n"/>
      <c r="BB1327" s="217" t="n"/>
      <c r="BC1327" s="217" t="n"/>
      <c r="BD1327" s="217" t="n"/>
      <c r="BE1327" s="217" t="n"/>
      <c r="BF1327" s="217" t="n"/>
      <c r="BG1327" s="217" t="n"/>
      <c r="BH1327" s="217" t="n"/>
      <c r="BI1327" s="217" t="n"/>
      <c r="BJ1327" s="217" t="n"/>
      <c r="BK1327" s="217" t="n"/>
      <c r="BL1327" s="217" t="n"/>
      <c r="BM1327" s="217" t="n"/>
      <c r="BN1327" s="217" t="n"/>
      <c r="BO1327" s="217" t="n"/>
      <c r="BP1327" s="217" t="n"/>
      <c r="BQ1327" s="217" t="n"/>
      <c r="BR1327" s="217" t="n"/>
      <c r="BS1327" s="217" t="n"/>
      <c r="BT1327" s="217" t="n"/>
      <c r="BU1327" s="217" t="n"/>
      <c r="BV1327" s="217" t="n"/>
      <c r="BW1327" s="217" t="n"/>
      <c r="BX1327" s="220" t="n"/>
      <c r="BY1327" s="220" t="n"/>
      <c r="BZ1327" s="220" t="n"/>
      <c r="CA1327" s="220" t="n"/>
      <c r="CB1327" s="220" t="n"/>
      <c r="CC1327" s="220" t="n"/>
      <c r="CD1327" s="220" t="n"/>
      <c r="CE1327" s="220" t="n"/>
      <c r="CF1327" s="220" t="n"/>
      <c r="CG1327" s="221">
        <f>IFERROR(ROUND((SUM(BX1327:CF1327)),0),"")</f>
        <v/>
      </c>
      <c r="CH1327" s="216" t="n"/>
      <c r="CI1327" s="456" t="n"/>
      <c r="CJ1327" s="223" t="n"/>
      <c r="CK1327" s="196" t="n"/>
      <c r="CL1327" s="196" t="n"/>
      <c r="CM1327" s="196" t="n"/>
      <c r="CN1327" s="196" t="n"/>
      <c r="CO1327" s="196" t="n"/>
      <c r="CP1327" s="323" t="n"/>
      <c r="CQ1327" s="348" t="n"/>
      <c r="CR1327" s="348" t="n"/>
      <c r="CS1327" s="348" t="n"/>
      <c r="CT1327" s="348" t="n"/>
      <c r="CU1327" s="348" t="n"/>
      <c r="CV1327" s="348" t="n"/>
      <c r="CW1327" s="348" t="n"/>
      <c r="CX1327" s="348" t="n"/>
      <c r="CY1327" s="348">
        <f>IFERROR(ROUND(STDEV(AN1327,L1327),1),"")</f>
        <v/>
      </c>
      <c r="CZ1327" s="232">
        <f>IFERROR(ROUND(AVERAGE(O1327:S1327,AA1327:AE1327),0),"")</f>
        <v/>
      </c>
      <c r="DA1327" s="232">
        <f>IFERROR(AVERAGE(T1327:X1327,AF1327:AJ1327),"")</f>
        <v/>
      </c>
      <c r="DB1327" s="308">
        <f>AV1327+BK1327</f>
        <v/>
      </c>
      <c r="DC1327" s="12">
        <f>SUM(BL1327:BT1327,AW1327:BE1327)</f>
        <v/>
      </c>
      <c r="DD1327" s="437">
        <f>IFERROR(ROUND(DC1327/K1327,0),"")</f>
        <v/>
      </c>
      <c r="DE1327" s="437">
        <f>IFERROR(ROUND(AVERAGE(Y1327:Z1327,AK1327:AL1327),0),"")</f>
        <v/>
      </c>
      <c r="DF1327" s="217">
        <f>IFERROR(ROUND((3600/DE1327*J1327),0),"")</f>
        <v/>
      </c>
      <c r="DG1327" s="437">
        <f>IFERROR(ROUND(DD1327/DF1327,1),"")</f>
        <v/>
      </c>
      <c r="DH1327" s="308">
        <f>IFERROR(DB1327+DD1327,"")</f>
        <v/>
      </c>
      <c r="DI1327" s="447">
        <f>IFERROR(DD1327/DH1327,"")</f>
        <v/>
      </c>
      <c r="DJ1327" s="239" t="n"/>
      <c r="DK1327" s="12">
        <f>IFERROR(DF1327-AP1327,"")</f>
        <v/>
      </c>
      <c r="DL1327" s="239" t="n"/>
      <c r="DM1327" s="307">
        <f>IFERROR(DA1327-L1327,"")</f>
        <v/>
      </c>
      <c r="DN1327" s="348">
        <f>IF(DE1327&gt;AQ1327,0,1)</f>
        <v/>
      </c>
      <c r="DO1327" s="348">
        <f>IF(DA1327&lt;M1327,0,1)</f>
        <v/>
      </c>
      <c r="DP1327" s="348">
        <f>IF(DA1327&gt;N1327,0,1)</f>
        <v/>
      </c>
    </row>
    <row r="1328" ht="20.25" customHeight="1" s="417">
      <c r="C1328" s="455" t="n"/>
      <c r="G1328" s="238" t="n"/>
      <c r="H1328" s="437" t="n"/>
      <c r="I1328" s="437" t="n"/>
      <c r="J1328" s="437" t="n"/>
      <c r="K1328" s="437" t="n"/>
      <c r="L1328" s="240" t="n"/>
      <c r="M1328" s="241" t="n"/>
      <c r="N1328" s="242" t="n"/>
      <c r="O1328" s="232" t="n"/>
      <c r="P1328" s="232" t="n"/>
      <c r="Q1328" s="232" t="n"/>
      <c r="R1328" s="232" t="n"/>
      <c r="S1328" s="232" t="n"/>
      <c r="T1328" s="232" t="n"/>
      <c r="U1328" s="232" t="n"/>
      <c r="V1328" s="232" t="n"/>
      <c r="W1328" s="232" t="n"/>
      <c r="X1328" s="232" t="n"/>
      <c r="Y1328" s="195" t="n"/>
      <c r="Z1328" s="195" t="n"/>
      <c r="AA1328" s="232" t="n"/>
      <c r="AB1328" s="232" t="n"/>
      <c r="AC1328" s="232" t="n"/>
      <c r="AD1328" s="232" t="n"/>
      <c r="AE1328" s="232" t="n"/>
      <c r="AF1328" s="232" t="n"/>
      <c r="AG1328" s="232" t="n"/>
      <c r="AH1328" s="232" t="n"/>
      <c r="AI1328" s="232" t="n"/>
      <c r="AJ1328" s="232" t="n"/>
      <c r="AK1328" s="195" t="n"/>
      <c r="AL1328" s="195" t="n"/>
      <c r="AM1328" s="232">
        <f>IFERROR(ROUND(AVERAGE(O1328:S1328,AA1328:AE1328),0),"")</f>
        <v/>
      </c>
      <c r="AN1328" s="232">
        <f>IFERROR(ROUND(AVERAGE(T1328:X1328,AF1328:AJ1328),0),"")</f>
        <v/>
      </c>
      <c r="AO1328" s="278">
        <f>IFERROR((AM1328-L1328)/L1328,"")</f>
        <v/>
      </c>
      <c r="AP1328" s="218" t="n"/>
      <c r="AQ1328" s="219" t="n"/>
      <c r="AR1328" s="217">
        <f>IFERROR(ROUND((3600/AS1328*J1328),0),"")</f>
        <v/>
      </c>
      <c r="AS1328" s="217">
        <f>IFERROR(ROUND(AVERAGE(Y1328:Z1328,AK1328:AL1328),0),"")</f>
        <v/>
      </c>
      <c r="AT1328" s="217" t="n"/>
      <c r="AU1328" s="217" t="n"/>
      <c r="AV1328" s="217" t="n"/>
      <c r="AW1328" s="217" t="n"/>
      <c r="AX1328" s="217" t="n"/>
      <c r="AY1328" s="217" t="n"/>
      <c r="AZ1328" s="217" t="n"/>
      <c r="BA1328" s="217" t="n"/>
      <c r="BB1328" s="217" t="n"/>
      <c r="BC1328" s="217" t="n"/>
      <c r="BD1328" s="217" t="n"/>
      <c r="BE1328" s="217" t="n"/>
      <c r="BF1328" s="217" t="n"/>
      <c r="BG1328" s="217" t="n"/>
      <c r="BH1328" s="217" t="n"/>
      <c r="BI1328" s="217" t="n"/>
      <c r="BJ1328" s="217" t="n"/>
      <c r="BK1328" s="217" t="n"/>
      <c r="BL1328" s="217" t="n"/>
      <c r="BM1328" s="217" t="n"/>
      <c r="BN1328" s="217" t="n"/>
      <c r="BO1328" s="217" t="n"/>
      <c r="BP1328" s="217" t="n"/>
      <c r="BQ1328" s="217" t="n"/>
      <c r="BR1328" s="217" t="n"/>
      <c r="BS1328" s="217" t="n"/>
      <c r="BT1328" s="217" t="n"/>
      <c r="BU1328" s="217" t="n"/>
      <c r="BV1328" s="217" t="n"/>
      <c r="BW1328" s="217" t="n"/>
      <c r="BX1328" s="220" t="n"/>
      <c r="BY1328" s="220" t="n"/>
      <c r="BZ1328" s="220" t="n"/>
      <c r="CA1328" s="220" t="n"/>
      <c r="CB1328" s="220" t="n"/>
      <c r="CC1328" s="220" t="n"/>
      <c r="CD1328" s="220" t="n"/>
      <c r="CE1328" s="220" t="n"/>
      <c r="CF1328" s="220" t="n"/>
      <c r="CG1328" s="221">
        <f>IFERROR(ROUND((SUM(BX1328:CF1328)),0),"")</f>
        <v/>
      </c>
      <c r="CH1328" s="216" t="n"/>
      <c r="CI1328" s="456" t="n"/>
      <c r="CJ1328" s="223" t="n"/>
      <c r="CK1328" s="196" t="n"/>
      <c r="CL1328" s="196" t="n"/>
      <c r="CM1328" s="196" t="n"/>
      <c r="CN1328" s="196" t="n"/>
      <c r="CO1328" s="196" t="n"/>
      <c r="CP1328" s="323" t="n"/>
      <c r="CQ1328" s="348" t="n"/>
      <c r="CR1328" s="348" t="n"/>
      <c r="CS1328" s="348" t="n"/>
      <c r="CT1328" s="348" t="n"/>
      <c r="CU1328" s="348" t="n"/>
      <c r="CV1328" s="348" t="n"/>
      <c r="CW1328" s="348" t="n"/>
      <c r="CX1328" s="348" t="n"/>
      <c r="CY1328" s="348">
        <f>IFERROR(ROUND(STDEV(AN1328,L1328),1),"")</f>
        <v/>
      </c>
      <c r="CZ1328" s="232">
        <f>IFERROR(ROUND(AVERAGE(O1328:S1328,AA1328:AE1328),0),"")</f>
        <v/>
      </c>
      <c r="DA1328" s="232">
        <f>IFERROR(AVERAGE(T1328:X1328,AF1328:AJ1328),"")</f>
        <v/>
      </c>
      <c r="DB1328" s="308">
        <f>AV1328+BK1328</f>
        <v/>
      </c>
      <c r="DC1328" s="12">
        <f>SUM(BL1328:BT1328,AW1328:BE1328)</f>
        <v/>
      </c>
      <c r="DD1328" s="437">
        <f>IFERROR(ROUND(DC1328/K1328,0),"")</f>
        <v/>
      </c>
      <c r="DE1328" s="437">
        <f>IFERROR(ROUND(AVERAGE(Y1328:Z1328,AK1328:AL1328),0),"")</f>
        <v/>
      </c>
      <c r="DF1328" s="217">
        <f>IFERROR(ROUND((3600/DE1328*J1328),0),"")</f>
        <v/>
      </c>
      <c r="DG1328" s="437">
        <f>IFERROR(ROUND(DD1328/DF1328,1),"")</f>
        <v/>
      </c>
      <c r="DH1328" s="308">
        <f>IFERROR(DB1328+DD1328,"")</f>
        <v/>
      </c>
      <c r="DI1328" s="447">
        <f>IFERROR(DD1328/DH1328,"")</f>
        <v/>
      </c>
      <c r="DJ1328" s="239" t="n"/>
      <c r="DK1328" s="12">
        <f>IFERROR(DF1328-AP1328,"")</f>
        <v/>
      </c>
      <c r="DL1328" s="239" t="n"/>
      <c r="DM1328" s="307">
        <f>IFERROR(DA1328-L1328,"")</f>
        <v/>
      </c>
      <c r="DN1328" s="348">
        <f>IF(DE1328&gt;AQ1328,0,1)</f>
        <v/>
      </c>
      <c r="DO1328" s="348">
        <f>IF(DA1328&lt;M1328,0,1)</f>
        <v/>
      </c>
      <c r="DP1328" s="348">
        <f>IF(DA1328&gt;N1328,0,1)</f>
        <v/>
      </c>
    </row>
    <row r="1329" ht="20.25" customHeight="1" s="417">
      <c r="C1329" s="455" t="n"/>
      <c r="G1329" s="238" t="n"/>
      <c r="H1329" s="437" t="n"/>
      <c r="I1329" s="437" t="n"/>
      <c r="J1329" s="437" t="n"/>
      <c r="K1329" s="437" t="n"/>
      <c r="L1329" s="240" t="n"/>
      <c r="M1329" s="241" t="n"/>
      <c r="N1329" s="242" t="n"/>
      <c r="O1329" s="232" t="n"/>
      <c r="P1329" s="232" t="n"/>
      <c r="Q1329" s="232" t="n"/>
      <c r="R1329" s="232" t="n"/>
      <c r="S1329" s="232" t="n"/>
      <c r="T1329" s="232" t="n"/>
      <c r="U1329" s="232" t="n"/>
      <c r="V1329" s="232" t="n"/>
      <c r="W1329" s="232" t="n"/>
      <c r="X1329" s="232" t="n"/>
      <c r="Y1329" s="195" t="n"/>
      <c r="Z1329" s="195" t="n"/>
      <c r="AA1329" s="232" t="n"/>
      <c r="AB1329" s="232" t="n"/>
      <c r="AC1329" s="232" t="n"/>
      <c r="AD1329" s="232" t="n"/>
      <c r="AE1329" s="232" t="n"/>
      <c r="AF1329" s="232" t="n"/>
      <c r="AG1329" s="232" t="n"/>
      <c r="AH1329" s="232" t="n"/>
      <c r="AI1329" s="232" t="n"/>
      <c r="AJ1329" s="232" t="n"/>
      <c r="AK1329" s="195" t="n"/>
      <c r="AL1329" s="195" t="n"/>
      <c r="AM1329" s="232">
        <f>IFERROR(ROUND(AVERAGE(O1329:S1329,AA1329:AE1329),0),"")</f>
        <v/>
      </c>
      <c r="AN1329" s="232">
        <f>IFERROR(ROUND(AVERAGE(T1329:X1329,AF1329:AJ1329),0),"")</f>
        <v/>
      </c>
      <c r="AO1329" s="278">
        <f>IFERROR((AM1329-L1329)/L1329,"")</f>
        <v/>
      </c>
      <c r="AP1329" s="218" t="n"/>
      <c r="AQ1329" s="219" t="n"/>
      <c r="AR1329" s="217">
        <f>IFERROR(ROUND((3600/AS1329*J1329),0),"")</f>
        <v/>
      </c>
      <c r="AS1329" s="217">
        <f>IFERROR(ROUND(AVERAGE(Y1329:Z1329,AK1329:AL1329),0),"")</f>
        <v/>
      </c>
      <c r="AT1329" s="217" t="n"/>
      <c r="AU1329" s="217" t="n"/>
      <c r="AV1329" s="217" t="n"/>
      <c r="AW1329" s="217" t="n"/>
      <c r="AX1329" s="217" t="n"/>
      <c r="AY1329" s="217" t="n"/>
      <c r="AZ1329" s="217" t="n"/>
      <c r="BA1329" s="217" t="n"/>
      <c r="BB1329" s="217" t="n"/>
      <c r="BC1329" s="217" t="n"/>
      <c r="BD1329" s="217" t="n"/>
      <c r="BE1329" s="217" t="n"/>
      <c r="BF1329" s="217" t="n"/>
      <c r="BG1329" s="217" t="n"/>
      <c r="BH1329" s="217" t="n"/>
      <c r="BI1329" s="217" t="n"/>
      <c r="BJ1329" s="217" t="n"/>
      <c r="BK1329" s="217" t="n"/>
      <c r="BL1329" s="217" t="n"/>
      <c r="BM1329" s="217" t="n"/>
      <c r="BN1329" s="217" t="n"/>
      <c r="BO1329" s="217" t="n"/>
      <c r="BP1329" s="217" t="n"/>
      <c r="BQ1329" s="217" t="n"/>
      <c r="BR1329" s="217" t="n"/>
      <c r="BS1329" s="217" t="n"/>
      <c r="BT1329" s="217" t="n"/>
      <c r="BU1329" s="217" t="n"/>
      <c r="BV1329" s="217" t="n"/>
      <c r="BW1329" s="217" t="n"/>
      <c r="BX1329" s="220" t="n"/>
      <c r="BY1329" s="220" t="n"/>
      <c r="BZ1329" s="220" t="n"/>
      <c r="CA1329" s="220" t="n"/>
      <c r="CB1329" s="220" t="n"/>
      <c r="CC1329" s="220" t="n"/>
      <c r="CD1329" s="220" t="n"/>
      <c r="CE1329" s="220" t="n"/>
      <c r="CF1329" s="220" t="n"/>
      <c r="CG1329" s="221">
        <f>IFERROR(ROUND((SUM(BX1329:CF1329)),0),"")</f>
        <v/>
      </c>
      <c r="CH1329" s="216" t="n"/>
      <c r="CI1329" s="456" t="n"/>
      <c r="CJ1329" s="223" t="n"/>
      <c r="CK1329" s="196" t="n"/>
      <c r="CL1329" s="196" t="n"/>
      <c r="CM1329" s="196" t="n"/>
      <c r="CN1329" s="196" t="n"/>
      <c r="CO1329" s="196" t="n"/>
      <c r="CP1329" s="323" t="n"/>
      <c r="CQ1329" s="348" t="n"/>
      <c r="CR1329" s="348" t="n"/>
      <c r="CS1329" s="348" t="n"/>
      <c r="CT1329" s="348" t="n"/>
      <c r="CU1329" s="348" t="n"/>
      <c r="CV1329" s="348" t="n"/>
      <c r="CW1329" s="348" t="n"/>
      <c r="CX1329" s="348" t="n"/>
      <c r="CY1329" s="348">
        <f>IFERROR(ROUND(STDEV(AN1329,L1329),1),"")</f>
        <v/>
      </c>
      <c r="CZ1329" s="232">
        <f>IFERROR(ROUND(AVERAGE(O1329:S1329,AA1329:AE1329),0),"")</f>
        <v/>
      </c>
      <c r="DA1329" s="232">
        <f>IFERROR(AVERAGE(T1329:X1329,AF1329:AJ1329),"")</f>
        <v/>
      </c>
      <c r="DB1329" s="308">
        <f>AV1329+BK1329</f>
        <v/>
      </c>
      <c r="DC1329" s="12">
        <f>SUM(BL1329:BT1329,AW1329:BE1329)</f>
        <v/>
      </c>
      <c r="DD1329" s="437">
        <f>IFERROR(ROUND(DC1329/K1329,0),"")</f>
        <v/>
      </c>
      <c r="DE1329" s="437">
        <f>IFERROR(ROUND(AVERAGE(Y1329:Z1329,AK1329:AL1329),0),"")</f>
        <v/>
      </c>
      <c r="DF1329" s="217">
        <f>IFERROR(ROUND((3600/DE1329*J1329),0),"")</f>
        <v/>
      </c>
      <c r="DG1329" s="437">
        <f>IFERROR(ROUND(DD1329/DF1329,1),"")</f>
        <v/>
      </c>
      <c r="DH1329" s="308">
        <f>IFERROR(DB1329+DD1329,"")</f>
        <v/>
      </c>
      <c r="DI1329" s="447">
        <f>IFERROR(DD1329/DH1329,"")</f>
        <v/>
      </c>
      <c r="DJ1329" s="239" t="n"/>
      <c r="DK1329" s="12">
        <f>IFERROR(DF1329-AP1329,"")</f>
        <v/>
      </c>
      <c r="DL1329" s="239" t="n"/>
      <c r="DM1329" s="307">
        <f>IFERROR(DA1329-L1329,"")</f>
        <v/>
      </c>
      <c r="DN1329" s="348">
        <f>IF(DE1329&gt;AQ1329,0,1)</f>
        <v/>
      </c>
      <c r="DO1329" s="348">
        <f>IF(DA1329&lt;M1329,0,1)</f>
        <v/>
      </c>
      <c r="DP1329" s="348">
        <f>IF(DA1329&gt;N1329,0,1)</f>
        <v/>
      </c>
    </row>
    <row r="1330" ht="20.25" customHeight="1" s="417">
      <c r="C1330" s="455" t="n"/>
      <c r="G1330" s="238" t="n"/>
      <c r="H1330" s="437" t="n"/>
      <c r="I1330" s="437" t="n"/>
      <c r="J1330" s="437" t="n"/>
      <c r="K1330" s="437" t="n"/>
      <c r="L1330" s="240" t="n"/>
      <c r="M1330" s="241" t="n"/>
      <c r="N1330" s="242" t="n"/>
      <c r="O1330" s="232" t="n"/>
      <c r="P1330" s="232" t="n"/>
      <c r="Q1330" s="232" t="n"/>
      <c r="R1330" s="232" t="n"/>
      <c r="S1330" s="232" t="n"/>
      <c r="T1330" s="232" t="n"/>
      <c r="U1330" s="232" t="n"/>
      <c r="V1330" s="232" t="n"/>
      <c r="W1330" s="232" t="n"/>
      <c r="X1330" s="232" t="n"/>
      <c r="Y1330" s="195" t="n"/>
      <c r="Z1330" s="195" t="n"/>
      <c r="AA1330" s="232" t="n"/>
      <c r="AB1330" s="232" t="n"/>
      <c r="AC1330" s="232" t="n"/>
      <c r="AD1330" s="232" t="n"/>
      <c r="AE1330" s="232" t="n"/>
      <c r="AF1330" s="232" t="n"/>
      <c r="AG1330" s="232" t="n"/>
      <c r="AH1330" s="232" t="n"/>
      <c r="AI1330" s="232" t="n"/>
      <c r="AJ1330" s="232" t="n"/>
      <c r="AK1330" s="195" t="n"/>
      <c r="AL1330" s="195" t="n"/>
      <c r="AM1330" s="232">
        <f>IFERROR(ROUND(AVERAGE(O1330:S1330,AA1330:AE1330),0),"")</f>
        <v/>
      </c>
      <c r="AN1330" s="232">
        <f>IFERROR(ROUND(AVERAGE(T1330:X1330,AF1330:AJ1330),0),"")</f>
        <v/>
      </c>
      <c r="AO1330" s="278">
        <f>IFERROR((AM1330-L1330)/L1330,"")</f>
        <v/>
      </c>
      <c r="AP1330" s="218" t="n"/>
      <c r="AQ1330" s="219" t="n"/>
      <c r="AR1330" s="217">
        <f>IFERROR(ROUND((3600/AS1330*J1330),0),"")</f>
        <v/>
      </c>
      <c r="AS1330" s="217">
        <f>IFERROR(ROUND(AVERAGE(Y1330:Z1330,AK1330:AL1330),0),"")</f>
        <v/>
      </c>
      <c r="AT1330" s="217" t="n"/>
      <c r="AU1330" s="217" t="n"/>
      <c r="AV1330" s="217" t="n"/>
      <c r="AW1330" s="217" t="n"/>
      <c r="AX1330" s="217" t="n"/>
      <c r="AY1330" s="217" t="n"/>
      <c r="AZ1330" s="217" t="n"/>
      <c r="BA1330" s="217" t="n"/>
      <c r="BB1330" s="217" t="n"/>
      <c r="BC1330" s="217" t="n"/>
      <c r="BD1330" s="217" t="n"/>
      <c r="BE1330" s="217" t="n"/>
      <c r="BF1330" s="217" t="n"/>
      <c r="BG1330" s="217" t="n"/>
      <c r="BH1330" s="217" t="n"/>
      <c r="BI1330" s="217" t="n"/>
      <c r="BJ1330" s="217" t="n"/>
      <c r="BK1330" s="217" t="n"/>
      <c r="BL1330" s="217" t="n"/>
      <c r="BM1330" s="217" t="n"/>
      <c r="BN1330" s="217" t="n"/>
      <c r="BO1330" s="217" t="n"/>
      <c r="BP1330" s="217" t="n"/>
      <c r="BQ1330" s="217" t="n"/>
      <c r="BR1330" s="217" t="n"/>
      <c r="BS1330" s="217" t="n"/>
      <c r="BT1330" s="217" t="n"/>
      <c r="BU1330" s="217" t="n"/>
      <c r="BV1330" s="217" t="n"/>
      <c r="BW1330" s="217" t="n"/>
      <c r="BX1330" s="220" t="n"/>
      <c r="BY1330" s="220" t="n"/>
      <c r="BZ1330" s="220" t="n"/>
      <c r="CA1330" s="220" t="n"/>
      <c r="CB1330" s="220" t="n"/>
      <c r="CC1330" s="220" t="n"/>
      <c r="CD1330" s="220" t="n"/>
      <c r="CE1330" s="220" t="n"/>
      <c r="CF1330" s="220" t="n"/>
      <c r="CG1330" s="221">
        <f>IFERROR(ROUND((SUM(BX1330:CF1330)),0),"")</f>
        <v/>
      </c>
      <c r="CH1330" s="216" t="n"/>
      <c r="CI1330" s="456" t="n"/>
      <c r="CJ1330" s="223" t="n"/>
      <c r="CK1330" s="196" t="n"/>
      <c r="CL1330" s="196" t="n"/>
      <c r="CM1330" s="196" t="n"/>
      <c r="CN1330" s="196" t="n"/>
      <c r="CO1330" s="196" t="n"/>
      <c r="CP1330" s="323" t="n"/>
      <c r="CQ1330" s="348" t="n"/>
      <c r="CR1330" s="348" t="n"/>
      <c r="CS1330" s="348" t="n"/>
      <c r="CT1330" s="348" t="n"/>
      <c r="CU1330" s="348" t="n"/>
      <c r="CV1330" s="348" t="n"/>
      <c r="CW1330" s="348" t="n"/>
      <c r="CX1330" s="348" t="n"/>
      <c r="CY1330" s="348">
        <f>IFERROR(ROUND(STDEV(AN1330,L1330),1),"")</f>
        <v/>
      </c>
      <c r="CZ1330" s="232">
        <f>IFERROR(ROUND(AVERAGE(O1330:S1330,AA1330:AE1330),0),"")</f>
        <v/>
      </c>
      <c r="DA1330" s="232">
        <f>IFERROR(AVERAGE(T1330:X1330,AF1330:AJ1330),"")</f>
        <v/>
      </c>
      <c r="DB1330" s="308">
        <f>AV1330+BK1330</f>
        <v/>
      </c>
      <c r="DC1330" s="12">
        <f>SUM(BL1330:BT1330,AW1330:BE1330)</f>
        <v/>
      </c>
      <c r="DD1330" s="437">
        <f>IFERROR(ROUND(DC1330/K1330,0),"")</f>
        <v/>
      </c>
      <c r="DE1330" s="437">
        <f>IFERROR(ROUND(AVERAGE(Y1330:Z1330,AK1330:AL1330),0),"")</f>
        <v/>
      </c>
      <c r="DF1330" s="217">
        <f>IFERROR(ROUND((3600/DE1330*J1330),0),"")</f>
        <v/>
      </c>
      <c r="DG1330" s="437">
        <f>IFERROR(ROUND(DD1330/DF1330,1),"")</f>
        <v/>
      </c>
      <c r="DH1330" s="308">
        <f>IFERROR(DB1330+DD1330,"")</f>
        <v/>
      </c>
      <c r="DI1330" s="447">
        <f>IFERROR(DD1330/DH1330,"")</f>
        <v/>
      </c>
      <c r="DJ1330" s="239" t="n"/>
      <c r="DK1330" s="12">
        <f>IFERROR(DF1330-AP1330,"")</f>
        <v/>
      </c>
      <c r="DL1330" s="239" t="n"/>
      <c r="DM1330" s="307">
        <f>IFERROR(DA1330-L1330,"")</f>
        <v/>
      </c>
      <c r="DN1330" s="348">
        <f>IF(DE1330&gt;AQ1330,0,1)</f>
        <v/>
      </c>
      <c r="DO1330" s="348">
        <f>IF(DA1330&lt;M1330,0,1)</f>
        <v/>
      </c>
      <c r="DP1330" s="348">
        <f>IF(DA1330&gt;N1330,0,1)</f>
        <v/>
      </c>
    </row>
    <row r="1331" ht="20.25" customHeight="1" s="417">
      <c r="C1331" s="455" t="n"/>
      <c r="G1331" s="238" t="n"/>
      <c r="H1331" s="437" t="n"/>
      <c r="I1331" s="437" t="n"/>
      <c r="J1331" s="437" t="n"/>
      <c r="K1331" s="437" t="n"/>
      <c r="L1331" s="240" t="n"/>
      <c r="M1331" s="241" t="n"/>
      <c r="N1331" s="242" t="n"/>
      <c r="O1331" s="232" t="n"/>
      <c r="P1331" s="232" t="n"/>
      <c r="Q1331" s="232" t="n"/>
      <c r="R1331" s="232" t="n"/>
      <c r="S1331" s="232" t="n"/>
      <c r="T1331" s="232" t="n"/>
      <c r="U1331" s="232" t="n"/>
      <c r="V1331" s="232" t="n"/>
      <c r="W1331" s="232" t="n"/>
      <c r="X1331" s="232" t="n"/>
      <c r="Y1331" s="195" t="n"/>
      <c r="Z1331" s="195" t="n"/>
      <c r="AA1331" s="232" t="n"/>
      <c r="AB1331" s="232" t="n"/>
      <c r="AC1331" s="232" t="n"/>
      <c r="AD1331" s="232" t="n"/>
      <c r="AE1331" s="232" t="n"/>
      <c r="AF1331" s="232" t="n"/>
      <c r="AG1331" s="232" t="n"/>
      <c r="AH1331" s="232" t="n"/>
      <c r="AI1331" s="232" t="n"/>
      <c r="AJ1331" s="232" t="n"/>
      <c r="AK1331" s="195" t="n"/>
      <c r="AL1331" s="195" t="n"/>
      <c r="AM1331" s="232">
        <f>IFERROR(ROUND(AVERAGE(O1331:S1331,AA1331:AE1331),0),"")</f>
        <v/>
      </c>
      <c r="AN1331" s="232">
        <f>IFERROR(ROUND(AVERAGE(T1331:X1331,AF1331:AJ1331),0),"")</f>
        <v/>
      </c>
      <c r="AO1331" s="278">
        <f>IFERROR((AM1331-L1331)/L1331,"")</f>
        <v/>
      </c>
      <c r="AP1331" s="218" t="n"/>
      <c r="AQ1331" s="219" t="n"/>
      <c r="AR1331" s="217">
        <f>IFERROR(ROUND((3600/AS1331*J1331),0),"")</f>
        <v/>
      </c>
      <c r="AS1331" s="217">
        <f>IFERROR(ROUND(AVERAGE(Y1331:Z1331,AK1331:AL1331),0),"")</f>
        <v/>
      </c>
      <c r="AT1331" s="217" t="n"/>
      <c r="AU1331" s="217" t="n"/>
      <c r="AV1331" s="217" t="n"/>
      <c r="AW1331" s="217" t="n"/>
      <c r="AX1331" s="217" t="n"/>
      <c r="AY1331" s="217" t="n"/>
      <c r="AZ1331" s="217" t="n"/>
      <c r="BA1331" s="217" t="n"/>
      <c r="BB1331" s="217" t="n"/>
      <c r="BC1331" s="217" t="n"/>
      <c r="BD1331" s="217" t="n"/>
      <c r="BE1331" s="217" t="n"/>
      <c r="BF1331" s="217" t="n"/>
      <c r="BG1331" s="217" t="n"/>
      <c r="BH1331" s="217" t="n"/>
      <c r="BI1331" s="217" t="n"/>
      <c r="BJ1331" s="217" t="n"/>
      <c r="BK1331" s="217" t="n"/>
      <c r="BL1331" s="217" t="n"/>
      <c r="BM1331" s="217" t="n"/>
      <c r="BN1331" s="217" t="n"/>
      <c r="BO1331" s="217" t="n"/>
      <c r="BP1331" s="217" t="n"/>
      <c r="BQ1331" s="217" t="n"/>
      <c r="BR1331" s="217" t="n"/>
      <c r="BS1331" s="217" t="n"/>
      <c r="BT1331" s="217" t="n"/>
      <c r="BU1331" s="217" t="n"/>
      <c r="BV1331" s="217" t="n"/>
      <c r="BW1331" s="217" t="n"/>
      <c r="BX1331" s="220" t="n"/>
      <c r="BY1331" s="220" t="n"/>
      <c r="BZ1331" s="220" t="n"/>
      <c r="CA1331" s="220" t="n"/>
      <c r="CB1331" s="220" t="n"/>
      <c r="CC1331" s="220" t="n"/>
      <c r="CD1331" s="220" t="n"/>
      <c r="CE1331" s="220" t="n"/>
      <c r="CF1331" s="220" t="n"/>
      <c r="CG1331" s="221">
        <f>IFERROR(ROUND((SUM(BX1331:CF1331)),0),"")</f>
        <v/>
      </c>
      <c r="CH1331" s="216" t="n"/>
      <c r="CI1331" s="456" t="n"/>
      <c r="CJ1331" s="223" t="n"/>
      <c r="CK1331" s="196" t="n"/>
      <c r="CL1331" s="196" t="n"/>
      <c r="CM1331" s="196" t="n"/>
      <c r="CN1331" s="196" t="n"/>
      <c r="CO1331" s="196" t="n"/>
      <c r="CP1331" s="323" t="n"/>
      <c r="CQ1331" s="348" t="n"/>
      <c r="CR1331" s="348" t="n"/>
      <c r="CS1331" s="348" t="n"/>
      <c r="CT1331" s="348" t="n"/>
      <c r="CU1331" s="348" t="n"/>
      <c r="CV1331" s="348" t="n"/>
      <c r="CW1331" s="348" t="n"/>
      <c r="CX1331" s="348" t="n"/>
      <c r="CY1331" s="348">
        <f>IFERROR(ROUND(STDEV(AN1331,L1331),1),"")</f>
        <v/>
      </c>
      <c r="CZ1331" s="232">
        <f>IFERROR(ROUND(AVERAGE(O1331:S1331,AA1331:AE1331),0),"")</f>
        <v/>
      </c>
      <c r="DA1331" s="232">
        <f>IFERROR(AVERAGE(T1331:X1331,AF1331:AJ1331),"")</f>
        <v/>
      </c>
      <c r="DB1331" s="308">
        <f>AV1331+BK1331</f>
        <v/>
      </c>
      <c r="DC1331" s="12">
        <f>SUM(BL1331:BT1331,AW1331:BE1331)</f>
        <v/>
      </c>
      <c r="DD1331" s="437">
        <f>IFERROR(ROUND(DC1331/K1331,0),"")</f>
        <v/>
      </c>
      <c r="DE1331" s="437">
        <f>IFERROR(ROUND(AVERAGE(Y1331:Z1331,AK1331:AL1331),0),"")</f>
        <v/>
      </c>
      <c r="DF1331" s="217">
        <f>IFERROR(ROUND((3600/DE1331*J1331),0),"")</f>
        <v/>
      </c>
      <c r="DG1331" s="437">
        <f>IFERROR(ROUND(DD1331/DF1331,1),"")</f>
        <v/>
      </c>
      <c r="DH1331" s="308">
        <f>IFERROR(DB1331+DD1331,"")</f>
        <v/>
      </c>
      <c r="DI1331" s="447">
        <f>IFERROR(DD1331/DH1331,"")</f>
        <v/>
      </c>
      <c r="DJ1331" s="239" t="n"/>
      <c r="DK1331" s="12">
        <f>IFERROR(DF1331-AP1331,"")</f>
        <v/>
      </c>
      <c r="DL1331" s="239" t="n"/>
      <c r="DM1331" s="307">
        <f>IFERROR(DA1331-L1331,"")</f>
        <v/>
      </c>
      <c r="DN1331" s="348">
        <f>IF(DE1331&gt;AQ1331,0,1)</f>
        <v/>
      </c>
      <c r="DO1331" s="348">
        <f>IF(DA1331&lt;M1331,0,1)</f>
        <v/>
      </c>
      <c r="DP1331" s="348">
        <f>IF(DA1331&gt;N1331,0,1)</f>
        <v/>
      </c>
    </row>
    <row r="1332" ht="20.25" customHeight="1" s="417">
      <c r="C1332" s="455" t="n"/>
      <c r="G1332" s="238" t="n"/>
      <c r="H1332" s="437" t="n"/>
      <c r="I1332" s="437" t="n"/>
      <c r="J1332" s="437" t="n"/>
      <c r="K1332" s="437" t="n"/>
      <c r="L1332" s="240" t="n"/>
      <c r="M1332" s="241" t="n"/>
      <c r="N1332" s="242" t="n"/>
      <c r="O1332" s="232" t="n"/>
      <c r="P1332" s="232" t="n"/>
      <c r="Q1332" s="232" t="n"/>
      <c r="R1332" s="232" t="n"/>
      <c r="S1332" s="232" t="n"/>
      <c r="T1332" s="232" t="n"/>
      <c r="U1332" s="232" t="n"/>
      <c r="V1332" s="232" t="n"/>
      <c r="W1332" s="232" t="n"/>
      <c r="X1332" s="232" t="n"/>
      <c r="Y1332" s="195" t="n"/>
      <c r="Z1332" s="195" t="n"/>
      <c r="AA1332" s="232" t="n"/>
      <c r="AB1332" s="232" t="n"/>
      <c r="AC1332" s="232" t="n"/>
      <c r="AD1332" s="232" t="n"/>
      <c r="AE1332" s="232" t="n"/>
      <c r="AF1332" s="232" t="n"/>
      <c r="AG1332" s="232" t="n"/>
      <c r="AH1332" s="232" t="n"/>
      <c r="AI1332" s="232" t="n"/>
      <c r="AJ1332" s="232" t="n"/>
      <c r="AK1332" s="195" t="n"/>
      <c r="AL1332" s="195" t="n"/>
      <c r="AM1332" s="232">
        <f>IFERROR(ROUND(AVERAGE(O1332:S1332,AA1332:AE1332),0),"")</f>
        <v/>
      </c>
      <c r="AN1332" s="232">
        <f>IFERROR(ROUND(AVERAGE(T1332:X1332,AF1332:AJ1332),0),"")</f>
        <v/>
      </c>
      <c r="AO1332" s="278">
        <f>IFERROR((AM1332-L1332)/L1332,"")</f>
        <v/>
      </c>
      <c r="AP1332" s="218" t="n"/>
      <c r="AQ1332" s="219" t="n"/>
      <c r="AR1332" s="217">
        <f>IFERROR(ROUND((3600/AS1332*J1332),0),"")</f>
        <v/>
      </c>
      <c r="AS1332" s="217">
        <f>IFERROR(ROUND(AVERAGE(Y1332:Z1332,AK1332:AL1332),0),"")</f>
        <v/>
      </c>
      <c r="AT1332" s="217" t="n"/>
      <c r="AU1332" s="217" t="n"/>
      <c r="AV1332" s="217" t="n"/>
      <c r="AW1332" s="217" t="n"/>
      <c r="AX1332" s="217" t="n"/>
      <c r="AY1332" s="217" t="n"/>
      <c r="AZ1332" s="217" t="n"/>
      <c r="BA1332" s="217" t="n"/>
      <c r="BB1332" s="217" t="n"/>
      <c r="BC1332" s="217" t="n"/>
      <c r="BD1332" s="217" t="n"/>
      <c r="BE1332" s="217" t="n"/>
      <c r="BF1332" s="217" t="n"/>
      <c r="BG1332" s="217" t="n"/>
      <c r="BH1332" s="217" t="n"/>
      <c r="BI1332" s="217" t="n"/>
      <c r="BJ1332" s="217" t="n"/>
      <c r="BK1332" s="217" t="n"/>
      <c r="BL1332" s="217" t="n"/>
      <c r="BM1332" s="217" t="n"/>
      <c r="BN1332" s="217" t="n"/>
      <c r="BO1332" s="217" t="n"/>
      <c r="BP1332" s="217" t="n"/>
      <c r="BQ1332" s="217" t="n"/>
      <c r="BR1332" s="217" t="n"/>
      <c r="BS1332" s="217" t="n"/>
      <c r="BT1332" s="217" t="n"/>
      <c r="BU1332" s="217" t="n"/>
      <c r="BV1332" s="217" t="n"/>
      <c r="BW1332" s="217" t="n"/>
      <c r="BX1332" s="220" t="n"/>
      <c r="BY1332" s="220" t="n"/>
      <c r="BZ1332" s="220" t="n"/>
      <c r="CA1332" s="220" t="n"/>
      <c r="CB1332" s="220" t="n"/>
      <c r="CC1332" s="220" t="n"/>
      <c r="CD1332" s="220" t="n"/>
      <c r="CE1332" s="220" t="n"/>
      <c r="CF1332" s="220" t="n"/>
      <c r="CG1332" s="221">
        <f>IFERROR(ROUND((SUM(BX1332:CF1332)),0),"")</f>
        <v/>
      </c>
      <c r="CH1332" s="216" t="n"/>
      <c r="CI1332" s="456" t="n"/>
      <c r="CJ1332" s="223" t="n"/>
      <c r="CK1332" s="196" t="n"/>
      <c r="CL1332" s="196" t="n"/>
      <c r="CM1332" s="196" t="n"/>
      <c r="CN1332" s="196" t="n"/>
      <c r="CO1332" s="196" t="n"/>
      <c r="CP1332" s="323" t="n"/>
      <c r="CQ1332" s="348" t="n"/>
      <c r="CR1332" s="348" t="n"/>
      <c r="CS1332" s="348" t="n"/>
      <c r="CT1332" s="348" t="n"/>
      <c r="CU1332" s="348" t="n"/>
      <c r="CV1332" s="348" t="n"/>
      <c r="CW1332" s="348" t="n"/>
      <c r="CX1332" s="348" t="n"/>
      <c r="CY1332" s="348">
        <f>IFERROR(ROUND(STDEV(AN1332,L1332),1),"")</f>
        <v/>
      </c>
      <c r="CZ1332" s="232">
        <f>IFERROR(ROUND(AVERAGE(O1332:S1332,AA1332:AE1332),0),"")</f>
        <v/>
      </c>
      <c r="DA1332" s="232">
        <f>IFERROR(AVERAGE(T1332:X1332,AF1332:AJ1332),"")</f>
        <v/>
      </c>
      <c r="DB1332" s="308">
        <f>AV1332+BK1332</f>
        <v/>
      </c>
      <c r="DC1332" s="12">
        <f>SUM(BL1332:BT1332,AW1332:BE1332)</f>
        <v/>
      </c>
      <c r="DD1332" s="437">
        <f>IFERROR(ROUND(DC1332/K1332,0),"")</f>
        <v/>
      </c>
      <c r="DE1332" s="437">
        <f>IFERROR(ROUND(AVERAGE(Y1332:Z1332,AK1332:AL1332),0),"")</f>
        <v/>
      </c>
      <c r="DF1332" s="217">
        <f>IFERROR(ROUND((3600/DE1332*J1332),0),"")</f>
        <v/>
      </c>
      <c r="DG1332" s="437">
        <f>IFERROR(ROUND(DD1332/DF1332,1),"")</f>
        <v/>
      </c>
      <c r="DH1332" s="308">
        <f>IFERROR(DB1332+DD1332,"")</f>
        <v/>
      </c>
      <c r="DI1332" s="447">
        <f>IFERROR(DD1332/DH1332,"")</f>
        <v/>
      </c>
      <c r="DJ1332" s="239" t="n"/>
      <c r="DK1332" s="12">
        <f>IFERROR(DF1332-AP1332,"")</f>
        <v/>
      </c>
      <c r="DL1332" s="239" t="n"/>
      <c r="DM1332" s="307">
        <f>IFERROR(DA1332-L1332,"")</f>
        <v/>
      </c>
      <c r="DN1332" s="348">
        <f>IF(DE1332&gt;AQ1332,0,1)</f>
        <v/>
      </c>
      <c r="DO1332" s="348">
        <f>IF(DA1332&lt;M1332,0,1)</f>
        <v/>
      </c>
      <c r="DP1332" s="348">
        <f>IF(DA1332&gt;N1332,0,1)</f>
        <v/>
      </c>
    </row>
    <row r="1333" ht="20.25" customHeight="1" s="417">
      <c r="C1333" s="455" t="n"/>
      <c r="G1333" s="238" t="n"/>
      <c r="H1333" s="437" t="n"/>
      <c r="I1333" s="437" t="n"/>
      <c r="J1333" s="437" t="n"/>
      <c r="K1333" s="437" t="n"/>
      <c r="L1333" s="240" t="n"/>
      <c r="M1333" s="241" t="n"/>
      <c r="N1333" s="242" t="n"/>
      <c r="O1333" s="232" t="n"/>
      <c r="P1333" s="232" t="n"/>
      <c r="Q1333" s="232" t="n"/>
      <c r="R1333" s="232" t="n"/>
      <c r="S1333" s="232" t="n"/>
      <c r="T1333" s="232" t="n"/>
      <c r="U1333" s="232" t="n"/>
      <c r="V1333" s="232" t="n"/>
      <c r="W1333" s="232" t="n"/>
      <c r="X1333" s="232" t="n"/>
      <c r="Y1333" s="195" t="n"/>
      <c r="Z1333" s="195" t="n"/>
      <c r="AA1333" s="232" t="n"/>
      <c r="AB1333" s="232" t="n"/>
      <c r="AC1333" s="232" t="n"/>
      <c r="AD1333" s="232" t="n"/>
      <c r="AE1333" s="232" t="n"/>
      <c r="AF1333" s="232" t="n"/>
      <c r="AG1333" s="232" t="n"/>
      <c r="AH1333" s="232" t="n"/>
      <c r="AI1333" s="232" t="n"/>
      <c r="AJ1333" s="232" t="n"/>
      <c r="AK1333" s="195" t="n"/>
      <c r="AL1333" s="195" t="n"/>
      <c r="AM1333" s="232">
        <f>IFERROR(ROUND(AVERAGE(O1333:S1333,AA1333:AE1333),0),"")</f>
        <v/>
      </c>
      <c r="AN1333" s="232">
        <f>IFERROR(ROUND(AVERAGE(T1333:X1333,AF1333:AJ1333),0),"")</f>
        <v/>
      </c>
      <c r="AO1333" s="278">
        <f>IFERROR((AM1333-L1333)/L1333,"")</f>
        <v/>
      </c>
      <c r="AP1333" s="218" t="n"/>
      <c r="AQ1333" s="219" t="n"/>
      <c r="AR1333" s="217">
        <f>IFERROR(ROUND((3600/AS1333*J1333),0),"")</f>
        <v/>
      </c>
      <c r="AS1333" s="217">
        <f>IFERROR(ROUND(AVERAGE(Y1333:Z1333,AK1333:AL1333),0),"")</f>
        <v/>
      </c>
      <c r="AT1333" s="217" t="n"/>
      <c r="AU1333" s="217" t="n"/>
      <c r="AV1333" s="217" t="n"/>
      <c r="AW1333" s="217" t="n"/>
      <c r="AX1333" s="217" t="n"/>
      <c r="AY1333" s="217" t="n"/>
      <c r="AZ1333" s="217" t="n"/>
      <c r="BA1333" s="217" t="n"/>
      <c r="BB1333" s="217" t="n"/>
      <c r="BC1333" s="217" t="n"/>
      <c r="BD1333" s="217" t="n"/>
      <c r="BE1333" s="217" t="n"/>
      <c r="BF1333" s="217" t="n"/>
      <c r="BG1333" s="217" t="n"/>
      <c r="BH1333" s="217" t="n"/>
      <c r="BI1333" s="217" t="n"/>
      <c r="BJ1333" s="217" t="n"/>
      <c r="BK1333" s="217" t="n"/>
      <c r="BL1333" s="217" t="n"/>
      <c r="BM1333" s="217" t="n"/>
      <c r="BN1333" s="217" t="n"/>
      <c r="BO1333" s="217" t="n"/>
      <c r="BP1333" s="217" t="n"/>
      <c r="BQ1333" s="217" t="n"/>
      <c r="BR1333" s="217" t="n"/>
      <c r="BS1333" s="217" t="n"/>
      <c r="BT1333" s="217" t="n"/>
      <c r="BU1333" s="217" t="n"/>
      <c r="BV1333" s="217" t="n"/>
      <c r="BW1333" s="217" t="n"/>
      <c r="BX1333" s="220" t="n"/>
      <c r="BY1333" s="220" t="n"/>
      <c r="BZ1333" s="220" t="n"/>
      <c r="CA1333" s="220" t="n"/>
      <c r="CB1333" s="220" t="n"/>
      <c r="CC1333" s="220" t="n"/>
      <c r="CD1333" s="220" t="n"/>
      <c r="CE1333" s="220" t="n"/>
      <c r="CF1333" s="220" t="n"/>
      <c r="CG1333" s="221">
        <f>IFERROR(ROUND((SUM(BX1333:CF1333)),0),"")</f>
        <v/>
      </c>
      <c r="CH1333" s="216" t="n"/>
      <c r="CI1333" s="456" t="n"/>
      <c r="CJ1333" s="223" t="n"/>
      <c r="CK1333" s="196" t="n"/>
      <c r="CL1333" s="196" t="n"/>
      <c r="CM1333" s="196" t="n"/>
      <c r="CN1333" s="196" t="n"/>
      <c r="CO1333" s="196" t="n"/>
      <c r="CP1333" s="323" t="n"/>
      <c r="CQ1333" s="348" t="n"/>
      <c r="CR1333" s="348" t="n"/>
      <c r="CS1333" s="348" t="n"/>
      <c r="CT1333" s="348" t="n"/>
      <c r="CU1333" s="348" t="n"/>
      <c r="CV1333" s="348" t="n"/>
      <c r="CW1333" s="348" t="n"/>
      <c r="CX1333" s="348" t="n"/>
      <c r="CY1333" s="348">
        <f>IFERROR(ROUND(STDEV(AN1333,L1333),1),"")</f>
        <v/>
      </c>
      <c r="CZ1333" s="232">
        <f>IFERROR(ROUND(AVERAGE(O1333:S1333,AA1333:AE1333),0),"")</f>
        <v/>
      </c>
      <c r="DA1333" s="232">
        <f>IFERROR(AVERAGE(T1333:X1333,AF1333:AJ1333),"")</f>
        <v/>
      </c>
      <c r="DB1333" s="308">
        <f>AV1333+BK1333</f>
        <v/>
      </c>
      <c r="DC1333" s="12">
        <f>SUM(BL1333:BT1333,AW1333:BE1333)</f>
        <v/>
      </c>
      <c r="DD1333" s="437">
        <f>IFERROR(ROUND(DC1333/K1333,0),"")</f>
        <v/>
      </c>
      <c r="DE1333" s="437">
        <f>IFERROR(ROUND(AVERAGE(Y1333:Z1333,AK1333:AL1333),0),"")</f>
        <v/>
      </c>
      <c r="DF1333" s="217">
        <f>IFERROR(ROUND((3600/DE1333*J1333),0),"")</f>
        <v/>
      </c>
      <c r="DG1333" s="437">
        <f>IFERROR(ROUND(DD1333/DF1333,1),"")</f>
        <v/>
      </c>
      <c r="DH1333" s="308">
        <f>IFERROR(DB1333+DD1333,"")</f>
        <v/>
      </c>
      <c r="DI1333" s="447">
        <f>IFERROR(DD1333/DH1333,"")</f>
        <v/>
      </c>
      <c r="DJ1333" s="239" t="n"/>
      <c r="DK1333" s="12">
        <f>IFERROR(DF1333-AP1333,"")</f>
        <v/>
      </c>
      <c r="DL1333" s="239" t="n"/>
      <c r="DM1333" s="307">
        <f>IFERROR(DA1333-L1333,"")</f>
        <v/>
      </c>
      <c r="DN1333" s="348">
        <f>IF(DE1333&gt;AQ1333,0,1)</f>
        <v/>
      </c>
      <c r="DO1333" s="348">
        <f>IF(DA1333&lt;M1333,0,1)</f>
        <v/>
      </c>
      <c r="DP1333" s="348">
        <f>IF(DA1333&gt;N1333,0,1)</f>
        <v/>
      </c>
    </row>
    <row r="1334" ht="20.25" customHeight="1" s="417">
      <c r="C1334" s="455" t="n"/>
      <c r="G1334" s="238" t="n"/>
      <c r="H1334" s="437" t="n"/>
      <c r="I1334" s="437" t="n"/>
      <c r="J1334" s="437" t="n"/>
      <c r="K1334" s="437" t="n"/>
      <c r="L1334" s="240" t="n"/>
      <c r="M1334" s="241" t="n"/>
      <c r="N1334" s="242" t="n"/>
      <c r="O1334" s="232" t="n"/>
      <c r="P1334" s="232" t="n"/>
      <c r="Q1334" s="232" t="n"/>
      <c r="R1334" s="232" t="n"/>
      <c r="S1334" s="232" t="n"/>
      <c r="T1334" s="232" t="n"/>
      <c r="U1334" s="232" t="n"/>
      <c r="V1334" s="232" t="n"/>
      <c r="W1334" s="232" t="n"/>
      <c r="X1334" s="232" t="n"/>
      <c r="Y1334" s="195" t="n"/>
      <c r="Z1334" s="195" t="n"/>
      <c r="AA1334" s="232" t="n"/>
      <c r="AB1334" s="232" t="n"/>
      <c r="AC1334" s="232" t="n"/>
      <c r="AD1334" s="232" t="n"/>
      <c r="AE1334" s="232" t="n"/>
      <c r="AF1334" s="232" t="n"/>
      <c r="AG1334" s="232" t="n"/>
      <c r="AH1334" s="232" t="n"/>
      <c r="AI1334" s="232" t="n"/>
      <c r="AJ1334" s="232" t="n"/>
      <c r="AK1334" s="195" t="n"/>
      <c r="AL1334" s="195" t="n"/>
      <c r="AM1334" s="232">
        <f>IFERROR(ROUND(AVERAGE(O1334:S1334,AA1334:AE1334),0),"")</f>
        <v/>
      </c>
      <c r="AN1334" s="232">
        <f>IFERROR(ROUND(AVERAGE(T1334:X1334,AF1334:AJ1334),0),"")</f>
        <v/>
      </c>
      <c r="AO1334" s="278">
        <f>IFERROR((AM1334-L1334)/L1334,"")</f>
        <v/>
      </c>
      <c r="AP1334" s="218" t="n"/>
      <c r="AQ1334" s="219" t="n"/>
      <c r="AR1334" s="217">
        <f>IFERROR(ROUND((3600/AS1334*J1334),0),"")</f>
        <v/>
      </c>
      <c r="AS1334" s="217">
        <f>IFERROR(ROUND(AVERAGE(Y1334:Z1334,AK1334:AL1334),0),"")</f>
        <v/>
      </c>
      <c r="AT1334" s="217" t="n"/>
      <c r="AU1334" s="217" t="n"/>
      <c r="AV1334" s="217" t="n"/>
      <c r="AW1334" s="217" t="n"/>
      <c r="AX1334" s="217" t="n"/>
      <c r="AY1334" s="217" t="n"/>
      <c r="AZ1334" s="217" t="n"/>
      <c r="BA1334" s="217" t="n"/>
      <c r="BB1334" s="217" t="n"/>
      <c r="BC1334" s="217" t="n"/>
      <c r="BD1334" s="217" t="n"/>
      <c r="BE1334" s="217" t="n"/>
      <c r="BF1334" s="217" t="n"/>
      <c r="BG1334" s="217" t="n"/>
      <c r="BH1334" s="217" t="n"/>
      <c r="BI1334" s="217" t="n"/>
      <c r="BJ1334" s="217" t="n"/>
      <c r="BK1334" s="217" t="n"/>
      <c r="BL1334" s="217" t="n"/>
      <c r="BM1334" s="217" t="n"/>
      <c r="BN1334" s="217" t="n"/>
      <c r="BO1334" s="217" t="n"/>
      <c r="BP1334" s="217" t="n"/>
      <c r="BQ1334" s="217" t="n"/>
      <c r="BR1334" s="217" t="n"/>
      <c r="BS1334" s="217" t="n"/>
      <c r="BT1334" s="217" t="n"/>
      <c r="BU1334" s="217" t="n"/>
      <c r="BV1334" s="217" t="n"/>
      <c r="BW1334" s="217" t="n"/>
      <c r="BX1334" s="220" t="n"/>
      <c r="BY1334" s="220" t="n"/>
      <c r="BZ1334" s="220" t="n"/>
      <c r="CA1334" s="220" t="n"/>
      <c r="CB1334" s="220" t="n"/>
      <c r="CC1334" s="220" t="n"/>
      <c r="CD1334" s="220" t="n"/>
      <c r="CE1334" s="220" t="n"/>
      <c r="CF1334" s="220" t="n"/>
      <c r="CG1334" s="221">
        <f>IFERROR(ROUND((SUM(BX1334:CF1334)),0),"")</f>
        <v/>
      </c>
      <c r="CH1334" s="216" t="n"/>
      <c r="CI1334" s="456" t="n"/>
      <c r="CJ1334" s="223" t="n"/>
      <c r="CK1334" s="196" t="n"/>
      <c r="CL1334" s="196" t="n"/>
      <c r="CM1334" s="196" t="n"/>
      <c r="CN1334" s="196" t="n"/>
      <c r="CO1334" s="196" t="n"/>
      <c r="CP1334" s="323" t="n"/>
      <c r="CQ1334" s="348" t="n"/>
      <c r="CR1334" s="348" t="n"/>
      <c r="CS1334" s="348" t="n"/>
      <c r="CT1334" s="348" t="n"/>
      <c r="CU1334" s="348" t="n"/>
      <c r="CV1334" s="348" t="n"/>
      <c r="CW1334" s="348" t="n"/>
      <c r="CX1334" s="348" t="n"/>
      <c r="CY1334" s="348">
        <f>IFERROR(ROUND(STDEV(AN1334,L1334),1),"")</f>
        <v/>
      </c>
      <c r="CZ1334" s="232">
        <f>IFERROR(ROUND(AVERAGE(O1334:S1334,AA1334:AE1334),0),"")</f>
        <v/>
      </c>
      <c r="DA1334" s="232">
        <f>IFERROR(AVERAGE(T1334:X1334,AF1334:AJ1334),"")</f>
        <v/>
      </c>
      <c r="DB1334" s="308">
        <f>AV1334+BK1334</f>
        <v/>
      </c>
      <c r="DC1334" s="12">
        <f>SUM(BL1334:BT1334,AW1334:BE1334)</f>
        <v/>
      </c>
      <c r="DD1334" s="437">
        <f>IFERROR(ROUND(DC1334/K1334,0),"")</f>
        <v/>
      </c>
      <c r="DE1334" s="437">
        <f>IFERROR(ROUND(AVERAGE(Y1334:Z1334,AK1334:AL1334),0),"")</f>
        <v/>
      </c>
      <c r="DF1334" s="217">
        <f>IFERROR(ROUND((3600/DE1334*J1334),0),"")</f>
        <v/>
      </c>
      <c r="DG1334" s="437">
        <f>IFERROR(ROUND(DD1334/DF1334,1),"")</f>
        <v/>
      </c>
      <c r="DH1334" s="308">
        <f>IFERROR(DB1334+DD1334,"")</f>
        <v/>
      </c>
      <c r="DI1334" s="447">
        <f>IFERROR(DD1334/DH1334,"")</f>
        <v/>
      </c>
      <c r="DJ1334" s="239" t="n"/>
      <c r="DK1334" s="12">
        <f>IFERROR(DF1334-AP1334,"")</f>
        <v/>
      </c>
      <c r="DL1334" s="239" t="n"/>
      <c r="DM1334" s="307">
        <f>IFERROR(DA1334-L1334,"")</f>
        <v/>
      </c>
      <c r="DN1334" s="348">
        <f>IF(DE1334&gt;AQ1334,0,1)</f>
        <v/>
      </c>
      <c r="DO1334" s="348">
        <f>IF(DA1334&lt;M1334,0,1)</f>
        <v/>
      </c>
      <c r="DP1334" s="348">
        <f>IF(DA1334&gt;N1334,0,1)</f>
        <v/>
      </c>
    </row>
    <row r="1335" ht="20.25" customHeight="1" s="417">
      <c r="C1335" s="455" t="n"/>
      <c r="G1335" s="238" t="n"/>
      <c r="H1335" s="437" t="n"/>
      <c r="I1335" s="437" t="n"/>
      <c r="J1335" s="437" t="n"/>
      <c r="K1335" s="437" t="n"/>
      <c r="L1335" s="240" t="n"/>
      <c r="M1335" s="241" t="n"/>
      <c r="N1335" s="242" t="n"/>
      <c r="O1335" s="232" t="n"/>
      <c r="P1335" s="232" t="n"/>
      <c r="Q1335" s="232" t="n"/>
      <c r="R1335" s="232" t="n"/>
      <c r="S1335" s="232" t="n"/>
      <c r="T1335" s="232" t="n"/>
      <c r="U1335" s="232" t="n"/>
      <c r="V1335" s="232" t="n"/>
      <c r="W1335" s="232" t="n"/>
      <c r="X1335" s="232" t="n"/>
      <c r="Y1335" s="195" t="n"/>
      <c r="Z1335" s="195" t="n"/>
      <c r="AA1335" s="232" t="n"/>
      <c r="AB1335" s="232" t="n"/>
      <c r="AC1335" s="232" t="n"/>
      <c r="AD1335" s="232" t="n"/>
      <c r="AE1335" s="232" t="n"/>
      <c r="AF1335" s="232" t="n"/>
      <c r="AG1335" s="232" t="n"/>
      <c r="AH1335" s="232" t="n"/>
      <c r="AI1335" s="232" t="n"/>
      <c r="AJ1335" s="232" t="n"/>
      <c r="AK1335" s="195" t="n"/>
      <c r="AL1335" s="195" t="n"/>
      <c r="AM1335" s="232">
        <f>IFERROR(ROUND(AVERAGE(O1335:S1335,AA1335:AE1335),0),"")</f>
        <v/>
      </c>
      <c r="AN1335" s="232">
        <f>IFERROR(ROUND(AVERAGE(T1335:X1335,AF1335:AJ1335),0),"")</f>
        <v/>
      </c>
      <c r="AO1335" s="278">
        <f>IFERROR((AM1335-L1335)/L1335,"")</f>
        <v/>
      </c>
      <c r="AP1335" s="218" t="n"/>
      <c r="AQ1335" s="219" t="n"/>
      <c r="AR1335" s="217">
        <f>IFERROR(ROUND((3600/AS1335*J1335),0),"")</f>
        <v/>
      </c>
      <c r="AS1335" s="217">
        <f>IFERROR(ROUND(AVERAGE(Y1335:Z1335,AK1335:AL1335),0),"")</f>
        <v/>
      </c>
      <c r="AT1335" s="217" t="n"/>
      <c r="AU1335" s="217" t="n"/>
      <c r="AV1335" s="217" t="n"/>
      <c r="AW1335" s="217" t="n"/>
      <c r="AX1335" s="217" t="n"/>
      <c r="AY1335" s="217" t="n"/>
      <c r="AZ1335" s="217" t="n"/>
      <c r="BA1335" s="217" t="n"/>
      <c r="BB1335" s="217" t="n"/>
      <c r="BC1335" s="217" t="n"/>
      <c r="BD1335" s="217" t="n"/>
      <c r="BE1335" s="217" t="n"/>
      <c r="BF1335" s="217" t="n"/>
      <c r="BG1335" s="217" t="n"/>
      <c r="BH1335" s="217" t="n"/>
      <c r="BI1335" s="217" t="n"/>
      <c r="BJ1335" s="217" t="n"/>
      <c r="BK1335" s="217" t="n"/>
      <c r="BL1335" s="217" t="n"/>
      <c r="BM1335" s="217" t="n"/>
      <c r="BN1335" s="217" t="n"/>
      <c r="BO1335" s="217" t="n"/>
      <c r="BP1335" s="217" t="n"/>
      <c r="BQ1335" s="217" t="n"/>
      <c r="BR1335" s="217" t="n"/>
      <c r="BS1335" s="217" t="n"/>
      <c r="BT1335" s="217" t="n"/>
      <c r="BU1335" s="217" t="n"/>
      <c r="BV1335" s="217" t="n"/>
      <c r="BW1335" s="217" t="n"/>
      <c r="BX1335" s="220" t="n"/>
      <c r="BY1335" s="220" t="n"/>
      <c r="BZ1335" s="220" t="n"/>
      <c r="CA1335" s="220" t="n"/>
      <c r="CB1335" s="220" t="n"/>
      <c r="CC1335" s="220" t="n"/>
      <c r="CD1335" s="220" t="n"/>
      <c r="CE1335" s="220" t="n"/>
      <c r="CF1335" s="220" t="n"/>
      <c r="CG1335" s="221">
        <f>IFERROR(ROUND((SUM(BX1335:CF1335)),0),"")</f>
        <v/>
      </c>
      <c r="CH1335" s="216" t="n"/>
      <c r="CI1335" s="456" t="n"/>
      <c r="CJ1335" s="223" t="n"/>
      <c r="CK1335" s="196" t="n"/>
      <c r="CL1335" s="196" t="n"/>
      <c r="CM1335" s="196" t="n"/>
      <c r="CN1335" s="196" t="n"/>
      <c r="CO1335" s="196" t="n"/>
      <c r="CP1335" s="323" t="n"/>
      <c r="CQ1335" s="348" t="n"/>
      <c r="CR1335" s="348" t="n"/>
      <c r="CS1335" s="348" t="n"/>
      <c r="CT1335" s="348" t="n"/>
      <c r="CU1335" s="348" t="n"/>
      <c r="CV1335" s="348" t="n"/>
      <c r="CW1335" s="348" t="n"/>
      <c r="CX1335" s="348" t="n"/>
      <c r="CY1335" s="348">
        <f>IFERROR(ROUND(STDEV(AN1335,L1335),1),"")</f>
        <v/>
      </c>
      <c r="CZ1335" s="232">
        <f>IFERROR(ROUND(AVERAGE(O1335:S1335,AA1335:AE1335),0),"")</f>
        <v/>
      </c>
      <c r="DA1335" s="232">
        <f>IFERROR(AVERAGE(T1335:X1335,AF1335:AJ1335),"")</f>
        <v/>
      </c>
      <c r="DB1335" s="308">
        <f>AV1335+BK1335</f>
        <v/>
      </c>
      <c r="DC1335" s="12">
        <f>SUM(BL1335:BT1335,AW1335:BE1335)</f>
        <v/>
      </c>
      <c r="DD1335" s="437">
        <f>IFERROR(ROUND(DC1335/K1335,0),"")</f>
        <v/>
      </c>
      <c r="DE1335" s="437">
        <f>IFERROR(ROUND(AVERAGE(Y1335:Z1335,AK1335:AL1335),0),"")</f>
        <v/>
      </c>
      <c r="DF1335" s="217">
        <f>IFERROR(ROUND((3600/DE1335*J1335),0),"")</f>
        <v/>
      </c>
      <c r="DG1335" s="437">
        <f>IFERROR(ROUND(DD1335/DF1335,1),"")</f>
        <v/>
      </c>
      <c r="DH1335" s="308">
        <f>IFERROR(DB1335+DD1335,"")</f>
        <v/>
      </c>
      <c r="DI1335" s="447">
        <f>IFERROR(DD1335/DH1335,"")</f>
        <v/>
      </c>
      <c r="DJ1335" s="239" t="n"/>
      <c r="DK1335" s="12">
        <f>IFERROR(DF1335-AP1335,"")</f>
        <v/>
      </c>
      <c r="DL1335" s="239" t="n"/>
      <c r="DM1335" s="307">
        <f>IFERROR(DA1335-L1335,"")</f>
        <v/>
      </c>
      <c r="DN1335" s="348">
        <f>IF(DE1335&gt;AQ1335,0,1)</f>
        <v/>
      </c>
      <c r="DO1335" s="348">
        <f>IF(DA1335&lt;M1335,0,1)</f>
        <v/>
      </c>
      <c r="DP1335" s="348">
        <f>IF(DA1335&gt;N1335,0,1)</f>
        <v/>
      </c>
    </row>
    <row r="1336" ht="20.25" customHeight="1" s="417">
      <c r="C1336" s="455" t="n"/>
      <c r="G1336" s="238" t="n"/>
      <c r="H1336" s="437" t="n"/>
      <c r="I1336" s="437" t="n"/>
      <c r="J1336" s="437" t="n"/>
      <c r="K1336" s="437" t="n"/>
      <c r="L1336" s="240" t="n"/>
      <c r="M1336" s="241" t="n"/>
      <c r="N1336" s="242" t="n"/>
      <c r="O1336" s="232" t="n"/>
      <c r="P1336" s="232" t="n"/>
      <c r="Q1336" s="232" t="n"/>
      <c r="R1336" s="232" t="n"/>
      <c r="S1336" s="232" t="n"/>
      <c r="T1336" s="232" t="n"/>
      <c r="U1336" s="232" t="n"/>
      <c r="V1336" s="232" t="n"/>
      <c r="W1336" s="232" t="n"/>
      <c r="X1336" s="232" t="n"/>
      <c r="Y1336" s="195" t="n"/>
      <c r="Z1336" s="195" t="n"/>
      <c r="AA1336" s="232" t="n"/>
      <c r="AB1336" s="232" t="n"/>
      <c r="AC1336" s="232" t="n"/>
      <c r="AD1336" s="232" t="n"/>
      <c r="AE1336" s="232" t="n"/>
      <c r="AF1336" s="232" t="n"/>
      <c r="AG1336" s="232" t="n"/>
      <c r="AH1336" s="232" t="n"/>
      <c r="AI1336" s="232" t="n"/>
      <c r="AJ1336" s="232" t="n"/>
      <c r="AK1336" s="195" t="n"/>
      <c r="AL1336" s="195" t="n"/>
      <c r="AM1336" s="232">
        <f>IFERROR(ROUND(AVERAGE(O1336:S1336,AA1336:AE1336),0),"")</f>
        <v/>
      </c>
      <c r="AN1336" s="232">
        <f>IFERROR(ROUND(AVERAGE(T1336:X1336,AF1336:AJ1336),0),"")</f>
        <v/>
      </c>
      <c r="AO1336" s="278">
        <f>IFERROR((AM1336-L1336)/L1336,"")</f>
        <v/>
      </c>
      <c r="AP1336" s="218" t="n"/>
      <c r="AQ1336" s="219" t="n"/>
      <c r="AR1336" s="217">
        <f>IFERROR(ROUND((3600/AS1336*J1336),0),"")</f>
        <v/>
      </c>
      <c r="AS1336" s="217">
        <f>IFERROR(ROUND(AVERAGE(Y1336:Z1336,AK1336:AL1336),0),"")</f>
        <v/>
      </c>
      <c r="AT1336" s="217" t="n"/>
      <c r="AU1336" s="217" t="n"/>
      <c r="AV1336" s="217" t="n"/>
      <c r="AW1336" s="217" t="n"/>
      <c r="AX1336" s="217" t="n"/>
      <c r="AY1336" s="217" t="n"/>
      <c r="AZ1336" s="217" t="n"/>
      <c r="BA1336" s="217" t="n"/>
      <c r="BB1336" s="217" t="n"/>
      <c r="BC1336" s="217" t="n"/>
      <c r="BD1336" s="217" t="n"/>
      <c r="BE1336" s="217" t="n"/>
      <c r="BF1336" s="217" t="n"/>
      <c r="BG1336" s="217" t="n"/>
      <c r="BH1336" s="217" t="n"/>
      <c r="BI1336" s="217" t="n"/>
      <c r="BJ1336" s="217" t="n"/>
      <c r="BK1336" s="217" t="n"/>
      <c r="BL1336" s="217" t="n"/>
      <c r="BM1336" s="217" t="n"/>
      <c r="BN1336" s="217" t="n"/>
      <c r="BO1336" s="217" t="n"/>
      <c r="BP1336" s="217" t="n"/>
      <c r="BQ1336" s="217" t="n"/>
      <c r="BR1336" s="217" t="n"/>
      <c r="BS1336" s="217" t="n"/>
      <c r="BT1336" s="217" t="n"/>
      <c r="BU1336" s="217" t="n"/>
      <c r="BV1336" s="217" t="n"/>
      <c r="BW1336" s="217" t="n"/>
      <c r="BX1336" s="220" t="n"/>
      <c r="BY1336" s="220" t="n"/>
      <c r="BZ1336" s="220" t="n"/>
      <c r="CA1336" s="220" t="n"/>
      <c r="CB1336" s="220" t="n"/>
      <c r="CC1336" s="220" t="n"/>
      <c r="CD1336" s="220" t="n"/>
      <c r="CE1336" s="220" t="n"/>
      <c r="CF1336" s="220" t="n"/>
      <c r="CG1336" s="221">
        <f>IFERROR(ROUND((SUM(BX1336:CF1336)),0),"")</f>
        <v/>
      </c>
      <c r="CH1336" s="216" t="n"/>
      <c r="CI1336" s="456" t="n"/>
      <c r="CJ1336" s="223" t="n"/>
      <c r="CK1336" s="196" t="n"/>
      <c r="CL1336" s="196" t="n"/>
      <c r="CM1336" s="196" t="n"/>
      <c r="CN1336" s="196" t="n"/>
      <c r="CO1336" s="196" t="n"/>
      <c r="CP1336" s="323" t="n"/>
      <c r="CQ1336" s="348" t="n"/>
      <c r="CR1336" s="348" t="n"/>
      <c r="CS1336" s="348" t="n"/>
      <c r="CT1336" s="348" t="n"/>
      <c r="CU1336" s="348" t="n"/>
      <c r="CV1336" s="348" t="n"/>
      <c r="CW1336" s="348" t="n"/>
      <c r="CX1336" s="348" t="n"/>
      <c r="CY1336" s="348">
        <f>IFERROR(ROUND(STDEV(AN1336,L1336),1),"")</f>
        <v/>
      </c>
      <c r="CZ1336" s="232">
        <f>IFERROR(ROUND(AVERAGE(O1336:S1336,AA1336:AE1336),0),"")</f>
        <v/>
      </c>
      <c r="DA1336" s="232">
        <f>IFERROR(AVERAGE(T1336:X1336,AF1336:AJ1336),"")</f>
        <v/>
      </c>
      <c r="DB1336" s="308">
        <f>AV1336+BK1336</f>
        <v/>
      </c>
      <c r="DC1336" s="12">
        <f>SUM(BL1336:BT1336,AW1336:BE1336)</f>
        <v/>
      </c>
      <c r="DD1336" s="437">
        <f>IFERROR(ROUND(DC1336/K1336,0),"")</f>
        <v/>
      </c>
      <c r="DE1336" s="437">
        <f>IFERROR(ROUND(AVERAGE(Y1336:Z1336,AK1336:AL1336),0),"")</f>
        <v/>
      </c>
      <c r="DF1336" s="217">
        <f>IFERROR(ROUND((3600/DE1336*J1336),0),"")</f>
        <v/>
      </c>
      <c r="DG1336" s="437">
        <f>IFERROR(ROUND(DD1336/DF1336,1),"")</f>
        <v/>
      </c>
      <c r="DH1336" s="308">
        <f>IFERROR(DB1336+DD1336,"")</f>
        <v/>
      </c>
      <c r="DI1336" s="447">
        <f>IFERROR(DD1336/DH1336,"")</f>
        <v/>
      </c>
      <c r="DJ1336" s="239" t="n"/>
      <c r="DK1336" s="12">
        <f>IFERROR(DF1336-AP1336,"")</f>
        <v/>
      </c>
      <c r="DL1336" s="239" t="n"/>
      <c r="DM1336" s="307">
        <f>IFERROR(DA1336-L1336,"")</f>
        <v/>
      </c>
      <c r="DN1336" s="348">
        <f>IF(DE1336&gt;AQ1336,0,1)</f>
        <v/>
      </c>
      <c r="DO1336" s="348">
        <f>IF(DA1336&lt;M1336,0,1)</f>
        <v/>
      </c>
      <c r="DP1336" s="348">
        <f>IF(DA1336&gt;N1336,0,1)</f>
        <v/>
      </c>
    </row>
    <row r="1337" ht="20.25" customHeight="1" s="417">
      <c r="C1337" s="455" t="n"/>
      <c r="G1337" s="238" t="n"/>
      <c r="H1337" s="437" t="n"/>
      <c r="I1337" s="437" t="n"/>
      <c r="J1337" s="437" t="n"/>
      <c r="K1337" s="437" t="n"/>
      <c r="L1337" s="240" t="n"/>
      <c r="M1337" s="241" t="n"/>
      <c r="N1337" s="242" t="n"/>
      <c r="O1337" s="232" t="n"/>
      <c r="P1337" s="232" t="n"/>
      <c r="Q1337" s="232" t="n"/>
      <c r="R1337" s="232" t="n"/>
      <c r="S1337" s="232" t="n"/>
      <c r="T1337" s="232" t="n"/>
      <c r="U1337" s="232" t="n"/>
      <c r="V1337" s="232" t="n"/>
      <c r="W1337" s="232" t="n"/>
      <c r="X1337" s="232" t="n"/>
      <c r="Y1337" s="195" t="n"/>
      <c r="Z1337" s="195" t="n"/>
      <c r="AA1337" s="232" t="n"/>
      <c r="AB1337" s="232" t="n"/>
      <c r="AC1337" s="232" t="n"/>
      <c r="AD1337" s="232" t="n"/>
      <c r="AE1337" s="232" t="n"/>
      <c r="AF1337" s="232" t="n"/>
      <c r="AG1337" s="232" t="n"/>
      <c r="AH1337" s="232" t="n"/>
      <c r="AI1337" s="232" t="n"/>
      <c r="AJ1337" s="232" t="n"/>
      <c r="AK1337" s="195" t="n"/>
      <c r="AL1337" s="195" t="n"/>
      <c r="AM1337" s="232">
        <f>IFERROR(ROUND(AVERAGE(O1337:S1337,AA1337:AE1337),0),"")</f>
        <v/>
      </c>
      <c r="AN1337" s="232">
        <f>IFERROR(ROUND(AVERAGE(T1337:X1337,AF1337:AJ1337),0),"")</f>
        <v/>
      </c>
      <c r="AO1337" s="278">
        <f>IFERROR((AM1337-L1337)/L1337,"")</f>
        <v/>
      </c>
      <c r="AP1337" s="218" t="n"/>
      <c r="AQ1337" s="219" t="n"/>
      <c r="AR1337" s="217">
        <f>IFERROR(ROUND((3600/AS1337*J1337),0),"")</f>
        <v/>
      </c>
      <c r="AS1337" s="217">
        <f>IFERROR(ROUND(AVERAGE(Y1337:Z1337,AK1337:AL1337),0),"")</f>
        <v/>
      </c>
      <c r="AT1337" s="217" t="n"/>
      <c r="AU1337" s="217" t="n"/>
      <c r="AV1337" s="217" t="n"/>
      <c r="AW1337" s="217" t="n"/>
      <c r="AX1337" s="217" t="n"/>
      <c r="AY1337" s="217" t="n"/>
      <c r="AZ1337" s="217" t="n"/>
      <c r="BA1337" s="217" t="n"/>
      <c r="BB1337" s="217" t="n"/>
      <c r="BC1337" s="217" t="n"/>
      <c r="BD1337" s="217" t="n"/>
      <c r="BE1337" s="217" t="n"/>
      <c r="BF1337" s="217" t="n"/>
      <c r="BG1337" s="217" t="n"/>
      <c r="BH1337" s="217" t="n"/>
      <c r="BI1337" s="217" t="n"/>
      <c r="BJ1337" s="217" t="n"/>
      <c r="BK1337" s="217" t="n"/>
      <c r="BL1337" s="217" t="n"/>
      <c r="BM1337" s="217" t="n"/>
      <c r="BN1337" s="217" t="n"/>
      <c r="BO1337" s="217" t="n"/>
      <c r="BP1337" s="217" t="n"/>
      <c r="BQ1337" s="217" t="n"/>
      <c r="BR1337" s="217" t="n"/>
      <c r="BS1337" s="217" t="n"/>
      <c r="BT1337" s="217" t="n"/>
      <c r="BU1337" s="217" t="n"/>
      <c r="BV1337" s="217" t="n"/>
      <c r="BW1337" s="217" t="n"/>
      <c r="BX1337" s="220" t="n"/>
      <c r="BY1337" s="220" t="n"/>
      <c r="BZ1337" s="220" t="n"/>
      <c r="CA1337" s="220" t="n"/>
      <c r="CB1337" s="220" t="n"/>
      <c r="CC1337" s="220" t="n"/>
      <c r="CD1337" s="220" t="n"/>
      <c r="CE1337" s="220" t="n"/>
      <c r="CF1337" s="220" t="n"/>
      <c r="CG1337" s="221">
        <f>IFERROR(ROUND((SUM(BX1337:CF1337)),0),"")</f>
        <v/>
      </c>
      <c r="CH1337" s="216" t="n"/>
      <c r="CI1337" s="456" t="n"/>
      <c r="CJ1337" s="223" t="n"/>
      <c r="CK1337" s="196" t="n"/>
      <c r="CL1337" s="196" t="n"/>
      <c r="CM1337" s="196" t="n"/>
      <c r="CN1337" s="196" t="n"/>
      <c r="CO1337" s="196" t="n"/>
      <c r="CP1337" s="323" t="n"/>
      <c r="CQ1337" s="348" t="n"/>
      <c r="CR1337" s="348" t="n"/>
      <c r="CS1337" s="348" t="n"/>
      <c r="CT1337" s="348" t="n"/>
      <c r="CU1337" s="348" t="n"/>
      <c r="CV1337" s="348" t="n"/>
      <c r="CW1337" s="348" t="n"/>
      <c r="CX1337" s="348" t="n"/>
      <c r="CY1337" s="348">
        <f>IFERROR(ROUND(STDEV(AN1337,L1337),1),"")</f>
        <v/>
      </c>
      <c r="CZ1337" s="232">
        <f>IFERROR(ROUND(AVERAGE(O1337:S1337,AA1337:AE1337),0),"")</f>
        <v/>
      </c>
      <c r="DA1337" s="232">
        <f>IFERROR(AVERAGE(T1337:X1337,AF1337:AJ1337),"")</f>
        <v/>
      </c>
      <c r="DB1337" s="308">
        <f>AV1337+BK1337</f>
        <v/>
      </c>
      <c r="DC1337" s="12">
        <f>SUM(BL1337:BT1337,AW1337:BE1337)</f>
        <v/>
      </c>
      <c r="DD1337" s="437">
        <f>IFERROR(ROUND(DC1337/K1337,0),"")</f>
        <v/>
      </c>
      <c r="DE1337" s="437">
        <f>IFERROR(ROUND(AVERAGE(Y1337:Z1337,AK1337:AL1337),0),"")</f>
        <v/>
      </c>
      <c r="DF1337" s="217">
        <f>IFERROR(ROUND((3600/DE1337*J1337),0),"")</f>
        <v/>
      </c>
      <c r="DG1337" s="437">
        <f>IFERROR(ROUND(DD1337/DF1337,1),"")</f>
        <v/>
      </c>
      <c r="DH1337" s="308">
        <f>IFERROR(DB1337+DD1337,"")</f>
        <v/>
      </c>
      <c r="DI1337" s="447">
        <f>IFERROR(DD1337/DH1337,"")</f>
        <v/>
      </c>
      <c r="DJ1337" s="239" t="n"/>
      <c r="DK1337" s="12">
        <f>IFERROR(DF1337-AP1337,"")</f>
        <v/>
      </c>
      <c r="DL1337" s="239" t="n"/>
      <c r="DM1337" s="307">
        <f>IFERROR(DA1337-L1337,"")</f>
        <v/>
      </c>
      <c r="DN1337" s="348">
        <f>IF(DE1337&gt;AQ1337,0,1)</f>
        <v/>
      </c>
      <c r="DO1337" s="348">
        <f>IF(DA1337&lt;M1337,0,1)</f>
        <v/>
      </c>
      <c r="DP1337" s="348">
        <f>IF(DA1337&gt;N1337,0,1)</f>
        <v/>
      </c>
    </row>
    <row r="1338" ht="20.25" customHeight="1" s="417">
      <c r="C1338" s="455" t="n"/>
      <c r="G1338" s="238" t="n"/>
      <c r="H1338" s="437" t="n"/>
      <c r="I1338" s="437" t="n"/>
      <c r="J1338" s="437" t="n"/>
      <c r="K1338" s="437" t="n"/>
      <c r="L1338" s="240" t="n"/>
      <c r="M1338" s="241" t="n"/>
      <c r="N1338" s="242" t="n"/>
      <c r="O1338" s="232" t="n"/>
      <c r="P1338" s="232" t="n"/>
      <c r="Q1338" s="232" t="n"/>
      <c r="R1338" s="232" t="n"/>
      <c r="S1338" s="232" t="n"/>
      <c r="T1338" s="232" t="n"/>
      <c r="U1338" s="232" t="n"/>
      <c r="V1338" s="232" t="n"/>
      <c r="W1338" s="232" t="n"/>
      <c r="X1338" s="232" t="n"/>
      <c r="Y1338" s="195" t="n"/>
      <c r="Z1338" s="195" t="n"/>
      <c r="AA1338" s="232" t="n"/>
      <c r="AB1338" s="232" t="n"/>
      <c r="AC1338" s="232" t="n"/>
      <c r="AD1338" s="232" t="n"/>
      <c r="AE1338" s="232" t="n"/>
      <c r="AF1338" s="232" t="n"/>
      <c r="AG1338" s="232" t="n"/>
      <c r="AH1338" s="232" t="n"/>
      <c r="AI1338" s="232" t="n"/>
      <c r="AJ1338" s="232" t="n"/>
      <c r="AK1338" s="195" t="n"/>
      <c r="AL1338" s="195" t="n"/>
      <c r="AM1338" s="232">
        <f>IFERROR(ROUND(AVERAGE(O1338:S1338,AA1338:AE1338),0),"")</f>
        <v/>
      </c>
      <c r="AN1338" s="232">
        <f>IFERROR(ROUND(AVERAGE(T1338:X1338,AF1338:AJ1338),0),"")</f>
        <v/>
      </c>
      <c r="AO1338" s="278">
        <f>IFERROR((AM1338-L1338)/L1338,"")</f>
        <v/>
      </c>
      <c r="AP1338" s="218" t="n"/>
      <c r="AQ1338" s="219" t="n"/>
      <c r="AR1338" s="217">
        <f>IFERROR(ROUND((3600/AS1338*J1338),0),"")</f>
        <v/>
      </c>
      <c r="AS1338" s="217">
        <f>IFERROR(ROUND(AVERAGE(Y1338:Z1338,AK1338:AL1338),0),"")</f>
        <v/>
      </c>
      <c r="AT1338" s="217" t="n"/>
      <c r="AU1338" s="217" t="n"/>
      <c r="AV1338" s="217" t="n"/>
      <c r="AW1338" s="217" t="n"/>
      <c r="AX1338" s="217" t="n"/>
      <c r="AY1338" s="217" t="n"/>
      <c r="AZ1338" s="217" t="n"/>
      <c r="BA1338" s="217" t="n"/>
      <c r="BB1338" s="217" t="n"/>
      <c r="BC1338" s="217" t="n"/>
      <c r="BD1338" s="217" t="n"/>
      <c r="BE1338" s="217" t="n"/>
      <c r="BF1338" s="217" t="n"/>
      <c r="BG1338" s="217" t="n"/>
      <c r="BH1338" s="217" t="n"/>
      <c r="BI1338" s="217" t="n"/>
      <c r="BJ1338" s="217" t="n"/>
      <c r="BK1338" s="217" t="n"/>
      <c r="BL1338" s="217" t="n"/>
      <c r="BM1338" s="217" t="n"/>
      <c r="BN1338" s="217" t="n"/>
      <c r="BO1338" s="217" t="n"/>
      <c r="BP1338" s="217" t="n"/>
      <c r="BQ1338" s="217" t="n"/>
      <c r="BR1338" s="217" t="n"/>
      <c r="BS1338" s="217" t="n"/>
      <c r="BT1338" s="217" t="n"/>
      <c r="BU1338" s="217" t="n"/>
      <c r="BV1338" s="217" t="n"/>
      <c r="BW1338" s="217" t="n"/>
      <c r="BX1338" s="220" t="n"/>
      <c r="BY1338" s="220" t="n"/>
      <c r="BZ1338" s="220" t="n"/>
      <c r="CA1338" s="220" t="n"/>
      <c r="CB1338" s="220" t="n"/>
      <c r="CC1338" s="220" t="n"/>
      <c r="CD1338" s="220" t="n"/>
      <c r="CE1338" s="220" t="n"/>
      <c r="CF1338" s="220" t="n"/>
      <c r="CG1338" s="221">
        <f>IFERROR(ROUND((SUM(BX1338:CF1338)),0),"")</f>
        <v/>
      </c>
      <c r="CH1338" s="216" t="n"/>
      <c r="CI1338" s="456" t="n"/>
      <c r="CJ1338" s="223" t="n"/>
      <c r="CK1338" s="196" t="n"/>
      <c r="CL1338" s="196" t="n"/>
      <c r="CM1338" s="196" t="n"/>
      <c r="CN1338" s="196" t="n"/>
      <c r="CO1338" s="196" t="n"/>
      <c r="CP1338" s="323" t="n"/>
      <c r="CQ1338" s="348" t="n"/>
      <c r="CR1338" s="348" t="n"/>
      <c r="CS1338" s="348" t="n"/>
      <c r="CT1338" s="348" t="n"/>
      <c r="CU1338" s="348" t="n"/>
      <c r="CV1338" s="348" t="n"/>
      <c r="CW1338" s="348" t="n"/>
      <c r="CX1338" s="348" t="n"/>
      <c r="CY1338" s="348">
        <f>IFERROR(ROUND(STDEV(AN1338,L1338),1),"")</f>
        <v/>
      </c>
      <c r="CZ1338" s="232">
        <f>IFERROR(ROUND(AVERAGE(O1338:S1338,AA1338:AE1338),0),"")</f>
        <v/>
      </c>
      <c r="DA1338" s="232">
        <f>IFERROR(AVERAGE(T1338:X1338,AF1338:AJ1338),"")</f>
        <v/>
      </c>
      <c r="DB1338" s="308">
        <f>AV1338+BK1338</f>
        <v/>
      </c>
      <c r="DC1338" s="12">
        <f>SUM(BL1338:BT1338,AW1338:BE1338)</f>
        <v/>
      </c>
      <c r="DD1338" s="437">
        <f>IFERROR(ROUND(DC1338/K1338,0),"")</f>
        <v/>
      </c>
      <c r="DE1338" s="437">
        <f>IFERROR(ROUND(AVERAGE(Y1338:Z1338,AK1338:AL1338),0),"")</f>
        <v/>
      </c>
      <c r="DF1338" s="217">
        <f>IFERROR(ROUND((3600/DE1338*J1338),0),"")</f>
        <v/>
      </c>
      <c r="DG1338" s="437">
        <f>IFERROR(ROUND(DD1338/DF1338,1),"")</f>
        <v/>
      </c>
      <c r="DH1338" s="308">
        <f>IFERROR(DB1338+DD1338,"")</f>
        <v/>
      </c>
      <c r="DI1338" s="447">
        <f>IFERROR(DD1338/DH1338,"")</f>
        <v/>
      </c>
      <c r="DJ1338" s="239" t="n"/>
      <c r="DK1338" s="12">
        <f>IFERROR(DF1338-AP1338,"")</f>
        <v/>
      </c>
      <c r="DL1338" s="239" t="n"/>
      <c r="DM1338" s="307">
        <f>IFERROR(DA1338-L1338,"")</f>
        <v/>
      </c>
      <c r="DN1338" s="348">
        <f>IF(DE1338&gt;AQ1338,0,1)</f>
        <v/>
      </c>
      <c r="DO1338" s="348">
        <f>IF(DA1338&lt;M1338,0,1)</f>
        <v/>
      </c>
      <c r="DP1338" s="348">
        <f>IF(DA1338&gt;N1338,0,1)</f>
        <v/>
      </c>
    </row>
    <row r="1339" ht="20.25" customHeight="1" s="417">
      <c r="C1339" s="455" t="n"/>
      <c r="G1339" s="238" t="n"/>
      <c r="H1339" s="437" t="n"/>
      <c r="I1339" s="437" t="n"/>
      <c r="J1339" s="437" t="n"/>
      <c r="K1339" s="437" t="n"/>
      <c r="L1339" s="240" t="n"/>
      <c r="M1339" s="241" t="n"/>
      <c r="N1339" s="242" t="n"/>
      <c r="O1339" s="232" t="n"/>
      <c r="P1339" s="232" t="n"/>
      <c r="Q1339" s="232" t="n"/>
      <c r="R1339" s="232" t="n"/>
      <c r="S1339" s="232" t="n"/>
      <c r="T1339" s="232" t="n"/>
      <c r="U1339" s="232" t="n"/>
      <c r="V1339" s="232" t="n"/>
      <c r="W1339" s="232" t="n"/>
      <c r="X1339" s="232" t="n"/>
      <c r="Y1339" s="195" t="n"/>
      <c r="Z1339" s="195" t="n"/>
      <c r="AA1339" s="232" t="n"/>
      <c r="AB1339" s="232" t="n"/>
      <c r="AC1339" s="232" t="n"/>
      <c r="AD1339" s="232" t="n"/>
      <c r="AE1339" s="232" t="n"/>
      <c r="AF1339" s="232" t="n"/>
      <c r="AG1339" s="232" t="n"/>
      <c r="AH1339" s="232" t="n"/>
      <c r="AI1339" s="232" t="n"/>
      <c r="AJ1339" s="232" t="n"/>
      <c r="AK1339" s="195" t="n"/>
      <c r="AL1339" s="195" t="n"/>
      <c r="AM1339" s="232">
        <f>IFERROR(ROUND(AVERAGE(O1339:S1339,AA1339:AE1339),0),"")</f>
        <v/>
      </c>
      <c r="AN1339" s="232">
        <f>IFERROR(ROUND(AVERAGE(T1339:X1339,AF1339:AJ1339),0),"")</f>
        <v/>
      </c>
      <c r="AO1339" s="278">
        <f>IFERROR((AM1339-L1339)/L1339,"")</f>
        <v/>
      </c>
      <c r="AP1339" s="218" t="n"/>
      <c r="AQ1339" s="219" t="n"/>
      <c r="AR1339" s="217">
        <f>IFERROR(ROUND((3600/AS1339*J1339),0),"")</f>
        <v/>
      </c>
      <c r="AS1339" s="217">
        <f>IFERROR(ROUND(AVERAGE(Y1339:Z1339,AK1339:AL1339),0),"")</f>
        <v/>
      </c>
      <c r="AT1339" s="217" t="n"/>
      <c r="AU1339" s="217" t="n"/>
      <c r="AV1339" s="217" t="n"/>
      <c r="AW1339" s="217" t="n"/>
      <c r="AX1339" s="217" t="n"/>
      <c r="AY1339" s="217" t="n"/>
      <c r="AZ1339" s="217" t="n"/>
      <c r="BA1339" s="217" t="n"/>
      <c r="BB1339" s="217" t="n"/>
      <c r="BC1339" s="217" t="n"/>
      <c r="BD1339" s="217" t="n"/>
      <c r="BE1339" s="217" t="n"/>
      <c r="BF1339" s="217" t="n"/>
      <c r="BG1339" s="217" t="n"/>
      <c r="BH1339" s="217" t="n"/>
      <c r="BI1339" s="217" t="n"/>
      <c r="BJ1339" s="217" t="n"/>
      <c r="BK1339" s="217" t="n"/>
      <c r="BL1339" s="217" t="n"/>
      <c r="BM1339" s="217" t="n"/>
      <c r="BN1339" s="217" t="n"/>
      <c r="BO1339" s="217" t="n"/>
      <c r="BP1339" s="217" t="n"/>
      <c r="BQ1339" s="217" t="n"/>
      <c r="BR1339" s="217" t="n"/>
      <c r="BS1339" s="217" t="n"/>
      <c r="BT1339" s="217" t="n"/>
      <c r="BU1339" s="217" t="n"/>
      <c r="BV1339" s="217" t="n"/>
      <c r="BW1339" s="217" t="n"/>
      <c r="BX1339" s="220" t="n"/>
      <c r="BY1339" s="220" t="n"/>
      <c r="BZ1339" s="220" t="n"/>
      <c r="CA1339" s="220" t="n"/>
      <c r="CB1339" s="220" t="n"/>
      <c r="CC1339" s="220" t="n"/>
      <c r="CD1339" s="220" t="n"/>
      <c r="CE1339" s="220" t="n"/>
      <c r="CF1339" s="220" t="n"/>
      <c r="CG1339" s="221">
        <f>IFERROR(ROUND((SUM(BX1339:CF1339)),0),"")</f>
        <v/>
      </c>
      <c r="CH1339" s="216" t="n"/>
      <c r="CI1339" s="456" t="n"/>
      <c r="CJ1339" s="223" t="n"/>
      <c r="CK1339" s="196" t="n"/>
      <c r="CL1339" s="196" t="n"/>
      <c r="CM1339" s="196" t="n"/>
      <c r="CN1339" s="196" t="n"/>
      <c r="CO1339" s="196" t="n"/>
      <c r="CP1339" s="323" t="n"/>
      <c r="CQ1339" s="348" t="n"/>
      <c r="CR1339" s="348" t="n"/>
      <c r="CS1339" s="348" t="n"/>
      <c r="CT1339" s="348" t="n"/>
      <c r="CU1339" s="348" t="n"/>
      <c r="CV1339" s="348" t="n"/>
      <c r="CW1339" s="348" t="n"/>
      <c r="CX1339" s="348" t="n"/>
      <c r="CY1339" s="348">
        <f>IFERROR(ROUND(STDEV(AN1339,L1339),1),"")</f>
        <v/>
      </c>
      <c r="CZ1339" s="232">
        <f>IFERROR(ROUND(AVERAGE(O1339:S1339,AA1339:AE1339),0),"")</f>
        <v/>
      </c>
      <c r="DA1339" s="232">
        <f>IFERROR(AVERAGE(T1339:X1339,AF1339:AJ1339),"")</f>
        <v/>
      </c>
      <c r="DB1339" s="308">
        <f>AV1339+BK1339</f>
        <v/>
      </c>
      <c r="DC1339" s="12">
        <f>SUM(BL1339:BT1339,AW1339:BE1339)</f>
        <v/>
      </c>
      <c r="DD1339" s="437">
        <f>IFERROR(ROUND(DC1339/K1339,0),"")</f>
        <v/>
      </c>
      <c r="DE1339" s="437">
        <f>IFERROR(ROUND(AVERAGE(Y1339:Z1339,AK1339:AL1339),0),"")</f>
        <v/>
      </c>
      <c r="DF1339" s="217">
        <f>IFERROR(ROUND((3600/DE1339*J1339),0),"")</f>
        <v/>
      </c>
      <c r="DG1339" s="437">
        <f>IFERROR(ROUND(DD1339/DF1339,1),"")</f>
        <v/>
      </c>
      <c r="DH1339" s="308">
        <f>IFERROR(DB1339+DD1339,"")</f>
        <v/>
      </c>
      <c r="DI1339" s="447">
        <f>IFERROR(DD1339/DH1339,"")</f>
        <v/>
      </c>
      <c r="DJ1339" s="239" t="n"/>
      <c r="DK1339" s="12">
        <f>IFERROR(DF1339-AP1339,"")</f>
        <v/>
      </c>
      <c r="DL1339" s="239" t="n"/>
      <c r="DM1339" s="307">
        <f>IFERROR(DA1339-L1339,"")</f>
        <v/>
      </c>
      <c r="DN1339" s="348">
        <f>IF(DE1339&gt;AQ1339,0,1)</f>
        <v/>
      </c>
      <c r="DO1339" s="348">
        <f>IF(DA1339&lt;M1339,0,1)</f>
        <v/>
      </c>
      <c r="DP1339" s="348">
        <f>IF(DA1339&gt;N1339,0,1)</f>
        <v/>
      </c>
    </row>
    <row r="1340" ht="20.25" customHeight="1" s="417">
      <c r="C1340" s="455" t="n"/>
      <c r="G1340" s="238" t="n"/>
      <c r="H1340" s="437" t="n"/>
      <c r="I1340" s="437" t="n"/>
      <c r="J1340" s="437" t="n"/>
      <c r="K1340" s="437" t="n"/>
      <c r="L1340" s="240" t="n"/>
      <c r="M1340" s="241" t="n"/>
      <c r="N1340" s="242" t="n"/>
      <c r="O1340" s="232" t="n"/>
      <c r="P1340" s="232" t="n"/>
      <c r="Q1340" s="232" t="n"/>
      <c r="R1340" s="232" t="n"/>
      <c r="S1340" s="232" t="n"/>
      <c r="T1340" s="232" t="n"/>
      <c r="U1340" s="232" t="n"/>
      <c r="V1340" s="232" t="n"/>
      <c r="W1340" s="232" t="n"/>
      <c r="X1340" s="232" t="n"/>
      <c r="Y1340" s="195" t="n"/>
      <c r="Z1340" s="195" t="n"/>
      <c r="AA1340" s="232" t="n"/>
      <c r="AB1340" s="232" t="n"/>
      <c r="AC1340" s="232" t="n"/>
      <c r="AD1340" s="232" t="n"/>
      <c r="AE1340" s="232" t="n"/>
      <c r="AF1340" s="232" t="n"/>
      <c r="AG1340" s="232" t="n"/>
      <c r="AH1340" s="232" t="n"/>
      <c r="AI1340" s="232" t="n"/>
      <c r="AJ1340" s="232" t="n"/>
      <c r="AK1340" s="195" t="n"/>
      <c r="AL1340" s="195" t="n"/>
      <c r="AM1340" s="232">
        <f>IFERROR(ROUND(AVERAGE(O1340:S1340,AA1340:AE1340),0),"")</f>
        <v/>
      </c>
      <c r="AN1340" s="232">
        <f>IFERROR(ROUND(AVERAGE(T1340:X1340,AF1340:AJ1340),0),"")</f>
        <v/>
      </c>
      <c r="AO1340" s="278">
        <f>IFERROR((AM1340-L1340)/L1340,"")</f>
        <v/>
      </c>
      <c r="AP1340" s="218" t="n"/>
      <c r="AQ1340" s="219" t="n"/>
      <c r="AR1340" s="217">
        <f>IFERROR(ROUND((3600/AS1340*J1340),0),"")</f>
        <v/>
      </c>
      <c r="AS1340" s="217">
        <f>IFERROR(ROUND(AVERAGE(Y1340:Z1340,AK1340:AL1340),0),"")</f>
        <v/>
      </c>
      <c r="AT1340" s="217" t="n"/>
      <c r="AU1340" s="217" t="n"/>
      <c r="AV1340" s="217" t="n"/>
      <c r="AW1340" s="217" t="n"/>
      <c r="AX1340" s="217" t="n"/>
      <c r="AY1340" s="217" t="n"/>
      <c r="AZ1340" s="217" t="n"/>
      <c r="BA1340" s="217" t="n"/>
      <c r="BB1340" s="217" t="n"/>
      <c r="BC1340" s="217" t="n"/>
      <c r="BD1340" s="217" t="n"/>
      <c r="BE1340" s="217" t="n"/>
      <c r="BF1340" s="217" t="n"/>
      <c r="BG1340" s="217" t="n"/>
      <c r="BH1340" s="217" t="n"/>
      <c r="BI1340" s="217" t="n"/>
      <c r="BJ1340" s="217" t="n"/>
      <c r="BK1340" s="217" t="n"/>
      <c r="BL1340" s="217" t="n"/>
      <c r="BM1340" s="217" t="n"/>
      <c r="BN1340" s="217" t="n"/>
      <c r="BO1340" s="217" t="n"/>
      <c r="BP1340" s="217" t="n"/>
      <c r="BQ1340" s="217" t="n"/>
      <c r="BR1340" s="217" t="n"/>
      <c r="BS1340" s="217" t="n"/>
      <c r="BT1340" s="217" t="n"/>
      <c r="BU1340" s="217" t="n"/>
      <c r="BV1340" s="217" t="n"/>
      <c r="BW1340" s="217" t="n"/>
      <c r="BX1340" s="220" t="n"/>
      <c r="BY1340" s="220" t="n"/>
      <c r="BZ1340" s="220" t="n"/>
      <c r="CA1340" s="220" t="n"/>
      <c r="CB1340" s="220" t="n"/>
      <c r="CC1340" s="220" t="n"/>
      <c r="CD1340" s="220" t="n"/>
      <c r="CE1340" s="220" t="n"/>
      <c r="CF1340" s="220" t="n"/>
      <c r="CG1340" s="221">
        <f>IFERROR(ROUND((SUM(BX1340:CF1340)),0),"")</f>
        <v/>
      </c>
      <c r="CH1340" s="216" t="n"/>
      <c r="CI1340" s="456" t="n"/>
      <c r="CJ1340" s="223" t="n"/>
      <c r="CK1340" s="196" t="n"/>
      <c r="CL1340" s="196" t="n"/>
      <c r="CM1340" s="196" t="n"/>
      <c r="CN1340" s="196" t="n"/>
      <c r="CO1340" s="196" t="n"/>
      <c r="CP1340" s="323" t="n"/>
      <c r="CQ1340" s="348" t="n"/>
      <c r="CR1340" s="348" t="n"/>
      <c r="CS1340" s="348" t="n"/>
      <c r="CT1340" s="348" t="n"/>
      <c r="CU1340" s="348" t="n"/>
      <c r="CV1340" s="348" t="n"/>
      <c r="CW1340" s="348" t="n"/>
      <c r="CX1340" s="348" t="n"/>
      <c r="CY1340" s="348">
        <f>IFERROR(ROUND(STDEV(AN1340,L1340),1),"")</f>
        <v/>
      </c>
      <c r="CZ1340" s="232">
        <f>IFERROR(ROUND(AVERAGE(O1340:S1340,AA1340:AE1340),0),"")</f>
        <v/>
      </c>
      <c r="DA1340" s="232">
        <f>IFERROR(AVERAGE(T1340:X1340,AF1340:AJ1340),"")</f>
        <v/>
      </c>
      <c r="DB1340" s="308">
        <f>AV1340+BK1340</f>
        <v/>
      </c>
      <c r="DC1340" s="12">
        <f>SUM(BL1340:BT1340,AW1340:BE1340)</f>
        <v/>
      </c>
      <c r="DD1340" s="437">
        <f>IFERROR(ROUND(DC1340/K1340,0),"")</f>
        <v/>
      </c>
      <c r="DE1340" s="437">
        <f>IFERROR(ROUND(AVERAGE(Y1340:Z1340,AK1340:AL1340),0),"")</f>
        <v/>
      </c>
      <c r="DF1340" s="217">
        <f>IFERROR(ROUND((3600/DE1340*J1340),0),"")</f>
        <v/>
      </c>
      <c r="DG1340" s="437">
        <f>IFERROR(ROUND(DD1340/DF1340,1),"")</f>
        <v/>
      </c>
      <c r="DH1340" s="308">
        <f>IFERROR(DB1340+DD1340,"")</f>
        <v/>
      </c>
      <c r="DI1340" s="447">
        <f>IFERROR(DD1340/DH1340,"")</f>
        <v/>
      </c>
      <c r="DJ1340" s="239" t="n"/>
      <c r="DK1340" s="12">
        <f>IFERROR(DF1340-AP1340,"")</f>
        <v/>
      </c>
      <c r="DL1340" s="239" t="n"/>
      <c r="DM1340" s="307">
        <f>IFERROR(DA1340-L1340,"")</f>
        <v/>
      </c>
      <c r="DN1340" s="348">
        <f>IF(DE1340&gt;AQ1340,0,1)</f>
        <v/>
      </c>
      <c r="DO1340" s="348">
        <f>IF(DA1340&lt;M1340,0,1)</f>
        <v/>
      </c>
      <c r="DP1340" s="348">
        <f>IF(DA1340&gt;N1340,0,1)</f>
        <v/>
      </c>
    </row>
    <row r="1341" ht="20.25" customHeight="1" s="417">
      <c r="C1341" s="455" t="n"/>
      <c r="G1341" s="238" t="n"/>
      <c r="H1341" s="437" t="n"/>
      <c r="I1341" s="437" t="n"/>
      <c r="J1341" s="437" t="n"/>
      <c r="K1341" s="437" t="n"/>
      <c r="L1341" s="240" t="n"/>
      <c r="M1341" s="241" t="n"/>
      <c r="N1341" s="242" t="n"/>
      <c r="O1341" s="232" t="n"/>
      <c r="P1341" s="232" t="n"/>
      <c r="Q1341" s="232" t="n"/>
      <c r="R1341" s="232" t="n"/>
      <c r="S1341" s="232" t="n"/>
      <c r="T1341" s="232" t="n"/>
      <c r="U1341" s="232" t="n"/>
      <c r="V1341" s="232" t="n"/>
      <c r="W1341" s="232" t="n"/>
      <c r="X1341" s="232" t="n"/>
      <c r="Y1341" s="195" t="n"/>
      <c r="Z1341" s="195" t="n"/>
      <c r="AA1341" s="232" t="n"/>
      <c r="AB1341" s="232" t="n"/>
      <c r="AC1341" s="232" t="n"/>
      <c r="AD1341" s="232" t="n"/>
      <c r="AE1341" s="232" t="n"/>
      <c r="AF1341" s="232" t="n"/>
      <c r="AG1341" s="232" t="n"/>
      <c r="AH1341" s="232" t="n"/>
      <c r="AI1341" s="232" t="n"/>
      <c r="AJ1341" s="232" t="n"/>
      <c r="AK1341" s="195" t="n"/>
      <c r="AL1341" s="195" t="n"/>
      <c r="AM1341" s="232">
        <f>IFERROR(ROUND(AVERAGE(O1341:S1341,AA1341:AE1341),0),"")</f>
        <v/>
      </c>
      <c r="AN1341" s="232">
        <f>IFERROR(ROUND(AVERAGE(T1341:X1341,AF1341:AJ1341),0),"")</f>
        <v/>
      </c>
      <c r="AO1341" s="278">
        <f>IFERROR((AM1341-L1341)/L1341,"")</f>
        <v/>
      </c>
      <c r="AP1341" s="218" t="n"/>
      <c r="AQ1341" s="219" t="n"/>
      <c r="AR1341" s="217">
        <f>IFERROR(ROUND((3600/AS1341*J1341),0),"")</f>
        <v/>
      </c>
      <c r="AS1341" s="217">
        <f>IFERROR(ROUND(AVERAGE(Y1341:Z1341,AK1341:AL1341),0),"")</f>
        <v/>
      </c>
      <c r="AT1341" s="217" t="n"/>
      <c r="AU1341" s="217" t="n"/>
      <c r="AV1341" s="217" t="n"/>
      <c r="AW1341" s="217" t="n"/>
      <c r="AX1341" s="217" t="n"/>
      <c r="AY1341" s="217" t="n"/>
      <c r="AZ1341" s="217" t="n"/>
      <c r="BA1341" s="217" t="n"/>
      <c r="BB1341" s="217" t="n"/>
      <c r="BC1341" s="217" t="n"/>
      <c r="BD1341" s="217" t="n"/>
      <c r="BE1341" s="217" t="n"/>
      <c r="BF1341" s="217" t="n"/>
      <c r="BG1341" s="217" t="n"/>
      <c r="BH1341" s="217" t="n"/>
      <c r="BI1341" s="217" t="n"/>
      <c r="BJ1341" s="217" t="n"/>
      <c r="BK1341" s="217" t="n"/>
      <c r="BL1341" s="217" t="n"/>
      <c r="BM1341" s="217" t="n"/>
      <c r="BN1341" s="217" t="n"/>
      <c r="BO1341" s="217" t="n"/>
      <c r="BP1341" s="217" t="n"/>
      <c r="BQ1341" s="217" t="n"/>
      <c r="BR1341" s="217" t="n"/>
      <c r="BS1341" s="217" t="n"/>
      <c r="BT1341" s="217" t="n"/>
      <c r="BU1341" s="217" t="n"/>
      <c r="BV1341" s="217" t="n"/>
      <c r="BW1341" s="217" t="n"/>
      <c r="BX1341" s="220" t="n"/>
      <c r="BY1341" s="220" t="n"/>
      <c r="BZ1341" s="220" t="n"/>
      <c r="CA1341" s="220" t="n"/>
      <c r="CB1341" s="220" t="n"/>
      <c r="CC1341" s="220" t="n"/>
      <c r="CD1341" s="220" t="n"/>
      <c r="CE1341" s="220" t="n"/>
      <c r="CF1341" s="220" t="n"/>
      <c r="CG1341" s="221">
        <f>IFERROR(ROUND((SUM(BX1341:CF1341)),0),"")</f>
        <v/>
      </c>
      <c r="CH1341" s="216" t="n"/>
      <c r="CI1341" s="456" t="n"/>
      <c r="CJ1341" s="223" t="n"/>
      <c r="CK1341" s="196" t="n"/>
      <c r="CL1341" s="196" t="n"/>
      <c r="CM1341" s="196" t="n"/>
      <c r="CN1341" s="196" t="n"/>
      <c r="CO1341" s="196" t="n"/>
      <c r="CP1341" s="323" t="n"/>
      <c r="CQ1341" s="348" t="n"/>
      <c r="CR1341" s="348" t="n"/>
      <c r="CS1341" s="348" t="n"/>
      <c r="CT1341" s="348" t="n"/>
      <c r="CU1341" s="348" t="n"/>
      <c r="CV1341" s="348" t="n"/>
      <c r="CW1341" s="348" t="n"/>
      <c r="CX1341" s="348" t="n"/>
      <c r="CY1341" s="348">
        <f>IFERROR(ROUND(STDEV(AN1341,L1341),1),"")</f>
        <v/>
      </c>
      <c r="CZ1341" s="232">
        <f>IFERROR(ROUND(AVERAGE(O1341:S1341,AA1341:AE1341),0),"")</f>
        <v/>
      </c>
      <c r="DA1341" s="232">
        <f>IFERROR(AVERAGE(T1341:X1341,AF1341:AJ1341),"")</f>
        <v/>
      </c>
      <c r="DB1341" s="308">
        <f>AV1341+BK1341</f>
        <v/>
      </c>
      <c r="DC1341" s="12">
        <f>SUM(BL1341:BT1341,AW1341:BE1341)</f>
        <v/>
      </c>
      <c r="DD1341" s="437">
        <f>IFERROR(ROUND(DC1341/K1341,0),"")</f>
        <v/>
      </c>
      <c r="DE1341" s="437">
        <f>IFERROR(ROUND(AVERAGE(Y1341:Z1341,AK1341:AL1341),0),"")</f>
        <v/>
      </c>
      <c r="DF1341" s="217">
        <f>IFERROR(ROUND((3600/DE1341*J1341),0),"")</f>
        <v/>
      </c>
      <c r="DG1341" s="437">
        <f>IFERROR(ROUND(DD1341/DF1341,1),"")</f>
        <v/>
      </c>
      <c r="DH1341" s="308">
        <f>IFERROR(DB1341+DD1341,"")</f>
        <v/>
      </c>
      <c r="DI1341" s="447">
        <f>IFERROR(DD1341/DH1341,"")</f>
        <v/>
      </c>
      <c r="DJ1341" s="239" t="n"/>
      <c r="DK1341" s="12">
        <f>IFERROR(DF1341-AP1341,"")</f>
        <v/>
      </c>
      <c r="DL1341" s="239" t="n"/>
      <c r="DM1341" s="307">
        <f>IFERROR(DA1341-L1341,"")</f>
        <v/>
      </c>
      <c r="DN1341" s="348">
        <f>IF(DE1341&gt;AQ1341,0,1)</f>
        <v/>
      </c>
      <c r="DO1341" s="348">
        <f>IF(DA1341&lt;M1341,0,1)</f>
        <v/>
      </c>
      <c r="DP1341" s="348">
        <f>IF(DA1341&gt;N1341,0,1)</f>
        <v/>
      </c>
    </row>
    <row r="1342" ht="20.25" customHeight="1" s="417">
      <c r="C1342" s="455" t="n"/>
      <c r="G1342" s="238" t="n"/>
      <c r="H1342" s="437" t="n"/>
      <c r="I1342" s="437" t="n"/>
      <c r="J1342" s="437" t="n"/>
      <c r="K1342" s="437" t="n"/>
      <c r="L1342" s="240" t="n"/>
      <c r="M1342" s="241" t="n"/>
      <c r="N1342" s="242" t="n"/>
      <c r="O1342" s="232" t="n"/>
      <c r="P1342" s="232" t="n"/>
      <c r="Q1342" s="232" t="n"/>
      <c r="R1342" s="232" t="n"/>
      <c r="S1342" s="232" t="n"/>
      <c r="T1342" s="232" t="n"/>
      <c r="U1342" s="232" t="n"/>
      <c r="V1342" s="232" t="n"/>
      <c r="W1342" s="232" t="n"/>
      <c r="X1342" s="232" t="n"/>
      <c r="Y1342" s="195" t="n"/>
      <c r="Z1342" s="195" t="n"/>
      <c r="AA1342" s="232" t="n"/>
      <c r="AB1342" s="232" t="n"/>
      <c r="AC1342" s="232" t="n"/>
      <c r="AD1342" s="232" t="n"/>
      <c r="AE1342" s="232" t="n"/>
      <c r="AF1342" s="232" t="n"/>
      <c r="AG1342" s="232" t="n"/>
      <c r="AH1342" s="232" t="n"/>
      <c r="AI1342" s="232" t="n"/>
      <c r="AJ1342" s="232" t="n"/>
      <c r="AK1342" s="195" t="n"/>
      <c r="AL1342" s="195" t="n"/>
      <c r="AM1342" s="232">
        <f>IFERROR(ROUND(AVERAGE(O1342:S1342,AA1342:AE1342),0),"")</f>
        <v/>
      </c>
      <c r="AN1342" s="232">
        <f>IFERROR(ROUND(AVERAGE(T1342:X1342,AF1342:AJ1342),0),"")</f>
        <v/>
      </c>
      <c r="AO1342" s="278">
        <f>IFERROR((AM1342-L1342)/L1342,"")</f>
        <v/>
      </c>
      <c r="AP1342" s="218" t="n"/>
      <c r="AQ1342" s="219" t="n"/>
      <c r="AR1342" s="217">
        <f>IFERROR(ROUND((3600/AS1342*J1342),0),"")</f>
        <v/>
      </c>
      <c r="AS1342" s="217">
        <f>IFERROR(ROUND(AVERAGE(Y1342:Z1342,AK1342:AL1342),0),"")</f>
        <v/>
      </c>
      <c r="AT1342" s="217" t="n"/>
      <c r="AU1342" s="217" t="n"/>
      <c r="AV1342" s="217" t="n"/>
      <c r="AW1342" s="217" t="n"/>
      <c r="AX1342" s="217" t="n"/>
      <c r="AY1342" s="217" t="n"/>
      <c r="AZ1342" s="217" t="n"/>
      <c r="BA1342" s="217" t="n"/>
      <c r="BB1342" s="217" t="n"/>
      <c r="BC1342" s="217" t="n"/>
      <c r="BD1342" s="217" t="n"/>
      <c r="BE1342" s="217" t="n"/>
      <c r="BF1342" s="217" t="n"/>
      <c r="BG1342" s="217" t="n"/>
      <c r="BH1342" s="217" t="n"/>
      <c r="BI1342" s="217" t="n"/>
      <c r="BJ1342" s="217" t="n"/>
      <c r="BK1342" s="217" t="n"/>
      <c r="BL1342" s="217" t="n"/>
      <c r="BM1342" s="217" t="n"/>
      <c r="BN1342" s="217" t="n"/>
      <c r="BO1342" s="217" t="n"/>
      <c r="BP1342" s="217" t="n"/>
      <c r="BQ1342" s="217" t="n"/>
      <c r="BR1342" s="217" t="n"/>
      <c r="BS1342" s="217" t="n"/>
      <c r="BT1342" s="217" t="n"/>
      <c r="BU1342" s="217" t="n"/>
      <c r="BV1342" s="217" t="n"/>
      <c r="BW1342" s="217" t="n"/>
      <c r="BX1342" s="220" t="n"/>
      <c r="BY1342" s="220" t="n"/>
      <c r="BZ1342" s="220" t="n"/>
      <c r="CA1342" s="220" t="n"/>
      <c r="CB1342" s="220" t="n"/>
      <c r="CC1342" s="220" t="n"/>
      <c r="CD1342" s="220" t="n"/>
      <c r="CE1342" s="220" t="n"/>
      <c r="CF1342" s="220" t="n"/>
      <c r="CG1342" s="221">
        <f>IFERROR(ROUND((SUM(BX1342:CF1342)),0),"")</f>
        <v/>
      </c>
      <c r="CH1342" s="216" t="n"/>
      <c r="CI1342" s="456" t="n"/>
      <c r="CJ1342" s="223" t="n"/>
      <c r="CK1342" s="196" t="n"/>
      <c r="CL1342" s="196" t="n"/>
      <c r="CM1342" s="196" t="n"/>
      <c r="CN1342" s="196" t="n"/>
      <c r="CO1342" s="196" t="n"/>
      <c r="CP1342" s="323" t="n"/>
      <c r="CQ1342" s="348" t="n"/>
      <c r="CR1342" s="348" t="n"/>
      <c r="CS1342" s="348" t="n"/>
      <c r="CT1342" s="348" t="n"/>
      <c r="CU1342" s="348" t="n"/>
      <c r="CV1342" s="348" t="n"/>
      <c r="CW1342" s="348" t="n"/>
      <c r="CX1342" s="348" t="n"/>
      <c r="CY1342" s="348">
        <f>IFERROR(ROUND(STDEV(AN1342,L1342),1),"")</f>
        <v/>
      </c>
      <c r="CZ1342" s="232">
        <f>IFERROR(ROUND(AVERAGE(O1342:S1342,AA1342:AE1342),0),"")</f>
        <v/>
      </c>
      <c r="DA1342" s="232">
        <f>IFERROR(AVERAGE(T1342:X1342,AF1342:AJ1342),"")</f>
        <v/>
      </c>
      <c r="DB1342" s="308">
        <f>AV1342+BK1342</f>
        <v/>
      </c>
      <c r="DC1342" s="12">
        <f>SUM(BL1342:BT1342,AW1342:BE1342)</f>
        <v/>
      </c>
      <c r="DD1342" s="437">
        <f>IFERROR(ROUND(DC1342/K1342,0),"")</f>
        <v/>
      </c>
      <c r="DE1342" s="437">
        <f>IFERROR(ROUND(AVERAGE(Y1342:Z1342,AK1342:AL1342),0),"")</f>
        <v/>
      </c>
      <c r="DF1342" s="217">
        <f>IFERROR(ROUND((3600/DE1342*J1342),0),"")</f>
        <v/>
      </c>
      <c r="DG1342" s="437">
        <f>IFERROR(ROUND(DD1342/DF1342,1),"")</f>
        <v/>
      </c>
      <c r="DH1342" s="308">
        <f>IFERROR(DB1342+DD1342,"")</f>
        <v/>
      </c>
      <c r="DI1342" s="447">
        <f>IFERROR(DD1342/DH1342,"")</f>
        <v/>
      </c>
      <c r="DJ1342" s="239" t="n"/>
      <c r="DK1342" s="12">
        <f>IFERROR(DF1342-AP1342,"")</f>
        <v/>
      </c>
      <c r="DL1342" s="239" t="n"/>
      <c r="DM1342" s="307">
        <f>IFERROR(DA1342-L1342,"")</f>
        <v/>
      </c>
      <c r="DN1342" s="348">
        <f>IF(DE1342&gt;AQ1342,0,1)</f>
        <v/>
      </c>
      <c r="DO1342" s="348">
        <f>IF(DA1342&lt;M1342,0,1)</f>
        <v/>
      </c>
      <c r="DP1342" s="348">
        <f>IF(DA1342&gt;N1342,0,1)</f>
        <v/>
      </c>
    </row>
    <row r="1343" ht="20.25" customHeight="1" s="417">
      <c r="C1343" s="455" t="n"/>
      <c r="G1343" s="238" t="n"/>
      <c r="H1343" s="437" t="n"/>
      <c r="I1343" s="437" t="n"/>
      <c r="J1343" s="437" t="n"/>
      <c r="K1343" s="437" t="n"/>
      <c r="L1343" s="240" t="n"/>
      <c r="M1343" s="241" t="n"/>
      <c r="N1343" s="242" t="n"/>
      <c r="O1343" s="232" t="n"/>
      <c r="P1343" s="232" t="n"/>
      <c r="Q1343" s="232" t="n"/>
      <c r="R1343" s="232" t="n"/>
      <c r="S1343" s="232" t="n"/>
      <c r="T1343" s="232" t="n"/>
      <c r="U1343" s="232" t="n"/>
      <c r="V1343" s="232" t="n"/>
      <c r="W1343" s="232" t="n"/>
      <c r="X1343" s="232" t="n"/>
      <c r="Y1343" s="195" t="n"/>
      <c r="Z1343" s="195" t="n"/>
      <c r="AA1343" s="232" t="n"/>
      <c r="AB1343" s="232" t="n"/>
      <c r="AC1343" s="232" t="n"/>
      <c r="AD1343" s="232" t="n"/>
      <c r="AE1343" s="232" t="n"/>
      <c r="AF1343" s="232" t="n"/>
      <c r="AG1343" s="232" t="n"/>
      <c r="AH1343" s="232" t="n"/>
      <c r="AI1343" s="232" t="n"/>
      <c r="AJ1343" s="232" t="n"/>
      <c r="AK1343" s="195" t="n"/>
      <c r="AL1343" s="195" t="n"/>
      <c r="AM1343" s="232">
        <f>IFERROR(ROUND(AVERAGE(O1343:S1343,AA1343:AE1343),0),"")</f>
        <v/>
      </c>
      <c r="AN1343" s="232">
        <f>IFERROR(ROUND(AVERAGE(T1343:X1343,AF1343:AJ1343),0),"")</f>
        <v/>
      </c>
      <c r="AO1343" s="278">
        <f>IFERROR((AM1343-L1343)/L1343,"")</f>
        <v/>
      </c>
      <c r="AP1343" s="218" t="n"/>
      <c r="AQ1343" s="219" t="n"/>
      <c r="AR1343" s="217">
        <f>IFERROR(ROUND((3600/AS1343*J1343),0),"")</f>
        <v/>
      </c>
      <c r="AS1343" s="217">
        <f>IFERROR(ROUND(AVERAGE(Y1343:Z1343,AK1343:AL1343),0),"")</f>
        <v/>
      </c>
      <c r="AT1343" s="217" t="n"/>
      <c r="AU1343" s="217" t="n"/>
      <c r="AV1343" s="217" t="n"/>
      <c r="AW1343" s="217" t="n"/>
      <c r="AX1343" s="217" t="n"/>
      <c r="AY1343" s="217" t="n"/>
      <c r="AZ1343" s="217" t="n"/>
      <c r="BA1343" s="217" t="n"/>
      <c r="BB1343" s="217" t="n"/>
      <c r="BC1343" s="217" t="n"/>
      <c r="BD1343" s="217" t="n"/>
      <c r="BE1343" s="217" t="n"/>
      <c r="BF1343" s="217" t="n"/>
      <c r="BG1343" s="217" t="n"/>
      <c r="BH1343" s="217" t="n"/>
      <c r="BI1343" s="217" t="n"/>
      <c r="BJ1343" s="217" t="n"/>
      <c r="BK1343" s="217" t="n"/>
      <c r="BL1343" s="217" t="n"/>
      <c r="BM1343" s="217" t="n"/>
      <c r="BN1343" s="217" t="n"/>
      <c r="BO1343" s="217" t="n"/>
      <c r="BP1343" s="217" t="n"/>
      <c r="BQ1343" s="217" t="n"/>
      <c r="BR1343" s="217" t="n"/>
      <c r="BS1343" s="217" t="n"/>
      <c r="BT1343" s="217" t="n"/>
      <c r="BU1343" s="217" t="n"/>
      <c r="BV1343" s="217" t="n"/>
      <c r="BW1343" s="217" t="n"/>
      <c r="BX1343" s="220" t="n"/>
      <c r="BY1343" s="220" t="n"/>
      <c r="BZ1343" s="220" t="n"/>
      <c r="CA1343" s="220" t="n"/>
      <c r="CB1343" s="220" t="n"/>
      <c r="CC1343" s="220" t="n"/>
      <c r="CD1343" s="220" t="n"/>
      <c r="CE1343" s="220" t="n"/>
      <c r="CF1343" s="220" t="n"/>
      <c r="CG1343" s="221">
        <f>IFERROR(ROUND((SUM(BX1343:CF1343)),0),"")</f>
        <v/>
      </c>
      <c r="CH1343" s="216" t="n"/>
      <c r="CI1343" s="456" t="n"/>
      <c r="CJ1343" s="223" t="n"/>
      <c r="CK1343" s="196" t="n"/>
      <c r="CL1343" s="196" t="n"/>
      <c r="CM1343" s="196" t="n"/>
      <c r="CN1343" s="196" t="n"/>
      <c r="CO1343" s="196" t="n"/>
      <c r="CP1343" s="323" t="n"/>
      <c r="CQ1343" s="348" t="n"/>
      <c r="CR1343" s="348" t="n"/>
      <c r="CS1343" s="348" t="n"/>
      <c r="CT1343" s="348" t="n"/>
      <c r="CU1343" s="348" t="n"/>
      <c r="CV1343" s="348" t="n"/>
      <c r="CW1343" s="348" t="n"/>
      <c r="CX1343" s="348" t="n"/>
      <c r="CY1343" s="348">
        <f>IFERROR(ROUND(STDEV(AN1343,L1343),1),"")</f>
        <v/>
      </c>
      <c r="CZ1343" s="232">
        <f>IFERROR(ROUND(AVERAGE(O1343:S1343,AA1343:AE1343),0),"")</f>
        <v/>
      </c>
      <c r="DA1343" s="232">
        <f>IFERROR(AVERAGE(T1343:X1343,AF1343:AJ1343),"")</f>
        <v/>
      </c>
      <c r="DB1343" s="308">
        <f>AV1343+BK1343</f>
        <v/>
      </c>
      <c r="DC1343" s="12">
        <f>SUM(BL1343:BT1343,AW1343:BE1343)</f>
        <v/>
      </c>
      <c r="DD1343" s="437">
        <f>IFERROR(ROUND(DC1343/K1343,0),"")</f>
        <v/>
      </c>
      <c r="DE1343" s="437">
        <f>IFERROR(ROUND(AVERAGE(Y1343:Z1343,AK1343:AL1343),0),"")</f>
        <v/>
      </c>
      <c r="DF1343" s="217">
        <f>IFERROR(ROUND((3600/DE1343*J1343),0),"")</f>
        <v/>
      </c>
      <c r="DG1343" s="437">
        <f>IFERROR(ROUND(DD1343/DF1343,1),"")</f>
        <v/>
      </c>
      <c r="DH1343" s="308">
        <f>IFERROR(DB1343+DD1343,"")</f>
        <v/>
      </c>
      <c r="DI1343" s="447">
        <f>IFERROR(DD1343/DH1343,"")</f>
        <v/>
      </c>
      <c r="DJ1343" s="239" t="n"/>
      <c r="DK1343" s="12">
        <f>IFERROR(DF1343-AP1343,"")</f>
        <v/>
      </c>
      <c r="DL1343" s="239" t="n"/>
      <c r="DM1343" s="307">
        <f>IFERROR(DA1343-L1343,"")</f>
        <v/>
      </c>
      <c r="DN1343" s="348">
        <f>IF(DE1343&gt;AQ1343,0,1)</f>
        <v/>
      </c>
      <c r="DO1343" s="348">
        <f>IF(DA1343&lt;M1343,0,1)</f>
        <v/>
      </c>
      <c r="DP1343" s="348">
        <f>IF(DA1343&gt;N1343,0,1)</f>
        <v/>
      </c>
    </row>
    <row r="1344" ht="20.25" customHeight="1" s="417">
      <c r="C1344" s="455" t="n"/>
      <c r="G1344" s="238" t="n"/>
      <c r="H1344" s="437" t="n"/>
      <c r="I1344" s="437" t="n"/>
      <c r="J1344" s="437" t="n"/>
      <c r="K1344" s="437" t="n"/>
      <c r="L1344" s="240" t="n"/>
      <c r="M1344" s="241" t="n"/>
      <c r="N1344" s="242" t="n"/>
      <c r="O1344" s="232" t="n"/>
      <c r="P1344" s="232" t="n"/>
      <c r="Q1344" s="232" t="n"/>
      <c r="R1344" s="232" t="n"/>
      <c r="S1344" s="232" t="n"/>
      <c r="T1344" s="232" t="n"/>
      <c r="U1344" s="232" t="n"/>
      <c r="V1344" s="232" t="n"/>
      <c r="W1344" s="232" t="n"/>
      <c r="X1344" s="232" t="n"/>
      <c r="Y1344" s="195" t="n"/>
      <c r="Z1344" s="195" t="n"/>
      <c r="AA1344" s="232" t="n"/>
      <c r="AB1344" s="232" t="n"/>
      <c r="AC1344" s="232" t="n"/>
      <c r="AD1344" s="232" t="n"/>
      <c r="AE1344" s="232" t="n"/>
      <c r="AF1344" s="232" t="n"/>
      <c r="AG1344" s="232" t="n"/>
      <c r="AH1344" s="232" t="n"/>
      <c r="AI1344" s="232" t="n"/>
      <c r="AJ1344" s="232" t="n"/>
      <c r="AK1344" s="195" t="n"/>
      <c r="AL1344" s="195" t="n"/>
      <c r="AM1344" s="232">
        <f>IFERROR(ROUND(AVERAGE(O1344:S1344,AA1344:AE1344),0),"")</f>
        <v/>
      </c>
      <c r="AN1344" s="232">
        <f>IFERROR(ROUND(AVERAGE(T1344:X1344,AF1344:AJ1344),0),"")</f>
        <v/>
      </c>
      <c r="AO1344" s="278">
        <f>IFERROR((AM1344-L1344)/L1344,"")</f>
        <v/>
      </c>
      <c r="AP1344" s="218" t="n"/>
      <c r="AQ1344" s="219" t="n"/>
      <c r="AR1344" s="217">
        <f>IFERROR(ROUND((3600/AS1344*J1344),0),"")</f>
        <v/>
      </c>
      <c r="AS1344" s="217">
        <f>IFERROR(ROUND(AVERAGE(Y1344:Z1344,AK1344:AL1344),0),"")</f>
        <v/>
      </c>
      <c r="AT1344" s="217" t="n"/>
      <c r="AU1344" s="217" t="n"/>
      <c r="AV1344" s="217" t="n"/>
      <c r="AW1344" s="217" t="n"/>
      <c r="AX1344" s="217" t="n"/>
      <c r="AY1344" s="217" t="n"/>
      <c r="AZ1344" s="217" t="n"/>
      <c r="BA1344" s="217" t="n"/>
      <c r="BB1344" s="217" t="n"/>
      <c r="BC1344" s="217" t="n"/>
      <c r="BD1344" s="217" t="n"/>
      <c r="BE1344" s="217" t="n"/>
      <c r="BF1344" s="217" t="n"/>
      <c r="BG1344" s="217" t="n"/>
      <c r="BH1344" s="217" t="n"/>
      <c r="BI1344" s="217" t="n"/>
      <c r="BJ1344" s="217" t="n"/>
      <c r="BK1344" s="217" t="n"/>
      <c r="BL1344" s="217" t="n"/>
      <c r="BM1344" s="217" t="n"/>
      <c r="BN1344" s="217" t="n"/>
      <c r="BO1344" s="217" t="n"/>
      <c r="BP1344" s="217" t="n"/>
      <c r="BQ1344" s="217" t="n"/>
      <c r="BR1344" s="217" t="n"/>
      <c r="BS1344" s="217" t="n"/>
      <c r="BT1344" s="217" t="n"/>
      <c r="BU1344" s="217" t="n"/>
      <c r="BV1344" s="217" t="n"/>
      <c r="BW1344" s="217" t="n"/>
      <c r="BX1344" s="220" t="n"/>
      <c r="BY1344" s="220" t="n"/>
      <c r="BZ1344" s="220" t="n"/>
      <c r="CA1344" s="220" t="n"/>
      <c r="CB1344" s="220" t="n"/>
      <c r="CC1344" s="220" t="n"/>
      <c r="CD1344" s="220" t="n"/>
      <c r="CE1344" s="220" t="n"/>
      <c r="CF1344" s="220" t="n"/>
      <c r="CG1344" s="221">
        <f>IFERROR(ROUND((SUM(BX1344:CF1344)),0),"")</f>
        <v/>
      </c>
      <c r="CH1344" s="216" t="n"/>
      <c r="CI1344" s="456" t="n"/>
      <c r="CJ1344" s="223" t="n"/>
      <c r="CK1344" s="196" t="n"/>
      <c r="CL1344" s="196" t="n"/>
      <c r="CM1344" s="196" t="n"/>
      <c r="CN1344" s="196" t="n"/>
      <c r="CO1344" s="196" t="n"/>
      <c r="CP1344" s="323" t="n"/>
      <c r="CQ1344" s="348" t="n"/>
      <c r="CR1344" s="348" t="n"/>
      <c r="CS1344" s="348" t="n"/>
      <c r="CT1344" s="348" t="n"/>
      <c r="CU1344" s="348" t="n"/>
      <c r="CV1344" s="348" t="n"/>
      <c r="CW1344" s="348" t="n"/>
      <c r="CX1344" s="348" t="n"/>
      <c r="CY1344" s="348">
        <f>IFERROR(ROUND(STDEV(AN1344,L1344),1),"")</f>
        <v/>
      </c>
      <c r="CZ1344" s="232">
        <f>IFERROR(ROUND(AVERAGE(O1344:S1344,AA1344:AE1344),0),"")</f>
        <v/>
      </c>
      <c r="DA1344" s="232">
        <f>IFERROR(AVERAGE(T1344:X1344,AF1344:AJ1344),"")</f>
        <v/>
      </c>
      <c r="DB1344" s="308">
        <f>AV1344+BK1344</f>
        <v/>
      </c>
      <c r="DC1344" s="12">
        <f>SUM(BL1344:BT1344,AW1344:BE1344)</f>
        <v/>
      </c>
      <c r="DD1344" s="437">
        <f>IFERROR(ROUND(DC1344/K1344,0),"")</f>
        <v/>
      </c>
      <c r="DE1344" s="437">
        <f>IFERROR(ROUND(AVERAGE(Y1344:Z1344,AK1344:AL1344),0),"")</f>
        <v/>
      </c>
      <c r="DF1344" s="217">
        <f>IFERROR(ROUND((3600/DE1344*J1344),0),"")</f>
        <v/>
      </c>
      <c r="DG1344" s="437">
        <f>IFERROR(ROUND(DD1344/DF1344,1),"")</f>
        <v/>
      </c>
      <c r="DH1344" s="308">
        <f>IFERROR(DB1344+DD1344,"")</f>
        <v/>
      </c>
      <c r="DI1344" s="447">
        <f>IFERROR(DD1344/DH1344,"")</f>
        <v/>
      </c>
      <c r="DJ1344" s="239" t="n"/>
      <c r="DK1344" s="12">
        <f>IFERROR(DF1344-AP1344,"")</f>
        <v/>
      </c>
      <c r="DL1344" s="239" t="n"/>
      <c r="DM1344" s="307">
        <f>IFERROR(DA1344-L1344,"")</f>
        <v/>
      </c>
      <c r="DN1344" s="348">
        <f>IF(DE1344&gt;AQ1344,0,1)</f>
        <v/>
      </c>
      <c r="DO1344" s="348">
        <f>IF(DA1344&lt;M1344,0,1)</f>
        <v/>
      </c>
      <c r="DP1344" s="348">
        <f>IF(DA1344&gt;N1344,0,1)</f>
        <v/>
      </c>
    </row>
    <row r="1345" ht="20.25" customHeight="1" s="417">
      <c r="C1345" s="455" t="n"/>
      <c r="G1345" s="238" t="n"/>
      <c r="H1345" s="437" t="n"/>
      <c r="I1345" s="437" t="n"/>
      <c r="J1345" s="437" t="n"/>
      <c r="K1345" s="437" t="n"/>
      <c r="L1345" s="240" t="n"/>
      <c r="M1345" s="241" t="n"/>
      <c r="N1345" s="242" t="n"/>
      <c r="O1345" s="232" t="n"/>
      <c r="P1345" s="232" t="n"/>
      <c r="Q1345" s="232" t="n"/>
      <c r="R1345" s="232" t="n"/>
      <c r="S1345" s="232" t="n"/>
      <c r="T1345" s="232" t="n"/>
      <c r="U1345" s="232" t="n"/>
      <c r="V1345" s="232" t="n"/>
      <c r="W1345" s="232" t="n"/>
      <c r="X1345" s="232" t="n"/>
      <c r="Y1345" s="195" t="n"/>
      <c r="Z1345" s="195" t="n"/>
      <c r="AA1345" s="232" t="n"/>
      <c r="AB1345" s="232" t="n"/>
      <c r="AC1345" s="232" t="n"/>
      <c r="AD1345" s="232" t="n"/>
      <c r="AE1345" s="232" t="n"/>
      <c r="AF1345" s="232" t="n"/>
      <c r="AG1345" s="232" t="n"/>
      <c r="AH1345" s="232" t="n"/>
      <c r="AI1345" s="232" t="n"/>
      <c r="AJ1345" s="232" t="n"/>
      <c r="AK1345" s="195" t="n"/>
      <c r="AL1345" s="195" t="n"/>
      <c r="AM1345" s="232">
        <f>IFERROR(ROUND(AVERAGE(O1345:S1345,AA1345:AE1345),0),"")</f>
        <v/>
      </c>
      <c r="AN1345" s="232">
        <f>IFERROR(ROUND(AVERAGE(T1345:X1345,AF1345:AJ1345),0),"")</f>
        <v/>
      </c>
      <c r="AO1345" s="278">
        <f>IFERROR((AM1345-L1345)/L1345,"")</f>
        <v/>
      </c>
      <c r="AP1345" s="218" t="n"/>
      <c r="AQ1345" s="219" t="n"/>
      <c r="AR1345" s="217">
        <f>IFERROR(ROUND((3600/AS1345*J1345),0),"")</f>
        <v/>
      </c>
      <c r="AS1345" s="217">
        <f>IFERROR(ROUND(AVERAGE(Y1345:Z1345,AK1345:AL1345),0),"")</f>
        <v/>
      </c>
      <c r="AT1345" s="217" t="n"/>
      <c r="AU1345" s="217" t="n"/>
      <c r="AV1345" s="217" t="n"/>
      <c r="AW1345" s="217" t="n"/>
      <c r="AX1345" s="217" t="n"/>
      <c r="AY1345" s="217" t="n"/>
      <c r="AZ1345" s="217" t="n"/>
      <c r="BA1345" s="217" t="n"/>
      <c r="BB1345" s="217" t="n"/>
      <c r="BC1345" s="217" t="n"/>
      <c r="BD1345" s="217" t="n"/>
      <c r="BE1345" s="217" t="n"/>
      <c r="BF1345" s="217" t="n"/>
      <c r="BG1345" s="217" t="n"/>
      <c r="BH1345" s="217" t="n"/>
      <c r="BI1345" s="217" t="n"/>
      <c r="BJ1345" s="217" t="n"/>
      <c r="BK1345" s="217" t="n"/>
      <c r="BL1345" s="217" t="n"/>
      <c r="BM1345" s="217" t="n"/>
      <c r="BN1345" s="217" t="n"/>
      <c r="BO1345" s="217" t="n"/>
      <c r="BP1345" s="217" t="n"/>
      <c r="BQ1345" s="217" t="n"/>
      <c r="BR1345" s="217" t="n"/>
      <c r="BS1345" s="217" t="n"/>
      <c r="BT1345" s="217" t="n"/>
      <c r="BU1345" s="217" t="n"/>
      <c r="BV1345" s="217" t="n"/>
      <c r="BW1345" s="217" t="n"/>
      <c r="BX1345" s="220" t="n"/>
      <c r="BY1345" s="220" t="n"/>
      <c r="BZ1345" s="220" t="n"/>
      <c r="CA1345" s="220" t="n"/>
      <c r="CB1345" s="220" t="n"/>
      <c r="CC1345" s="220" t="n"/>
      <c r="CD1345" s="220" t="n"/>
      <c r="CE1345" s="220" t="n"/>
      <c r="CF1345" s="220" t="n"/>
      <c r="CG1345" s="221">
        <f>IFERROR(ROUND((SUM(BX1345:CF1345)),0),"")</f>
        <v/>
      </c>
      <c r="CH1345" s="216" t="n"/>
      <c r="CI1345" s="456" t="n"/>
      <c r="CJ1345" s="223" t="n"/>
      <c r="CK1345" s="196" t="n"/>
      <c r="CL1345" s="196" t="n"/>
      <c r="CM1345" s="196" t="n"/>
      <c r="CN1345" s="196" t="n"/>
      <c r="CO1345" s="196" t="n"/>
      <c r="CP1345" s="323" t="n"/>
      <c r="CQ1345" s="348" t="n"/>
      <c r="CR1345" s="348" t="n"/>
      <c r="CS1345" s="348" t="n"/>
      <c r="CT1345" s="348" t="n"/>
      <c r="CU1345" s="348" t="n"/>
      <c r="CV1345" s="348" t="n"/>
      <c r="CW1345" s="348" t="n"/>
      <c r="CX1345" s="348" t="n"/>
      <c r="CY1345" s="348">
        <f>IFERROR(ROUND(STDEV(AN1345,L1345),1),"")</f>
        <v/>
      </c>
      <c r="CZ1345" s="232">
        <f>IFERROR(ROUND(AVERAGE(O1345:S1345,AA1345:AE1345),0),"")</f>
        <v/>
      </c>
      <c r="DA1345" s="232">
        <f>IFERROR(AVERAGE(T1345:X1345,AF1345:AJ1345),"")</f>
        <v/>
      </c>
      <c r="DB1345" s="308">
        <f>AV1345+BK1345</f>
        <v/>
      </c>
      <c r="DC1345" s="12">
        <f>SUM(BL1345:BT1345,AW1345:BE1345)</f>
        <v/>
      </c>
      <c r="DD1345" s="437">
        <f>IFERROR(ROUND(DC1345/K1345,0),"")</f>
        <v/>
      </c>
      <c r="DE1345" s="437">
        <f>IFERROR(ROUND(AVERAGE(Y1345:Z1345,AK1345:AL1345),0),"")</f>
        <v/>
      </c>
      <c r="DF1345" s="217">
        <f>IFERROR(ROUND((3600/DE1345*J1345),0),"")</f>
        <v/>
      </c>
      <c r="DG1345" s="437">
        <f>IFERROR(ROUND(DD1345/DF1345,1),"")</f>
        <v/>
      </c>
      <c r="DH1345" s="308">
        <f>IFERROR(DB1345+DD1345,"")</f>
        <v/>
      </c>
      <c r="DI1345" s="447">
        <f>IFERROR(DD1345/DH1345,"")</f>
        <v/>
      </c>
      <c r="DJ1345" s="239" t="n"/>
      <c r="DK1345" s="12">
        <f>IFERROR(DF1345-AP1345,"")</f>
        <v/>
      </c>
      <c r="DL1345" s="239" t="n"/>
      <c r="DM1345" s="307">
        <f>IFERROR(DA1345-L1345,"")</f>
        <v/>
      </c>
      <c r="DN1345" s="348">
        <f>IF(DE1345&gt;AQ1345,0,1)</f>
        <v/>
      </c>
      <c r="DO1345" s="348">
        <f>IF(DA1345&lt;M1345,0,1)</f>
        <v/>
      </c>
      <c r="DP1345" s="348">
        <f>IF(DA1345&gt;N1345,0,1)</f>
        <v/>
      </c>
    </row>
    <row r="1346" ht="20.25" customHeight="1" s="417">
      <c r="C1346" s="455" t="n"/>
      <c r="G1346" s="238" t="n"/>
      <c r="H1346" s="437" t="n"/>
      <c r="I1346" s="437" t="n"/>
      <c r="J1346" s="437" t="n"/>
      <c r="K1346" s="437" t="n"/>
      <c r="L1346" s="240" t="n"/>
      <c r="M1346" s="241" t="n"/>
      <c r="N1346" s="242" t="n"/>
      <c r="O1346" s="232" t="n"/>
      <c r="P1346" s="232" t="n"/>
      <c r="Q1346" s="232" t="n"/>
      <c r="R1346" s="232" t="n"/>
      <c r="S1346" s="232" t="n"/>
      <c r="T1346" s="232" t="n"/>
      <c r="U1346" s="232" t="n"/>
      <c r="V1346" s="232" t="n"/>
      <c r="W1346" s="232" t="n"/>
      <c r="X1346" s="232" t="n"/>
      <c r="Y1346" s="195" t="n"/>
      <c r="Z1346" s="195" t="n"/>
      <c r="AA1346" s="232" t="n"/>
      <c r="AB1346" s="232" t="n"/>
      <c r="AC1346" s="232" t="n"/>
      <c r="AD1346" s="232" t="n"/>
      <c r="AE1346" s="232" t="n"/>
      <c r="AF1346" s="232" t="n"/>
      <c r="AG1346" s="232" t="n"/>
      <c r="AH1346" s="232" t="n"/>
      <c r="AI1346" s="232" t="n"/>
      <c r="AJ1346" s="232" t="n"/>
      <c r="AK1346" s="195" t="n"/>
      <c r="AL1346" s="195" t="n"/>
      <c r="AM1346" s="232">
        <f>IFERROR(ROUND(AVERAGE(O1346:S1346,AA1346:AE1346),0),"")</f>
        <v/>
      </c>
      <c r="AN1346" s="232">
        <f>IFERROR(ROUND(AVERAGE(T1346:X1346,AF1346:AJ1346),0),"")</f>
        <v/>
      </c>
      <c r="AO1346" s="278">
        <f>IFERROR((AM1346-L1346)/L1346,"")</f>
        <v/>
      </c>
      <c r="AP1346" s="218" t="n"/>
      <c r="AQ1346" s="219" t="n"/>
      <c r="AR1346" s="217">
        <f>IFERROR(ROUND((3600/AS1346*J1346),0),"")</f>
        <v/>
      </c>
      <c r="AS1346" s="217">
        <f>IFERROR(ROUND(AVERAGE(Y1346:Z1346,AK1346:AL1346),0),"")</f>
        <v/>
      </c>
      <c r="AT1346" s="217" t="n"/>
      <c r="AU1346" s="217" t="n"/>
      <c r="AV1346" s="217" t="n"/>
      <c r="AW1346" s="217" t="n"/>
      <c r="AX1346" s="217" t="n"/>
      <c r="AY1346" s="217" t="n"/>
      <c r="AZ1346" s="217" t="n"/>
      <c r="BA1346" s="217" t="n"/>
      <c r="BB1346" s="217" t="n"/>
      <c r="BC1346" s="217" t="n"/>
      <c r="BD1346" s="217" t="n"/>
      <c r="BE1346" s="217" t="n"/>
      <c r="BF1346" s="217" t="n"/>
      <c r="BG1346" s="217" t="n"/>
      <c r="BH1346" s="217" t="n"/>
      <c r="BI1346" s="217" t="n"/>
      <c r="BJ1346" s="217" t="n"/>
      <c r="BK1346" s="217" t="n"/>
      <c r="BL1346" s="217" t="n"/>
      <c r="BM1346" s="217" t="n"/>
      <c r="BN1346" s="217" t="n"/>
      <c r="BO1346" s="217" t="n"/>
      <c r="BP1346" s="217" t="n"/>
      <c r="BQ1346" s="217" t="n"/>
      <c r="BR1346" s="217" t="n"/>
      <c r="BS1346" s="217" t="n"/>
      <c r="BT1346" s="217" t="n"/>
      <c r="BU1346" s="217" t="n"/>
      <c r="BV1346" s="217" t="n"/>
      <c r="BW1346" s="217" t="n"/>
      <c r="BX1346" s="220" t="n"/>
      <c r="BY1346" s="220" t="n"/>
      <c r="BZ1346" s="220" t="n"/>
      <c r="CA1346" s="220" t="n"/>
      <c r="CB1346" s="220" t="n"/>
      <c r="CC1346" s="220" t="n"/>
      <c r="CD1346" s="220" t="n"/>
      <c r="CE1346" s="220" t="n"/>
      <c r="CF1346" s="220" t="n"/>
      <c r="CG1346" s="221">
        <f>IFERROR(ROUND((SUM(BX1346:CF1346)),0),"")</f>
        <v/>
      </c>
      <c r="CH1346" s="216" t="n"/>
      <c r="CI1346" s="456" t="n"/>
      <c r="CJ1346" s="223" t="n"/>
      <c r="CK1346" s="196" t="n"/>
      <c r="CL1346" s="196" t="n"/>
      <c r="CM1346" s="196" t="n"/>
      <c r="CN1346" s="196" t="n"/>
      <c r="CO1346" s="196" t="n"/>
      <c r="CP1346" s="323" t="n"/>
      <c r="CQ1346" s="348" t="n"/>
      <c r="CR1346" s="348" t="n"/>
      <c r="CS1346" s="348" t="n"/>
      <c r="CT1346" s="348" t="n"/>
      <c r="CU1346" s="348" t="n"/>
      <c r="CV1346" s="348" t="n"/>
      <c r="CW1346" s="348" t="n"/>
      <c r="CX1346" s="348" t="n"/>
      <c r="CY1346" s="348">
        <f>IFERROR(ROUND(STDEV(AN1346,L1346),1),"")</f>
        <v/>
      </c>
      <c r="CZ1346" s="232">
        <f>IFERROR(ROUND(AVERAGE(O1346:S1346,AA1346:AE1346),0),"")</f>
        <v/>
      </c>
      <c r="DA1346" s="232">
        <f>IFERROR(AVERAGE(T1346:X1346,AF1346:AJ1346),"")</f>
        <v/>
      </c>
      <c r="DB1346" s="308">
        <f>AV1346+BK1346</f>
        <v/>
      </c>
      <c r="DC1346" s="12">
        <f>SUM(BL1346:BT1346,AW1346:BE1346)</f>
        <v/>
      </c>
      <c r="DD1346" s="437">
        <f>IFERROR(ROUND(DC1346/K1346,0),"")</f>
        <v/>
      </c>
      <c r="DE1346" s="437">
        <f>IFERROR(ROUND(AVERAGE(Y1346:Z1346,AK1346:AL1346),0),"")</f>
        <v/>
      </c>
      <c r="DF1346" s="217">
        <f>IFERROR(ROUND((3600/DE1346*J1346),0),"")</f>
        <v/>
      </c>
      <c r="DG1346" s="437">
        <f>IFERROR(ROUND(DD1346/DF1346,1),"")</f>
        <v/>
      </c>
      <c r="DH1346" s="308">
        <f>IFERROR(DB1346+DD1346,"")</f>
        <v/>
      </c>
      <c r="DI1346" s="447">
        <f>IFERROR(DD1346/DH1346,"")</f>
        <v/>
      </c>
      <c r="DJ1346" s="239" t="n"/>
      <c r="DK1346" s="12">
        <f>IFERROR(DF1346-AP1346,"")</f>
        <v/>
      </c>
      <c r="DL1346" s="239" t="n"/>
      <c r="DM1346" s="307">
        <f>IFERROR(DA1346-L1346,"")</f>
        <v/>
      </c>
      <c r="DN1346" s="348">
        <f>IF(DE1346&gt;AQ1346,0,1)</f>
        <v/>
      </c>
      <c r="DO1346" s="348">
        <f>IF(DA1346&lt;M1346,0,1)</f>
        <v/>
      </c>
      <c r="DP1346" s="348">
        <f>IF(DA1346&gt;N1346,0,1)</f>
        <v/>
      </c>
    </row>
    <row r="1347" ht="20.25" customHeight="1" s="417">
      <c r="C1347" s="455" t="n"/>
      <c r="G1347" s="238" t="n"/>
      <c r="H1347" s="437" t="n"/>
      <c r="I1347" s="437" t="n"/>
      <c r="J1347" s="437" t="n"/>
      <c r="K1347" s="437" t="n"/>
      <c r="L1347" s="240" t="n"/>
      <c r="M1347" s="241" t="n"/>
      <c r="N1347" s="242" t="n"/>
      <c r="O1347" s="232" t="n"/>
      <c r="P1347" s="232" t="n"/>
      <c r="Q1347" s="232" t="n"/>
      <c r="R1347" s="232" t="n"/>
      <c r="S1347" s="232" t="n"/>
      <c r="T1347" s="232" t="n"/>
      <c r="U1347" s="232" t="n"/>
      <c r="V1347" s="232" t="n"/>
      <c r="W1347" s="232" t="n"/>
      <c r="X1347" s="232" t="n"/>
      <c r="Y1347" s="195" t="n"/>
      <c r="Z1347" s="195" t="n"/>
      <c r="AA1347" s="232" t="n"/>
      <c r="AB1347" s="232" t="n"/>
      <c r="AC1347" s="232" t="n"/>
      <c r="AD1347" s="232" t="n"/>
      <c r="AE1347" s="232" t="n"/>
      <c r="AF1347" s="232" t="n"/>
      <c r="AG1347" s="232" t="n"/>
      <c r="AH1347" s="232" t="n"/>
      <c r="AI1347" s="232" t="n"/>
      <c r="AJ1347" s="232" t="n"/>
      <c r="AK1347" s="195" t="n"/>
      <c r="AL1347" s="195" t="n"/>
      <c r="AM1347" s="232">
        <f>IFERROR(ROUND(AVERAGE(O1347:S1347,AA1347:AE1347),0),"")</f>
        <v/>
      </c>
      <c r="AN1347" s="232">
        <f>IFERROR(ROUND(AVERAGE(T1347:X1347,AF1347:AJ1347),0),"")</f>
        <v/>
      </c>
      <c r="AO1347" s="278">
        <f>IFERROR((AM1347-L1347)/L1347,"")</f>
        <v/>
      </c>
      <c r="AP1347" s="218" t="n"/>
      <c r="AQ1347" s="219" t="n"/>
      <c r="AR1347" s="217">
        <f>IFERROR(ROUND((3600/AS1347*J1347),0),"")</f>
        <v/>
      </c>
      <c r="AS1347" s="217">
        <f>IFERROR(ROUND(AVERAGE(Y1347:Z1347,AK1347:AL1347),0),"")</f>
        <v/>
      </c>
      <c r="AT1347" s="217" t="n"/>
      <c r="AU1347" s="217" t="n"/>
      <c r="AV1347" s="217" t="n"/>
      <c r="AW1347" s="217" t="n"/>
      <c r="AX1347" s="217" t="n"/>
      <c r="AY1347" s="217" t="n"/>
      <c r="AZ1347" s="217" t="n"/>
      <c r="BA1347" s="217" t="n"/>
      <c r="BB1347" s="217" t="n"/>
      <c r="BC1347" s="217" t="n"/>
      <c r="BD1347" s="217" t="n"/>
      <c r="BE1347" s="217" t="n"/>
      <c r="BF1347" s="217" t="n"/>
      <c r="BG1347" s="217" t="n"/>
      <c r="BH1347" s="217" t="n"/>
      <c r="BI1347" s="217" t="n"/>
      <c r="BJ1347" s="217" t="n"/>
      <c r="BK1347" s="217" t="n"/>
      <c r="BL1347" s="217" t="n"/>
      <c r="BM1347" s="217" t="n"/>
      <c r="BN1347" s="217" t="n"/>
      <c r="BO1347" s="217" t="n"/>
      <c r="BP1347" s="217" t="n"/>
      <c r="BQ1347" s="217" t="n"/>
      <c r="BR1347" s="217" t="n"/>
      <c r="BS1347" s="217" t="n"/>
      <c r="BT1347" s="217" t="n"/>
      <c r="BU1347" s="217" t="n"/>
      <c r="BV1347" s="217" t="n"/>
      <c r="BW1347" s="217" t="n"/>
      <c r="BX1347" s="220" t="n"/>
      <c r="BY1347" s="220" t="n"/>
      <c r="BZ1347" s="220" t="n"/>
      <c r="CA1347" s="220" t="n"/>
      <c r="CB1347" s="220" t="n"/>
      <c r="CC1347" s="220" t="n"/>
      <c r="CD1347" s="220" t="n"/>
      <c r="CE1347" s="220" t="n"/>
      <c r="CF1347" s="220" t="n"/>
      <c r="CG1347" s="221">
        <f>IFERROR(ROUND((SUM(BX1347:CF1347)),0),"")</f>
        <v/>
      </c>
      <c r="CH1347" s="216" t="n"/>
      <c r="CI1347" s="456" t="n"/>
      <c r="CJ1347" s="223" t="n"/>
      <c r="CK1347" s="196" t="n"/>
      <c r="CL1347" s="196" t="n"/>
      <c r="CM1347" s="196" t="n"/>
      <c r="CN1347" s="196" t="n"/>
      <c r="CO1347" s="196" t="n"/>
      <c r="CP1347" s="323" t="n"/>
      <c r="CQ1347" s="348" t="n"/>
      <c r="CR1347" s="348" t="n"/>
      <c r="CS1347" s="348" t="n"/>
      <c r="CT1347" s="348" t="n"/>
      <c r="CU1347" s="348" t="n"/>
      <c r="CV1347" s="348" t="n"/>
      <c r="CW1347" s="348" t="n"/>
      <c r="CX1347" s="348" t="n"/>
      <c r="CY1347" s="348">
        <f>IFERROR(ROUND(STDEV(AN1347,L1347),1),"")</f>
        <v/>
      </c>
      <c r="CZ1347" s="232">
        <f>IFERROR(ROUND(AVERAGE(O1347:S1347,AA1347:AE1347),0),"")</f>
        <v/>
      </c>
      <c r="DA1347" s="232">
        <f>IFERROR(AVERAGE(T1347:X1347,AF1347:AJ1347),"")</f>
        <v/>
      </c>
      <c r="DB1347" s="308">
        <f>AV1347+BK1347</f>
        <v/>
      </c>
      <c r="DC1347" s="12">
        <f>SUM(BL1347:BT1347,AW1347:BE1347)</f>
        <v/>
      </c>
      <c r="DD1347" s="437">
        <f>IFERROR(ROUND(DC1347/K1347,0),"")</f>
        <v/>
      </c>
      <c r="DE1347" s="437">
        <f>IFERROR(ROUND(AVERAGE(Y1347:Z1347,AK1347:AL1347),0),"")</f>
        <v/>
      </c>
      <c r="DF1347" s="217">
        <f>IFERROR(ROUND((3600/DE1347*J1347),0),"")</f>
        <v/>
      </c>
      <c r="DG1347" s="437">
        <f>IFERROR(ROUND(DD1347/DF1347,1),"")</f>
        <v/>
      </c>
      <c r="DH1347" s="308">
        <f>IFERROR(DB1347+DD1347,"")</f>
        <v/>
      </c>
      <c r="DI1347" s="447">
        <f>IFERROR(DD1347/DH1347,"")</f>
        <v/>
      </c>
      <c r="DJ1347" s="239" t="n"/>
      <c r="DK1347" s="12">
        <f>IFERROR(DF1347-AP1347,"")</f>
        <v/>
      </c>
      <c r="DL1347" s="239" t="n"/>
      <c r="DM1347" s="307">
        <f>IFERROR(DA1347-L1347,"")</f>
        <v/>
      </c>
      <c r="DN1347" s="348">
        <f>IF(DE1347&gt;AQ1347,0,1)</f>
        <v/>
      </c>
      <c r="DO1347" s="348">
        <f>IF(DA1347&lt;M1347,0,1)</f>
        <v/>
      </c>
      <c r="DP1347" s="348">
        <f>IF(DA1347&gt;N1347,0,1)</f>
        <v/>
      </c>
    </row>
    <row r="1348" ht="20.25" customHeight="1" s="417">
      <c r="C1348" s="455" t="n"/>
      <c r="G1348" s="238" t="n"/>
      <c r="H1348" s="437" t="n"/>
      <c r="I1348" s="437" t="n"/>
      <c r="J1348" s="437" t="n"/>
      <c r="K1348" s="437" t="n"/>
      <c r="L1348" s="240" t="n"/>
      <c r="M1348" s="241" t="n"/>
      <c r="N1348" s="242" t="n"/>
      <c r="O1348" s="232" t="n"/>
      <c r="P1348" s="232" t="n"/>
      <c r="Q1348" s="232" t="n"/>
      <c r="R1348" s="232" t="n"/>
      <c r="S1348" s="232" t="n"/>
      <c r="T1348" s="232" t="n"/>
      <c r="U1348" s="232" t="n"/>
      <c r="V1348" s="232" t="n"/>
      <c r="W1348" s="232" t="n"/>
      <c r="X1348" s="232" t="n"/>
      <c r="Y1348" s="195" t="n"/>
      <c r="Z1348" s="195" t="n"/>
      <c r="AA1348" s="232" t="n"/>
      <c r="AB1348" s="232" t="n"/>
      <c r="AC1348" s="232" t="n"/>
      <c r="AD1348" s="232" t="n"/>
      <c r="AE1348" s="232" t="n"/>
      <c r="AF1348" s="232" t="n"/>
      <c r="AG1348" s="232" t="n"/>
      <c r="AH1348" s="232" t="n"/>
      <c r="AI1348" s="232" t="n"/>
      <c r="AJ1348" s="232" t="n"/>
      <c r="AK1348" s="195" t="n"/>
      <c r="AL1348" s="195" t="n"/>
      <c r="AM1348" s="232">
        <f>IFERROR(ROUND(AVERAGE(O1348:S1348,AA1348:AE1348),0),"")</f>
        <v/>
      </c>
      <c r="AN1348" s="232">
        <f>IFERROR(ROUND(AVERAGE(T1348:X1348,AF1348:AJ1348),0),"")</f>
        <v/>
      </c>
      <c r="AO1348" s="278">
        <f>IFERROR((AM1348-L1348)/L1348,"")</f>
        <v/>
      </c>
      <c r="AP1348" s="218" t="n"/>
      <c r="AQ1348" s="219" t="n"/>
      <c r="AR1348" s="217">
        <f>IFERROR(ROUND((3600/AS1348*J1348),0),"")</f>
        <v/>
      </c>
      <c r="AS1348" s="217">
        <f>IFERROR(ROUND(AVERAGE(Y1348:Z1348,AK1348:AL1348),0),"")</f>
        <v/>
      </c>
      <c r="AT1348" s="217" t="n"/>
      <c r="AU1348" s="217" t="n"/>
      <c r="AV1348" s="217" t="n"/>
      <c r="AW1348" s="217" t="n"/>
      <c r="AX1348" s="217" t="n"/>
      <c r="AY1348" s="217" t="n"/>
      <c r="AZ1348" s="217" t="n"/>
      <c r="BA1348" s="217" t="n"/>
      <c r="BB1348" s="217" t="n"/>
      <c r="BC1348" s="217" t="n"/>
      <c r="BD1348" s="217" t="n"/>
      <c r="BE1348" s="217" t="n"/>
      <c r="BF1348" s="217" t="n"/>
      <c r="BG1348" s="217" t="n"/>
      <c r="BH1348" s="217" t="n"/>
      <c r="BI1348" s="217" t="n"/>
      <c r="BJ1348" s="217" t="n"/>
      <c r="BK1348" s="217" t="n"/>
      <c r="BL1348" s="217" t="n"/>
      <c r="BM1348" s="217" t="n"/>
      <c r="BN1348" s="217" t="n"/>
      <c r="BO1348" s="217" t="n"/>
      <c r="BP1348" s="217" t="n"/>
      <c r="BQ1348" s="217" t="n"/>
      <c r="BR1348" s="217" t="n"/>
      <c r="BS1348" s="217" t="n"/>
      <c r="BT1348" s="217" t="n"/>
      <c r="BU1348" s="217" t="n"/>
      <c r="BV1348" s="217" t="n"/>
      <c r="BW1348" s="217" t="n"/>
      <c r="BX1348" s="220" t="n"/>
      <c r="BY1348" s="220" t="n"/>
      <c r="BZ1348" s="220" t="n"/>
      <c r="CA1348" s="220" t="n"/>
      <c r="CB1348" s="220" t="n"/>
      <c r="CC1348" s="220" t="n"/>
      <c r="CD1348" s="220" t="n"/>
      <c r="CE1348" s="220" t="n"/>
      <c r="CF1348" s="220" t="n"/>
      <c r="CG1348" s="221">
        <f>IFERROR(ROUND((SUM(BX1348:CF1348)),0),"")</f>
        <v/>
      </c>
      <c r="CH1348" s="216" t="n"/>
      <c r="CI1348" s="456" t="n"/>
      <c r="CJ1348" s="223" t="n"/>
      <c r="CK1348" s="196" t="n"/>
      <c r="CL1348" s="196" t="n"/>
      <c r="CM1348" s="196" t="n"/>
      <c r="CN1348" s="196" t="n"/>
      <c r="CO1348" s="196" t="n"/>
      <c r="CP1348" s="323" t="n"/>
      <c r="CQ1348" s="348" t="n"/>
      <c r="CR1348" s="348" t="n"/>
      <c r="CS1348" s="348" t="n"/>
      <c r="CT1348" s="348" t="n"/>
      <c r="CU1348" s="348" t="n"/>
      <c r="CV1348" s="348" t="n"/>
      <c r="CW1348" s="348" t="n"/>
      <c r="CX1348" s="348" t="n"/>
      <c r="CY1348" s="348">
        <f>IFERROR(ROUND(STDEV(AN1348,L1348),1),"")</f>
        <v/>
      </c>
      <c r="CZ1348" s="232">
        <f>IFERROR(ROUND(AVERAGE(O1348:S1348,AA1348:AE1348),0),"")</f>
        <v/>
      </c>
      <c r="DA1348" s="232">
        <f>IFERROR(AVERAGE(T1348:X1348,AF1348:AJ1348),"")</f>
        <v/>
      </c>
      <c r="DB1348" s="308">
        <f>AV1348+BK1348</f>
        <v/>
      </c>
      <c r="DC1348" s="12">
        <f>SUM(BL1348:BT1348,AW1348:BE1348)</f>
        <v/>
      </c>
      <c r="DD1348" s="437">
        <f>IFERROR(ROUND(DC1348/K1348,0),"")</f>
        <v/>
      </c>
      <c r="DE1348" s="437">
        <f>IFERROR(ROUND(AVERAGE(Y1348:Z1348,AK1348:AL1348),0),"")</f>
        <v/>
      </c>
      <c r="DF1348" s="217">
        <f>IFERROR(ROUND((3600/DE1348*J1348),0),"")</f>
        <v/>
      </c>
      <c r="DG1348" s="437">
        <f>IFERROR(ROUND(DD1348/DF1348,1),"")</f>
        <v/>
      </c>
      <c r="DH1348" s="308">
        <f>IFERROR(DB1348+DD1348,"")</f>
        <v/>
      </c>
      <c r="DI1348" s="447">
        <f>IFERROR(DD1348/DH1348,"")</f>
        <v/>
      </c>
      <c r="DJ1348" s="239" t="n"/>
      <c r="DK1348" s="12">
        <f>IFERROR(DF1348-AP1348,"")</f>
        <v/>
      </c>
      <c r="DL1348" s="239" t="n"/>
      <c r="DM1348" s="307">
        <f>IFERROR(DA1348-L1348,"")</f>
        <v/>
      </c>
      <c r="DN1348" s="348">
        <f>IF(DE1348&gt;AQ1348,0,1)</f>
        <v/>
      </c>
      <c r="DO1348" s="348">
        <f>IF(DA1348&lt;M1348,0,1)</f>
        <v/>
      </c>
      <c r="DP1348" s="348">
        <f>IF(DA1348&gt;N1348,0,1)</f>
        <v/>
      </c>
    </row>
    <row r="1349" ht="20.25" customHeight="1" s="417">
      <c r="C1349" s="455" t="n"/>
      <c r="G1349" s="238" t="n"/>
      <c r="H1349" s="437" t="n"/>
      <c r="I1349" s="437" t="n"/>
      <c r="J1349" s="437" t="n"/>
      <c r="K1349" s="437" t="n"/>
      <c r="L1349" s="240" t="n"/>
      <c r="M1349" s="241" t="n"/>
      <c r="N1349" s="242" t="n"/>
      <c r="O1349" s="232" t="n"/>
      <c r="P1349" s="232" t="n"/>
      <c r="Q1349" s="232" t="n"/>
      <c r="R1349" s="232" t="n"/>
      <c r="S1349" s="232" t="n"/>
      <c r="T1349" s="232" t="n"/>
      <c r="U1349" s="232" t="n"/>
      <c r="V1349" s="232" t="n"/>
      <c r="W1349" s="232" t="n"/>
      <c r="X1349" s="232" t="n"/>
      <c r="Y1349" s="195" t="n"/>
      <c r="Z1349" s="195" t="n"/>
      <c r="AA1349" s="232" t="n"/>
      <c r="AB1349" s="232" t="n"/>
      <c r="AC1349" s="232" t="n"/>
      <c r="AD1349" s="232" t="n"/>
      <c r="AE1349" s="232" t="n"/>
      <c r="AF1349" s="232" t="n"/>
      <c r="AG1349" s="232" t="n"/>
      <c r="AH1349" s="232" t="n"/>
      <c r="AI1349" s="232" t="n"/>
      <c r="AJ1349" s="232" t="n"/>
      <c r="AK1349" s="195" t="n"/>
      <c r="AL1349" s="195" t="n"/>
      <c r="AM1349" s="232">
        <f>IFERROR(ROUND(AVERAGE(O1349:S1349,AA1349:AE1349),0),"")</f>
        <v/>
      </c>
      <c r="AN1349" s="232">
        <f>IFERROR(ROUND(AVERAGE(T1349:X1349,AF1349:AJ1349),0),"")</f>
        <v/>
      </c>
      <c r="AO1349" s="278">
        <f>IFERROR((AM1349-L1349)/L1349,"")</f>
        <v/>
      </c>
      <c r="AP1349" s="218" t="n"/>
      <c r="AQ1349" s="219" t="n"/>
      <c r="AR1349" s="217">
        <f>IFERROR(ROUND((3600/AS1349*J1349),0),"")</f>
        <v/>
      </c>
      <c r="AS1349" s="217">
        <f>IFERROR(ROUND(AVERAGE(Y1349:Z1349,AK1349:AL1349),0),"")</f>
        <v/>
      </c>
      <c r="AT1349" s="217" t="n"/>
      <c r="AU1349" s="217" t="n"/>
      <c r="AV1349" s="217" t="n"/>
      <c r="AW1349" s="217" t="n"/>
      <c r="AX1349" s="217" t="n"/>
      <c r="AY1349" s="217" t="n"/>
      <c r="AZ1349" s="217" t="n"/>
      <c r="BA1349" s="217" t="n"/>
      <c r="BB1349" s="217" t="n"/>
      <c r="BC1349" s="217" t="n"/>
      <c r="BD1349" s="217" t="n"/>
      <c r="BE1349" s="217" t="n"/>
      <c r="BF1349" s="217" t="n"/>
      <c r="BG1349" s="217" t="n"/>
      <c r="BH1349" s="217" t="n"/>
      <c r="BI1349" s="217" t="n"/>
      <c r="BJ1349" s="217" t="n"/>
      <c r="BK1349" s="217" t="n"/>
      <c r="BL1349" s="217" t="n"/>
      <c r="BM1349" s="217" t="n"/>
      <c r="BN1349" s="217" t="n"/>
      <c r="BO1349" s="217" t="n"/>
      <c r="BP1349" s="217" t="n"/>
      <c r="BQ1349" s="217" t="n"/>
      <c r="BR1349" s="217" t="n"/>
      <c r="BS1349" s="217" t="n"/>
      <c r="BT1349" s="217" t="n"/>
      <c r="BU1349" s="217" t="n"/>
      <c r="BV1349" s="217" t="n"/>
      <c r="BW1349" s="217" t="n"/>
      <c r="BX1349" s="220" t="n"/>
      <c r="BY1349" s="220" t="n"/>
      <c r="BZ1349" s="220" t="n"/>
      <c r="CA1349" s="220" t="n"/>
      <c r="CB1349" s="220" t="n"/>
      <c r="CC1349" s="220" t="n"/>
      <c r="CD1349" s="220" t="n"/>
      <c r="CE1349" s="220" t="n"/>
      <c r="CF1349" s="220" t="n"/>
      <c r="CG1349" s="221">
        <f>IFERROR(ROUND((SUM(BX1349:CF1349)),0),"")</f>
        <v/>
      </c>
      <c r="CH1349" s="216" t="n"/>
      <c r="CI1349" s="456" t="n"/>
      <c r="CJ1349" s="223" t="n"/>
      <c r="CK1349" s="196" t="n"/>
      <c r="CL1349" s="196" t="n"/>
      <c r="CM1349" s="196" t="n"/>
      <c r="CN1349" s="196" t="n"/>
      <c r="CO1349" s="196" t="n"/>
      <c r="CP1349" s="323" t="n"/>
      <c r="CQ1349" s="348" t="n"/>
      <c r="CR1349" s="348" t="n"/>
      <c r="CS1349" s="348" t="n"/>
      <c r="CT1349" s="348" t="n"/>
      <c r="CU1349" s="348" t="n"/>
      <c r="CV1349" s="348" t="n"/>
      <c r="CW1349" s="348" t="n"/>
      <c r="CX1349" s="348" t="n"/>
      <c r="CY1349" s="348">
        <f>IFERROR(ROUND(STDEV(AN1349,L1349),1),"")</f>
        <v/>
      </c>
      <c r="CZ1349" s="232">
        <f>IFERROR(ROUND(AVERAGE(O1349:S1349,AA1349:AE1349),0),"")</f>
        <v/>
      </c>
      <c r="DA1349" s="232">
        <f>IFERROR(AVERAGE(T1349:X1349,AF1349:AJ1349),"")</f>
        <v/>
      </c>
      <c r="DB1349" s="308">
        <f>AV1349+BK1349</f>
        <v/>
      </c>
      <c r="DC1349" s="12">
        <f>SUM(BL1349:BT1349,AW1349:BE1349)</f>
        <v/>
      </c>
      <c r="DD1349" s="437">
        <f>IFERROR(ROUND(DC1349/K1349,0),"")</f>
        <v/>
      </c>
      <c r="DE1349" s="437">
        <f>IFERROR(ROUND(AVERAGE(Y1349:Z1349,AK1349:AL1349),0),"")</f>
        <v/>
      </c>
      <c r="DF1349" s="217">
        <f>IFERROR(ROUND((3600/DE1349*J1349),0),"")</f>
        <v/>
      </c>
      <c r="DG1349" s="437">
        <f>IFERROR(ROUND(DD1349/DF1349,1),"")</f>
        <v/>
      </c>
      <c r="DH1349" s="308">
        <f>IFERROR(DB1349+DD1349,"")</f>
        <v/>
      </c>
      <c r="DI1349" s="447">
        <f>IFERROR(DD1349/DH1349,"")</f>
        <v/>
      </c>
      <c r="DJ1349" s="239" t="n"/>
      <c r="DK1349" s="12">
        <f>IFERROR(DF1349-AP1349,"")</f>
        <v/>
      </c>
      <c r="DL1349" s="239" t="n"/>
      <c r="DM1349" s="307">
        <f>IFERROR(DA1349-L1349,"")</f>
        <v/>
      </c>
      <c r="DN1349" s="348">
        <f>IF(DE1349&gt;AQ1349,0,1)</f>
        <v/>
      </c>
      <c r="DO1349" s="348">
        <f>IF(DA1349&lt;M1349,0,1)</f>
        <v/>
      </c>
      <c r="DP1349" s="348">
        <f>IF(DA1349&gt;N1349,0,1)</f>
        <v/>
      </c>
    </row>
    <row r="1350" ht="20.25" customHeight="1" s="417">
      <c r="C1350" s="455" t="n"/>
      <c r="G1350" s="238" t="n"/>
      <c r="H1350" s="437" t="n"/>
      <c r="I1350" s="437" t="n"/>
      <c r="J1350" s="437" t="n"/>
      <c r="K1350" s="437" t="n"/>
      <c r="L1350" s="240" t="n"/>
      <c r="M1350" s="241" t="n"/>
      <c r="N1350" s="242" t="n"/>
      <c r="O1350" s="232" t="n"/>
      <c r="P1350" s="232" t="n"/>
      <c r="Q1350" s="232" t="n"/>
      <c r="R1350" s="232" t="n"/>
      <c r="S1350" s="232" t="n"/>
      <c r="T1350" s="232" t="n"/>
      <c r="U1350" s="232" t="n"/>
      <c r="V1350" s="232" t="n"/>
      <c r="W1350" s="232" t="n"/>
      <c r="X1350" s="232" t="n"/>
      <c r="Y1350" s="195" t="n"/>
      <c r="Z1350" s="195" t="n"/>
      <c r="AA1350" s="232" t="n"/>
      <c r="AB1350" s="232" t="n"/>
      <c r="AC1350" s="232" t="n"/>
      <c r="AD1350" s="232" t="n"/>
      <c r="AE1350" s="232" t="n"/>
      <c r="AF1350" s="232" t="n"/>
      <c r="AG1350" s="232" t="n"/>
      <c r="AH1350" s="232" t="n"/>
      <c r="AI1350" s="232" t="n"/>
      <c r="AJ1350" s="232" t="n"/>
      <c r="AK1350" s="195" t="n"/>
      <c r="AL1350" s="195" t="n"/>
      <c r="AM1350" s="232">
        <f>IFERROR(ROUND(AVERAGE(O1350:S1350,AA1350:AE1350),0),"")</f>
        <v/>
      </c>
      <c r="AN1350" s="232">
        <f>IFERROR(ROUND(AVERAGE(T1350:X1350,AF1350:AJ1350),0),"")</f>
        <v/>
      </c>
      <c r="AO1350" s="278">
        <f>IFERROR((AM1350-L1350)/L1350,"")</f>
        <v/>
      </c>
      <c r="AP1350" s="218" t="n"/>
      <c r="AQ1350" s="219" t="n"/>
      <c r="AR1350" s="217">
        <f>IFERROR(ROUND((3600/AS1350*J1350),0),"")</f>
        <v/>
      </c>
      <c r="AS1350" s="217">
        <f>IFERROR(ROUND(AVERAGE(Y1350:Z1350,AK1350:AL1350),0),"")</f>
        <v/>
      </c>
      <c r="AT1350" s="217" t="n"/>
      <c r="AU1350" s="217" t="n"/>
      <c r="AV1350" s="217" t="n"/>
      <c r="AW1350" s="217" t="n"/>
      <c r="AX1350" s="217" t="n"/>
      <c r="AY1350" s="217" t="n"/>
      <c r="AZ1350" s="217" t="n"/>
      <c r="BA1350" s="217" t="n"/>
      <c r="BB1350" s="217" t="n"/>
      <c r="BC1350" s="217" t="n"/>
      <c r="BD1350" s="217" t="n"/>
      <c r="BE1350" s="217" t="n"/>
      <c r="BF1350" s="217" t="n"/>
      <c r="BG1350" s="217" t="n"/>
      <c r="BH1350" s="217" t="n"/>
      <c r="BI1350" s="217" t="n"/>
      <c r="BJ1350" s="217" t="n"/>
      <c r="BK1350" s="217" t="n"/>
      <c r="BL1350" s="217" t="n"/>
      <c r="BM1350" s="217" t="n"/>
      <c r="BN1350" s="217" t="n"/>
      <c r="BO1350" s="217" t="n"/>
      <c r="BP1350" s="217" t="n"/>
      <c r="BQ1350" s="217" t="n"/>
      <c r="BR1350" s="217" t="n"/>
      <c r="BS1350" s="217" t="n"/>
      <c r="BT1350" s="217" t="n"/>
      <c r="BU1350" s="217" t="n"/>
      <c r="BV1350" s="217" t="n"/>
      <c r="BW1350" s="217" t="n"/>
      <c r="BX1350" s="220" t="n"/>
      <c r="BY1350" s="220" t="n"/>
      <c r="BZ1350" s="220" t="n"/>
      <c r="CA1350" s="220" t="n"/>
      <c r="CB1350" s="220" t="n"/>
      <c r="CC1350" s="220" t="n"/>
      <c r="CD1350" s="220" t="n"/>
      <c r="CE1350" s="220" t="n"/>
      <c r="CF1350" s="220" t="n"/>
      <c r="CG1350" s="221">
        <f>IFERROR(ROUND((SUM(BX1350:CF1350)),0),"")</f>
        <v/>
      </c>
      <c r="CH1350" s="216" t="n"/>
      <c r="CI1350" s="456" t="n"/>
      <c r="CJ1350" s="223" t="n"/>
      <c r="CK1350" s="196" t="n"/>
      <c r="CL1350" s="196" t="n"/>
      <c r="CM1350" s="196" t="n"/>
      <c r="CN1350" s="196" t="n"/>
      <c r="CO1350" s="196" t="n"/>
      <c r="CP1350" s="323" t="n"/>
      <c r="CQ1350" s="348" t="n"/>
      <c r="CR1350" s="348" t="n"/>
      <c r="CS1350" s="348" t="n"/>
      <c r="CT1350" s="348" t="n"/>
      <c r="CU1350" s="348" t="n"/>
      <c r="CV1350" s="348" t="n"/>
      <c r="CW1350" s="348" t="n"/>
      <c r="CX1350" s="348" t="n"/>
      <c r="CY1350" s="348">
        <f>IFERROR(ROUND(STDEV(AN1350,L1350),1),"")</f>
        <v/>
      </c>
      <c r="CZ1350" s="232">
        <f>IFERROR(ROUND(AVERAGE(O1350:S1350,AA1350:AE1350),0),"")</f>
        <v/>
      </c>
      <c r="DA1350" s="232">
        <f>IFERROR(AVERAGE(T1350:X1350,AF1350:AJ1350),"")</f>
        <v/>
      </c>
      <c r="DB1350" s="308">
        <f>AV1350+BK1350</f>
        <v/>
      </c>
      <c r="DC1350" s="12">
        <f>SUM(BL1350:BT1350,AW1350:BE1350)</f>
        <v/>
      </c>
      <c r="DD1350" s="437">
        <f>IFERROR(ROUND(DC1350/K1350,0),"")</f>
        <v/>
      </c>
      <c r="DE1350" s="437">
        <f>IFERROR(ROUND(AVERAGE(Y1350:Z1350,AK1350:AL1350),0),"")</f>
        <v/>
      </c>
      <c r="DF1350" s="217">
        <f>IFERROR(ROUND((3600/DE1350*J1350),0),"")</f>
        <v/>
      </c>
      <c r="DG1350" s="437">
        <f>IFERROR(ROUND(DD1350/DF1350,1),"")</f>
        <v/>
      </c>
      <c r="DH1350" s="308">
        <f>IFERROR(DB1350+DD1350,"")</f>
        <v/>
      </c>
      <c r="DI1350" s="447">
        <f>IFERROR(DD1350/DH1350,"")</f>
        <v/>
      </c>
      <c r="DJ1350" s="239" t="n"/>
      <c r="DK1350" s="12">
        <f>IFERROR(DF1350-AP1350,"")</f>
        <v/>
      </c>
      <c r="DL1350" s="239" t="n"/>
      <c r="DM1350" s="307">
        <f>IFERROR(DA1350-L1350,"")</f>
        <v/>
      </c>
      <c r="DN1350" s="348">
        <f>IF(DE1350&gt;AQ1350,0,1)</f>
        <v/>
      </c>
      <c r="DO1350" s="348">
        <f>IF(DA1350&lt;M1350,0,1)</f>
        <v/>
      </c>
      <c r="DP1350" s="348">
        <f>IF(DA1350&gt;N1350,0,1)</f>
        <v/>
      </c>
    </row>
    <row r="1351" ht="20.25" customHeight="1" s="417">
      <c r="C1351" s="455" t="n"/>
      <c r="G1351" s="238" t="n"/>
      <c r="H1351" s="437" t="n"/>
      <c r="I1351" s="437" t="n"/>
      <c r="J1351" s="437" t="n"/>
      <c r="K1351" s="437" t="n"/>
      <c r="L1351" s="240" t="n"/>
      <c r="M1351" s="241" t="n"/>
      <c r="N1351" s="242" t="n"/>
      <c r="O1351" s="232" t="n"/>
      <c r="P1351" s="232" t="n"/>
      <c r="Q1351" s="232" t="n"/>
      <c r="R1351" s="232" t="n"/>
      <c r="S1351" s="232" t="n"/>
      <c r="T1351" s="232" t="n"/>
      <c r="U1351" s="232" t="n"/>
      <c r="V1351" s="232" t="n"/>
      <c r="W1351" s="232" t="n"/>
      <c r="X1351" s="232" t="n"/>
      <c r="Y1351" s="195" t="n"/>
      <c r="Z1351" s="195" t="n"/>
      <c r="AA1351" s="232" t="n"/>
      <c r="AB1351" s="232" t="n"/>
      <c r="AC1351" s="232" t="n"/>
      <c r="AD1351" s="232" t="n"/>
      <c r="AE1351" s="232" t="n"/>
      <c r="AF1351" s="232" t="n"/>
      <c r="AG1351" s="232" t="n"/>
      <c r="AH1351" s="232" t="n"/>
      <c r="AI1351" s="232" t="n"/>
      <c r="AJ1351" s="232" t="n"/>
      <c r="AK1351" s="195" t="n"/>
      <c r="AL1351" s="195" t="n"/>
      <c r="AM1351" s="232">
        <f>IFERROR(ROUND(AVERAGE(O1351:S1351,AA1351:AE1351),0),"")</f>
        <v/>
      </c>
      <c r="AN1351" s="232">
        <f>IFERROR(ROUND(AVERAGE(T1351:X1351,AF1351:AJ1351),0),"")</f>
        <v/>
      </c>
      <c r="AO1351" s="278">
        <f>IFERROR((AM1351-L1351)/L1351,"")</f>
        <v/>
      </c>
      <c r="AP1351" s="218" t="n"/>
      <c r="AQ1351" s="219" t="n"/>
      <c r="AR1351" s="217">
        <f>IFERROR(ROUND((3600/AS1351*J1351),0),"")</f>
        <v/>
      </c>
      <c r="AS1351" s="217">
        <f>IFERROR(ROUND(AVERAGE(Y1351:Z1351,AK1351:AL1351),0),"")</f>
        <v/>
      </c>
      <c r="AT1351" s="217" t="n"/>
      <c r="AU1351" s="217" t="n"/>
      <c r="AV1351" s="217" t="n"/>
      <c r="AW1351" s="217" t="n"/>
      <c r="AX1351" s="217" t="n"/>
      <c r="AY1351" s="217" t="n"/>
      <c r="AZ1351" s="217" t="n"/>
      <c r="BA1351" s="217" t="n"/>
      <c r="BB1351" s="217" t="n"/>
      <c r="BC1351" s="217" t="n"/>
      <c r="BD1351" s="217" t="n"/>
      <c r="BE1351" s="217" t="n"/>
      <c r="BF1351" s="217" t="n"/>
      <c r="BG1351" s="217" t="n"/>
      <c r="BH1351" s="217" t="n"/>
      <c r="BI1351" s="217" t="n"/>
      <c r="BJ1351" s="217" t="n"/>
      <c r="BK1351" s="217" t="n"/>
      <c r="BL1351" s="217" t="n"/>
      <c r="BM1351" s="217" t="n"/>
      <c r="BN1351" s="217" t="n"/>
      <c r="BO1351" s="217" t="n"/>
      <c r="BP1351" s="217" t="n"/>
      <c r="BQ1351" s="217" t="n"/>
      <c r="BR1351" s="217" t="n"/>
      <c r="BS1351" s="217" t="n"/>
      <c r="BT1351" s="217" t="n"/>
      <c r="BU1351" s="217" t="n"/>
      <c r="BV1351" s="217" t="n"/>
      <c r="BW1351" s="217" t="n"/>
      <c r="BX1351" s="220" t="n"/>
      <c r="BY1351" s="220" t="n"/>
      <c r="BZ1351" s="220" t="n"/>
      <c r="CA1351" s="220" t="n"/>
      <c r="CB1351" s="220" t="n"/>
      <c r="CC1351" s="220" t="n"/>
      <c r="CD1351" s="220" t="n"/>
      <c r="CE1351" s="220" t="n"/>
      <c r="CF1351" s="220" t="n"/>
      <c r="CG1351" s="221">
        <f>IFERROR(ROUND((SUM(BX1351:CF1351)),0),"")</f>
        <v/>
      </c>
      <c r="CH1351" s="216" t="n"/>
      <c r="CI1351" s="456" t="n"/>
      <c r="CJ1351" s="223" t="n"/>
      <c r="CK1351" s="196" t="n"/>
      <c r="CL1351" s="196" t="n"/>
      <c r="CM1351" s="196" t="n"/>
      <c r="CN1351" s="196" t="n"/>
      <c r="CO1351" s="196" t="n"/>
      <c r="CP1351" s="323" t="n"/>
      <c r="CQ1351" s="348" t="n"/>
      <c r="CR1351" s="348" t="n"/>
      <c r="CS1351" s="348" t="n"/>
      <c r="CT1351" s="348" t="n"/>
      <c r="CU1351" s="348" t="n"/>
      <c r="CV1351" s="348" t="n"/>
      <c r="CW1351" s="348" t="n"/>
      <c r="CX1351" s="348" t="n"/>
      <c r="CY1351" s="348">
        <f>IFERROR(ROUND(STDEV(AN1351,L1351),1),"")</f>
        <v/>
      </c>
      <c r="CZ1351" s="232">
        <f>IFERROR(ROUND(AVERAGE(O1351:S1351,AA1351:AE1351),0),"")</f>
        <v/>
      </c>
      <c r="DA1351" s="232">
        <f>IFERROR(AVERAGE(T1351:X1351,AF1351:AJ1351),"")</f>
        <v/>
      </c>
      <c r="DB1351" s="308">
        <f>AV1351+BK1351</f>
        <v/>
      </c>
      <c r="DC1351" s="12">
        <f>SUM(BL1351:BT1351,AW1351:BE1351)</f>
        <v/>
      </c>
      <c r="DD1351" s="437">
        <f>IFERROR(ROUND(DC1351/K1351,0),"")</f>
        <v/>
      </c>
      <c r="DE1351" s="437">
        <f>IFERROR(ROUND(AVERAGE(Y1351:Z1351,AK1351:AL1351),0),"")</f>
        <v/>
      </c>
      <c r="DF1351" s="217">
        <f>IFERROR(ROUND((3600/DE1351*J1351),0),"")</f>
        <v/>
      </c>
      <c r="DG1351" s="437">
        <f>IFERROR(ROUND(DD1351/DF1351,1),"")</f>
        <v/>
      </c>
      <c r="DH1351" s="308">
        <f>IFERROR(DB1351+DD1351,"")</f>
        <v/>
      </c>
      <c r="DI1351" s="447">
        <f>IFERROR(DD1351/DH1351,"")</f>
        <v/>
      </c>
      <c r="DJ1351" s="239" t="n"/>
      <c r="DK1351" s="12">
        <f>IFERROR(DF1351-AP1351,"")</f>
        <v/>
      </c>
      <c r="DL1351" s="239" t="n"/>
      <c r="DM1351" s="307">
        <f>IFERROR(DA1351-L1351,"")</f>
        <v/>
      </c>
      <c r="DN1351" s="348">
        <f>IF(DE1351&gt;AQ1351,0,1)</f>
        <v/>
      </c>
      <c r="DO1351" s="348">
        <f>IF(DA1351&lt;M1351,0,1)</f>
        <v/>
      </c>
      <c r="DP1351" s="348">
        <f>IF(DA1351&gt;N1351,0,1)</f>
        <v/>
      </c>
    </row>
    <row r="1352" ht="20.25" customHeight="1" s="417">
      <c r="C1352" s="455" t="n"/>
      <c r="G1352" s="238" t="n"/>
      <c r="H1352" s="437" t="n"/>
      <c r="I1352" s="437" t="n"/>
      <c r="J1352" s="437" t="n"/>
      <c r="K1352" s="437" t="n"/>
      <c r="L1352" s="240" t="n"/>
      <c r="M1352" s="241" t="n"/>
      <c r="N1352" s="242" t="n"/>
      <c r="O1352" s="232" t="n"/>
      <c r="P1352" s="232" t="n"/>
      <c r="Q1352" s="232" t="n"/>
      <c r="R1352" s="232" t="n"/>
      <c r="S1352" s="232" t="n"/>
      <c r="T1352" s="232" t="n"/>
      <c r="U1352" s="232" t="n"/>
      <c r="V1352" s="232" t="n"/>
      <c r="W1352" s="232" t="n"/>
      <c r="X1352" s="232" t="n"/>
      <c r="Y1352" s="195" t="n"/>
      <c r="Z1352" s="195" t="n"/>
      <c r="AA1352" s="232" t="n"/>
      <c r="AB1352" s="232" t="n"/>
      <c r="AC1352" s="232" t="n"/>
      <c r="AD1352" s="232" t="n"/>
      <c r="AE1352" s="232" t="n"/>
      <c r="AF1352" s="232" t="n"/>
      <c r="AG1352" s="232" t="n"/>
      <c r="AH1352" s="232" t="n"/>
      <c r="AI1352" s="232" t="n"/>
      <c r="AJ1352" s="232" t="n"/>
      <c r="AK1352" s="195" t="n"/>
      <c r="AL1352" s="195" t="n"/>
      <c r="AM1352" s="232">
        <f>IFERROR(ROUND(AVERAGE(O1352:S1352,AA1352:AE1352),0),"")</f>
        <v/>
      </c>
      <c r="AN1352" s="232">
        <f>IFERROR(ROUND(AVERAGE(T1352:X1352,AF1352:AJ1352),0),"")</f>
        <v/>
      </c>
      <c r="AO1352" s="278">
        <f>IFERROR((AM1352-L1352)/L1352,"")</f>
        <v/>
      </c>
      <c r="AP1352" s="218" t="n"/>
      <c r="AQ1352" s="219" t="n"/>
      <c r="AR1352" s="217">
        <f>IFERROR(ROUND((3600/AS1352*J1352),0),"")</f>
        <v/>
      </c>
      <c r="AS1352" s="217">
        <f>IFERROR(ROUND(AVERAGE(Y1352:Z1352,AK1352:AL1352),0),"")</f>
        <v/>
      </c>
      <c r="AT1352" s="217" t="n"/>
      <c r="AU1352" s="217" t="n"/>
      <c r="AV1352" s="217" t="n"/>
      <c r="AW1352" s="217" t="n"/>
      <c r="AX1352" s="217" t="n"/>
      <c r="AY1352" s="217" t="n"/>
      <c r="AZ1352" s="217" t="n"/>
      <c r="BA1352" s="217" t="n"/>
      <c r="BB1352" s="217" t="n"/>
      <c r="BC1352" s="217" t="n"/>
      <c r="BD1352" s="217" t="n"/>
      <c r="BE1352" s="217" t="n"/>
      <c r="BF1352" s="217" t="n"/>
      <c r="BG1352" s="217" t="n"/>
      <c r="BH1352" s="217" t="n"/>
      <c r="BI1352" s="217" t="n"/>
      <c r="BJ1352" s="217" t="n"/>
      <c r="BK1352" s="217" t="n"/>
      <c r="BL1352" s="217" t="n"/>
      <c r="BM1352" s="217" t="n"/>
      <c r="BN1352" s="217" t="n"/>
      <c r="BO1352" s="217" t="n"/>
      <c r="BP1352" s="217" t="n"/>
      <c r="BQ1352" s="217" t="n"/>
      <c r="BR1352" s="217" t="n"/>
      <c r="BS1352" s="217" t="n"/>
      <c r="BT1352" s="217" t="n"/>
      <c r="BU1352" s="217" t="n"/>
      <c r="BV1352" s="217" t="n"/>
      <c r="BW1352" s="217" t="n"/>
      <c r="BX1352" s="220" t="n"/>
      <c r="BY1352" s="220" t="n"/>
      <c r="BZ1352" s="220" t="n"/>
      <c r="CA1352" s="220" t="n"/>
      <c r="CB1352" s="220" t="n"/>
      <c r="CC1352" s="220" t="n"/>
      <c r="CD1352" s="220" t="n"/>
      <c r="CE1352" s="220" t="n"/>
      <c r="CF1352" s="220" t="n"/>
      <c r="CG1352" s="221">
        <f>IFERROR(ROUND((SUM(BX1352:CF1352)),0),"")</f>
        <v/>
      </c>
      <c r="CH1352" s="216" t="n"/>
      <c r="CI1352" s="456" t="n"/>
      <c r="CJ1352" s="223" t="n"/>
      <c r="CK1352" s="196" t="n"/>
      <c r="CL1352" s="196" t="n"/>
      <c r="CM1352" s="196" t="n"/>
      <c r="CN1352" s="196" t="n"/>
      <c r="CO1352" s="196" t="n"/>
      <c r="CP1352" s="323" t="n"/>
      <c r="CQ1352" s="348" t="n"/>
      <c r="CR1352" s="348" t="n"/>
      <c r="CS1352" s="348" t="n"/>
      <c r="CT1352" s="348" t="n"/>
      <c r="CU1352" s="348" t="n"/>
      <c r="CV1352" s="348" t="n"/>
      <c r="CW1352" s="348" t="n"/>
      <c r="CX1352" s="348" t="n"/>
      <c r="CY1352" s="348">
        <f>IFERROR(ROUND(STDEV(AN1352,L1352),1),"")</f>
        <v/>
      </c>
      <c r="CZ1352" s="232">
        <f>IFERROR(ROUND(AVERAGE(O1352:S1352,AA1352:AE1352),0),"")</f>
        <v/>
      </c>
      <c r="DA1352" s="232">
        <f>IFERROR(AVERAGE(T1352:X1352,AF1352:AJ1352),"")</f>
        <v/>
      </c>
      <c r="DB1352" s="308">
        <f>AV1352+BK1352</f>
        <v/>
      </c>
      <c r="DC1352" s="12">
        <f>SUM(BL1352:BT1352,AW1352:BE1352)</f>
        <v/>
      </c>
      <c r="DD1352" s="437">
        <f>IFERROR(ROUND(DC1352/K1352,0),"")</f>
        <v/>
      </c>
      <c r="DE1352" s="437">
        <f>IFERROR(ROUND(AVERAGE(Y1352:Z1352,AK1352:AL1352),0),"")</f>
        <v/>
      </c>
      <c r="DF1352" s="217">
        <f>IFERROR(ROUND((3600/DE1352*J1352),0),"")</f>
        <v/>
      </c>
      <c r="DG1352" s="437">
        <f>IFERROR(ROUND(DD1352/DF1352,1),"")</f>
        <v/>
      </c>
      <c r="DH1352" s="308">
        <f>IFERROR(DB1352+DD1352,"")</f>
        <v/>
      </c>
      <c r="DI1352" s="447">
        <f>IFERROR(DD1352/DH1352,"")</f>
        <v/>
      </c>
      <c r="DJ1352" s="239" t="n"/>
      <c r="DK1352" s="12">
        <f>IFERROR(DF1352-AP1352,"")</f>
        <v/>
      </c>
      <c r="DL1352" s="239" t="n"/>
      <c r="DM1352" s="307">
        <f>IFERROR(DA1352-L1352,"")</f>
        <v/>
      </c>
      <c r="DN1352" s="348">
        <f>IF(DE1352&gt;AQ1352,0,1)</f>
        <v/>
      </c>
      <c r="DO1352" s="348">
        <f>IF(DA1352&lt;M1352,0,1)</f>
        <v/>
      </c>
      <c r="DP1352" s="348">
        <f>IF(DA1352&gt;N1352,0,1)</f>
        <v/>
      </c>
    </row>
    <row r="1353" ht="20.25" customHeight="1" s="417">
      <c r="C1353" s="455" t="n"/>
      <c r="G1353" s="238" t="n"/>
      <c r="H1353" s="437" t="n"/>
      <c r="I1353" s="437" t="n"/>
      <c r="J1353" s="437" t="n"/>
      <c r="K1353" s="437" t="n"/>
      <c r="L1353" s="240" t="n"/>
      <c r="M1353" s="241" t="n"/>
      <c r="N1353" s="242" t="n"/>
      <c r="O1353" s="232" t="n"/>
      <c r="P1353" s="232" t="n"/>
      <c r="Q1353" s="232" t="n"/>
      <c r="R1353" s="232" t="n"/>
      <c r="S1353" s="232" t="n"/>
      <c r="T1353" s="232" t="n"/>
      <c r="U1353" s="232" t="n"/>
      <c r="V1353" s="232" t="n"/>
      <c r="W1353" s="232" t="n"/>
      <c r="X1353" s="232" t="n"/>
      <c r="Y1353" s="195" t="n"/>
      <c r="Z1353" s="195" t="n"/>
      <c r="AA1353" s="232" t="n"/>
      <c r="AB1353" s="232" t="n"/>
      <c r="AC1353" s="232" t="n"/>
      <c r="AD1353" s="232" t="n"/>
      <c r="AE1353" s="232" t="n"/>
      <c r="AF1353" s="232" t="n"/>
      <c r="AG1353" s="232" t="n"/>
      <c r="AH1353" s="232" t="n"/>
      <c r="AI1353" s="232" t="n"/>
      <c r="AJ1353" s="232" t="n"/>
      <c r="AK1353" s="195" t="n"/>
      <c r="AL1353" s="195" t="n"/>
      <c r="AM1353" s="232">
        <f>IFERROR(ROUND(AVERAGE(O1353:S1353,AA1353:AE1353),0),"")</f>
        <v/>
      </c>
      <c r="AN1353" s="232">
        <f>IFERROR(ROUND(AVERAGE(T1353:X1353,AF1353:AJ1353),0),"")</f>
        <v/>
      </c>
      <c r="AO1353" s="278">
        <f>IFERROR((AM1353-L1353)/L1353,"")</f>
        <v/>
      </c>
      <c r="AP1353" s="218" t="n"/>
      <c r="AQ1353" s="219" t="n"/>
      <c r="AR1353" s="217">
        <f>IFERROR(ROUND((3600/AS1353*J1353),0),"")</f>
        <v/>
      </c>
      <c r="AS1353" s="217">
        <f>IFERROR(ROUND(AVERAGE(Y1353:Z1353,AK1353:AL1353),0),"")</f>
        <v/>
      </c>
      <c r="AT1353" s="217" t="n"/>
      <c r="AU1353" s="217" t="n"/>
      <c r="AV1353" s="217" t="n"/>
      <c r="AW1353" s="217" t="n"/>
      <c r="AX1353" s="217" t="n"/>
      <c r="AY1353" s="217" t="n"/>
      <c r="AZ1353" s="217" t="n"/>
      <c r="BA1353" s="217" t="n"/>
      <c r="BB1353" s="217" t="n"/>
      <c r="BC1353" s="217" t="n"/>
      <c r="BD1353" s="217" t="n"/>
      <c r="BE1353" s="217" t="n"/>
      <c r="BF1353" s="217" t="n"/>
      <c r="BG1353" s="217" t="n"/>
      <c r="BH1353" s="217" t="n"/>
      <c r="BI1353" s="217" t="n"/>
      <c r="BJ1353" s="217" t="n"/>
      <c r="BK1353" s="217" t="n"/>
      <c r="BL1353" s="217" t="n"/>
      <c r="BM1353" s="217" t="n"/>
      <c r="BN1353" s="217" t="n"/>
      <c r="BO1353" s="217" t="n"/>
      <c r="BP1353" s="217" t="n"/>
      <c r="BQ1353" s="217" t="n"/>
      <c r="BR1353" s="217" t="n"/>
      <c r="BS1353" s="217" t="n"/>
      <c r="BT1353" s="217" t="n"/>
      <c r="BU1353" s="217" t="n"/>
      <c r="BV1353" s="217" t="n"/>
      <c r="BW1353" s="217" t="n"/>
      <c r="BX1353" s="220" t="n"/>
      <c r="BY1353" s="220" t="n"/>
      <c r="BZ1353" s="220" t="n"/>
      <c r="CA1353" s="220" t="n"/>
      <c r="CB1353" s="220" t="n"/>
      <c r="CC1353" s="220" t="n"/>
      <c r="CD1353" s="220" t="n"/>
      <c r="CE1353" s="220" t="n"/>
      <c r="CF1353" s="220" t="n"/>
      <c r="CG1353" s="221">
        <f>IFERROR(ROUND((SUM(BX1353:CF1353)),0),"")</f>
        <v/>
      </c>
      <c r="CH1353" s="216" t="n"/>
      <c r="CI1353" s="456" t="n"/>
      <c r="CJ1353" s="223" t="n"/>
      <c r="CK1353" s="196" t="n"/>
      <c r="CL1353" s="196" t="n"/>
      <c r="CM1353" s="196" t="n"/>
      <c r="CN1353" s="196" t="n"/>
      <c r="CO1353" s="196" t="n"/>
      <c r="CP1353" s="323" t="n"/>
      <c r="CQ1353" s="348" t="n"/>
      <c r="CR1353" s="348" t="n"/>
      <c r="CS1353" s="348" t="n"/>
      <c r="CT1353" s="348" t="n"/>
      <c r="CU1353" s="348" t="n"/>
      <c r="CV1353" s="348" t="n"/>
      <c r="CW1353" s="348" t="n"/>
      <c r="CX1353" s="348" t="n"/>
      <c r="CY1353" s="348">
        <f>IFERROR(ROUND(STDEV(AN1353,L1353),1),"")</f>
        <v/>
      </c>
      <c r="CZ1353" s="232">
        <f>IFERROR(ROUND(AVERAGE(O1353:S1353,AA1353:AE1353),0),"")</f>
        <v/>
      </c>
      <c r="DA1353" s="232">
        <f>IFERROR(AVERAGE(T1353:X1353,AF1353:AJ1353),"")</f>
        <v/>
      </c>
      <c r="DB1353" s="308">
        <f>AV1353+BK1353</f>
        <v/>
      </c>
      <c r="DC1353" s="12">
        <f>SUM(BL1353:BT1353,AW1353:BE1353)</f>
        <v/>
      </c>
      <c r="DD1353" s="437">
        <f>IFERROR(ROUND(DC1353/K1353,0),"")</f>
        <v/>
      </c>
      <c r="DE1353" s="437">
        <f>IFERROR(ROUND(AVERAGE(Y1353:Z1353,AK1353:AL1353),0),"")</f>
        <v/>
      </c>
      <c r="DF1353" s="217">
        <f>IFERROR(ROUND((3600/DE1353*J1353),0),"")</f>
        <v/>
      </c>
      <c r="DG1353" s="437">
        <f>IFERROR(ROUND(DD1353/DF1353,1),"")</f>
        <v/>
      </c>
      <c r="DH1353" s="308">
        <f>IFERROR(DB1353+DD1353,"")</f>
        <v/>
      </c>
      <c r="DI1353" s="447">
        <f>IFERROR(DD1353/DH1353,"")</f>
        <v/>
      </c>
      <c r="DJ1353" s="239" t="n"/>
      <c r="DK1353" s="12">
        <f>IFERROR(DF1353-AP1353,"")</f>
        <v/>
      </c>
      <c r="DL1353" s="239" t="n"/>
      <c r="DM1353" s="307">
        <f>IFERROR(DA1353-L1353,"")</f>
        <v/>
      </c>
      <c r="DN1353" s="348">
        <f>IF(DE1353&gt;AQ1353,0,1)</f>
        <v/>
      </c>
      <c r="DO1353" s="348">
        <f>IF(DA1353&lt;M1353,0,1)</f>
        <v/>
      </c>
      <c r="DP1353" s="348">
        <f>IF(DA1353&gt;N1353,0,1)</f>
        <v/>
      </c>
    </row>
    <row r="1354" ht="20.25" customHeight="1" s="417">
      <c r="C1354" s="455" t="n"/>
      <c r="G1354" s="238" t="n"/>
      <c r="H1354" s="437" t="n"/>
      <c r="I1354" s="437" t="n"/>
      <c r="J1354" s="437" t="n"/>
      <c r="K1354" s="437" t="n"/>
      <c r="L1354" s="240" t="n"/>
      <c r="M1354" s="241" t="n"/>
      <c r="N1354" s="242" t="n"/>
      <c r="O1354" s="232" t="n"/>
      <c r="P1354" s="232" t="n"/>
      <c r="Q1354" s="232" t="n"/>
      <c r="R1354" s="232" t="n"/>
      <c r="S1354" s="232" t="n"/>
      <c r="T1354" s="232" t="n"/>
      <c r="U1354" s="232" t="n"/>
      <c r="V1354" s="232" t="n"/>
      <c r="W1354" s="232" t="n"/>
      <c r="X1354" s="232" t="n"/>
      <c r="Y1354" s="195" t="n"/>
      <c r="Z1354" s="195" t="n"/>
      <c r="AA1354" s="232" t="n"/>
      <c r="AB1354" s="232" t="n"/>
      <c r="AC1354" s="232" t="n"/>
      <c r="AD1354" s="232" t="n"/>
      <c r="AE1354" s="232" t="n"/>
      <c r="AF1354" s="232" t="n"/>
      <c r="AG1354" s="232" t="n"/>
      <c r="AH1354" s="232" t="n"/>
      <c r="AI1354" s="232" t="n"/>
      <c r="AJ1354" s="232" t="n"/>
      <c r="AK1354" s="195" t="n"/>
      <c r="AL1354" s="195" t="n"/>
      <c r="AM1354" s="232">
        <f>IFERROR(ROUND(AVERAGE(O1354:S1354,AA1354:AE1354),0),"")</f>
        <v/>
      </c>
      <c r="AN1354" s="232">
        <f>IFERROR(ROUND(AVERAGE(T1354:X1354,AF1354:AJ1354),0),"")</f>
        <v/>
      </c>
      <c r="AO1354" s="278">
        <f>IFERROR((AM1354-L1354)/L1354,"")</f>
        <v/>
      </c>
      <c r="AP1354" s="218" t="n"/>
      <c r="AQ1354" s="219" t="n"/>
      <c r="AR1354" s="217">
        <f>IFERROR(ROUND((3600/AS1354*J1354),0),"")</f>
        <v/>
      </c>
      <c r="AS1354" s="217">
        <f>IFERROR(ROUND(AVERAGE(Y1354:Z1354,AK1354:AL1354),0),"")</f>
        <v/>
      </c>
      <c r="AT1354" s="217" t="n"/>
      <c r="AU1354" s="217" t="n"/>
      <c r="AV1354" s="217" t="n"/>
      <c r="AW1354" s="217" t="n"/>
      <c r="AX1354" s="217" t="n"/>
      <c r="AY1354" s="217" t="n"/>
      <c r="AZ1354" s="217" t="n"/>
      <c r="BA1354" s="217" t="n"/>
      <c r="BB1354" s="217" t="n"/>
      <c r="BC1354" s="217" t="n"/>
      <c r="BD1354" s="217" t="n"/>
      <c r="BE1354" s="217" t="n"/>
      <c r="BF1354" s="217" t="n"/>
      <c r="BG1354" s="217" t="n"/>
      <c r="BH1354" s="217" t="n"/>
      <c r="BI1354" s="217" t="n"/>
      <c r="BJ1354" s="217" t="n"/>
      <c r="BK1354" s="217" t="n"/>
      <c r="BL1354" s="217" t="n"/>
      <c r="BM1354" s="217" t="n"/>
      <c r="BN1354" s="217" t="n"/>
      <c r="BO1354" s="217" t="n"/>
      <c r="BP1354" s="217" t="n"/>
      <c r="BQ1354" s="217" t="n"/>
      <c r="BR1354" s="217" t="n"/>
      <c r="BS1354" s="217" t="n"/>
      <c r="BT1354" s="217" t="n"/>
      <c r="BU1354" s="217" t="n"/>
      <c r="BV1354" s="217" t="n"/>
      <c r="BW1354" s="217" t="n"/>
      <c r="BX1354" s="220" t="n"/>
      <c r="BY1354" s="220" t="n"/>
      <c r="BZ1354" s="220" t="n"/>
      <c r="CA1354" s="220" t="n"/>
      <c r="CB1354" s="220" t="n"/>
      <c r="CC1354" s="220" t="n"/>
      <c r="CD1354" s="220" t="n"/>
      <c r="CE1354" s="220" t="n"/>
      <c r="CF1354" s="220" t="n"/>
      <c r="CG1354" s="221">
        <f>IFERROR(ROUND((SUM(BX1354:CF1354)),0),"")</f>
        <v/>
      </c>
      <c r="CH1354" s="216" t="n"/>
      <c r="CI1354" s="456" t="n"/>
      <c r="CJ1354" s="223" t="n"/>
      <c r="CK1354" s="196" t="n"/>
      <c r="CL1354" s="196" t="n"/>
      <c r="CM1354" s="196" t="n"/>
      <c r="CN1354" s="196" t="n"/>
      <c r="CO1354" s="196" t="n"/>
      <c r="CP1354" s="323" t="n"/>
      <c r="CQ1354" s="348" t="n"/>
      <c r="CR1354" s="348" t="n"/>
      <c r="CS1354" s="348" t="n"/>
      <c r="CT1354" s="348" t="n"/>
      <c r="CU1354" s="348" t="n"/>
      <c r="CV1354" s="348" t="n"/>
      <c r="CW1354" s="348" t="n"/>
      <c r="CX1354" s="348" t="n"/>
      <c r="CY1354" s="348">
        <f>IFERROR(ROUND(STDEV(AN1354,L1354),1),"")</f>
        <v/>
      </c>
      <c r="CZ1354" s="232">
        <f>IFERROR(ROUND(AVERAGE(O1354:S1354,AA1354:AE1354),0),"")</f>
        <v/>
      </c>
      <c r="DA1354" s="232">
        <f>IFERROR(AVERAGE(T1354:X1354,AF1354:AJ1354),"")</f>
        <v/>
      </c>
      <c r="DB1354" s="308">
        <f>AV1354+BK1354</f>
        <v/>
      </c>
      <c r="DC1354" s="12">
        <f>SUM(BL1354:BT1354,AW1354:BE1354)</f>
        <v/>
      </c>
      <c r="DD1354" s="437">
        <f>IFERROR(ROUND(DC1354/K1354,0),"")</f>
        <v/>
      </c>
      <c r="DE1354" s="437">
        <f>IFERROR(ROUND(AVERAGE(Y1354:Z1354,AK1354:AL1354),0),"")</f>
        <v/>
      </c>
      <c r="DF1354" s="217">
        <f>IFERROR(ROUND((3600/DE1354*J1354),0),"")</f>
        <v/>
      </c>
      <c r="DG1354" s="437">
        <f>IFERROR(ROUND(DD1354/DF1354,1),"")</f>
        <v/>
      </c>
      <c r="DH1354" s="308">
        <f>IFERROR(DB1354+DD1354,"")</f>
        <v/>
      </c>
      <c r="DI1354" s="447">
        <f>IFERROR(DD1354/DH1354,"")</f>
        <v/>
      </c>
      <c r="DJ1354" s="239" t="n"/>
      <c r="DK1354" s="12">
        <f>IFERROR(DF1354-AP1354,"")</f>
        <v/>
      </c>
      <c r="DL1354" s="239" t="n"/>
      <c r="DM1354" s="307">
        <f>IFERROR(DA1354-L1354,"")</f>
        <v/>
      </c>
      <c r="DN1354" s="348">
        <f>IF(DE1354&gt;AQ1354,0,1)</f>
        <v/>
      </c>
      <c r="DO1354" s="348">
        <f>IF(DA1354&lt;M1354,0,1)</f>
        <v/>
      </c>
      <c r="DP1354" s="348">
        <f>IF(DA1354&gt;N1354,0,1)</f>
        <v/>
      </c>
    </row>
    <row r="1355" ht="20.25" customHeight="1" s="417">
      <c r="C1355" s="455" t="n"/>
      <c r="G1355" s="238" t="n"/>
      <c r="H1355" s="437" t="n"/>
      <c r="I1355" s="437" t="n"/>
      <c r="J1355" s="437" t="n"/>
      <c r="K1355" s="437" t="n"/>
      <c r="L1355" s="240" t="n"/>
      <c r="M1355" s="241" t="n"/>
      <c r="N1355" s="242" t="n"/>
      <c r="O1355" s="232" t="n"/>
      <c r="P1355" s="232" t="n"/>
      <c r="Q1355" s="232" t="n"/>
      <c r="R1355" s="232" t="n"/>
      <c r="S1355" s="232" t="n"/>
      <c r="T1355" s="232" t="n"/>
      <c r="U1355" s="232" t="n"/>
      <c r="V1355" s="232" t="n"/>
      <c r="W1355" s="232" t="n"/>
      <c r="X1355" s="232" t="n"/>
      <c r="Y1355" s="195" t="n"/>
      <c r="Z1355" s="195" t="n"/>
      <c r="AA1355" s="232" t="n"/>
      <c r="AB1355" s="232" t="n"/>
      <c r="AC1355" s="232" t="n"/>
      <c r="AD1355" s="232" t="n"/>
      <c r="AE1355" s="232" t="n"/>
      <c r="AF1355" s="232" t="n"/>
      <c r="AG1355" s="232" t="n"/>
      <c r="AH1355" s="232" t="n"/>
      <c r="AI1355" s="232" t="n"/>
      <c r="AJ1355" s="232" t="n"/>
      <c r="AK1355" s="195" t="n"/>
      <c r="AL1355" s="195" t="n"/>
      <c r="AM1355" s="232">
        <f>IFERROR(ROUND(AVERAGE(O1355:S1355,AA1355:AE1355),0),"")</f>
        <v/>
      </c>
      <c r="AN1355" s="232">
        <f>IFERROR(ROUND(AVERAGE(T1355:X1355,AF1355:AJ1355),0),"")</f>
        <v/>
      </c>
      <c r="AO1355" s="278">
        <f>IFERROR((AM1355-L1355)/L1355,"")</f>
        <v/>
      </c>
      <c r="AP1355" s="218" t="n"/>
      <c r="AQ1355" s="219" t="n"/>
      <c r="AR1355" s="217">
        <f>IFERROR(ROUND((3600/AS1355*J1355),0),"")</f>
        <v/>
      </c>
      <c r="AS1355" s="217">
        <f>IFERROR(ROUND(AVERAGE(Y1355:Z1355,AK1355:AL1355),0),"")</f>
        <v/>
      </c>
      <c r="AT1355" s="217" t="n"/>
      <c r="AU1355" s="217" t="n"/>
      <c r="AV1355" s="217" t="n"/>
      <c r="AW1355" s="217" t="n"/>
      <c r="AX1355" s="217" t="n"/>
      <c r="AY1355" s="217" t="n"/>
      <c r="AZ1355" s="217" t="n"/>
      <c r="BA1355" s="217" t="n"/>
      <c r="BB1355" s="217" t="n"/>
      <c r="BC1355" s="217" t="n"/>
      <c r="BD1355" s="217" t="n"/>
      <c r="BE1355" s="217" t="n"/>
      <c r="BF1355" s="217" t="n"/>
      <c r="BG1355" s="217" t="n"/>
      <c r="BH1355" s="217" t="n"/>
      <c r="BI1355" s="217" t="n"/>
      <c r="BJ1355" s="217" t="n"/>
      <c r="BK1355" s="217" t="n"/>
      <c r="BL1355" s="217" t="n"/>
      <c r="BM1355" s="217" t="n"/>
      <c r="BN1355" s="217" t="n"/>
      <c r="BO1355" s="217" t="n"/>
      <c r="BP1355" s="217" t="n"/>
      <c r="BQ1355" s="217" t="n"/>
      <c r="BR1355" s="217" t="n"/>
      <c r="BS1355" s="217" t="n"/>
      <c r="BT1355" s="217" t="n"/>
      <c r="BU1355" s="217" t="n"/>
      <c r="BV1355" s="217" t="n"/>
      <c r="BW1355" s="217" t="n"/>
      <c r="BX1355" s="220" t="n"/>
      <c r="BY1355" s="220" t="n"/>
      <c r="BZ1355" s="220" t="n"/>
      <c r="CA1355" s="220" t="n"/>
      <c r="CB1355" s="220" t="n"/>
      <c r="CC1355" s="220" t="n"/>
      <c r="CD1355" s="220" t="n"/>
      <c r="CE1355" s="220" t="n"/>
      <c r="CF1355" s="220" t="n"/>
      <c r="CG1355" s="221">
        <f>IFERROR(ROUND((SUM(BX1355:CF1355)),0),"")</f>
        <v/>
      </c>
      <c r="CH1355" s="216" t="n"/>
      <c r="CI1355" s="456" t="n"/>
      <c r="CJ1355" s="223" t="n"/>
      <c r="CK1355" s="196" t="n"/>
      <c r="CL1355" s="196" t="n"/>
      <c r="CM1355" s="196" t="n"/>
      <c r="CN1355" s="196" t="n"/>
      <c r="CO1355" s="196" t="n"/>
      <c r="CP1355" s="323" t="n"/>
      <c r="CQ1355" s="348" t="n"/>
      <c r="CR1355" s="348" t="n"/>
      <c r="CS1355" s="348" t="n"/>
      <c r="CT1355" s="348" t="n"/>
      <c r="CU1355" s="348" t="n"/>
      <c r="CV1355" s="348" t="n"/>
      <c r="CW1355" s="348" t="n"/>
      <c r="CX1355" s="348" t="n"/>
      <c r="CY1355" s="348">
        <f>IFERROR(ROUND(STDEV(AN1355,L1355),1),"")</f>
        <v/>
      </c>
      <c r="CZ1355" s="232">
        <f>IFERROR(ROUND(AVERAGE(O1355:S1355,AA1355:AE1355),0),"")</f>
        <v/>
      </c>
      <c r="DA1355" s="232">
        <f>IFERROR(AVERAGE(T1355:X1355,AF1355:AJ1355),"")</f>
        <v/>
      </c>
      <c r="DB1355" s="308">
        <f>AV1355+BK1355</f>
        <v/>
      </c>
      <c r="DC1355" s="12">
        <f>SUM(BL1355:BT1355,AW1355:BE1355)</f>
        <v/>
      </c>
      <c r="DD1355" s="437">
        <f>IFERROR(ROUND(DC1355/K1355,0),"")</f>
        <v/>
      </c>
      <c r="DE1355" s="437">
        <f>IFERROR(ROUND(AVERAGE(Y1355:Z1355,AK1355:AL1355),0),"")</f>
        <v/>
      </c>
      <c r="DF1355" s="217">
        <f>IFERROR(ROUND((3600/DE1355*J1355),0),"")</f>
        <v/>
      </c>
      <c r="DG1355" s="437">
        <f>IFERROR(ROUND(DD1355/DF1355,1),"")</f>
        <v/>
      </c>
      <c r="DH1355" s="308">
        <f>IFERROR(DB1355+DD1355,"")</f>
        <v/>
      </c>
      <c r="DI1355" s="447">
        <f>IFERROR(DD1355/DH1355,"")</f>
        <v/>
      </c>
      <c r="DJ1355" s="239" t="n"/>
      <c r="DK1355" s="12">
        <f>IFERROR(DF1355-AP1355,"")</f>
        <v/>
      </c>
      <c r="DL1355" s="239" t="n"/>
      <c r="DM1355" s="307">
        <f>IFERROR(DA1355-L1355,"")</f>
        <v/>
      </c>
      <c r="DN1355" s="348">
        <f>IF(DE1355&gt;AQ1355,0,1)</f>
        <v/>
      </c>
      <c r="DO1355" s="348">
        <f>IF(DA1355&lt;M1355,0,1)</f>
        <v/>
      </c>
      <c r="DP1355" s="348">
        <f>IF(DA1355&gt;N1355,0,1)</f>
        <v/>
      </c>
    </row>
    <row r="1356" ht="20.25" customHeight="1" s="417">
      <c r="C1356" s="455" t="n"/>
      <c r="G1356" s="238" t="n"/>
      <c r="H1356" s="437" t="n"/>
      <c r="I1356" s="437" t="n"/>
      <c r="J1356" s="437" t="n"/>
      <c r="K1356" s="437" t="n"/>
      <c r="L1356" s="240" t="n"/>
      <c r="M1356" s="241" t="n"/>
      <c r="N1356" s="242" t="n"/>
      <c r="O1356" s="232" t="n"/>
      <c r="P1356" s="232" t="n"/>
      <c r="Q1356" s="232" t="n"/>
      <c r="R1356" s="232" t="n"/>
      <c r="S1356" s="232" t="n"/>
      <c r="T1356" s="232" t="n"/>
      <c r="U1356" s="232" t="n"/>
      <c r="V1356" s="232" t="n"/>
      <c r="W1356" s="232" t="n"/>
      <c r="X1356" s="232" t="n"/>
      <c r="Y1356" s="195" t="n"/>
      <c r="Z1356" s="195" t="n"/>
      <c r="AA1356" s="232" t="n"/>
      <c r="AB1356" s="232" t="n"/>
      <c r="AC1356" s="232" t="n"/>
      <c r="AD1356" s="232" t="n"/>
      <c r="AE1356" s="232" t="n"/>
      <c r="AF1356" s="232" t="n"/>
      <c r="AG1356" s="232" t="n"/>
      <c r="AH1356" s="232" t="n"/>
      <c r="AI1356" s="232" t="n"/>
      <c r="AJ1356" s="232" t="n"/>
      <c r="AK1356" s="195" t="n"/>
      <c r="AL1356" s="195" t="n"/>
      <c r="AM1356" s="232">
        <f>IFERROR(ROUND(AVERAGE(O1356:S1356,AA1356:AE1356),0),"")</f>
        <v/>
      </c>
      <c r="AN1356" s="232">
        <f>IFERROR(ROUND(AVERAGE(T1356:X1356,AF1356:AJ1356),0),"")</f>
        <v/>
      </c>
      <c r="AO1356" s="278">
        <f>IFERROR((AM1356-L1356)/L1356,"")</f>
        <v/>
      </c>
      <c r="AP1356" s="218" t="n"/>
      <c r="AQ1356" s="219" t="n"/>
      <c r="AR1356" s="217">
        <f>IFERROR(ROUND((3600/AS1356*J1356),0),"")</f>
        <v/>
      </c>
      <c r="AS1356" s="217">
        <f>IFERROR(ROUND(AVERAGE(Y1356:Z1356,AK1356:AL1356),0),"")</f>
        <v/>
      </c>
      <c r="AT1356" s="217" t="n"/>
      <c r="AU1356" s="217" t="n"/>
      <c r="AV1356" s="217" t="n"/>
      <c r="AW1356" s="217" t="n"/>
      <c r="AX1356" s="217" t="n"/>
      <c r="AY1356" s="217" t="n"/>
      <c r="AZ1356" s="217" t="n"/>
      <c r="BA1356" s="217" t="n"/>
      <c r="BB1356" s="217" t="n"/>
      <c r="BC1356" s="217" t="n"/>
      <c r="BD1356" s="217" t="n"/>
      <c r="BE1356" s="217" t="n"/>
      <c r="BF1356" s="217" t="n"/>
      <c r="BG1356" s="217" t="n"/>
      <c r="BH1356" s="217" t="n"/>
      <c r="BI1356" s="217" t="n"/>
      <c r="BJ1356" s="217" t="n"/>
      <c r="BK1356" s="217" t="n"/>
      <c r="BL1356" s="217" t="n"/>
      <c r="BM1356" s="217" t="n"/>
      <c r="BN1356" s="217" t="n"/>
      <c r="BO1356" s="217" t="n"/>
      <c r="BP1356" s="217" t="n"/>
      <c r="BQ1356" s="217" t="n"/>
      <c r="BR1356" s="217" t="n"/>
      <c r="BS1356" s="217" t="n"/>
      <c r="BT1356" s="217" t="n"/>
      <c r="BU1356" s="217" t="n"/>
      <c r="BV1356" s="217" t="n"/>
      <c r="BW1356" s="217" t="n"/>
      <c r="BX1356" s="220" t="n"/>
      <c r="BY1356" s="220" t="n"/>
      <c r="BZ1356" s="220" t="n"/>
      <c r="CA1356" s="220" t="n"/>
      <c r="CB1356" s="220" t="n"/>
      <c r="CC1356" s="220" t="n"/>
      <c r="CD1356" s="220" t="n"/>
      <c r="CE1356" s="220" t="n"/>
      <c r="CF1356" s="220" t="n"/>
      <c r="CG1356" s="221">
        <f>IFERROR(ROUND((SUM(BX1356:CF1356)),0),"")</f>
        <v/>
      </c>
      <c r="CH1356" s="216" t="n"/>
      <c r="CI1356" s="456" t="n"/>
      <c r="CJ1356" s="223" t="n"/>
      <c r="CK1356" s="196" t="n"/>
      <c r="CL1356" s="196" t="n"/>
      <c r="CM1356" s="196" t="n"/>
      <c r="CN1356" s="196" t="n"/>
      <c r="CO1356" s="196" t="n"/>
      <c r="CP1356" s="323" t="n"/>
      <c r="CQ1356" s="348" t="n"/>
      <c r="CR1356" s="348" t="n"/>
      <c r="CS1356" s="348" t="n"/>
      <c r="CT1356" s="348" t="n"/>
      <c r="CU1356" s="348" t="n"/>
      <c r="CV1356" s="348" t="n"/>
      <c r="CW1356" s="348" t="n"/>
      <c r="CX1356" s="348" t="n"/>
      <c r="CY1356" s="348">
        <f>IFERROR(ROUND(STDEV(AN1356,L1356),1),"")</f>
        <v/>
      </c>
      <c r="CZ1356" s="232">
        <f>IFERROR(ROUND(AVERAGE(O1356:S1356,AA1356:AE1356),0),"")</f>
        <v/>
      </c>
      <c r="DA1356" s="232">
        <f>IFERROR(AVERAGE(T1356:X1356,AF1356:AJ1356),"")</f>
        <v/>
      </c>
      <c r="DB1356" s="308">
        <f>AV1356+BK1356</f>
        <v/>
      </c>
      <c r="DC1356" s="12">
        <f>SUM(BL1356:BT1356,AW1356:BE1356)</f>
        <v/>
      </c>
      <c r="DD1356" s="437">
        <f>IFERROR(ROUND(DC1356/K1356,0),"")</f>
        <v/>
      </c>
      <c r="DE1356" s="437">
        <f>IFERROR(ROUND(AVERAGE(Y1356:Z1356,AK1356:AL1356),0),"")</f>
        <v/>
      </c>
      <c r="DF1356" s="217">
        <f>IFERROR(ROUND((3600/DE1356*J1356),0),"")</f>
        <v/>
      </c>
      <c r="DG1356" s="437">
        <f>IFERROR(ROUND(DD1356/DF1356,1),"")</f>
        <v/>
      </c>
      <c r="DH1356" s="308">
        <f>IFERROR(DB1356+DD1356,"")</f>
        <v/>
      </c>
      <c r="DI1356" s="447">
        <f>IFERROR(DD1356/DH1356,"")</f>
        <v/>
      </c>
      <c r="DJ1356" s="239" t="n"/>
      <c r="DK1356" s="12">
        <f>IFERROR(DF1356-AP1356,"")</f>
        <v/>
      </c>
      <c r="DL1356" s="239" t="n"/>
      <c r="DM1356" s="307">
        <f>IFERROR(DA1356-L1356,"")</f>
        <v/>
      </c>
      <c r="DN1356" s="348">
        <f>IF(DE1356&gt;AQ1356,0,1)</f>
        <v/>
      </c>
      <c r="DO1356" s="348">
        <f>IF(DA1356&lt;M1356,0,1)</f>
        <v/>
      </c>
      <c r="DP1356" s="348">
        <f>IF(DA1356&gt;N1356,0,1)</f>
        <v/>
      </c>
    </row>
    <row r="1357" ht="20.25" customHeight="1" s="417">
      <c r="C1357" s="455" t="n"/>
      <c r="G1357" s="238" t="n"/>
      <c r="H1357" s="437" t="n"/>
      <c r="I1357" s="437" t="n"/>
      <c r="J1357" s="437" t="n"/>
      <c r="K1357" s="437" t="n"/>
      <c r="L1357" s="240" t="n"/>
      <c r="M1357" s="241" t="n"/>
      <c r="N1357" s="242" t="n"/>
      <c r="O1357" s="232" t="n"/>
      <c r="P1357" s="232" t="n"/>
      <c r="Q1357" s="232" t="n"/>
      <c r="R1357" s="232" t="n"/>
      <c r="S1357" s="232" t="n"/>
      <c r="T1357" s="232" t="n"/>
      <c r="U1357" s="232" t="n"/>
      <c r="V1357" s="232" t="n"/>
      <c r="W1357" s="232" t="n"/>
      <c r="X1357" s="232" t="n"/>
      <c r="Y1357" s="195" t="n"/>
      <c r="Z1357" s="195" t="n"/>
      <c r="AA1357" s="232" t="n"/>
      <c r="AB1357" s="232" t="n"/>
      <c r="AC1357" s="232" t="n"/>
      <c r="AD1357" s="232" t="n"/>
      <c r="AE1357" s="232" t="n"/>
      <c r="AF1357" s="232" t="n"/>
      <c r="AG1357" s="232" t="n"/>
      <c r="AH1357" s="232" t="n"/>
      <c r="AI1357" s="232" t="n"/>
      <c r="AJ1357" s="232" t="n"/>
      <c r="AK1357" s="195" t="n"/>
      <c r="AL1357" s="195" t="n"/>
      <c r="AM1357" s="232">
        <f>IFERROR(ROUND(AVERAGE(O1357:S1357,AA1357:AE1357),0),"")</f>
        <v/>
      </c>
      <c r="AN1357" s="232">
        <f>IFERROR(ROUND(AVERAGE(T1357:X1357,AF1357:AJ1357),0),"")</f>
        <v/>
      </c>
      <c r="AO1357" s="278">
        <f>IFERROR((AM1357-L1357)/L1357,"")</f>
        <v/>
      </c>
      <c r="AP1357" s="218" t="n"/>
      <c r="AQ1357" s="219" t="n"/>
      <c r="AR1357" s="217">
        <f>IFERROR(ROUND((3600/AS1357*J1357),0),"")</f>
        <v/>
      </c>
      <c r="AS1357" s="217">
        <f>IFERROR(ROUND(AVERAGE(Y1357:Z1357,AK1357:AL1357),0),"")</f>
        <v/>
      </c>
      <c r="AT1357" s="217" t="n"/>
      <c r="AU1357" s="217" t="n"/>
      <c r="AV1357" s="217" t="n"/>
      <c r="AW1357" s="217" t="n"/>
      <c r="AX1357" s="217" t="n"/>
      <c r="AY1357" s="217" t="n"/>
      <c r="AZ1357" s="217" t="n"/>
      <c r="BA1357" s="217" t="n"/>
      <c r="BB1357" s="217" t="n"/>
      <c r="BC1357" s="217" t="n"/>
      <c r="BD1357" s="217" t="n"/>
      <c r="BE1357" s="217" t="n"/>
      <c r="BF1357" s="217" t="n"/>
      <c r="BG1357" s="217" t="n"/>
      <c r="BH1357" s="217" t="n"/>
      <c r="BI1357" s="217" t="n"/>
      <c r="BJ1357" s="217" t="n"/>
      <c r="BK1357" s="217" t="n"/>
      <c r="BL1357" s="217" t="n"/>
      <c r="BM1357" s="217" t="n"/>
      <c r="BN1357" s="217" t="n"/>
      <c r="BO1357" s="217" t="n"/>
      <c r="BP1357" s="217" t="n"/>
      <c r="BQ1357" s="217" t="n"/>
      <c r="BR1357" s="217" t="n"/>
      <c r="BS1357" s="217" t="n"/>
      <c r="BT1357" s="217" t="n"/>
      <c r="BU1357" s="217" t="n"/>
      <c r="BV1357" s="217" t="n"/>
      <c r="BW1357" s="217" t="n"/>
      <c r="BX1357" s="220" t="n"/>
      <c r="BY1357" s="220" t="n"/>
      <c r="BZ1357" s="220" t="n"/>
      <c r="CA1357" s="220" t="n"/>
      <c r="CB1357" s="220" t="n"/>
      <c r="CC1357" s="220" t="n"/>
      <c r="CD1357" s="220" t="n"/>
      <c r="CE1357" s="220" t="n"/>
      <c r="CF1357" s="220" t="n"/>
      <c r="CG1357" s="221">
        <f>IFERROR(ROUND((SUM(BX1357:CF1357)),0),"")</f>
        <v/>
      </c>
      <c r="CH1357" s="216" t="n"/>
      <c r="CI1357" s="456" t="n"/>
      <c r="CJ1357" s="223" t="n"/>
      <c r="CK1357" s="196" t="n"/>
      <c r="CL1357" s="196" t="n"/>
      <c r="CM1357" s="196" t="n"/>
      <c r="CN1357" s="196" t="n"/>
      <c r="CO1357" s="196" t="n"/>
      <c r="CP1357" s="323" t="n"/>
      <c r="CQ1357" s="348" t="n"/>
      <c r="CR1357" s="348" t="n"/>
      <c r="CS1357" s="348" t="n"/>
      <c r="CT1357" s="348" t="n"/>
      <c r="CU1357" s="348" t="n"/>
      <c r="CV1357" s="348" t="n"/>
      <c r="CW1357" s="348" t="n"/>
      <c r="CX1357" s="348" t="n"/>
      <c r="CY1357" s="348">
        <f>IFERROR(ROUND(STDEV(AN1357,L1357),1),"")</f>
        <v/>
      </c>
      <c r="CZ1357" s="232">
        <f>IFERROR(ROUND(AVERAGE(O1357:S1357,AA1357:AE1357),0),"")</f>
        <v/>
      </c>
      <c r="DA1357" s="232">
        <f>IFERROR(AVERAGE(T1357:X1357,AF1357:AJ1357),"")</f>
        <v/>
      </c>
      <c r="DB1357" s="308">
        <f>AV1357+BK1357</f>
        <v/>
      </c>
      <c r="DC1357" s="12">
        <f>SUM(BL1357:BT1357,AW1357:BE1357)</f>
        <v/>
      </c>
      <c r="DD1357" s="437">
        <f>IFERROR(ROUND(DC1357/K1357,0),"")</f>
        <v/>
      </c>
      <c r="DE1357" s="437">
        <f>IFERROR(ROUND(AVERAGE(Y1357:Z1357,AK1357:AL1357),0),"")</f>
        <v/>
      </c>
      <c r="DF1357" s="217">
        <f>IFERROR(ROUND((3600/DE1357*J1357),0),"")</f>
        <v/>
      </c>
      <c r="DG1357" s="437">
        <f>IFERROR(ROUND(DD1357/DF1357,1),"")</f>
        <v/>
      </c>
      <c r="DH1357" s="308">
        <f>IFERROR(DB1357+DD1357,"")</f>
        <v/>
      </c>
      <c r="DI1357" s="447">
        <f>IFERROR(DD1357/DH1357,"")</f>
        <v/>
      </c>
      <c r="DJ1357" s="239" t="n"/>
      <c r="DK1357" s="12">
        <f>IFERROR(DF1357-AP1357,"")</f>
        <v/>
      </c>
      <c r="DL1357" s="239" t="n"/>
      <c r="DM1357" s="307">
        <f>IFERROR(DA1357-L1357,"")</f>
        <v/>
      </c>
      <c r="DN1357" s="348">
        <f>IF(DE1357&gt;AQ1357,0,1)</f>
        <v/>
      </c>
      <c r="DO1357" s="348">
        <f>IF(DA1357&lt;M1357,0,1)</f>
        <v/>
      </c>
      <c r="DP1357" s="348">
        <f>IF(DA1357&gt;N1357,0,1)</f>
        <v/>
      </c>
    </row>
    <row r="1358" ht="20.25" customHeight="1" s="417">
      <c r="C1358" s="455" t="n"/>
      <c r="G1358" s="238" t="n"/>
      <c r="H1358" s="437" t="n"/>
      <c r="I1358" s="437" t="n"/>
      <c r="J1358" s="437" t="n"/>
      <c r="K1358" s="437" t="n"/>
      <c r="L1358" s="240" t="n"/>
      <c r="M1358" s="241" t="n"/>
      <c r="N1358" s="242" t="n"/>
      <c r="O1358" s="232" t="n"/>
      <c r="P1358" s="232" t="n"/>
      <c r="Q1358" s="232" t="n"/>
      <c r="R1358" s="232" t="n"/>
      <c r="S1358" s="232" t="n"/>
      <c r="T1358" s="232" t="n"/>
      <c r="U1358" s="232" t="n"/>
      <c r="V1358" s="232" t="n"/>
      <c r="W1358" s="232" t="n"/>
      <c r="X1358" s="232" t="n"/>
      <c r="Y1358" s="195" t="n"/>
      <c r="Z1358" s="195" t="n"/>
      <c r="AA1358" s="232" t="n"/>
      <c r="AB1358" s="232" t="n"/>
      <c r="AC1358" s="232" t="n"/>
      <c r="AD1358" s="232" t="n"/>
      <c r="AE1358" s="232" t="n"/>
      <c r="AF1358" s="232" t="n"/>
      <c r="AG1358" s="232" t="n"/>
      <c r="AH1358" s="232" t="n"/>
      <c r="AI1358" s="232" t="n"/>
      <c r="AJ1358" s="232" t="n"/>
      <c r="AK1358" s="195" t="n"/>
      <c r="AL1358" s="195" t="n"/>
      <c r="AM1358" s="232">
        <f>IFERROR(ROUND(AVERAGE(O1358:S1358,AA1358:AE1358),0),"")</f>
        <v/>
      </c>
      <c r="AN1358" s="232">
        <f>IFERROR(ROUND(AVERAGE(T1358:X1358,AF1358:AJ1358),0),"")</f>
        <v/>
      </c>
      <c r="AO1358" s="278">
        <f>IFERROR((AM1358-L1358)/L1358,"")</f>
        <v/>
      </c>
      <c r="AP1358" s="218" t="n"/>
      <c r="AQ1358" s="219" t="n"/>
      <c r="AR1358" s="217">
        <f>IFERROR(ROUND((3600/AS1358*J1358),0),"")</f>
        <v/>
      </c>
      <c r="AS1358" s="217">
        <f>IFERROR(ROUND(AVERAGE(Y1358:Z1358,AK1358:AL1358),0),"")</f>
        <v/>
      </c>
      <c r="AT1358" s="217" t="n"/>
      <c r="AU1358" s="217" t="n"/>
      <c r="AV1358" s="217" t="n"/>
      <c r="AW1358" s="217" t="n"/>
      <c r="AX1358" s="217" t="n"/>
      <c r="AY1358" s="217" t="n"/>
      <c r="AZ1358" s="217" t="n"/>
      <c r="BA1358" s="217" t="n"/>
      <c r="BB1358" s="217" t="n"/>
      <c r="BC1358" s="217" t="n"/>
      <c r="BD1358" s="217" t="n"/>
      <c r="BE1358" s="217" t="n"/>
      <c r="BF1358" s="217" t="n"/>
      <c r="BG1358" s="217" t="n"/>
      <c r="BH1358" s="217" t="n"/>
      <c r="BI1358" s="217" t="n"/>
      <c r="BJ1358" s="217" t="n"/>
      <c r="BK1358" s="217" t="n"/>
      <c r="BL1358" s="217" t="n"/>
      <c r="BM1358" s="217" t="n"/>
      <c r="BN1358" s="217" t="n"/>
      <c r="BO1358" s="217" t="n"/>
      <c r="BP1358" s="217" t="n"/>
      <c r="BQ1358" s="217" t="n"/>
      <c r="BR1358" s="217" t="n"/>
      <c r="BS1358" s="217" t="n"/>
      <c r="BT1358" s="217" t="n"/>
      <c r="BU1358" s="217" t="n"/>
      <c r="BV1358" s="217" t="n"/>
      <c r="BW1358" s="217" t="n"/>
      <c r="BX1358" s="220" t="n"/>
      <c r="BY1358" s="220" t="n"/>
      <c r="BZ1358" s="220" t="n"/>
      <c r="CA1358" s="220" t="n"/>
      <c r="CB1358" s="220" t="n"/>
      <c r="CC1358" s="220" t="n"/>
      <c r="CD1358" s="220" t="n"/>
      <c r="CE1358" s="220" t="n"/>
      <c r="CF1358" s="220" t="n"/>
      <c r="CG1358" s="221">
        <f>IFERROR(ROUND((SUM(BX1358:CF1358)),0),"")</f>
        <v/>
      </c>
      <c r="CH1358" s="216" t="n"/>
      <c r="CI1358" s="456" t="n"/>
      <c r="CJ1358" s="223" t="n"/>
      <c r="CK1358" s="196" t="n"/>
      <c r="CL1358" s="196" t="n"/>
      <c r="CM1358" s="196" t="n"/>
      <c r="CN1358" s="196" t="n"/>
      <c r="CO1358" s="196" t="n"/>
      <c r="CP1358" s="323" t="n"/>
      <c r="CQ1358" s="348" t="n"/>
      <c r="CR1358" s="348" t="n"/>
      <c r="CS1358" s="348" t="n"/>
      <c r="CT1358" s="348" t="n"/>
      <c r="CU1358" s="348" t="n"/>
      <c r="CV1358" s="348" t="n"/>
      <c r="CW1358" s="348" t="n"/>
      <c r="CX1358" s="348" t="n"/>
      <c r="CY1358" s="348">
        <f>IFERROR(ROUND(STDEV(AN1358,L1358),1),"")</f>
        <v/>
      </c>
      <c r="CZ1358" s="232">
        <f>IFERROR(ROUND(AVERAGE(O1358:S1358,AA1358:AE1358),0),"")</f>
        <v/>
      </c>
      <c r="DA1358" s="232">
        <f>IFERROR(AVERAGE(T1358:X1358,AF1358:AJ1358),"")</f>
        <v/>
      </c>
      <c r="DB1358" s="308">
        <f>AV1358+BK1358</f>
        <v/>
      </c>
      <c r="DC1358" s="12">
        <f>SUM(BL1358:BT1358,AW1358:BE1358)</f>
        <v/>
      </c>
      <c r="DD1358" s="437">
        <f>IFERROR(ROUND(DC1358/K1358,0),"")</f>
        <v/>
      </c>
      <c r="DE1358" s="437">
        <f>IFERROR(ROUND(AVERAGE(Y1358:Z1358,AK1358:AL1358),0),"")</f>
        <v/>
      </c>
      <c r="DF1358" s="217">
        <f>IFERROR(ROUND((3600/DE1358*J1358),0),"")</f>
        <v/>
      </c>
      <c r="DG1358" s="437">
        <f>IFERROR(ROUND(DD1358/DF1358,1),"")</f>
        <v/>
      </c>
      <c r="DH1358" s="308">
        <f>IFERROR(DB1358+DD1358,"")</f>
        <v/>
      </c>
      <c r="DI1358" s="447">
        <f>IFERROR(DD1358/DH1358,"")</f>
        <v/>
      </c>
      <c r="DJ1358" s="239" t="n"/>
      <c r="DK1358" s="12">
        <f>IFERROR(DF1358-AP1358,"")</f>
        <v/>
      </c>
      <c r="DL1358" s="239" t="n"/>
      <c r="DM1358" s="307">
        <f>IFERROR(DA1358-L1358,"")</f>
        <v/>
      </c>
      <c r="DN1358" s="348">
        <f>IF(DE1358&gt;AQ1358,0,1)</f>
        <v/>
      </c>
      <c r="DO1358" s="348">
        <f>IF(DA1358&lt;M1358,0,1)</f>
        <v/>
      </c>
      <c r="DP1358" s="348">
        <f>IF(DA1358&gt;N1358,0,1)</f>
        <v/>
      </c>
    </row>
    <row r="1359" ht="20.25" customHeight="1" s="417">
      <c r="C1359" s="455" t="n"/>
      <c r="G1359" s="238" t="n"/>
      <c r="H1359" s="437" t="n"/>
      <c r="I1359" s="437" t="n"/>
      <c r="J1359" s="437" t="n"/>
      <c r="K1359" s="437" t="n"/>
      <c r="L1359" s="240" t="n"/>
      <c r="M1359" s="241" t="n"/>
      <c r="N1359" s="242" t="n"/>
      <c r="O1359" s="232" t="n"/>
      <c r="P1359" s="232" t="n"/>
      <c r="Q1359" s="232" t="n"/>
      <c r="R1359" s="232" t="n"/>
      <c r="S1359" s="232" t="n"/>
      <c r="T1359" s="232" t="n"/>
      <c r="U1359" s="232" t="n"/>
      <c r="V1359" s="232" t="n"/>
      <c r="W1359" s="232" t="n"/>
      <c r="X1359" s="232" t="n"/>
      <c r="Y1359" s="195" t="n"/>
      <c r="Z1359" s="195" t="n"/>
      <c r="AA1359" s="232" t="n"/>
      <c r="AB1359" s="232" t="n"/>
      <c r="AC1359" s="232" t="n"/>
      <c r="AD1359" s="232" t="n"/>
      <c r="AE1359" s="232" t="n"/>
      <c r="AF1359" s="232" t="n"/>
      <c r="AG1359" s="232" t="n"/>
      <c r="AH1359" s="232" t="n"/>
      <c r="AI1359" s="232" t="n"/>
      <c r="AJ1359" s="232" t="n"/>
      <c r="AK1359" s="195" t="n"/>
      <c r="AL1359" s="195" t="n"/>
      <c r="AM1359" s="232">
        <f>IFERROR(ROUND(AVERAGE(O1359:S1359,AA1359:AE1359),0),"")</f>
        <v/>
      </c>
      <c r="AN1359" s="232">
        <f>IFERROR(ROUND(AVERAGE(T1359:X1359,AF1359:AJ1359),0),"")</f>
        <v/>
      </c>
      <c r="AO1359" s="278">
        <f>IFERROR((AM1359-L1359)/L1359,"")</f>
        <v/>
      </c>
      <c r="AP1359" s="218" t="n"/>
      <c r="AQ1359" s="219" t="n"/>
      <c r="AR1359" s="217">
        <f>IFERROR(ROUND((3600/AS1359*J1359),0),"")</f>
        <v/>
      </c>
      <c r="AS1359" s="217">
        <f>IFERROR(ROUND(AVERAGE(Y1359:Z1359,AK1359:AL1359),0),"")</f>
        <v/>
      </c>
      <c r="AT1359" s="217" t="n"/>
      <c r="AU1359" s="217" t="n"/>
      <c r="AV1359" s="217" t="n"/>
      <c r="AW1359" s="217" t="n"/>
      <c r="AX1359" s="217" t="n"/>
      <c r="AY1359" s="217" t="n"/>
      <c r="AZ1359" s="217" t="n"/>
      <c r="BA1359" s="217" t="n"/>
      <c r="BB1359" s="217" t="n"/>
      <c r="BC1359" s="217" t="n"/>
      <c r="BD1359" s="217" t="n"/>
      <c r="BE1359" s="217" t="n"/>
      <c r="BF1359" s="217" t="n"/>
      <c r="BG1359" s="217" t="n"/>
      <c r="BH1359" s="217" t="n"/>
      <c r="BI1359" s="217" t="n"/>
      <c r="BJ1359" s="217" t="n"/>
      <c r="BK1359" s="217" t="n"/>
      <c r="BL1359" s="217" t="n"/>
      <c r="BM1359" s="217" t="n"/>
      <c r="BN1359" s="217" t="n"/>
      <c r="BO1359" s="217" t="n"/>
      <c r="BP1359" s="217" t="n"/>
      <c r="BQ1359" s="217" t="n"/>
      <c r="BR1359" s="217" t="n"/>
      <c r="BS1359" s="217" t="n"/>
      <c r="BT1359" s="217" t="n"/>
      <c r="BU1359" s="217" t="n"/>
      <c r="BV1359" s="217" t="n"/>
      <c r="BW1359" s="217" t="n"/>
      <c r="BX1359" s="220" t="n"/>
      <c r="BY1359" s="220" t="n"/>
      <c r="BZ1359" s="220" t="n"/>
      <c r="CA1359" s="220" t="n"/>
      <c r="CB1359" s="220" t="n"/>
      <c r="CC1359" s="220" t="n"/>
      <c r="CD1359" s="220" t="n"/>
      <c r="CE1359" s="220" t="n"/>
      <c r="CF1359" s="220" t="n"/>
      <c r="CG1359" s="221">
        <f>IFERROR(ROUND((SUM(BX1359:CF1359)),0),"")</f>
        <v/>
      </c>
      <c r="CH1359" s="216" t="n"/>
      <c r="CI1359" s="456" t="n"/>
      <c r="CJ1359" s="223" t="n"/>
      <c r="CK1359" s="196" t="n"/>
      <c r="CL1359" s="196" t="n"/>
      <c r="CM1359" s="196" t="n"/>
      <c r="CN1359" s="196" t="n"/>
      <c r="CO1359" s="196" t="n"/>
      <c r="CP1359" s="323" t="n"/>
      <c r="CQ1359" s="348" t="n"/>
      <c r="CR1359" s="348" t="n"/>
      <c r="CS1359" s="348" t="n"/>
      <c r="CT1359" s="348" t="n"/>
      <c r="CU1359" s="348" t="n"/>
      <c r="CV1359" s="348" t="n"/>
      <c r="CW1359" s="348" t="n"/>
      <c r="CX1359" s="348" t="n"/>
      <c r="CY1359" s="348">
        <f>IFERROR(ROUND(STDEV(AN1359,L1359),1),"")</f>
        <v/>
      </c>
      <c r="CZ1359" s="232">
        <f>IFERROR(ROUND(AVERAGE(O1359:S1359,AA1359:AE1359),0),"")</f>
        <v/>
      </c>
      <c r="DA1359" s="232">
        <f>IFERROR(AVERAGE(T1359:X1359,AF1359:AJ1359),"")</f>
        <v/>
      </c>
      <c r="DB1359" s="308">
        <f>AV1359+BK1359</f>
        <v/>
      </c>
      <c r="DC1359" s="12">
        <f>SUM(BL1359:BT1359,AW1359:BE1359)</f>
        <v/>
      </c>
      <c r="DD1359" s="437">
        <f>IFERROR(ROUND(DC1359/K1359,0),"")</f>
        <v/>
      </c>
      <c r="DE1359" s="437">
        <f>IFERROR(ROUND(AVERAGE(Y1359:Z1359,AK1359:AL1359),0),"")</f>
        <v/>
      </c>
      <c r="DF1359" s="217">
        <f>IFERROR(ROUND((3600/DE1359*J1359),0),"")</f>
        <v/>
      </c>
      <c r="DG1359" s="437">
        <f>IFERROR(ROUND(DD1359/DF1359,1),"")</f>
        <v/>
      </c>
      <c r="DH1359" s="308">
        <f>IFERROR(DB1359+DD1359,"")</f>
        <v/>
      </c>
      <c r="DI1359" s="447">
        <f>IFERROR(DD1359/DH1359,"")</f>
        <v/>
      </c>
      <c r="DJ1359" s="239" t="n"/>
      <c r="DK1359" s="12">
        <f>IFERROR(DF1359-AP1359,"")</f>
        <v/>
      </c>
      <c r="DL1359" s="239" t="n"/>
      <c r="DM1359" s="307">
        <f>IFERROR(DA1359-L1359,"")</f>
        <v/>
      </c>
      <c r="DN1359" s="348">
        <f>IF(DE1359&gt;AQ1359,0,1)</f>
        <v/>
      </c>
      <c r="DO1359" s="348">
        <f>IF(DA1359&lt;M1359,0,1)</f>
        <v/>
      </c>
      <c r="DP1359" s="348">
        <f>IF(DA1359&gt;N1359,0,1)</f>
        <v/>
      </c>
    </row>
    <row r="1360" ht="20.25" customHeight="1" s="417">
      <c r="C1360" s="455" t="n"/>
      <c r="G1360" s="238" t="n"/>
      <c r="H1360" s="437" t="n"/>
      <c r="I1360" s="437" t="n"/>
      <c r="J1360" s="437" t="n"/>
      <c r="K1360" s="437" t="n"/>
      <c r="L1360" s="240" t="n"/>
      <c r="M1360" s="241" t="n"/>
      <c r="N1360" s="242" t="n"/>
      <c r="O1360" s="232" t="n"/>
      <c r="P1360" s="232" t="n"/>
      <c r="Q1360" s="232" t="n"/>
      <c r="R1360" s="232" t="n"/>
      <c r="S1360" s="232" t="n"/>
      <c r="T1360" s="232" t="n"/>
      <c r="U1360" s="232" t="n"/>
      <c r="V1360" s="232" t="n"/>
      <c r="W1360" s="232" t="n"/>
      <c r="X1360" s="232" t="n"/>
      <c r="Y1360" s="195" t="n"/>
      <c r="Z1360" s="195" t="n"/>
      <c r="AA1360" s="232" t="n"/>
      <c r="AB1360" s="232" t="n"/>
      <c r="AC1360" s="232" t="n"/>
      <c r="AD1360" s="232" t="n"/>
      <c r="AE1360" s="232" t="n"/>
      <c r="AF1360" s="232" t="n"/>
      <c r="AG1360" s="232" t="n"/>
      <c r="AH1360" s="232" t="n"/>
      <c r="AI1360" s="232" t="n"/>
      <c r="AJ1360" s="232" t="n"/>
      <c r="AK1360" s="195" t="n"/>
      <c r="AL1360" s="195" t="n"/>
      <c r="AM1360" s="232">
        <f>IFERROR(ROUND(AVERAGE(O1360:S1360,AA1360:AE1360),0),"")</f>
        <v/>
      </c>
      <c r="AN1360" s="232">
        <f>IFERROR(ROUND(AVERAGE(T1360:X1360,AF1360:AJ1360),0),"")</f>
        <v/>
      </c>
      <c r="AO1360" s="278">
        <f>IFERROR((AM1360-L1360)/L1360,"")</f>
        <v/>
      </c>
      <c r="AP1360" s="218" t="n"/>
      <c r="AQ1360" s="219" t="n"/>
      <c r="AR1360" s="217">
        <f>IFERROR(ROUND((3600/AS1360*J1360),0),"")</f>
        <v/>
      </c>
      <c r="AS1360" s="217">
        <f>IFERROR(ROUND(AVERAGE(Y1360:Z1360,AK1360:AL1360),0),"")</f>
        <v/>
      </c>
      <c r="AT1360" s="217" t="n"/>
      <c r="AU1360" s="217" t="n"/>
      <c r="AV1360" s="217" t="n"/>
      <c r="AW1360" s="217" t="n"/>
      <c r="AX1360" s="217" t="n"/>
      <c r="AY1360" s="217" t="n"/>
      <c r="AZ1360" s="217" t="n"/>
      <c r="BA1360" s="217" t="n"/>
      <c r="BB1360" s="217" t="n"/>
      <c r="BC1360" s="217" t="n"/>
      <c r="BD1360" s="217" t="n"/>
      <c r="BE1360" s="217" t="n"/>
      <c r="BF1360" s="217" t="n"/>
      <c r="BG1360" s="217" t="n"/>
      <c r="BH1360" s="217" t="n"/>
      <c r="BI1360" s="217" t="n"/>
      <c r="BJ1360" s="217" t="n"/>
      <c r="BK1360" s="217" t="n"/>
      <c r="BL1360" s="217" t="n"/>
      <c r="BM1360" s="217" t="n"/>
      <c r="BN1360" s="217" t="n"/>
      <c r="BO1360" s="217" t="n"/>
      <c r="BP1360" s="217" t="n"/>
      <c r="BQ1360" s="217" t="n"/>
      <c r="BR1360" s="217" t="n"/>
      <c r="BS1360" s="217" t="n"/>
      <c r="BT1360" s="217" t="n"/>
      <c r="BU1360" s="217" t="n"/>
      <c r="BV1360" s="217" t="n"/>
      <c r="BW1360" s="217" t="n"/>
      <c r="BX1360" s="220" t="n"/>
      <c r="BY1360" s="220" t="n"/>
      <c r="BZ1360" s="220" t="n"/>
      <c r="CA1360" s="220" t="n"/>
      <c r="CB1360" s="220" t="n"/>
      <c r="CC1360" s="220" t="n"/>
      <c r="CD1360" s="220" t="n"/>
      <c r="CE1360" s="220" t="n"/>
      <c r="CF1360" s="220" t="n"/>
      <c r="CG1360" s="221">
        <f>IFERROR(ROUND((SUM(BX1360:CF1360)),0),"")</f>
        <v/>
      </c>
      <c r="CH1360" s="216" t="n"/>
      <c r="CI1360" s="456" t="n"/>
      <c r="CJ1360" s="223" t="n"/>
      <c r="CK1360" s="196" t="n"/>
      <c r="CL1360" s="196" t="n"/>
      <c r="CM1360" s="196" t="n"/>
      <c r="CN1360" s="196" t="n"/>
      <c r="CO1360" s="196" t="n"/>
      <c r="CP1360" s="323" t="n"/>
      <c r="CQ1360" s="348" t="n"/>
      <c r="CR1360" s="348" t="n"/>
      <c r="CS1360" s="348" t="n"/>
      <c r="CT1360" s="348" t="n"/>
      <c r="CU1360" s="348" t="n"/>
      <c r="CV1360" s="348" t="n"/>
      <c r="CW1360" s="348" t="n"/>
      <c r="CX1360" s="348" t="n"/>
      <c r="CY1360" s="348">
        <f>IFERROR(ROUND(STDEV(AN1360,L1360),1),"")</f>
        <v/>
      </c>
      <c r="CZ1360" s="232">
        <f>IFERROR(ROUND(AVERAGE(O1360:S1360,AA1360:AE1360),0),"")</f>
        <v/>
      </c>
      <c r="DA1360" s="232">
        <f>IFERROR(AVERAGE(T1360:X1360,AF1360:AJ1360),"")</f>
        <v/>
      </c>
      <c r="DB1360" s="308">
        <f>AV1360+BK1360</f>
        <v/>
      </c>
      <c r="DC1360" s="12">
        <f>SUM(BL1360:BT1360,AW1360:BE1360)</f>
        <v/>
      </c>
      <c r="DD1360" s="437">
        <f>IFERROR(ROUND(DC1360/K1360,0),"")</f>
        <v/>
      </c>
      <c r="DE1360" s="437">
        <f>IFERROR(ROUND(AVERAGE(Y1360:Z1360,AK1360:AL1360),0),"")</f>
        <v/>
      </c>
      <c r="DF1360" s="217">
        <f>IFERROR(ROUND((3600/DE1360*J1360),0),"")</f>
        <v/>
      </c>
      <c r="DG1360" s="437">
        <f>IFERROR(ROUND(DD1360/DF1360,1),"")</f>
        <v/>
      </c>
      <c r="DH1360" s="308">
        <f>IFERROR(DB1360+DD1360,"")</f>
        <v/>
      </c>
      <c r="DI1360" s="447">
        <f>IFERROR(DD1360/DH1360,"")</f>
        <v/>
      </c>
      <c r="DJ1360" s="239" t="n"/>
      <c r="DK1360" s="12">
        <f>IFERROR(DF1360-AP1360,"")</f>
        <v/>
      </c>
      <c r="DL1360" s="239" t="n"/>
      <c r="DM1360" s="307">
        <f>IFERROR(DA1360-L1360,"")</f>
        <v/>
      </c>
      <c r="DN1360" s="348">
        <f>IF(DE1360&gt;AQ1360,0,1)</f>
        <v/>
      </c>
      <c r="DO1360" s="348">
        <f>IF(DA1360&lt;M1360,0,1)</f>
        <v/>
      </c>
      <c r="DP1360" s="348">
        <f>IF(DA1360&gt;N1360,0,1)</f>
        <v/>
      </c>
    </row>
    <row r="1361" ht="20.25" customHeight="1" s="417">
      <c r="C1361" s="455" t="n"/>
      <c r="G1361" s="238" t="n"/>
      <c r="H1361" s="437" t="n"/>
      <c r="I1361" s="437" t="n"/>
      <c r="J1361" s="437" t="n"/>
      <c r="K1361" s="437" t="n"/>
      <c r="L1361" s="240" t="n"/>
      <c r="M1361" s="241" t="n"/>
      <c r="N1361" s="242" t="n"/>
      <c r="O1361" s="232" t="n"/>
      <c r="P1361" s="232" t="n"/>
      <c r="Q1361" s="232" t="n"/>
      <c r="R1361" s="232" t="n"/>
      <c r="S1361" s="232" t="n"/>
      <c r="T1361" s="232" t="n"/>
      <c r="U1361" s="232" t="n"/>
      <c r="V1361" s="232" t="n"/>
      <c r="W1361" s="232" t="n"/>
      <c r="X1361" s="232" t="n"/>
      <c r="Y1361" s="195" t="n"/>
      <c r="Z1361" s="195" t="n"/>
      <c r="AA1361" s="232" t="n"/>
      <c r="AB1361" s="232" t="n"/>
      <c r="AC1361" s="232" t="n"/>
      <c r="AD1361" s="232" t="n"/>
      <c r="AE1361" s="232" t="n"/>
      <c r="AF1361" s="232" t="n"/>
      <c r="AG1361" s="232" t="n"/>
      <c r="AH1361" s="232" t="n"/>
      <c r="AI1361" s="232" t="n"/>
      <c r="AJ1361" s="232" t="n"/>
      <c r="AK1361" s="195" t="n"/>
      <c r="AL1361" s="195" t="n"/>
      <c r="AM1361" s="232">
        <f>IFERROR(ROUND(AVERAGE(O1361:S1361,AA1361:AE1361),0),"")</f>
        <v/>
      </c>
      <c r="AN1361" s="232">
        <f>IFERROR(ROUND(AVERAGE(T1361:X1361,AF1361:AJ1361),0),"")</f>
        <v/>
      </c>
      <c r="AO1361" s="278">
        <f>IFERROR((AM1361-L1361)/L1361,"")</f>
        <v/>
      </c>
      <c r="AP1361" s="218" t="n"/>
      <c r="AQ1361" s="219" t="n"/>
      <c r="AR1361" s="217">
        <f>IFERROR(ROUND((3600/AS1361*J1361),0),"")</f>
        <v/>
      </c>
      <c r="AS1361" s="217">
        <f>IFERROR(ROUND(AVERAGE(Y1361:Z1361,AK1361:AL1361),0),"")</f>
        <v/>
      </c>
      <c r="AT1361" s="217" t="n"/>
      <c r="AU1361" s="217" t="n"/>
      <c r="AV1361" s="217" t="n"/>
      <c r="AW1361" s="217" t="n"/>
      <c r="AX1361" s="217" t="n"/>
      <c r="AY1361" s="217" t="n"/>
      <c r="AZ1361" s="217" t="n"/>
      <c r="BA1361" s="217" t="n"/>
      <c r="BB1361" s="217" t="n"/>
      <c r="BC1361" s="217" t="n"/>
      <c r="BD1361" s="217" t="n"/>
      <c r="BE1361" s="217" t="n"/>
      <c r="BF1361" s="217" t="n"/>
      <c r="BG1361" s="217" t="n"/>
      <c r="BH1361" s="217" t="n"/>
      <c r="BI1361" s="217" t="n"/>
      <c r="BJ1361" s="217" t="n"/>
      <c r="BK1361" s="217" t="n"/>
      <c r="BL1361" s="217" t="n"/>
      <c r="BM1361" s="217" t="n"/>
      <c r="BN1361" s="217" t="n"/>
      <c r="BO1361" s="217" t="n"/>
      <c r="BP1361" s="217" t="n"/>
      <c r="BQ1361" s="217" t="n"/>
      <c r="BR1361" s="217" t="n"/>
      <c r="BS1361" s="217" t="n"/>
      <c r="BT1361" s="217" t="n"/>
      <c r="BU1361" s="217" t="n"/>
      <c r="BV1361" s="217" t="n"/>
      <c r="BW1361" s="217" t="n"/>
      <c r="BX1361" s="220" t="n"/>
      <c r="BY1361" s="220" t="n"/>
      <c r="BZ1361" s="220" t="n"/>
      <c r="CA1361" s="220" t="n"/>
      <c r="CB1361" s="220" t="n"/>
      <c r="CC1361" s="220" t="n"/>
      <c r="CD1361" s="220" t="n"/>
      <c r="CE1361" s="220" t="n"/>
      <c r="CF1361" s="220" t="n"/>
      <c r="CG1361" s="221">
        <f>IFERROR(ROUND((SUM(BX1361:CF1361)),0),"")</f>
        <v/>
      </c>
      <c r="CH1361" s="216" t="n"/>
      <c r="CI1361" s="456" t="n"/>
      <c r="CJ1361" s="223" t="n"/>
      <c r="CK1361" s="196" t="n"/>
      <c r="CL1361" s="196" t="n"/>
      <c r="CM1361" s="196" t="n"/>
      <c r="CN1361" s="196" t="n"/>
      <c r="CO1361" s="196" t="n"/>
      <c r="CP1361" s="323" t="n"/>
      <c r="CQ1361" s="348" t="n"/>
      <c r="CR1361" s="348" t="n"/>
      <c r="CS1361" s="348" t="n"/>
      <c r="CT1361" s="348" t="n"/>
      <c r="CU1361" s="348" t="n"/>
      <c r="CV1361" s="348" t="n"/>
      <c r="CW1361" s="348" t="n"/>
      <c r="CX1361" s="348" t="n"/>
      <c r="CY1361" s="348">
        <f>IFERROR(ROUND(STDEV(AN1361,L1361),1),"")</f>
        <v/>
      </c>
      <c r="CZ1361" s="232">
        <f>IFERROR(ROUND(AVERAGE(O1361:S1361,AA1361:AE1361),0),"")</f>
        <v/>
      </c>
      <c r="DA1361" s="232">
        <f>IFERROR(AVERAGE(T1361:X1361,AF1361:AJ1361),"")</f>
        <v/>
      </c>
      <c r="DB1361" s="308">
        <f>AV1361+BK1361</f>
        <v/>
      </c>
      <c r="DC1361" s="12">
        <f>SUM(BL1361:BT1361,AW1361:BE1361)</f>
        <v/>
      </c>
      <c r="DD1361" s="437">
        <f>IFERROR(ROUND(DC1361/K1361,0),"")</f>
        <v/>
      </c>
      <c r="DE1361" s="437">
        <f>IFERROR(ROUND(AVERAGE(Y1361:Z1361,AK1361:AL1361),0),"")</f>
        <v/>
      </c>
      <c r="DF1361" s="217">
        <f>IFERROR(ROUND((3600/DE1361*J1361),0),"")</f>
        <v/>
      </c>
      <c r="DG1361" s="437">
        <f>IFERROR(ROUND(DD1361/DF1361,1),"")</f>
        <v/>
      </c>
      <c r="DH1361" s="308">
        <f>IFERROR(DB1361+DD1361,"")</f>
        <v/>
      </c>
      <c r="DI1361" s="447">
        <f>IFERROR(DD1361/DH1361,"")</f>
        <v/>
      </c>
      <c r="DJ1361" s="239" t="n"/>
      <c r="DK1361" s="12">
        <f>IFERROR(DF1361-AP1361,"")</f>
        <v/>
      </c>
      <c r="DL1361" s="239" t="n"/>
      <c r="DM1361" s="307">
        <f>IFERROR(DA1361-L1361,"")</f>
        <v/>
      </c>
      <c r="DN1361" s="348">
        <f>IF(DE1361&gt;AQ1361,0,1)</f>
        <v/>
      </c>
      <c r="DO1361" s="348">
        <f>IF(DA1361&lt;M1361,0,1)</f>
        <v/>
      </c>
      <c r="DP1361" s="348">
        <f>IF(DA1361&gt;N1361,0,1)</f>
        <v/>
      </c>
    </row>
    <row r="1362" ht="20.25" customHeight="1" s="417">
      <c r="C1362" s="455" t="n"/>
      <c r="G1362" s="238" t="n"/>
      <c r="H1362" s="437" t="n"/>
      <c r="I1362" s="437" t="n"/>
      <c r="J1362" s="437" t="n"/>
      <c r="K1362" s="437" t="n"/>
      <c r="L1362" s="240" t="n"/>
      <c r="M1362" s="241" t="n"/>
      <c r="N1362" s="242" t="n"/>
      <c r="O1362" s="232" t="n"/>
      <c r="P1362" s="232" t="n"/>
      <c r="Q1362" s="232" t="n"/>
      <c r="R1362" s="232" t="n"/>
      <c r="S1362" s="232" t="n"/>
      <c r="T1362" s="232" t="n"/>
      <c r="U1362" s="232" t="n"/>
      <c r="V1362" s="232" t="n"/>
      <c r="W1362" s="232" t="n"/>
      <c r="X1362" s="232" t="n"/>
      <c r="Y1362" s="195" t="n"/>
      <c r="Z1362" s="195" t="n"/>
      <c r="AA1362" s="232" t="n"/>
      <c r="AB1362" s="232" t="n"/>
      <c r="AC1362" s="232" t="n"/>
      <c r="AD1362" s="232" t="n"/>
      <c r="AE1362" s="232" t="n"/>
      <c r="AF1362" s="232" t="n"/>
      <c r="AG1362" s="232" t="n"/>
      <c r="AH1362" s="232" t="n"/>
      <c r="AI1362" s="232" t="n"/>
      <c r="AJ1362" s="232" t="n"/>
      <c r="AK1362" s="195" t="n"/>
      <c r="AL1362" s="195" t="n"/>
      <c r="AM1362" s="232">
        <f>IFERROR(ROUND(AVERAGE(O1362:S1362,AA1362:AE1362),0),"")</f>
        <v/>
      </c>
      <c r="AN1362" s="232">
        <f>IFERROR(ROUND(AVERAGE(T1362:X1362,AF1362:AJ1362),0),"")</f>
        <v/>
      </c>
      <c r="AO1362" s="278">
        <f>IFERROR((AM1362-L1362)/L1362,"")</f>
        <v/>
      </c>
      <c r="AP1362" s="218" t="n"/>
      <c r="AQ1362" s="219" t="n"/>
      <c r="AR1362" s="217">
        <f>IFERROR(ROUND((3600/AS1362*J1362),0),"")</f>
        <v/>
      </c>
      <c r="AS1362" s="217">
        <f>IFERROR(ROUND(AVERAGE(Y1362:Z1362,AK1362:AL1362),0),"")</f>
        <v/>
      </c>
      <c r="AT1362" s="217" t="n"/>
      <c r="AU1362" s="217" t="n"/>
      <c r="AV1362" s="217" t="n"/>
      <c r="AW1362" s="217" t="n"/>
      <c r="AX1362" s="217" t="n"/>
      <c r="AY1362" s="217" t="n"/>
      <c r="AZ1362" s="217" t="n"/>
      <c r="BA1362" s="217" t="n"/>
      <c r="BB1362" s="217" t="n"/>
      <c r="BC1362" s="217" t="n"/>
      <c r="BD1362" s="217" t="n"/>
      <c r="BE1362" s="217" t="n"/>
      <c r="BF1362" s="217" t="n"/>
      <c r="BG1362" s="217" t="n"/>
      <c r="BH1362" s="217" t="n"/>
      <c r="BI1362" s="217" t="n"/>
      <c r="BJ1362" s="217" t="n"/>
      <c r="BK1362" s="217" t="n"/>
      <c r="BL1362" s="217" t="n"/>
      <c r="BM1362" s="217" t="n"/>
      <c r="BN1362" s="217" t="n"/>
      <c r="BO1362" s="217" t="n"/>
      <c r="BP1362" s="217" t="n"/>
      <c r="BQ1362" s="217" t="n"/>
      <c r="BR1362" s="217" t="n"/>
      <c r="BS1362" s="217" t="n"/>
      <c r="BT1362" s="217" t="n"/>
      <c r="BU1362" s="217" t="n"/>
      <c r="BV1362" s="217" t="n"/>
      <c r="BW1362" s="217" t="n"/>
      <c r="BX1362" s="220" t="n"/>
      <c r="BY1362" s="220" t="n"/>
      <c r="BZ1362" s="220" t="n"/>
      <c r="CA1362" s="220" t="n"/>
      <c r="CB1362" s="220" t="n"/>
      <c r="CC1362" s="220" t="n"/>
      <c r="CD1362" s="220" t="n"/>
      <c r="CE1362" s="220" t="n"/>
      <c r="CF1362" s="220" t="n"/>
      <c r="CG1362" s="221">
        <f>IFERROR(ROUND((SUM(BX1362:CF1362)),0),"")</f>
        <v/>
      </c>
      <c r="CH1362" s="216" t="n"/>
      <c r="CI1362" s="456" t="n"/>
      <c r="CJ1362" s="223" t="n"/>
      <c r="CK1362" s="196" t="n"/>
      <c r="CL1362" s="196" t="n"/>
      <c r="CM1362" s="196" t="n"/>
      <c r="CN1362" s="196" t="n"/>
      <c r="CO1362" s="196" t="n"/>
      <c r="CP1362" s="323" t="n"/>
      <c r="CQ1362" s="348" t="n"/>
      <c r="CR1362" s="348" t="n"/>
      <c r="CS1362" s="348" t="n"/>
      <c r="CT1362" s="348" t="n"/>
      <c r="CU1362" s="348" t="n"/>
      <c r="CV1362" s="348" t="n"/>
      <c r="CW1362" s="348" t="n"/>
      <c r="CX1362" s="348" t="n"/>
      <c r="CY1362" s="348">
        <f>IFERROR(ROUND(STDEV(AN1362,L1362),1),"")</f>
        <v/>
      </c>
      <c r="CZ1362" s="232">
        <f>IFERROR(ROUND(AVERAGE(O1362:S1362,AA1362:AE1362),0),"")</f>
        <v/>
      </c>
      <c r="DA1362" s="232">
        <f>IFERROR(AVERAGE(T1362:X1362,AF1362:AJ1362),"")</f>
        <v/>
      </c>
      <c r="DB1362" s="308">
        <f>AV1362+BK1362</f>
        <v/>
      </c>
      <c r="DC1362" s="12">
        <f>SUM(BL1362:BT1362,AW1362:BE1362)</f>
        <v/>
      </c>
      <c r="DD1362" s="437">
        <f>IFERROR(ROUND(DC1362/K1362,0),"")</f>
        <v/>
      </c>
      <c r="DE1362" s="437">
        <f>IFERROR(ROUND(AVERAGE(Y1362:Z1362,AK1362:AL1362),0),"")</f>
        <v/>
      </c>
      <c r="DF1362" s="217">
        <f>IFERROR(ROUND((3600/DE1362*J1362),0),"")</f>
        <v/>
      </c>
      <c r="DG1362" s="437">
        <f>IFERROR(ROUND(DD1362/DF1362,1),"")</f>
        <v/>
      </c>
      <c r="DH1362" s="308">
        <f>IFERROR(DB1362+DD1362,"")</f>
        <v/>
      </c>
      <c r="DI1362" s="447">
        <f>IFERROR(DD1362/DH1362,"")</f>
        <v/>
      </c>
      <c r="DJ1362" s="239" t="n"/>
      <c r="DK1362" s="12">
        <f>IFERROR(DF1362-AP1362,"")</f>
        <v/>
      </c>
      <c r="DL1362" s="239" t="n"/>
      <c r="DM1362" s="307">
        <f>IFERROR(DA1362-L1362,"")</f>
        <v/>
      </c>
      <c r="DN1362" s="348">
        <f>IF(DE1362&gt;AQ1362,0,1)</f>
        <v/>
      </c>
      <c r="DO1362" s="348">
        <f>IF(DA1362&lt;M1362,0,1)</f>
        <v/>
      </c>
      <c r="DP1362" s="348">
        <f>IF(DA1362&gt;N1362,0,1)</f>
        <v/>
      </c>
    </row>
    <row r="1363" ht="20.25" customHeight="1" s="417">
      <c r="C1363" s="455" t="n"/>
      <c r="G1363" s="238" t="n"/>
      <c r="H1363" s="437" t="n"/>
      <c r="I1363" s="437" t="n"/>
      <c r="J1363" s="437" t="n"/>
      <c r="K1363" s="437" t="n"/>
      <c r="L1363" s="240" t="n"/>
      <c r="M1363" s="241" t="n"/>
      <c r="N1363" s="242" t="n"/>
      <c r="O1363" s="232" t="n"/>
      <c r="P1363" s="232" t="n"/>
      <c r="Q1363" s="232" t="n"/>
      <c r="R1363" s="232" t="n"/>
      <c r="S1363" s="232" t="n"/>
      <c r="T1363" s="232" t="n"/>
      <c r="U1363" s="232" t="n"/>
      <c r="V1363" s="232" t="n"/>
      <c r="W1363" s="232" t="n"/>
      <c r="X1363" s="232" t="n"/>
      <c r="Y1363" s="195" t="n"/>
      <c r="Z1363" s="195" t="n"/>
      <c r="AA1363" s="232" t="n"/>
      <c r="AB1363" s="232" t="n"/>
      <c r="AC1363" s="232" t="n"/>
      <c r="AD1363" s="232" t="n"/>
      <c r="AE1363" s="232" t="n"/>
      <c r="AF1363" s="232" t="n"/>
      <c r="AG1363" s="232" t="n"/>
      <c r="AH1363" s="232" t="n"/>
      <c r="AI1363" s="232" t="n"/>
      <c r="AJ1363" s="232" t="n"/>
      <c r="AK1363" s="195" t="n"/>
      <c r="AL1363" s="195" t="n"/>
      <c r="AM1363" s="232">
        <f>IFERROR(ROUND(AVERAGE(O1363:S1363,AA1363:AE1363),0),"")</f>
        <v/>
      </c>
      <c r="AN1363" s="232">
        <f>IFERROR(ROUND(AVERAGE(T1363:X1363,AF1363:AJ1363),0),"")</f>
        <v/>
      </c>
      <c r="AO1363" s="278">
        <f>IFERROR((AM1363-L1363)/L1363,"")</f>
        <v/>
      </c>
      <c r="AP1363" s="218" t="n"/>
      <c r="AQ1363" s="219" t="n"/>
      <c r="AR1363" s="217">
        <f>IFERROR(ROUND((3600/AS1363*J1363),0),"")</f>
        <v/>
      </c>
      <c r="AS1363" s="217">
        <f>IFERROR(ROUND(AVERAGE(Y1363:Z1363,AK1363:AL1363),0),"")</f>
        <v/>
      </c>
      <c r="AT1363" s="217" t="n"/>
      <c r="AU1363" s="217" t="n"/>
      <c r="AV1363" s="217" t="n"/>
      <c r="AW1363" s="217" t="n"/>
      <c r="AX1363" s="217" t="n"/>
      <c r="AY1363" s="217" t="n"/>
      <c r="AZ1363" s="217" t="n"/>
      <c r="BA1363" s="217" t="n"/>
      <c r="BB1363" s="217" t="n"/>
      <c r="BC1363" s="217" t="n"/>
      <c r="BD1363" s="217" t="n"/>
      <c r="BE1363" s="217" t="n"/>
      <c r="BF1363" s="217" t="n"/>
      <c r="BG1363" s="217" t="n"/>
      <c r="BH1363" s="217" t="n"/>
      <c r="BI1363" s="217" t="n"/>
      <c r="BJ1363" s="217" t="n"/>
      <c r="BK1363" s="217" t="n"/>
      <c r="BL1363" s="217" t="n"/>
      <c r="BM1363" s="217" t="n"/>
      <c r="BN1363" s="217" t="n"/>
      <c r="BO1363" s="217" t="n"/>
      <c r="BP1363" s="217" t="n"/>
      <c r="BQ1363" s="217" t="n"/>
      <c r="BR1363" s="217" t="n"/>
      <c r="BS1363" s="217" t="n"/>
      <c r="BT1363" s="217" t="n"/>
      <c r="BU1363" s="217" t="n"/>
      <c r="BV1363" s="217" t="n"/>
      <c r="BW1363" s="217" t="n"/>
      <c r="BX1363" s="220" t="n"/>
      <c r="BY1363" s="220" t="n"/>
      <c r="BZ1363" s="220" t="n"/>
      <c r="CA1363" s="220" t="n"/>
      <c r="CB1363" s="220" t="n"/>
      <c r="CC1363" s="220" t="n"/>
      <c r="CD1363" s="220" t="n"/>
      <c r="CE1363" s="220" t="n"/>
      <c r="CF1363" s="220" t="n"/>
      <c r="CG1363" s="221">
        <f>IFERROR(ROUND((SUM(BX1363:CF1363)),0),"")</f>
        <v/>
      </c>
      <c r="CH1363" s="216" t="n"/>
      <c r="CI1363" s="456" t="n"/>
      <c r="CJ1363" s="223" t="n"/>
      <c r="CK1363" s="196" t="n"/>
      <c r="CL1363" s="196" t="n"/>
      <c r="CM1363" s="196" t="n"/>
      <c r="CN1363" s="196" t="n"/>
      <c r="CO1363" s="196" t="n"/>
      <c r="CP1363" s="323" t="n"/>
      <c r="CQ1363" s="348" t="n"/>
      <c r="CR1363" s="348" t="n"/>
      <c r="CS1363" s="348" t="n"/>
      <c r="CT1363" s="348" t="n"/>
      <c r="CU1363" s="348" t="n"/>
      <c r="CV1363" s="348" t="n"/>
      <c r="CW1363" s="348" t="n"/>
      <c r="CX1363" s="348" t="n"/>
      <c r="CY1363" s="348">
        <f>IFERROR(ROUND(STDEV(AN1363,L1363),1),"")</f>
        <v/>
      </c>
      <c r="CZ1363" s="232">
        <f>IFERROR(ROUND(AVERAGE(O1363:S1363,AA1363:AE1363),0),"")</f>
        <v/>
      </c>
      <c r="DA1363" s="232">
        <f>IFERROR(AVERAGE(T1363:X1363,AF1363:AJ1363),"")</f>
        <v/>
      </c>
      <c r="DB1363" s="308">
        <f>AV1363+BK1363</f>
        <v/>
      </c>
      <c r="DC1363" s="12">
        <f>SUM(BL1363:BT1363,AW1363:BE1363)</f>
        <v/>
      </c>
      <c r="DD1363" s="437">
        <f>IFERROR(ROUND(DC1363/K1363,0),"")</f>
        <v/>
      </c>
      <c r="DE1363" s="437">
        <f>IFERROR(ROUND(AVERAGE(Y1363:Z1363,AK1363:AL1363),0),"")</f>
        <v/>
      </c>
      <c r="DF1363" s="217">
        <f>IFERROR(ROUND((3600/DE1363*J1363),0),"")</f>
        <v/>
      </c>
      <c r="DG1363" s="437">
        <f>IFERROR(ROUND(DD1363/DF1363,1),"")</f>
        <v/>
      </c>
      <c r="DH1363" s="308">
        <f>IFERROR(DB1363+DD1363,"")</f>
        <v/>
      </c>
      <c r="DI1363" s="447">
        <f>IFERROR(DD1363/DH1363,"")</f>
        <v/>
      </c>
      <c r="DJ1363" s="239" t="n"/>
      <c r="DK1363" s="12">
        <f>IFERROR(DF1363-AP1363,"")</f>
        <v/>
      </c>
      <c r="DL1363" s="239" t="n"/>
      <c r="DM1363" s="307">
        <f>IFERROR(DA1363-L1363,"")</f>
        <v/>
      </c>
      <c r="DN1363" s="348">
        <f>IF(DE1363&gt;AQ1363,0,1)</f>
        <v/>
      </c>
      <c r="DO1363" s="348">
        <f>IF(DA1363&lt;M1363,0,1)</f>
        <v/>
      </c>
      <c r="DP1363" s="348">
        <f>IF(DA1363&gt;N1363,0,1)</f>
        <v/>
      </c>
    </row>
    <row r="1364" ht="20.25" customHeight="1" s="417">
      <c r="C1364" s="455" t="n"/>
      <c r="G1364" s="238" t="n"/>
      <c r="H1364" s="437" t="n"/>
      <c r="I1364" s="437" t="n"/>
      <c r="J1364" s="437" t="n"/>
      <c r="K1364" s="437" t="n"/>
      <c r="L1364" s="240" t="n"/>
      <c r="M1364" s="241" t="n"/>
      <c r="N1364" s="242" t="n"/>
      <c r="O1364" s="232" t="n"/>
      <c r="P1364" s="232" t="n"/>
      <c r="Q1364" s="232" t="n"/>
      <c r="R1364" s="232" t="n"/>
      <c r="S1364" s="232" t="n"/>
      <c r="T1364" s="232" t="n"/>
      <c r="U1364" s="232" t="n"/>
      <c r="V1364" s="232" t="n"/>
      <c r="W1364" s="232" t="n"/>
      <c r="X1364" s="232" t="n"/>
      <c r="Y1364" s="195" t="n"/>
      <c r="Z1364" s="195" t="n"/>
      <c r="AA1364" s="232" t="n"/>
      <c r="AB1364" s="232" t="n"/>
      <c r="AC1364" s="232" t="n"/>
      <c r="AD1364" s="232" t="n"/>
      <c r="AE1364" s="232" t="n"/>
      <c r="AF1364" s="232" t="n"/>
      <c r="AG1364" s="232" t="n"/>
      <c r="AH1364" s="232" t="n"/>
      <c r="AI1364" s="232" t="n"/>
      <c r="AJ1364" s="232" t="n"/>
      <c r="AK1364" s="195" t="n"/>
      <c r="AL1364" s="195" t="n"/>
      <c r="AM1364" s="232">
        <f>IFERROR(ROUND(AVERAGE(O1364:S1364,AA1364:AE1364),0),"")</f>
        <v/>
      </c>
      <c r="AN1364" s="232">
        <f>IFERROR(ROUND(AVERAGE(T1364:X1364,AF1364:AJ1364),0),"")</f>
        <v/>
      </c>
      <c r="AO1364" s="278">
        <f>IFERROR((AM1364-L1364)/L1364,"")</f>
        <v/>
      </c>
      <c r="AP1364" s="218" t="n"/>
      <c r="AQ1364" s="219" t="n"/>
      <c r="AR1364" s="217">
        <f>IFERROR(ROUND((3600/AS1364*J1364),0),"")</f>
        <v/>
      </c>
      <c r="AS1364" s="217">
        <f>IFERROR(ROUND(AVERAGE(Y1364:Z1364,AK1364:AL1364),0),"")</f>
        <v/>
      </c>
      <c r="AT1364" s="217" t="n"/>
      <c r="AU1364" s="217" t="n"/>
      <c r="AV1364" s="217" t="n"/>
      <c r="AW1364" s="217" t="n"/>
      <c r="AX1364" s="217" t="n"/>
      <c r="AY1364" s="217" t="n"/>
      <c r="AZ1364" s="217" t="n"/>
      <c r="BA1364" s="217" t="n"/>
      <c r="BB1364" s="217" t="n"/>
      <c r="BC1364" s="217" t="n"/>
      <c r="BD1364" s="217" t="n"/>
      <c r="BE1364" s="217" t="n"/>
      <c r="BF1364" s="217" t="n"/>
      <c r="BG1364" s="217" t="n"/>
      <c r="BH1364" s="217" t="n"/>
      <c r="BI1364" s="217" t="n"/>
      <c r="BJ1364" s="217" t="n"/>
      <c r="BK1364" s="217" t="n"/>
      <c r="BL1364" s="217" t="n"/>
      <c r="BM1364" s="217" t="n"/>
      <c r="BN1364" s="217" t="n"/>
      <c r="BO1364" s="217" t="n"/>
      <c r="BP1364" s="217" t="n"/>
      <c r="BQ1364" s="217" t="n"/>
      <c r="BR1364" s="217" t="n"/>
      <c r="BS1364" s="217" t="n"/>
      <c r="BT1364" s="217" t="n"/>
      <c r="BU1364" s="217" t="n"/>
      <c r="BV1364" s="217" t="n"/>
      <c r="BW1364" s="217" t="n"/>
      <c r="BX1364" s="220" t="n"/>
      <c r="BY1364" s="220" t="n"/>
      <c r="BZ1364" s="220" t="n"/>
      <c r="CA1364" s="220" t="n"/>
      <c r="CB1364" s="220" t="n"/>
      <c r="CC1364" s="220" t="n"/>
      <c r="CD1364" s="220" t="n"/>
      <c r="CE1364" s="220" t="n"/>
      <c r="CF1364" s="220" t="n"/>
      <c r="CG1364" s="221">
        <f>IFERROR(ROUND((SUM(BX1364:CF1364)),0),"")</f>
        <v/>
      </c>
      <c r="CH1364" s="216" t="n"/>
      <c r="CI1364" s="456" t="n"/>
      <c r="CJ1364" s="223" t="n"/>
      <c r="CK1364" s="196" t="n"/>
      <c r="CL1364" s="196" t="n"/>
      <c r="CM1364" s="196" t="n"/>
      <c r="CN1364" s="196" t="n"/>
      <c r="CO1364" s="196" t="n"/>
      <c r="CP1364" s="323" t="n"/>
      <c r="CQ1364" s="348" t="n"/>
      <c r="CR1364" s="348" t="n"/>
      <c r="CS1364" s="348" t="n"/>
      <c r="CT1364" s="348" t="n"/>
      <c r="CU1364" s="348" t="n"/>
      <c r="CV1364" s="348" t="n"/>
      <c r="CW1364" s="348" t="n"/>
      <c r="CX1364" s="348" t="n"/>
      <c r="CY1364" s="348">
        <f>IFERROR(ROUND(STDEV(AN1364,L1364),1),"")</f>
        <v/>
      </c>
      <c r="CZ1364" s="232">
        <f>IFERROR(ROUND(AVERAGE(O1364:S1364,AA1364:AE1364),0),"")</f>
        <v/>
      </c>
      <c r="DA1364" s="232">
        <f>IFERROR(AVERAGE(T1364:X1364,AF1364:AJ1364),"")</f>
        <v/>
      </c>
      <c r="DB1364" s="308">
        <f>AV1364+BK1364</f>
        <v/>
      </c>
      <c r="DC1364" s="12">
        <f>SUM(BL1364:BT1364,AW1364:BE1364)</f>
        <v/>
      </c>
      <c r="DD1364" s="437">
        <f>IFERROR(ROUND(DC1364/K1364,0),"")</f>
        <v/>
      </c>
      <c r="DE1364" s="437">
        <f>IFERROR(ROUND(AVERAGE(Y1364:Z1364,AK1364:AL1364),0),"")</f>
        <v/>
      </c>
      <c r="DF1364" s="217">
        <f>IFERROR(ROUND((3600/DE1364*J1364),0),"")</f>
        <v/>
      </c>
      <c r="DG1364" s="437">
        <f>IFERROR(ROUND(DD1364/DF1364,1),"")</f>
        <v/>
      </c>
      <c r="DH1364" s="308">
        <f>IFERROR(DB1364+DD1364,"")</f>
        <v/>
      </c>
      <c r="DI1364" s="447">
        <f>IFERROR(DD1364/DH1364,"")</f>
        <v/>
      </c>
      <c r="DJ1364" s="239" t="n"/>
      <c r="DK1364" s="12">
        <f>IFERROR(DF1364-AP1364,"")</f>
        <v/>
      </c>
      <c r="DL1364" s="239" t="n"/>
      <c r="DM1364" s="307">
        <f>IFERROR(DA1364-L1364,"")</f>
        <v/>
      </c>
      <c r="DN1364" s="348">
        <f>IF(DE1364&gt;AQ1364,0,1)</f>
        <v/>
      </c>
      <c r="DO1364" s="348">
        <f>IF(DA1364&lt;M1364,0,1)</f>
        <v/>
      </c>
      <c r="DP1364" s="348">
        <f>IF(DA1364&gt;N1364,0,1)</f>
        <v/>
      </c>
    </row>
    <row r="1365" ht="20.25" customHeight="1" s="417">
      <c r="C1365" s="455" t="n"/>
      <c r="G1365" s="238" t="n"/>
      <c r="H1365" s="437" t="n"/>
      <c r="I1365" s="437" t="n"/>
      <c r="J1365" s="437" t="n"/>
      <c r="K1365" s="437" t="n"/>
      <c r="L1365" s="240" t="n"/>
      <c r="M1365" s="241" t="n"/>
      <c r="N1365" s="242" t="n"/>
      <c r="O1365" s="232" t="n"/>
      <c r="P1365" s="232" t="n"/>
      <c r="Q1365" s="232" t="n"/>
      <c r="R1365" s="232" t="n"/>
      <c r="S1365" s="232" t="n"/>
      <c r="T1365" s="232" t="n"/>
      <c r="U1365" s="232" t="n"/>
      <c r="V1365" s="232" t="n"/>
      <c r="W1365" s="232" t="n"/>
      <c r="X1365" s="232" t="n"/>
      <c r="Y1365" s="195" t="n"/>
      <c r="Z1365" s="195" t="n"/>
      <c r="AA1365" s="232" t="n"/>
      <c r="AB1365" s="232" t="n"/>
      <c r="AC1365" s="232" t="n"/>
      <c r="AD1365" s="232" t="n"/>
      <c r="AE1365" s="232" t="n"/>
      <c r="AF1365" s="232" t="n"/>
      <c r="AG1365" s="232" t="n"/>
      <c r="AH1365" s="232" t="n"/>
      <c r="AI1365" s="232" t="n"/>
      <c r="AJ1365" s="232" t="n"/>
      <c r="AK1365" s="195" t="n"/>
      <c r="AL1365" s="195" t="n"/>
      <c r="AM1365" s="232">
        <f>IFERROR(ROUND(AVERAGE(O1365:S1365,AA1365:AE1365),0),"")</f>
        <v/>
      </c>
      <c r="AN1365" s="232">
        <f>IFERROR(ROUND(AVERAGE(T1365:X1365,AF1365:AJ1365),0),"")</f>
        <v/>
      </c>
      <c r="AO1365" s="278">
        <f>IFERROR((AM1365-L1365)/L1365,"")</f>
        <v/>
      </c>
      <c r="AP1365" s="218" t="n"/>
      <c r="AQ1365" s="219" t="n"/>
      <c r="AR1365" s="217">
        <f>IFERROR(ROUND((3600/AS1365*J1365),0),"")</f>
        <v/>
      </c>
      <c r="AS1365" s="217">
        <f>IFERROR(ROUND(AVERAGE(Y1365:Z1365,AK1365:AL1365),0),"")</f>
        <v/>
      </c>
      <c r="AT1365" s="217" t="n"/>
      <c r="AU1365" s="217" t="n"/>
      <c r="AV1365" s="217" t="n"/>
      <c r="AW1365" s="217" t="n"/>
      <c r="AX1365" s="217" t="n"/>
      <c r="AY1365" s="217" t="n"/>
      <c r="AZ1365" s="217" t="n"/>
      <c r="BA1365" s="217" t="n"/>
      <c r="BB1365" s="217" t="n"/>
      <c r="BC1365" s="217" t="n"/>
      <c r="BD1365" s="217" t="n"/>
      <c r="BE1365" s="217" t="n"/>
      <c r="BF1365" s="217" t="n"/>
      <c r="BG1365" s="217" t="n"/>
      <c r="BH1365" s="217" t="n"/>
      <c r="BI1365" s="217" t="n"/>
      <c r="BJ1365" s="217" t="n"/>
      <c r="BK1365" s="217" t="n"/>
      <c r="BL1365" s="217" t="n"/>
      <c r="BM1365" s="217" t="n"/>
      <c r="BN1365" s="217" t="n"/>
      <c r="BO1365" s="217" t="n"/>
      <c r="BP1365" s="217" t="n"/>
      <c r="BQ1365" s="217" t="n"/>
      <c r="BR1365" s="217" t="n"/>
      <c r="BS1365" s="217" t="n"/>
      <c r="BT1365" s="217" t="n"/>
      <c r="BU1365" s="217" t="n"/>
      <c r="BV1365" s="217" t="n"/>
      <c r="BW1365" s="217" t="n"/>
      <c r="BX1365" s="220" t="n"/>
      <c r="BY1365" s="220" t="n"/>
      <c r="BZ1365" s="220" t="n"/>
      <c r="CA1365" s="220" t="n"/>
      <c r="CB1365" s="220" t="n"/>
      <c r="CC1365" s="220" t="n"/>
      <c r="CD1365" s="220" t="n"/>
      <c r="CE1365" s="220" t="n"/>
      <c r="CF1365" s="220" t="n"/>
      <c r="CG1365" s="221">
        <f>IFERROR(ROUND((SUM(BX1365:CF1365)),0),"")</f>
        <v/>
      </c>
      <c r="CH1365" s="216" t="n"/>
      <c r="CI1365" s="456" t="n"/>
      <c r="CJ1365" s="223" t="n"/>
      <c r="CK1365" s="196" t="n"/>
      <c r="CL1365" s="196" t="n"/>
      <c r="CM1365" s="196" t="n"/>
      <c r="CN1365" s="196" t="n"/>
      <c r="CO1365" s="196" t="n"/>
      <c r="CP1365" s="323" t="n"/>
      <c r="CQ1365" s="348" t="n"/>
      <c r="CR1365" s="348" t="n"/>
      <c r="CS1365" s="348" t="n"/>
      <c r="CT1365" s="348" t="n"/>
      <c r="CU1365" s="348" t="n"/>
      <c r="CV1365" s="348" t="n"/>
      <c r="CW1365" s="348" t="n"/>
      <c r="CX1365" s="348" t="n"/>
      <c r="CY1365" s="348">
        <f>IFERROR(ROUND(STDEV(AN1365,L1365),1),"")</f>
        <v/>
      </c>
      <c r="CZ1365" s="232">
        <f>IFERROR(ROUND(AVERAGE(O1365:S1365,AA1365:AE1365),0),"")</f>
        <v/>
      </c>
      <c r="DA1365" s="232">
        <f>IFERROR(AVERAGE(T1365:X1365,AF1365:AJ1365),"")</f>
        <v/>
      </c>
      <c r="DB1365" s="308">
        <f>AV1365+BK1365</f>
        <v/>
      </c>
      <c r="DC1365" s="12">
        <f>SUM(BL1365:BT1365,AW1365:BE1365)</f>
        <v/>
      </c>
      <c r="DD1365" s="437">
        <f>IFERROR(ROUND(DC1365/K1365,0),"")</f>
        <v/>
      </c>
      <c r="DE1365" s="437">
        <f>IFERROR(ROUND(AVERAGE(Y1365:Z1365,AK1365:AL1365),0),"")</f>
        <v/>
      </c>
      <c r="DF1365" s="217">
        <f>IFERROR(ROUND((3600/DE1365*J1365),0),"")</f>
        <v/>
      </c>
      <c r="DG1365" s="437">
        <f>IFERROR(ROUND(DD1365/DF1365,1),"")</f>
        <v/>
      </c>
      <c r="DH1365" s="308">
        <f>IFERROR(DB1365+DD1365,"")</f>
        <v/>
      </c>
      <c r="DI1365" s="447">
        <f>IFERROR(DD1365/DH1365,"")</f>
        <v/>
      </c>
      <c r="DJ1365" s="239" t="n"/>
      <c r="DK1365" s="12">
        <f>IFERROR(DF1365-AP1365,"")</f>
        <v/>
      </c>
      <c r="DL1365" s="239" t="n"/>
      <c r="DM1365" s="307">
        <f>IFERROR(DA1365-L1365,"")</f>
        <v/>
      </c>
      <c r="DN1365" s="348">
        <f>IF(DE1365&gt;AQ1365,0,1)</f>
        <v/>
      </c>
      <c r="DO1365" s="348">
        <f>IF(DA1365&lt;M1365,0,1)</f>
        <v/>
      </c>
      <c r="DP1365" s="348">
        <f>IF(DA1365&gt;N1365,0,1)</f>
        <v/>
      </c>
    </row>
    <row r="1366" ht="20.25" customHeight="1" s="417">
      <c r="C1366" s="455" t="n"/>
      <c r="G1366" s="238" t="n"/>
      <c r="H1366" s="437" t="n"/>
      <c r="I1366" s="437" t="n"/>
      <c r="J1366" s="437" t="n"/>
      <c r="K1366" s="437" t="n"/>
      <c r="L1366" s="240" t="n"/>
      <c r="M1366" s="241" t="n"/>
      <c r="N1366" s="242" t="n"/>
      <c r="O1366" s="232" t="n"/>
      <c r="P1366" s="232" t="n"/>
      <c r="Q1366" s="232" t="n"/>
      <c r="R1366" s="232" t="n"/>
      <c r="S1366" s="232" t="n"/>
      <c r="T1366" s="232" t="n"/>
      <c r="U1366" s="232" t="n"/>
      <c r="V1366" s="232" t="n"/>
      <c r="W1366" s="232" t="n"/>
      <c r="X1366" s="232" t="n"/>
      <c r="Y1366" s="195" t="n"/>
      <c r="Z1366" s="195" t="n"/>
      <c r="AA1366" s="232" t="n"/>
      <c r="AB1366" s="232" t="n"/>
      <c r="AC1366" s="232" t="n"/>
      <c r="AD1366" s="232" t="n"/>
      <c r="AE1366" s="232" t="n"/>
      <c r="AF1366" s="232" t="n"/>
      <c r="AG1366" s="232" t="n"/>
      <c r="AH1366" s="232" t="n"/>
      <c r="AI1366" s="232" t="n"/>
      <c r="AJ1366" s="232" t="n"/>
      <c r="AK1366" s="195" t="n"/>
      <c r="AL1366" s="195" t="n"/>
      <c r="AM1366" s="232">
        <f>IFERROR(ROUND(AVERAGE(O1366:S1366,AA1366:AE1366),0),"")</f>
        <v/>
      </c>
      <c r="AN1366" s="232">
        <f>IFERROR(ROUND(AVERAGE(T1366:X1366,AF1366:AJ1366),0),"")</f>
        <v/>
      </c>
      <c r="AO1366" s="278">
        <f>IFERROR((AM1366-L1366)/L1366,"")</f>
        <v/>
      </c>
      <c r="AP1366" s="218" t="n"/>
      <c r="AQ1366" s="219" t="n"/>
      <c r="AR1366" s="217">
        <f>IFERROR(ROUND((3600/AS1366*J1366),0),"")</f>
        <v/>
      </c>
      <c r="AS1366" s="217">
        <f>IFERROR(ROUND(AVERAGE(Y1366:Z1366,AK1366:AL1366),0),"")</f>
        <v/>
      </c>
      <c r="AT1366" s="217" t="n"/>
      <c r="AU1366" s="217" t="n"/>
      <c r="AV1366" s="217" t="n"/>
      <c r="AW1366" s="217" t="n"/>
      <c r="AX1366" s="217" t="n"/>
      <c r="AY1366" s="217" t="n"/>
      <c r="AZ1366" s="217" t="n"/>
      <c r="BA1366" s="217" t="n"/>
      <c r="BB1366" s="217" t="n"/>
      <c r="BC1366" s="217" t="n"/>
      <c r="BD1366" s="217" t="n"/>
      <c r="BE1366" s="217" t="n"/>
      <c r="BF1366" s="217" t="n"/>
      <c r="BG1366" s="217" t="n"/>
      <c r="BH1366" s="217" t="n"/>
      <c r="BI1366" s="217" t="n"/>
      <c r="BJ1366" s="217" t="n"/>
      <c r="BK1366" s="217" t="n"/>
      <c r="BL1366" s="217" t="n"/>
      <c r="BM1366" s="217" t="n"/>
      <c r="BN1366" s="217" t="n"/>
      <c r="BO1366" s="217" t="n"/>
      <c r="BP1366" s="217" t="n"/>
      <c r="BQ1366" s="217" t="n"/>
      <c r="BR1366" s="217" t="n"/>
      <c r="BS1366" s="217" t="n"/>
      <c r="BT1366" s="217" t="n"/>
      <c r="BU1366" s="217" t="n"/>
      <c r="BV1366" s="217" t="n"/>
      <c r="BW1366" s="217" t="n"/>
      <c r="BX1366" s="220" t="n"/>
      <c r="BY1366" s="220" t="n"/>
      <c r="BZ1366" s="220" t="n"/>
      <c r="CA1366" s="220" t="n"/>
      <c r="CB1366" s="220" t="n"/>
      <c r="CC1366" s="220" t="n"/>
      <c r="CD1366" s="220" t="n"/>
      <c r="CE1366" s="220" t="n"/>
      <c r="CF1366" s="220" t="n"/>
      <c r="CG1366" s="221">
        <f>IFERROR(ROUND((SUM(BX1366:CF1366)),0),"")</f>
        <v/>
      </c>
      <c r="CH1366" s="216" t="n"/>
      <c r="CI1366" s="456" t="n"/>
      <c r="CJ1366" s="223" t="n"/>
      <c r="CK1366" s="196" t="n"/>
      <c r="CL1366" s="196" t="n"/>
      <c r="CM1366" s="196" t="n"/>
      <c r="CN1366" s="196" t="n"/>
      <c r="CO1366" s="196" t="n"/>
      <c r="CP1366" s="323" t="n"/>
      <c r="CQ1366" s="348" t="n"/>
      <c r="CR1366" s="348" t="n"/>
      <c r="CS1366" s="348" t="n"/>
      <c r="CT1366" s="348" t="n"/>
      <c r="CU1366" s="348" t="n"/>
      <c r="CV1366" s="348" t="n"/>
      <c r="CW1366" s="348" t="n"/>
      <c r="CX1366" s="348" t="n"/>
      <c r="CY1366" s="348">
        <f>IFERROR(ROUND(STDEV(AN1366,L1366),1),"")</f>
        <v/>
      </c>
      <c r="CZ1366" s="232">
        <f>IFERROR(ROUND(AVERAGE(O1366:S1366,AA1366:AE1366),0),"")</f>
        <v/>
      </c>
      <c r="DA1366" s="232">
        <f>IFERROR(AVERAGE(T1366:X1366,AF1366:AJ1366),"")</f>
        <v/>
      </c>
      <c r="DB1366" s="308">
        <f>AV1366+BK1366</f>
        <v/>
      </c>
      <c r="DC1366" s="12">
        <f>SUM(BL1366:BT1366,AW1366:BE1366)</f>
        <v/>
      </c>
      <c r="DD1366" s="437">
        <f>IFERROR(ROUND(DC1366/K1366,0),"")</f>
        <v/>
      </c>
      <c r="DE1366" s="437">
        <f>IFERROR(ROUND(AVERAGE(Y1366:Z1366,AK1366:AL1366),0),"")</f>
        <v/>
      </c>
      <c r="DF1366" s="217">
        <f>IFERROR(ROUND((3600/DE1366*J1366),0),"")</f>
        <v/>
      </c>
      <c r="DG1366" s="437">
        <f>IFERROR(ROUND(DD1366/DF1366,1),"")</f>
        <v/>
      </c>
      <c r="DH1366" s="308">
        <f>IFERROR(DB1366+DD1366,"")</f>
        <v/>
      </c>
      <c r="DI1366" s="447">
        <f>IFERROR(DD1366/DH1366,"")</f>
        <v/>
      </c>
      <c r="DJ1366" s="239" t="n"/>
      <c r="DK1366" s="12">
        <f>IFERROR(DF1366-AP1366,"")</f>
        <v/>
      </c>
      <c r="DL1366" s="239" t="n"/>
      <c r="DM1366" s="307">
        <f>IFERROR(DA1366-L1366,"")</f>
        <v/>
      </c>
      <c r="DN1366" s="348">
        <f>IF(DE1366&gt;AQ1366,0,1)</f>
        <v/>
      </c>
      <c r="DO1366" s="348">
        <f>IF(DA1366&lt;M1366,0,1)</f>
        <v/>
      </c>
      <c r="DP1366" s="348">
        <f>IF(DA1366&gt;N1366,0,1)</f>
        <v/>
      </c>
    </row>
    <row r="1367" ht="20.25" customHeight="1" s="417">
      <c r="C1367" s="455" t="n"/>
      <c r="G1367" s="238" t="n"/>
      <c r="H1367" s="437" t="n"/>
      <c r="I1367" s="437" t="n"/>
      <c r="J1367" s="437" t="n"/>
      <c r="K1367" s="437" t="n"/>
      <c r="L1367" s="240" t="n"/>
      <c r="M1367" s="241" t="n"/>
      <c r="N1367" s="242" t="n"/>
      <c r="O1367" s="232" t="n"/>
      <c r="P1367" s="232" t="n"/>
      <c r="Q1367" s="232" t="n"/>
      <c r="R1367" s="232" t="n"/>
      <c r="S1367" s="232" t="n"/>
      <c r="T1367" s="232" t="n"/>
      <c r="U1367" s="232" t="n"/>
      <c r="V1367" s="232" t="n"/>
      <c r="W1367" s="232" t="n"/>
      <c r="X1367" s="232" t="n"/>
      <c r="Y1367" s="195" t="n"/>
      <c r="Z1367" s="195" t="n"/>
      <c r="AA1367" s="232" t="n"/>
      <c r="AB1367" s="232" t="n"/>
      <c r="AC1367" s="232" t="n"/>
      <c r="AD1367" s="232" t="n"/>
      <c r="AE1367" s="232" t="n"/>
      <c r="AF1367" s="232" t="n"/>
      <c r="AG1367" s="232" t="n"/>
      <c r="AH1367" s="232" t="n"/>
      <c r="AI1367" s="232" t="n"/>
      <c r="AJ1367" s="232" t="n"/>
      <c r="AK1367" s="195" t="n"/>
      <c r="AL1367" s="195" t="n"/>
      <c r="AM1367" s="232">
        <f>IFERROR(ROUND(AVERAGE(O1367:S1367,AA1367:AE1367),0),"")</f>
        <v/>
      </c>
      <c r="AN1367" s="232">
        <f>IFERROR(ROUND(AVERAGE(T1367:X1367,AF1367:AJ1367),0),"")</f>
        <v/>
      </c>
      <c r="AO1367" s="278">
        <f>IFERROR((AM1367-L1367)/L1367,"")</f>
        <v/>
      </c>
      <c r="AP1367" s="218" t="n"/>
      <c r="AQ1367" s="219" t="n"/>
      <c r="AR1367" s="217">
        <f>IFERROR(ROUND((3600/AS1367*J1367),0),"")</f>
        <v/>
      </c>
      <c r="AS1367" s="217">
        <f>IFERROR(ROUND(AVERAGE(Y1367:Z1367,AK1367:AL1367),0),"")</f>
        <v/>
      </c>
      <c r="AT1367" s="217" t="n"/>
      <c r="AU1367" s="217" t="n"/>
      <c r="AV1367" s="217" t="n"/>
      <c r="AW1367" s="217" t="n"/>
      <c r="AX1367" s="217" t="n"/>
      <c r="AY1367" s="217" t="n"/>
      <c r="AZ1367" s="217" t="n"/>
      <c r="BA1367" s="217" t="n"/>
      <c r="BB1367" s="217" t="n"/>
      <c r="BC1367" s="217" t="n"/>
      <c r="BD1367" s="217" t="n"/>
      <c r="BE1367" s="217" t="n"/>
      <c r="BF1367" s="217" t="n"/>
      <c r="BG1367" s="217" t="n"/>
      <c r="BH1367" s="217" t="n"/>
      <c r="BI1367" s="217" t="n"/>
      <c r="BJ1367" s="217" t="n"/>
      <c r="BK1367" s="217" t="n"/>
      <c r="BL1367" s="217" t="n"/>
      <c r="BM1367" s="217" t="n"/>
      <c r="BN1367" s="217" t="n"/>
      <c r="BO1367" s="217" t="n"/>
      <c r="BP1367" s="217" t="n"/>
      <c r="BQ1367" s="217" t="n"/>
      <c r="BR1367" s="217" t="n"/>
      <c r="BS1367" s="217" t="n"/>
      <c r="BT1367" s="217" t="n"/>
      <c r="BU1367" s="217" t="n"/>
      <c r="BV1367" s="217" t="n"/>
      <c r="BW1367" s="217" t="n"/>
      <c r="BX1367" s="220" t="n"/>
      <c r="BY1367" s="220" t="n"/>
      <c r="BZ1367" s="220" t="n"/>
      <c r="CA1367" s="220" t="n"/>
      <c r="CB1367" s="220" t="n"/>
      <c r="CC1367" s="220" t="n"/>
      <c r="CD1367" s="220" t="n"/>
      <c r="CE1367" s="220" t="n"/>
      <c r="CF1367" s="220" t="n"/>
      <c r="CG1367" s="221">
        <f>IFERROR(ROUND((SUM(BX1367:CF1367)),0),"")</f>
        <v/>
      </c>
      <c r="CH1367" s="216" t="n"/>
      <c r="CI1367" s="456" t="n"/>
      <c r="CJ1367" s="223" t="n"/>
      <c r="CK1367" s="196" t="n"/>
      <c r="CL1367" s="196" t="n"/>
      <c r="CM1367" s="196" t="n"/>
      <c r="CN1367" s="196" t="n"/>
      <c r="CO1367" s="196" t="n"/>
      <c r="CP1367" s="323" t="n"/>
      <c r="CQ1367" s="348" t="n"/>
      <c r="CR1367" s="348" t="n"/>
      <c r="CS1367" s="348" t="n"/>
      <c r="CT1367" s="348" t="n"/>
      <c r="CU1367" s="348" t="n"/>
      <c r="CV1367" s="348" t="n"/>
      <c r="CW1367" s="348" t="n"/>
      <c r="CX1367" s="348" t="n"/>
      <c r="CY1367" s="348">
        <f>IFERROR(ROUND(STDEV(AN1367,L1367),1),"")</f>
        <v/>
      </c>
      <c r="CZ1367" s="232">
        <f>IFERROR(ROUND(AVERAGE(O1367:S1367,AA1367:AE1367),0),"")</f>
        <v/>
      </c>
      <c r="DA1367" s="232">
        <f>IFERROR(AVERAGE(T1367:X1367,AF1367:AJ1367),"")</f>
        <v/>
      </c>
      <c r="DB1367" s="308">
        <f>AV1367+BK1367</f>
        <v/>
      </c>
      <c r="DC1367" s="12">
        <f>SUM(BL1367:BT1367,AW1367:BE1367)</f>
        <v/>
      </c>
      <c r="DD1367" s="437">
        <f>IFERROR(ROUND(DC1367/K1367,0),"")</f>
        <v/>
      </c>
      <c r="DE1367" s="437">
        <f>IFERROR(ROUND(AVERAGE(Y1367:Z1367,AK1367:AL1367),0),"")</f>
        <v/>
      </c>
      <c r="DF1367" s="217">
        <f>IFERROR(ROUND((3600/DE1367*J1367),0),"")</f>
        <v/>
      </c>
      <c r="DG1367" s="437">
        <f>IFERROR(ROUND(DD1367/DF1367,1),"")</f>
        <v/>
      </c>
      <c r="DH1367" s="308">
        <f>IFERROR(DB1367+DD1367,"")</f>
        <v/>
      </c>
      <c r="DI1367" s="447">
        <f>IFERROR(DD1367/DH1367,"")</f>
        <v/>
      </c>
      <c r="DJ1367" s="239" t="n"/>
      <c r="DK1367" s="12">
        <f>IFERROR(DF1367-AP1367,"")</f>
        <v/>
      </c>
      <c r="DL1367" s="239" t="n"/>
      <c r="DM1367" s="307">
        <f>IFERROR(DA1367-L1367,"")</f>
        <v/>
      </c>
      <c r="DN1367" s="348">
        <f>IF(DE1367&gt;AQ1367,0,1)</f>
        <v/>
      </c>
      <c r="DO1367" s="348">
        <f>IF(DA1367&lt;M1367,0,1)</f>
        <v/>
      </c>
      <c r="DP1367" s="348">
        <f>IF(DA1367&gt;N1367,0,1)</f>
        <v/>
      </c>
    </row>
    <row r="1368" ht="20.25" customHeight="1" s="417">
      <c r="C1368" s="455" t="n"/>
      <c r="G1368" s="238" t="n"/>
      <c r="H1368" s="437" t="n"/>
      <c r="I1368" s="437" t="n"/>
      <c r="J1368" s="437" t="n"/>
      <c r="K1368" s="437" t="n"/>
      <c r="L1368" s="240" t="n"/>
      <c r="M1368" s="241" t="n"/>
      <c r="N1368" s="242" t="n"/>
      <c r="O1368" s="232" t="n"/>
      <c r="P1368" s="232" t="n"/>
      <c r="Q1368" s="232" t="n"/>
      <c r="R1368" s="232" t="n"/>
      <c r="S1368" s="232" t="n"/>
      <c r="T1368" s="232" t="n"/>
      <c r="U1368" s="232" t="n"/>
      <c r="V1368" s="232" t="n"/>
      <c r="W1368" s="232" t="n"/>
      <c r="X1368" s="232" t="n"/>
      <c r="Y1368" s="195" t="n"/>
      <c r="Z1368" s="195" t="n"/>
      <c r="AA1368" s="232" t="n"/>
      <c r="AB1368" s="232" t="n"/>
      <c r="AC1368" s="232" t="n"/>
      <c r="AD1368" s="232" t="n"/>
      <c r="AE1368" s="232" t="n"/>
      <c r="AF1368" s="232" t="n"/>
      <c r="AG1368" s="232" t="n"/>
      <c r="AH1368" s="232" t="n"/>
      <c r="AI1368" s="232" t="n"/>
      <c r="AJ1368" s="232" t="n"/>
      <c r="AK1368" s="195" t="n"/>
      <c r="AL1368" s="195" t="n"/>
      <c r="AM1368" s="232">
        <f>IFERROR(ROUND(AVERAGE(O1368:S1368,AA1368:AE1368),0),"")</f>
        <v/>
      </c>
      <c r="AN1368" s="232">
        <f>IFERROR(ROUND(AVERAGE(T1368:X1368,AF1368:AJ1368),0),"")</f>
        <v/>
      </c>
      <c r="AO1368" s="278">
        <f>IFERROR((AM1368-L1368)/L1368,"")</f>
        <v/>
      </c>
      <c r="AP1368" s="218" t="n"/>
      <c r="AQ1368" s="219" t="n"/>
      <c r="AR1368" s="217">
        <f>IFERROR(ROUND((3600/AS1368*J1368),0),"")</f>
        <v/>
      </c>
      <c r="AS1368" s="217">
        <f>IFERROR(ROUND(AVERAGE(Y1368:Z1368,AK1368:AL1368),0),"")</f>
        <v/>
      </c>
      <c r="AT1368" s="217" t="n"/>
      <c r="AU1368" s="217" t="n"/>
      <c r="AV1368" s="217" t="n"/>
      <c r="AW1368" s="217" t="n"/>
      <c r="AX1368" s="217" t="n"/>
      <c r="AY1368" s="217" t="n"/>
      <c r="AZ1368" s="217" t="n"/>
      <c r="BA1368" s="217" t="n"/>
      <c r="BB1368" s="217" t="n"/>
      <c r="BC1368" s="217" t="n"/>
      <c r="BD1368" s="217" t="n"/>
      <c r="BE1368" s="217" t="n"/>
      <c r="BF1368" s="217" t="n"/>
      <c r="BG1368" s="217" t="n"/>
      <c r="BH1368" s="217" t="n"/>
      <c r="BI1368" s="217" t="n"/>
      <c r="BJ1368" s="217" t="n"/>
      <c r="BK1368" s="217" t="n"/>
      <c r="BL1368" s="217" t="n"/>
      <c r="BM1368" s="217" t="n"/>
      <c r="BN1368" s="217" t="n"/>
      <c r="BO1368" s="217" t="n"/>
      <c r="BP1368" s="217" t="n"/>
      <c r="BQ1368" s="217" t="n"/>
      <c r="BR1368" s="217" t="n"/>
      <c r="BS1368" s="217" t="n"/>
      <c r="BT1368" s="217" t="n"/>
      <c r="BU1368" s="217" t="n"/>
      <c r="BV1368" s="217" t="n"/>
      <c r="BW1368" s="217" t="n"/>
      <c r="BX1368" s="220" t="n"/>
      <c r="BY1368" s="220" t="n"/>
      <c r="BZ1368" s="220" t="n"/>
      <c r="CA1368" s="220" t="n"/>
      <c r="CB1368" s="220" t="n"/>
      <c r="CC1368" s="220" t="n"/>
      <c r="CD1368" s="220" t="n"/>
      <c r="CE1368" s="220" t="n"/>
      <c r="CF1368" s="220" t="n"/>
      <c r="CG1368" s="221">
        <f>IFERROR(ROUND((SUM(BX1368:CF1368)),0),"")</f>
        <v/>
      </c>
      <c r="CH1368" s="216" t="n"/>
      <c r="CI1368" s="456" t="n"/>
      <c r="CJ1368" s="223" t="n"/>
      <c r="CK1368" s="196" t="n"/>
      <c r="CL1368" s="196" t="n"/>
      <c r="CM1368" s="196" t="n"/>
      <c r="CN1368" s="196" t="n"/>
      <c r="CO1368" s="196" t="n"/>
      <c r="CP1368" s="323" t="n"/>
      <c r="CQ1368" s="348" t="n"/>
      <c r="CR1368" s="348" t="n"/>
      <c r="CS1368" s="348" t="n"/>
      <c r="CT1368" s="348" t="n"/>
      <c r="CU1368" s="348" t="n"/>
      <c r="CV1368" s="348" t="n"/>
      <c r="CW1368" s="348" t="n"/>
      <c r="CX1368" s="348" t="n"/>
      <c r="CY1368" s="348">
        <f>IFERROR(ROUND(STDEV(AN1368,L1368),1),"")</f>
        <v/>
      </c>
      <c r="CZ1368" s="232">
        <f>IFERROR(ROUND(AVERAGE(O1368:S1368,AA1368:AE1368),0),"")</f>
        <v/>
      </c>
      <c r="DA1368" s="232">
        <f>IFERROR(AVERAGE(T1368:X1368,AF1368:AJ1368),"")</f>
        <v/>
      </c>
      <c r="DB1368" s="308">
        <f>AV1368+BK1368</f>
        <v/>
      </c>
      <c r="DC1368" s="12">
        <f>SUM(BL1368:BT1368,AW1368:BE1368)</f>
        <v/>
      </c>
      <c r="DD1368" s="437">
        <f>IFERROR(ROUND(DC1368/K1368,0),"")</f>
        <v/>
      </c>
      <c r="DE1368" s="437">
        <f>IFERROR(ROUND(AVERAGE(Y1368:Z1368,AK1368:AL1368),0),"")</f>
        <v/>
      </c>
      <c r="DF1368" s="217">
        <f>IFERROR(ROUND((3600/DE1368*J1368),0),"")</f>
        <v/>
      </c>
      <c r="DG1368" s="437">
        <f>IFERROR(ROUND(DD1368/DF1368,1),"")</f>
        <v/>
      </c>
      <c r="DH1368" s="308">
        <f>IFERROR(DB1368+DD1368,"")</f>
        <v/>
      </c>
      <c r="DI1368" s="447">
        <f>IFERROR(DD1368/DH1368,"")</f>
        <v/>
      </c>
      <c r="DJ1368" s="239" t="n"/>
      <c r="DK1368" s="12">
        <f>IFERROR(DF1368-AP1368,"")</f>
        <v/>
      </c>
      <c r="DL1368" s="239" t="n"/>
      <c r="DM1368" s="307">
        <f>IFERROR(DA1368-L1368,"")</f>
        <v/>
      </c>
      <c r="DN1368" s="348">
        <f>IF(DE1368&gt;AQ1368,0,1)</f>
        <v/>
      </c>
      <c r="DO1368" s="348">
        <f>IF(DA1368&lt;M1368,0,1)</f>
        <v/>
      </c>
      <c r="DP1368" s="348">
        <f>IF(DA1368&gt;N1368,0,1)</f>
        <v/>
      </c>
    </row>
    <row r="1369" ht="20.25" customHeight="1" s="417">
      <c r="C1369" s="455" t="n"/>
      <c r="G1369" s="238" t="n"/>
      <c r="H1369" s="437" t="n"/>
      <c r="I1369" s="437" t="n"/>
      <c r="J1369" s="437" t="n"/>
      <c r="K1369" s="437" t="n"/>
      <c r="L1369" s="240" t="n"/>
      <c r="M1369" s="241" t="n"/>
      <c r="N1369" s="242" t="n"/>
      <c r="O1369" s="232" t="n"/>
      <c r="P1369" s="232" t="n"/>
      <c r="Q1369" s="232" t="n"/>
      <c r="R1369" s="232" t="n"/>
      <c r="S1369" s="232" t="n"/>
      <c r="T1369" s="232" t="n"/>
      <c r="U1369" s="232" t="n"/>
      <c r="V1369" s="232" t="n"/>
      <c r="W1369" s="232" t="n"/>
      <c r="X1369" s="232" t="n"/>
      <c r="Y1369" s="195" t="n"/>
      <c r="Z1369" s="195" t="n"/>
      <c r="AA1369" s="232" t="n"/>
      <c r="AB1369" s="232" t="n"/>
      <c r="AC1369" s="232" t="n"/>
      <c r="AD1369" s="232" t="n"/>
      <c r="AE1369" s="232" t="n"/>
      <c r="AF1369" s="232" t="n"/>
      <c r="AG1369" s="232" t="n"/>
      <c r="AH1369" s="232" t="n"/>
      <c r="AI1369" s="232" t="n"/>
      <c r="AJ1369" s="232" t="n"/>
      <c r="AK1369" s="195" t="n"/>
      <c r="AL1369" s="195" t="n"/>
      <c r="AM1369" s="232">
        <f>IFERROR(ROUND(AVERAGE(O1369:S1369,AA1369:AE1369),0),"")</f>
        <v/>
      </c>
      <c r="AN1369" s="232">
        <f>IFERROR(ROUND(AVERAGE(T1369:X1369,AF1369:AJ1369),0),"")</f>
        <v/>
      </c>
      <c r="AO1369" s="278">
        <f>IFERROR((AM1369-L1369)/L1369,"")</f>
        <v/>
      </c>
      <c r="AP1369" s="218" t="n"/>
      <c r="AQ1369" s="219" t="n"/>
      <c r="AR1369" s="217">
        <f>IFERROR(ROUND((3600/AS1369*J1369),0),"")</f>
        <v/>
      </c>
      <c r="AS1369" s="217">
        <f>IFERROR(ROUND(AVERAGE(Y1369:Z1369,AK1369:AL1369),0),"")</f>
        <v/>
      </c>
      <c r="AT1369" s="217" t="n"/>
      <c r="AU1369" s="217" t="n"/>
      <c r="AV1369" s="217" t="n"/>
      <c r="AW1369" s="217" t="n"/>
      <c r="AX1369" s="217" t="n"/>
      <c r="AY1369" s="217" t="n"/>
      <c r="AZ1369" s="217" t="n"/>
      <c r="BA1369" s="217" t="n"/>
      <c r="BB1369" s="217" t="n"/>
      <c r="BC1369" s="217" t="n"/>
      <c r="BD1369" s="217" t="n"/>
      <c r="BE1369" s="217" t="n"/>
      <c r="BF1369" s="217" t="n"/>
      <c r="BG1369" s="217" t="n"/>
      <c r="BH1369" s="217" t="n"/>
      <c r="BI1369" s="217" t="n"/>
      <c r="BJ1369" s="217" t="n"/>
      <c r="BK1369" s="217" t="n"/>
      <c r="BL1369" s="217" t="n"/>
      <c r="BM1369" s="217" t="n"/>
      <c r="BN1369" s="217" t="n"/>
      <c r="BO1369" s="217" t="n"/>
      <c r="BP1369" s="217" t="n"/>
      <c r="BQ1369" s="217" t="n"/>
      <c r="BR1369" s="217" t="n"/>
      <c r="BS1369" s="217" t="n"/>
      <c r="BT1369" s="217" t="n"/>
      <c r="BU1369" s="217" t="n"/>
      <c r="BV1369" s="217" t="n"/>
      <c r="BW1369" s="217" t="n"/>
      <c r="BX1369" s="220" t="n"/>
      <c r="BY1369" s="220" t="n"/>
      <c r="BZ1369" s="220" t="n"/>
      <c r="CA1369" s="220" t="n"/>
      <c r="CB1369" s="220" t="n"/>
      <c r="CC1369" s="220" t="n"/>
      <c r="CD1369" s="220" t="n"/>
      <c r="CE1369" s="220" t="n"/>
      <c r="CF1369" s="220" t="n"/>
      <c r="CG1369" s="221">
        <f>IFERROR(ROUND((SUM(BX1369:CF1369)),0),"")</f>
        <v/>
      </c>
      <c r="CH1369" s="216" t="n"/>
      <c r="CI1369" s="456" t="n"/>
      <c r="CJ1369" s="223" t="n"/>
      <c r="CK1369" s="196" t="n"/>
      <c r="CL1369" s="196" t="n"/>
      <c r="CM1369" s="196" t="n"/>
      <c r="CN1369" s="196" t="n"/>
      <c r="CO1369" s="196" t="n"/>
      <c r="CP1369" s="323" t="n"/>
      <c r="CQ1369" s="348" t="n"/>
      <c r="CR1369" s="348" t="n"/>
      <c r="CS1369" s="348" t="n"/>
      <c r="CT1369" s="348" t="n"/>
      <c r="CU1369" s="348" t="n"/>
      <c r="CV1369" s="348" t="n"/>
      <c r="CW1369" s="348" t="n"/>
      <c r="CX1369" s="348" t="n"/>
      <c r="CY1369" s="348">
        <f>IFERROR(ROUND(STDEV(AN1369,L1369),1),"")</f>
        <v/>
      </c>
      <c r="CZ1369" s="232">
        <f>IFERROR(ROUND(AVERAGE(O1369:S1369,AA1369:AE1369),0),"")</f>
        <v/>
      </c>
      <c r="DA1369" s="232">
        <f>IFERROR(AVERAGE(T1369:X1369,AF1369:AJ1369),"")</f>
        <v/>
      </c>
      <c r="DB1369" s="308">
        <f>AV1369+BK1369</f>
        <v/>
      </c>
      <c r="DC1369" s="12">
        <f>SUM(BL1369:BT1369,AW1369:BE1369)</f>
        <v/>
      </c>
      <c r="DD1369" s="437">
        <f>IFERROR(ROUND(DC1369/K1369,0),"")</f>
        <v/>
      </c>
      <c r="DE1369" s="437">
        <f>IFERROR(ROUND(AVERAGE(Y1369:Z1369,AK1369:AL1369),0),"")</f>
        <v/>
      </c>
      <c r="DF1369" s="217">
        <f>IFERROR(ROUND((3600/DE1369*J1369),0),"")</f>
        <v/>
      </c>
      <c r="DG1369" s="437">
        <f>IFERROR(ROUND(DD1369/DF1369,1),"")</f>
        <v/>
      </c>
      <c r="DH1369" s="308">
        <f>IFERROR(DB1369+DD1369,"")</f>
        <v/>
      </c>
      <c r="DI1369" s="447">
        <f>IFERROR(DD1369/DH1369,"")</f>
        <v/>
      </c>
      <c r="DJ1369" s="239" t="n"/>
      <c r="DK1369" s="12">
        <f>IFERROR(DF1369-AP1369,"")</f>
        <v/>
      </c>
      <c r="DL1369" s="239" t="n"/>
      <c r="DM1369" s="307">
        <f>IFERROR(DA1369-L1369,"")</f>
        <v/>
      </c>
      <c r="DN1369" s="348">
        <f>IF(DE1369&gt;AQ1369,0,1)</f>
        <v/>
      </c>
      <c r="DO1369" s="348">
        <f>IF(DA1369&lt;M1369,0,1)</f>
        <v/>
      </c>
      <c r="DP1369" s="348">
        <f>IF(DA1369&gt;N1369,0,1)</f>
        <v/>
      </c>
    </row>
    <row r="1370" ht="20.25" customHeight="1" s="417">
      <c r="C1370" s="455" t="n"/>
      <c r="G1370" s="238" t="n"/>
      <c r="H1370" s="437" t="n"/>
      <c r="I1370" s="437" t="n"/>
      <c r="J1370" s="437" t="n"/>
      <c r="K1370" s="437" t="n"/>
      <c r="L1370" s="240" t="n"/>
      <c r="M1370" s="241" t="n"/>
      <c r="N1370" s="242" t="n"/>
      <c r="O1370" s="232" t="n"/>
      <c r="P1370" s="232" t="n"/>
      <c r="Q1370" s="232" t="n"/>
      <c r="R1370" s="232" t="n"/>
      <c r="S1370" s="232" t="n"/>
      <c r="T1370" s="232" t="n"/>
      <c r="U1370" s="232" t="n"/>
      <c r="V1370" s="232" t="n"/>
      <c r="W1370" s="232" t="n"/>
      <c r="X1370" s="232" t="n"/>
      <c r="Y1370" s="195" t="n"/>
      <c r="Z1370" s="195" t="n"/>
      <c r="AA1370" s="232" t="n"/>
      <c r="AB1370" s="232" t="n"/>
      <c r="AC1370" s="232" t="n"/>
      <c r="AD1370" s="232" t="n"/>
      <c r="AE1370" s="232" t="n"/>
      <c r="AF1370" s="232" t="n"/>
      <c r="AG1370" s="232" t="n"/>
      <c r="AH1370" s="232" t="n"/>
      <c r="AI1370" s="232" t="n"/>
      <c r="AJ1370" s="232" t="n"/>
      <c r="AK1370" s="195" t="n"/>
      <c r="AL1370" s="195" t="n"/>
      <c r="AM1370" s="232">
        <f>IFERROR(ROUND(AVERAGE(O1370:S1370,AA1370:AE1370),0),"")</f>
        <v/>
      </c>
      <c r="AN1370" s="232">
        <f>IFERROR(ROUND(AVERAGE(T1370:X1370,AF1370:AJ1370),0),"")</f>
        <v/>
      </c>
      <c r="AO1370" s="278">
        <f>IFERROR((AM1370-L1370)/L1370,"")</f>
        <v/>
      </c>
      <c r="AP1370" s="218" t="n"/>
      <c r="AQ1370" s="219" t="n"/>
      <c r="AR1370" s="217">
        <f>IFERROR(ROUND((3600/AS1370*J1370),0),"")</f>
        <v/>
      </c>
      <c r="AS1370" s="217">
        <f>IFERROR(ROUND(AVERAGE(Y1370:Z1370,AK1370:AL1370),0),"")</f>
        <v/>
      </c>
      <c r="AT1370" s="217" t="n"/>
      <c r="AU1370" s="217" t="n"/>
      <c r="AV1370" s="217" t="n"/>
      <c r="AW1370" s="217" t="n"/>
      <c r="AX1370" s="217" t="n"/>
      <c r="AY1370" s="217" t="n"/>
      <c r="AZ1370" s="217" t="n"/>
      <c r="BA1370" s="217" t="n"/>
      <c r="BB1370" s="217" t="n"/>
      <c r="BC1370" s="217" t="n"/>
      <c r="BD1370" s="217" t="n"/>
      <c r="BE1370" s="217" t="n"/>
      <c r="BF1370" s="217" t="n"/>
      <c r="BG1370" s="217" t="n"/>
      <c r="BH1370" s="217" t="n"/>
      <c r="BI1370" s="217" t="n"/>
      <c r="BJ1370" s="217" t="n"/>
      <c r="BK1370" s="217" t="n"/>
      <c r="BL1370" s="217" t="n"/>
      <c r="BM1370" s="217" t="n"/>
      <c r="BN1370" s="217" t="n"/>
      <c r="BO1370" s="217" t="n"/>
      <c r="BP1370" s="217" t="n"/>
      <c r="BQ1370" s="217" t="n"/>
      <c r="BR1370" s="217" t="n"/>
      <c r="BS1370" s="217" t="n"/>
      <c r="BT1370" s="217" t="n"/>
      <c r="BU1370" s="217" t="n"/>
      <c r="BV1370" s="217" t="n"/>
      <c r="BW1370" s="217" t="n"/>
      <c r="BX1370" s="220" t="n"/>
      <c r="BY1370" s="220" t="n"/>
      <c r="BZ1370" s="220" t="n"/>
      <c r="CA1370" s="220" t="n"/>
      <c r="CB1370" s="220" t="n"/>
      <c r="CC1370" s="220" t="n"/>
      <c r="CD1370" s="220" t="n"/>
      <c r="CE1370" s="220" t="n"/>
      <c r="CF1370" s="220" t="n"/>
      <c r="CG1370" s="221">
        <f>IFERROR(ROUND((SUM(BX1370:CF1370)),0),"")</f>
        <v/>
      </c>
      <c r="CH1370" s="216" t="n"/>
      <c r="CI1370" s="456" t="n"/>
      <c r="CJ1370" s="223" t="n"/>
      <c r="CK1370" s="196" t="n"/>
      <c r="CL1370" s="196" t="n"/>
      <c r="CM1370" s="196" t="n"/>
      <c r="CN1370" s="196" t="n"/>
      <c r="CO1370" s="196" t="n"/>
      <c r="CP1370" s="323" t="n"/>
      <c r="CQ1370" s="348" t="n"/>
      <c r="CR1370" s="348" t="n"/>
      <c r="CS1370" s="348" t="n"/>
      <c r="CT1370" s="348" t="n"/>
      <c r="CU1370" s="348" t="n"/>
      <c r="CV1370" s="348" t="n"/>
      <c r="CW1370" s="348" t="n"/>
      <c r="CX1370" s="348" t="n"/>
      <c r="CY1370" s="348">
        <f>IFERROR(ROUND(STDEV(AN1370,L1370),1),"")</f>
        <v/>
      </c>
      <c r="CZ1370" s="232">
        <f>IFERROR(ROUND(AVERAGE(O1370:S1370,AA1370:AE1370),0),"")</f>
        <v/>
      </c>
      <c r="DA1370" s="232">
        <f>IFERROR(AVERAGE(T1370:X1370,AF1370:AJ1370),"")</f>
        <v/>
      </c>
      <c r="DB1370" s="308">
        <f>AV1370+BK1370</f>
        <v/>
      </c>
      <c r="DC1370" s="12">
        <f>SUM(BL1370:BT1370,AW1370:BE1370)</f>
        <v/>
      </c>
      <c r="DD1370" s="437">
        <f>IFERROR(ROUND(DC1370/K1370,0),"")</f>
        <v/>
      </c>
      <c r="DE1370" s="437">
        <f>IFERROR(ROUND(AVERAGE(Y1370:Z1370,AK1370:AL1370),0),"")</f>
        <v/>
      </c>
      <c r="DF1370" s="217">
        <f>IFERROR(ROUND((3600/DE1370*J1370),0),"")</f>
        <v/>
      </c>
      <c r="DG1370" s="437">
        <f>IFERROR(ROUND(DD1370/DF1370,1),"")</f>
        <v/>
      </c>
      <c r="DH1370" s="308">
        <f>IFERROR(DB1370+DD1370,"")</f>
        <v/>
      </c>
      <c r="DI1370" s="447">
        <f>IFERROR(DD1370/DH1370,"")</f>
        <v/>
      </c>
      <c r="DJ1370" s="239" t="n"/>
      <c r="DK1370" s="12">
        <f>IFERROR(DF1370-AP1370,"")</f>
        <v/>
      </c>
      <c r="DL1370" s="239" t="n"/>
      <c r="DM1370" s="307">
        <f>IFERROR(DA1370-L1370,"")</f>
        <v/>
      </c>
      <c r="DN1370" s="348">
        <f>IF(DE1370&gt;AQ1370,0,1)</f>
        <v/>
      </c>
      <c r="DO1370" s="348">
        <f>IF(DA1370&lt;M1370,0,1)</f>
        <v/>
      </c>
      <c r="DP1370" s="348">
        <f>IF(DA1370&gt;N1370,0,1)</f>
        <v/>
      </c>
    </row>
    <row r="1371" ht="20.25" customHeight="1" s="417">
      <c r="C1371" s="455" t="n"/>
      <c r="G1371" s="238" t="n"/>
      <c r="H1371" s="437" t="n"/>
      <c r="I1371" s="437" t="n"/>
      <c r="J1371" s="437" t="n"/>
      <c r="K1371" s="437" t="n"/>
      <c r="L1371" s="240" t="n"/>
      <c r="M1371" s="241" t="n"/>
      <c r="N1371" s="242" t="n"/>
      <c r="O1371" s="232" t="n"/>
      <c r="P1371" s="232" t="n"/>
      <c r="Q1371" s="232" t="n"/>
      <c r="R1371" s="232" t="n"/>
      <c r="S1371" s="232" t="n"/>
      <c r="T1371" s="232" t="n"/>
      <c r="U1371" s="232" t="n"/>
      <c r="V1371" s="232" t="n"/>
      <c r="W1371" s="232" t="n"/>
      <c r="X1371" s="232" t="n"/>
      <c r="Y1371" s="195" t="n"/>
      <c r="Z1371" s="195" t="n"/>
      <c r="AA1371" s="232" t="n"/>
      <c r="AB1371" s="232" t="n"/>
      <c r="AC1371" s="232" t="n"/>
      <c r="AD1371" s="232" t="n"/>
      <c r="AE1371" s="232" t="n"/>
      <c r="AF1371" s="232" t="n"/>
      <c r="AG1371" s="232" t="n"/>
      <c r="AH1371" s="232" t="n"/>
      <c r="AI1371" s="232" t="n"/>
      <c r="AJ1371" s="232" t="n"/>
      <c r="AK1371" s="195" t="n"/>
      <c r="AL1371" s="195" t="n"/>
      <c r="AM1371" s="232">
        <f>IFERROR(ROUND(AVERAGE(O1371:S1371,AA1371:AE1371),0),"")</f>
        <v/>
      </c>
      <c r="AN1371" s="232">
        <f>IFERROR(ROUND(AVERAGE(T1371:X1371,AF1371:AJ1371),0),"")</f>
        <v/>
      </c>
      <c r="AO1371" s="278">
        <f>IFERROR((AM1371-L1371)/L1371,"")</f>
        <v/>
      </c>
      <c r="AP1371" s="218" t="n"/>
      <c r="AQ1371" s="219" t="n"/>
      <c r="AR1371" s="217">
        <f>IFERROR(ROUND((3600/AS1371*J1371),0),"")</f>
        <v/>
      </c>
      <c r="AS1371" s="217">
        <f>IFERROR(ROUND(AVERAGE(Y1371:Z1371,AK1371:AL1371),0),"")</f>
        <v/>
      </c>
      <c r="AT1371" s="217" t="n"/>
      <c r="AU1371" s="217" t="n"/>
      <c r="AV1371" s="217" t="n"/>
      <c r="AW1371" s="217" t="n"/>
      <c r="AX1371" s="217" t="n"/>
      <c r="AY1371" s="217" t="n"/>
      <c r="AZ1371" s="217" t="n"/>
      <c r="BA1371" s="217" t="n"/>
      <c r="BB1371" s="217" t="n"/>
      <c r="BC1371" s="217" t="n"/>
      <c r="BD1371" s="217" t="n"/>
      <c r="BE1371" s="217" t="n"/>
      <c r="BF1371" s="217" t="n"/>
      <c r="BG1371" s="217" t="n"/>
      <c r="BH1371" s="217" t="n"/>
      <c r="BI1371" s="217" t="n"/>
      <c r="BJ1371" s="217" t="n"/>
      <c r="BK1371" s="217" t="n"/>
      <c r="BL1371" s="217" t="n"/>
      <c r="BM1371" s="217" t="n"/>
      <c r="BN1371" s="217" t="n"/>
      <c r="BO1371" s="217" t="n"/>
      <c r="BP1371" s="217" t="n"/>
      <c r="BQ1371" s="217" t="n"/>
      <c r="BR1371" s="217" t="n"/>
      <c r="BS1371" s="217" t="n"/>
      <c r="BT1371" s="217" t="n"/>
      <c r="BU1371" s="217" t="n"/>
      <c r="BV1371" s="217" t="n"/>
      <c r="BW1371" s="217" t="n"/>
      <c r="BX1371" s="220" t="n"/>
      <c r="BY1371" s="220" t="n"/>
      <c r="BZ1371" s="220" t="n"/>
      <c r="CA1371" s="220" t="n"/>
      <c r="CB1371" s="220" t="n"/>
      <c r="CC1371" s="220" t="n"/>
      <c r="CD1371" s="220" t="n"/>
      <c r="CE1371" s="220" t="n"/>
      <c r="CF1371" s="220" t="n"/>
      <c r="CG1371" s="221">
        <f>IFERROR(ROUND((SUM(BX1371:CF1371)),0),"")</f>
        <v/>
      </c>
      <c r="CH1371" s="216" t="n"/>
      <c r="CI1371" s="456" t="n"/>
      <c r="CJ1371" s="223" t="n"/>
      <c r="CK1371" s="196" t="n"/>
      <c r="CL1371" s="196" t="n"/>
      <c r="CM1371" s="196" t="n"/>
      <c r="CN1371" s="196" t="n"/>
      <c r="CO1371" s="196" t="n"/>
      <c r="CP1371" s="323" t="n"/>
      <c r="CQ1371" s="348" t="n"/>
      <c r="CR1371" s="348" t="n"/>
      <c r="CS1371" s="348" t="n"/>
      <c r="CT1371" s="348" t="n"/>
      <c r="CU1371" s="348" t="n"/>
      <c r="CV1371" s="348" t="n"/>
      <c r="CW1371" s="348" t="n"/>
      <c r="CX1371" s="348" t="n"/>
      <c r="CY1371" s="348">
        <f>IFERROR(ROUND(STDEV(AN1371,L1371),1),"")</f>
        <v/>
      </c>
      <c r="CZ1371" s="232">
        <f>IFERROR(ROUND(AVERAGE(O1371:S1371,AA1371:AE1371),0),"")</f>
        <v/>
      </c>
      <c r="DA1371" s="232">
        <f>IFERROR(AVERAGE(T1371:X1371,AF1371:AJ1371),"")</f>
        <v/>
      </c>
      <c r="DB1371" s="308">
        <f>AV1371+BK1371</f>
        <v/>
      </c>
      <c r="DC1371" s="12">
        <f>SUM(BL1371:BT1371,AW1371:BE1371)</f>
        <v/>
      </c>
      <c r="DD1371" s="437">
        <f>IFERROR(ROUND(DC1371/K1371,0),"")</f>
        <v/>
      </c>
      <c r="DE1371" s="437">
        <f>IFERROR(ROUND(AVERAGE(Y1371:Z1371,AK1371:AL1371),0),"")</f>
        <v/>
      </c>
      <c r="DF1371" s="217">
        <f>IFERROR(ROUND((3600/DE1371*J1371),0),"")</f>
        <v/>
      </c>
      <c r="DG1371" s="437">
        <f>IFERROR(ROUND(DD1371/DF1371,1),"")</f>
        <v/>
      </c>
      <c r="DH1371" s="308">
        <f>IFERROR(DB1371+DD1371,"")</f>
        <v/>
      </c>
      <c r="DI1371" s="447">
        <f>IFERROR(DD1371/DH1371,"")</f>
        <v/>
      </c>
      <c r="DJ1371" s="239" t="n"/>
      <c r="DK1371" s="12">
        <f>IFERROR(DF1371-AP1371,"")</f>
        <v/>
      </c>
      <c r="DL1371" s="239" t="n"/>
      <c r="DM1371" s="307">
        <f>IFERROR(DA1371-L1371,"")</f>
        <v/>
      </c>
      <c r="DN1371" s="348">
        <f>IF(DE1371&gt;AQ1371,0,1)</f>
        <v/>
      </c>
      <c r="DO1371" s="348">
        <f>IF(DA1371&lt;M1371,0,1)</f>
        <v/>
      </c>
      <c r="DP1371" s="348">
        <f>IF(DA1371&gt;N1371,0,1)</f>
        <v/>
      </c>
    </row>
    <row r="1372" ht="20.25" customHeight="1" s="417">
      <c r="C1372" s="455" t="n"/>
      <c r="G1372" s="238" t="n"/>
      <c r="H1372" s="437" t="n"/>
      <c r="I1372" s="437" t="n"/>
      <c r="J1372" s="437" t="n"/>
      <c r="K1372" s="437" t="n"/>
      <c r="L1372" s="240" t="n"/>
      <c r="M1372" s="241" t="n"/>
      <c r="N1372" s="242" t="n"/>
      <c r="O1372" s="232" t="n"/>
      <c r="P1372" s="232" t="n"/>
      <c r="Q1372" s="232" t="n"/>
      <c r="R1372" s="232" t="n"/>
      <c r="S1372" s="232" t="n"/>
      <c r="T1372" s="232" t="n"/>
      <c r="U1372" s="232" t="n"/>
      <c r="V1372" s="232" t="n"/>
      <c r="W1372" s="232" t="n"/>
      <c r="X1372" s="232" t="n"/>
      <c r="Y1372" s="195" t="n"/>
      <c r="Z1372" s="195" t="n"/>
      <c r="AA1372" s="232" t="n"/>
      <c r="AB1372" s="232" t="n"/>
      <c r="AC1372" s="232" t="n"/>
      <c r="AD1372" s="232" t="n"/>
      <c r="AE1372" s="232" t="n"/>
      <c r="AF1372" s="232" t="n"/>
      <c r="AG1372" s="232" t="n"/>
      <c r="AH1372" s="232" t="n"/>
      <c r="AI1372" s="232" t="n"/>
      <c r="AJ1372" s="232" t="n"/>
      <c r="AK1372" s="195" t="n"/>
      <c r="AL1372" s="195" t="n"/>
      <c r="AM1372" s="232">
        <f>IFERROR(ROUND(AVERAGE(O1372:S1372,AA1372:AE1372),0),"")</f>
        <v/>
      </c>
      <c r="AN1372" s="232">
        <f>IFERROR(ROUND(AVERAGE(T1372:X1372,AF1372:AJ1372),0),"")</f>
        <v/>
      </c>
      <c r="AO1372" s="278">
        <f>IFERROR((AM1372-L1372)/L1372,"")</f>
        <v/>
      </c>
      <c r="AP1372" s="218" t="n"/>
      <c r="AQ1372" s="219" t="n"/>
      <c r="AR1372" s="217">
        <f>IFERROR(ROUND((3600/AS1372*J1372),0),"")</f>
        <v/>
      </c>
      <c r="AS1372" s="217">
        <f>IFERROR(ROUND(AVERAGE(Y1372:Z1372,AK1372:AL1372),0),"")</f>
        <v/>
      </c>
      <c r="AT1372" s="217" t="n"/>
      <c r="AU1372" s="217" t="n"/>
      <c r="AV1372" s="217" t="n"/>
      <c r="AW1372" s="217" t="n"/>
      <c r="AX1372" s="217" t="n"/>
      <c r="AY1372" s="217" t="n"/>
      <c r="AZ1372" s="217" t="n"/>
      <c r="BA1372" s="217" t="n"/>
      <c r="BB1372" s="217" t="n"/>
      <c r="BC1372" s="217" t="n"/>
      <c r="BD1372" s="217" t="n"/>
      <c r="BE1372" s="217" t="n"/>
      <c r="BF1372" s="217" t="n"/>
      <c r="BG1372" s="217" t="n"/>
      <c r="BH1372" s="217" t="n"/>
      <c r="BI1372" s="217" t="n"/>
      <c r="BJ1372" s="217" t="n"/>
      <c r="BK1372" s="217" t="n"/>
      <c r="BL1372" s="217" t="n"/>
      <c r="BM1372" s="217" t="n"/>
      <c r="BN1372" s="217" t="n"/>
      <c r="BO1372" s="217" t="n"/>
      <c r="BP1372" s="217" t="n"/>
      <c r="BQ1372" s="217" t="n"/>
      <c r="BR1372" s="217" t="n"/>
      <c r="BS1372" s="217" t="n"/>
      <c r="BT1372" s="217" t="n"/>
      <c r="BU1372" s="217" t="n"/>
      <c r="BV1372" s="217" t="n"/>
      <c r="BW1372" s="217" t="n"/>
      <c r="BX1372" s="220" t="n"/>
      <c r="BY1372" s="220" t="n"/>
      <c r="BZ1372" s="220" t="n"/>
      <c r="CA1372" s="220" t="n"/>
      <c r="CB1372" s="220" t="n"/>
      <c r="CC1372" s="220" t="n"/>
      <c r="CD1372" s="220" t="n"/>
      <c r="CE1372" s="220" t="n"/>
      <c r="CF1372" s="220" t="n"/>
      <c r="CG1372" s="221">
        <f>IFERROR(ROUND((SUM(BX1372:CF1372)),0),"")</f>
        <v/>
      </c>
      <c r="CH1372" s="216" t="n"/>
      <c r="CI1372" s="456" t="n"/>
      <c r="CJ1372" s="223" t="n"/>
      <c r="CK1372" s="196" t="n"/>
      <c r="CL1372" s="196" t="n"/>
      <c r="CM1372" s="196" t="n"/>
      <c r="CN1372" s="196" t="n"/>
      <c r="CO1372" s="196" t="n"/>
      <c r="CP1372" s="323" t="n"/>
      <c r="CQ1372" s="348" t="n"/>
      <c r="CR1372" s="348" t="n"/>
      <c r="CS1372" s="348" t="n"/>
      <c r="CT1372" s="348" t="n"/>
      <c r="CU1372" s="348" t="n"/>
      <c r="CV1372" s="348" t="n"/>
      <c r="CW1372" s="348" t="n"/>
      <c r="CX1372" s="348" t="n"/>
      <c r="CY1372" s="348">
        <f>IFERROR(ROUND(STDEV(AN1372,L1372),1),"")</f>
        <v/>
      </c>
      <c r="CZ1372" s="232">
        <f>IFERROR(ROUND(AVERAGE(O1372:S1372,AA1372:AE1372),0),"")</f>
        <v/>
      </c>
      <c r="DA1372" s="232">
        <f>IFERROR(AVERAGE(T1372:X1372,AF1372:AJ1372),"")</f>
        <v/>
      </c>
      <c r="DB1372" s="308">
        <f>AV1372+BK1372</f>
        <v/>
      </c>
      <c r="DC1372" s="12">
        <f>SUM(BL1372:BT1372,AW1372:BE1372)</f>
        <v/>
      </c>
      <c r="DD1372" s="437">
        <f>IFERROR(ROUND(DC1372/K1372,0),"")</f>
        <v/>
      </c>
      <c r="DE1372" s="437">
        <f>IFERROR(ROUND(AVERAGE(Y1372:Z1372,AK1372:AL1372),0),"")</f>
        <v/>
      </c>
      <c r="DF1372" s="217">
        <f>IFERROR(ROUND((3600/DE1372*J1372),0),"")</f>
        <v/>
      </c>
      <c r="DG1372" s="437">
        <f>IFERROR(ROUND(DD1372/DF1372,1),"")</f>
        <v/>
      </c>
      <c r="DH1372" s="308">
        <f>IFERROR(DB1372+DD1372,"")</f>
        <v/>
      </c>
      <c r="DI1372" s="447">
        <f>IFERROR(DD1372/DH1372,"")</f>
        <v/>
      </c>
      <c r="DJ1372" s="239" t="n"/>
      <c r="DK1372" s="12">
        <f>IFERROR(DF1372-AP1372,"")</f>
        <v/>
      </c>
      <c r="DL1372" s="239" t="n"/>
      <c r="DM1372" s="307">
        <f>IFERROR(DA1372-L1372,"")</f>
        <v/>
      </c>
      <c r="DN1372" s="348">
        <f>IF(DE1372&gt;AQ1372,0,1)</f>
        <v/>
      </c>
      <c r="DO1372" s="348">
        <f>IF(DA1372&lt;M1372,0,1)</f>
        <v/>
      </c>
      <c r="DP1372" s="348">
        <f>IF(DA1372&gt;N1372,0,1)</f>
        <v/>
      </c>
    </row>
    <row r="1373" ht="20.25" customHeight="1" s="417">
      <c r="C1373" s="455" t="n"/>
      <c r="G1373" s="238" t="n"/>
      <c r="H1373" s="437" t="n"/>
      <c r="I1373" s="437" t="n"/>
      <c r="J1373" s="437" t="n"/>
      <c r="K1373" s="437" t="n"/>
      <c r="L1373" s="240" t="n"/>
      <c r="M1373" s="241" t="n"/>
      <c r="N1373" s="242" t="n"/>
      <c r="O1373" s="232" t="n"/>
      <c r="P1373" s="232" t="n"/>
      <c r="Q1373" s="232" t="n"/>
      <c r="R1373" s="232" t="n"/>
      <c r="S1373" s="232" t="n"/>
      <c r="T1373" s="232" t="n"/>
      <c r="U1373" s="232" t="n"/>
      <c r="V1373" s="232" t="n"/>
      <c r="W1373" s="232" t="n"/>
      <c r="X1373" s="232" t="n"/>
      <c r="Y1373" s="195" t="n"/>
      <c r="Z1373" s="195" t="n"/>
      <c r="AA1373" s="232" t="n"/>
      <c r="AB1373" s="232" t="n"/>
      <c r="AC1373" s="232" t="n"/>
      <c r="AD1373" s="232" t="n"/>
      <c r="AE1373" s="232" t="n"/>
      <c r="AF1373" s="232" t="n"/>
      <c r="AG1373" s="232" t="n"/>
      <c r="AH1373" s="232" t="n"/>
      <c r="AI1373" s="232" t="n"/>
      <c r="AJ1373" s="232" t="n"/>
      <c r="AK1373" s="195" t="n"/>
      <c r="AL1373" s="195" t="n"/>
      <c r="AM1373" s="232">
        <f>IFERROR(ROUND(AVERAGE(O1373:S1373,AA1373:AE1373),0),"")</f>
        <v/>
      </c>
      <c r="AN1373" s="232">
        <f>IFERROR(ROUND(AVERAGE(T1373:X1373,AF1373:AJ1373),0),"")</f>
        <v/>
      </c>
      <c r="AO1373" s="278">
        <f>IFERROR((AM1373-L1373)/L1373,"")</f>
        <v/>
      </c>
      <c r="AP1373" s="218" t="n"/>
      <c r="AQ1373" s="219" t="n"/>
      <c r="AR1373" s="217">
        <f>IFERROR(ROUND((3600/AS1373*J1373),0),"")</f>
        <v/>
      </c>
      <c r="AS1373" s="217">
        <f>IFERROR(ROUND(AVERAGE(Y1373:Z1373,AK1373:AL1373),0),"")</f>
        <v/>
      </c>
      <c r="AT1373" s="217" t="n"/>
      <c r="AU1373" s="217" t="n"/>
      <c r="AV1373" s="217" t="n"/>
      <c r="AW1373" s="217" t="n"/>
      <c r="AX1373" s="217" t="n"/>
      <c r="AY1373" s="217" t="n"/>
      <c r="AZ1373" s="217" t="n"/>
      <c r="BA1373" s="217" t="n"/>
      <c r="BB1373" s="217" t="n"/>
      <c r="BC1373" s="217" t="n"/>
      <c r="BD1373" s="217" t="n"/>
      <c r="BE1373" s="217" t="n"/>
      <c r="BF1373" s="217" t="n"/>
      <c r="BG1373" s="217" t="n"/>
      <c r="BH1373" s="217" t="n"/>
      <c r="BI1373" s="217" t="n"/>
      <c r="BJ1373" s="217" t="n"/>
      <c r="BK1373" s="217" t="n"/>
      <c r="BL1373" s="217" t="n"/>
      <c r="BM1373" s="217" t="n"/>
      <c r="BN1373" s="217" t="n"/>
      <c r="BO1373" s="217" t="n"/>
      <c r="BP1373" s="217" t="n"/>
      <c r="BQ1373" s="217" t="n"/>
      <c r="BR1373" s="217" t="n"/>
      <c r="BS1373" s="217" t="n"/>
      <c r="BT1373" s="217" t="n"/>
      <c r="BU1373" s="217" t="n"/>
      <c r="BV1373" s="217" t="n"/>
      <c r="BW1373" s="217" t="n"/>
      <c r="BX1373" s="220" t="n"/>
      <c r="BY1373" s="220" t="n"/>
      <c r="BZ1373" s="220" t="n"/>
      <c r="CA1373" s="220" t="n"/>
      <c r="CB1373" s="220" t="n"/>
      <c r="CC1373" s="220" t="n"/>
      <c r="CD1373" s="220" t="n"/>
      <c r="CE1373" s="220" t="n"/>
      <c r="CF1373" s="220" t="n"/>
      <c r="CG1373" s="221">
        <f>IFERROR(ROUND((SUM(BX1373:CF1373)),0),"")</f>
        <v/>
      </c>
      <c r="CH1373" s="216" t="n"/>
      <c r="CI1373" s="456" t="n"/>
      <c r="CJ1373" s="223" t="n"/>
      <c r="CK1373" s="196" t="n"/>
      <c r="CL1373" s="196" t="n"/>
      <c r="CM1373" s="196" t="n"/>
      <c r="CN1373" s="196" t="n"/>
      <c r="CO1373" s="196" t="n"/>
      <c r="CP1373" s="323" t="n"/>
      <c r="CQ1373" s="348" t="n"/>
      <c r="CR1373" s="348" t="n"/>
      <c r="CS1373" s="348" t="n"/>
      <c r="CT1373" s="348" t="n"/>
      <c r="CU1373" s="348" t="n"/>
      <c r="CV1373" s="348" t="n"/>
      <c r="CW1373" s="348" t="n"/>
      <c r="CX1373" s="348" t="n"/>
      <c r="CY1373" s="348">
        <f>IFERROR(ROUND(STDEV(AN1373,L1373),1),"")</f>
        <v/>
      </c>
      <c r="CZ1373" s="232">
        <f>IFERROR(ROUND(AVERAGE(O1373:S1373,AA1373:AE1373),0),"")</f>
        <v/>
      </c>
      <c r="DA1373" s="232">
        <f>IFERROR(AVERAGE(T1373:X1373,AF1373:AJ1373),"")</f>
        <v/>
      </c>
      <c r="DB1373" s="308">
        <f>AV1373+BK1373</f>
        <v/>
      </c>
      <c r="DC1373" s="12">
        <f>SUM(BL1373:BT1373,AW1373:BE1373)</f>
        <v/>
      </c>
      <c r="DD1373" s="437">
        <f>IFERROR(ROUND(DC1373/K1373,0),"")</f>
        <v/>
      </c>
      <c r="DE1373" s="437">
        <f>IFERROR(ROUND(AVERAGE(Y1373:Z1373,AK1373:AL1373),0),"")</f>
        <v/>
      </c>
      <c r="DF1373" s="217">
        <f>IFERROR(ROUND((3600/DE1373*J1373),0),"")</f>
        <v/>
      </c>
      <c r="DG1373" s="437">
        <f>IFERROR(ROUND(DD1373/DF1373,1),"")</f>
        <v/>
      </c>
      <c r="DH1373" s="308">
        <f>IFERROR(DB1373+DD1373,"")</f>
        <v/>
      </c>
      <c r="DI1373" s="447">
        <f>IFERROR(DD1373/DH1373,"")</f>
        <v/>
      </c>
      <c r="DJ1373" s="239" t="n"/>
      <c r="DK1373" s="12">
        <f>IFERROR(DF1373-AP1373,"")</f>
        <v/>
      </c>
      <c r="DL1373" s="239" t="n"/>
      <c r="DM1373" s="307">
        <f>IFERROR(DA1373-L1373,"")</f>
        <v/>
      </c>
      <c r="DN1373" s="348">
        <f>IF(DE1373&gt;AQ1373,0,1)</f>
        <v/>
      </c>
      <c r="DO1373" s="348">
        <f>IF(DA1373&lt;M1373,0,1)</f>
        <v/>
      </c>
      <c r="DP1373" s="348">
        <f>IF(DA1373&gt;N1373,0,1)</f>
        <v/>
      </c>
    </row>
    <row r="1374" ht="20.25" customHeight="1" s="417">
      <c r="C1374" s="455" t="n"/>
      <c r="G1374" s="238" t="n"/>
      <c r="H1374" s="437" t="n"/>
      <c r="I1374" s="437" t="n"/>
      <c r="J1374" s="437" t="n"/>
      <c r="K1374" s="437" t="n"/>
      <c r="L1374" s="240" t="n"/>
      <c r="M1374" s="241" t="n"/>
      <c r="N1374" s="242" t="n"/>
      <c r="O1374" s="232" t="n"/>
      <c r="P1374" s="232" t="n"/>
      <c r="Q1374" s="232" t="n"/>
      <c r="R1374" s="232" t="n"/>
      <c r="S1374" s="232" t="n"/>
      <c r="T1374" s="232" t="n"/>
      <c r="U1374" s="232" t="n"/>
      <c r="V1374" s="232" t="n"/>
      <c r="W1374" s="232" t="n"/>
      <c r="X1374" s="232" t="n"/>
      <c r="Y1374" s="195" t="n"/>
      <c r="Z1374" s="195" t="n"/>
      <c r="AA1374" s="232" t="n"/>
      <c r="AB1374" s="232" t="n"/>
      <c r="AC1374" s="232" t="n"/>
      <c r="AD1374" s="232" t="n"/>
      <c r="AE1374" s="232" t="n"/>
      <c r="AF1374" s="232" t="n"/>
      <c r="AG1374" s="232" t="n"/>
      <c r="AH1374" s="232" t="n"/>
      <c r="AI1374" s="232" t="n"/>
      <c r="AJ1374" s="232" t="n"/>
      <c r="AK1374" s="195" t="n"/>
      <c r="AL1374" s="195" t="n"/>
      <c r="AM1374" s="232">
        <f>IFERROR(ROUND(AVERAGE(O1374:S1374,AA1374:AE1374),0),"")</f>
        <v/>
      </c>
      <c r="AN1374" s="232">
        <f>IFERROR(ROUND(AVERAGE(T1374:X1374,AF1374:AJ1374),0),"")</f>
        <v/>
      </c>
      <c r="AO1374" s="278">
        <f>IFERROR((AM1374-L1374)/L1374,"")</f>
        <v/>
      </c>
      <c r="AP1374" s="218" t="n"/>
      <c r="AQ1374" s="219" t="n"/>
      <c r="AR1374" s="217">
        <f>IFERROR(ROUND((3600/AS1374*J1374),0),"")</f>
        <v/>
      </c>
      <c r="AS1374" s="217">
        <f>IFERROR(ROUND(AVERAGE(Y1374:Z1374,AK1374:AL1374),0),"")</f>
        <v/>
      </c>
      <c r="AT1374" s="217" t="n"/>
      <c r="AU1374" s="217" t="n"/>
      <c r="AV1374" s="217" t="n"/>
      <c r="AW1374" s="217" t="n"/>
      <c r="AX1374" s="217" t="n"/>
      <c r="AY1374" s="217" t="n"/>
      <c r="AZ1374" s="217" t="n"/>
      <c r="BA1374" s="217" t="n"/>
      <c r="BB1374" s="217" t="n"/>
      <c r="BC1374" s="217" t="n"/>
      <c r="BD1374" s="217" t="n"/>
      <c r="BE1374" s="217" t="n"/>
      <c r="BF1374" s="217" t="n"/>
      <c r="BG1374" s="217" t="n"/>
      <c r="BH1374" s="217" t="n"/>
      <c r="BI1374" s="217" t="n"/>
      <c r="BJ1374" s="217" t="n"/>
      <c r="BK1374" s="217" t="n"/>
      <c r="BL1374" s="217" t="n"/>
      <c r="BM1374" s="217" t="n"/>
      <c r="BN1374" s="217" t="n"/>
      <c r="BO1374" s="217" t="n"/>
      <c r="BP1374" s="217" t="n"/>
      <c r="BQ1374" s="217" t="n"/>
      <c r="BR1374" s="217" t="n"/>
      <c r="BS1374" s="217" t="n"/>
      <c r="BT1374" s="217" t="n"/>
      <c r="BU1374" s="217" t="n"/>
      <c r="BV1374" s="217" t="n"/>
      <c r="BW1374" s="217" t="n"/>
      <c r="BX1374" s="220" t="n"/>
      <c r="BY1374" s="220" t="n"/>
      <c r="BZ1374" s="220" t="n"/>
      <c r="CA1374" s="220" t="n"/>
      <c r="CB1374" s="220" t="n"/>
      <c r="CC1374" s="220" t="n"/>
      <c r="CD1374" s="220" t="n"/>
      <c r="CE1374" s="220" t="n"/>
      <c r="CF1374" s="220" t="n"/>
      <c r="CG1374" s="221">
        <f>IFERROR(ROUND((SUM(BX1374:CF1374)),0),"")</f>
        <v/>
      </c>
      <c r="CH1374" s="216" t="n"/>
      <c r="CI1374" s="456" t="n"/>
      <c r="CJ1374" s="223" t="n"/>
      <c r="CK1374" s="196" t="n"/>
      <c r="CL1374" s="196" t="n"/>
      <c r="CM1374" s="196" t="n"/>
      <c r="CN1374" s="196" t="n"/>
      <c r="CO1374" s="196" t="n"/>
      <c r="CP1374" s="323" t="n"/>
      <c r="CQ1374" s="348" t="n"/>
      <c r="CR1374" s="348" t="n"/>
      <c r="CS1374" s="348" t="n"/>
      <c r="CT1374" s="348" t="n"/>
      <c r="CU1374" s="348" t="n"/>
      <c r="CV1374" s="348" t="n"/>
      <c r="CW1374" s="348" t="n"/>
      <c r="CX1374" s="348" t="n"/>
      <c r="CY1374" s="348">
        <f>IFERROR(ROUND(STDEV(AN1374,L1374),1),"")</f>
        <v/>
      </c>
      <c r="CZ1374" s="232">
        <f>IFERROR(ROUND(AVERAGE(O1374:S1374,AA1374:AE1374),0),"")</f>
        <v/>
      </c>
      <c r="DA1374" s="232">
        <f>IFERROR(AVERAGE(T1374:X1374,AF1374:AJ1374),"")</f>
        <v/>
      </c>
      <c r="DB1374" s="308">
        <f>AV1374+BK1374</f>
        <v/>
      </c>
      <c r="DC1374" s="12">
        <f>SUM(BL1374:BT1374,AW1374:BE1374)</f>
        <v/>
      </c>
      <c r="DD1374" s="437">
        <f>IFERROR(ROUND(DC1374/K1374,0),"")</f>
        <v/>
      </c>
      <c r="DE1374" s="437">
        <f>IFERROR(ROUND(AVERAGE(Y1374:Z1374,AK1374:AL1374),0),"")</f>
        <v/>
      </c>
      <c r="DF1374" s="217">
        <f>IFERROR(ROUND((3600/DE1374*J1374),0),"")</f>
        <v/>
      </c>
      <c r="DG1374" s="437">
        <f>IFERROR(ROUND(DD1374/DF1374,1),"")</f>
        <v/>
      </c>
      <c r="DH1374" s="308">
        <f>IFERROR(DB1374+DD1374,"")</f>
        <v/>
      </c>
      <c r="DI1374" s="447">
        <f>IFERROR(DD1374/DH1374,"")</f>
        <v/>
      </c>
      <c r="DJ1374" s="239" t="n"/>
      <c r="DK1374" s="12">
        <f>IFERROR(DF1374-AP1374,"")</f>
        <v/>
      </c>
      <c r="DL1374" s="239" t="n"/>
      <c r="DM1374" s="307">
        <f>IFERROR(DA1374-L1374,"")</f>
        <v/>
      </c>
      <c r="DN1374" s="348">
        <f>IF(DE1374&gt;AQ1374,0,1)</f>
        <v/>
      </c>
      <c r="DO1374" s="348">
        <f>IF(DA1374&lt;M1374,0,1)</f>
        <v/>
      </c>
      <c r="DP1374" s="348">
        <f>IF(DA1374&gt;N1374,0,1)</f>
        <v/>
      </c>
    </row>
    <row r="1375" ht="20.25" customHeight="1" s="417">
      <c r="C1375" s="455" t="n"/>
      <c r="G1375" s="238" t="n"/>
      <c r="H1375" s="437" t="n"/>
      <c r="I1375" s="437" t="n"/>
      <c r="J1375" s="437" t="n"/>
      <c r="K1375" s="437" t="n"/>
      <c r="L1375" s="240" t="n"/>
      <c r="M1375" s="241" t="n"/>
      <c r="N1375" s="242" t="n"/>
      <c r="O1375" s="232" t="n"/>
      <c r="P1375" s="232" t="n"/>
      <c r="Q1375" s="232" t="n"/>
      <c r="R1375" s="232" t="n"/>
      <c r="S1375" s="232" t="n"/>
      <c r="T1375" s="232" t="n"/>
      <c r="U1375" s="232" t="n"/>
      <c r="V1375" s="232" t="n"/>
      <c r="W1375" s="232" t="n"/>
      <c r="X1375" s="232" t="n"/>
      <c r="Y1375" s="195" t="n"/>
      <c r="Z1375" s="195" t="n"/>
      <c r="AA1375" s="232" t="n"/>
      <c r="AB1375" s="232" t="n"/>
      <c r="AC1375" s="232" t="n"/>
      <c r="AD1375" s="232" t="n"/>
      <c r="AE1375" s="232" t="n"/>
      <c r="AF1375" s="232" t="n"/>
      <c r="AG1375" s="232" t="n"/>
      <c r="AH1375" s="232" t="n"/>
      <c r="AI1375" s="232" t="n"/>
      <c r="AJ1375" s="232" t="n"/>
      <c r="AK1375" s="195" t="n"/>
      <c r="AL1375" s="195" t="n"/>
      <c r="AM1375" s="232">
        <f>IFERROR(ROUND(AVERAGE(O1375:S1375,AA1375:AE1375),0),"")</f>
        <v/>
      </c>
      <c r="AN1375" s="232">
        <f>IFERROR(ROUND(AVERAGE(T1375:X1375,AF1375:AJ1375),0),"")</f>
        <v/>
      </c>
      <c r="AO1375" s="278">
        <f>IFERROR((AM1375-L1375)/L1375,"")</f>
        <v/>
      </c>
      <c r="AP1375" s="218" t="n"/>
      <c r="AQ1375" s="219" t="n"/>
      <c r="AR1375" s="217">
        <f>IFERROR(ROUND((3600/AS1375*J1375),0),"")</f>
        <v/>
      </c>
      <c r="AS1375" s="217">
        <f>IFERROR(ROUND(AVERAGE(Y1375:Z1375,AK1375:AL1375),0),"")</f>
        <v/>
      </c>
      <c r="AT1375" s="217" t="n"/>
      <c r="AU1375" s="217" t="n"/>
      <c r="AV1375" s="217" t="n"/>
      <c r="AW1375" s="217" t="n"/>
      <c r="AX1375" s="217" t="n"/>
      <c r="AY1375" s="217" t="n"/>
      <c r="AZ1375" s="217" t="n"/>
      <c r="BA1375" s="217" t="n"/>
      <c r="BB1375" s="217" t="n"/>
      <c r="BC1375" s="217" t="n"/>
      <c r="BD1375" s="217" t="n"/>
      <c r="BE1375" s="217" t="n"/>
      <c r="BF1375" s="217" t="n"/>
      <c r="BG1375" s="217" t="n"/>
      <c r="BH1375" s="217" t="n"/>
      <c r="BI1375" s="217" t="n"/>
      <c r="BJ1375" s="217" t="n"/>
      <c r="BK1375" s="217" t="n"/>
      <c r="BL1375" s="217" t="n"/>
      <c r="BM1375" s="217" t="n"/>
      <c r="BN1375" s="217" t="n"/>
      <c r="BO1375" s="217" t="n"/>
      <c r="BP1375" s="217" t="n"/>
      <c r="BQ1375" s="217" t="n"/>
      <c r="BR1375" s="217" t="n"/>
      <c r="BS1375" s="217" t="n"/>
      <c r="BT1375" s="217" t="n"/>
      <c r="BU1375" s="217" t="n"/>
      <c r="BV1375" s="217" t="n"/>
      <c r="BW1375" s="217" t="n"/>
      <c r="BX1375" s="220" t="n"/>
      <c r="BY1375" s="220" t="n"/>
      <c r="BZ1375" s="220" t="n"/>
      <c r="CA1375" s="220" t="n"/>
      <c r="CB1375" s="220" t="n"/>
      <c r="CC1375" s="220" t="n"/>
      <c r="CD1375" s="220" t="n"/>
      <c r="CE1375" s="220" t="n"/>
      <c r="CF1375" s="220" t="n"/>
      <c r="CG1375" s="221">
        <f>IFERROR(ROUND((SUM(BX1375:CF1375)),0),"")</f>
        <v/>
      </c>
      <c r="CH1375" s="216" t="n"/>
      <c r="CI1375" s="456" t="n"/>
      <c r="CJ1375" s="223" t="n"/>
      <c r="CK1375" s="196" t="n"/>
      <c r="CL1375" s="196" t="n"/>
      <c r="CM1375" s="196" t="n"/>
      <c r="CN1375" s="196" t="n"/>
      <c r="CO1375" s="196" t="n"/>
      <c r="CP1375" s="323" t="n"/>
      <c r="CQ1375" s="348" t="n"/>
      <c r="CR1375" s="348" t="n"/>
      <c r="CS1375" s="348" t="n"/>
      <c r="CT1375" s="348" t="n"/>
      <c r="CU1375" s="348" t="n"/>
      <c r="CV1375" s="348" t="n"/>
      <c r="CW1375" s="348" t="n"/>
      <c r="CX1375" s="348" t="n"/>
      <c r="CY1375" s="348">
        <f>IFERROR(ROUND(STDEV(AN1375,L1375),1),"")</f>
        <v/>
      </c>
      <c r="CZ1375" s="232">
        <f>IFERROR(ROUND(AVERAGE(O1375:S1375,AA1375:AE1375),0),"")</f>
        <v/>
      </c>
      <c r="DA1375" s="232">
        <f>IFERROR(AVERAGE(T1375:X1375,AF1375:AJ1375),"")</f>
        <v/>
      </c>
      <c r="DB1375" s="308">
        <f>AV1375+BK1375</f>
        <v/>
      </c>
      <c r="DC1375" s="12">
        <f>SUM(BL1375:BT1375,AW1375:BE1375)</f>
        <v/>
      </c>
      <c r="DD1375" s="437">
        <f>IFERROR(ROUND(DC1375/K1375,0),"")</f>
        <v/>
      </c>
      <c r="DE1375" s="437">
        <f>IFERROR(ROUND(AVERAGE(Y1375:Z1375,AK1375:AL1375),0),"")</f>
        <v/>
      </c>
      <c r="DF1375" s="217">
        <f>IFERROR(ROUND((3600/DE1375*J1375),0),"")</f>
        <v/>
      </c>
      <c r="DG1375" s="437">
        <f>IFERROR(ROUND(DD1375/DF1375,1),"")</f>
        <v/>
      </c>
      <c r="DH1375" s="308">
        <f>IFERROR(DB1375+DD1375,"")</f>
        <v/>
      </c>
      <c r="DI1375" s="447">
        <f>IFERROR(DD1375/DH1375,"")</f>
        <v/>
      </c>
      <c r="DJ1375" s="239" t="n"/>
      <c r="DK1375" s="12">
        <f>IFERROR(DF1375-AP1375,"")</f>
        <v/>
      </c>
      <c r="DL1375" s="239" t="n"/>
      <c r="DM1375" s="307">
        <f>IFERROR(DA1375-L1375,"")</f>
        <v/>
      </c>
      <c r="DN1375" s="348">
        <f>IF(DE1375&gt;AQ1375,0,1)</f>
        <v/>
      </c>
      <c r="DO1375" s="348">
        <f>IF(DA1375&lt;M1375,0,1)</f>
        <v/>
      </c>
      <c r="DP1375" s="348">
        <f>IF(DA1375&gt;N1375,0,1)</f>
        <v/>
      </c>
    </row>
    <row r="1376" ht="20.25" customHeight="1" s="417">
      <c r="C1376" s="455" t="n"/>
      <c r="G1376" s="238" t="n"/>
      <c r="H1376" s="437" t="n"/>
      <c r="I1376" s="437" t="n"/>
      <c r="J1376" s="437" t="n"/>
      <c r="K1376" s="437" t="n"/>
      <c r="L1376" s="240" t="n"/>
      <c r="M1376" s="241" t="n"/>
      <c r="N1376" s="242" t="n"/>
      <c r="O1376" s="232" t="n"/>
      <c r="P1376" s="232" t="n"/>
      <c r="Q1376" s="232" t="n"/>
      <c r="R1376" s="232" t="n"/>
      <c r="S1376" s="232" t="n"/>
      <c r="T1376" s="232" t="n"/>
      <c r="U1376" s="232" t="n"/>
      <c r="V1376" s="232" t="n"/>
      <c r="W1376" s="232" t="n"/>
      <c r="X1376" s="232" t="n"/>
      <c r="Y1376" s="195" t="n"/>
      <c r="Z1376" s="195" t="n"/>
      <c r="AA1376" s="232" t="n"/>
      <c r="AB1376" s="232" t="n"/>
      <c r="AC1376" s="232" t="n"/>
      <c r="AD1376" s="232" t="n"/>
      <c r="AE1376" s="232" t="n"/>
      <c r="AF1376" s="232" t="n"/>
      <c r="AG1376" s="232" t="n"/>
      <c r="AH1376" s="232" t="n"/>
      <c r="AI1376" s="232" t="n"/>
      <c r="AJ1376" s="232" t="n"/>
      <c r="AK1376" s="195" t="n"/>
      <c r="AL1376" s="195" t="n"/>
      <c r="AM1376" s="232">
        <f>IFERROR(ROUND(AVERAGE(O1376:S1376,AA1376:AE1376),0),"")</f>
        <v/>
      </c>
      <c r="AN1376" s="232">
        <f>IFERROR(ROUND(AVERAGE(T1376:X1376,AF1376:AJ1376),0),"")</f>
        <v/>
      </c>
      <c r="AO1376" s="278">
        <f>IFERROR((AM1376-L1376)/L1376,"")</f>
        <v/>
      </c>
      <c r="AP1376" s="218" t="n"/>
      <c r="AQ1376" s="219" t="n"/>
      <c r="AR1376" s="217">
        <f>IFERROR(ROUND((3600/AS1376*J1376),0),"")</f>
        <v/>
      </c>
      <c r="AS1376" s="217">
        <f>IFERROR(ROUND(AVERAGE(Y1376:Z1376,AK1376:AL1376),0),"")</f>
        <v/>
      </c>
      <c r="AT1376" s="217" t="n"/>
      <c r="AU1376" s="217" t="n"/>
      <c r="AV1376" s="217" t="n"/>
      <c r="AW1376" s="217" t="n"/>
      <c r="AX1376" s="217" t="n"/>
      <c r="AY1376" s="217" t="n"/>
      <c r="AZ1376" s="217" t="n"/>
      <c r="BA1376" s="217" t="n"/>
      <c r="BB1376" s="217" t="n"/>
      <c r="BC1376" s="217" t="n"/>
      <c r="BD1376" s="217" t="n"/>
      <c r="BE1376" s="217" t="n"/>
      <c r="BF1376" s="217" t="n"/>
      <c r="BG1376" s="217" t="n"/>
      <c r="BH1376" s="217" t="n"/>
      <c r="BI1376" s="217" t="n"/>
      <c r="BJ1376" s="217" t="n"/>
      <c r="BK1376" s="217" t="n"/>
      <c r="BL1376" s="217" t="n"/>
      <c r="BM1376" s="217" t="n"/>
      <c r="BN1376" s="217" t="n"/>
      <c r="BO1376" s="217" t="n"/>
      <c r="BP1376" s="217" t="n"/>
      <c r="BQ1376" s="217" t="n"/>
      <c r="BR1376" s="217" t="n"/>
      <c r="BS1376" s="217" t="n"/>
      <c r="BT1376" s="217" t="n"/>
      <c r="BU1376" s="217" t="n"/>
      <c r="BV1376" s="217" t="n"/>
      <c r="BW1376" s="217" t="n"/>
      <c r="BX1376" s="220" t="n"/>
      <c r="BY1376" s="220" t="n"/>
      <c r="BZ1376" s="220" t="n"/>
      <c r="CA1376" s="220" t="n"/>
      <c r="CB1376" s="220" t="n"/>
      <c r="CC1376" s="220" t="n"/>
      <c r="CD1376" s="220" t="n"/>
      <c r="CE1376" s="220" t="n"/>
      <c r="CF1376" s="220" t="n"/>
      <c r="CG1376" s="221">
        <f>IFERROR(ROUND((SUM(BX1376:CF1376)),0),"")</f>
        <v/>
      </c>
      <c r="CH1376" s="216" t="n"/>
      <c r="CI1376" s="456" t="n"/>
      <c r="CJ1376" s="223" t="n"/>
      <c r="CK1376" s="196" t="n"/>
      <c r="CL1376" s="196" t="n"/>
      <c r="CM1376" s="196" t="n"/>
      <c r="CN1376" s="196" t="n"/>
      <c r="CO1376" s="196" t="n"/>
      <c r="CP1376" s="323" t="n"/>
      <c r="CQ1376" s="348" t="n"/>
      <c r="CR1376" s="348" t="n"/>
      <c r="CS1376" s="348" t="n"/>
      <c r="CT1376" s="348" t="n"/>
      <c r="CU1376" s="348" t="n"/>
      <c r="CV1376" s="348" t="n"/>
      <c r="CW1376" s="348" t="n"/>
      <c r="CX1376" s="348" t="n"/>
      <c r="CY1376" s="348">
        <f>IFERROR(ROUND(STDEV(AN1376,L1376),1),"")</f>
        <v/>
      </c>
      <c r="CZ1376" s="232">
        <f>IFERROR(ROUND(AVERAGE(O1376:S1376,AA1376:AE1376),0),"")</f>
        <v/>
      </c>
      <c r="DA1376" s="232">
        <f>IFERROR(AVERAGE(T1376:X1376,AF1376:AJ1376),"")</f>
        <v/>
      </c>
      <c r="DB1376" s="308">
        <f>AV1376+BK1376</f>
        <v/>
      </c>
      <c r="DC1376" s="12">
        <f>SUM(BL1376:BT1376,AW1376:BE1376)</f>
        <v/>
      </c>
      <c r="DD1376" s="437">
        <f>IFERROR(ROUND(DC1376/K1376,0),"")</f>
        <v/>
      </c>
      <c r="DE1376" s="437">
        <f>IFERROR(ROUND(AVERAGE(Y1376:Z1376,AK1376:AL1376),0),"")</f>
        <v/>
      </c>
      <c r="DF1376" s="217">
        <f>IFERROR(ROUND((3600/DE1376*J1376),0),"")</f>
        <v/>
      </c>
      <c r="DG1376" s="437">
        <f>IFERROR(ROUND(DD1376/DF1376,1),"")</f>
        <v/>
      </c>
      <c r="DH1376" s="308">
        <f>IFERROR(DB1376+DD1376,"")</f>
        <v/>
      </c>
      <c r="DI1376" s="447">
        <f>IFERROR(DD1376/DH1376,"")</f>
        <v/>
      </c>
      <c r="DJ1376" s="239" t="n"/>
      <c r="DK1376" s="12">
        <f>IFERROR(DF1376-AP1376,"")</f>
        <v/>
      </c>
      <c r="DL1376" s="239" t="n"/>
      <c r="DM1376" s="307">
        <f>IFERROR(DA1376-L1376,"")</f>
        <v/>
      </c>
      <c r="DN1376" s="348">
        <f>IF(DE1376&gt;AQ1376,0,1)</f>
        <v/>
      </c>
      <c r="DO1376" s="348">
        <f>IF(DA1376&lt;M1376,0,1)</f>
        <v/>
      </c>
      <c r="DP1376" s="348">
        <f>IF(DA1376&gt;N1376,0,1)</f>
        <v/>
      </c>
    </row>
    <row r="1377" ht="20.25" customHeight="1" s="417">
      <c r="C1377" s="455" t="n"/>
      <c r="G1377" s="238" t="n"/>
      <c r="H1377" s="437" t="n"/>
      <c r="I1377" s="437" t="n"/>
      <c r="J1377" s="437" t="n"/>
      <c r="K1377" s="437" t="n"/>
      <c r="L1377" s="240" t="n"/>
      <c r="M1377" s="241" t="n"/>
      <c r="N1377" s="242" t="n"/>
      <c r="O1377" s="232" t="n"/>
      <c r="P1377" s="232" t="n"/>
      <c r="Q1377" s="232" t="n"/>
      <c r="R1377" s="232" t="n"/>
      <c r="S1377" s="232" t="n"/>
      <c r="T1377" s="232" t="n"/>
      <c r="U1377" s="232" t="n"/>
      <c r="V1377" s="232" t="n"/>
      <c r="W1377" s="232" t="n"/>
      <c r="X1377" s="232" t="n"/>
      <c r="Y1377" s="195" t="n"/>
      <c r="Z1377" s="195" t="n"/>
      <c r="AA1377" s="232" t="n"/>
      <c r="AB1377" s="232" t="n"/>
      <c r="AC1377" s="232" t="n"/>
      <c r="AD1377" s="232" t="n"/>
      <c r="AE1377" s="232" t="n"/>
      <c r="AF1377" s="232" t="n"/>
      <c r="AG1377" s="232" t="n"/>
      <c r="AH1377" s="232" t="n"/>
      <c r="AI1377" s="232" t="n"/>
      <c r="AJ1377" s="232" t="n"/>
      <c r="AK1377" s="195" t="n"/>
      <c r="AL1377" s="195" t="n"/>
      <c r="AM1377" s="232">
        <f>IFERROR(ROUND(AVERAGE(O1377:S1377,AA1377:AE1377),0),"")</f>
        <v/>
      </c>
      <c r="AN1377" s="232">
        <f>IFERROR(ROUND(AVERAGE(T1377:X1377,AF1377:AJ1377),0),"")</f>
        <v/>
      </c>
      <c r="AO1377" s="278">
        <f>IFERROR((AM1377-L1377)/L1377,"")</f>
        <v/>
      </c>
      <c r="AP1377" s="218" t="n"/>
      <c r="AQ1377" s="219" t="n"/>
      <c r="AR1377" s="217">
        <f>IFERROR(ROUND((3600/AS1377*J1377),0),"")</f>
        <v/>
      </c>
      <c r="AS1377" s="217">
        <f>IFERROR(ROUND(AVERAGE(Y1377:Z1377,AK1377:AL1377),0),"")</f>
        <v/>
      </c>
      <c r="AT1377" s="217" t="n"/>
      <c r="AU1377" s="217" t="n"/>
      <c r="AV1377" s="217" t="n"/>
      <c r="AW1377" s="217" t="n"/>
      <c r="AX1377" s="217" t="n"/>
      <c r="AY1377" s="217" t="n"/>
      <c r="AZ1377" s="217" t="n"/>
      <c r="BA1377" s="217" t="n"/>
      <c r="BB1377" s="217" t="n"/>
      <c r="BC1377" s="217" t="n"/>
      <c r="BD1377" s="217" t="n"/>
      <c r="BE1377" s="217" t="n"/>
      <c r="BF1377" s="217" t="n"/>
      <c r="BG1377" s="217" t="n"/>
      <c r="BH1377" s="217" t="n"/>
      <c r="BI1377" s="217" t="n"/>
      <c r="BJ1377" s="217" t="n"/>
      <c r="BK1377" s="217" t="n"/>
      <c r="BL1377" s="217" t="n"/>
      <c r="BM1377" s="217" t="n"/>
      <c r="BN1377" s="217" t="n"/>
      <c r="BO1377" s="217" t="n"/>
      <c r="BP1377" s="217" t="n"/>
      <c r="BQ1377" s="217" t="n"/>
      <c r="BR1377" s="217" t="n"/>
      <c r="BS1377" s="217" t="n"/>
      <c r="BT1377" s="217" t="n"/>
      <c r="BU1377" s="217" t="n"/>
      <c r="BV1377" s="217" t="n"/>
      <c r="BW1377" s="217" t="n"/>
      <c r="BX1377" s="220" t="n"/>
      <c r="BY1377" s="220" t="n"/>
      <c r="BZ1377" s="220" t="n"/>
      <c r="CA1377" s="220" t="n"/>
      <c r="CB1377" s="220" t="n"/>
      <c r="CC1377" s="220" t="n"/>
      <c r="CD1377" s="220" t="n"/>
      <c r="CE1377" s="220" t="n"/>
      <c r="CF1377" s="220" t="n"/>
      <c r="CG1377" s="221">
        <f>IFERROR(ROUND((SUM(BX1377:CF1377)),0),"")</f>
        <v/>
      </c>
      <c r="CH1377" s="216" t="n"/>
      <c r="CI1377" s="456" t="n"/>
      <c r="CJ1377" s="223" t="n"/>
      <c r="CK1377" s="196" t="n"/>
      <c r="CL1377" s="196" t="n"/>
      <c r="CM1377" s="196" t="n"/>
      <c r="CN1377" s="196" t="n"/>
      <c r="CO1377" s="196" t="n"/>
      <c r="CP1377" s="323" t="n"/>
      <c r="CQ1377" s="348" t="n"/>
      <c r="CR1377" s="348" t="n"/>
      <c r="CS1377" s="348" t="n"/>
      <c r="CT1377" s="348" t="n"/>
      <c r="CU1377" s="348" t="n"/>
      <c r="CV1377" s="348" t="n"/>
      <c r="CW1377" s="348" t="n"/>
      <c r="CX1377" s="348" t="n"/>
      <c r="CY1377" s="348">
        <f>IFERROR(ROUND(STDEV(AN1377,L1377),1),"")</f>
        <v/>
      </c>
      <c r="CZ1377" s="232">
        <f>IFERROR(ROUND(AVERAGE(O1377:S1377,AA1377:AE1377),0),"")</f>
        <v/>
      </c>
      <c r="DA1377" s="232">
        <f>IFERROR(AVERAGE(T1377:X1377,AF1377:AJ1377),"")</f>
        <v/>
      </c>
      <c r="DB1377" s="308">
        <f>AV1377+BK1377</f>
        <v/>
      </c>
      <c r="DC1377" s="12">
        <f>SUM(BL1377:BT1377,AW1377:BE1377)</f>
        <v/>
      </c>
      <c r="DD1377" s="437">
        <f>IFERROR(ROUND(DC1377/K1377,0),"")</f>
        <v/>
      </c>
      <c r="DE1377" s="437">
        <f>IFERROR(ROUND(AVERAGE(Y1377:Z1377,AK1377:AL1377),0),"")</f>
        <v/>
      </c>
      <c r="DF1377" s="217">
        <f>IFERROR(ROUND((3600/DE1377*J1377),0),"")</f>
        <v/>
      </c>
      <c r="DG1377" s="437">
        <f>IFERROR(ROUND(DD1377/DF1377,1),"")</f>
        <v/>
      </c>
      <c r="DH1377" s="308">
        <f>IFERROR(DB1377+DD1377,"")</f>
        <v/>
      </c>
      <c r="DI1377" s="447">
        <f>IFERROR(DD1377/DH1377,"")</f>
        <v/>
      </c>
      <c r="DJ1377" s="239" t="n"/>
      <c r="DK1377" s="12">
        <f>IFERROR(DF1377-AP1377,"")</f>
        <v/>
      </c>
      <c r="DL1377" s="239" t="n"/>
      <c r="DM1377" s="307">
        <f>IFERROR(DA1377-L1377,"")</f>
        <v/>
      </c>
      <c r="DN1377" s="348">
        <f>IF(DE1377&gt;AQ1377,0,1)</f>
        <v/>
      </c>
      <c r="DO1377" s="348">
        <f>IF(DA1377&lt;M1377,0,1)</f>
        <v/>
      </c>
      <c r="DP1377" s="348">
        <f>IF(DA1377&gt;N1377,0,1)</f>
        <v/>
      </c>
    </row>
    <row r="1378" ht="20.25" customHeight="1" s="417">
      <c r="C1378" s="455" t="n"/>
      <c r="G1378" s="238" t="n"/>
      <c r="H1378" s="437" t="n"/>
      <c r="I1378" s="437" t="n"/>
      <c r="J1378" s="437" t="n"/>
      <c r="K1378" s="437" t="n"/>
      <c r="L1378" s="240" t="n"/>
      <c r="M1378" s="241" t="n"/>
      <c r="N1378" s="242" t="n"/>
      <c r="O1378" s="232" t="n"/>
      <c r="P1378" s="232" t="n"/>
      <c r="Q1378" s="232" t="n"/>
      <c r="R1378" s="232" t="n"/>
      <c r="S1378" s="232" t="n"/>
      <c r="T1378" s="232" t="n"/>
      <c r="U1378" s="232" t="n"/>
      <c r="V1378" s="232" t="n"/>
      <c r="W1378" s="232" t="n"/>
      <c r="X1378" s="232" t="n"/>
      <c r="Y1378" s="195" t="n"/>
      <c r="Z1378" s="195" t="n"/>
      <c r="AA1378" s="232" t="n"/>
      <c r="AB1378" s="232" t="n"/>
      <c r="AC1378" s="232" t="n"/>
      <c r="AD1378" s="232" t="n"/>
      <c r="AE1378" s="232" t="n"/>
      <c r="AF1378" s="232" t="n"/>
      <c r="AG1378" s="232" t="n"/>
      <c r="AH1378" s="232" t="n"/>
      <c r="AI1378" s="232" t="n"/>
      <c r="AJ1378" s="232" t="n"/>
      <c r="AK1378" s="195" t="n"/>
      <c r="AL1378" s="195" t="n"/>
      <c r="AM1378" s="232">
        <f>IFERROR(ROUND(AVERAGE(O1378:S1378,AA1378:AE1378),0),"")</f>
        <v/>
      </c>
      <c r="AN1378" s="232">
        <f>IFERROR(ROUND(AVERAGE(T1378:X1378,AF1378:AJ1378),0),"")</f>
        <v/>
      </c>
      <c r="AO1378" s="278">
        <f>IFERROR((AM1378-L1378)/L1378,"")</f>
        <v/>
      </c>
      <c r="AP1378" s="218" t="n"/>
      <c r="AQ1378" s="219" t="n"/>
      <c r="AR1378" s="217">
        <f>IFERROR(ROUND((3600/AS1378*J1378),0),"")</f>
        <v/>
      </c>
      <c r="AS1378" s="217">
        <f>IFERROR(ROUND(AVERAGE(Y1378:Z1378,AK1378:AL1378),0),"")</f>
        <v/>
      </c>
      <c r="AT1378" s="217" t="n"/>
      <c r="AU1378" s="217" t="n"/>
      <c r="AV1378" s="217" t="n"/>
      <c r="AW1378" s="217" t="n"/>
      <c r="AX1378" s="217" t="n"/>
      <c r="AY1378" s="217" t="n"/>
      <c r="AZ1378" s="217" t="n"/>
      <c r="BA1378" s="217" t="n"/>
      <c r="BB1378" s="217" t="n"/>
      <c r="BC1378" s="217" t="n"/>
      <c r="BD1378" s="217" t="n"/>
      <c r="BE1378" s="217" t="n"/>
      <c r="BF1378" s="217" t="n"/>
      <c r="BG1378" s="217" t="n"/>
      <c r="BH1378" s="217" t="n"/>
      <c r="BI1378" s="217" t="n"/>
      <c r="BJ1378" s="217" t="n"/>
      <c r="BK1378" s="217" t="n"/>
      <c r="BL1378" s="217" t="n"/>
      <c r="BM1378" s="217" t="n"/>
      <c r="BN1378" s="217" t="n"/>
      <c r="BO1378" s="217" t="n"/>
      <c r="BP1378" s="217" t="n"/>
      <c r="BQ1378" s="217" t="n"/>
      <c r="BR1378" s="217" t="n"/>
      <c r="BS1378" s="217" t="n"/>
      <c r="BT1378" s="217" t="n"/>
      <c r="BU1378" s="217" t="n"/>
      <c r="BV1378" s="217" t="n"/>
      <c r="BW1378" s="217" t="n"/>
      <c r="BX1378" s="220" t="n"/>
      <c r="BY1378" s="220" t="n"/>
      <c r="BZ1378" s="220" t="n"/>
      <c r="CA1378" s="220" t="n"/>
      <c r="CB1378" s="220" t="n"/>
      <c r="CC1378" s="220" t="n"/>
      <c r="CD1378" s="220" t="n"/>
      <c r="CE1378" s="220" t="n"/>
      <c r="CF1378" s="220" t="n"/>
      <c r="CG1378" s="221">
        <f>IFERROR(ROUND((SUM(BX1378:CF1378)),0),"")</f>
        <v/>
      </c>
      <c r="CH1378" s="216" t="n"/>
      <c r="CI1378" s="456" t="n"/>
      <c r="CJ1378" s="223" t="n"/>
      <c r="CK1378" s="196" t="n"/>
      <c r="CL1378" s="196" t="n"/>
      <c r="CM1378" s="196" t="n"/>
      <c r="CN1378" s="196" t="n"/>
      <c r="CO1378" s="196" t="n"/>
      <c r="CP1378" s="323" t="n"/>
      <c r="CQ1378" s="348" t="n"/>
      <c r="CR1378" s="348" t="n"/>
      <c r="CS1378" s="348" t="n"/>
      <c r="CT1378" s="348" t="n"/>
      <c r="CU1378" s="348" t="n"/>
      <c r="CV1378" s="348" t="n"/>
      <c r="CW1378" s="348" t="n"/>
      <c r="CX1378" s="348" t="n"/>
      <c r="CY1378" s="348">
        <f>IFERROR(ROUND(STDEV(AN1378,L1378),1),"")</f>
        <v/>
      </c>
      <c r="CZ1378" s="232">
        <f>IFERROR(ROUND(AVERAGE(O1378:S1378,AA1378:AE1378),0),"")</f>
        <v/>
      </c>
      <c r="DA1378" s="232">
        <f>IFERROR(AVERAGE(T1378:X1378,AF1378:AJ1378),"")</f>
        <v/>
      </c>
      <c r="DB1378" s="308">
        <f>AV1378+BK1378</f>
        <v/>
      </c>
      <c r="DC1378" s="12">
        <f>SUM(BL1378:BT1378,AW1378:BE1378)</f>
        <v/>
      </c>
      <c r="DD1378" s="437">
        <f>IFERROR(ROUND(DC1378/K1378,0),"")</f>
        <v/>
      </c>
      <c r="DE1378" s="437">
        <f>IFERROR(ROUND(AVERAGE(Y1378:Z1378,AK1378:AL1378),0),"")</f>
        <v/>
      </c>
      <c r="DF1378" s="217">
        <f>IFERROR(ROUND((3600/DE1378*J1378),0),"")</f>
        <v/>
      </c>
      <c r="DG1378" s="437">
        <f>IFERROR(ROUND(DD1378/DF1378,1),"")</f>
        <v/>
      </c>
      <c r="DH1378" s="308">
        <f>IFERROR(DB1378+DD1378,"")</f>
        <v/>
      </c>
      <c r="DI1378" s="447">
        <f>IFERROR(DD1378/DH1378,"")</f>
        <v/>
      </c>
      <c r="DJ1378" s="239" t="n"/>
      <c r="DK1378" s="12">
        <f>IFERROR(DF1378-AP1378,"")</f>
        <v/>
      </c>
      <c r="DL1378" s="239" t="n"/>
      <c r="DM1378" s="307">
        <f>IFERROR(DA1378-L1378,"")</f>
        <v/>
      </c>
      <c r="DN1378" s="348">
        <f>IF(DE1378&gt;AQ1378,0,1)</f>
        <v/>
      </c>
      <c r="DO1378" s="348">
        <f>IF(DA1378&lt;M1378,0,1)</f>
        <v/>
      </c>
      <c r="DP1378" s="348">
        <f>IF(DA1378&gt;N1378,0,1)</f>
        <v/>
      </c>
    </row>
    <row r="1379" ht="20.25" customHeight="1" s="417">
      <c r="C1379" s="455" t="n"/>
      <c r="G1379" s="238" t="n"/>
      <c r="H1379" s="437" t="n"/>
      <c r="I1379" s="437" t="n"/>
      <c r="J1379" s="437" t="n"/>
      <c r="K1379" s="437" t="n"/>
      <c r="L1379" s="240" t="n"/>
      <c r="M1379" s="241" t="n"/>
      <c r="N1379" s="242" t="n"/>
      <c r="O1379" s="232" t="n"/>
      <c r="P1379" s="232" t="n"/>
      <c r="Q1379" s="232" t="n"/>
      <c r="R1379" s="232" t="n"/>
      <c r="S1379" s="232" t="n"/>
      <c r="T1379" s="232" t="n"/>
      <c r="U1379" s="232" t="n"/>
      <c r="V1379" s="232" t="n"/>
      <c r="W1379" s="232" t="n"/>
      <c r="X1379" s="232" t="n"/>
      <c r="Y1379" s="195" t="n"/>
      <c r="Z1379" s="195" t="n"/>
      <c r="AA1379" s="232" t="n"/>
      <c r="AB1379" s="232" t="n"/>
      <c r="AC1379" s="232" t="n"/>
      <c r="AD1379" s="232" t="n"/>
      <c r="AE1379" s="232" t="n"/>
      <c r="AF1379" s="232" t="n"/>
      <c r="AG1379" s="232" t="n"/>
      <c r="AH1379" s="232" t="n"/>
      <c r="AI1379" s="232" t="n"/>
      <c r="AJ1379" s="232" t="n"/>
      <c r="AK1379" s="195" t="n"/>
      <c r="AL1379" s="195" t="n"/>
      <c r="AM1379" s="232">
        <f>IFERROR(ROUND(AVERAGE(O1379:S1379,AA1379:AE1379),0),"")</f>
        <v/>
      </c>
      <c r="AN1379" s="232">
        <f>IFERROR(ROUND(AVERAGE(T1379:X1379,AF1379:AJ1379),0),"")</f>
        <v/>
      </c>
      <c r="AO1379" s="278">
        <f>IFERROR((AM1379-L1379)/L1379,"")</f>
        <v/>
      </c>
      <c r="AP1379" s="218" t="n"/>
      <c r="AQ1379" s="219" t="n"/>
      <c r="AR1379" s="217">
        <f>IFERROR(ROUND((3600/AS1379*J1379),0),"")</f>
        <v/>
      </c>
      <c r="AS1379" s="217">
        <f>IFERROR(ROUND(AVERAGE(Y1379:Z1379,AK1379:AL1379),0),"")</f>
        <v/>
      </c>
      <c r="AT1379" s="217" t="n"/>
      <c r="AU1379" s="217" t="n"/>
      <c r="AV1379" s="217" t="n"/>
      <c r="AW1379" s="217" t="n"/>
      <c r="AX1379" s="217" t="n"/>
      <c r="AY1379" s="217" t="n"/>
      <c r="AZ1379" s="217" t="n"/>
      <c r="BA1379" s="217" t="n"/>
      <c r="BB1379" s="217" t="n"/>
      <c r="BC1379" s="217" t="n"/>
      <c r="BD1379" s="217" t="n"/>
      <c r="BE1379" s="217" t="n"/>
      <c r="BF1379" s="217" t="n"/>
      <c r="BG1379" s="217" t="n"/>
      <c r="BH1379" s="217" t="n"/>
      <c r="BI1379" s="217" t="n"/>
      <c r="BJ1379" s="217" t="n"/>
      <c r="BK1379" s="217" t="n"/>
      <c r="BL1379" s="217" t="n"/>
      <c r="BM1379" s="217" t="n"/>
      <c r="BN1379" s="217" t="n"/>
      <c r="BO1379" s="217" t="n"/>
      <c r="BP1379" s="217" t="n"/>
      <c r="BQ1379" s="217" t="n"/>
      <c r="BR1379" s="217" t="n"/>
      <c r="BS1379" s="217" t="n"/>
      <c r="BT1379" s="217" t="n"/>
      <c r="BU1379" s="217" t="n"/>
      <c r="BV1379" s="217" t="n"/>
      <c r="BW1379" s="217" t="n"/>
      <c r="BX1379" s="220" t="n"/>
      <c r="BY1379" s="220" t="n"/>
      <c r="BZ1379" s="220" t="n"/>
      <c r="CA1379" s="220" t="n"/>
      <c r="CB1379" s="220" t="n"/>
      <c r="CC1379" s="220" t="n"/>
      <c r="CD1379" s="220" t="n"/>
      <c r="CE1379" s="220" t="n"/>
      <c r="CF1379" s="220" t="n"/>
      <c r="CG1379" s="221">
        <f>IFERROR(ROUND((SUM(BX1379:CF1379)),0),"")</f>
        <v/>
      </c>
      <c r="CH1379" s="216" t="n"/>
      <c r="CI1379" s="456" t="n"/>
      <c r="CJ1379" s="223" t="n"/>
      <c r="CK1379" s="196" t="n"/>
      <c r="CL1379" s="196" t="n"/>
      <c r="CM1379" s="196" t="n"/>
      <c r="CN1379" s="196" t="n"/>
      <c r="CO1379" s="196" t="n"/>
      <c r="CP1379" s="323" t="n"/>
      <c r="CQ1379" s="348" t="n"/>
      <c r="CR1379" s="348" t="n"/>
      <c r="CS1379" s="348" t="n"/>
      <c r="CT1379" s="348" t="n"/>
      <c r="CU1379" s="348" t="n"/>
      <c r="CV1379" s="348" t="n"/>
      <c r="CW1379" s="348" t="n"/>
      <c r="CX1379" s="348" t="n"/>
      <c r="CY1379" s="348">
        <f>IFERROR(ROUND(STDEV(AN1379,L1379),1),"")</f>
        <v/>
      </c>
      <c r="CZ1379" s="232">
        <f>IFERROR(ROUND(AVERAGE(O1379:S1379,AA1379:AE1379),0),"")</f>
        <v/>
      </c>
      <c r="DA1379" s="232">
        <f>IFERROR(AVERAGE(T1379:X1379,AF1379:AJ1379),"")</f>
        <v/>
      </c>
      <c r="DB1379" s="308">
        <f>AV1379+BK1379</f>
        <v/>
      </c>
      <c r="DC1379" s="12">
        <f>SUM(BL1379:BT1379,AW1379:BE1379)</f>
        <v/>
      </c>
      <c r="DD1379" s="437">
        <f>IFERROR(ROUND(DC1379/K1379,0),"")</f>
        <v/>
      </c>
      <c r="DE1379" s="437">
        <f>IFERROR(ROUND(AVERAGE(Y1379:Z1379,AK1379:AL1379),0),"")</f>
        <v/>
      </c>
      <c r="DF1379" s="217">
        <f>IFERROR(ROUND((3600/DE1379*J1379),0),"")</f>
        <v/>
      </c>
      <c r="DG1379" s="437">
        <f>IFERROR(ROUND(DD1379/DF1379,1),"")</f>
        <v/>
      </c>
      <c r="DH1379" s="308">
        <f>IFERROR(DB1379+DD1379,"")</f>
        <v/>
      </c>
      <c r="DI1379" s="447">
        <f>IFERROR(DD1379/DH1379,"")</f>
        <v/>
      </c>
      <c r="DJ1379" s="239" t="n"/>
      <c r="DK1379" s="12">
        <f>IFERROR(DF1379-AP1379,"")</f>
        <v/>
      </c>
      <c r="DL1379" s="239" t="n"/>
      <c r="DM1379" s="307">
        <f>IFERROR(DA1379-L1379,"")</f>
        <v/>
      </c>
      <c r="DN1379" s="348">
        <f>IF(DE1379&gt;AQ1379,0,1)</f>
        <v/>
      </c>
      <c r="DO1379" s="348">
        <f>IF(DA1379&lt;M1379,0,1)</f>
        <v/>
      </c>
      <c r="DP1379" s="348">
        <f>IF(DA1379&gt;N1379,0,1)</f>
        <v/>
      </c>
    </row>
    <row r="1380" ht="20.25" customHeight="1" s="417">
      <c r="C1380" s="455" t="n"/>
      <c r="G1380" s="238" t="n"/>
      <c r="H1380" s="437" t="n"/>
      <c r="I1380" s="437" t="n"/>
      <c r="J1380" s="437" t="n"/>
      <c r="K1380" s="437" t="n"/>
      <c r="L1380" s="240" t="n"/>
      <c r="M1380" s="241" t="n"/>
      <c r="N1380" s="242" t="n"/>
      <c r="O1380" s="232" t="n"/>
      <c r="P1380" s="232" t="n"/>
      <c r="Q1380" s="232" t="n"/>
      <c r="R1380" s="232" t="n"/>
      <c r="S1380" s="232" t="n"/>
      <c r="T1380" s="232" t="n"/>
      <c r="U1380" s="232" t="n"/>
      <c r="V1380" s="232" t="n"/>
      <c r="W1380" s="232" t="n"/>
      <c r="X1380" s="232" t="n"/>
      <c r="Y1380" s="195" t="n"/>
      <c r="Z1380" s="195" t="n"/>
      <c r="AA1380" s="232" t="n"/>
      <c r="AB1380" s="232" t="n"/>
      <c r="AC1380" s="232" t="n"/>
      <c r="AD1380" s="232" t="n"/>
      <c r="AE1380" s="232" t="n"/>
      <c r="AF1380" s="232" t="n"/>
      <c r="AG1380" s="232" t="n"/>
      <c r="AH1380" s="232" t="n"/>
      <c r="AI1380" s="232" t="n"/>
      <c r="AJ1380" s="232" t="n"/>
      <c r="AK1380" s="195" t="n"/>
      <c r="AL1380" s="195" t="n"/>
      <c r="AM1380" s="232">
        <f>IFERROR(ROUND(AVERAGE(O1380:S1380,AA1380:AE1380),0),"")</f>
        <v/>
      </c>
      <c r="AN1380" s="232">
        <f>IFERROR(ROUND(AVERAGE(T1380:X1380,AF1380:AJ1380),0),"")</f>
        <v/>
      </c>
      <c r="AO1380" s="278">
        <f>IFERROR((AM1380-L1380)/L1380,"")</f>
        <v/>
      </c>
      <c r="AP1380" s="218" t="n"/>
      <c r="AQ1380" s="219" t="n"/>
      <c r="AR1380" s="217">
        <f>IFERROR(ROUND((3600/AS1380*J1380),0),"")</f>
        <v/>
      </c>
      <c r="AS1380" s="217">
        <f>IFERROR(ROUND(AVERAGE(Y1380:Z1380,AK1380:AL1380),0),"")</f>
        <v/>
      </c>
      <c r="AT1380" s="217" t="n"/>
      <c r="AU1380" s="217" t="n"/>
      <c r="AV1380" s="217" t="n"/>
      <c r="AW1380" s="217" t="n"/>
      <c r="AX1380" s="217" t="n"/>
      <c r="AY1380" s="217" t="n"/>
      <c r="AZ1380" s="217" t="n"/>
      <c r="BA1380" s="217" t="n"/>
      <c r="BB1380" s="217" t="n"/>
      <c r="BC1380" s="217" t="n"/>
      <c r="BD1380" s="217" t="n"/>
      <c r="BE1380" s="217" t="n"/>
      <c r="BF1380" s="217" t="n"/>
      <c r="BG1380" s="217" t="n"/>
      <c r="BH1380" s="217" t="n"/>
      <c r="BI1380" s="217" t="n"/>
      <c r="BJ1380" s="217" t="n"/>
      <c r="BK1380" s="217" t="n"/>
      <c r="BL1380" s="217" t="n"/>
      <c r="BM1380" s="217" t="n"/>
      <c r="BN1380" s="217" t="n"/>
      <c r="BO1380" s="217" t="n"/>
      <c r="BP1380" s="217" t="n"/>
      <c r="BQ1380" s="217" t="n"/>
      <c r="BR1380" s="217" t="n"/>
      <c r="BS1380" s="217" t="n"/>
      <c r="BT1380" s="217" t="n"/>
      <c r="BU1380" s="217" t="n"/>
      <c r="BV1380" s="217" t="n"/>
      <c r="BW1380" s="217" t="n"/>
      <c r="BX1380" s="220" t="n"/>
      <c r="BY1380" s="220" t="n"/>
      <c r="BZ1380" s="220" t="n"/>
      <c r="CA1380" s="220" t="n"/>
      <c r="CB1380" s="220" t="n"/>
      <c r="CC1380" s="220" t="n"/>
      <c r="CD1380" s="220" t="n"/>
      <c r="CE1380" s="220" t="n"/>
      <c r="CF1380" s="220" t="n"/>
      <c r="CG1380" s="221">
        <f>IFERROR(ROUND((SUM(BX1380:CF1380)),0),"")</f>
        <v/>
      </c>
      <c r="CH1380" s="216" t="n"/>
      <c r="CI1380" s="456" t="n"/>
      <c r="CJ1380" s="223" t="n"/>
      <c r="CK1380" s="196" t="n"/>
      <c r="CL1380" s="196" t="n"/>
      <c r="CM1380" s="196" t="n"/>
      <c r="CN1380" s="196" t="n"/>
      <c r="CO1380" s="196" t="n"/>
      <c r="CP1380" s="323" t="n"/>
      <c r="CQ1380" s="348" t="n"/>
      <c r="CR1380" s="348" t="n"/>
      <c r="CS1380" s="348" t="n"/>
      <c r="CT1380" s="348" t="n"/>
      <c r="CU1380" s="348" t="n"/>
      <c r="CV1380" s="348" t="n"/>
      <c r="CW1380" s="348" t="n"/>
      <c r="CX1380" s="348" t="n"/>
      <c r="CY1380" s="348">
        <f>IFERROR(ROUND(STDEV(AN1380,L1380),1),"")</f>
        <v/>
      </c>
      <c r="CZ1380" s="232">
        <f>IFERROR(ROUND(AVERAGE(O1380:S1380,AA1380:AE1380),0),"")</f>
        <v/>
      </c>
      <c r="DA1380" s="232">
        <f>IFERROR(AVERAGE(T1380:X1380,AF1380:AJ1380),"")</f>
        <v/>
      </c>
      <c r="DB1380" s="308">
        <f>AV1380+BK1380</f>
        <v/>
      </c>
      <c r="DC1380" s="12">
        <f>SUM(BL1380:BT1380,AW1380:BE1380)</f>
        <v/>
      </c>
      <c r="DD1380" s="437">
        <f>IFERROR(ROUND(DC1380/K1380,0),"")</f>
        <v/>
      </c>
      <c r="DE1380" s="437">
        <f>IFERROR(ROUND(AVERAGE(Y1380:Z1380,AK1380:AL1380),0),"")</f>
        <v/>
      </c>
      <c r="DF1380" s="217">
        <f>IFERROR(ROUND((3600/DE1380*J1380),0),"")</f>
        <v/>
      </c>
      <c r="DG1380" s="437">
        <f>IFERROR(ROUND(DD1380/DF1380,1),"")</f>
        <v/>
      </c>
      <c r="DH1380" s="308">
        <f>IFERROR(DB1380+DD1380,"")</f>
        <v/>
      </c>
      <c r="DI1380" s="447">
        <f>IFERROR(DD1380/DH1380,"")</f>
        <v/>
      </c>
      <c r="DJ1380" s="239" t="n"/>
      <c r="DK1380" s="12">
        <f>IFERROR(DF1380-AP1380,"")</f>
        <v/>
      </c>
      <c r="DL1380" s="239" t="n"/>
      <c r="DM1380" s="307">
        <f>IFERROR(DA1380-L1380,"")</f>
        <v/>
      </c>
      <c r="DN1380" s="348">
        <f>IF(DE1380&gt;AQ1380,0,1)</f>
        <v/>
      </c>
      <c r="DO1380" s="348">
        <f>IF(DA1380&lt;M1380,0,1)</f>
        <v/>
      </c>
      <c r="DP1380" s="348">
        <f>IF(DA1380&gt;N1380,0,1)</f>
        <v/>
      </c>
    </row>
    <row r="1381" ht="20.25" customHeight="1" s="417">
      <c r="C1381" s="455" t="n"/>
      <c r="G1381" s="238" t="n"/>
      <c r="H1381" s="437" t="n"/>
      <c r="I1381" s="437" t="n"/>
      <c r="J1381" s="437" t="n"/>
      <c r="K1381" s="437" t="n"/>
      <c r="L1381" s="240" t="n"/>
      <c r="M1381" s="241" t="n"/>
      <c r="N1381" s="242" t="n"/>
      <c r="O1381" s="232" t="n"/>
      <c r="P1381" s="232" t="n"/>
      <c r="Q1381" s="232" t="n"/>
      <c r="R1381" s="232" t="n"/>
      <c r="S1381" s="232" t="n"/>
      <c r="T1381" s="232" t="n"/>
      <c r="U1381" s="232" t="n"/>
      <c r="V1381" s="232" t="n"/>
      <c r="W1381" s="232" t="n"/>
      <c r="X1381" s="232" t="n"/>
      <c r="Y1381" s="195" t="n"/>
      <c r="Z1381" s="195" t="n"/>
      <c r="AA1381" s="232" t="n"/>
      <c r="AB1381" s="232" t="n"/>
      <c r="AC1381" s="232" t="n"/>
      <c r="AD1381" s="232" t="n"/>
      <c r="AE1381" s="232" t="n"/>
      <c r="AF1381" s="232" t="n"/>
      <c r="AG1381" s="232" t="n"/>
      <c r="AH1381" s="232" t="n"/>
      <c r="AI1381" s="232" t="n"/>
      <c r="AJ1381" s="232" t="n"/>
      <c r="AK1381" s="195" t="n"/>
      <c r="AL1381" s="195" t="n"/>
      <c r="AM1381" s="232">
        <f>IFERROR(ROUND(AVERAGE(O1381:S1381,AA1381:AE1381),0),"")</f>
        <v/>
      </c>
      <c r="AN1381" s="232">
        <f>IFERROR(ROUND(AVERAGE(T1381:X1381,AF1381:AJ1381),0),"")</f>
        <v/>
      </c>
      <c r="AO1381" s="278">
        <f>IFERROR((AM1381-L1381)/L1381,"")</f>
        <v/>
      </c>
      <c r="AP1381" s="218" t="n"/>
      <c r="AQ1381" s="219" t="n"/>
      <c r="AR1381" s="217">
        <f>IFERROR(ROUND((3600/AS1381*J1381),0),"")</f>
        <v/>
      </c>
      <c r="AS1381" s="217">
        <f>IFERROR(ROUND(AVERAGE(Y1381:Z1381,AK1381:AL1381),0),"")</f>
        <v/>
      </c>
      <c r="AT1381" s="217" t="n"/>
      <c r="AU1381" s="217" t="n"/>
      <c r="AV1381" s="217" t="n"/>
      <c r="AW1381" s="217" t="n"/>
      <c r="AX1381" s="217" t="n"/>
      <c r="AY1381" s="217" t="n"/>
      <c r="AZ1381" s="217" t="n"/>
      <c r="BA1381" s="217" t="n"/>
      <c r="BB1381" s="217" t="n"/>
      <c r="BC1381" s="217" t="n"/>
      <c r="BD1381" s="217" t="n"/>
      <c r="BE1381" s="217" t="n"/>
      <c r="BF1381" s="217" t="n"/>
      <c r="BG1381" s="217" t="n"/>
      <c r="BH1381" s="217" t="n"/>
      <c r="BI1381" s="217" t="n"/>
      <c r="BJ1381" s="217" t="n"/>
      <c r="BK1381" s="217" t="n"/>
      <c r="BL1381" s="217" t="n"/>
      <c r="BM1381" s="217" t="n"/>
      <c r="BN1381" s="217" t="n"/>
      <c r="BO1381" s="217" t="n"/>
      <c r="BP1381" s="217" t="n"/>
      <c r="BQ1381" s="217" t="n"/>
      <c r="BR1381" s="217" t="n"/>
      <c r="BS1381" s="217" t="n"/>
      <c r="BT1381" s="217" t="n"/>
      <c r="BU1381" s="217" t="n"/>
      <c r="BV1381" s="217" t="n"/>
      <c r="BW1381" s="217" t="n"/>
      <c r="BX1381" s="220" t="n"/>
      <c r="BY1381" s="220" t="n"/>
      <c r="BZ1381" s="220" t="n"/>
      <c r="CA1381" s="220" t="n"/>
      <c r="CB1381" s="220" t="n"/>
      <c r="CC1381" s="220" t="n"/>
      <c r="CD1381" s="220" t="n"/>
      <c r="CE1381" s="220" t="n"/>
      <c r="CF1381" s="220" t="n"/>
      <c r="CG1381" s="221">
        <f>IFERROR(ROUND((SUM(BX1381:CF1381)),0),"")</f>
        <v/>
      </c>
      <c r="CH1381" s="216" t="n"/>
      <c r="CI1381" s="456" t="n"/>
      <c r="CJ1381" s="223" t="n"/>
      <c r="CK1381" s="196" t="n"/>
      <c r="CL1381" s="196" t="n"/>
      <c r="CM1381" s="196" t="n"/>
      <c r="CN1381" s="196" t="n"/>
      <c r="CO1381" s="196" t="n"/>
      <c r="CP1381" s="323" t="n"/>
      <c r="CQ1381" s="348" t="n"/>
      <c r="CR1381" s="348" t="n"/>
      <c r="CS1381" s="348" t="n"/>
      <c r="CT1381" s="348" t="n"/>
      <c r="CU1381" s="348" t="n"/>
      <c r="CV1381" s="348" t="n"/>
      <c r="CW1381" s="348" t="n"/>
      <c r="CX1381" s="348" t="n"/>
      <c r="CY1381" s="348">
        <f>IFERROR(ROUND(STDEV(AN1381,L1381),1),"")</f>
        <v/>
      </c>
      <c r="CZ1381" s="232">
        <f>IFERROR(ROUND(AVERAGE(O1381:S1381,AA1381:AE1381),0),"")</f>
        <v/>
      </c>
      <c r="DA1381" s="232">
        <f>IFERROR(AVERAGE(T1381:X1381,AF1381:AJ1381),"")</f>
        <v/>
      </c>
      <c r="DB1381" s="308">
        <f>AV1381+BK1381</f>
        <v/>
      </c>
      <c r="DC1381" s="12">
        <f>SUM(BL1381:BT1381,AW1381:BE1381)</f>
        <v/>
      </c>
      <c r="DD1381" s="437">
        <f>IFERROR(ROUND(DC1381/K1381,0),"")</f>
        <v/>
      </c>
      <c r="DE1381" s="437">
        <f>IFERROR(ROUND(AVERAGE(Y1381:Z1381,AK1381:AL1381),0),"")</f>
        <v/>
      </c>
      <c r="DF1381" s="217">
        <f>IFERROR(ROUND((3600/DE1381*J1381),0),"")</f>
        <v/>
      </c>
      <c r="DG1381" s="437">
        <f>IFERROR(ROUND(DD1381/DF1381,1),"")</f>
        <v/>
      </c>
      <c r="DH1381" s="308">
        <f>IFERROR(DB1381+DD1381,"")</f>
        <v/>
      </c>
      <c r="DI1381" s="447">
        <f>IFERROR(DD1381/DH1381,"")</f>
        <v/>
      </c>
      <c r="DJ1381" s="239" t="n"/>
      <c r="DK1381" s="12">
        <f>IFERROR(DF1381-AP1381,"")</f>
        <v/>
      </c>
      <c r="DL1381" s="239" t="n"/>
      <c r="DM1381" s="307">
        <f>IFERROR(DA1381-L1381,"")</f>
        <v/>
      </c>
      <c r="DN1381" s="348">
        <f>IF(DE1381&gt;AQ1381,0,1)</f>
        <v/>
      </c>
      <c r="DO1381" s="348">
        <f>IF(DA1381&lt;M1381,0,1)</f>
        <v/>
      </c>
      <c r="DP1381" s="348">
        <f>IF(DA1381&gt;N1381,0,1)</f>
        <v/>
      </c>
    </row>
    <row r="1382" ht="20.25" customHeight="1" s="417">
      <c r="C1382" s="455" t="n"/>
      <c r="G1382" s="238" t="n"/>
      <c r="H1382" s="437" t="n"/>
      <c r="I1382" s="437" t="n"/>
      <c r="J1382" s="437" t="n"/>
      <c r="K1382" s="437" t="n"/>
      <c r="L1382" s="240" t="n"/>
      <c r="M1382" s="241" t="n"/>
      <c r="N1382" s="242" t="n"/>
      <c r="O1382" s="232" t="n"/>
      <c r="P1382" s="232" t="n"/>
      <c r="Q1382" s="232" t="n"/>
      <c r="R1382" s="232" t="n"/>
      <c r="S1382" s="232" t="n"/>
      <c r="T1382" s="232" t="n"/>
      <c r="U1382" s="232" t="n"/>
      <c r="V1382" s="232" t="n"/>
      <c r="W1382" s="232" t="n"/>
      <c r="X1382" s="232" t="n"/>
      <c r="Y1382" s="195" t="n"/>
      <c r="Z1382" s="195" t="n"/>
      <c r="AA1382" s="232" t="n"/>
      <c r="AB1382" s="232" t="n"/>
      <c r="AC1382" s="232" t="n"/>
      <c r="AD1382" s="232" t="n"/>
      <c r="AE1382" s="232" t="n"/>
      <c r="AF1382" s="232" t="n"/>
      <c r="AG1382" s="232" t="n"/>
      <c r="AH1382" s="232" t="n"/>
      <c r="AI1382" s="232" t="n"/>
      <c r="AJ1382" s="232" t="n"/>
      <c r="AK1382" s="195" t="n"/>
      <c r="AL1382" s="195" t="n"/>
      <c r="AM1382" s="232">
        <f>IFERROR(ROUND(AVERAGE(O1382:S1382,AA1382:AE1382),0),"")</f>
        <v/>
      </c>
      <c r="AN1382" s="232">
        <f>IFERROR(ROUND(AVERAGE(T1382:X1382,AF1382:AJ1382),0),"")</f>
        <v/>
      </c>
      <c r="AO1382" s="278">
        <f>IFERROR((AM1382-L1382)/L1382,"")</f>
        <v/>
      </c>
      <c r="AP1382" s="218" t="n"/>
      <c r="AQ1382" s="219" t="n"/>
      <c r="AR1382" s="217">
        <f>IFERROR(ROUND((3600/AS1382*J1382),0),"")</f>
        <v/>
      </c>
      <c r="AS1382" s="217">
        <f>IFERROR(ROUND(AVERAGE(Y1382:Z1382,AK1382:AL1382),0),"")</f>
        <v/>
      </c>
      <c r="AT1382" s="217" t="n"/>
      <c r="AU1382" s="217" t="n"/>
      <c r="AV1382" s="217" t="n"/>
      <c r="AW1382" s="217" t="n"/>
      <c r="AX1382" s="217" t="n"/>
      <c r="AY1382" s="217" t="n"/>
      <c r="AZ1382" s="217" t="n"/>
      <c r="BA1382" s="217" t="n"/>
      <c r="BB1382" s="217" t="n"/>
      <c r="BC1382" s="217" t="n"/>
      <c r="BD1382" s="217" t="n"/>
      <c r="BE1382" s="217" t="n"/>
      <c r="BF1382" s="217" t="n"/>
      <c r="BG1382" s="217" t="n"/>
      <c r="BH1382" s="217" t="n"/>
      <c r="BI1382" s="217" t="n"/>
      <c r="BJ1382" s="217" t="n"/>
      <c r="BK1382" s="217" t="n"/>
      <c r="BL1382" s="217" t="n"/>
      <c r="BM1382" s="217" t="n"/>
      <c r="BN1382" s="217" t="n"/>
      <c r="BO1382" s="217" t="n"/>
      <c r="BP1382" s="217" t="n"/>
      <c r="BQ1382" s="217" t="n"/>
      <c r="BR1382" s="217" t="n"/>
      <c r="BS1382" s="217" t="n"/>
      <c r="BT1382" s="217" t="n"/>
      <c r="BU1382" s="217" t="n"/>
      <c r="BV1382" s="217" t="n"/>
      <c r="BW1382" s="217" t="n"/>
      <c r="BX1382" s="220" t="n"/>
      <c r="BY1382" s="220" t="n"/>
      <c r="BZ1382" s="220" t="n"/>
      <c r="CA1382" s="220" t="n"/>
      <c r="CB1382" s="220" t="n"/>
      <c r="CC1382" s="220" t="n"/>
      <c r="CD1382" s="220" t="n"/>
      <c r="CE1382" s="220" t="n"/>
      <c r="CF1382" s="220" t="n"/>
      <c r="CG1382" s="221">
        <f>IFERROR(ROUND((SUM(BX1382:CF1382)),0),"")</f>
        <v/>
      </c>
      <c r="CH1382" s="216" t="n"/>
      <c r="CI1382" s="456" t="n"/>
      <c r="CJ1382" s="223" t="n"/>
      <c r="CK1382" s="196" t="n"/>
      <c r="CL1382" s="196" t="n"/>
      <c r="CM1382" s="196" t="n"/>
      <c r="CN1382" s="196" t="n"/>
      <c r="CO1382" s="196" t="n"/>
      <c r="CP1382" s="323" t="n"/>
      <c r="CQ1382" s="348" t="n"/>
      <c r="CR1382" s="348" t="n"/>
      <c r="CS1382" s="348" t="n"/>
      <c r="CT1382" s="348" t="n"/>
      <c r="CU1382" s="348" t="n"/>
      <c r="CV1382" s="348" t="n"/>
      <c r="CW1382" s="348" t="n"/>
      <c r="CX1382" s="348" t="n"/>
      <c r="CY1382" s="348">
        <f>IFERROR(ROUND(STDEV(AN1382,L1382),1),"")</f>
        <v/>
      </c>
      <c r="CZ1382" s="232">
        <f>IFERROR(ROUND(AVERAGE(O1382:S1382,AA1382:AE1382),0),"")</f>
        <v/>
      </c>
      <c r="DA1382" s="232">
        <f>IFERROR(AVERAGE(T1382:X1382,AF1382:AJ1382),"")</f>
        <v/>
      </c>
      <c r="DB1382" s="308">
        <f>AV1382+BK1382</f>
        <v/>
      </c>
      <c r="DC1382" s="12">
        <f>SUM(BL1382:BT1382,AW1382:BE1382)</f>
        <v/>
      </c>
      <c r="DD1382" s="437">
        <f>IFERROR(ROUND(DC1382/K1382,0),"")</f>
        <v/>
      </c>
      <c r="DE1382" s="437">
        <f>IFERROR(ROUND(AVERAGE(Y1382:Z1382,AK1382:AL1382),0),"")</f>
        <v/>
      </c>
      <c r="DF1382" s="217">
        <f>IFERROR(ROUND((3600/DE1382*J1382),0),"")</f>
        <v/>
      </c>
      <c r="DG1382" s="437">
        <f>IFERROR(ROUND(DD1382/DF1382,1),"")</f>
        <v/>
      </c>
      <c r="DH1382" s="308">
        <f>IFERROR(DB1382+DD1382,"")</f>
        <v/>
      </c>
      <c r="DI1382" s="447">
        <f>IFERROR(DD1382/DH1382,"")</f>
        <v/>
      </c>
      <c r="DJ1382" s="239" t="n"/>
      <c r="DK1382" s="12">
        <f>IFERROR(DF1382-AP1382,"")</f>
        <v/>
      </c>
      <c r="DL1382" s="239" t="n"/>
      <c r="DM1382" s="307">
        <f>IFERROR(DA1382-L1382,"")</f>
        <v/>
      </c>
      <c r="DN1382" s="348">
        <f>IF(DE1382&gt;AQ1382,0,1)</f>
        <v/>
      </c>
      <c r="DO1382" s="348">
        <f>IF(DA1382&lt;M1382,0,1)</f>
        <v/>
      </c>
      <c r="DP1382" s="348">
        <f>IF(DA1382&gt;N1382,0,1)</f>
        <v/>
      </c>
    </row>
    <row r="1383" ht="20.25" customHeight="1" s="417">
      <c r="C1383" s="455" t="n"/>
      <c r="G1383" s="238" t="n"/>
      <c r="H1383" s="437" t="n"/>
      <c r="I1383" s="437" t="n"/>
      <c r="J1383" s="437" t="n"/>
      <c r="K1383" s="437" t="n"/>
      <c r="L1383" s="240" t="n"/>
      <c r="M1383" s="241" t="n"/>
      <c r="N1383" s="242" t="n"/>
      <c r="O1383" s="232" t="n"/>
      <c r="P1383" s="232" t="n"/>
      <c r="Q1383" s="232" t="n"/>
      <c r="R1383" s="232" t="n"/>
      <c r="S1383" s="232" t="n"/>
      <c r="T1383" s="232" t="n"/>
      <c r="U1383" s="232" t="n"/>
      <c r="V1383" s="232" t="n"/>
      <c r="W1383" s="232" t="n"/>
      <c r="X1383" s="232" t="n"/>
      <c r="Y1383" s="195" t="n"/>
      <c r="Z1383" s="195" t="n"/>
      <c r="AA1383" s="232" t="n"/>
      <c r="AB1383" s="232" t="n"/>
      <c r="AC1383" s="232" t="n"/>
      <c r="AD1383" s="232" t="n"/>
      <c r="AE1383" s="232" t="n"/>
      <c r="AF1383" s="232" t="n"/>
      <c r="AG1383" s="232" t="n"/>
      <c r="AH1383" s="232" t="n"/>
      <c r="AI1383" s="232" t="n"/>
      <c r="AJ1383" s="232" t="n"/>
      <c r="AK1383" s="195" t="n"/>
      <c r="AL1383" s="195" t="n"/>
      <c r="AM1383" s="232">
        <f>IFERROR(ROUND(AVERAGE(O1383:S1383,AA1383:AE1383),0),"")</f>
        <v/>
      </c>
      <c r="AN1383" s="232">
        <f>IFERROR(ROUND(AVERAGE(T1383:X1383,AF1383:AJ1383),0),"")</f>
        <v/>
      </c>
      <c r="AO1383" s="278">
        <f>IFERROR((AM1383-L1383)/L1383,"")</f>
        <v/>
      </c>
      <c r="AP1383" s="218" t="n"/>
      <c r="AQ1383" s="219" t="n"/>
      <c r="AR1383" s="217">
        <f>IFERROR(ROUND((3600/AS1383*J1383),0),"")</f>
        <v/>
      </c>
      <c r="AS1383" s="217">
        <f>IFERROR(ROUND(AVERAGE(Y1383:Z1383,AK1383:AL1383),0),"")</f>
        <v/>
      </c>
      <c r="AT1383" s="217" t="n"/>
      <c r="AU1383" s="217" t="n"/>
      <c r="AV1383" s="217" t="n"/>
      <c r="AW1383" s="217" t="n"/>
      <c r="AX1383" s="217" t="n"/>
      <c r="AY1383" s="217" t="n"/>
      <c r="AZ1383" s="217" t="n"/>
      <c r="BA1383" s="217" t="n"/>
      <c r="BB1383" s="217" t="n"/>
      <c r="BC1383" s="217" t="n"/>
      <c r="BD1383" s="217" t="n"/>
      <c r="BE1383" s="217" t="n"/>
      <c r="BF1383" s="217" t="n"/>
      <c r="BG1383" s="217" t="n"/>
      <c r="BH1383" s="217" t="n"/>
      <c r="BI1383" s="217" t="n"/>
      <c r="BJ1383" s="217" t="n"/>
      <c r="BK1383" s="217" t="n"/>
      <c r="BL1383" s="217" t="n"/>
      <c r="BM1383" s="217" t="n"/>
      <c r="BN1383" s="217" t="n"/>
      <c r="BO1383" s="217" t="n"/>
      <c r="BP1383" s="217" t="n"/>
      <c r="BQ1383" s="217" t="n"/>
      <c r="BR1383" s="217" t="n"/>
      <c r="BS1383" s="217" t="n"/>
      <c r="BT1383" s="217" t="n"/>
      <c r="BU1383" s="217" t="n"/>
      <c r="BV1383" s="217" t="n"/>
      <c r="BW1383" s="217" t="n"/>
      <c r="BX1383" s="220" t="n"/>
      <c r="BY1383" s="220" t="n"/>
      <c r="BZ1383" s="220" t="n"/>
      <c r="CA1383" s="220" t="n"/>
      <c r="CB1383" s="220" t="n"/>
      <c r="CC1383" s="220" t="n"/>
      <c r="CD1383" s="220" t="n"/>
      <c r="CE1383" s="220" t="n"/>
      <c r="CF1383" s="220" t="n"/>
      <c r="CG1383" s="221">
        <f>IFERROR(ROUND((SUM(BX1383:CF1383)),0),"")</f>
        <v/>
      </c>
      <c r="CH1383" s="216" t="n"/>
      <c r="CI1383" s="456" t="n"/>
      <c r="CJ1383" s="223" t="n"/>
      <c r="CK1383" s="196" t="n"/>
      <c r="CL1383" s="196" t="n"/>
      <c r="CM1383" s="196" t="n"/>
      <c r="CN1383" s="196" t="n"/>
      <c r="CO1383" s="196" t="n"/>
      <c r="CP1383" s="323" t="n"/>
      <c r="CQ1383" s="348" t="n"/>
      <c r="CR1383" s="348" t="n"/>
      <c r="CS1383" s="348" t="n"/>
      <c r="CT1383" s="348" t="n"/>
      <c r="CU1383" s="348" t="n"/>
      <c r="CV1383" s="348" t="n"/>
      <c r="CW1383" s="348" t="n"/>
      <c r="CX1383" s="348" t="n"/>
      <c r="CY1383" s="348">
        <f>IFERROR(ROUND(STDEV(AN1383,L1383),1),"")</f>
        <v/>
      </c>
      <c r="CZ1383" s="232">
        <f>IFERROR(ROUND(AVERAGE(O1383:S1383,AA1383:AE1383),0),"")</f>
        <v/>
      </c>
      <c r="DA1383" s="232">
        <f>IFERROR(AVERAGE(T1383:X1383,AF1383:AJ1383),"")</f>
        <v/>
      </c>
      <c r="DB1383" s="308">
        <f>AV1383+BK1383</f>
        <v/>
      </c>
      <c r="DC1383" s="12">
        <f>SUM(BL1383:BT1383,AW1383:BE1383)</f>
        <v/>
      </c>
      <c r="DD1383" s="437">
        <f>IFERROR(ROUND(DC1383/K1383,0),"")</f>
        <v/>
      </c>
      <c r="DE1383" s="437">
        <f>IFERROR(ROUND(AVERAGE(Y1383:Z1383,AK1383:AL1383),0),"")</f>
        <v/>
      </c>
      <c r="DF1383" s="217">
        <f>IFERROR(ROUND((3600/DE1383*J1383),0),"")</f>
        <v/>
      </c>
      <c r="DG1383" s="437">
        <f>IFERROR(ROUND(DD1383/DF1383,1),"")</f>
        <v/>
      </c>
      <c r="DH1383" s="308">
        <f>IFERROR(DB1383+DD1383,"")</f>
        <v/>
      </c>
      <c r="DI1383" s="447">
        <f>IFERROR(DD1383/DH1383,"")</f>
        <v/>
      </c>
      <c r="DJ1383" s="239" t="n"/>
      <c r="DK1383" s="12">
        <f>IFERROR(DF1383-AP1383,"")</f>
        <v/>
      </c>
      <c r="DL1383" s="239" t="n"/>
      <c r="DM1383" s="307">
        <f>IFERROR(DA1383-L1383,"")</f>
        <v/>
      </c>
      <c r="DN1383" s="348">
        <f>IF(DE1383&gt;AQ1383,0,1)</f>
        <v/>
      </c>
      <c r="DO1383" s="348">
        <f>IF(DA1383&lt;M1383,0,1)</f>
        <v/>
      </c>
      <c r="DP1383" s="348">
        <f>IF(DA1383&gt;N1383,0,1)</f>
        <v/>
      </c>
    </row>
    <row r="1384" ht="20.25" customHeight="1" s="417">
      <c r="C1384" s="455" t="n"/>
      <c r="G1384" s="238" t="n"/>
      <c r="H1384" s="437" t="n"/>
      <c r="I1384" s="437" t="n"/>
      <c r="J1384" s="437" t="n"/>
      <c r="K1384" s="437" t="n"/>
      <c r="L1384" s="240" t="n"/>
      <c r="M1384" s="241" t="n"/>
      <c r="N1384" s="242" t="n"/>
      <c r="O1384" s="232" t="n"/>
      <c r="P1384" s="232" t="n"/>
      <c r="Q1384" s="232" t="n"/>
      <c r="R1384" s="232" t="n"/>
      <c r="S1384" s="232" t="n"/>
      <c r="T1384" s="232" t="n"/>
      <c r="U1384" s="232" t="n"/>
      <c r="V1384" s="232" t="n"/>
      <c r="W1384" s="232" t="n"/>
      <c r="X1384" s="232" t="n"/>
      <c r="Y1384" s="195" t="n"/>
      <c r="Z1384" s="195" t="n"/>
      <c r="AA1384" s="232" t="n"/>
      <c r="AB1384" s="232" t="n"/>
      <c r="AC1384" s="232" t="n"/>
      <c r="AD1384" s="232" t="n"/>
      <c r="AE1384" s="232" t="n"/>
      <c r="AF1384" s="232" t="n"/>
      <c r="AG1384" s="232" t="n"/>
      <c r="AH1384" s="232" t="n"/>
      <c r="AI1384" s="232" t="n"/>
      <c r="AJ1384" s="232" t="n"/>
      <c r="AK1384" s="195" t="n"/>
      <c r="AL1384" s="195" t="n"/>
      <c r="AM1384" s="232">
        <f>IFERROR(ROUND(AVERAGE(O1384:S1384,AA1384:AE1384),0),"")</f>
        <v/>
      </c>
      <c r="AN1384" s="232">
        <f>IFERROR(ROUND(AVERAGE(T1384:X1384,AF1384:AJ1384),0),"")</f>
        <v/>
      </c>
      <c r="AO1384" s="278">
        <f>IFERROR((AM1384-L1384)/L1384,"")</f>
        <v/>
      </c>
      <c r="AP1384" s="218" t="n"/>
      <c r="AQ1384" s="219" t="n"/>
      <c r="AR1384" s="217">
        <f>IFERROR(ROUND((3600/AS1384*J1384),0),"")</f>
        <v/>
      </c>
      <c r="AS1384" s="217">
        <f>IFERROR(ROUND(AVERAGE(Y1384:Z1384,AK1384:AL1384),0),"")</f>
        <v/>
      </c>
      <c r="AT1384" s="217" t="n"/>
      <c r="AU1384" s="217" t="n"/>
      <c r="AV1384" s="217" t="n"/>
      <c r="AW1384" s="217" t="n"/>
      <c r="AX1384" s="217" t="n"/>
      <c r="AY1384" s="217" t="n"/>
      <c r="AZ1384" s="217" t="n"/>
      <c r="BA1384" s="217" t="n"/>
      <c r="BB1384" s="217" t="n"/>
      <c r="BC1384" s="217" t="n"/>
      <c r="BD1384" s="217" t="n"/>
      <c r="BE1384" s="217" t="n"/>
      <c r="BF1384" s="217" t="n"/>
      <c r="BG1384" s="217" t="n"/>
      <c r="BH1384" s="217" t="n"/>
      <c r="BI1384" s="217" t="n"/>
      <c r="BJ1384" s="217" t="n"/>
      <c r="BK1384" s="217" t="n"/>
      <c r="BL1384" s="217" t="n"/>
      <c r="BM1384" s="217" t="n"/>
      <c r="BN1384" s="217" t="n"/>
      <c r="BO1384" s="217" t="n"/>
      <c r="BP1384" s="217" t="n"/>
      <c r="BQ1384" s="217" t="n"/>
      <c r="BR1384" s="217" t="n"/>
      <c r="BS1384" s="217" t="n"/>
      <c r="BT1384" s="217" t="n"/>
      <c r="BU1384" s="217" t="n"/>
      <c r="BV1384" s="217" t="n"/>
      <c r="BW1384" s="217" t="n"/>
      <c r="BX1384" s="220" t="n"/>
      <c r="BY1384" s="220" t="n"/>
      <c r="BZ1384" s="220" t="n"/>
      <c r="CA1384" s="220" t="n"/>
      <c r="CB1384" s="220" t="n"/>
      <c r="CC1384" s="220" t="n"/>
      <c r="CD1384" s="220" t="n"/>
      <c r="CE1384" s="220" t="n"/>
      <c r="CF1384" s="220" t="n"/>
      <c r="CG1384" s="221">
        <f>IFERROR(ROUND((SUM(BX1384:CF1384)),0),"")</f>
        <v/>
      </c>
      <c r="CH1384" s="216" t="n"/>
      <c r="CI1384" s="456" t="n"/>
      <c r="CJ1384" s="223" t="n"/>
      <c r="CK1384" s="196" t="n"/>
      <c r="CL1384" s="196" t="n"/>
      <c r="CM1384" s="196" t="n"/>
      <c r="CN1384" s="196" t="n"/>
      <c r="CO1384" s="196" t="n"/>
      <c r="CP1384" s="323" t="n"/>
      <c r="CQ1384" s="348" t="n"/>
      <c r="CR1384" s="348" t="n"/>
      <c r="CS1384" s="348" t="n"/>
      <c r="CT1384" s="348" t="n"/>
      <c r="CU1384" s="348" t="n"/>
      <c r="CV1384" s="348" t="n"/>
      <c r="CW1384" s="348" t="n"/>
      <c r="CX1384" s="348" t="n"/>
      <c r="CY1384" s="348">
        <f>IFERROR(ROUND(STDEV(AN1384,L1384),1),"")</f>
        <v/>
      </c>
      <c r="CZ1384" s="232">
        <f>IFERROR(ROUND(AVERAGE(O1384:S1384,AA1384:AE1384),0),"")</f>
        <v/>
      </c>
      <c r="DA1384" s="232">
        <f>IFERROR(AVERAGE(T1384:X1384,AF1384:AJ1384),"")</f>
        <v/>
      </c>
      <c r="DB1384" s="308">
        <f>AV1384+BK1384</f>
        <v/>
      </c>
      <c r="DC1384" s="12">
        <f>SUM(BL1384:BT1384,AW1384:BE1384)</f>
        <v/>
      </c>
      <c r="DD1384" s="437">
        <f>IFERROR(ROUND(DC1384/K1384,0),"")</f>
        <v/>
      </c>
      <c r="DE1384" s="437">
        <f>IFERROR(ROUND(AVERAGE(Y1384:Z1384,AK1384:AL1384),0),"")</f>
        <v/>
      </c>
      <c r="DF1384" s="217">
        <f>IFERROR(ROUND((3600/DE1384*J1384),0),"")</f>
        <v/>
      </c>
      <c r="DG1384" s="437">
        <f>IFERROR(ROUND(DD1384/DF1384,1),"")</f>
        <v/>
      </c>
      <c r="DH1384" s="308">
        <f>IFERROR(DB1384+DD1384,"")</f>
        <v/>
      </c>
      <c r="DI1384" s="447">
        <f>IFERROR(DD1384/DH1384,"")</f>
        <v/>
      </c>
      <c r="DJ1384" s="239" t="n"/>
      <c r="DK1384" s="12">
        <f>IFERROR(DF1384-AP1384,"")</f>
        <v/>
      </c>
      <c r="DL1384" s="239" t="n"/>
      <c r="DM1384" s="307">
        <f>IFERROR(DA1384-L1384,"")</f>
        <v/>
      </c>
      <c r="DN1384" s="348">
        <f>IF(DE1384&gt;AQ1384,0,1)</f>
        <v/>
      </c>
      <c r="DO1384" s="348">
        <f>IF(DA1384&lt;M1384,0,1)</f>
        <v/>
      </c>
      <c r="DP1384" s="348">
        <f>IF(DA1384&gt;N1384,0,1)</f>
        <v/>
      </c>
    </row>
    <row r="1385" ht="20.25" customHeight="1" s="417">
      <c r="C1385" s="455" t="n"/>
      <c r="G1385" s="238" t="n"/>
      <c r="H1385" s="437" t="n"/>
      <c r="I1385" s="437" t="n"/>
      <c r="J1385" s="437" t="n"/>
      <c r="K1385" s="437" t="n"/>
      <c r="L1385" s="240" t="n"/>
      <c r="M1385" s="241" t="n"/>
      <c r="N1385" s="242" t="n"/>
      <c r="O1385" s="232" t="n"/>
      <c r="P1385" s="232" t="n"/>
      <c r="Q1385" s="232" t="n"/>
      <c r="R1385" s="232" t="n"/>
      <c r="S1385" s="232" t="n"/>
      <c r="T1385" s="232" t="n"/>
      <c r="U1385" s="232" t="n"/>
      <c r="V1385" s="232" t="n"/>
      <c r="W1385" s="232" t="n"/>
      <c r="X1385" s="232" t="n"/>
      <c r="Y1385" s="195" t="n"/>
      <c r="Z1385" s="195" t="n"/>
      <c r="AA1385" s="232" t="n"/>
      <c r="AB1385" s="232" t="n"/>
      <c r="AC1385" s="232" t="n"/>
      <c r="AD1385" s="232" t="n"/>
      <c r="AE1385" s="232" t="n"/>
      <c r="AF1385" s="232" t="n"/>
      <c r="AG1385" s="232" t="n"/>
      <c r="AH1385" s="232" t="n"/>
      <c r="AI1385" s="232" t="n"/>
      <c r="AJ1385" s="232" t="n"/>
      <c r="AK1385" s="195" t="n"/>
      <c r="AL1385" s="195" t="n"/>
      <c r="AM1385" s="232">
        <f>IFERROR(ROUND(AVERAGE(O1385:S1385,AA1385:AE1385),0),"")</f>
        <v/>
      </c>
      <c r="AN1385" s="232">
        <f>IFERROR(ROUND(AVERAGE(T1385:X1385,AF1385:AJ1385),0),"")</f>
        <v/>
      </c>
      <c r="AO1385" s="278">
        <f>IFERROR((AM1385-L1385)/L1385,"")</f>
        <v/>
      </c>
      <c r="AP1385" s="218" t="n"/>
      <c r="AQ1385" s="219" t="n"/>
      <c r="AR1385" s="217">
        <f>IFERROR(ROUND((3600/AS1385*J1385),0),"")</f>
        <v/>
      </c>
      <c r="AS1385" s="217">
        <f>IFERROR(ROUND(AVERAGE(Y1385:Z1385,AK1385:AL1385),0),"")</f>
        <v/>
      </c>
      <c r="AT1385" s="217" t="n"/>
      <c r="AU1385" s="217" t="n"/>
      <c r="AV1385" s="217" t="n"/>
      <c r="AW1385" s="217" t="n"/>
      <c r="AX1385" s="217" t="n"/>
      <c r="AY1385" s="217" t="n"/>
      <c r="AZ1385" s="217" t="n"/>
      <c r="BA1385" s="217" t="n"/>
      <c r="BB1385" s="217" t="n"/>
      <c r="BC1385" s="217" t="n"/>
      <c r="BD1385" s="217" t="n"/>
      <c r="BE1385" s="217" t="n"/>
      <c r="BF1385" s="217" t="n"/>
      <c r="BG1385" s="217" t="n"/>
      <c r="BH1385" s="217" t="n"/>
      <c r="BI1385" s="217" t="n"/>
      <c r="BJ1385" s="217" t="n"/>
      <c r="BK1385" s="217" t="n"/>
      <c r="BL1385" s="217" t="n"/>
      <c r="BM1385" s="217" t="n"/>
      <c r="BN1385" s="217" t="n"/>
      <c r="BO1385" s="217" t="n"/>
      <c r="BP1385" s="217" t="n"/>
      <c r="BQ1385" s="217" t="n"/>
      <c r="BR1385" s="217" t="n"/>
      <c r="BS1385" s="217" t="n"/>
      <c r="BT1385" s="217" t="n"/>
      <c r="BU1385" s="217" t="n"/>
      <c r="BV1385" s="217" t="n"/>
      <c r="BW1385" s="217" t="n"/>
      <c r="BX1385" s="220" t="n"/>
      <c r="BY1385" s="220" t="n"/>
      <c r="BZ1385" s="220" t="n"/>
      <c r="CA1385" s="220" t="n"/>
      <c r="CB1385" s="220" t="n"/>
      <c r="CC1385" s="220" t="n"/>
      <c r="CD1385" s="220" t="n"/>
      <c r="CE1385" s="220" t="n"/>
      <c r="CF1385" s="220" t="n"/>
      <c r="CG1385" s="221">
        <f>IFERROR(ROUND((SUM(BX1385:CF1385)),0),"")</f>
        <v/>
      </c>
      <c r="CH1385" s="216" t="n"/>
      <c r="CI1385" s="456" t="n"/>
      <c r="CJ1385" s="223" t="n"/>
      <c r="CK1385" s="196" t="n"/>
      <c r="CL1385" s="196" t="n"/>
      <c r="CM1385" s="196" t="n"/>
      <c r="CN1385" s="196" t="n"/>
      <c r="CO1385" s="196" t="n"/>
      <c r="CP1385" s="323" t="n"/>
      <c r="CQ1385" s="348" t="n"/>
      <c r="CR1385" s="348" t="n"/>
      <c r="CS1385" s="348" t="n"/>
      <c r="CT1385" s="348" t="n"/>
      <c r="CU1385" s="348" t="n"/>
      <c r="CV1385" s="348" t="n"/>
      <c r="CW1385" s="348" t="n"/>
      <c r="CX1385" s="348" t="n"/>
      <c r="CY1385" s="348">
        <f>IFERROR(ROUND(STDEV(AN1385,L1385),1),"")</f>
        <v/>
      </c>
      <c r="CZ1385" s="232">
        <f>IFERROR(ROUND(AVERAGE(O1385:S1385,AA1385:AE1385),0),"")</f>
        <v/>
      </c>
      <c r="DA1385" s="232">
        <f>IFERROR(AVERAGE(T1385:X1385,AF1385:AJ1385),"")</f>
        <v/>
      </c>
      <c r="DB1385" s="308">
        <f>AV1385+BK1385</f>
        <v/>
      </c>
      <c r="DC1385" s="12">
        <f>SUM(BL1385:BT1385,AW1385:BE1385)</f>
        <v/>
      </c>
      <c r="DD1385" s="437">
        <f>IFERROR(ROUND(DC1385/K1385,0),"")</f>
        <v/>
      </c>
      <c r="DE1385" s="437">
        <f>IFERROR(ROUND(AVERAGE(Y1385:Z1385,AK1385:AL1385),0),"")</f>
        <v/>
      </c>
      <c r="DF1385" s="217">
        <f>IFERROR(ROUND((3600/DE1385*J1385),0),"")</f>
        <v/>
      </c>
      <c r="DG1385" s="437">
        <f>IFERROR(ROUND(DD1385/DF1385,1),"")</f>
        <v/>
      </c>
      <c r="DH1385" s="308">
        <f>IFERROR(DB1385+DD1385,"")</f>
        <v/>
      </c>
      <c r="DI1385" s="447">
        <f>IFERROR(DD1385/DH1385,"")</f>
        <v/>
      </c>
      <c r="DJ1385" s="239" t="n"/>
      <c r="DK1385" s="12">
        <f>IFERROR(DF1385-AP1385,"")</f>
        <v/>
      </c>
      <c r="DL1385" s="239" t="n"/>
      <c r="DM1385" s="307">
        <f>IFERROR(DA1385-L1385,"")</f>
        <v/>
      </c>
      <c r="DN1385" s="348">
        <f>IF(DE1385&gt;AQ1385,0,1)</f>
        <v/>
      </c>
      <c r="DO1385" s="348">
        <f>IF(DA1385&lt;M1385,0,1)</f>
        <v/>
      </c>
      <c r="DP1385" s="348">
        <f>IF(DA1385&gt;N1385,0,1)</f>
        <v/>
      </c>
    </row>
    <row r="1386" ht="20.25" customHeight="1" s="417">
      <c r="C1386" s="455" t="n"/>
      <c r="G1386" s="238" t="n"/>
      <c r="H1386" s="437" t="n"/>
      <c r="I1386" s="437" t="n"/>
      <c r="J1386" s="437" t="n"/>
      <c r="K1386" s="437" t="n"/>
      <c r="L1386" s="240" t="n"/>
      <c r="M1386" s="241" t="n"/>
      <c r="N1386" s="242" t="n"/>
      <c r="O1386" s="232" t="n"/>
      <c r="P1386" s="232" t="n"/>
      <c r="Q1386" s="232" t="n"/>
      <c r="R1386" s="232" t="n"/>
      <c r="S1386" s="232" t="n"/>
      <c r="T1386" s="232" t="n"/>
      <c r="U1386" s="232" t="n"/>
      <c r="V1386" s="232" t="n"/>
      <c r="W1386" s="232" t="n"/>
      <c r="X1386" s="232" t="n"/>
      <c r="Y1386" s="195" t="n"/>
      <c r="Z1386" s="195" t="n"/>
      <c r="AA1386" s="232" t="n"/>
      <c r="AB1386" s="232" t="n"/>
      <c r="AC1386" s="232" t="n"/>
      <c r="AD1386" s="232" t="n"/>
      <c r="AE1386" s="232" t="n"/>
      <c r="AF1386" s="232" t="n"/>
      <c r="AG1386" s="232" t="n"/>
      <c r="AH1386" s="232" t="n"/>
      <c r="AI1386" s="232" t="n"/>
      <c r="AJ1386" s="232" t="n"/>
      <c r="AK1386" s="195" t="n"/>
      <c r="AL1386" s="195" t="n"/>
      <c r="AM1386" s="232">
        <f>IFERROR(ROUND(AVERAGE(O1386:S1386,AA1386:AE1386),0),"")</f>
        <v/>
      </c>
      <c r="AN1386" s="232">
        <f>IFERROR(ROUND(AVERAGE(T1386:X1386,AF1386:AJ1386),0),"")</f>
        <v/>
      </c>
      <c r="AO1386" s="278">
        <f>IFERROR((AM1386-L1386)/L1386,"")</f>
        <v/>
      </c>
      <c r="AP1386" s="218" t="n"/>
      <c r="AQ1386" s="219" t="n"/>
      <c r="AR1386" s="217">
        <f>IFERROR(ROUND((3600/AS1386*J1386),0),"")</f>
        <v/>
      </c>
      <c r="AS1386" s="217">
        <f>IFERROR(ROUND(AVERAGE(Y1386:Z1386,AK1386:AL1386),0),"")</f>
        <v/>
      </c>
      <c r="AT1386" s="217" t="n"/>
      <c r="AU1386" s="217" t="n"/>
      <c r="AV1386" s="217" t="n"/>
      <c r="AW1386" s="217" t="n"/>
      <c r="AX1386" s="217" t="n"/>
      <c r="AY1386" s="217" t="n"/>
      <c r="AZ1386" s="217" t="n"/>
      <c r="BA1386" s="217" t="n"/>
      <c r="BB1386" s="217" t="n"/>
      <c r="BC1386" s="217" t="n"/>
      <c r="BD1386" s="217" t="n"/>
      <c r="BE1386" s="217" t="n"/>
      <c r="BF1386" s="217" t="n"/>
      <c r="BG1386" s="217" t="n"/>
      <c r="BH1386" s="217" t="n"/>
      <c r="BI1386" s="217" t="n"/>
      <c r="BJ1386" s="217" t="n"/>
      <c r="BK1386" s="217" t="n"/>
      <c r="BL1386" s="217" t="n"/>
      <c r="BM1386" s="217" t="n"/>
      <c r="BN1386" s="217" t="n"/>
      <c r="BO1386" s="217" t="n"/>
      <c r="BP1386" s="217" t="n"/>
      <c r="BQ1386" s="217" t="n"/>
      <c r="BR1386" s="217" t="n"/>
      <c r="BS1386" s="217" t="n"/>
      <c r="BT1386" s="217" t="n"/>
      <c r="BU1386" s="217" t="n"/>
      <c r="BV1386" s="217" t="n"/>
      <c r="BW1386" s="217" t="n"/>
      <c r="BX1386" s="220" t="n"/>
      <c r="BY1386" s="220" t="n"/>
      <c r="BZ1386" s="220" t="n"/>
      <c r="CA1386" s="220" t="n"/>
      <c r="CB1386" s="220" t="n"/>
      <c r="CC1386" s="220" t="n"/>
      <c r="CD1386" s="220" t="n"/>
      <c r="CE1386" s="220" t="n"/>
      <c r="CF1386" s="220" t="n"/>
      <c r="CG1386" s="221">
        <f>IFERROR(ROUND((SUM(BX1386:CF1386)),0),"")</f>
        <v/>
      </c>
      <c r="CH1386" s="216" t="n"/>
      <c r="CI1386" s="456" t="n"/>
      <c r="CJ1386" s="223" t="n"/>
      <c r="CK1386" s="196" t="n"/>
      <c r="CL1386" s="196" t="n"/>
      <c r="CM1386" s="196" t="n"/>
      <c r="CN1386" s="196" t="n"/>
      <c r="CO1386" s="196" t="n"/>
      <c r="CP1386" s="323" t="n"/>
      <c r="CQ1386" s="348" t="n"/>
      <c r="CR1386" s="348" t="n"/>
      <c r="CS1386" s="348" t="n"/>
      <c r="CT1386" s="348" t="n"/>
      <c r="CU1386" s="348" t="n"/>
      <c r="CV1386" s="348" t="n"/>
      <c r="CW1386" s="348" t="n"/>
      <c r="CX1386" s="348" t="n"/>
      <c r="CY1386" s="348">
        <f>IFERROR(ROUND(STDEV(AN1386,L1386),1),"")</f>
        <v/>
      </c>
      <c r="CZ1386" s="232">
        <f>IFERROR(ROUND(AVERAGE(O1386:S1386,AA1386:AE1386),0),"")</f>
        <v/>
      </c>
      <c r="DA1386" s="232">
        <f>IFERROR(AVERAGE(T1386:X1386,AF1386:AJ1386),"")</f>
        <v/>
      </c>
      <c r="DB1386" s="308">
        <f>AV1386+BK1386</f>
        <v/>
      </c>
      <c r="DC1386" s="12">
        <f>SUM(BL1386:BT1386,AW1386:BE1386)</f>
        <v/>
      </c>
      <c r="DD1386" s="437">
        <f>IFERROR(ROUND(DC1386/K1386,0),"")</f>
        <v/>
      </c>
      <c r="DE1386" s="437">
        <f>IFERROR(ROUND(AVERAGE(Y1386:Z1386,AK1386:AL1386),0),"")</f>
        <v/>
      </c>
      <c r="DF1386" s="217">
        <f>IFERROR(ROUND((3600/DE1386*J1386),0),"")</f>
        <v/>
      </c>
      <c r="DG1386" s="437">
        <f>IFERROR(ROUND(DD1386/DF1386,1),"")</f>
        <v/>
      </c>
      <c r="DH1386" s="308">
        <f>IFERROR(DB1386+DD1386,"")</f>
        <v/>
      </c>
      <c r="DI1386" s="447">
        <f>IFERROR(DD1386/DH1386,"")</f>
        <v/>
      </c>
      <c r="DJ1386" s="239" t="n"/>
      <c r="DK1386" s="12">
        <f>IFERROR(DF1386-AP1386,"")</f>
        <v/>
      </c>
      <c r="DL1386" s="239" t="n"/>
      <c r="DM1386" s="307">
        <f>IFERROR(DA1386-L1386,"")</f>
        <v/>
      </c>
      <c r="DN1386" s="348">
        <f>IF(DE1386&gt;AQ1386,0,1)</f>
        <v/>
      </c>
      <c r="DO1386" s="348">
        <f>IF(DA1386&lt;M1386,0,1)</f>
        <v/>
      </c>
      <c r="DP1386" s="348">
        <f>IF(DA1386&gt;N1386,0,1)</f>
        <v/>
      </c>
    </row>
    <row r="1387" ht="20.25" customHeight="1" s="417">
      <c r="C1387" s="455" t="n"/>
      <c r="G1387" s="238" t="n"/>
      <c r="H1387" s="437" t="n"/>
      <c r="I1387" s="437" t="n"/>
      <c r="J1387" s="437" t="n"/>
      <c r="K1387" s="437" t="n"/>
      <c r="L1387" s="240" t="n"/>
      <c r="M1387" s="241" t="n"/>
      <c r="N1387" s="242" t="n"/>
      <c r="O1387" s="232" t="n"/>
      <c r="P1387" s="232" t="n"/>
      <c r="Q1387" s="232" t="n"/>
      <c r="R1387" s="232" t="n"/>
      <c r="S1387" s="232" t="n"/>
      <c r="T1387" s="232" t="n"/>
      <c r="U1387" s="232" t="n"/>
      <c r="V1387" s="232" t="n"/>
      <c r="W1387" s="232" t="n"/>
      <c r="X1387" s="232" t="n"/>
      <c r="Y1387" s="195" t="n"/>
      <c r="Z1387" s="195" t="n"/>
      <c r="AA1387" s="232" t="n"/>
      <c r="AB1387" s="232" t="n"/>
      <c r="AC1387" s="232" t="n"/>
      <c r="AD1387" s="232" t="n"/>
      <c r="AE1387" s="232" t="n"/>
      <c r="AF1387" s="232" t="n"/>
      <c r="AG1387" s="232" t="n"/>
      <c r="AH1387" s="232" t="n"/>
      <c r="AI1387" s="232" t="n"/>
      <c r="AJ1387" s="232" t="n"/>
      <c r="AK1387" s="195" t="n"/>
      <c r="AL1387" s="195" t="n"/>
      <c r="AM1387" s="232">
        <f>IFERROR(ROUND(AVERAGE(O1387:S1387,AA1387:AE1387),0),"")</f>
        <v/>
      </c>
      <c r="AN1387" s="232">
        <f>IFERROR(ROUND(AVERAGE(T1387:X1387,AF1387:AJ1387),0),"")</f>
        <v/>
      </c>
      <c r="AO1387" s="278">
        <f>IFERROR((AM1387-L1387)/L1387,"")</f>
        <v/>
      </c>
      <c r="AP1387" s="218" t="n"/>
      <c r="AQ1387" s="219" t="n"/>
      <c r="AR1387" s="217">
        <f>IFERROR(ROUND((3600/AS1387*J1387),0),"")</f>
        <v/>
      </c>
      <c r="AS1387" s="217">
        <f>IFERROR(ROUND(AVERAGE(Y1387:Z1387,AK1387:AL1387),0),"")</f>
        <v/>
      </c>
      <c r="AT1387" s="217" t="n"/>
      <c r="AU1387" s="217" t="n"/>
      <c r="AV1387" s="217" t="n"/>
      <c r="AW1387" s="217" t="n"/>
      <c r="AX1387" s="217" t="n"/>
      <c r="AY1387" s="217" t="n"/>
      <c r="AZ1387" s="217" t="n"/>
      <c r="BA1387" s="217" t="n"/>
      <c r="BB1387" s="217" t="n"/>
      <c r="BC1387" s="217" t="n"/>
      <c r="BD1387" s="217" t="n"/>
      <c r="BE1387" s="217" t="n"/>
      <c r="BF1387" s="217" t="n"/>
      <c r="BG1387" s="217" t="n"/>
      <c r="BH1387" s="217" t="n"/>
      <c r="BI1387" s="217" t="n"/>
      <c r="BJ1387" s="217" t="n"/>
      <c r="BK1387" s="217" t="n"/>
      <c r="BL1387" s="217" t="n"/>
      <c r="BM1387" s="217" t="n"/>
      <c r="BN1387" s="217" t="n"/>
      <c r="BO1387" s="217" t="n"/>
      <c r="BP1387" s="217" t="n"/>
      <c r="BQ1387" s="217" t="n"/>
      <c r="BR1387" s="217" t="n"/>
      <c r="BS1387" s="217" t="n"/>
      <c r="BT1387" s="217" t="n"/>
      <c r="BU1387" s="217" t="n"/>
      <c r="BV1387" s="217" t="n"/>
      <c r="BW1387" s="217" t="n"/>
      <c r="BX1387" s="220" t="n"/>
      <c r="BY1387" s="220" t="n"/>
      <c r="BZ1387" s="220" t="n"/>
      <c r="CA1387" s="220" t="n"/>
      <c r="CB1387" s="220" t="n"/>
      <c r="CC1387" s="220" t="n"/>
      <c r="CD1387" s="220" t="n"/>
      <c r="CE1387" s="220" t="n"/>
      <c r="CF1387" s="220" t="n"/>
      <c r="CG1387" s="221">
        <f>IFERROR(ROUND((SUM(BX1387:CF1387)),0),"")</f>
        <v/>
      </c>
      <c r="CH1387" s="216" t="n"/>
      <c r="CI1387" s="456" t="n"/>
      <c r="CJ1387" s="223" t="n"/>
      <c r="CK1387" s="196" t="n"/>
      <c r="CL1387" s="196" t="n"/>
      <c r="CM1387" s="196" t="n"/>
      <c r="CN1387" s="196" t="n"/>
      <c r="CO1387" s="196" t="n"/>
      <c r="CP1387" s="323" t="n"/>
      <c r="CQ1387" s="348" t="n"/>
      <c r="CR1387" s="348" t="n"/>
      <c r="CS1387" s="348" t="n"/>
      <c r="CT1387" s="348" t="n"/>
      <c r="CU1387" s="348" t="n"/>
      <c r="CV1387" s="348" t="n"/>
      <c r="CW1387" s="348" t="n"/>
      <c r="CX1387" s="348" t="n"/>
      <c r="CY1387" s="348">
        <f>IFERROR(ROUND(STDEV(AN1387,L1387),1),"")</f>
        <v/>
      </c>
      <c r="CZ1387" s="232">
        <f>IFERROR(ROUND(AVERAGE(O1387:S1387,AA1387:AE1387),0),"")</f>
        <v/>
      </c>
      <c r="DA1387" s="232">
        <f>IFERROR(AVERAGE(T1387:X1387,AF1387:AJ1387),"")</f>
        <v/>
      </c>
      <c r="DB1387" s="308">
        <f>AV1387+BK1387</f>
        <v/>
      </c>
      <c r="DC1387" s="12">
        <f>SUM(BL1387:BT1387,AW1387:BE1387)</f>
        <v/>
      </c>
      <c r="DD1387" s="437">
        <f>IFERROR(ROUND(DC1387/K1387,0),"")</f>
        <v/>
      </c>
      <c r="DE1387" s="437">
        <f>IFERROR(ROUND(AVERAGE(Y1387:Z1387,AK1387:AL1387),0),"")</f>
        <v/>
      </c>
      <c r="DF1387" s="217">
        <f>IFERROR(ROUND((3600/DE1387*J1387),0),"")</f>
        <v/>
      </c>
      <c r="DG1387" s="437">
        <f>IFERROR(ROUND(DD1387/DF1387,1),"")</f>
        <v/>
      </c>
      <c r="DH1387" s="308">
        <f>IFERROR(DB1387+DD1387,"")</f>
        <v/>
      </c>
      <c r="DI1387" s="447">
        <f>IFERROR(DD1387/DH1387,"")</f>
        <v/>
      </c>
      <c r="DJ1387" s="239" t="n"/>
      <c r="DK1387" s="12">
        <f>IFERROR(DF1387-AP1387,"")</f>
        <v/>
      </c>
      <c r="DL1387" s="239" t="n"/>
      <c r="DM1387" s="307">
        <f>IFERROR(DA1387-L1387,"")</f>
        <v/>
      </c>
      <c r="DN1387" s="348">
        <f>IF(DE1387&gt;AQ1387,0,1)</f>
        <v/>
      </c>
      <c r="DO1387" s="348">
        <f>IF(DA1387&lt;M1387,0,1)</f>
        <v/>
      </c>
      <c r="DP1387" s="348">
        <f>IF(DA1387&gt;N1387,0,1)</f>
        <v/>
      </c>
    </row>
    <row r="1388" ht="20.25" customHeight="1" s="417">
      <c r="C1388" s="455" t="n"/>
      <c r="G1388" s="238" t="n"/>
      <c r="H1388" s="437" t="n"/>
      <c r="I1388" s="437" t="n"/>
      <c r="J1388" s="437" t="n"/>
      <c r="K1388" s="437" t="n"/>
      <c r="L1388" s="240" t="n"/>
      <c r="M1388" s="241" t="n"/>
      <c r="N1388" s="242" t="n"/>
      <c r="O1388" s="232" t="n"/>
      <c r="P1388" s="232" t="n"/>
      <c r="Q1388" s="232" t="n"/>
      <c r="R1388" s="232" t="n"/>
      <c r="S1388" s="232" t="n"/>
      <c r="T1388" s="232" t="n"/>
      <c r="U1388" s="232" t="n"/>
      <c r="V1388" s="232" t="n"/>
      <c r="W1388" s="232" t="n"/>
      <c r="X1388" s="232" t="n"/>
      <c r="Y1388" s="195" t="n"/>
      <c r="Z1388" s="195" t="n"/>
      <c r="AA1388" s="232" t="n"/>
      <c r="AB1388" s="232" t="n"/>
      <c r="AC1388" s="232" t="n"/>
      <c r="AD1388" s="232" t="n"/>
      <c r="AE1388" s="232" t="n"/>
      <c r="AF1388" s="232" t="n"/>
      <c r="AG1388" s="232" t="n"/>
      <c r="AH1388" s="232" t="n"/>
      <c r="AI1388" s="232" t="n"/>
      <c r="AJ1388" s="232" t="n"/>
      <c r="AK1388" s="195" t="n"/>
      <c r="AL1388" s="195" t="n"/>
      <c r="AM1388" s="232">
        <f>IFERROR(ROUND(AVERAGE(O1388:S1388,AA1388:AE1388),0),"")</f>
        <v/>
      </c>
      <c r="AN1388" s="232">
        <f>IFERROR(ROUND(AVERAGE(T1388:X1388,AF1388:AJ1388),0),"")</f>
        <v/>
      </c>
      <c r="AO1388" s="278">
        <f>IFERROR((AM1388-L1388)/L1388,"")</f>
        <v/>
      </c>
      <c r="AP1388" s="218" t="n"/>
      <c r="AQ1388" s="219" t="n"/>
      <c r="AR1388" s="217">
        <f>IFERROR(ROUND((3600/AS1388*J1388),0),"")</f>
        <v/>
      </c>
      <c r="AS1388" s="217">
        <f>IFERROR(ROUND(AVERAGE(Y1388:Z1388,AK1388:AL1388),0),"")</f>
        <v/>
      </c>
      <c r="AT1388" s="217" t="n"/>
      <c r="AU1388" s="217" t="n"/>
      <c r="AV1388" s="217" t="n"/>
      <c r="AW1388" s="217" t="n"/>
      <c r="AX1388" s="217" t="n"/>
      <c r="AY1388" s="217" t="n"/>
      <c r="AZ1388" s="217" t="n"/>
      <c r="BA1388" s="217" t="n"/>
      <c r="BB1388" s="217" t="n"/>
      <c r="BC1388" s="217" t="n"/>
      <c r="BD1388" s="217" t="n"/>
      <c r="BE1388" s="217" t="n"/>
      <c r="BF1388" s="217" t="n"/>
      <c r="BG1388" s="217" t="n"/>
      <c r="BH1388" s="217" t="n"/>
      <c r="BI1388" s="217" t="n"/>
      <c r="BJ1388" s="217" t="n"/>
      <c r="BK1388" s="217" t="n"/>
      <c r="BL1388" s="217" t="n"/>
      <c r="BM1388" s="217" t="n"/>
      <c r="BN1388" s="217" t="n"/>
      <c r="BO1388" s="217" t="n"/>
      <c r="BP1388" s="217" t="n"/>
      <c r="BQ1388" s="217" t="n"/>
      <c r="BR1388" s="217" t="n"/>
      <c r="BS1388" s="217" t="n"/>
      <c r="BT1388" s="217" t="n"/>
      <c r="BU1388" s="217" t="n"/>
      <c r="BV1388" s="217" t="n"/>
      <c r="BW1388" s="217" t="n"/>
      <c r="BX1388" s="220" t="n"/>
      <c r="BY1388" s="220" t="n"/>
      <c r="BZ1388" s="220" t="n"/>
      <c r="CA1388" s="220" t="n"/>
      <c r="CB1388" s="220" t="n"/>
      <c r="CC1388" s="220" t="n"/>
      <c r="CD1388" s="220" t="n"/>
      <c r="CE1388" s="220" t="n"/>
      <c r="CF1388" s="220" t="n"/>
      <c r="CG1388" s="221">
        <f>IFERROR(ROUND((SUM(BX1388:CF1388)),0),"")</f>
        <v/>
      </c>
      <c r="CH1388" s="216" t="n"/>
      <c r="CI1388" s="456" t="n"/>
      <c r="CJ1388" s="223" t="n"/>
      <c r="CK1388" s="196" t="n"/>
      <c r="CL1388" s="196" t="n"/>
      <c r="CM1388" s="196" t="n"/>
      <c r="CN1388" s="196" t="n"/>
      <c r="CO1388" s="196" t="n"/>
      <c r="CP1388" s="323" t="n"/>
      <c r="CQ1388" s="348" t="n"/>
      <c r="CR1388" s="348" t="n"/>
      <c r="CS1388" s="348" t="n"/>
      <c r="CT1388" s="348" t="n"/>
      <c r="CU1388" s="348" t="n"/>
      <c r="CV1388" s="348" t="n"/>
      <c r="CW1388" s="348" t="n"/>
      <c r="CX1388" s="348" t="n"/>
      <c r="CY1388" s="348">
        <f>IFERROR(ROUND(STDEV(AN1388,L1388),1),"")</f>
        <v/>
      </c>
      <c r="CZ1388" s="232">
        <f>IFERROR(ROUND(AVERAGE(O1388:S1388,AA1388:AE1388),0),"")</f>
        <v/>
      </c>
      <c r="DA1388" s="232">
        <f>IFERROR(AVERAGE(T1388:X1388,AF1388:AJ1388),"")</f>
        <v/>
      </c>
      <c r="DB1388" s="308">
        <f>AV1388+BK1388</f>
        <v/>
      </c>
      <c r="DC1388" s="12">
        <f>SUM(BL1388:BT1388,AW1388:BE1388)</f>
        <v/>
      </c>
      <c r="DD1388" s="437">
        <f>IFERROR(ROUND(DC1388/K1388,0),"")</f>
        <v/>
      </c>
      <c r="DE1388" s="437">
        <f>IFERROR(ROUND(AVERAGE(Y1388:Z1388,AK1388:AL1388),0),"")</f>
        <v/>
      </c>
      <c r="DF1388" s="217">
        <f>IFERROR(ROUND((3600/DE1388*J1388),0),"")</f>
        <v/>
      </c>
      <c r="DG1388" s="437">
        <f>IFERROR(ROUND(DD1388/DF1388,1),"")</f>
        <v/>
      </c>
      <c r="DH1388" s="308">
        <f>IFERROR(DB1388+DD1388,"")</f>
        <v/>
      </c>
      <c r="DI1388" s="447">
        <f>IFERROR(DD1388/DH1388,"")</f>
        <v/>
      </c>
      <c r="DJ1388" s="239" t="n"/>
      <c r="DK1388" s="12">
        <f>IFERROR(DF1388-AP1388,"")</f>
        <v/>
      </c>
      <c r="DL1388" s="239" t="n"/>
      <c r="DM1388" s="307">
        <f>IFERROR(DA1388-L1388,"")</f>
        <v/>
      </c>
      <c r="DN1388" s="348">
        <f>IF(DE1388&gt;AQ1388,0,1)</f>
        <v/>
      </c>
      <c r="DO1388" s="348">
        <f>IF(DA1388&lt;M1388,0,1)</f>
        <v/>
      </c>
      <c r="DP1388" s="348">
        <f>IF(DA1388&gt;N1388,0,1)</f>
        <v/>
      </c>
    </row>
    <row r="1389" ht="20.25" customHeight="1" s="417">
      <c r="C1389" s="455" t="n"/>
      <c r="G1389" s="238" t="n"/>
      <c r="H1389" s="437" t="n"/>
      <c r="I1389" s="437" t="n"/>
      <c r="J1389" s="437" t="n"/>
      <c r="K1389" s="437" t="n"/>
      <c r="L1389" s="240" t="n"/>
      <c r="M1389" s="241" t="n"/>
      <c r="N1389" s="242" t="n"/>
      <c r="O1389" s="232" t="n"/>
      <c r="P1389" s="232" t="n"/>
      <c r="Q1389" s="232" t="n"/>
      <c r="R1389" s="232" t="n"/>
      <c r="S1389" s="232" t="n"/>
      <c r="T1389" s="232" t="n"/>
      <c r="U1389" s="232" t="n"/>
      <c r="V1389" s="232" t="n"/>
      <c r="W1389" s="232" t="n"/>
      <c r="X1389" s="232" t="n"/>
      <c r="Y1389" s="195" t="n"/>
      <c r="Z1389" s="195" t="n"/>
      <c r="AA1389" s="232" t="n"/>
      <c r="AB1389" s="232" t="n"/>
      <c r="AC1389" s="232" t="n"/>
      <c r="AD1389" s="232" t="n"/>
      <c r="AE1389" s="232" t="n"/>
      <c r="AF1389" s="232" t="n"/>
      <c r="AG1389" s="232" t="n"/>
      <c r="AH1389" s="232" t="n"/>
      <c r="AI1389" s="232" t="n"/>
      <c r="AJ1389" s="232" t="n"/>
      <c r="AK1389" s="195" t="n"/>
      <c r="AL1389" s="195" t="n"/>
      <c r="AM1389" s="232">
        <f>IFERROR(ROUND(AVERAGE(O1389:S1389,AA1389:AE1389),0),"")</f>
        <v/>
      </c>
      <c r="AN1389" s="232">
        <f>IFERROR(ROUND(AVERAGE(T1389:X1389,AF1389:AJ1389),0),"")</f>
        <v/>
      </c>
      <c r="AO1389" s="278">
        <f>IFERROR((AM1389-L1389)/L1389,"")</f>
        <v/>
      </c>
      <c r="AP1389" s="218" t="n"/>
      <c r="AQ1389" s="219" t="n"/>
      <c r="AR1389" s="217">
        <f>IFERROR(ROUND((3600/AS1389*J1389),0),"")</f>
        <v/>
      </c>
      <c r="AS1389" s="217">
        <f>IFERROR(ROUND(AVERAGE(Y1389:Z1389,AK1389:AL1389),0),"")</f>
        <v/>
      </c>
      <c r="AT1389" s="217" t="n"/>
      <c r="AU1389" s="217" t="n"/>
      <c r="AV1389" s="217" t="n"/>
      <c r="AW1389" s="217" t="n"/>
      <c r="AX1389" s="217" t="n"/>
      <c r="AY1389" s="217" t="n"/>
      <c r="AZ1389" s="217" t="n"/>
      <c r="BA1389" s="217" t="n"/>
      <c r="BB1389" s="217" t="n"/>
      <c r="BC1389" s="217" t="n"/>
      <c r="BD1389" s="217" t="n"/>
      <c r="BE1389" s="217" t="n"/>
      <c r="BF1389" s="217" t="n"/>
      <c r="BG1389" s="217" t="n"/>
      <c r="BH1389" s="217" t="n"/>
      <c r="BI1389" s="217" t="n"/>
      <c r="BJ1389" s="217" t="n"/>
      <c r="BK1389" s="217" t="n"/>
      <c r="BL1389" s="217" t="n"/>
      <c r="BM1389" s="217" t="n"/>
      <c r="BN1389" s="217" t="n"/>
      <c r="BO1389" s="217" t="n"/>
      <c r="BP1389" s="217" t="n"/>
      <c r="BQ1389" s="217" t="n"/>
      <c r="BR1389" s="217" t="n"/>
      <c r="BS1389" s="217" t="n"/>
      <c r="BT1389" s="217" t="n"/>
      <c r="BU1389" s="217" t="n"/>
      <c r="BV1389" s="217" t="n"/>
      <c r="BW1389" s="217" t="n"/>
      <c r="BX1389" s="220" t="n"/>
      <c r="BY1389" s="220" t="n"/>
      <c r="BZ1389" s="220" t="n"/>
      <c r="CA1389" s="220" t="n"/>
      <c r="CB1389" s="220" t="n"/>
      <c r="CC1389" s="220" t="n"/>
      <c r="CD1389" s="220" t="n"/>
      <c r="CE1389" s="220" t="n"/>
      <c r="CF1389" s="220" t="n"/>
      <c r="CG1389" s="221">
        <f>IFERROR(ROUND((SUM(BX1389:CF1389)),0),"")</f>
        <v/>
      </c>
      <c r="CH1389" s="216" t="n"/>
      <c r="CI1389" s="456" t="n"/>
      <c r="CJ1389" s="223" t="n"/>
      <c r="CK1389" s="196" t="n"/>
      <c r="CL1389" s="196" t="n"/>
      <c r="CM1389" s="196" t="n"/>
      <c r="CN1389" s="196" t="n"/>
      <c r="CO1389" s="196" t="n"/>
      <c r="CP1389" s="323" t="n"/>
      <c r="CQ1389" s="348" t="n"/>
      <c r="CR1389" s="348" t="n"/>
      <c r="CS1389" s="348" t="n"/>
      <c r="CT1389" s="348" t="n"/>
      <c r="CU1389" s="348" t="n"/>
      <c r="CV1389" s="348" t="n"/>
      <c r="CW1389" s="348" t="n"/>
      <c r="CX1389" s="348" t="n"/>
      <c r="CY1389" s="348">
        <f>IFERROR(ROUND(STDEV(AN1389,L1389),1),"")</f>
        <v/>
      </c>
      <c r="CZ1389" s="232">
        <f>IFERROR(ROUND(AVERAGE(O1389:S1389,AA1389:AE1389),0),"")</f>
        <v/>
      </c>
      <c r="DA1389" s="232">
        <f>IFERROR(AVERAGE(T1389:X1389,AF1389:AJ1389),"")</f>
        <v/>
      </c>
      <c r="DB1389" s="308">
        <f>AV1389+BK1389</f>
        <v/>
      </c>
      <c r="DC1389" s="12">
        <f>SUM(BL1389:BT1389,AW1389:BE1389)</f>
        <v/>
      </c>
      <c r="DD1389" s="437">
        <f>IFERROR(ROUND(DC1389/K1389,0),"")</f>
        <v/>
      </c>
      <c r="DE1389" s="437">
        <f>IFERROR(ROUND(AVERAGE(Y1389:Z1389,AK1389:AL1389),0),"")</f>
        <v/>
      </c>
      <c r="DF1389" s="217">
        <f>IFERROR(ROUND((3600/DE1389*J1389),0),"")</f>
        <v/>
      </c>
      <c r="DG1389" s="437">
        <f>IFERROR(ROUND(DD1389/DF1389,1),"")</f>
        <v/>
      </c>
      <c r="DH1389" s="308">
        <f>IFERROR(DB1389+DD1389,"")</f>
        <v/>
      </c>
      <c r="DI1389" s="447">
        <f>IFERROR(DD1389/DH1389,"")</f>
        <v/>
      </c>
      <c r="DJ1389" s="239" t="n"/>
      <c r="DK1389" s="12">
        <f>IFERROR(DF1389-AP1389,"")</f>
        <v/>
      </c>
      <c r="DL1389" s="239" t="n"/>
      <c r="DM1389" s="307">
        <f>IFERROR(DA1389-L1389,"")</f>
        <v/>
      </c>
      <c r="DN1389" s="348">
        <f>IF(DE1389&gt;AQ1389,0,1)</f>
        <v/>
      </c>
      <c r="DO1389" s="348">
        <f>IF(DA1389&lt;M1389,0,1)</f>
        <v/>
      </c>
      <c r="DP1389" s="348">
        <f>IF(DA1389&gt;N1389,0,1)</f>
        <v/>
      </c>
    </row>
    <row r="1390" ht="20.25" customHeight="1" s="417">
      <c r="C1390" s="455" t="n"/>
      <c r="G1390" s="238" t="n"/>
      <c r="H1390" s="437" t="n"/>
      <c r="I1390" s="437" t="n"/>
      <c r="J1390" s="437" t="n"/>
      <c r="K1390" s="437" t="n"/>
      <c r="L1390" s="240" t="n"/>
      <c r="M1390" s="241" t="n"/>
      <c r="N1390" s="242" t="n"/>
      <c r="O1390" s="232" t="n"/>
      <c r="P1390" s="232" t="n"/>
      <c r="Q1390" s="232" t="n"/>
      <c r="R1390" s="232" t="n"/>
      <c r="S1390" s="232" t="n"/>
      <c r="T1390" s="232" t="n"/>
      <c r="U1390" s="232" t="n"/>
      <c r="V1390" s="232" t="n"/>
      <c r="W1390" s="232" t="n"/>
      <c r="X1390" s="232" t="n"/>
      <c r="Y1390" s="195" t="n"/>
      <c r="Z1390" s="195" t="n"/>
      <c r="AA1390" s="232" t="n"/>
      <c r="AB1390" s="232" t="n"/>
      <c r="AC1390" s="232" t="n"/>
      <c r="AD1390" s="232" t="n"/>
      <c r="AE1390" s="232" t="n"/>
      <c r="AF1390" s="232" t="n"/>
      <c r="AG1390" s="232" t="n"/>
      <c r="AH1390" s="232" t="n"/>
      <c r="AI1390" s="232" t="n"/>
      <c r="AJ1390" s="232" t="n"/>
      <c r="AK1390" s="195" t="n"/>
      <c r="AL1390" s="195" t="n"/>
      <c r="AM1390" s="232">
        <f>IFERROR(ROUND(AVERAGE(O1390:S1390,AA1390:AE1390),0),"")</f>
        <v/>
      </c>
      <c r="AN1390" s="232">
        <f>IFERROR(ROUND(AVERAGE(T1390:X1390,AF1390:AJ1390),0),"")</f>
        <v/>
      </c>
      <c r="AO1390" s="278">
        <f>IFERROR((AM1390-L1390)/L1390,"")</f>
        <v/>
      </c>
      <c r="AP1390" s="218" t="n"/>
      <c r="AQ1390" s="219" t="n"/>
      <c r="AR1390" s="217">
        <f>IFERROR(ROUND((3600/AS1390*J1390),0),"")</f>
        <v/>
      </c>
      <c r="AS1390" s="217">
        <f>IFERROR(ROUND(AVERAGE(Y1390:Z1390,AK1390:AL1390),0),"")</f>
        <v/>
      </c>
      <c r="AT1390" s="217" t="n"/>
      <c r="AU1390" s="217" t="n"/>
      <c r="AV1390" s="217" t="n"/>
      <c r="AW1390" s="217" t="n"/>
      <c r="AX1390" s="217" t="n"/>
      <c r="AY1390" s="217" t="n"/>
      <c r="AZ1390" s="217" t="n"/>
      <c r="BA1390" s="217" t="n"/>
      <c r="BB1390" s="217" t="n"/>
      <c r="BC1390" s="217" t="n"/>
      <c r="BD1390" s="217" t="n"/>
      <c r="BE1390" s="217" t="n"/>
      <c r="BF1390" s="217" t="n"/>
      <c r="BG1390" s="217" t="n"/>
      <c r="BH1390" s="217" t="n"/>
      <c r="BI1390" s="217" t="n"/>
      <c r="BJ1390" s="217" t="n"/>
      <c r="BK1390" s="217" t="n"/>
      <c r="BL1390" s="217" t="n"/>
      <c r="BM1390" s="217" t="n"/>
      <c r="BN1390" s="217" t="n"/>
      <c r="BO1390" s="217" t="n"/>
      <c r="BP1390" s="217" t="n"/>
      <c r="BQ1390" s="217" t="n"/>
      <c r="BR1390" s="217" t="n"/>
      <c r="BS1390" s="217" t="n"/>
      <c r="BT1390" s="217" t="n"/>
      <c r="BU1390" s="217" t="n"/>
      <c r="BV1390" s="217" t="n"/>
      <c r="BW1390" s="217" t="n"/>
      <c r="BX1390" s="220" t="n"/>
      <c r="BY1390" s="220" t="n"/>
      <c r="BZ1390" s="220" t="n"/>
      <c r="CA1390" s="220" t="n"/>
      <c r="CB1390" s="220" t="n"/>
      <c r="CC1390" s="220" t="n"/>
      <c r="CD1390" s="220" t="n"/>
      <c r="CE1390" s="220" t="n"/>
      <c r="CF1390" s="220" t="n"/>
      <c r="CG1390" s="221">
        <f>IFERROR(ROUND((SUM(BX1390:CF1390)),0),"")</f>
        <v/>
      </c>
      <c r="CH1390" s="216" t="n"/>
      <c r="CI1390" s="456" t="n"/>
      <c r="CJ1390" s="223" t="n"/>
      <c r="CK1390" s="196" t="n"/>
      <c r="CL1390" s="196" t="n"/>
      <c r="CM1390" s="196" t="n"/>
      <c r="CN1390" s="196" t="n"/>
      <c r="CO1390" s="196" t="n"/>
      <c r="CP1390" s="323" t="n"/>
      <c r="CQ1390" s="348" t="n"/>
      <c r="CR1390" s="348" t="n"/>
      <c r="CS1390" s="348" t="n"/>
      <c r="CT1390" s="348" t="n"/>
      <c r="CU1390" s="348" t="n"/>
      <c r="CV1390" s="348" t="n"/>
      <c r="CW1390" s="348" t="n"/>
      <c r="CX1390" s="348" t="n"/>
      <c r="CY1390" s="348">
        <f>IFERROR(ROUND(STDEV(AN1390,L1390),1),"")</f>
        <v/>
      </c>
      <c r="CZ1390" s="232">
        <f>IFERROR(ROUND(AVERAGE(O1390:S1390,AA1390:AE1390),0),"")</f>
        <v/>
      </c>
      <c r="DA1390" s="232">
        <f>IFERROR(AVERAGE(T1390:X1390,AF1390:AJ1390),"")</f>
        <v/>
      </c>
      <c r="DB1390" s="308">
        <f>AV1390+BK1390</f>
        <v/>
      </c>
      <c r="DC1390" s="12">
        <f>SUM(BL1390:BT1390,AW1390:BE1390)</f>
        <v/>
      </c>
      <c r="DD1390" s="437">
        <f>IFERROR(ROUND(DC1390/K1390,0),"")</f>
        <v/>
      </c>
      <c r="DE1390" s="437">
        <f>IFERROR(ROUND(AVERAGE(Y1390:Z1390,AK1390:AL1390),0),"")</f>
        <v/>
      </c>
      <c r="DF1390" s="217">
        <f>IFERROR(ROUND((3600/DE1390*J1390),0),"")</f>
        <v/>
      </c>
      <c r="DG1390" s="437">
        <f>IFERROR(ROUND(DD1390/DF1390,1),"")</f>
        <v/>
      </c>
      <c r="DH1390" s="308">
        <f>IFERROR(DB1390+DD1390,"")</f>
        <v/>
      </c>
      <c r="DI1390" s="447">
        <f>IFERROR(DD1390/DH1390,"")</f>
        <v/>
      </c>
      <c r="DJ1390" s="239" t="n"/>
      <c r="DK1390" s="12">
        <f>IFERROR(DF1390-AP1390,"")</f>
        <v/>
      </c>
      <c r="DL1390" s="239" t="n"/>
      <c r="DM1390" s="307">
        <f>IFERROR(DA1390-L1390,"")</f>
        <v/>
      </c>
      <c r="DN1390" s="348">
        <f>IF(DE1390&gt;AQ1390,0,1)</f>
        <v/>
      </c>
      <c r="DO1390" s="348">
        <f>IF(DA1390&lt;M1390,0,1)</f>
        <v/>
      </c>
      <c r="DP1390" s="348">
        <f>IF(DA1390&gt;N1390,0,1)</f>
        <v/>
      </c>
    </row>
    <row r="1391" ht="20.25" customHeight="1" s="417">
      <c r="C1391" s="455" t="n"/>
      <c r="G1391" s="238" t="n"/>
      <c r="H1391" s="437" t="n"/>
      <c r="I1391" s="437" t="n"/>
      <c r="J1391" s="437" t="n"/>
      <c r="K1391" s="437" t="n"/>
      <c r="L1391" s="240" t="n"/>
      <c r="M1391" s="241" t="n"/>
      <c r="N1391" s="242" t="n"/>
      <c r="O1391" s="232" t="n"/>
      <c r="P1391" s="232" t="n"/>
      <c r="Q1391" s="232" t="n"/>
      <c r="R1391" s="232" t="n"/>
      <c r="S1391" s="232" t="n"/>
      <c r="T1391" s="232" t="n"/>
      <c r="U1391" s="232" t="n"/>
      <c r="V1391" s="232" t="n"/>
      <c r="W1391" s="232" t="n"/>
      <c r="X1391" s="232" t="n"/>
      <c r="Y1391" s="195" t="n"/>
      <c r="Z1391" s="195" t="n"/>
      <c r="AA1391" s="232" t="n"/>
      <c r="AB1391" s="232" t="n"/>
      <c r="AC1391" s="232" t="n"/>
      <c r="AD1391" s="232" t="n"/>
      <c r="AE1391" s="232" t="n"/>
      <c r="AF1391" s="232" t="n"/>
      <c r="AG1391" s="232" t="n"/>
      <c r="AH1391" s="232" t="n"/>
      <c r="AI1391" s="232" t="n"/>
      <c r="AJ1391" s="232" t="n"/>
      <c r="AK1391" s="195" t="n"/>
      <c r="AL1391" s="195" t="n"/>
      <c r="AM1391" s="232">
        <f>IFERROR(ROUND(AVERAGE(O1391:S1391,AA1391:AE1391),0),"")</f>
        <v/>
      </c>
      <c r="AN1391" s="232">
        <f>IFERROR(ROUND(AVERAGE(T1391:X1391,AF1391:AJ1391),0),"")</f>
        <v/>
      </c>
      <c r="AO1391" s="278">
        <f>IFERROR((AM1391-L1391)/L1391,"")</f>
        <v/>
      </c>
      <c r="AP1391" s="218" t="n"/>
      <c r="AQ1391" s="219" t="n"/>
      <c r="AR1391" s="217">
        <f>IFERROR(ROUND((3600/AS1391*J1391),0),"")</f>
        <v/>
      </c>
      <c r="AS1391" s="217">
        <f>IFERROR(ROUND(AVERAGE(Y1391:Z1391,AK1391:AL1391),0),"")</f>
        <v/>
      </c>
      <c r="AT1391" s="217" t="n"/>
      <c r="AU1391" s="217" t="n"/>
      <c r="AV1391" s="217" t="n"/>
      <c r="AW1391" s="217" t="n"/>
      <c r="AX1391" s="217" t="n"/>
      <c r="AY1391" s="217" t="n"/>
      <c r="AZ1391" s="217" t="n"/>
      <c r="BA1391" s="217" t="n"/>
      <c r="BB1391" s="217" t="n"/>
      <c r="BC1391" s="217" t="n"/>
      <c r="BD1391" s="217" t="n"/>
      <c r="BE1391" s="217" t="n"/>
      <c r="BF1391" s="217" t="n"/>
      <c r="BG1391" s="217" t="n"/>
      <c r="BH1391" s="217" t="n"/>
      <c r="BI1391" s="217" t="n"/>
      <c r="BJ1391" s="217" t="n"/>
      <c r="BK1391" s="217" t="n"/>
      <c r="BL1391" s="217" t="n"/>
      <c r="BM1391" s="217" t="n"/>
      <c r="BN1391" s="217" t="n"/>
      <c r="BO1391" s="217" t="n"/>
      <c r="BP1391" s="217" t="n"/>
      <c r="BQ1391" s="217" t="n"/>
      <c r="BR1391" s="217" t="n"/>
      <c r="BS1391" s="217" t="n"/>
      <c r="BT1391" s="217" t="n"/>
      <c r="BU1391" s="217" t="n"/>
      <c r="BV1391" s="217" t="n"/>
      <c r="BW1391" s="217" t="n"/>
      <c r="BX1391" s="220" t="n"/>
      <c r="BY1391" s="220" t="n"/>
      <c r="BZ1391" s="220" t="n"/>
      <c r="CA1391" s="220" t="n"/>
      <c r="CB1391" s="220" t="n"/>
      <c r="CC1391" s="220" t="n"/>
      <c r="CD1391" s="220" t="n"/>
      <c r="CE1391" s="220" t="n"/>
      <c r="CF1391" s="220" t="n"/>
      <c r="CG1391" s="221">
        <f>IFERROR(ROUND((SUM(BX1391:CF1391)),0),"")</f>
        <v/>
      </c>
      <c r="CH1391" s="216" t="n"/>
      <c r="CI1391" s="456" t="n"/>
      <c r="CJ1391" s="223" t="n"/>
      <c r="CK1391" s="196" t="n"/>
      <c r="CL1391" s="196" t="n"/>
      <c r="CM1391" s="196" t="n"/>
      <c r="CN1391" s="196" t="n"/>
      <c r="CO1391" s="196" t="n"/>
      <c r="CP1391" s="323" t="n"/>
      <c r="CQ1391" s="348" t="n"/>
      <c r="CR1391" s="348" t="n"/>
      <c r="CS1391" s="348" t="n"/>
      <c r="CT1391" s="348" t="n"/>
      <c r="CU1391" s="348" t="n"/>
      <c r="CV1391" s="348" t="n"/>
      <c r="CW1391" s="348" t="n"/>
      <c r="CX1391" s="348" t="n"/>
      <c r="CY1391" s="348">
        <f>IFERROR(ROUND(STDEV(AN1391,L1391),1),"")</f>
        <v/>
      </c>
      <c r="CZ1391" s="232">
        <f>IFERROR(ROUND(AVERAGE(O1391:S1391,AA1391:AE1391),0),"")</f>
        <v/>
      </c>
      <c r="DA1391" s="232">
        <f>IFERROR(AVERAGE(T1391:X1391,AF1391:AJ1391),"")</f>
        <v/>
      </c>
      <c r="DB1391" s="308">
        <f>AV1391+BK1391</f>
        <v/>
      </c>
      <c r="DC1391" s="12">
        <f>SUM(BL1391:BT1391,AW1391:BE1391)</f>
        <v/>
      </c>
      <c r="DD1391" s="437">
        <f>IFERROR(ROUND(DC1391/K1391,0),"")</f>
        <v/>
      </c>
      <c r="DE1391" s="437">
        <f>IFERROR(ROUND(AVERAGE(Y1391:Z1391,AK1391:AL1391),0),"")</f>
        <v/>
      </c>
      <c r="DF1391" s="217">
        <f>IFERROR(ROUND((3600/DE1391*J1391),0),"")</f>
        <v/>
      </c>
      <c r="DG1391" s="437">
        <f>IFERROR(ROUND(DD1391/DF1391,1),"")</f>
        <v/>
      </c>
      <c r="DH1391" s="308">
        <f>IFERROR(DB1391+DD1391,"")</f>
        <v/>
      </c>
      <c r="DI1391" s="447">
        <f>IFERROR(DD1391/DH1391,"")</f>
        <v/>
      </c>
      <c r="DJ1391" s="239" t="n"/>
      <c r="DK1391" s="12">
        <f>IFERROR(DF1391-AP1391,"")</f>
        <v/>
      </c>
      <c r="DL1391" s="239" t="n"/>
      <c r="DM1391" s="307">
        <f>IFERROR(DA1391-L1391,"")</f>
        <v/>
      </c>
      <c r="DN1391" s="348">
        <f>IF(DE1391&gt;AQ1391,0,1)</f>
        <v/>
      </c>
      <c r="DO1391" s="348">
        <f>IF(DA1391&lt;M1391,0,1)</f>
        <v/>
      </c>
      <c r="DP1391" s="348">
        <f>IF(DA1391&gt;N1391,0,1)</f>
        <v/>
      </c>
    </row>
    <row r="1392" ht="20.25" customHeight="1" s="417">
      <c r="C1392" s="455" t="n"/>
      <c r="G1392" s="238" t="n"/>
      <c r="H1392" s="437" t="n"/>
      <c r="I1392" s="437" t="n"/>
      <c r="J1392" s="437" t="n"/>
      <c r="K1392" s="437" t="n"/>
      <c r="L1392" s="240" t="n"/>
      <c r="M1392" s="241" t="n"/>
      <c r="N1392" s="242" t="n"/>
      <c r="O1392" s="232" t="n"/>
      <c r="P1392" s="232" t="n"/>
      <c r="Q1392" s="232" t="n"/>
      <c r="R1392" s="232" t="n"/>
      <c r="S1392" s="232" t="n"/>
      <c r="T1392" s="232" t="n"/>
      <c r="U1392" s="232" t="n"/>
      <c r="V1392" s="232" t="n"/>
      <c r="W1392" s="232" t="n"/>
      <c r="X1392" s="232" t="n"/>
      <c r="Y1392" s="195" t="n"/>
      <c r="Z1392" s="195" t="n"/>
      <c r="AA1392" s="232" t="n"/>
      <c r="AB1392" s="232" t="n"/>
      <c r="AC1392" s="232" t="n"/>
      <c r="AD1392" s="232" t="n"/>
      <c r="AE1392" s="232" t="n"/>
      <c r="AF1392" s="232" t="n"/>
      <c r="AG1392" s="232" t="n"/>
      <c r="AH1392" s="232" t="n"/>
      <c r="AI1392" s="232" t="n"/>
      <c r="AJ1392" s="232" t="n"/>
      <c r="AK1392" s="195" t="n"/>
      <c r="AL1392" s="195" t="n"/>
      <c r="AM1392" s="232">
        <f>IFERROR(ROUND(AVERAGE(O1392:S1392,AA1392:AE1392),0),"")</f>
        <v/>
      </c>
      <c r="AN1392" s="232">
        <f>IFERROR(ROUND(AVERAGE(T1392:X1392,AF1392:AJ1392),0),"")</f>
        <v/>
      </c>
      <c r="AO1392" s="278">
        <f>IFERROR((AM1392-L1392)/L1392,"")</f>
        <v/>
      </c>
      <c r="AP1392" s="218" t="n"/>
      <c r="AQ1392" s="219" t="n"/>
      <c r="AR1392" s="217">
        <f>IFERROR(ROUND((3600/AS1392*J1392),0),"")</f>
        <v/>
      </c>
      <c r="AS1392" s="217">
        <f>IFERROR(ROUND(AVERAGE(Y1392:Z1392,AK1392:AL1392),0),"")</f>
        <v/>
      </c>
      <c r="AT1392" s="217" t="n"/>
      <c r="AU1392" s="217" t="n"/>
      <c r="AV1392" s="217" t="n"/>
      <c r="AW1392" s="217" t="n"/>
      <c r="AX1392" s="217" t="n"/>
      <c r="AY1392" s="217" t="n"/>
      <c r="AZ1392" s="217" t="n"/>
      <c r="BA1392" s="217" t="n"/>
      <c r="BB1392" s="217" t="n"/>
      <c r="BC1392" s="217" t="n"/>
      <c r="BD1392" s="217" t="n"/>
      <c r="BE1392" s="217" t="n"/>
      <c r="BF1392" s="217" t="n"/>
      <c r="BG1392" s="217" t="n"/>
      <c r="BH1392" s="217" t="n"/>
      <c r="BI1392" s="217" t="n"/>
      <c r="BJ1392" s="217" t="n"/>
      <c r="BK1392" s="217" t="n"/>
      <c r="BL1392" s="217" t="n"/>
      <c r="BM1392" s="217" t="n"/>
      <c r="BN1392" s="217" t="n"/>
      <c r="BO1392" s="217" t="n"/>
      <c r="BP1392" s="217" t="n"/>
      <c r="BQ1392" s="217" t="n"/>
      <c r="BR1392" s="217" t="n"/>
      <c r="BS1392" s="217" t="n"/>
      <c r="BT1392" s="217" t="n"/>
      <c r="BU1392" s="217" t="n"/>
      <c r="BV1392" s="217" t="n"/>
      <c r="BW1392" s="217" t="n"/>
      <c r="BX1392" s="220" t="n"/>
      <c r="BY1392" s="220" t="n"/>
      <c r="BZ1392" s="220" t="n"/>
      <c r="CA1392" s="220" t="n"/>
      <c r="CB1392" s="220" t="n"/>
      <c r="CC1392" s="220" t="n"/>
      <c r="CD1392" s="220" t="n"/>
      <c r="CE1392" s="220" t="n"/>
      <c r="CF1392" s="220" t="n"/>
      <c r="CG1392" s="221">
        <f>IFERROR(ROUND((SUM(BX1392:CF1392)),0),"")</f>
        <v/>
      </c>
      <c r="CH1392" s="216" t="n"/>
      <c r="CI1392" s="456" t="n"/>
      <c r="CJ1392" s="223" t="n"/>
      <c r="CK1392" s="196" t="n"/>
      <c r="CL1392" s="196" t="n"/>
      <c r="CM1392" s="196" t="n"/>
      <c r="CN1392" s="196" t="n"/>
      <c r="CO1392" s="196" t="n"/>
      <c r="CP1392" s="323" t="n"/>
      <c r="CQ1392" s="348" t="n"/>
      <c r="CR1392" s="348" t="n"/>
      <c r="CS1392" s="348" t="n"/>
      <c r="CT1392" s="348" t="n"/>
      <c r="CU1392" s="348" t="n"/>
      <c r="CV1392" s="348" t="n"/>
      <c r="CW1392" s="348" t="n"/>
      <c r="CX1392" s="348" t="n"/>
      <c r="CY1392" s="348">
        <f>IFERROR(ROUND(STDEV(AN1392,L1392),1),"")</f>
        <v/>
      </c>
      <c r="CZ1392" s="232">
        <f>IFERROR(ROUND(AVERAGE(O1392:S1392,AA1392:AE1392),0),"")</f>
        <v/>
      </c>
      <c r="DA1392" s="232">
        <f>IFERROR(AVERAGE(T1392:X1392,AF1392:AJ1392),"")</f>
        <v/>
      </c>
      <c r="DB1392" s="308">
        <f>AV1392+BK1392</f>
        <v/>
      </c>
      <c r="DC1392" s="12">
        <f>SUM(BL1392:BT1392,AW1392:BE1392)</f>
        <v/>
      </c>
      <c r="DD1392" s="437">
        <f>IFERROR(ROUND(DC1392/K1392,0),"")</f>
        <v/>
      </c>
      <c r="DE1392" s="437">
        <f>IFERROR(ROUND(AVERAGE(Y1392:Z1392,AK1392:AL1392),0),"")</f>
        <v/>
      </c>
      <c r="DF1392" s="217">
        <f>IFERROR(ROUND((3600/DE1392*J1392),0),"")</f>
        <v/>
      </c>
      <c r="DG1392" s="437">
        <f>IFERROR(ROUND(DD1392/DF1392,1),"")</f>
        <v/>
      </c>
      <c r="DH1392" s="308">
        <f>IFERROR(DB1392+DD1392,"")</f>
        <v/>
      </c>
      <c r="DI1392" s="447">
        <f>IFERROR(DD1392/DH1392,"")</f>
        <v/>
      </c>
      <c r="DJ1392" s="239" t="n"/>
      <c r="DK1392" s="12">
        <f>IFERROR(DF1392-AP1392,"")</f>
        <v/>
      </c>
      <c r="DL1392" s="239" t="n"/>
      <c r="DM1392" s="307">
        <f>IFERROR(DA1392-L1392,"")</f>
        <v/>
      </c>
      <c r="DN1392" s="348">
        <f>IF(DE1392&gt;AQ1392,0,1)</f>
        <v/>
      </c>
      <c r="DO1392" s="348">
        <f>IF(DA1392&lt;M1392,0,1)</f>
        <v/>
      </c>
      <c r="DP1392" s="348">
        <f>IF(DA1392&gt;N1392,0,1)</f>
        <v/>
      </c>
    </row>
    <row r="1393" ht="20.25" customHeight="1" s="417">
      <c r="C1393" s="455" t="n"/>
      <c r="G1393" s="238" t="n"/>
      <c r="H1393" s="437" t="n"/>
      <c r="I1393" s="437" t="n"/>
      <c r="J1393" s="437" t="n"/>
      <c r="K1393" s="437" t="n"/>
      <c r="L1393" s="240" t="n"/>
      <c r="M1393" s="241" t="n"/>
      <c r="N1393" s="242" t="n"/>
      <c r="O1393" s="232" t="n"/>
      <c r="P1393" s="232" t="n"/>
      <c r="Q1393" s="232" t="n"/>
      <c r="R1393" s="232" t="n"/>
      <c r="S1393" s="232" t="n"/>
      <c r="T1393" s="232" t="n"/>
      <c r="U1393" s="232" t="n"/>
      <c r="V1393" s="232" t="n"/>
      <c r="W1393" s="232" t="n"/>
      <c r="X1393" s="232" t="n"/>
      <c r="Y1393" s="195" t="n"/>
      <c r="Z1393" s="195" t="n"/>
      <c r="AA1393" s="232" t="n"/>
      <c r="AB1393" s="232" t="n"/>
      <c r="AC1393" s="232" t="n"/>
      <c r="AD1393" s="232" t="n"/>
      <c r="AE1393" s="232" t="n"/>
      <c r="AF1393" s="232" t="n"/>
      <c r="AG1393" s="232" t="n"/>
      <c r="AH1393" s="232" t="n"/>
      <c r="AI1393" s="232" t="n"/>
      <c r="AJ1393" s="232" t="n"/>
      <c r="AK1393" s="195" t="n"/>
      <c r="AL1393" s="195" t="n"/>
      <c r="AM1393" s="232">
        <f>IFERROR(ROUND(AVERAGE(O1393:S1393,AA1393:AE1393),0),"")</f>
        <v/>
      </c>
      <c r="AN1393" s="232">
        <f>IFERROR(ROUND(AVERAGE(T1393:X1393,AF1393:AJ1393),0),"")</f>
        <v/>
      </c>
      <c r="AO1393" s="278">
        <f>IFERROR((AM1393-L1393)/L1393,"")</f>
        <v/>
      </c>
      <c r="AP1393" s="218" t="n"/>
      <c r="AQ1393" s="219" t="n"/>
      <c r="AR1393" s="217">
        <f>IFERROR(ROUND((3600/AS1393*J1393),0),"")</f>
        <v/>
      </c>
      <c r="AS1393" s="217">
        <f>IFERROR(ROUND(AVERAGE(Y1393:Z1393,AK1393:AL1393),0),"")</f>
        <v/>
      </c>
      <c r="AT1393" s="217" t="n"/>
      <c r="AU1393" s="217" t="n"/>
      <c r="AV1393" s="217" t="n"/>
      <c r="AW1393" s="217" t="n"/>
      <c r="AX1393" s="217" t="n"/>
      <c r="AY1393" s="217" t="n"/>
      <c r="AZ1393" s="217" t="n"/>
      <c r="BA1393" s="217" t="n"/>
      <c r="BB1393" s="217" t="n"/>
      <c r="BC1393" s="217" t="n"/>
      <c r="BD1393" s="217" t="n"/>
      <c r="BE1393" s="217" t="n"/>
      <c r="BF1393" s="217" t="n"/>
      <c r="BG1393" s="217" t="n"/>
      <c r="BH1393" s="217" t="n"/>
      <c r="BI1393" s="217" t="n"/>
      <c r="BJ1393" s="217" t="n"/>
      <c r="BK1393" s="217" t="n"/>
      <c r="BL1393" s="217" t="n"/>
      <c r="BM1393" s="217" t="n"/>
      <c r="BN1393" s="217" t="n"/>
      <c r="BO1393" s="217" t="n"/>
      <c r="BP1393" s="217" t="n"/>
      <c r="BQ1393" s="217" t="n"/>
      <c r="BR1393" s="217" t="n"/>
      <c r="BS1393" s="217" t="n"/>
      <c r="BT1393" s="217" t="n"/>
      <c r="BU1393" s="217" t="n"/>
      <c r="BV1393" s="217" t="n"/>
      <c r="BW1393" s="217" t="n"/>
      <c r="BX1393" s="220" t="n"/>
      <c r="BY1393" s="220" t="n"/>
      <c r="BZ1393" s="220" t="n"/>
      <c r="CA1393" s="220" t="n"/>
      <c r="CB1393" s="220" t="n"/>
      <c r="CC1393" s="220" t="n"/>
      <c r="CD1393" s="220" t="n"/>
      <c r="CE1393" s="220" t="n"/>
      <c r="CF1393" s="220" t="n"/>
      <c r="CG1393" s="221">
        <f>IFERROR(ROUND((SUM(BX1393:CF1393)),0),"")</f>
        <v/>
      </c>
      <c r="CH1393" s="216" t="n"/>
      <c r="CI1393" s="456" t="n"/>
      <c r="CJ1393" s="223" t="n"/>
      <c r="CK1393" s="196" t="n"/>
      <c r="CL1393" s="196" t="n"/>
      <c r="CM1393" s="196" t="n"/>
      <c r="CN1393" s="196" t="n"/>
      <c r="CO1393" s="196" t="n"/>
      <c r="CP1393" s="323" t="n"/>
      <c r="CQ1393" s="348" t="n"/>
      <c r="CR1393" s="348" t="n"/>
      <c r="CS1393" s="348" t="n"/>
      <c r="CT1393" s="348" t="n"/>
      <c r="CU1393" s="348" t="n"/>
      <c r="CV1393" s="348" t="n"/>
      <c r="CW1393" s="348" t="n"/>
      <c r="CX1393" s="348" t="n"/>
      <c r="CY1393" s="348">
        <f>IFERROR(ROUND(STDEV(AN1393,L1393),1),"")</f>
        <v/>
      </c>
      <c r="CZ1393" s="232">
        <f>IFERROR(ROUND(AVERAGE(O1393:S1393,AA1393:AE1393),0),"")</f>
        <v/>
      </c>
      <c r="DA1393" s="232">
        <f>IFERROR(AVERAGE(T1393:X1393,AF1393:AJ1393),"")</f>
        <v/>
      </c>
      <c r="DB1393" s="308">
        <f>AV1393+BK1393</f>
        <v/>
      </c>
      <c r="DC1393" s="12">
        <f>SUM(BL1393:BT1393,AW1393:BE1393)</f>
        <v/>
      </c>
      <c r="DD1393" s="437">
        <f>IFERROR(ROUND(DC1393/K1393,0),"")</f>
        <v/>
      </c>
      <c r="DE1393" s="437">
        <f>IFERROR(ROUND(AVERAGE(Y1393:Z1393,AK1393:AL1393),0),"")</f>
        <v/>
      </c>
      <c r="DF1393" s="217">
        <f>IFERROR(ROUND((3600/DE1393*J1393),0),"")</f>
        <v/>
      </c>
      <c r="DG1393" s="437">
        <f>IFERROR(ROUND(DD1393/DF1393,1),"")</f>
        <v/>
      </c>
      <c r="DH1393" s="308">
        <f>IFERROR(DB1393+DD1393,"")</f>
        <v/>
      </c>
      <c r="DI1393" s="447">
        <f>IFERROR(DD1393/DH1393,"")</f>
        <v/>
      </c>
      <c r="DJ1393" s="239" t="n"/>
      <c r="DK1393" s="12">
        <f>IFERROR(DF1393-AP1393,"")</f>
        <v/>
      </c>
      <c r="DL1393" s="239" t="n"/>
      <c r="DM1393" s="307">
        <f>IFERROR(DA1393-L1393,"")</f>
        <v/>
      </c>
      <c r="DN1393" s="348">
        <f>IF(DE1393&gt;AQ1393,0,1)</f>
        <v/>
      </c>
      <c r="DO1393" s="348">
        <f>IF(DA1393&lt;M1393,0,1)</f>
        <v/>
      </c>
      <c r="DP1393" s="348">
        <f>IF(DA1393&gt;N1393,0,1)</f>
        <v/>
      </c>
    </row>
    <row r="1394" ht="20.25" customHeight="1" s="417">
      <c r="C1394" s="455" t="n"/>
      <c r="G1394" s="238" t="n"/>
      <c r="H1394" s="437" t="n"/>
      <c r="I1394" s="437" t="n"/>
      <c r="J1394" s="437" t="n"/>
      <c r="K1394" s="437" t="n"/>
      <c r="L1394" s="240" t="n"/>
      <c r="M1394" s="241" t="n"/>
      <c r="N1394" s="242" t="n"/>
      <c r="O1394" s="232" t="n"/>
      <c r="P1394" s="232" t="n"/>
      <c r="Q1394" s="232" t="n"/>
      <c r="R1394" s="232" t="n"/>
      <c r="S1394" s="232" t="n"/>
      <c r="T1394" s="232" t="n"/>
      <c r="U1394" s="232" t="n"/>
      <c r="V1394" s="232" t="n"/>
      <c r="W1394" s="232" t="n"/>
      <c r="X1394" s="232" t="n"/>
      <c r="Y1394" s="195" t="n"/>
      <c r="Z1394" s="195" t="n"/>
      <c r="AA1394" s="232" t="n"/>
      <c r="AB1394" s="232" t="n"/>
      <c r="AC1394" s="232" t="n"/>
      <c r="AD1394" s="232" t="n"/>
      <c r="AE1394" s="232" t="n"/>
      <c r="AF1394" s="232" t="n"/>
      <c r="AG1394" s="232" t="n"/>
      <c r="AH1394" s="232" t="n"/>
      <c r="AI1394" s="232" t="n"/>
      <c r="AJ1394" s="232" t="n"/>
      <c r="AK1394" s="195" t="n"/>
      <c r="AL1394" s="195" t="n"/>
      <c r="AM1394" s="232">
        <f>IFERROR(ROUND(AVERAGE(O1394:S1394,AA1394:AE1394),0),"")</f>
        <v/>
      </c>
      <c r="AN1394" s="232">
        <f>IFERROR(ROUND(AVERAGE(T1394:X1394,AF1394:AJ1394),0),"")</f>
        <v/>
      </c>
      <c r="AO1394" s="278">
        <f>IFERROR((AM1394-L1394)/L1394,"")</f>
        <v/>
      </c>
      <c r="AP1394" s="218" t="n"/>
      <c r="AQ1394" s="219" t="n"/>
      <c r="AR1394" s="217">
        <f>IFERROR(ROUND((3600/AS1394*J1394),0),"")</f>
        <v/>
      </c>
      <c r="AS1394" s="217">
        <f>IFERROR(ROUND(AVERAGE(Y1394:Z1394,AK1394:AL1394),0),"")</f>
        <v/>
      </c>
      <c r="AT1394" s="217" t="n"/>
      <c r="AU1394" s="217" t="n"/>
      <c r="AV1394" s="217" t="n"/>
      <c r="AW1394" s="217" t="n"/>
      <c r="AX1394" s="217" t="n"/>
      <c r="AY1394" s="217" t="n"/>
      <c r="AZ1394" s="217" t="n"/>
      <c r="BA1394" s="217" t="n"/>
      <c r="BB1394" s="217" t="n"/>
      <c r="BC1394" s="217" t="n"/>
      <c r="BD1394" s="217" t="n"/>
      <c r="BE1394" s="217" t="n"/>
      <c r="BF1394" s="217" t="n"/>
      <c r="BG1394" s="217" t="n"/>
      <c r="BH1394" s="217" t="n"/>
      <c r="BI1394" s="217" t="n"/>
      <c r="BJ1394" s="217" t="n"/>
      <c r="BK1394" s="217" t="n"/>
      <c r="BL1394" s="217" t="n"/>
      <c r="BM1394" s="217" t="n"/>
      <c r="BN1394" s="217" t="n"/>
      <c r="BO1394" s="217" t="n"/>
      <c r="BP1394" s="217" t="n"/>
      <c r="BQ1394" s="217" t="n"/>
      <c r="BR1394" s="217" t="n"/>
      <c r="BS1394" s="217" t="n"/>
      <c r="BT1394" s="217" t="n"/>
      <c r="BU1394" s="217" t="n"/>
      <c r="BV1394" s="217" t="n"/>
      <c r="BW1394" s="217" t="n"/>
      <c r="BX1394" s="220" t="n"/>
      <c r="BY1394" s="220" t="n"/>
      <c r="BZ1394" s="220" t="n"/>
      <c r="CA1394" s="220" t="n"/>
      <c r="CB1394" s="220" t="n"/>
      <c r="CC1394" s="220" t="n"/>
      <c r="CD1394" s="220" t="n"/>
      <c r="CE1394" s="220" t="n"/>
      <c r="CF1394" s="220" t="n"/>
      <c r="CG1394" s="221">
        <f>IFERROR(ROUND((SUM(BX1394:CF1394)),0),"")</f>
        <v/>
      </c>
      <c r="CH1394" s="216" t="n"/>
      <c r="CI1394" s="456" t="n"/>
      <c r="CJ1394" s="223" t="n"/>
      <c r="CK1394" s="196" t="n"/>
      <c r="CL1394" s="196" t="n"/>
      <c r="CM1394" s="196" t="n"/>
      <c r="CN1394" s="196" t="n"/>
      <c r="CO1394" s="196" t="n"/>
      <c r="CP1394" s="323" t="n"/>
      <c r="CQ1394" s="348" t="n"/>
      <c r="CR1394" s="348" t="n"/>
      <c r="CS1394" s="348" t="n"/>
      <c r="CT1394" s="348" t="n"/>
      <c r="CU1394" s="348" t="n"/>
      <c r="CV1394" s="348" t="n"/>
      <c r="CW1394" s="348" t="n"/>
      <c r="CX1394" s="348" t="n"/>
      <c r="CY1394" s="348">
        <f>IFERROR(ROUND(STDEV(AN1394,L1394),1),"")</f>
        <v/>
      </c>
      <c r="CZ1394" s="232">
        <f>IFERROR(ROUND(AVERAGE(O1394:S1394,AA1394:AE1394),0),"")</f>
        <v/>
      </c>
      <c r="DA1394" s="232">
        <f>IFERROR(AVERAGE(T1394:X1394,AF1394:AJ1394),"")</f>
        <v/>
      </c>
      <c r="DB1394" s="308">
        <f>AV1394+BK1394</f>
        <v/>
      </c>
      <c r="DC1394" s="12">
        <f>SUM(BL1394:BT1394,AW1394:BE1394)</f>
        <v/>
      </c>
      <c r="DD1394" s="437">
        <f>IFERROR(ROUND(DC1394/K1394,0),"")</f>
        <v/>
      </c>
      <c r="DE1394" s="437">
        <f>IFERROR(ROUND(AVERAGE(Y1394:Z1394,AK1394:AL1394),0),"")</f>
        <v/>
      </c>
      <c r="DF1394" s="217">
        <f>IFERROR(ROUND((3600/DE1394*J1394),0),"")</f>
        <v/>
      </c>
      <c r="DG1394" s="437">
        <f>IFERROR(ROUND(DD1394/DF1394,1),"")</f>
        <v/>
      </c>
      <c r="DH1394" s="308">
        <f>IFERROR(DB1394+DD1394,"")</f>
        <v/>
      </c>
      <c r="DI1394" s="447">
        <f>IFERROR(DD1394/DH1394,"")</f>
        <v/>
      </c>
      <c r="DJ1394" s="239" t="n"/>
      <c r="DK1394" s="12">
        <f>IFERROR(DF1394-AP1394,"")</f>
        <v/>
      </c>
      <c r="DL1394" s="239" t="n"/>
      <c r="DM1394" s="307">
        <f>IFERROR(DA1394-L1394,"")</f>
        <v/>
      </c>
      <c r="DN1394" s="348">
        <f>IF(DE1394&gt;AQ1394,0,1)</f>
        <v/>
      </c>
      <c r="DO1394" s="348">
        <f>IF(DA1394&lt;M1394,0,1)</f>
        <v/>
      </c>
      <c r="DP1394" s="348">
        <f>IF(DA1394&gt;N1394,0,1)</f>
        <v/>
      </c>
    </row>
    <row r="1395" ht="20.25" customHeight="1" s="417">
      <c r="C1395" s="455" t="n"/>
      <c r="G1395" s="238" t="n"/>
      <c r="H1395" s="437" t="n"/>
      <c r="I1395" s="437" t="n"/>
      <c r="J1395" s="437" t="n"/>
      <c r="K1395" s="437" t="n"/>
      <c r="L1395" s="240" t="n"/>
      <c r="M1395" s="241" t="n"/>
      <c r="N1395" s="242" t="n"/>
      <c r="O1395" s="232" t="n"/>
      <c r="P1395" s="232" t="n"/>
      <c r="Q1395" s="232" t="n"/>
      <c r="R1395" s="232" t="n"/>
      <c r="S1395" s="232" t="n"/>
      <c r="T1395" s="232" t="n"/>
      <c r="U1395" s="232" t="n"/>
      <c r="V1395" s="232" t="n"/>
      <c r="W1395" s="232" t="n"/>
      <c r="X1395" s="232" t="n"/>
      <c r="Y1395" s="195" t="n"/>
      <c r="Z1395" s="195" t="n"/>
      <c r="AA1395" s="232" t="n"/>
      <c r="AB1395" s="232" t="n"/>
      <c r="AC1395" s="232" t="n"/>
      <c r="AD1395" s="232" t="n"/>
      <c r="AE1395" s="232" t="n"/>
      <c r="AF1395" s="232" t="n"/>
      <c r="AG1395" s="232" t="n"/>
      <c r="AH1395" s="232" t="n"/>
      <c r="AI1395" s="232" t="n"/>
      <c r="AJ1395" s="232" t="n"/>
      <c r="AK1395" s="195" t="n"/>
      <c r="AL1395" s="195" t="n"/>
      <c r="AM1395" s="232">
        <f>IFERROR(ROUND(AVERAGE(O1395:S1395,AA1395:AE1395),0),"")</f>
        <v/>
      </c>
      <c r="AN1395" s="232">
        <f>IFERROR(ROUND(AVERAGE(T1395:X1395,AF1395:AJ1395),0),"")</f>
        <v/>
      </c>
      <c r="AO1395" s="278">
        <f>IFERROR((AM1395-L1395)/L1395,"")</f>
        <v/>
      </c>
      <c r="AP1395" s="218" t="n"/>
      <c r="AQ1395" s="219" t="n"/>
      <c r="AR1395" s="217">
        <f>IFERROR(ROUND((3600/AS1395*J1395),0),"")</f>
        <v/>
      </c>
      <c r="AS1395" s="217">
        <f>IFERROR(ROUND(AVERAGE(Y1395:Z1395,AK1395:AL1395),0),"")</f>
        <v/>
      </c>
      <c r="AT1395" s="217" t="n"/>
      <c r="AU1395" s="217" t="n"/>
      <c r="AV1395" s="217" t="n"/>
      <c r="AW1395" s="217" t="n"/>
      <c r="AX1395" s="217" t="n"/>
      <c r="AY1395" s="217" t="n"/>
      <c r="AZ1395" s="217" t="n"/>
      <c r="BA1395" s="217" t="n"/>
      <c r="BB1395" s="217" t="n"/>
      <c r="BC1395" s="217" t="n"/>
      <c r="BD1395" s="217" t="n"/>
      <c r="BE1395" s="217" t="n"/>
      <c r="BF1395" s="217" t="n"/>
      <c r="BG1395" s="217" t="n"/>
      <c r="BH1395" s="217" t="n"/>
      <c r="BI1395" s="217" t="n"/>
      <c r="BJ1395" s="217" t="n"/>
      <c r="BK1395" s="217" t="n"/>
      <c r="BL1395" s="217" t="n"/>
      <c r="BM1395" s="217" t="n"/>
      <c r="BN1395" s="217" t="n"/>
      <c r="BO1395" s="217" t="n"/>
      <c r="BP1395" s="217" t="n"/>
      <c r="BQ1395" s="217" t="n"/>
      <c r="BR1395" s="217" t="n"/>
      <c r="BS1395" s="217" t="n"/>
      <c r="BT1395" s="217" t="n"/>
      <c r="BU1395" s="217" t="n"/>
      <c r="BV1395" s="217" t="n"/>
      <c r="BW1395" s="217" t="n"/>
      <c r="BX1395" s="220" t="n"/>
      <c r="BY1395" s="220" t="n"/>
      <c r="BZ1395" s="220" t="n"/>
      <c r="CA1395" s="220" t="n"/>
      <c r="CB1395" s="220" t="n"/>
      <c r="CC1395" s="220" t="n"/>
      <c r="CD1395" s="220" t="n"/>
      <c r="CE1395" s="220" t="n"/>
      <c r="CF1395" s="220" t="n"/>
      <c r="CG1395" s="221">
        <f>IFERROR(ROUND((SUM(BX1395:CF1395)),0),"")</f>
        <v/>
      </c>
      <c r="CH1395" s="216" t="n"/>
      <c r="CI1395" s="456" t="n"/>
      <c r="CJ1395" s="223" t="n"/>
      <c r="CK1395" s="196" t="n"/>
      <c r="CL1395" s="196" t="n"/>
      <c r="CM1395" s="196" t="n"/>
      <c r="CN1395" s="196" t="n"/>
      <c r="CO1395" s="196" t="n"/>
      <c r="CP1395" s="323" t="n"/>
      <c r="CQ1395" s="348" t="n"/>
      <c r="CR1395" s="348" t="n"/>
      <c r="CS1395" s="348" t="n"/>
      <c r="CT1395" s="348" t="n"/>
      <c r="CU1395" s="348" t="n"/>
      <c r="CV1395" s="348" t="n"/>
      <c r="CW1395" s="348" t="n"/>
      <c r="CX1395" s="348" t="n"/>
      <c r="CY1395" s="348">
        <f>IFERROR(ROUND(STDEV(AN1395,L1395),1),"")</f>
        <v/>
      </c>
      <c r="CZ1395" s="232">
        <f>IFERROR(ROUND(AVERAGE(O1395:S1395,AA1395:AE1395),0),"")</f>
        <v/>
      </c>
      <c r="DA1395" s="232">
        <f>IFERROR(AVERAGE(T1395:X1395,AF1395:AJ1395),"")</f>
        <v/>
      </c>
      <c r="DB1395" s="308">
        <f>AV1395+BK1395</f>
        <v/>
      </c>
      <c r="DC1395" s="12">
        <f>SUM(BL1395:BT1395,AW1395:BE1395)</f>
        <v/>
      </c>
      <c r="DD1395" s="437">
        <f>IFERROR(ROUND(DC1395/K1395,0),"")</f>
        <v/>
      </c>
      <c r="DE1395" s="437">
        <f>IFERROR(ROUND(AVERAGE(Y1395:Z1395,AK1395:AL1395),0),"")</f>
        <v/>
      </c>
      <c r="DF1395" s="217">
        <f>IFERROR(ROUND((3600/DE1395*J1395),0),"")</f>
        <v/>
      </c>
      <c r="DG1395" s="437">
        <f>IFERROR(ROUND(DD1395/DF1395,1),"")</f>
        <v/>
      </c>
      <c r="DH1395" s="308">
        <f>IFERROR(DB1395+DD1395,"")</f>
        <v/>
      </c>
      <c r="DI1395" s="447">
        <f>IFERROR(DD1395/DH1395,"")</f>
        <v/>
      </c>
      <c r="DJ1395" s="239" t="n"/>
      <c r="DK1395" s="12">
        <f>IFERROR(DF1395-AP1395,"")</f>
        <v/>
      </c>
      <c r="DL1395" s="239" t="n"/>
      <c r="DM1395" s="307">
        <f>IFERROR(DA1395-L1395,"")</f>
        <v/>
      </c>
      <c r="DN1395" s="348">
        <f>IF(DE1395&gt;AQ1395,0,1)</f>
        <v/>
      </c>
      <c r="DO1395" s="348">
        <f>IF(DA1395&lt;M1395,0,1)</f>
        <v/>
      </c>
      <c r="DP1395" s="348">
        <f>IF(DA1395&gt;N1395,0,1)</f>
        <v/>
      </c>
    </row>
    <row r="1396" ht="20.25" customHeight="1" s="417">
      <c r="C1396" s="455" t="n"/>
      <c r="G1396" s="238" t="n"/>
      <c r="H1396" s="437" t="n"/>
      <c r="I1396" s="437" t="n"/>
      <c r="J1396" s="437" t="n"/>
      <c r="K1396" s="437" t="n"/>
      <c r="L1396" s="240" t="n"/>
      <c r="M1396" s="241" t="n"/>
      <c r="N1396" s="242" t="n"/>
      <c r="O1396" s="232" t="n"/>
      <c r="P1396" s="232" t="n"/>
      <c r="Q1396" s="232" t="n"/>
      <c r="R1396" s="232" t="n"/>
      <c r="S1396" s="232" t="n"/>
      <c r="T1396" s="232" t="n"/>
      <c r="U1396" s="232" t="n"/>
      <c r="V1396" s="232" t="n"/>
      <c r="W1396" s="232" t="n"/>
      <c r="X1396" s="232" t="n"/>
      <c r="Y1396" s="195" t="n"/>
      <c r="Z1396" s="195" t="n"/>
      <c r="AA1396" s="232" t="n"/>
      <c r="AB1396" s="232" t="n"/>
      <c r="AC1396" s="232" t="n"/>
      <c r="AD1396" s="232" t="n"/>
      <c r="AE1396" s="232" t="n"/>
      <c r="AF1396" s="232" t="n"/>
      <c r="AG1396" s="232" t="n"/>
      <c r="AH1396" s="232" t="n"/>
      <c r="AI1396" s="232" t="n"/>
      <c r="AJ1396" s="232" t="n"/>
      <c r="AK1396" s="195" t="n"/>
      <c r="AL1396" s="195" t="n"/>
      <c r="AM1396" s="232">
        <f>IFERROR(ROUND(AVERAGE(O1396:S1396,AA1396:AE1396),0),"")</f>
        <v/>
      </c>
      <c r="AN1396" s="232">
        <f>IFERROR(ROUND(AVERAGE(T1396:X1396,AF1396:AJ1396),0),"")</f>
        <v/>
      </c>
      <c r="AO1396" s="278">
        <f>IFERROR((AM1396-L1396)/L1396,"")</f>
        <v/>
      </c>
      <c r="AP1396" s="218" t="n"/>
      <c r="AQ1396" s="219" t="n"/>
      <c r="AR1396" s="217">
        <f>IFERROR(ROUND((3600/AS1396*J1396),0),"")</f>
        <v/>
      </c>
      <c r="AS1396" s="217">
        <f>IFERROR(ROUND(AVERAGE(Y1396:Z1396,AK1396:AL1396),0),"")</f>
        <v/>
      </c>
      <c r="AT1396" s="217" t="n"/>
      <c r="AU1396" s="217" t="n"/>
      <c r="AV1396" s="217" t="n"/>
      <c r="AW1396" s="217" t="n"/>
      <c r="AX1396" s="217" t="n"/>
      <c r="AY1396" s="217" t="n"/>
      <c r="AZ1396" s="217" t="n"/>
      <c r="BA1396" s="217" t="n"/>
      <c r="BB1396" s="217" t="n"/>
      <c r="BC1396" s="217" t="n"/>
      <c r="BD1396" s="217" t="n"/>
      <c r="BE1396" s="217" t="n"/>
      <c r="BF1396" s="217" t="n"/>
      <c r="BG1396" s="217" t="n"/>
      <c r="BH1396" s="217" t="n"/>
      <c r="BI1396" s="217" t="n"/>
      <c r="BJ1396" s="217" t="n"/>
      <c r="BK1396" s="217" t="n"/>
      <c r="BL1396" s="217" t="n"/>
      <c r="BM1396" s="217" t="n"/>
      <c r="BN1396" s="217" t="n"/>
      <c r="BO1396" s="217" t="n"/>
      <c r="BP1396" s="217" t="n"/>
      <c r="BQ1396" s="217" t="n"/>
      <c r="BR1396" s="217" t="n"/>
      <c r="BS1396" s="217" t="n"/>
      <c r="BT1396" s="217" t="n"/>
      <c r="BU1396" s="217" t="n"/>
      <c r="BV1396" s="217" t="n"/>
      <c r="BW1396" s="217" t="n"/>
      <c r="BX1396" s="220" t="n"/>
      <c r="BY1396" s="220" t="n"/>
      <c r="BZ1396" s="220" t="n"/>
      <c r="CA1396" s="220" t="n"/>
      <c r="CB1396" s="220" t="n"/>
      <c r="CC1396" s="220" t="n"/>
      <c r="CD1396" s="220" t="n"/>
      <c r="CE1396" s="220" t="n"/>
      <c r="CF1396" s="220" t="n"/>
      <c r="CG1396" s="221">
        <f>IFERROR(ROUND((SUM(BX1396:CF1396)),0),"")</f>
        <v/>
      </c>
      <c r="CH1396" s="216" t="n"/>
      <c r="CI1396" s="456" t="n"/>
      <c r="CJ1396" s="223" t="n"/>
      <c r="CK1396" s="196" t="n"/>
      <c r="CL1396" s="196" t="n"/>
      <c r="CM1396" s="196" t="n"/>
      <c r="CN1396" s="196" t="n"/>
      <c r="CO1396" s="196" t="n"/>
      <c r="CP1396" s="323" t="n"/>
      <c r="CQ1396" s="348" t="n"/>
      <c r="CR1396" s="348" t="n"/>
      <c r="CS1396" s="348" t="n"/>
      <c r="CT1396" s="348" t="n"/>
      <c r="CU1396" s="348" t="n"/>
      <c r="CV1396" s="348" t="n"/>
      <c r="CW1396" s="348" t="n"/>
      <c r="CX1396" s="348" t="n"/>
      <c r="CY1396" s="348">
        <f>IFERROR(ROUND(STDEV(AN1396,L1396),1),"")</f>
        <v/>
      </c>
      <c r="CZ1396" s="232">
        <f>IFERROR(ROUND(AVERAGE(O1396:S1396,AA1396:AE1396),0),"")</f>
        <v/>
      </c>
      <c r="DA1396" s="232">
        <f>IFERROR(AVERAGE(T1396:X1396,AF1396:AJ1396),"")</f>
        <v/>
      </c>
      <c r="DB1396" s="308">
        <f>AV1396+BK1396</f>
        <v/>
      </c>
      <c r="DC1396" s="12">
        <f>SUM(BL1396:BT1396,AW1396:BE1396)</f>
        <v/>
      </c>
      <c r="DD1396" s="437">
        <f>IFERROR(ROUND(DC1396/K1396,0),"")</f>
        <v/>
      </c>
      <c r="DE1396" s="437">
        <f>IFERROR(ROUND(AVERAGE(Y1396:Z1396,AK1396:AL1396),0),"")</f>
        <v/>
      </c>
      <c r="DF1396" s="217">
        <f>IFERROR(ROUND((3600/DE1396*J1396),0),"")</f>
        <v/>
      </c>
      <c r="DG1396" s="437">
        <f>IFERROR(ROUND(DD1396/DF1396,1),"")</f>
        <v/>
      </c>
      <c r="DH1396" s="308">
        <f>IFERROR(DB1396+DD1396,"")</f>
        <v/>
      </c>
      <c r="DI1396" s="447">
        <f>IFERROR(DD1396/DH1396,"")</f>
        <v/>
      </c>
      <c r="DJ1396" s="239" t="n"/>
      <c r="DK1396" s="12">
        <f>IFERROR(DF1396-AP1396,"")</f>
        <v/>
      </c>
      <c r="DL1396" s="239" t="n"/>
      <c r="DM1396" s="307">
        <f>IFERROR(DA1396-L1396,"")</f>
        <v/>
      </c>
      <c r="DN1396" s="348">
        <f>IF(DE1396&gt;AQ1396,0,1)</f>
        <v/>
      </c>
      <c r="DO1396" s="348">
        <f>IF(DA1396&lt;M1396,0,1)</f>
        <v/>
      </c>
      <c r="DP1396" s="348">
        <f>IF(DA1396&gt;N1396,0,1)</f>
        <v/>
      </c>
    </row>
    <row r="1397" ht="20.25" customHeight="1" s="417">
      <c r="C1397" s="455" t="n"/>
      <c r="G1397" s="238" t="n"/>
      <c r="H1397" s="437" t="n"/>
      <c r="I1397" s="437" t="n"/>
      <c r="J1397" s="437" t="n"/>
      <c r="K1397" s="437" t="n"/>
      <c r="L1397" s="240" t="n"/>
      <c r="M1397" s="241" t="n"/>
      <c r="N1397" s="242" t="n"/>
      <c r="O1397" s="232" t="n"/>
      <c r="P1397" s="232" t="n"/>
      <c r="Q1397" s="232" t="n"/>
      <c r="R1397" s="232" t="n"/>
      <c r="S1397" s="232" t="n"/>
      <c r="T1397" s="232" t="n"/>
      <c r="U1397" s="232" t="n"/>
      <c r="V1397" s="232" t="n"/>
      <c r="W1397" s="232" t="n"/>
      <c r="X1397" s="232" t="n"/>
      <c r="Y1397" s="195" t="n"/>
      <c r="Z1397" s="195" t="n"/>
      <c r="AA1397" s="232" t="n"/>
      <c r="AB1397" s="232" t="n"/>
      <c r="AC1397" s="232" t="n"/>
      <c r="AD1397" s="232" t="n"/>
      <c r="AE1397" s="232" t="n"/>
      <c r="AF1397" s="232" t="n"/>
      <c r="AG1397" s="232" t="n"/>
      <c r="AH1397" s="232" t="n"/>
      <c r="AI1397" s="232" t="n"/>
      <c r="AJ1397" s="232" t="n"/>
      <c r="AK1397" s="195" t="n"/>
      <c r="AL1397" s="195" t="n"/>
      <c r="AM1397" s="232">
        <f>IFERROR(ROUND(AVERAGE(O1397:S1397,AA1397:AE1397),0),"")</f>
        <v/>
      </c>
      <c r="AN1397" s="232">
        <f>IFERROR(ROUND(AVERAGE(T1397:X1397,AF1397:AJ1397),0),"")</f>
        <v/>
      </c>
      <c r="AO1397" s="278">
        <f>IFERROR((AM1397-L1397)/L1397,"")</f>
        <v/>
      </c>
      <c r="AP1397" s="218" t="n"/>
      <c r="AQ1397" s="219" t="n"/>
      <c r="AR1397" s="217">
        <f>IFERROR(ROUND((3600/AS1397*J1397),0),"")</f>
        <v/>
      </c>
      <c r="AS1397" s="217">
        <f>IFERROR(ROUND(AVERAGE(Y1397:Z1397,AK1397:AL1397),0),"")</f>
        <v/>
      </c>
      <c r="AT1397" s="217" t="n"/>
      <c r="AU1397" s="217" t="n"/>
      <c r="AV1397" s="217" t="n"/>
      <c r="AW1397" s="217" t="n"/>
      <c r="AX1397" s="217" t="n"/>
      <c r="AY1397" s="217" t="n"/>
      <c r="AZ1397" s="217" t="n"/>
      <c r="BA1397" s="217" t="n"/>
      <c r="BB1397" s="217" t="n"/>
      <c r="BC1397" s="217" t="n"/>
      <c r="BD1397" s="217" t="n"/>
      <c r="BE1397" s="217" t="n"/>
      <c r="BF1397" s="217" t="n"/>
      <c r="BG1397" s="217" t="n"/>
      <c r="BH1397" s="217" t="n"/>
      <c r="BI1397" s="217" t="n"/>
      <c r="BJ1397" s="217" t="n"/>
      <c r="BK1397" s="217" t="n"/>
      <c r="BL1397" s="217" t="n"/>
      <c r="BM1397" s="217" t="n"/>
      <c r="BN1397" s="217" t="n"/>
      <c r="BO1397" s="217" t="n"/>
      <c r="BP1397" s="217" t="n"/>
      <c r="BQ1397" s="217" t="n"/>
      <c r="BR1397" s="217" t="n"/>
      <c r="BS1397" s="217" t="n"/>
      <c r="BT1397" s="217" t="n"/>
      <c r="BU1397" s="217" t="n"/>
      <c r="BV1397" s="217" t="n"/>
      <c r="BW1397" s="217" t="n"/>
      <c r="BX1397" s="220" t="n"/>
      <c r="BY1397" s="220" t="n"/>
      <c r="BZ1397" s="220" t="n"/>
      <c r="CA1397" s="220" t="n"/>
      <c r="CB1397" s="220" t="n"/>
      <c r="CC1397" s="220" t="n"/>
      <c r="CD1397" s="220" t="n"/>
      <c r="CE1397" s="220" t="n"/>
      <c r="CF1397" s="220" t="n"/>
      <c r="CG1397" s="221">
        <f>IFERROR(ROUND((SUM(BX1397:CF1397)),0),"")</f>
        <v/>
      </c>
      <c r="CH1397" s="216" t="n"/>
      <c r="CI1397" s="456" t="n"/>
      <c r="CJ1397" s="223" t="n"/>
      <c r="CK1397" s="196" t="n"/>
      <c r="CL1397" s="196" t="n"/>
      <c r="CM1397" s="196" t="n"/>
      <c r="CN1397" s="196" t="n"/>
      <c r="CO1397" s="196" t="n"/>
      <c r="CP1397" s="323" t="n"/>
      <c r="CQ1397" s="348" t="n"/>
      <c r="CR1397" s="348" t="n"/>
      <c r="CS1397" s="348" t="n"/>
      <c r="CT1397" s="348" t="n"/>
      <c r="CU1397" s="348" t="n"/>
      <c r="CV1397" s="348" t="n"/>
      <c r="CW1397" s="348" t="n"/>
      <c r="CX1397" s="348" t="n"/>
      <c r="CY1397" s="348">
        <f>IFERROR(ROUND(STDEV(AN1397,L1397),1),"")</f>
        <v/>
      </c>
      <c r="CZ1397" s="232">
        <f>IFERROR(ROUND(AVERAGE(O1397:S1397,AA1397:AE1397),0),"")</f>
        <v/>
      </c>
      <c r="DA1397" s="232">
        <f>IFERROR(AVERAGE(T1397:X1397,AF1397:AJ1397),"")</f>
        <v/>
      </c>
      <c r="DB1397" s="308">
        <f>AV1397+BK1397</f>
        <v/>
      </c>
      <c r="DC1397" s="12">
        <f>SUM(BL1397:BT1397,AW1397:BE1397)</f>
        <v/>
      </c>
      <c r="DD1397" s="437">
        <f>IFERROR(ROUND(DC1397/K1397,0),"")</f>
        <v/>
      </c>
      <c r="DE1397" s="437">
        <f>IFERROR(ROUND(AVERAGE(Y1397:Z1397,AK1397:AL1397),0),"")</f>
        <v/>
      </c>
      <c r="DF1397" s="217">
        <f>IFERROR(ROUND((3600/DE1397*J1397),0),"")</f>
        <v/>
      </c>
      <c r="DG1397" s="437">
        <f>IFERROR(ROUND(DD1397/DF1397,1),"")</f>
        <v/>
      </c>
      <c r="DH1397" s="308">
        <f>IFERROR(DB1397+DD1397,"")</f>
        <v/>
      </c>
      <c r="DI1397" s="447">
        <f>IFERROR(DD1397/DH1397,"")</f>
        <v/>
      </c>
      <c r="DJ1397" s="239" t="n"/>
      <c r="DK1397" s="12">
        <f>IFERROR(DF1397-AP1397,"")</f>
        <v/>
      </c>
      <c r="DL1397" s="239" t="n"/>
      <c r="DM1397" s="307">
        <f>IFERROR(DA1397-L1397,"")</f>
        <v/>
      </c>
      <c r="DN1397" s="348">
        <f>IF(DE1397&gt;AQ1397,0,1)</f>
        <v/>
      </c>
      <c r="DO1397" s="348">
        <f>IF(DA1397&lt;M1397,0,1)</f>
        <v/>
      </c>
      <c r="DP1397" s="348">
        <f>IF(DA1397&gt;N1397,0,1)</f>
        <v/>
      </c>
    </row>
    <row r="1398" ht="20.25" customHeight="1" s="417">
      <c r="C1398" s="455" t="n"/>
      <c r="G1398" s="238" t="n"/>
      <c r="H1398" s="437" t="n"/>
      <c r="I1398" s="437" t="n"/>
      <c r="J1398" s="437" t="n"/>
      <c r="K1398" s="437" t="n"/>
      <c r="L1398" s="240" t="n"/>
      <c r="M1398" s="241" t="n"/>
      <c r="N1398" s="242" t="n"/>
      <c r="O1398" s="232" t="n"/>
      <c r="P1398" s="232" t="n"/>
      <c r="Q1398" s="232" t="n"/>
      <c r="R1398" s="232" t="n"/>
      <c r="S1398" s="232" t="n"/>
      <c r="T1398" s="232" t="n"/>
      <c r="U1398" s="232" t="n"/>
      <c r="V1398" s="232" t="n"/>
      <c r="W1398" s="232" t="n"/>
      <c r="X1398" s="232" t="n"/>
      <c r="Y1398" s="195" t="n"/>
      <c r="Z1398" s="195" t="n"/>
      <c r="AA1398" s="232" t="n"/>
      <c r="AB1398" s="232" t="n"/>
      <c r="AC1398" s="232" t="n"/>
      <c r="AD1398" s="232" t="n"/>
      <c r="AE1398" s="232" t="n"/>
      <c r="AF1398" s="232" t="n"/>
      <c r="AG1398" s="232" t="n"/>
      <c r="AH1398" s="232" t="n"/>
      <c r="AI1398" s="232" t="n"/>
      <c r="AJ1398" s="232" t="n"/>
      <c r="AK1398" s="195" t="n"/>
      <c r="AL1398" s="195" t="n"/>
      <c r="AM1398" s="232">
        <f>IFERROR(ROUND(AVERAGE(O1398:S1398,AA1398:AE1398),0),"")</f>
        <v/>
      </c>
      <c r="AN1398" s="232">
        <f>IFERROR(ROUND(AVERAGE(T1398:X1398,AF1398:AJ1398),0),"")</f>
        <v/>
      </c>
      <c r="AO1398" s="278">
        <f>IFERROR((AM1398-L1398)/L1398,"")</f>
        <v/>
      </c>
      <c r="AP1398" s="218" t="n"/>
      <c r="AQ1398" s="219" t="n"/>
      <c r="AR1398" s="217">
        <f>IFERROR(ROUND((3600/AS1398*J1398),0),"")</f>
        <v/>
      </c>
      <c r="AS1398" s="217">
        <f>IFERROR(ROUND(AVERAGE(Y1398:Z1398,AK1398:AL1398),0),"")</f>
        <v/>
      </c>
      <c r="AT1398" s="217" t="n"/>
      <c r="AU1398" s="217" t="n"/>
      <c r="AV1398" s="217" t="n"/>
      <c r="AW1398" s="217" t="n"/>
      <c r="AX1398" s="217" t="n"/>
      <c r="AY1398" s="217" t="n"/>
      <c r="AZ1398" s="217" t="n"/>
      <c r="BA1398" s="217" t="n"/>
      <c r="BB1398" s="217" t="n"/>
      <c r="BC1398" s="217" t="n"/>
      <c r="BD1398" s="217" t="n"/>
      <c r="BE1398" s="217" t="n"/>
      <c r="BF1398" s="217" t="n"/>
      <c r="BG1398" s="217" t="n"/>
      <c r="BH1398" s="217" t="n"/>
      <c r="BI1398" s="217" t="n"/>
      <c r="BJ1398" s="217" t="n"/>
      <c r="BK1398" s="217" t="n"/>
      <c r="BL1398" s="217" t="n"/>
      <c r="BM1398" s="217" t="n"/>
      <c r="BN1398" s="217" t="n"/>
      <c r="BO1398" s="217" t="n"/>
      <c r="BP1398" s="217" t="n"/>
      <c r="BQ1398" s="217" t="n"/>
      <c r="BR1398" s="217" t="n"/>
      <c r="BS1398" s="217" t="n"/>
      <c r="BT1398" s="217" t="n"/>
      <c r="BU1398" s="217" t="n"/>
      <c r="BV1398" s="217" t="n"/>
      <c r="BW1398" s="217" t="n"/>
      <c r="BX1398" s="220" t="n"/>
      <c r="BY1398" s="220" t="n"/>
      <c r="BZ1398" s="220" t="n"/>
      <c r="CA1398" s="220" t="n"/>
      <c r="CB1398" s="220" t="n"/>
      <c r="CC1398" s="220" t="n"/>
      <c r="CD1398" s="220" t="n"/>
      <c r="CE1398" s="220" t="n"/>
      <c r="CF1398" s="220" t="n"/>
      <c r="CG1398" s="221">
        <f>IFERROR(ROUND((SUM(BX1398:CF1398)),0),"")</f>
        <v/>
      </c>
      <c r="CH1398" s="216" t="n"/>
      <c r="CI1398" s="456" t="n"/>
      <c r="CJ1398" s="223" t="n"/>
      <c r="CK1398" s="196" t="n"/>
      <c r="CL1398" s="196" t="n"/>
      <c r="CM1398" s="196" t="n"/>
      <c r="CN1398" s="196" t="n"/>
      <c r="CO1398" s="196" t="n"/>
      <c r="CP1398" s="323" t="n"/>
      <c r="CQ1398" s="348" t="n"/>
      <c r="CR1398" s="348" t="n"/>
      <c r="CS1398" s="348" t="n"/>
      <c r="CT1398" s="348" t="n"/>
      <c r="CU1398" s="348" t="n"/>
      <c r="CV1398" s="348" t="n"/>
      <c r="CW1398" s="348" t="n"/>
      <c r="CX1398" s="348" t="n"/>
      <c r="CY1398" s="348">
        <f>IFERROR(ROUND(STDEV(AN1398,L1398),1),"")</f>
        <v/>
      </c>
      <c r="CZ1398" s="232">
        <f>IFERROR(ROUND(AVERAGE(O1398:S1398,AA1398:AE1398),0),"")</f>
        <v/>
      </c>
      <c r="DA1398" s="232">
        <f>IFERROR(AVERAGE(T1398:X1398,AF1398:AJ1398),"")</f>
        <v/>
      </c>
      <c r="DB1398" s="308">
        <f>AV1398+BK1398</f>
        <v/>
      </c>
      <c r="DC1398" s="12">
        <f>SUM(BL1398:BT1398,AW1398:BE1398)</f>
        <v/>
      </c>
      <c r="DD1398" s="437">
        <f>IFERROR(ROUND(DC1398/K1398,0),"")</f>
        <v/>
      </c>
      <c r="DE1398" s="437">
        <f>IFERROR(ROUND(AVERAGE(Y1398:Z1398,AK1398:AL1398),0),"")</f>
        <v/>
      </c>
      <c r="DF1398" s="217">
        <f>IFERROR(ROUND((3600/DE1398*J1398),0),"")</f>
        <v/>
      </c>
      <c r="DG1398" s="437">
        <f>IFERROR(ROUND(DD1398/DF1398,1),"")</f>
        <v/>
      </c>
      <c r="DH1398" s="308">
        <f>IFERROR(DB1398+DD1398,"")</f>
        <v/>
      </c>
      <c r="DI1398" s="447">
        <f>IFERROR(DD1398/DH1398,"")</f>
        <v/>
      </c>
      <c r="DJ1398" s="239" t="n"/>
      <c r="DK1398" s="12">
        <f>IFERROR(DF1398-AP1398,"")</f>
        <v/>
      </c>
      <c r="DL1398" s="239" t="n"/>
      <c r="DM1398" s="307">
        <f>IFERROR(DA1398-L1398,"")</f>
        <v/>
      </c>
      <c r="DN1398" s="348">
        <f>IF(DE1398&gt;AQ1398,0,1)</f>
        <v/>
      </c>
      <c r="DO1398" s="348">
        <f>IF(DA1398&lt;M1398,0,1)</f>
        <v/>
      </c>
      <c r="DP1398" s="348">
        <f>IF(DA1398&gt;N1398,0,1)</f>
        <v/>
      </c>
    </row>
    <row r="1399" ht="20.25" customHeight="1" s="417">
      <c r="C1399" s="455" t="n"/>
      <c r="G1399" s="238" t="n"/>
      <c r="H1399" s="437" t="n"/>
      <c r="I1399" s="437" t="n"/>
      <c r="J1399" s="437" t="n"/>
      <c r="K1399" s="437" t="n"/>
      <c r="L1399" s="240" t="n"/>
      <c r="M1399" s="241" t="n"/>
      <c r="N1399" s="242" t="n"/>
      <c r="O1399" s="232" t="n"/>
      <c r="P1399" s="232" t="n"/>
      <c r="Q1399" s="232" t="n"/>
      <c r="R1399" s="232" t="n"/>
      <c r="S1399" s="232" t="n"/>
      <c r="T1399" s="232" t="n"/>
      <c r="U1399" s="232" t="n"/>
      <c r="V1399" s="232" t="n"/>
      <c r="W1399" s="232" t="n"/>
      <c r="X1399" s="232" t="n"/>
      <c r="Y1399" s="195" t="n"/>
      <c r="Z1399" s="195" t="n"/>
      <c r="AA1399" s="232" t="n"/>
      <c r="AB1399" s="232" t="n"/>
      <c r="AC1399" s="232" t="n"/>
      <c r="AD1399" s="232" t="n"/>
      <c r="AE1399" s="232" t="n"/>
      <c r="AF1399" s="232" t="n"/>
      <c r="AG1399" s="232" t="n"/>
      <c r="AH1399" s="232" t="n"/>
      <c r="AI1399" s="232" t="n"/>
      <c r="AJ1399" s="232" t="n"/>
      <c r="AK1399" s="195" t="n"/>
      <c r="AL1399" s="195" t="n"/>
      <c r="AM1399" s="232">
        <f>IFERROR(ROUND(AVERAGE(O1399:S1399,AA1399:AE1399),0),"")</f>
        <v/>
      </c>
      <c r="AN1399" s="232">
        <f>IFERROR(ROUND(AVERAGE(T1399:X1399,AF1399:AJ1399),0),"")</f>
        <v/>
      </c>
      <c r="AO1399" s="278">
        <f>IFERROR((AM1399-L1399)/L1399,"")</f>
        <v/>
      </c>
      <c r="AP1399" s="218" t="n"/>
      <c r="AQ1399" s="219" t="n"/>
      <c r="AR1399" s="217">
        <f>IFERROR(ROUND((3600/AS1399*J1399),0),"")</f>
        <v/>
      </c>
      <c r="AS1399" s="217">
        <f>IFERROR(ROUND(AVERAGE(Y1399:Z1399,AK1399:AL1399),0),"")</f>
        <v/>
      </c>
      <c r="AT1399" s="217" t="n"/>
      <c r="AU1399" s="217" t="n"/>
      <c r="AV1399" s="217" t="n"/>
      <c r="AW1399" s="217" t="n"/>
      <c r="AX1399" s="217" t="n"/>
      <c r="AY1399" s="217" t="n"/>
      <c r="AZ1399" s="217" t="n"/>
      <c r="BA1399" s="217" t="n"/>
      <c r="BB1399" s="217" t="n"/>
      <c r="BC1399" s="217" t="n"/>
      <c r="BD1399" s="217" t="n"/>
      <c r="BE1399" s="217" t="n"/>
      <c r="BF1399" s="217" t="n"/>
      <c r="BG1399" s="217" t="n"/>
      <c r="BH1399" s="217" t="n"/>
      <c r="BI1399" s="217" t="n"/>
      <c r="BJ1399" s="217" t="n"/>
      <c r="BK1399" s="217" t="n"/>
      <c r="BL1399" s="217" t="n"/>
      <c r="BM1399" s="217" t="n"/>
      <c r="BN1399" s="217" t="n"/>
      <c r="BO1399" s="217" t="n"/>
      <c r="BP1399" s="217" t="n"/>
      <c r="BQ1399" s="217" t="n"/>
      <c r="BR1399" s="217" t="n"/>
      <c r="BS1399" s="217" t="n"/>
      <c r="BT1399" s="217" t="n"/>
      <c r="BU1399" s="217" t="n"/>
      <c r="BV1399" s="217" t="n"/>
      <c r="BW1399" s="217" t="n"/>
      <c r="BX1399" s="220" t="n"/>
      <c r="BY1399" s="220" t="n"/>
      <c r="BZ1399" s="220" t="n"/>
      <c r="CA1399" s="220" t="n"/>
      <c r="CB1399" s="220" t="n"/>
      <c r="CC1399" s="220" t="n"/>
      <c r="CD1399" s="220" t="n"/>
      <c r="CE1399" s="220" t="n"/>
      <c r="CF1399" s="220" t="n"/>
      <c r="CG1399" s="221">
        <f>IFERROR(ROUND((SUM(BX1399:CF1399)),0),"")</f>
        <v/>
      </c>
      <c r="CH1399" s="216" t="n"/>
      <c r="CI1399" s="456" t="n"/>
      <c r="CJ1399" s="223" t="n"/>
      <c r="CK1399" s="196" t="n"/>
      <c r="CL1399" s="196" t="n"/>
      <c r="CM1399" s="196" t="n"/>
      <c r="CN1399" s="196" t="n"/>
      <c r="CO1399" s="196" t="n"/>
      <c r="CP1399" s="323" t="n"/>
      <c r="CQ1399" s="348" t="n"/>
      <c r="CR1399" s="348" t="n"/>
      <c r="CS1399" s="348" t="n"/>
      <c r="CT1399" s="348" t="n"/>
      <c r="CU1399" s="348" t="n"/>
      <c r="CV1399" s="348" t="n"/>
      <c r="CW1399" s="348" t="n"/>
      <c r="CX1399" s="348" t="n"/>
      <c r="CY1399" s="348">
        <f>IFERROR(ROUND(STDEV(AN1399,L1399),1),"")</f>
        <v/>
      </c>
      <c r="CZ1399" s="232">
        <f>IFERROR(ROUND(AVERAGE(O1399:S1399,AA1399:AE1399),0),"")</f>
        <v/>
      </c>
      <c r="DA1399" s="232">
        <f>IFERROR(AVERAGE(T1399:X1399,AF1399:AJ1399),"")</f>
        <v/>
      </c>
      <c r="DB1399" s="308">
        <f>AV1399+BK1399</f>
        <v/>
      </c>
      <c r="DC1399" s="12">
        <f>SUM(BL1399:BT1399,AW1399:BE1399)</f>
        <v/>
      </c>
      <c r="DD1399" s="437">
        <f>IFERROR(ROUND(DC1399/K1399,0),"")</f>
        <v/>
      </c>
      <c r="DE1399" s="437">
        <f>IFERROR(ROUND(AVERAGE(Y1399:Z1399,AK1399:AL1399),0),"")</f>
        <v/>
      </c>
      <c r="DF1399" s="217">
        <f>IFERROR(ROUND((3600/DE1399*J1399),0),"")</f>
        <v/>
      </c>
      <c r="DG1399" s="437">
        <f>IFERROR(ROUND(DD1399/DF1399,1),"")</f>
        <v/>
      </c>
      <c r="DH1399" s="308">
        <f>IFERROR(DB1399+DD1399,"")</f>
        <v/>
      </c>
      <c r="DI1399" s="447">
        <f>IFERROR(DD1399/DH1399,"")</f>
        <v/>
      </c>
      <c r="DJ1399" s="239" t="n"/>
      <c r="DK1399" s="12">
        <f>IFERROR(DF1399-AP1399,"")</f>
        <v/>
      </c>
      <c r="DL1399" s="239" t="n"/>
      <c r="DM1399" s="307">
        <f>IFERROR(DA1399-L1399,"")</f>
        <v/>
      </c>
      <c r="DN1399" s="348">
        <f>IF(DE1399&gt;AQ1399,0,1)</f>
        <v/>
      </c>
      <c r="DO1399" s="348">
        <f>IF(DA1399&lt;M1399,0,1)</f>
        <v/>
      </c>
      <c r="DP1399" s="348">
        <f>IF(DA1399&gt;N1399,0,1)</f>
        <v/>
      </c>
    </row>
    <row r="1400" ht="20.25" customHeight="1" s="417">
      <c r="C1400" s="455" t="n"/>
      <c r="G1400" s="238" t="n"/>
      <c r="H1400" s="437" t="n"/>
      <c r="I1400" s="437" t="n"/>
      <c r="J1400" s="437" t="n"/>
      <c r="K1400" s="437" t="n"/>
      <c r="L1400" s="240" t="n"/>
      <c r="M1400" s="241" t="n"/>
      <c r="N1400" s="242" t="n"/>
      <c r="O1400" s="232" t="n"/>
      <c r="P1400" s="232" t="n"/>
      <c r="Q1400" s="232" t="n"/>
      <c r="R1400" s="232" t="n"/>
      <c r="S1400" s="232" t="n"/>
      <c r="T1400" s="232" t="n"/>
      <c r="U1400" s="232" t="n"/>
      <c r="V1400" s="232" t="n"/>
      <c r="W1400" s="232" t="n"/>
      <c r="X1400" s="232" t="n"/>
      <c r="Y1400" s="195" t="n"/>
      <c r="Z1400" s="195" t="n"/>
      <c r="AA1400" s="232" t="n"/>
      <c r="AB1400" s="232" t="n"/>
      <c r="AC1400" s="232" t="n"/>
      <c r="AD1400" s="232" t="n"/>
      <c r="AE1400" s="232" t="n"/>
      <c r="AF1400" s="232" t="n"/>
      <c r="AG1400" s="232" t="n"/>
      <c r="AH1400" s="232" t="n"/>
      <c r="AI1400" s="232" t="n"/>
      <c r="AJ1400" s="232" t="n"/>
      <c r="AK1400" s="195" t="n"/>
      <c r="AL1400" s="195" t="n"/>
      <c r="AM1400" s="232">
        <f>IFERROR(ROUND(AVERAGE(O1400:S1400,AA1400:AE1400),0),"")</f>
        <v/>
      </c>
      <c r="AN1400" s="232">
        <f>IFERROR(ROUND(AVERAGE(T1400:X1400,AF1400:AJ1400),0),"")</f>
        <v/>
      </c>
      <c r="AO1400" s="278">
        <f>IFERROR((AM1400-L1400)/L1400,"")</f>
        <v/>
      </c>
      <c r="AP1400" s="218" t="n"/>
      <c r="AQ1400" s="219" t="n"/>
      <c r="AR1400" s="217">
        <f>IFERROR(ROUND((3600/AS1400*J1400),0),"")</f>
        <v/>
      </c>
      <c r="AS1400" s="217">
        <f>IFERROR(ROUND(AVERAGE(Y1400:Z1400,AK1400:AL1400),0),"")</f>
        <v/>
      </c>
      <c r="AT1400" s="217" t="n"/>
      <c r="AU1400" s="217" t="n"/>
      <c r="AV1400" s="217" t="n"/>
      <c r="AW1400" s="217" t="n"/>
      <c r="AX1400" s="217" t="n"/>
      <c r="AY1400" s="217" t="n"/>
      <c r="AZ1400" s="217" t="n"/>
      <c r="BA1400" s="217" t="n"/>
      <c r="BB1400" s="217" t="n"/>
      <c r="BC1400" s="217" t="n"/>
      <c r="BD1400" s="217" t="n"/>
      <c r="BE1400" s="217" t="n"/>
      <c r="BF1400" s="217" t="n"/>
      <c r="BG1400" s="217" t="n"/>
      <c r="BH1400" s="217" t="n"/>
      <c r="BI1400" s="217" t="n"/>
      <c r="BJ1400" s="217" t="n"/>
      <c r="BK1400" s="217" t="n"/>
      <c r="BL1400" s="217" t="n"/>
      <c r="BM1400" s="217" t="n"/>
      <c r="BN1400" s="217" t="n"/>
      <c r="BO1400" s="217" t="n"/>
      <c r="BP1400" s="217" t="n"/>
      <c r="BQ1400" s="217" t="n"/>
      <c r="BR1400" s="217" t="n"/>
      <c r="BS1400" s="217" t="n"/>
      <c r="BT1400" s="217" t="n"/>
      <c r="BU1400" s="217" t="n"/>
      <c r="BV1400" s="217" t="n"/>
      <c r="BW1400" s="217" t="n"/>
      <c r="BX1400" s="220" t="n"/>
      <c r="BY1400" s="220" t="n"/>
      <c r="BZ1400" s="220" t="n"/>
      <c r="CA1400" s="220" t="n"/>
      <c r="CB1400" s="220" t="n"/>
      <c r="CC1400" s="220" t="n"/>
      <c r="CD1400" s="220" t="n"/>
      <c r="CE1400" s="220" t="n"/>
      <c r="CF1400" s="220" t="n"/>
      <c r="CG1400" s="221">
        <f>IFERROR(ROUND((SUM(BX1400:CF1400)),0),"")</f>
        <v/>
      </c>
      <c r="CH1400" s="216" t="n"/>
      <c r="CI1400" s="456" t="n"/>
      <c r="CJ1400" s="223" t="n"/>
      <c r="CK1400" s="196" t="n"/>
      <c r="CL1400" s="196" t="n"/>
      <c r="CM1400" s="196" t="n"/>
      <c r="CN1400" s="196" t="n"/>
      <c r="CO1400" s="196" t="n"/>
      <c r="CP1400" s="323" t="n"/>
      <c r="CQ1400" s="348" t="n"/>
      <c r="CR1400" s="348" t="n"/>
      <c r="CS1400" s="348" t="n"/>
      <c r="CT1400" s="348" t="n"/>
      <c r="CU1400" s="348" t="n"/>
      <c r="CV1400" s="348" t="n"/>
      <c r="CW1400" s="348" t="n"/>
      <c r="CX1400" s="348" t="n"/>
      <c r="CY1400" s="348">
        <f>IFERROR(ROUND(STDEV(AN1400,L1400),1),"")</f>
        <v/>
      </c>
      <c r="CZ1400" s="232">
        <f>IFERROR(ROUND(AVERAGE(O1400:S1400,AA1400:AE1400),0),"")</f>
        <v/>
      </c>
      <c r="DA1400" s="232">
        <f>IFERROR(AVERAGE(T1400:X1400,AF1400:AJ1400),"")</f>
        <v/>
      </c>
      <c r="DB1400" s="308">
        <f>AV1400+BK1400</f>
        <v/>
      </c>
      <c r="DC1400" s="12">
        <f>SUM(BL1400:BT1400,AW1400:BE1400)</f>
        <v/>
      </c>
      <c r="DD1400" s="437">
        <f>IFERROR(ROUND(DC1400/K1400,0),"")</f>
        <v/>
      </c>
      <c r="DE1400" s="437">
        <f>IFERROR(ROUND(AVERAGE(Y1400:Z1400,AK1400:AL1400),0),"")</f>
        <v/>
      </c>
      <c r="DF1400" s="217">
        <f>IFERROR(ROUND((3600/DE1400*J1400),0),"")</f>
        <v/>
      </c>
      <c r="DG1400" s="437">
        <f>IFERROR(ROUND(DD1400/DF1400,1),"")</f>
        <v/>
      </c>
      <c r="DH1400" s="308">
        <f>IFERROR(DB1400+DD1400,"")</f>
        <v/>
      </c>
      <c r="DI1400" s="447">
        <f>IFERROR(DD1400/DH1400,"")</f>
        <v/>
      </c>
      <c r="DJ1400" s="239" t="n"/>
      <c r="DK1400" s="12">
        <f>IFERROR(DF1400-AP1400,"")</f>
        <v/>
      </c>
      <c r="DL1400" s="239" t="n"/>
      <c r="DM1400" s="307">
        <f>IFERROR(DA1400-L1400,"")</f>
        <v/>
      </c>
      <c r="DN1400" s="348">
        <f>IF(DE1400&gt;AQ1400,0,1)</f>
        <v/>
      </c>
      <c r="DO1400" s="348">
        <f>IF(DA1400&lt;M1400,0,1)</f>
        <v/>
      </c>
      <c r="DP1400" s="348">
        <f>IF(DA1400&gt;N1400,0,1)</f>
        <v/>
      </c>
    </row>
    <row r="1401" ht="20.25" customHeight="1" s="417">
      <c r="C1401" s="455" t="n"/>
      <c r="G1401" s="238" t="n"/>
      <c r="H1401" s="437" t="n"/>
      <c r="I1401" s="437" t="n"/>
      <c r="J1401" s="437" t="n"/>
      <c r="K1401" s="437" t="n"/>
      <c r="L1401" s="240" t="n"/>
      <c r="M1401" s="241" t="n"/>
      <c r="N1401" s="242" t="n"/>
      <c r="O1401" s="232" t="n"/>
      <c r="P1401" s="232" t="n"/>
      <c r="Q1401" s="232" t="n"/>
      <c r="R1401" s="232" t="n"/>
      <c r="S1401" s="232" t="n"/>
      <c r="T1401" s="232" t="n"/>
      <c r="U1401" s="232" t="n"/>
      <c r="V1401" s="232" t="n"/>
      <c r="W1401" s="232" t="n"/>
      <c r="X1401" s="232" t="n"/>
      <c r="Y1401" s="195" t="n"/>
      <c r="Z1401" s="195" t="n"/>
      <c r="AA1401" s="232" t="n"/>
      <c r="AB1401" s="232" t="n"/>
      <c r="AC1401" s="232" t="n"/>
      <c r="AD1401" s="232" t="n"/>
      <c r="AE1401" s="232" t="n"/>
      <c r="AF1401" s="232" t="n"/>
      <c r="AG1401" s="232" t="n"/>
      <c r="AH1401" s="232" t="n"/>
      <c r="AI1401" s="232" t="n"/>
      <c r="AJ1401" s="232" t="n"/>
      <c r="AK1401" s="195" t="n"/>
      <c r="AL1401" s="195" t="n"/>
      <c r="AM1401" s="232">
        <f>IFERROR(ROUND(AVERAGE(O1401:S1401,AA1401:AE1401),0),"")</f>
        <v/>
      </c>
      <c r="AN1401" s="232">
        <f>IFERROR(ROUND(AVERAGE(T1401:X1401,AF1401:AJ1401),0),"")</f>
        <v/>
      </c>
      <c r="AO1401" s="278">
        <f>IFERROR((AM1401-L1401)/L1401,"")</f>
        <v/>
      </c>
      <c r="AP1401" s="218" t="n"/>
      <c r="AQ1401" s="219" t="n"/>
      <c r="AR1401" s="217">
        <f>IFERROR(ROUND((3600/AS1401*J1401),0),"")</f>
        <v/>
      </c>
      <c r="AS1401" s="217">
        <f>IFERROR(ROUND(AVERAGE(Y1401:Z1401,AK1401:AL1401),0),"")</f>
        <v/>
      </c>
      <c r="AT1401" s="217" t="n"/>
      <c r="AU1401" s="217" t="n"/>
      <c r="AV1401" s="217" t="n"/>
      <c r="AW1401" s="217" t="n"/>
      <c r="AX1401" s="217" t="n"/>
      <c r="AY1401" s="217" t="n"/>
      <c r="AZ1401" s="217" t="n"/>
      <c r="BA1401" s="217" t="n"/>
      <c r="BB1401" s="217" t="n"/>
      <c r="BC1401" s="217" t="n"/>
      <c r="BD1401" s="217" t="n"/>
      <c r="BE1401" s="217" t="n"/>
      <c r="BF1401" s="217" t="n"/>
      <c r="BG1401" s="217" t="n"/>
      <c r="BH1401" s="217" t="n"/>
      <c r="BI1401" s="217" t="n"/>
      <c r="BJ1401" s="217" t="n"/>
      <c r="BK1401" s="217" t="n"/>
      <c r="BL1401" s="217" t="n"/>
      <c r="BM1401" s="217" t="n"/>
      <c r="BN1401" s="217" t="n"/>
      <c r="BO1401" s="217" t="n"/>
      <c r="BP1401" s="217" t="n"/>
      <c r="BQ1401" s="217" t="n"/>
      <c r="BR1401" s="217" t="n"/>
      <c r="BS1401" s="217" t="n"/>
      <c r="BT1401" s="217" t="n"/>
      <c r="BU1401" s="217" t="n"/>
      <c r="BV1401" s="217" t="n"/>
      <c r="BW1401" s="217" t="n"/>
      <c r="BX1401" s="220" t="n"/>
      <c r="BY1401" s="220" t="n"/>
      <c r="BZ1401" s="220" t="n"/>
      <c r="CA1401" s="220" t="n"/>
      <c r="CB1401" s="220" t="n"/>
      <c r="CC1401" s="220" t="n"/>
      <c r="CD1401" s="220" t="n"/>
      <c r="CE1401" s="220" t="n"/>
      <c r="CF1401" s="220" t="n"/>
      <c r="CG1401" s="221">
        <f>IFERROR(ROUND((SUM(BX1401:CF1401)),0),"")</f>
        <v/>
      </c>
      <c r="CH1401" s="216" t="n"/>
      <c r="CI1401" s="456" t="n"/>
      <c r="CJ1401" s="223" t="n"/>
      <c r="CK1401" s="196" t="n"/>
      <c r="CL1401" s="196" t="n"/>
      <c r="CM1401" s="196" t="n"/>
      <c r="CN1401" s="196" t="n"/>
      <c r="CO1401" s="196" t="n"/>
      <c r="CP1401" s="323" t="n"/>
      <c r="CQ1401" s="348" t="n"/>
      <c r="CR1401" s="348" t="n"/>
      <c r="CS1401" s="348" t="n"/>
      <c r="CT1401" s="348" t="n"/>
      <c r="CU1401" s="348" t="n"/>
      <c r="CV1401" s="348" t="n"/>
      <c r="CW1401" s="348" t="n"/>
      <c r="CX1401" s="348" t="n"/>
      <c r="CY1401" s="348">
        <f>IFERROR(ROUND(STDEV(AN1401,L1401),1),"")</f>
        <v/>
      </c>
      <c r="CZ1401" s="232">
        <f>IFERROR(ROUND(AVERAGE(O1401:S1401,AA1401:AE1401),0),"")</f>
        <v/>
      </c>
      <c r="DA1401" s="232">
        <f>IFERROR(AVERAGE(T1401:X1401,AF1401:AJ1401),"")</f>
        <v/>
      </c>
      <c r="DB1401" s="308">
        <f>AV1401+BK1401</f>
        <v/>
      </c>
      <c r="DC1401" s="12">
        <f>SUM(BL1401:BT1401,AW1401:BE1401)</f>
        <v/>
      </c>
      <c r="DD1401" s="437">
        <f>IFERROR(ROUND(DC1401/K1401,0),"")</f>
        <v/>
      </c>
      <c r="DE1401" s="437">
        <f>IFERROR(ROUND(AVERAGE(Y1401:Z1401,AK1401:AL1401),0),"")</f>
        <v/>
      </c>
      <c r="DF1401" s="217">
        <f>IFERROR(ROUND((3600/DE1401*J1401),0),"")</f>
        <v/>
      </c>
      <c r="DG1401" s="437">
        <f>IFERROR(ROUND(DD1401/DF1401,1),"")</f>
        <v/>
      </c>
      <c r="DH1401" s="308">
        <f>IFERROR(DB1401+DD1401,"")</f>
        <v/>
      </c>
      <c r="DI1401" s="447">
        <f>IFERROR(DD1401/DH1401,"")</f>
        <v/>
      </c>
      <c r="DJ1401" s="239" t="n"/>
      <c r="DK1401" s="12">
        <f>IFERROR(DF1401-AP1401,"")</f>
        <v/>
      </c>
      <c r="DL1401" s="239" t="n"/>
      <c r="DM1401" s="307">
        <f>IFERROR(DA1401-L1401,"")</f>
        <v/>
      </c>
      <c r="DN1401" s="348">
        <f>IF(DE1401&gt;AQ1401,0,1)</f>
        <v/>
      </c>
      <c r="DO1401" s="348">
        <f>IF(DA1401&lt;M1401,0,1)</f>
        <v/>
      </c>
      <c r="DP1401" s="348">
        <f>IF(DA1401&gt;N1401,0,1)</f>
        <v/>
      </c>
    </row>
    <row r="1402" ht="20.25" customHeight="1" s="417">
      <c r="C1402" s="455" t="n"/>
      <c r="G1402" s="238" t="n"/>
      <c r="H1402" s="437" t="n"/>
      <c r="I1402" s="437" t="n"/>
      <c r="J1402" s="437" t="n"/>
      <c r="K1402" s="437" t="n"/>
      <c r="L1402" s="240" t="n"/>
      <c r="M1402" s="241" t="n"/>
      <c r="N1402" s="242" t="n"/>
      <c r="O1402" s="232" t="n"/>
      <c r="P1402" s="232" t="n"/>
      <c r="Q1402" s="232" t="n"/>
      <c r="R1402" s="232" t="n"/>
      <c r="S1402" s="232" t="n"/>
      <c r="T1402" s="232" t="n"/>
      <c r="U1402" s="232" t="n"/>
      <c r="V1402" s="232" t="n"/>
      <c r="W1402" s="232" t="n"/>
      <c r="X1402" s="232" t="n"/>
      <c r="Y1402" s="195" t="n"/>
      <c r="Z1402" s="195" t="n"/>
      <c r="AA1402" s="232" t="n"/>
      <c r="AB1402" s="232" t="n"/>
      <c r="AC1402" s="232" t="n"/>
      <c r="AD1402" s="232" t="n"/>
      <c r="AE1402" s="232" t="n"/>
      <c r="AF1402" s="232" t="n"/>
      <c r="AG1402" s="232" t="n"/>
      <c r="AH1402" s="232" t="n"/>
      <c r="AI1402" s="232" t="n"/>
      <c r="AJ1402" s="232" t="n"/>
      <c r="AK1402" s="195" t="n"/>
      <c r="AL1402" s="195" t="n"/>
      <c r="AM1402" s="232">
        <f>IFERROR(ROUND(AVERAGE(O1402:S1402,AA1402:AE1402),0),"")</f>
        <v/>
      </c>
      <c r="AN1402" s="232">
        <f>IFERROR(ROUND(AVERAGE(T1402:X1402,AF1402:AJ1402),0),"")</f>
        <v/>
      </c>
      <c r="AO1402" s="278">
        <f>IFERROR((AM1402-L1402)/L1402,"")</f>
        <v/>
      </c>
      <c r="AP1402" s="218" t="n"/>
      <c r="AQ1402" s="219" t="n"/>
      <c r="AR1402" s="217">
        <f>IFERROR(ROUND((3600/AS1402*J1402),0),"")</f>
        <v/>
      </c>
      <c r="AS1402" s="217">
        <f>IFERROR(ROUND(AVERAGE(Y1402:Z1402,AK1402:AL1402),0),"")</f>
        <v/>
      </c>
      <c r="AT1402" s="217" t="n"/>
      <c r="AU1402" s="217" t="n"/>
      <c r="AV1402" s="217" t="n"/>
      <c r="AW1402" s="217" t="n"/>
      <c r="AX1402" s="217" t="n"/>
      <c r="AY1402" s="217" t="n"/>
      <c r="AZ1402" s="217" t="n"/>
      <c r="BA1402" s="217" t="n"/>
      <c r="BB1402" s="217" t="n"/>
      <c r="BC1402" s="217" t="n"/>
      <c r="BD1402" s="217" t="n"/>
      <c r="BE1402" s="217" t="n"/>
      <c r="BF1402" s="217" t="n"/>
      <c r="BG1402" s="217" t="n"/>
      <c r="BH1402" s="217" t="n"/>
      <c r="BI1402" s="217" t="n"/>
      <c r="BJ1402" s="217" t="n"/>
      <c r="BK1402" s="217" t="n"/>
      <c r="BL1402" s="217" t="n"/>
      <c r="BM1402" s="217" t="n"/>
      <c r="BN1402" s="217" t="n"/>
      <c r="BO1402" s="217" t="n"/>
      <c r="BP1402" s="217" t="n"/>
      <c r="BQ1402" s="217" t="n"/>
      <c r="BR1402" s="217" t="n"/>
      <c r="BS1402" s="217" t="n"/>
      <c r="BT1402" s="217" t="n"/>
      <c r="BU1402" s="217" t="n"/>
      <c r="BV1402" s="217" t="n"/>
      <c r="BW1402" s="217" t="n"/>
      <c r="BX1402" s="220" t="n"/>
      <c r="BY1402" s="220" t="n"/>
      <c r="BZ1402" s="220" t="n"/>
      <c r="CA1402" s="220" t="n"/>
      <c r="CB1402" s="220" t="n"/>
      <c r="CC1402" s="220" t="n"/>
      <c r="CD1402" s="220" t="n"/>
      <c r="CE1402" s="220" t="n"/>
      <c r="CF1402" s="220" t="n"/>
      <c r="CG1402" s="221">
        <f>IFERROR(ROUND((SUM(BX1402:CF1402)),0),"")</f>
        <v/>
      </c>
      <c r="CH1402" s="216" t="n"/>
      <c r="CI1402" s="456" t="n"/>
      <c r="CJ1402" s="223" t="n"/>
      <c r="CK1402" s="196" t="n"/>
      <c r="CL1402" s="196" t="n"/>
      <c r="CM1402" s="196" t="n"/>
      <c r="CN1402" s="196" t="n"/>
      <c r="CO1402" s="196" t="n"/>
      <c r="CP1402" s="323" t="n"/>
      <c r="CQ1402" s="348" t="n"/>
      <c r="CR1402" s="348" t="n"/>
      <c r="CS1402" s="348" t="n"/>
      <c r="CT1402" s="348" t="n"/>
      <c r="CU1402" s="348" t="n"/>
      <c r="CV1402" s="348" t="n"/>
      <c r="CW1402" s="348" t="n"/>
      <c r="CX1402" s="348" t="n"/>
      <c r="CY1402" s="348">
        <f>IFERROR(ROUND(STDEV(AN1402,L1402),1),"")</f>
        <v/>
      </c>
      <c r="CZ1402" s="232">
        <f>IFERROR(ROUND(AVERAGE(O1402:S1402,AA1402:AE1402),0),"")</f>
        <v/>
      </c>
      <c r="DA1402" s="232">
        <f>IFERROR(AVERAGE(T1402:X1402,AF1402:AJ1402),"")</f>
        <v/>
      </c>
      <c r="DB1402" s="308">
        <f>AV1402+BK1402</f>
        <v/>
      </c>
      <c r="DC1402" s="12">
        <f>SUM(BL1402:BT1402,AW1402:BE1402)</f>
        <v/>
      </c>
      <c r="DD1402" s="437">
        <f>IFERROR(ROUND(DC1402/K1402,0),"")</f>
        <v/>
      </c>
      <c r="DE1402" s="437">
        <f>IFERROR(ROUND(AVERAGE(Y1402:Z1402,AK1402:AL1402),0),"")</f>
        <v/>
      </c>
      <c r="DF1402" s="217">
        <f>IFERROR(ROUND((3600/DE1402*J1402),0),"")</f>
        <v/>
      </c>
      <c r="DG1402" s="437">
        <f>IFERROR(ROUND(DD1402/DF1402,1),"")</f>
        <v/>
      </c>
      <c r="DH1402" s="308">
        <f>IFERROR(DB1402+DD1402,"")</f>
        <v/>
      </c>
      <c r="DI1402" s="447">
        <f>IFERROR(DD1402/DH1402,"")</f>
        <v/>
      </c>
      <c r="DJ1402" s="239" t="n"/>
      <c r="DK1402" s="12">
        <f>IFERROR(DF1402-AP1402,"")</f>
        <v/>
      </c>
      <c r="DL1402" s="239" t="n"/>
      <c r="DM1402" s="307">
        <f>IFERROR(DA1402-L1402,"")</f>
        <v/>
      </c>
      <c r="DN1402" s="348">
        <f>IF(DE1402&gt;AQ1402,0,1)</f>
        <v/>
      </c>
      <c r="DO1402" s="348">
        <f>IF(DA1402&lt;M1402,0,1)</f>
        <v/>
      </c>
      <c r="DP1402" s="348">
        <f>IF(DA1402&gt;N1402,0,1)</f>
        <v/>
      </c>
    </row>
    <row r="1403" ht="20.25" customHeight="1" s="417">
      <c r="C1403" s="455" t="n"/>
      <c r="G1403" s="238" t="n"/>
      <c r="H1403" s="437" t="n"/>
      <c r="I1403" s="437" t="n"/>
      <c r="J1403" s="437" t="n"/>
      <c r="K1403" s="437" t="n"/>
      <c r="L1403" s="240" t="n"/>
      <c r="M1403" s="241" t="n"/>
      <c r="N1403" s="242" t="n"/>
      <c r="O1403" s="232" t="n"/>
      <c r="P1403" s="232" t="n"/>
      <c r="Q1403" s="232" t="n"/>
      <c r="R1403" s="232" t="n"/>
      <c r="S1403" s="232" t="n"/>
      <c r="T1403" s="232" t="n"/>
      <c r="U1403" s="232" t="n"/>
      <c r="V1403" s="232" t="n"/>
      <c r="W1403" s="232" t="n"/>
      <c r="X1403" s="232" t="n"/>
      <c r="Y1403" s="195" t="n"/>
      <c r="Z1403" s="195" t="n"/>
      <c r="AA1403" s="232" t="n"/>
      <c r="AB1403" s="232" t="n"/>
      <c r="AC1403" s="232" t="n"/>
      <c r="AD1403" s="232" t="n"/>
      <c r="AE1403" s="232" t="n"/>
      <c r="AF1403" s="232" t="n"/>
      <c r="AG1403" s="232" t="n"/>
      <c r="AH1403" s="232" t="n"/>
      <c r="AI1403" s="232" t="n"/>
      <c r="AJ1403" s="232" t="n"/>
      <c r="AK1403" s="195" t="n"/>
      <c r="AL1403" s="195" t="n"/>
      <c r="AM1403" s="232">
        <f>IFERROR(ROUND(AVERAGE(O1403:S1403,AA1403:AE1403),0),"")</f>
        <v/>
      </c>
      <c r="AN1403" s="232">
        <f>IFERROR(ROUND(AVERAGE(T1403:X1403,AF1403:AJ1403),0),"")</f>
        <v/>
      </c>
      <c r="AO1403" s="278">
        <f>IFERROR((AM1403-L1403)/L1403,"")</f>
        <v/>
      </c>
      <c r="AP1403" s="218" t="n"/>
      <c r="AQ1403" s="219" t="n"/>
      <c r="AR1403" s="217">
        <f>IFERROR(ROUND((3600/AS1403*J1403),0),"")</f>
        <v/>
      </c>
      <c r="AS1403" s="217">
        <f>IFERROR(ROUND(AVERAGE(Y1403:Z1403,AK1403:AL1403),0),"")</f>
        <v/>
      </c>
      <c r="AT1403" s="217" t="n"/>
      <c r="AU1403" s="217" t="n"/>
      <c r="AV1403" s="217" t="n"/>
      <c r="AW1403" s="217" t="n"/>
      <c r="AX1403" s="217" t="n"/>
      <c r="AY1403" s="217" t="n"/>
      <c r="AZ1403" s="217" t="n"/>
      <c r="BA1403" s="217" t="n"/>
      <c r="BB1403" s="217" t="n"/>
      <c r="BC1403" s="217" t="n"/>
      <c r="BD1403" s="217" t="n"/>
      <c r="BE1403" s="217" t="n"/>
      <c r="BF1403" s="217" t="n"/>
      <c r="BG1403" s="217" t="n"/>
      <c r="BH1403" s="217" t="n"/>
      <c r="BI1403" s="217" t="n"/>
      <c r="BJ1403" s="217" t="n"/>
      <c r="BK1403" s="217" t="n"/>
      <c r="BL1403" s="217" t="n"/>
      <c r="BM1403" s="217" t="n"/>
      <c r="BN1403" s="217" t="n"/>
      <c r="BO1403" s="217" t="n"/>
      <c r="BP1403" s="217" t="n"/>
      <c r="BQ1403" s="217" t="n"/>
      <c r="BR1403" s="217" t="n"/>
      <c r="BS1403" s="217" t="n"/>
      <c r="BT1403" s="217" t="n"/>
      <c r="BU1403" s="217" t="n"/>
      <c r="BV1403" s="217" t="n"/>
      <c r="BW1403" s="217" t="n"/>
      <c r="BX1403" s="220" t="n"/>
      <c r="BY1403" s="220" t="n"/>
      <c r="BZ1403" s="220" t="n"/>
      <c r="CA1403" s="220" t="n"/>
      <c r="CB1403" s="220" t="n"/>
      <c r="CC1403" s="220" t="n"/>
      <c r="CD1403" s="220" t="n"/>
      <c r="CE1403" s="220" t="n"/>
      <c r="CF1403" s="220" t="n"/>
      <c r="CG1403" s="221">
        <f>IFERROR(ROUND((SUM(BX1403:CF1403)),0),"")</f>
        <v/>
      </c>
      <c r="CH1403" s="216" t="n"/>
      <c r="CI1403" s="456" t="n"/>
      <c r="CJ1403" s="223" t="n"/>
      <c r="CK1403" s="196" t="n"/>
      <c r="CL1403" s="196" t="n"/>
      <c r="CM1403" s="196" t="n"/>
      <c r="CN1403" s="196" t="n"/>
      <c r="CO1403" s="196" t="n"/>
      <c r="CP1403" s="323" t="n"/>
      <c r="CQ1403" s="348" t="n"/>
      <c r="CR1403" s="348" t="n"/>
      <c r="CS1403" s="348" t="n"/>
      <c r="CT1403" s="348" t="n"/>
      <c r="CU1403" s="348" t="n"/>
      <c r="CV1403" s="348" t="n"/>
      <c r="CW1403" s="348" t="n"/>
      <c r="CX1403" s="348" t="n"/>
      <c r="CY1403" s="348">
        <f>IFERROR(ROUND(STDEV(AN1403,L1403),1),"")</f>
        <v/>
      </c>
      <c r="CZ1403" s="232">
        <f>IFERROR(ROUND(AVERAGE(O1403:S1403,AA1403:AE1403),0),"")</f>
        <v/>
      </c>
      <c r="DA1403" s="232">
        <f>IFERROR(AVERAGE(T1403:X1403,AF1403:AJ1403),"")</f>
        <v/>
      </c>
      <c r="DB1403" s="308">
        <f>AV1403+BK1403</f>
        <v/>
      </c>
      <c r="DC1403" s="12">
        <f>SUM(BL1403:BT1403,AW1403:BE1403)</f>
        <v/>
      </c>
      <c r="DD1403" s="437">
        <f>IFERROR(ROUND(DC1403/K1403,0),"")</f>
        <v/>
      </c>
      <c r="DE1403" s="437">
        <f>IFERROR(ROUND(AVERAGE(Y1403:Z1403,AK1403:AL1403),0),"")</f>
        <v/>
      </c>
      <c r="DF1403" s="217">
        <f>IFERROR(ROUND((3600/DE1403*J1403),0),"")</f>
        <v/>
      </c>
      <c r="DG1403" s="437">
        <f>IFERROR(ROUND(DD1403/DF1403,1),"")</f>
        <v/>
      </c>
      <c r="DH1403" s="308">
        <f>IFERROR(DB1403+DD1403,"")</f>
        <v/>
      </c>
      <c r="DI1403" s="447">
        <f>IFERROR(DD1403/DH1403,"")</f>
        <v/>
      </c>
      <c r="DJ1403" s="239" t="n"/>
      <c r="DK1403" s="12">
        <f>IFERROR(DF1403-AP1403,"")</f>
        <v/>
      </c>
      <c r="DL1403" s="239" t="n"/>
      <c r="DM1403" s="307">
        <f>IFERROR(DA1403-L1403,"")</f>
        <v/>
      </c>
      <c r="DN1403" s="348">
        <f>IF(DE1403&gt;AQ1403,0,1)</f>
        <v/>
      </c>
      <c r="DO1403" s="348">
        <f>IF(DA1403&lt;M1403,0,1)</f>
        <v/>
      </c>
      <c r="DP1403" s="348">
        <f>IF(DA1403&gt;N1403,0,1)</f>
        <v/>
      </c>
    </row>
    <row r="1404" ht="20.25" customHeight="1" s="417">
      <c r="C1404" s="455" t="n"/>
      <c r="G1404" s="238" t="n"/>
      <c r="H1404" s="437" t="n"/>
      <c r="I1404" s="437" t="n"/>
      <c r="J1404" s="437" t="n"/>
      <c r="K1404" s="437" t="n"/>
      <c r="L1404" s="240" t="n"/>
      <c r="M1404" s="241" t="n"/>
      <c r="N1404" s="242" t="n"/>
      <c r="O1404" s="232" t="n"/>
      <c r="P1404" s="232" t="n"/>
      <c r="Q1404" s="232" t="n"/>
      <c r="R1404" s="232" t="n"/>
      <c r="S1404" s="232" t="n"/>
      <c r="T1404" s="232" t="n"/>
      <c r="U1404" s="232" t="n"/>
      <c r="V1404" s="232" t="n"/>
      <c r="W1404" s="232" t="n"/>
      <c r="X1404" s="232" t="n"/>
      <c r="Y1404" s="195" t="n"/>
      <c r="Z1404" s="195" t="n"/>
      <c r="AA1404" s="232" t="n"/>
      <c r="AB1404" s="232" t="n"/>
      <c r="AC1404" s="232" t="n"/>
      <c r="AD1404" s="232" t="n"/>
      <c r="AE1404" s="232" t="n"/>
      <c r="AF1404" s="232" t="n"/>
      <c r="AG1404" s="232" t="n"/>
      <c r="AH1404" s="232" t="n"/>
      <c r="AI1404" s="232" t="n"/>
      <c r="AJ1404" s="232" t="n"/>
      <c r="AK1404" s="195" t="n"/>
      <c r="AL1404" s="195" t="n"/>
      <c r="AM1404" s="232">
        <f>IFERROR(ROUND(AVERAGE(O1404:S1404,AA1404:AE1404),0),"")</f>
        <v/>
      </c>
      <c r="AN1404" s="232">
        <f>IFERROR(ROUND(AVERAGE(T1404:X1404,AF1404:AJ1404),0),"")</f>
        <v/>
      </c>
      <c r="AO1404" s="278">
        <f>IFERROR((AM1404-L1404)/L1404,"")</f>
        <v/>
      </c>
      <c r="AP1404" s="218" t="n"/>
      <c r="AQ1404" s="219" t="n"/>
      <c r="AR1404" s="217">
        <f>IFERROR(ROUND((3600/AS1404*J1404),0),"")</f>
        <v/>
      </c>
      <c r="AS1404" s="217">
        <f>IFERROR(ROUND(AVERAGE(Y1404:Z1404,AK1404:AL1404),0),"")</f>
        <v/>
      </c>
      <c r="AT1404" s="217" t="n"/>
      <c r="AU1404" s="217" t="n"/>
      <c r="AV1404" s="217" t="n"/>
      <c r="AW1404" s="217" t="n"/>
      <c r="AX1404" s="217" t="n"/>
      <c r="AY1404" s="217" t="n"/>
      <c r="AZ1404" s="217" t="n"/>
      <c r="BA1404" s="217" t="n"/>
      <c r="BB1404" s="217" t="n"/>
      <c r="BC1404" s="217" t="n"/>
      <c r="BD1404" s="217" t="n"/>
      <c r="BE1404" s="217" t="n"/>
      <c r="BF1404" s="217" t="n"/>
      <c r="BG1404" s="217" t="n"/>
      <c r="BH1404" s="217" t="n"/>
      <c r="BI1404" s="217" t="n"/>
      <c r="BJ1404" s="217" t="n"/>
      <c r="BK1404" s="217" t="n"/>
      <c r="BL1404" s="217" t="n"/>
      <c r="BM1404" s="217" t="n"/>
      <c r="BN1404" s="217" t="n"/>
      <c r="BO1404" s="217" t="n"/>
      <c r="BP1404" s="217" t="n"/>
      <c r="BQ1404" s="217" t="n"/>
      <c r="BR1404" s="217" t="n"/>
      <c r="BS1404" s="217" t="n"/>
      <c r="BT1404" s="217" t="n"/>
      <c r="BU1404" s="217" t="n"/>
      <c r="BV1404" s="217" t="n"/>
      <c r="BW1404" s="217" t="n"/>
      <c r="BX1404" s="220" t="n"/>
      <c r="BY1404" s="220" t="n"/>
      <c r="BZ1404" s="220" t="n"/>
      <c r="CA1404" s="220" t="n"/>
      <c r="CB1404" s="220" t="n"/>
      <c r="CC1404" s="220" t="n"/>
      <c r="CD1404" s="220" t="n"/>
      <c r="CE1404" s="220" t="n"/>
      <c r="CF1404" s="220" t="n"/>
      <c r="CG1404" s="221">
        <f>IFERROR(ROUND((SUM(BX1404:CF1404)),0),"")</f>
        <v/>
      </c>
      <c r="CH1404" s="216" t="n"/>
      <c r="CI1404" s="456" t="n"/>
      <c r="CJ1404" s="223" t="n"/>
      <c r="CK1404" s="196" t="n"/>
      <c r="CL1404" s="196" t="n"/>
      <c r="CM1404" s="196" t="n"/>
      <c r="CN1404" s="196" t="n"/>
      <c r="CO1404" s="196" t="n"/>
      <c r="CP1404" s="323" t="n"/>
      <c r="CQ1404" s="348" t="n"/>
      <c r="CR1404" s="348" t="n"/>
      <c r="CS1404" s="348" t="n"/>
      <c r="CT1404" s="348" t="n"/>
      <c r="CU1404" s="348" t="n"/>
      <c r="CV1404" s="348" t="n"/>
      <c r="CW1404" s="348" t="n"/>
      <c r="CX1404" s="348" t="n"/>
      <c r="CY1404" s="348">
        <f>IFERROR(ROUND(STDEV(AN1404,L1404),1),"")</f>
        <v/>
      </c>
      <c r="CZ1404" s="232">
        <f>IFERROR(ROUND(AVERAGE(O1404:S1404,AA1404:AE1404),0),"")</f>
        <v/>
      </c>
      <c r="DA1404" s="232">
        <f>IFERROR(AVERAGE(T1404:X1404,AF1404:AJ1404),"")</f>
        <v/>
      </c>
      <c r="DB1404" s="308">
        <f>AV1404+BK1404</f>
        <v/>
      </c>
      <c r="DC1404" s="12">
        <f>SUM(BL1404:BT1404,AW1404:BE1404)</f>
        <v/>
      </c>
      <c r="DD1404" s="437">
        <f>IFERROR(ROUND(DC1404/K1404,0),"")</f>
        <v/>
      </c>
      <c r="DE1404" s="437">
        <f>IFERROR(ROUND(AVERAGE(Y1404:Z1404,AK1404:AL1404),0),"")</f>
        <v/>
      </c>
      <c r="DF1404" s="217">
        <f>IFERROR(ROUND((3600/DE1404*J1404),0),"")</f>
        <v/>
      </c>
      <c r="DG1404" s="437">
        <f>IFERROR(ROUND(DD1404/DF1404,1),"")</f>
        <v/>
      </c>
      <c r="DH1404" s="308">
        <f>IFERROR(DB1404+DD1404,"")</f>
        <v/>
      </c>
      <c r="DI1404" s="447">
        <f>IFERROR(DD1404/DH1404,"")</f>
        <v/>
      </c>
      <c r="DJ1404" s="239" t="n"/>
      <c r="DK1404" s="12">
        <f>IFERROR(DF1404-AP1404,"")</f>
        <v/>
      </c>
      <c r="DL1404" s="239" t="n"/>
      <c r="DM1404" s="307">
        <f>IFERROR(DA1404-L1404,"")</f>
        <v/>
      </c>
      <c r="DN1404" s="348">
        <f>IF(DE1404&gt;AQ1404,0,1)</f>
        <v/>
      </c>
      <c r="DO1404" s="348">
        <f>IF(DA1404&lt;M1404,0,1)</f>
        <v/>
      </c>
      <c r="DP1404" s="348">
        <f>IF(DA1404&gt;N1404,0,1)</f>
        <v/>
      </c>
    </row>
    <row r="1405" ht="20.25" customHeight="1" s="417">
      <c r="C1405" s="455" t="n"/>
      <c r="G1405" s="238" t="n"/>
      <c r="H1405" s="437" t="n"/>
      <c r="I1405" s="437" t="n"/>
      <c r="J1405" s="437" t="n"/>
      <c r="K1405" s="437" t="n"/>
      <c r="L1405" s="240" t="n"/>
      <c r="M1405" s="241" t="n"/>
      <c r="N1405" s="242" t="n"/>
      <c r="O1405" s="232" t="n"/>
      <c r="P1405" s="232" t="n"/>
      <c r="Q1405" s="232" t="n"/>
      <c r="R1405" s="232" t="n"/>
      <c r="S1405" s="232" t="n"/>
      <c r="T1405" s="232" t="n"/>
      <c r="U1405" s="232" t="n"/>
      <c r="V1405" s="232" t="n"/>
      <c r="W1405" s="232" t="n"/>
      <c r="X1405" s="232" t="n"/>
      <c r="Y1405" s="195" t="n"/>
      <c r="Z1405" s="195" t="n"/>
      <c r="AA1405" s="232" t="n"/>
      <c r="AB1405" s="232" t="n"/>
      <c r="AC1405" s="232" t="n"/>
      <c r="AD1405" s="232" t="n"/>
      <c r="AE1405" s="232" t="n"/>
      <c r="AF1405" s="232" t="n"/>
      <c r="AG1405" s="232" t="n"/>
      <c r="AH1405" s="232" t="n"/>
      <c r="AI1405" s="232" t="n"/>
      <c r="AJ1405" s="232" t="n"/>
      <c r="AK1405" s="195" t="n"/>
      <c r="AL1405" s="195" t="n"/>
      <c r="AM1405" s="232">
        <f>IFERROR(ROUND(AVERAGE(O1405:S1405,AA1405:AE1405),0),"")</f>
        <v/>
      </c>
      <c r="AN1405" s="232">
        <f>IFERROR(ROUND(AVERAGE(T1405:X1405,AF1405:AJ1405),0),"")</f>
        <v/>
      </c>
      <c r="AO1405" s="278">
        <f>IFERROR((AM1405-L1405)/L1405,"")</f>
        <v/>
      </c>
      <c r="AP1405" s="218" t="n"/>
      <c r="AQ1405" s="219" t="n"/>
      <c r="AR1405" s="217">
        <f>IFERROR(ROUND((3600/AS1405*J1405),0),"")</f>
        <v/>
      </c>
      <c r="AS1405" s="217">
        <f>IFERROR(ROUND(AVERAGE(Y1405:Z1405,AK1405:AL1405),0),"")</f>
        <v/>
      </c>
      <c r="AT1405" s="217" t="n"/>
      <c r="AU1405" s="217" t="n"/>
      <c r="AV1405" s="217" t="n"/>
      <c r="AW1405" s="217" t="n"/>
      <c r="AX1405" s="217" t="n"/>
      <c r="AY1405" s="217" t="n"/>
      <c r="AZ1405" s="217" t="n"/>
      <c r="BA1405" s="217" t="n"/>
      <c r="BB1405" s="217" t="n"/>
      <c r="BC1405" s="217" t="n"/>
      <c r="BD1405" s="217" t="n"/>
      <c r="BE1405" s="217" t="n"/>
      <c r="BF1405" s="217" t="n"/>
      <c r="BG1405" s="217" t="n"/>
      <c r="BH1405" s="217" t="n"/>
      <c r="BI1405" s="217" t="n"/>
      <c r="BJ1405" s="217" t="n"/>
      <c r="BK1405" s="217" t="n"/>
      <c r="BL1405" s="217" t="n"/>
      <c r="BM1405" s="217" t="n"/>
      <c r="BN1405" s="217" t="n"/>
      <c r="BO1405" s="217" t="n"/>
      <c r="BP1405" s="217" t="n"/>
      <c r="BQ1405" s="217" t="n"/>
      <c r="BR1405" s="217" t="n"/>
      <c r="BS1405" s="217" t="n"/>
      <c r="BT1405" s="217" t="n"/>
      <c r="BU1405" s="217" t="n"/>
      <c r="BV1405" s="217" t="n"/>
      <c r="BW1405" s="217" t="n"/>
      <c r="BX1405" s="220" t="n"/>
      <c r="BY1405" s="220" t="n"/>
      <c r="BZ1405" s="220" t="n"/>
      <c r="CA1405" s="220" t="n"/>
      <c r="CB1405" s="220" t="n"/>
      <c r="CC1405" s="220" t="n"/>
      <c r="CD1405" s="220" t="n"/>
      <c r="CE1405" s="220" t="n"/>
      <c r="CF1405" s="220" t="n"/>
      <c r="CG1405" s="221">
        <f>IFERROR(ROUND((SUM(BX1405:CF1405)),0),"")</f>
        <v/>
      </c>
      <c r="CH1405" s="216" t="n"/>
      <c r="CI1405" s="456" t="n"/>
      <c r="CJ1405" s="223" t="n"/>
      <c r="CK1405" s="196" t="n"/>
      <c r="CL1405" s="196" t="n"/>
      <c r="CM1405" s="196" t="n"/>
      <c r="CN1405" s="196" t="n"/>
      <c r="CO1405" s="196" t="n"/>
      <c r="CP1405" s="323" t="n"/>
      <c r="CQ1405" s="348" t="n"/>
      <c r="CR1405" s="348" t="n"/>
      <c r="CS1405" s="348" t="n"/>
      <c r="CT1405" s="348" t="n"/>
      <c r="CU1405" s="348" t="n"/>
      <c r="CV1405" s="348" t="n"/>
      <c r="CW1405" s="348" t="n"/>
      <c r="CX1405" s="348" t="n"/>
      <c r="CY1405" s="348">
        <f>IFERROR(ROUND(STDEV(AN1405,L1405),1),"")</f>
        <v/>
      </c>
      <c r="CZ1405" s="232">
        <f>IFERROR(ROUND(AVERAGE(O1405:S1405,AA1405:AE1405),0),"")</f>
        <v/>
      </c>
      <c r="DA1405" s="232">
        <f>IFERROR(AVERAGE(T1405:X1405,AF1405:AJ1405),"")</f>
        <v/>
      </c>
      <c r="DB1405" s="308">
        <f>AV1405+BK1405</f>
        <v/>
      </c>
      <c r="DC1405" s="12">
        <f>SUM(BL1405:BT1405,AW1405:BE1405)</f>
        <v/>
      </c>
      <c r="DD1405" s="437">
        <f>IFERROR(ROUND(DC1405/K1405,0),"")</f>
        <v/>
      </c>
      <c r="DE1405" s="437">
        <f>IFERROR(ROUND(AVERAGE(Y1405:Z1405,AK1405:AL1405),0),"")</f>
        <v/>
      </c>
      <c r="DF1405" s="217">
        <f>IFERROR(ROUND((3600/DE1405*J1405),0),"")</f>
        <v/>
      </c>
      <c r="DG1405" s="437">
        <f>IFERROR(ROUND(DD1405/DF1405,1),"")</f>
        <v/>
      </c>
      <c r="DH1405" s="308">
        <f>IFERROR(DB1405+DD1405,"")</f>
        <v/>
      </c>
      <c r="DI1405" s="447">
        <f>IFERROR(DD1405/DH1405,"")</f>
        <v/>
      </c>
      <c r="DJ1405" s="239" t="n"/>
      <c r="DK1405" s="12">
        <f>IFERROR(DF1405-AP1405,"")</f>
        <v/>
      </c>
      <c r="DL1405" s="239" t="n"/>
      <c r="DM1405" s="307">
        <f>IFERROR(DA1405-L1405,"")</f>
        <v/>
      </c>
      <c r="DN1405" s="348">
        <f>IF(DE1405&gt;AQ1405,0,1)</f>
        <v/>
      </c>
      <c r="DO1405" s="348">
        <f>IF(DA1405&lt;M1405,0,1)</f>
        <v/>
      </c>
      <c r="DP1405" s="348">
        <f>IF(DA1405&gt;N1405,0,1)</f>
        <v/>
      </c>
    </row>
    <row r="1406" ht="20.25" customHeight="1" s="417">
      <c r="C1406" s="455" t="n"/>
      <c r="G1406" s="238" t="n"/>
      <c r="H1406" s="437" t="n"/>
      <c r="I1406" s="437" t="n"/>
      <c r="J1406" s="437" t="n"/>
      <c r="K1406" s="437" t="n"/>
      <c r="L1406" s="240" t="n"/>
      <c r="M1406" s="241" t="n"/>
      <c r="N1406" s="242" t="n"/>
      <c r="O1406" s="232" t="n"/>
      <c r="P1406" s="232" t="n"/>
      <c r="Q1406" s="232" t="n"/>
      <c r="R1406" s="232" t="n"/>
      <c r="S1406" s="232" t="n"/>
      <c r="T1406" s="232" t="n"/>
      <c r="U1406" s="232" t="n"/>
      <c r="V1406" s="232" t="n"/>
      <c r="W1406" s="232" t="n"/>
      <c r="X1406" s="232" t="n"/>
      <c r="Y1406" s="195" t="n"/>
      <c r="Z1406" s="195" t="n"/>
      <c r="AA1406" s="232" t="n"/>
      <c r="AB1406" s="232" t="n"/>
      <c r="AC1406" s="232" t="n"/>
      <c r="AD1406" s="232" t="n"/>
      <c r="AE1406" s="232" t="n"/>
      <c r="AF1406" s="232" t="n"/>
      <c r="AG1406" s="232" t="n"/>
      <c r="AH1406" s="232" t="n"/>
      <c r="AI1406" s="232" t="n"/>
      <c r="AJ1406" s="232" t="n"/>
      <c r="AK1406" s="195" t="n"/>
      <c r="AL1406" s="195" t="n"/>
      <c r="AM1406" s="232">
        <f>IFERROR(ROUND(AVERAGE(O1406:S1406,AA1406:AE1406),0),"")</f>
        <v/>
      </c>
      <c r="AN1406" s="232">
        <f>IFERROR(ROUND(AVERAGE(T1406:X1406,AF1406:AJ1406),0),"")</f>
        <v/>
      </c>
      <c r="AO1406" s="278">
        <f>IFERROR((AM1406-L1406)/L1406,"")</f>
        <v/>
      </c>
      <c r="AP1406" s="218" t="n"/>
      <c r="AQ1406" s="219" t="n"/>
      <c r="AR1406" s="217">
        <f>IFERROR(ROUND((3600/AS1406*J1406),0),"")</f>
        <v/>
      </c>
      <c r="AS1406" s="217">
        <f>IFERROR(ROUND(AVERAGE(Y1406:Z1406,AK1406:AL1406),0),"")</f>
        <v/>
      </c>
      <c r="AT1406" s="217" t="n"/>
      <c r="AU1406" s="217" t="n"/>
      <c r="AV1406" s="217" t="n"/>
      <c r="AW1406" s="217" t="n"/>
      <c r="AX1406" s="217" t="n"/>
      <c r="AY1406" s="217" t="n"/>
      <c r="AZ1406" s="217" t="n"/>
      <c r="BA1406" s="217" t="n"/>
      <c r="BB1406" s="217" t="n"/>
      <c r="BC1406" s="217" t="n"/>
      <c r="BD1406" s="217" t="n"/>
      <c r="BE1406" s="217" t="n"/>
      <c r="BF1406" s="217" t="n"/>
      <c r="BG1406" s="217" t="n"/>
      <c r="BH1406" s="217" t="n"/>
      <c r="BI1406" s="217" t="n"/>
      <c r="BJ1406" s="217" t="n"/>
      <c r="BK1406" s="217" t="n"/>
      <c r="BL1406" s="217" t="n"/>
      <c r="BM1406" s="217" t="n"/>
      <c r="BN1406" s="217" t="n"/>
      <c r="BO1406" s="217" t="n"/>
      <c r="BP1406" s="217" t="n"/>
      <c r="BQ1406" s="217" t="n"/>
      <c r="BR1406" s="217" t="n"/>
      <c r="BS1406" s="217" t="n"/>
      <c r="BT1406" s="217" t="n"/>
      <c r="BU1406" s="217" t="n"/>
      <c r="BV1406" s="217" t="n"/>
      <c r="BW1406" s="217" t="n"/>
      <c r="BX1406" s="220" t="n"/>
      <c r="BY1406" s="220" t="n"/>
      <c r="BZ1406" s="220" t="n"/>
      <c r="CA1406" s="220" t="n"/>
      <c r="CB1406" s="220" t="n"/>
      <c r="CC1406" s="220" t="n"/>
      <c r="CD1406" s="220" t="n"/>
      <c r="CE1406" s="220" t="n"/>
      <c r="CF1406" s="220" t="n"/>
      <c r="CG1406" s="221">
        <f>IFERROR(ROUND((SUM(BX1406:CF1406)),0),"")</f>
        <v/>
      </c>
      <c r="CH1406" s="216" t="n"/>
      <c r="CI1406" s="456" t="n"/>
      <c r="CJ1406" s="223" t="n"/>
      <c r="CK1406" s="196" t="n"/>
      <c r="CL1406" s="196" t="n"/>
      <c r="CM1406" s="196" t="n"/>
      <c r="CN1406" s="196" t="n"/>
      <c r="CO1406" s="196" t="n"/>
      <c r="CP1406" s="323" t="n"/>
      <c r="CQ1406" s="348" t="n"/>
      <c r="CR1406" s="348" t="n"/>
      <c r="CS1406" s="348" t="n"/>
      <c r="CT1406" s="348" t="n"/>
      <c r="CU1406" s="348" t="n"/>
      <c r="CV1406" s="348" t="n"/>
      <c r="CW1406" s="348" t="n"/>
      <c r="CX1406" s="348" t="n"/>
      <c r="CY1406" s="348">
        <f>IFERROR(ROUND(STDEV(AN1406,L1406),1),"")</f>
        <v/>
      </c>
      <c r="CZ1406" s="232">
        <f>IFERROR(ROUND(AVERAGE(O1406:S1406,AA1406:AE1406),0),"")</f>
        <v/>
      </c>
      <c r="DA1406" s="232">
        <f>IFERROR(AVERAGE(T1406:X1406,AF1406:AJ1406),"")</f>
        <v/>
      </c>
      <c r="DB1406" s="308">
        <f>AV1406+BK1406</f>
        <v/>
      </c>
      <c r="DC1406" s="12">
        <f>SUM(BL1406:BT1406,AW1406:BE1406)</f>
        <v/>
      </c>
      <c r="DD1406" s="437">
        <f>IFERROR(ROUND(DC1406/K1406,0),"")</f>
        <v/>
      </c>
      <c r="DE1406" s="437">
        <f>IFERROR(ROUND(AVERAGE(Y1406:Z1406,AK1406:AL1406),0),"")</f>
        <v/>
      </c>
      <c r="DF1406" s="217">
        <f>IFERROR(ROUND((3600/DE1406*J1406),0),"")</f>
        <v/>
      </c>
      <c r="DG1406" s="437">
        <f>IFERROR(ROUND(DD1406/DF1406,1),"")</f>
        <v/>
      </c>
      <c r="DH1406" s="308">
        <f>IFERROR(DB1406+DD1406,"")</f>
        <v/>
      </c>
      <c r="DI1406" s="447">
        <f>IFERROR(DD1406/DH1406,"")</f>
        <v/>
      </c>
      <c r="DJ1406" s="239" t="n"/>
      <c r="DK1406" s="12">
        <f>IFERROR(DF1406-AP1406,"")</f>
        <v/>
      </c>
      <c r="DL1406" s="239" t="n"/>
      <c r="DM1406" s="307">
        <f>IFERROR(DA1406-L1406,"")</f>
        <v/>
      </c>
      <c r="DN1406" s="348">
        <f>IF(DE1406&gt;AQ1406,0,1)</f>
        <v/>
      </c>
      <c r="DO1406" s="348">
        <f>IF(DA1406&lt;M1406,0,1)</f>
        <v/>
      </c>
      <c r="DP1406" s="348">
        <f>IF(DA1406&gt;N1406,0,1)</f>
        <v/>
      </c>
    </row>
    <row r="1407" ht="20.25" customHeight="1" s="417">
      <c r="C1407" s="455" t="n"/>
      <c r="G1407" s="238" t="n"/>
      <c r="H1407" s="437" t="n"/>
      <c r="I1407" s="437" t="n"/>
      <c r="J1407" s="437" t="n"/>
      <c r="K1407" s="437" t="n"/>
      <c r="L1407" s="240" t="n"/>
      <c r="M1407" s="241" t="n"/>
      <c r="N1407" s="242" t="n"/>
      <c r="O1407" s="232" t="n"/>
      <c r="P1407" s="232" t="n"/>
      <c r="Q1407" s="232" t="n"/>
      <c r="R1407" s="232" t="n"/>
      <c r="S1407" s="232" t="n"/>
      <c r="T1407" s="232" t="n"/>
      <c r="U1407" s="232" t="n"/>
      <c r="V1407" s="232" t="n"/>
      <c r="W1407" s="232" t="n"/>
      <c r="X1407" s="232" t="n"/>
      <c r="Y1407" s="195" t="n"/>
      <c r="Z1407" s="195" t="n"/>
      <c r="AA1407" s="232" t="n"/>
      <c r="AB1407" s="232" t="n"/>
      <c r="AC1407" s="232" t="n"/>
      <c r="AD1407" s="232" t="n"/>
      <c r="AE1407" s="232" t="n"/>
      <c r="AF1407" s="232" t="n"/>
      <c r="AG1407" s="232" t="n"/>
      <c r="AH1407" s="232" t="n"/>
      <c r="AI1407" s="232" t="n"/>
      <c r="AJ1407" s="232" t="n"/>
      <c r="AK1407" s="195" t="n"/>
      <c r="AL1407" s="195" t="n"/>
      <c r="AM1407" s="232">
        <f>IFERROR(ROUND(AVERAGE(O1407:S1407,AA1407:AE1407),0),"")</f>
        <v/>
      </c>
      <c r="AN1407" s="232">
        <f>IFERROR(ROUND(AVERAGE(T1407:X1407,AF1407:AJ1407),0),"")</f>
        <v/>
      </c>
      <c r="AO1407" s="278">
        <f>IFERROR((AM1407-L1407)/L1407,"")</f>
        <v/>
      </c>
      <c r="AP1407" s="218" t="n"/>
      <c r="AQ1407" s="219" t="n"/>
      <c r="AR1407" s="217">
        <f>IFERROR(ROUND((3600/AS1407*J1407),0),"")</f>
        <v/>
      </c>
      <c r="AS1407" s="217">
        <f>IFERROR(ROUND(AVERAGE(Y1407:Z1407,AK1407:AL1407),0),"")</f>
        <v/>
      </c>
      <c r="AT1407" s="217" t="n"/>
      <c r="AU1407" s="217" t="n"/>
      <c r="AV1407" s="217" t="n"/>
      <c r="AW1407" s="217" t="n"/>
      <c r="AX1407" s="217" t="n"/>
      <c r="AY1407" s="217" t="n"/>
      <c r="AZ1407" s="217" t="n"/>
      <c r="BA1407" s="217" t="n"/>
      <c r="BB1407" s="217" t="n"/>
      <c r="BC1407" s="217" t="n"/>
      <c r="BD1407" s="217" t="n"/>
      <c r="BE1407" s="217" t="n"/>
      <c r="BF1407" s="217" t="n"/>
      <c r="BG1407" s="217" t="n"/>
      <c r="BH1407" s="217" t="n"/>
      <c r="BI1407" s="217" t="n"/>
      <c r="BJ1407" s="217" t="n"/>
      <c r="BK1407" s="217" t="n"/>
      <c r="BL1407" s="217" t="n"/>
      <c r="BM1407" s="217" t="n"/>
      <c r="BN1407" s="217" t="n"/>
      <c r="BO1407" s="217" t="n"/>
      <c r="BP1407" s="217" t="n"/>
      <c r="BQ1407" s="217" t="n"/>
      <c r="BR1407" s="217" t="n"/>
      <c r="BS1407" s="217" t="n"/>
      <c r="BT1407" s="217" t="n"/>
      <c r="BU1407" s="217" t="n"/>
      <c r="BV1407" s="217" t="n"/>
      <c r="BW1407" s="217" t="n"/>
      <c r="BX1407" s="220" t="n"/>
      <c r="BY1407" s="220" t="n"/>
      <c r="BZ1407" s="220" t="n"/>
      <c r="CA1407" s="220" t="n"/>
      <c r="CB1407" s="220" t="n"/>
      <c r="CC1407" s="220" t="n"/>
      <c r="CD1407" s="220" t="n"/>
      <c r="CE1407" s="220" t="n"/>
      <c r="CF1407" s="220" t="n"/>
      <c r="CG1407" s="221">
        <f>IFERROR(ROUND((SUM(BX1407:CF1407)),0),"")</f>
        <v/>
      </c>
      <c r="CH1407" s="216" t="n"/>
      <c r="CI1407" s="456" t="n"/>
      <c r="CJ1407" s="223" t="n"/>
      <c r="CK1407" s="196" t="n"/>
      <c r="CL1407" s="196" t="n"/>
      <c r="CM1407" s="196" t="n"/>
      <c r="CN1407" s="196" t="n"/>
      <c r="CO1407" s="196" t="n"/>
      <c r="CP1407" s="323" t="n"/>
      <c r="CQ1407" s="348" t="n"/>
      <c r="CR1407" s="348" t="n"/>
      <c r="CS1407" s="348" t="n"/>
      <c r="CT1407" s="348" t="n"/>
      <c r="CU1407" s="348" t="n"/>
      <c r="CV1407" s="348" t="n"/>
      <c r="CW1407" s="348" t="n"/>
      <c r="CX1407" s="348" t="n"/>
      <c r="CY1407" s="348">
        <f>IFERROR(ROUND(STDEV(AN1407,L1407),1),"")</f>
        <v/>
      </c>
      <c r="CZ1407" s="232">
        <f>IFERROR(ROUND(AVERAGE(O1407:S1407,AA1407:AE1407),0),"")</f>
        <v/>
      </c>
      <c r="DA1407" s="232">
        <f>IFERROR(AVERAGE(T1407:X1407,AF1407:AJ1407),"")</f>
        <v/>
      </c>
      <c r="DB1407" s="308">
        <f>AV1407+BK1407</f>
        <v/>
      </c>
      <c r="DC1407" s="12">
        <f>SUM(BL1407:BT1407,AW1407:BE1407)</f>
        <v/>
      </c>
      <c r="DD1407" s="437">
        <f>IFERROR(ROUND(DC1407/K1407,0),"")</f>
        <v/>
      </c>
      <c r="DE1407" s="437">
        <f>IFERROR(ROUND(AVERAGE(Y1407:Z1407,AK1407:AL1407),0),"")</f>
        <v/>
      </c>
      <c r="DF1407" s="217">
        <f>IFERROR(ROUND((3600/DE1407*J1407),0),"")</f>
        <v/>
      </c>
      <c r="DG1407" s="437">
        <f>IFERROR(ROUND(DD1407/DF1407,1),"")</f>
        <v/>
      </c>
      <c r="DH1407" s="308">
        <f>IFERROR(DB1407+DD1407,"")</f>
        <v/>
      </c>
      <c r="DI1407" s="447">
        <f>IFERROR(DD1407/DH1407,"")</f>
        <v/>
      </c>
      <c r="DJ1407" s="239" t="n"/>
      <c r="DK1407" s="12">
        <f>IFERROR(DF1407-AP1407,"")</f>
        <v/>
      </c>
      <c r="DL1407" s="239" t="n"/>
      <c r="DM1407" s="307">
        <f>IFERROR(DA1407-L1407,"")</f>
        <v/>
      </c>
      <c r="DN1407" s="348">
        <f>IF(DE1407&gt;AQ1407,0,1)</f>
        <v/>
      </c>
      <c r="DO1407" s="348">
        <f>IF(DA1407&lt;M1407,0,1)</f>
        <v/>
      </c>
      <c r="DP1407" s="348">
        <f>IF(DA1407&gt;N1407,0,1)</f>
        <v/>
      </c>
    </row>
    <row r="1408" ht="20.25" customHeight="1" s="417">
      <c r="C1408" s="455" t="n"/>
      <c r="G1408" s="238" t="n"/>
      <c r="H1408" s="437" t="n"/>
      <c r="I1408" s="437" t="n"/>
      <c r="J1408" s="437" t="n"/>
      <c r="K1408" s="437" t="n"/>
      <c r="L1408" s="240" t="n"/>
      <c r="M1408" s="241" t="n"/>
      <c r="N1408" s="242" t="n"/>
      <c r="O1408" s="232" t="n"/>
      <c r="P1408" s="232" t="n"/>
      <c r="Q1408" s="232" t="n"/>
      <c r="R1408" s="232" t="n"/>
      <c r="S1408" s="232" t="n"/>
      <c r="T1408" s="232" t="n"/>
      <c r="U1408" s="232" t="n"/>
      <c r="V1408" s="232" t="n"/>
      <c r="W1408" s="232" t="n"/>
      <c r="X1408" s="232" t="n"/>
      <c r="Y1408" s="195" t="n"/>
      <c r="Z1408" s="195" t="n"/>
      <c r="AA1408" s="232" t="n"/>
      <c r="AB1408" s="232" t="n"/>
      <c r="AC1408" s="232" t="n"/>
      <c r="AD1408" s="232" t="n"/>
      <c r="AE1408" s="232" t="n"/>
      <c r="AF1408" s="232" t="n"/>
      <c r="AG1408" s="232" t="n"/>
      <c r="AH1408" s="232" t="n"/>
      <c r="AI1408" s="232" t="n"/>
      <c r="AJ1408" s="232" t="n"/>
      <c r="AK1408" s="195" t="n"/>
      <c r="AL1408" s="195" t="n"/>
      <c r="AM1408" s="232">
        <f>IFERROR(ROUND(AVERAGE(O1408:S1408,AA1408:AE1408),0),"")</f>
        <v/>
      </c>
      <c r="AN1408" s="232">
        <f>IFERROR(ROUND(AVERAGE(T1408:X1408,AF1408:AJ1408),0),"")</f>
        <v/>
      </c>
      <c r="AO1408" s="278">
        <f>IFERROR((AM1408-L1408)/L1408,"")</f>
        <v/>
      </c>
      <c r="AP1408" s="218" t="n"/>
      <c r="AQ1408" s="219" t="n"/>
      <c r="AR1408" s="217">
        <f>IFERROR(ROUND((3600/AS1408*J1408),0),"")</f>
        <v/>
      </c>
      <c r="AS1408" s="217">
        <f>IFERROR(ROUND(AVERAGE(Y1408:Z1408,AK1408:AL1408),0),"")</f>
        <v/>
      </c>
      <c r="AT1408" s="217" t="n"/>
      <c r="AU1408" s="217" t="n"/>
      <c r="AV1408" s="217" t="n"/>
      <c r="AW1408" s="217" t="n"/>
      <c r="AX1408" s="217" t="n"/>
      <c r="AY1408" s="217" t="n"/>
      <c r="AZ1408" s="217" t="n"/>
      <c r="BA1408" s="217" t="n"/>
      <c r="BB1408" s="217" t="n"/>
      <c r="BC1408" s="217" t="n"/>
      <c r="BD1408" s="217" t="n"/>
      <c r="BE1408" s="217" t="n"/>
      <c r="BF1408" s="217" t="n"/>
      <c r="BG1408" s="217" t="n"/>
      <c r="BH1408" s="217" t="n"/>
      <c r="BI1408" s="217" t="n"/>
      <c r="BJ1408" s="217" t="n"/>
      <c r="BK1408" s="217" t="n"/>
      <c r="BL1408" s="217" t="n"/>
      <c r="BM1408" s="217" t="n"/>
      <c r="BN1408" s="217" t="n"/>
      <c r="BO1408" s="217" t="n"/>
      <c r="BP1408" s="217" t="n"/>
      <c r="BQ1408" s="217" t="n"/>
      <c r="BR1408" s="217" t="n"/>
      <c r="BS1408" s="217" t="n"/>
      <c r="BT1408" s="217" t="n"/>
      <c r="BU1408" s="217" t="n"/>
      <c r="BV1408" s="217" t="n"/>
      <c r="BW1408" s="217" t="n"/>
      <c r="BX1408" s="220" t="n"/>
      <c r="BY1408" s="220" t="n"/>
      <c r="BZ1408" s="220" t="n"/>
      <c r="CA1408" s="220" t="n"/>
      <c r="CB1408" s="220" t="n"/>
      <c r="CC1408" s="220" t="n"/>
      <c r="CD1408" s="220" t="n"/>
      <c r="CE1408" s="220" t="n"/>
      <c r="CF1408" s="220" t="n"/>
      <c r="CG1408" s="221">
        <f>IFERROR(ROUND((SUM(BX1408:CF1408)),0),"")</f>
        <v/>
      </c>
      <c r="CH1408" s="216" t="n"/>
      <c r="CI1408" s="456" t="n"/>
      <c r="CJ1408" s="223" t="n"/>
      <c r="CK1408" s="196" t="n"/>
      <c r="CL1408" s="196" t="n"/>
      <c r="CM1408" s="196" t="n"/>
      <c r="CN1408" s="196" t="n"/>
      <c r="CO1408" s="196" t="n"/>
      <c r="CP1408" s="323" t="n"/>
      <c r="CQ1408" s="348" t="n"/>
      <c r="CR1408" s="348" t="n"/>
      <c r="CS1408" s="348" t="n"/>
      <c r="CT1408" s="348" t="n"/>
      <c r="CU1408" s="348" t="n"/>
      <c r="CV1408" s="348" t="n"/>
      <c r="CW1408" s="348" t="n"/>
      <c r="CX1408" s="348" t="n"/>
      <c r="CY1408" s="348">
        <f>IFERROR(ROUND(STDEV(AN1408,L1408),1),"")</f>
        <v/>
      </c>
      <c r="CZ1408" s="232">
        <f>IFERROR(ROUND(AVERAGE(O1408:S1408,AA1408:AE1408),0),"")</f>
        <v/>
      </c>
      <c r="DA1408" s="232">
        <f>IFERROR(AVERAGE(T1408:X1408,AF1408:AJ1408),"")</f>
        <v/>
      </c>
      <c r="DB1408" s="308">
        <f>AV1408+BK1408</f>
        <v/>
      </c>
      <c r="DC1408" s="12">
        <f>SUM(BL1408:BT1408,AW1408:BE1408)</f>
        <v/>
      </c>
      <c r="DD1408" s="437">
        <f>IFERROR(ROUND(DC1408/K1408,0),"")</f>
        <v/>
      </c>
      <c r="DE1408" s="437">
        <f>IFERROR(ROUND(AVERAGE(Y1408:Z1408,AK1408:AL1408),0),"")</f>
        <v/>
      </c>
      <c r="DF1408" s="217">
        <f>IFERROR(ROUND((3600/DE1408*J1408),0),"")</f>
        <v/>
      </c>
      <c r="DG1408" s="437">
        <f>IFERROR(ROUND(DD1408/DF1408,1),"")</f>
        <v/>
      </c>
      <c r="DH1408" s="308">
        <f>IFERROR(DB1408+DD1408,"")</f>
        <v/>
      </c>
      <c r="DI1408" s="447">
        <f>IFERROR(DD1408/DH1408,"")</f>
        <v/>
      </c>
      <c r="DJ1408" s="239" t="n"/>
      <c r="DK1408" s="12">
        <f>IFERROR(DF1408-AP1408,"")</f>
        <v/>
      </c>
      <c r="DL1408" s="239" t="n"/>
      <c r="DM1408" s="307">
        <f>IFERROR(DA1408-L1408,"")</f>
        <v/>
      </c>
      <c r="DN1408" s="348">
        <f>IF(DE1408&gt;AQ1408,0,1)</f>
        <v/>
      </c>
      <c r="DO1408" s="348">
        <f>IF(DA1408&lt;M1408,0,1)</f>
        <v/>
      </c>
      <c r="DP1408" s="348">
        <f>IF(DA1408&gt;N1408,0,1)</f>
        <v/>
      </c>
    </row>
    <row r="1409" ht="20.25" customHeight="1" s="417">
      <c r="C1409" s="455" t="n"/>
      <c r="G1409" s="238" t="n"/>
      <c r="H1409" s="437" t="n"/>
      <c r="I1409" s="437" t="n"/>
      <c r="J1409" s="437" t="n"/>
      <c r="K1409" s="437" t="n"/>
      <c r="L1409" s="240" t="n"/>
      <c r="M1409" s="241" t="n"/>
      <c r="N1409" s="242" t="n"/>
      <c r="O1409" s="232" t="n"/>
      <c r="P1409" s="232" t="n"/>
      <c r="Q1409" s="232" t="n"/>
      <c r="R1409" s="232" t="n"/>
      <c r="S1409" s="232" t="n"/>
      <c r="T1409" s="232" t="n"/>
      <c r="U1409" s="232" t="n"/>
      <c r="V1409" s="232" t="n"/>
      <c r="W1409" s="232" t="n"/>
      <c r="X1409" s="232" t="n"/>
      <c r="Y1409" s="195" t="n"/>
      <c r="Z1409" s="195" t="n"/>
      <c r="AA1409" s="232" t="n"/>
      <c r="AB1409" s="232" t="n"/>
      <c r="AC1409" s="232" t="n"/>
      <c r="AD1409" s="232" t="n"/>
      <c r="AE1409" s="232" t="n"/>
      <c r="AF1409" s="232" t="n"/>
      <c r="AG1409" s="232" t="n"/>
      <c r="AH1409" s="232" t="n"/>
      <c r="AI1409" s="232" t="n"/>
      <c r="AJ1409" s="232" t="n"/>
      <c r="AK1409" s="195" t="n"/>
      <c r="AL1409" s="195" t="n"/>
      <c r="AM1409" s="232">
        <f>IFERROR(ROUND(AVERAGE(O1409:S1409,AA1409:AE1409),0),"")</f>
        <v/>
      </c>
      <c r="AN1409" s="232">
        <f>IFERROR(ROUND(AVERAGE(T1409:X1409,AF1409:AJ1409),0),"")</f>
        <v/>
      </c>
      <c r="AO1409" s="278">
        <f>IFERROR((AM1409-L1409)/L1409,"")</f>
        <v/>
      </c>
      <c r="AP1409" s="218" t="n"/>
      <c r="AQ1409" s="219" t="n"/>
      <c r="AR1409" s="217">
        <f>IFERROR(ROUND((3600/AS1409*J1409),0),"")</f>
        <v/>
      </c>
      <c r="AS1409" s="217">
        <f>IFERROR(ROUND(AVERAGE(Y1409:Z1409,AK1409:AL1409),0),"")</f>
        <v/>
      </c>
      <c r="AT1409" s="217" t="n"/>
      <c r="AU1409" s="217" t="n"/>
      <c r="AV1409" s="217" t="n"/>
      <c r="AW1409" s="217" t="n"/>
      <c r="AX1409" s="217" t="n"/>
      <c r="AY1409" s="217" t="n"/>
      <c r="AZ1409" s="217" t="n"/>
      <c r="BA1409" s="217" t="n"/>
      <c r="BB1409" s="217" t="n"/>
      <c r="BC1409" s="217" t="n"/>
      <c r="BD1409" s="217" t="n"/>
      <c r="BE1409" s="217" t="n"/>
      <c r="BF1409" s="217" t="n"/>
      <c r="BG1409" s="217" t="n"/>
      <c r="BH1409" s="217" t="n"/>
      <c r="BI1409" s="217" t="n"/>
      <c r="BJ1409" s="217" t="n"/>
      <c r="BK1409" s="217" t="n"/>
      <c r="BL1409" s="217" t="n"/>
      <c r="BM1409" s="217" t="n"/>
      <c r="BN1409" s="217" t="n"/>
      <c r="BO1409" s="217" t="n"/>
      <c r="BP1409" s="217" t="n"/>
      <c r="BQ1409" s="217" t="n"/>
      <c r="BR1409" s="217" t="n"/>
      <c r="BS1409" s="217" t="n"/>
      <c r="BT1409" s="217" t="n"/>
      <c r="BU1409" s="217" t="n"/>
      <c r="BV1409" s="217" t="n"/>
      <c r="BW1409" s="217" t="n"/>
      <c r="BX1409" s="220" t="n"/>
      <c r="BY1409" s="220" t="n"/>
      <c r="BZ1409" s="220" t="n"/>
      <c r="CA1409" s="220" t="n"/>
      <c r="CB1409" s="220" t="n"/>
      <c r="CC1409" s="220" t="n"/>
      <c r="CD1409" s="220" t="n"/>
      <c r="CE1409" s="220" t="n"/>
      <c r="CF1409" s="220" t="n"/>
      <c r="CG1409" s="221">
        <f>IFERROR(ROUND((SUM(BX1409:CF1409)),0),"")</f>
        <v/>
      </c>
      <c r="CH1409" s="216" t="n"/>
      <c r="CI1409" s="456" t="n"/>
      <c r="CJ1409" s="223" t="n"/>
      <c r="CK1409" s="196" t="n"/>
      <c r="CL1409" s="196" t="n"/>
      <c r="CM1409" s="196" t="n"/>
      <c r="CN1409" s="196" t="n"/>
      <c r="CO1409" s="196" t="n"/>
      <c r="CP1409" s="323" t="n"/>
      <c r="CQ1409" s="348" t="n"/>
      <c r="CR1409" s="348" t="n"/>
      <c r="CS1409" s="348" t="n"/>
      <c r="CT1409" s="348" t="n"/>
      <c r="CU1409" s="348" t="n"/>
      <c r="CV1409" s="348" t="n"/>
      <c r="CW1409" s="348" t="n"/>
      <c r="CX1409" s="348" t="n"/>
      <c r="CY1409" s="348">
        <f>IFERROR(ROUND(STDEV(AN1409,L1409),1),"")</f>
        <v/>
      </c>
      <c r="CZ1409" s="232">
        <f>IFERROR(ROUND(AVERAGE(O1409:S1409,AA1409:AE1409),0),"")</f>
        <v/>
      </c>
      <c r="DA1409" s="232">
        <f>IFERROR(AVERAGE(T1409:X1409,AF1409:AJ1409),"")</f>
        <v/>
      </c>
      <c r="DB1409" s="308">
        <f>AV1409+BK1409</f>
        <v/>
      </c>
      <c r="DC1409" s="12">
        <f>SUM(BL1409:BT1409,AW1409:BE1409)</f>
        <v/>
      </c>
      <c r="DD1409" s="437">
        <f>IFERROR(ROUND(DC1409/K1409,0),"")</f>
        <v/>
      </c>
      <c r="DE1409" s="437">
        <f>IFERROR(ROUND(AVERAGE(Y1409:Z1409,AK1409:AL1409),0),"")</f>
        <v/>
      </c>
      <c r="DF1409" s="217">
        <f>IFERROR(ROUND((3600/DE1409*J1409),0),"")</f>
        <v/>
      </c>
      <c r="DG1409" s="437">
        <f>IFERROR(ROUND(DD1409/DF1409,1),"")</f>
        <v/>
      </c>
      <c r="DH1409" s="308">
        <f>IFERROR(DB1409+DD1409,"")</f>
        <v/>
      </c>
      <c r="DI1409" s="447">
        <f>IFERROR(DD1409/DH1409,"")</f>
        <v/>
      </c>
      <c r="DJ1409" s="239" t="n"/>
      <c r="DK1409" s="12">
        <f>IFERROR(DF1409-AP1409,"")</f>
        <v/>
      </c>
      <c r="DL1409" s="239" t="n"/>
      <c r="DM1409" s="307">
        <f>IFERROR(DA1409-L1409,"")</f>
        <v/>
      </c>
      <c r="DN1409" s="348">
        <f>IF(DE1409&gt;AQ1409,0,1)</f>
        <v/>
      </c>
      <c r="DO1409" s="348">
        <f>IF(DA1409&lt;M1409,0,1)</f>
        <v/>
      </c>
      <c r="DP1409" s="348">
        <f>IF(DA1409&gt;N1409,0,1)</f>
        <v/>
      </c>
    </row>
    <row r="1410" ht="20.25" customHeight="1" s="417">
      <c r="C1410" s="455" t="n"/>
      <c r="G1410" s="238" t="n"/>
      <c r="H1410" s="437" t="n"/>
      <c r="I1410" s="437" t="n"/>
      <c r="J1410" s="437" t="n"/>
      <c r="K1410" s="437" t="n"/>
      <c r="L1410" s="240" t="n"/>
      <c r="M1410" s="241" t="n"/>
      <c r="N1410" s="242" t="n"/>
      <c r="O1410" s="232" t="n"/>
      <c r="P1410" s="232" t="n"/>
      <c r="Q1410" s="232" t="n"/>
      <c r="R1410" s="232" t="n"/>
      <c r="S1410" s="232" t="n"/>
      <c r="T1410" s="232" t="n"/>
      <c r="U1410" s="232" t="n"/>
      <c r="V1410" s="232" t="n"/>
      <c r="W1410" s="232" t="n"/>
      <c r="X1410" s="232" t="n"/>
      <c r="Y1410" s="195" t="n"/>
      <c r="Z1410" s="195" t="n"/>
      <c r="AA1410" s="232" t="n"/>
      <c r="AB1410" s="232" t="n"/>
      <c r="AC1410" s="232" t="n"/>
      <c r="AD1410" s="232" t="n"/>
      <c r="AE1410" s="232" t="n"/>
      <c r="AF1410" s="232" t="n"/>
      <c r="AG1410" s="232" t="n"/>
      <c r="AH1410" s="232" t="n"/>
      <c r="AI1410" s="232" t="n"/>
      <c r="AJ1410" s="232" t="n"/>
      <c r="AK1410" s="195" t="n"/>
      <c r="AL1410" s="195" t="n"/>
      <c r="AM1410" s="232">
        <f>IFERROR(ROUND(AVERAGE(O1410:S1410,AA1410:AE1410),0),"")</f>
        <v/>
      </c>
      <c r="AN1410" s="232">
        <f>IFERROR(ROUND(AVERAGE(T1410:X1410,AF1410:AJ1410),0),"")</f>
        <v/>
      </c>
      <c r="AO1410" s="278">
        <f>IFERROR((AM1410-L1410)/L1410,"")</f>
        <v/>
      </c>
      <c r="AP1410" s="218" t="n"/>
      <c r="AQ1410" s="219" t="n"/>
      <c r="AR1410" s="217">
        <f>IFERROR(ROUND((3600/AS1410*J1410),0),"")</f>
        <v/>
      </c>
      <c r="AS1410" s="217">
        <f>IFERROR(ROUND(AVERAGE(Y1410:Z1410,AK1410:AL1410),0),"")</f>
        <v/>
      </c>
      <c r="AT1410" s="217" t="n"/>
      <c r="AU1410" s="217" t="n"/>
      <c r="AV1410" s="217" t="n"/>
      <c r="AW1410" s="217" t="n"/>
      <c r="AX1410" s="217" t="n"/>
      <c r="AY1410" s="217" t="n"/>
      <c r="AZ1410" s="217" t="n"/>
      <c r="BA1410" s="217" t="n"/>
      <c r="BB1410" s="217" t="n"/>
      <c r="BC1410" s="217" t="n"/>
      <c r="BD1410" s="217" t="n"/>
      <c r="BE1410" s="217" t="n"/>
      <c r="BF1410" s="217" t="n"/>
      <c r="BG1410" s="217" t="n"/>
      <c r="BH1410" s="217" t="n"/>
      <c r="BI1410" s="217" t="n"/>
      <c r="BJ1410" s="217" t="n"/>
      <c r="BK1410" s="217" t="n"/>
      <c r="BL1410" s="217" t="n"/>
      <c r="BM1410" s="217" t="n"/>
      <c r="BN1410" s="217" t="n"/>
      <c r="BO1410" s="217" t="n"/>
      <c r="BP1410" s="217" t="n"/>
      <c r="BQ1410" s="217" t="n"/>
      <c r="BR1410" s="217" t="n"/>
      <c r="BS1410" s="217" t="n"/>
      <c r="BT1410" s="217" t="n"/>
      <c r="BU1410" s="217" t="n"/>
      <c r="BV1410" s="217" t="n"/>
      <c r="BW1410" s="217" t="n"/>
      <c r="BX1410" s="220" t="n"/>
      <c r="BY1410" s="220" t="n"/>
      <c r="BZ1410" s="220" t="n"/>
      <c r="CA1410" s="220" t="n"/>
      <c r="CB1410" s="220" t="n"/>
      <c r="CC1410" s="220" t="n"/>
      <c r="CD1410" s="220" t="n"/>
      <c r="CE1410" s="220" t="n"/>
      <c r="CF1410" s="220" t="n"/>
      <c r="CG1410" s="221">
        <f>IFERROR(ROUND((SUM(BX1410:CF1410)),0),"")</f>
        <v/>
      </c>
      <c r="CH1410" s="216" t="n"/>
      <c r="CI1410" s="456" t="n"/>
      <c r="CJ1410" s="223" t="n"/>
      <c r="CK1410" s="196" t="n"/>
      <c r="CL1410" s="196" t="n"/>
      <c r="CM1410" s="196" t="n"/>
      <c r="CN1410" s="196" t="n"/>
      <c r="CO1410" s="196" t="n"/>
      <c r="CP1410" s="323" t="n"/>
      <c r="CQ1410" s="348" t="n"/>
      <c r="CR1410" s="348" t="n"/>
      <c r="CS1410" s="348" t="n"/>
      <c r="CT1410" s="348" t="n"/>
      <c r="CU1410" s="348" t="n"/>
      <c r="CV1410" s="348" t="n"/>
      <c r="CW1410" s="348" t="n"/>
      <c r="CX1410" s="348" t="n"/>
      <c r="CY1410" s="348">
        <f>IFERROR(ROUND(STDEV(AN1410,L1410),1),"")</f>
        <v/>
      </c>
      <c r="CZ1410" s="232">
        <f>IFERROR(ROUND(AVERAGE(O1410:S1410,AA1410:AE1410),0),"")</f>
        <v/>
      </c>
      <c r="DA1410" s="232">
        <f>IFERROR(AVERAGE(T1410:X1410,AF1410:AJ1410),"")</f>
        <v/>
      </c>
      <c r="DB1410" s="308">
        <f>AV1410+BK1410</f>
        <v/>
      </c>
      <c r="DC1410" s="12">
        <f>SUM(BL1410:BT1410,AW1410:BE1410)</f>
        <v/>
      </c>
      <c r="DD1410" s="437">
        <f>IFERROR(ROUND(DC1410/K1410,0),"")</f>
        <v/>
      </c>
      <c r="DE1410" s="437">
        <f>IFERROR(ROUND(AVERAGE(Y1410:Z1410,AK1410:AL1410),0),"")</f>
        <v/>
      </c>
      <c r="DF1410" s="217">
        <f>IFERROR(ROUND((3600/DE1410*J1410),0),"")</f>
        <v/>
      </c>
      <c r="DG1410" s="437">
        <f>IFERROR(ROUND(DD1410/DF1410,1),"")</f>
        <v/>
      </c>
      <c r="DH1410" s="308">
        <f>IFERROR(DB1410+DD1410,"")</f>
        <v/>
      </c>
      <c r="DI1410" s="447">
        <f>IFERROR(DD1410/DH1410,"")</f>
        <v/>
      </c>
      <c r="DJ1410" s="239" t="n"/>
      <c r="DK1410" s="12">
        <f>IFERROR(DF1410-AP1410,"")</f>
        <v/>
      </c>
      <c r="DL1410" s="239" t="n"/>
      <c r="DM1410" s="307">
        <f>IFERROR(DA1410-L1410,"")</f>
        <v/>
      </c>
      <c r="DN1410" s="348">
        <f>IF(DE1410&gt;AQ1410,0,1)</f>
        <v/>
      </c>
      <c r="DO1410" s="348">
        <f>IF(DA1410&lt;M1410,0,1)</f>
        <v/>
      </c>
      <c r="DP1410" s="348">
        <f>IF(DA1410&gt;N1410,0,1)</f>
        <v/>
      </c>
    </row>
    <row r="1411" ht="20.25" customHeight="1" s="417">
      <c r="C1411" s="455" t="n"/>
      <c r="G1411" s="238" t="n"/>
      <c r="H1411" s="437" t="n"/>
      <c r="I1411" s="437" t="n"/>
      <c r="J1411" s="437" t="n"/>
      <c r="K1411" s="437" t="n"/>
      <c r="L1411" s="240" t="n"/>
      <c r="M1411" s="241" t="n"/>
      <c r="N1411" s="242" t="n"/>
      <c r="O1411" s="232" t="n"/>
      <c r="P1411" s="232" t="n"/>
      <c r="Q1411" s="232" t="n"/>
      <c r="R1411" s="232" t="n"/>
      <c r="S1411" s="232" t="n"/>
      <c r="T1411" s="232" t="n"/>
      <c r="U1411" s="232" t="n"/>
      <c r="V1411" s="232" t="n"/>
      <c r="W1411" s="232" t="n"/>
      <c r="X1411" s="232" t="n"/>
      <c r="Y1411" s="195" t="n"/>
      <c r="Z1411" s="195" t="n"/>
      <c r="AA1411" s="232" t="n"/>
      <c r="AB1411" s="232" t="n"/>
      <c r="AC1411" s="232" t="n"/>
      <c r="AD1411" s="232" t="n"/>
      <c r="AE1411" s="232" t="n"/>
      <c r="AF1411" s="232" t="n"/>
      <c r="AG1411" s="232" t="n"/>
      <c r="AH1411" s="232" t="n"/>
      <c r="AI1411" s="232" t="n"/>
      <c r="AJ1411" s="232" t="n"/>
      <c r="AK1411" s="195" t="n"/>
      <c r="AL1411" s="195" t="n"/>
      <c r="AM1411" s="232">
        <f>IFERROR(ROUND(AVERAGE(O1411:S1411,AA1411:AE1411),0),"")</f>
        <v/>
      </c>
      <c r="AN1411" s="232">
        <f>IFERROR(ROUND(AVERAGE(T1411:X1411,AF1411:AJ1411),0),"")</f>
        <v/>
      </c>
      <c r="AO1411" s="278">
        <f>IFERROR((AM1411-L1411)/L1411,"")</f>
        <v/>
      </c>
      <c r="AP1411" s="218" t="n"/>
      <c r="AQ1411" s="219" t="n"/>
      <c r="AR1411" s="217">
        <f>IFERROR(ROUND((3600/AS1411*J1411),0),"")</f>
        <v/>
      </c>
      <c r="AS1411" s="217">
        <f>IFERROR(ROUND(AVERAGE(Y1411:Z1411,AK1411:AL1411),0),"")</f>
        <v/>
      </c>
      <c r="AT1411" s="217" t="n"/>
      <c r="AU1411" s="217" t="n"/>
      <c r="AV1411" s="217" t="n"/>
      <c r="AW1411" s="217" t="n"/>
      <c r="AX1411" s="217" t="n"/>
      <c r="AY1411" s="217" t="n"/>
      <c r="AZ1411" s="217" t="n"/>
      <c r="BA1411" s="217" t="n"/>
      <c r="BB1411" s="217" t="n"/>
      <c r="BC1411" s="217" t="n"/>
      <c r="BD1411" s="217" t="n"/>
      <c r="BE1411" s="217" t="n"/>
      <c r="BF1411" s="217" t="n"/>
      <c r="BG1411" s="217" t="n"/>
      <c r="BH1411" s="217" t="n"/>
      <c r="BI1411" s="217" t="n"/>
      <c r="BJ1411" s="217" t="n"/>
      <c r="BK1411" s="217" t="n"/>
      <c r="BL1411" s="217" t="n"/>
      <c r="BM1411" s="217" t="n"/>
      <c r="BN1411" s="217" t="n"/>
      <c r="BO1411" s="217" t="n"/>
      <c r="BP1411" s="217" t="n"/>
      <c r="BQ1411" s="217" t="n"/>
      <c r="BR1411" s="217" t="n"/>
      <c r="BS1411" s="217" t="n"/>
      <c r="BT1411" s="217" t="n"/>
      <c r="BU1411" s="217" t="n"/>
      <c r="BV1411" s="217" t="n"/>
      <c r="BW1411" s="217" t="n"/>
      <c r="BX1411" s="220" t="n"/>
      <c r="BY1411" s="220" t="n"/>
      <c r="BZ1411" s="220" t="n"/>
      <c r="CA1411" s="220" t="n"/>
      <c r="CB1411" s="220" t="n"/>
      <c r="CC1411" s="220" t="n"/>
      <c r="CD1411" s="220" t="n"/>
      <c r="CE1411" s="220" t="n"/>
      <c r="CF1411" s="220" t="n"/>
      <c r="CG1411" s="221">
        <f>IFERROR(ROUND((SUM(BX1411:CF1411)),0),"")</f>
        <v/>
      </c>
      <c r="CH1411" s="216" t="n"/>
      <c r="CI1411" s="456" t="n"/>
      <c r="CJ1411" s="223" t="n"/>
      <c r="CK1411" s="196" t="n"/>
      <c r="CL1411" s="196" t="n"/>
      <c r="CM1411" s="196" t="n"/>
      <c r="CN1411" s="196" t="n"/>
      <c r="CO1411" s="196" t="n"/>
      <c r="CP1411" s="323" t="n"/>
      <c r="CQ1411" s="348" t="n"/>
      <c r="CR1411" s="348" t="n"/>
      <c r="CS1411" s="348" t="n"/>
      <c r="CT1411" s="348" t="n"/>
      <c r="CU1411" s="348" t="n"/>
      <c r="CV1411" s="348" t="n"/>
      <c r="CW1411" s="348" t="n"/>
      <c r="CX1411" s="348" t="n"/>
      <c r="CY1411" s="348">
        <f>IFERROR(ROUND(STDEV(AN1411,L1411),1),"")</f>
        <v/>
      </c>
      <c r="CZ1411" s="232">
        <f>IFERROR(ROUND(AVERAGE(O1411:S1411,AA1411:AE1411),0),"")</f>
        <v/>
      </c>
      <c r="DA1411" s="232">
        <f>IFERROR(AVERAGE(T1411:X1411,AF1411:AJ1411),"")</f>
        <v/>
      </c>
      <c r="DB1411" s="308">
        <f>AV1411+BK1411</f>
        <v/>
      </c>
      <c r="DC1411" s="12">
        <f>SUM(BL1411:BT1411,AW1411:BE1411)</f>
        <v/>
      </c>
      <c r="DD1411" s="437">
        <f>IFERROR(ROUND(DC1411/K1411,0),"")</f>
        <v/>
      </c>
      <c r="DE1411" s="437">
        <f>IFERROR(ROUND(AVERAGE(Y1411:Z1411,AK1411:AL1411),0),"")</f>
        <v/>
      </c>
      <c r="DF1411" s="217">
        <f>IFERROR(ROUND((3600/DE1411*J1411),0),"")</f>
        <v/>
      </c>
      <c r="DG1411" s="437">
        <f>IFERROR(ROUND(DD1411/DF1411,1),"")</f>
        <v/>
      </c>
      <c r="DH1411" s="308">
        <f>IFERROR(DB1411+DD1411,"")</f>
        <v/>
      </c>
      <c r="DI1411" s="447">
        <f>IFERROR(DD1411/DH1411,"")</f>
        <v/>
      </c>
      <c r="DJ1411" s="239" t="n"/>
      <c r="DK1411" s="12">
        <f>IFERROR(DF1411-AP1411,"")</f>
        <v/>
      </c>
      <c r="DL1411" s="239" t="n"/>
      <c r="DM1411" s="307">
        <f>IFERROR(DA1411-L1411,"")</f>
        <v/>
      </c>
      <c r="DN1411" s="348">
        <f>IF(DE1411&gt;AQ1411,0,1)</f>
        <v/>
      </c>
      <c r="DO1411" s="348">
        <f>IF(DA1411&lt;M1411,0,1)</f>
        <v/>
      </c>
      <c r="DP1411" s="348">
        <f>IF(DA1411&gt;N1411,0,1)</f>
        <v/>
      </c>
    </row>
    <row r="1412" ht="20.25" customHeight="1" s="417">
      <c r="C1412" s="455" t="n"/>
      <c r="G1412" s="238" t="n"/>
      <c r="H1412" s="437" t="n"/>
      <c r="I1412" s="437" t="n"/>
      <c r="J1412" s="437" t="n"/>
      <c r="K1412" s="437" t="n"/>
      <c r="L1412" s="240" t="n"/>
      <c r="M1412" s="241" t="n"/>
      <c r="N1412" s="242" t="n"/>
      <c r="O1412" s="232" t="n"/>
      <c r="P1412" s="232" t="n"/>
      <c r="Q1412" s="232" t="n"/>
      <c r="R1412" s="232" t="n"/>
      <c r="S1412" s="232" t="n"/>
      <c r="T1412" s="232" t="n"/>
      <c r="U1412" s="232" t="n"/>
      <c r="V1412" s="232" t="n"/>
      <c r="W1412" s="232" t="n"/>
      <c r="X1412" s="232" t="n"/>
      <c r="Y1412" s="195" t="n"/>
      <c r="Z1412" s="195" t="n"/>
      <c r="AA1412" s="232" t="n"/>
      <c r="AB1412" s="232" t="n"/>
      <c r="AC1412" s="232" t="n"/>
      <c r="AD1412" s="232" t="n"/>
      <c r="AE1412" s="232" t="n"/>
      <c r="AF1412" s="232" t="n"/>
      <c r="AG1412" s="232" t="n"/>
      <c r="AH1412" s="232" t="n"/>
      <c r="AI1412" s="232" t="n"/>
      <c r="AJ1412" s="232" t="n"/>
      <c r="AK1412" s="195" t="n"/>
      <c r="AL1412" s="195" t="n"/>
      <c r="AM1412" s="232">
        <f>IFERROR(ROUND(AVERAGE(O1412:S1412,AA1412:AE1412),0),"")</f>
        <v/>
      </c>
      <c r="AN1412" s="232">
        <f>IFERROR(ROUND(AVERAGE(T1412:X1412,AF1412:AJ1412),0),"")</f>
        <v/>
      </c>
      <c r="AO1412" s="278">
        <f>IFERROR((AM1412-L1412)/L1412,"")</f>
        <v/>
      </c>
      <c r="AP1412" s="218" t="n"/>
      <c r="AQ1412" s="219" t="n"/>
      <c r="AR1412" s="217">
        <f>IFERROR(ROUND((3600/AS1412*J1412),0),"")</f>
        <v/>
      </c>
      <c r="AS1412" s="217">
        <f>IFERROR(ROUND(AVERAGE(Y1412:Z1412,AK1412:AL1412),0),"")</f>
        <v/>
      </c>
      <c r="AT1412" s="217" t="n"/>
      <c r="AU1412" s="217" t="n"/>
      <c r="AV1412" s="217" t="n"/>
      <c r="AW1412" s="217" t="n"/>
      <c r="AX1412" s="217" t="n"/>
      <c r="AY1412" s="217" t="n"/>
      <c r="AZ1412" s="217" t="n"/>
      <c r="BA1412" s="217" t="n"/>
      <c r="BB1412" s="217" t="n"/>
      <c r="BC1412" s="217" t="n"/>
      <c r="BD1412" s="217" t="n"/>
      <c r="BE1412" s="217" t="n"/>
      <c r="BF1412" s="217" t="n"/>
      <c r="BG1412" s="217" t="n"/>
      <c r="BH1412" s="217" t="n"/>
      <c r="BI1412" s="217" t="n"/>
      <c r="BJ1412" s="217" t="n"/>
      <c r="BK1412" s="217" t="n"/>
      <c r="BL1412" s="217" t="n"/>
      <c r="BM1412" s="217" t="n"/>
      <c r="BN1412" s="217" t="n"/>
      <c r="BO1412" s="217" t="n"/>
      <c r="BP1412" s="217" t="n"/>
      <c r="BQ1412" s="217" t="n"/>
      <c r="BR1412" s="217" t="n"/>
      <c r="BS1412" s="217" t="n"/>
      <c r="BT1412" s="217" t="n"/>
      <c r="BU1412" s="217" t="n"/>
      <c r="BV1412" s="217" t="n"/>
      <c r="BW1412" s="217" t="n"/>
      <c r="BX1412" s="220" t="n"/>
      <c r="BY1412" s="220" t="n"/>
      <c r="BZ1412" s="220" t="n"/>
      <c r="CA1412" s="220" t="n"/>
      <c r="CB1412" s="220" t="n"/>
      <c r="CC1412" s="220" t="n"/>
      <c r="CD1412" s="220" t="n"/>
      <c r="CE1412" s="220" t="n"/>
      <c r="CF1412" s="220" t="n"/>
      <c r="CG1412" s="221">
        <f>IFERROR(ROUND((SUM(BX1412:CF1412)),0),"")</f>
        <v/>
      </c>
      <c r="CH1412" s="216" t="n"/>
      <c r="CI1412" s="456" t="n"/>
      <c r="CJ1412" s="223" t="n"/>
      <c r="CK1412" s="196" t="n"/>
      <c r="CL1412" s="196" t="n"/>
      <c r="CM1412" s="196" t="n"/>
      <c r="CN1412" s="196" t="n"/>
      <c r="CO1412" s="196" t="n"/>
      <c r="CP1412" s="323" t="n"/>
      <c r="CQ1412" s="348" t="n"/>
      <c r="CR1412" s="348" t="n"/>
      <c r="CS1412" s="348" t="n"/>
      <c r="CT1412" s="348" t="n"/>
      <c r="CU1412" s="348" t="n"/>
      <c r="CV1412" s="348" t="n"/>
      <c r="CW1412" s="348" t="n"/>
      <c r="CX1412" s="348" t="n"/>
      <c r="CY1412" s="348">
        <f>IFERROR(ROUND(STDEV(AN1412,L1412),1),"")</f>
        <v/>
      </c>
      <c r="CZ1412" s="232">
        <f>IFERROR(ROUND(AVERAGE(O1412:S1412,AA1412:AE1412),0),"")</f>
        <v/>
      </c>
      <c r="DA1412" s="232">
        <f>IFERROR(AVERAGE(T1412:X1412,AF1412:AJ1412),"")</f>
        <v/>
      </c>
      <c r="DB1412" s="308">
        <f>AV1412+BK1412</f>
        <v/>
      </c>
      <c r="DC1412" s="12">
        <f>SUM(BL1412:BT1412,AW1412:BE1412)</f>
        <v/>
      </c>
      <c r="DD1412" s="437">
        <f>IFERROR(ROUND(DC1412/K1412,0),"")</f>
        <v/>
      </c>
      <c r="DE1412" s="437">
        <f>IFERROR(ROUND(AVERAGE(Y1412:Z1412,AK1412:AL1412),0),"")</f>
        <v/>
      </c>
      <c r="DF1412" s="217">
        <f>IFERROR(ROUND((3600/DE1412*J1412),0),"")</f>
        <v/>
      </c>
      <c r="DG1412" s="437">
        <f>IFERROR(ROUND(DD1412/DF1412,1),"")</f>
        <v/>
      </c>
      <c r="DH1412" s="308">
        <f>IFERROR(DB1412+DD1412,"")</f>
        <v/>
      </c>
      <c r="DI1412" s="447">
        <f>IFERROR(DD1412/DH1412,"")</f>
        <v/>
      </c>
      <c r="DJ1412" s="239" t="n"/>
      <c r="DK1412" s="12">
        <f>IFERROR(DF1412-AP1412,"")</f>
        <v/>
      </c>
      <c r="DL1412" s="239" t="n"/>
      <c r="DM1412" s="307">
        <f>IFERROR(DA1412-L1412,"")</f>
        <v/>
      </c>
      <c r="DN1412" s="348">
        <f>IF(DE1412&gt;AQ1412,0,1)</f>
        <v/>
      </c>
      <c r="DO1412" s="348">
        <f>IF(DA1412&lt;M1412,0,1)</f>
        <v/>
      </c>
      <c r="DP1412" s="348">
        <f>IF(DA1412&gt;N1412,0,1)</f>
        <v/>
      </c>
    </row>
    <row r="1413" ht="20.25" customHeight="1" s="417">
      <c r="C1413" s="455" t="n"/>
      <c r="G1413" s="238" t="n"/>
      <c r="H1413" s="437" t="n"/>
      <c r="I1413" s="437" t="n"/>
      <c r="J1413" s="437" t="n"/>
      <c r="K1413" s="437" t="n"/>
      <c r="L1413" s="240" t="n"/>
      <c r="M1413" s="241" t="n"/>
      <c r="N1413" s="242" t="n"/>
      <c r="O1413" s="232" t="n"/>
      <c r="P1413" s="232" t="n"/>
      <c r="Q1413" s="232" t="n"/>
      <c r="R1413" s="232" t="n"/>
      <c r="S1413" s="232" t="n"/>
      <c r="T1413" s="232" t="n"/>
      <c r="U1413" s="232" t="n"/>
      <c r="V1413" s="232" t="n"/>
      <c r="W1413" s="232" t="n"/>
      <c r="X1413" s="232" t="n"/>
      <c r="Y1413" s="195" t="n"/>
      <c r="Z1413" s="195" t="n"/>
      <c r="AA1413" s="232" t="n"/>
      <c r="AB1413" s="232" t="n"/>
      <c r="AC1413" s="232" t="n"/>
      <c r="AD1413" s="232" t="n"/>
      <c r="AE1413" s="232" t="n"/>
      <c r="AF1413" s="232" t="n"/>
      <c r="AG1413" s="232" t="n"/>
      <c r="AH1413" s="232" t="n"/>
      <c r="AI1413" s="232" t="n"/>
      <c r="AJ1413" s="232" t="n"/>
      <c r="AK1413" s="195" t="n"/>
      <c r="AL1413" s="195" t="n"/>
      <c r="AM1413" s="232">
        <f>IFERROR(ROUND(AVERAGE(O1413:S1413,AA1413:AE1413),0),"")</f>
        <v/>
      </c>
      <c r="AN1413" s="232">
        <f>IFERROR(ROUND(AVERAGE(T1413:X1413,AF1413:AJ1413),0),"")</f>
        <v/>
      </c>
      <c r="AO1413" s="278">
        <f>IFERROR((AM1413-L1413)/L1413,"")</f>
        <v/>
      </c>
      <c r="AP1413" s="218" t="n"/>
      <c r="AQ1413" s="219" t="n"/>
      <c r="AR1413" s="217">
        <f>IFERROR(ROUND((3600/AS1413*J1413),0),"")</f>
        <v/>
      </c>
      <c r="AS1413" s="217">
        <f>IFERROR(ROUND(AVERAGE(Y1413:Z1413,AK1413:AL1413),0),"")</f>
        <v/>
      </c>
      <c r="AT1413" s="217" t="n"/>
      <c r="AU1413" s="217" t="n"/>
      <c r="AV1413" s="217" t="n"/>
      <c r="AW1413" s="217" t="n"/>
      <c r="AX1413" s="217" t="n"/>
      <c r="AY1413" s="217" t="n"/>
      <c r="AZ1413" s="217" t="n"/>
      <c r="BA1413" s="217" t="n"/>
      <c r="BB1413" s="217" t="n"/>
      <c r="BC1413" s="217" t="n"/>
      <c r="BD1413" s="217" t="n"/>
      <c r="BE1413" s="217" t="n"/>
      <c r="BF1413" s="217" t="n"/>
      <c r="BG1413" s="217" t="n"/>
      <c r="BH1413" s="217" t="n"/>
      <c r="BI1413" s="217" t="n"/>
      <c r="BJ1413" s="217" t="n"/>
      <c r="BK1413" s="217" t="n"/>
      <c r="BL1413" s="217" t="n"/>
      <c r="BM1413" s="217" t="n"/>
      <c r="BN1413" s="217" t="n"/>
      <c r="BO1413" s="217" t="n"/>
      <c r="BP1413" s="217" t="n"/>
      <c r="BQ1413" s="217" t="n"/>
      <c r="BR1413" s="217" t="n"/>
      <c r="BS1413" s="217" t="n"/>
      <c r="BT1413" s="217" t="n"/>
      <c r="BU1413" s="217" t="n"/>
      <c r="BV1413" s="217" t="n"/>
      <c r="BW1413" s="217" t="n"/>
      <c r="BX1413" s="220" t="n"/>
      <c r="BY1413" s="220" t="n"/>
      <c r="BZ1413" s="220" t="n"/>
      <c r="CA1413" s="220" t="n"/>
      <c r="CB1413" s="220" t="n"/>
      <c r="CC1413" s="220" t="n"/>
      <c r="CD1413" s="220" t="n"/>
      <c r="CE1413" s="220" t="n"/>
      <c r="CF1413" s="220" t="n"/>
      <c r="CG1413" s="221">
        <f>IFERROR(ROUND((SUM(BX1413:CF1413)),0),"")</f>
        <v/>
      </c>
      <c r="CH1413" s="216" t="n"/>
      <c r="CI1413" s="456" t="n"/>
      <c r="CJ1413" s="223" t="n"/>
      <c r="CK1413" s="196" t="n"/>
      <c r="CL1413" s="196" t="n"/>
      <c r="CM1413" s="196" t="n"/>
      <c r="CN1413" s="196" t="n"/>
      <c r="CO1413" s="196" t="n"/>
      <c r="CP1413" s="323" t="n"/>
      <c r="CQ1413" s="348" t="n"/>
      <c r="CR1413" s="348" t="n"/>
      <c r="CS1413" s="348" t="n"/>
      <c r="CT1413" s="348" t="n"/>
      <c r="CU1413" s="348" t="n"/>
      <c r="CV1413" s="348" t="n"/>
      <c r="CW1413" s="348" t="n"/>
      <c r="CX1413" s="348" t="n"/>
      <c r="CY1413" s="348">
        <f>IFERROR(ROUND(STDEV(AN1413,L1413),1),"")</f>
        <v/>
      </c>
      <c r="CZ1413" s="232">
        <f>IFERROR(ROUND(AVERAGE(O1413:S1413,AA1413:AE1413),0),"")</f>
        <v/>
      </c>
      <c r="DA1413" s="232">
        <f>IFERROR(AVERAGE(T1413:X1413,AF1413:AJ1413),"")</f>
        <v/>
      </c>
      <c r="DB1413" s="308">
        <f>AV1413+BK1413</f>
        <v/>
      </c>
      <c r="DC1413" s="12">
        <f>SUM(BL1413:BT1413,AW1413:BE1413)</f>
        <v/>
      </c>
      <c r="DD1413" s="437">
        <f>IFERROR(ROUND(DC1413/K1413,0),"")</f>
        <v/>
      </c>
      <c r="DE1413" s="437">
        <f>IFERROR(ROUND(AVERAGE(Y1413:Z1413,AK1413:AL1413),0),"")</f>
        <v/>
      </c>
      <c r="DF1413" s="217">
        <f>IFERROR(ROUND((3600/DE1413*J1413),0),"")</f>
        <v/>
      </c>
      <c r="DG1413" s="437">
        <f>IFERROR(ROUND(DD1413/DF1413,1),"")</f>
        <v/>
      </c>
      <c r="DH1413" s="308">
        <f>IFERROR(DB1413+DD1413,"")</f>
        <v/>
      </c>
      <c r="DI1413" s="447">
        <f>IFERROR(DD1413/DH1413,"")</f>
        <v/>
      </c>
      <c r="DJ1413" s="239" t="n"/>
      <c r="DK1413" s="12">
        <f>IFERROR(DF1413-AP1413,"")</f>
        <v/>
      </c>
      <c r="DL1413" s="239" t="n"/>
      <c r="DM1413" s="307">
        <f>IFERROR(DA1413-L1413,"")</f>
        <v/>
      </c>
      <c r="DN1413" s="348">
        <f>IF(DE1413&gt;AQ1413,0,1)</f>
        <v/>
      </c>
      <c r="DO1413" s="348">
        <f>IF(DA1413&lt;M1413,0,1)</f>
        <v/>
      </c>
      <c r="DP1413" s="348">
        <f>IF(DA1413&gt;N1413,0,1)</f>
        <v/>
      </c>
    </row>
    <row r="1414" ht="20.25" customHeight="1" s="417">
      <c r="C1414" s="455" t="n"/>
      <c r="G1414" s="238" t="n"/>
      <c r="H1414" s="437" t="n"/>
      <c r="I1414" s="437" t="n"/>
      <c r="J1414" s="437" t="n"/>
      <c r="K1414" s="437" t="n"/>
      <c r="L1414" s="240" t="n"/>
      <c r="M1414" s="241" t="n"/>
      <c r="N1414" s="242" t="n"/>
      <c r="O1414" s="232" t="n"/>
      <c r="P1414" s="232" t="n"/>
      <c r="Q1414" s="232" t="n"/>
      <c r="R1414" s="232" t="n"/>
      <c r="S1414" s="232" t="n"/>
      <c r="T1414" s="232" t="n"/>
      <c r="U1414" s="232" t="n"/>
      <c r="V1414" s="232" t="n"/>
      <c r="W1414" s="232" t="n"/>
      <c r="X1414" s="232" t="n"/>
      <c r="Y1414" s="195" t="n"/>
      <c r="Z1414" s="195" t="n"/>
      <c r="AA1414" s="232" t="n"/>
      <c r="AB1414" s="232" t="n"/>
      <c r="AC1414" s="232" t="n"/>
      <c r="AD1414" s="232" t="n"/>
      <c r="AE1414" s="232" t="n"/>
      <c r="AF1414" s="232" t="n"/>
      <c r="AG1414" s="232" t="n"/>
      <c r="AH1414" s="232" t="n"/>
      <c r="AI1414" s="232" t="n"/>
      <c r="AJ1414" s="232" t="n"/>
      <c r="AK1414" s="195" t="n"/>
      <c r="AL1414" s="195" t="n"/>
      <c r="AM1414" s="232">
        <f>IFERROR(ROUND(AVERAGE(O1414:S1414,AA1414:AE1414),0),"")</f>
        <v/>
      </c>
      <c r="AN1414" s="232">
        <f>IFERROR(ROUND(AVERAGE(T1414:X1414,AF1414:AJ1414),0),"")</f>
        <v/>
      </c>
      <c r="AO1414" s="278">
        <f>IFERROR((AM1414-L1414)/L1414,"")</f>
        <v/>
      </c>
      <c r="AP1414" s="218" t="n"/>
      <c r="AQ1414" s="219" t="n"/>
      <c r="AR1414" s="217">
        <f>IFERROR(ROUND((3600/AS1414*J1414),0),"")</f>
        <v/>
      </c>
      <c r="AS1414" s="217">
        <f>IFERROR(ROUND(AVERAGE(Y1414:Z1414,AK1414:AL1414),0),"")</f>
        <v/>
      </c>
      <c r="AT1414" s="217" t="n"/>
      <c r="AU1414" s="217" t="n"/>
      <c r="AV1414" s="217" t="n"/>
      <c r="AW1414" s="217" t="n"/>
      <c r="AX1414" s="217" t="n"/>
      <c r="AY1414" s="217" t="n"/>
      <c r="AZ1414" s="217" t="n"/>
      <c r="BA1414" s="217" t="n"/>
      <c r="BB1414" s="217" t="n"/>
      <c r="BC1414" s="217" t="n"/>
      <c r="BD1414" s="217" t="n"/>
      <c r="BE1414" s="217" t="n"/>
      <c r="BF1414" s="217" t="n"/>
      <c r="BG1414" s="217" t="n"/>
      <c r="BH1414" s="217" t="n"/>
      <c r="BI1414" s="217" t="n"/>
      <c r="BJ1414" s="217" t="n"/>
      <c r="BK1414" s="217" t="n"/>
      <c r="BL1414" s="217" t="n"/>
      <c r="BM1414" s="217" t="n"/>
      <c r="BN1414" s="217" t="n"/>
      <c r="BO1414" s="217" t="n"/>
      <c r="BP1414" s="217" t="n"/>
      <c r="BQ1414" s="217" t="n"/>
      <c r="BR1414" s="217" t="n"/>
      <c r="BS1414" s="217" t="n"/>
      <c r="BT1414" s="217" t="n"/>
      <c r="BU1414" s="217" t="n"/>
      <c r="BV1414" s="217" t="n"/>
      <c r="BW1414" s="217" t="n"/>
      <c r="BX1414" s="220" t="n"/>
      <c r="BY1414" s="220" t="n"/>
      <c r="BZ1414" s="220" t="n"/>
      <c r="CA1414" s="220" t="n"/>
      <c r="CB1414" s="220" t="n"/>
      <c r="CC1414" s="220" t="n"/>
      <c r="CD1414" s="220" t="n"/>
      <c r="CE1414" s="220" t="n"/>
      <c r="CF1414" s="220" t="n"/>
      <c r="CG1414" s="221">
        <f>IFERROR(ROUND((SUM(BX1414:CF1414)),0),"")</f>
        <v/>
      </c>
      <c r="CH1414" s="216" t="n"/>
      <c r="CI1414" s="456" t="n"/>
      <c r="CJ1414" s="223" t="n"/>
      <c r="CK1414" s="196" t="n"/>
      <c r="CL1414" s="196" t="n"/>
      <c r="CM1414" s="196" t="n"/>
      <c r="CN1414" s="196" t="n"/>
      <c r="CO1414" s="196" t="n"/>
      <c r="CP1414" s="323" t="n"/>
      <c r="CQ1414" s="348" t="n"/>
      <c r="CR1414" s="348" t="n"/>
      <c r="CS1414" s="348" t="n"/>
      <c r="CT1414" s="348" t="n"/>
      <c r="CU1414" s="348" t="n"/>
      <c r="CV1414" s="348" t="n"/>
      <c r="CW1414" s="348" t="n"/>
      <c r="CX1414" s="348" t="n"/>
      <c r="CY1414" s="348">
        <f>IFERROR(ROUND(STDEV(AN1414,L1414),1),"")</f>
        <v/>
      </c>
      <c r="CZ1414" s="232">
        <f>IFERROR(ROUND(AVERAGE(O1414:S1414,AA1414:AE1414),0),"")</f>
        <v/>
      </c>
      <c r="DA1414" s="232">
        <f>IFERROR(AVERAGE(T1414:X1414,AF1414:AJ1414),"")</f>
        <v/>
      </c>
      <c r="DB1414" s="308">
        <f>AV1414+BK1414</f>
        <v/>
      </c>
      <c r="DC1414" s="12">
        <f>SUM(BL1414:BT1414,AW1414:BE1414)</f>
        <v/>
      </c>
      <c r="DD1414" s="437">
        <f>IFERROR(ROUND(DC1414/K1414,0),"")</f>
        <v/>
      </c>
      <c r="DE1414" s="437">
        <f>IFERROR(ROUND(AVERAGE(Y1414:Z1414,AK1414:AL1414),0),"")</f>
        <v/>
      </c>
      <c r="DF1414" s="217">
        <f>IFERROR(ROUND((3600/DE1414*J1414),0),"")</f>
        <v/>
      </c>
      <c r="DG1414" s="437">
        <f>IFERROR(ROUND(DD1414/DF1414,1),"")</f>
        <v/>
      </c>
      <c r="DH1414" s="308">
        <f>IFERROR(DB1414+DD1414,"")</f>
        <v/>
      </c>
      <c r="DI1414" s="447">
        <f>IFERROR(DD1414/DH1414,"")</f>
        <v/>
      </c>
      <c r="DJ1414" s="239" t="n"/>
      <c r="DK1414" s="12">
        <f>IFERROR(DF1414-AP1414,"")</f>
        <v/>
      </c>
      <c r="DL1414" s="239" t="n"/>
      <c r="DM1414" s="307">
        <f>IFERROR(DA1414-L1414,"")</f>
        <v/>
      </c>
      <c r="DN1414" s="348">
        <f>IF(DE1414&gt;AQ1414,0,1)</f>
        <v/>
      </c>
      <c r="DO1414" s="348">
        <f>IF(DA1414&lt;M1414,0,1)</f>
        <v/>
      </c>
      <c r="DP1414" s="348">
        <f>IF(DA1414&gt;N1414,0,1)</f>
        <v/>
      </c>
    </row>
    <row r="1415" ht="20.25" customHeight="1" s="417">
      <c r="C1415" s="455" t="n"/>
      <c r="G1415" s="238" t="n"/>
      <c r="H1415" s="437" t="n"/>
      <c r="I1415" s="437" t="n"/>
      <c r="J1415" s="437" t="n"/>
      <c r="K1415" s="437" t="n"/>
      <c r="L1415" s="240" t="n"/>
      <c r="M1415" s="241" t="n"/>
      <c r="N1415" s="242" t="n"/>
      <c r="O1415" s="232" t="n"/>
      <c r="P1415" s="232" t="n"/>
      <c r="Q1415" s="232" t="n"/>
      <c r="R1415" s="232" t="n"/>
      <c r="S1415" s="232" t="n"/>
      <c r="T1415" s="232" t="n"/>
      <c r="U1415" s="232" t="n"/>
      <c r="V1415" s="232" t="n"/>
      <c r="W1415" s="232" t="n"/>
      <c r="X1415" s="232" t="n"/>
      <c r="Y1415" s="195" t="n"/>
      <c r="Z1415" s="195" t="n"/>
      <c r="AA1415" s="232" t="n"/>
      <c r="AB1415" s="232" t="n"/>
      <c r="AC1415" s="232" t="n"/>
      <c r="AD1415" s="232" t="n"/>
      <c r="AE1415" s="232" t="n"/>
      <c r="AF1415" s="232" t="n"/>
      <c r="AG1415" s="232" t="n"/>
      <c r="AH1415" s="232" t="n"/>
      <c r="AI1415" s="232" t="n"/>
      <c r="AJ1415" s="232" t="n"/>
      <c r="AK1415" s="195" t="n"/>
      <c r="AL1415" s="195" t="n"/>
      <c r="AM1415" s="232">
        <f>IFERROR(ROUND(AVERAGE(O1415:S1415,AA1415:AE1415),0),"")</f>
        <v/>
      </c>
      <c r="AN1415" s="232">
        <f>IFERROR(ROUND(AVERAGE(T1415:X1415,AF1415:AJ1415),0),"")</f>
        <v/>
      </c>
      <c r="AO1415" s="278">
        <f>IFERROR((AM1415-L1415)/L1415,"")</f>
        <v/>
      </c>
      <c r="AP1415" s="218" t="n"/>
      <c r="AQ1415" s="219" t="n"/>
      <c r="AR1415" s="217">
        <f>IFERROR(ROUND((3600/AS1415*J1415),0),"")</f>
        <v/>
      </c>
      <c r="AS1415" s="217">
        <f>IFERROR(ROUND(AVERAGE(Y1415:Z1415,AK1415:AL1415),0),"")</f>
        <v/>
      </c>
      <c r="AT1415" s="217" t="n"/>
      <c r="AU1415" s="217" t="n"/>
      <c r="AV1415" s="217" t="n"/>
      <c r="AW1415" s="217" t="n"/>
      <c r="AX1415" s="217" t="n"/>
      <c r="AY1415" s="217" t="n"/>
      <c r="AZ1415" s="217" t="n"/>
      <c r="BA1415" s="217" t="n"/>
      <c r="BB1415" s="217" t="n"/>
      <c r="BC1415" s="217" t="n"/>
      <c r="BD1415" s="217" t="n"/>
      <c r="BE1415" s="217" t="n"/>
      <c r="BF1415" s="217" t="n"/>
      <c r="BG1415" s="217" t="n"/>
      <c r="BH1415" s="217" t="n"/>
      <c r="BI1415" s="217" t="n"/>
      <c r="BJ1415" s="217" t="n"/>
      <c r="BK1415" s="217" t="n"/>
      <c r="BL1415" s="217" t="n"/>
      <c r="BM1415" s="217" t="n"/>
      <c r="BN1415" s="217" t="n"/>
      <c r="BO1415" s="217" t="n"/>
      <c r="BP1415" s="217" t="n"/>
      <c r="BQ1415" s="217" t="n"/>
      <c r="BR1415" s="217" t="n"/>
      <c r="BS1415" s="217" t="n"/>
      <c r="BT1415" s="217" t="n"/>
      <c r="BU1415" s="217" t="n"/>
      <c r="BV1415" s="217" t="n"/>
      <c r="BW1415" s="217" t="n"/>
      <c r="BX1415" s="220" t="n"/>
      <c r="BY1415" s="220" t="n"/>
      <c r="BZ1415" s="220" t="n"/>
      <c r="CA1415" s="220" t="n"/>
      <c r="CB1415" s="220" t="n"/>
      <c r="CC1415" s="220" t="n"/>
      <c r="CD1415" s="220" t="n"/>
      <c r="CE1415" s="220" t="n"/>
      <c r="CF1415" s="220" t="n"/>
      <c r="CG1415" s="221">
        <f>IFERROR(ROUND((SUM(BX1415:CF1415)),0),"")</f>
        <v/>
      </c>
      <c r="CH1415" s="216" t="n"/>
      <c r="CI1415" s="456" t="n"/>
      <c r="CJ1415" s="223" t="n"/>
      <c r="CK1415" s="196" t="n"/>
      <c r="CL1415" s="196" t="n"/>
      <c r="CM1415" s="196" t="n"/>
      <c r="CN1415" s="196" t="n"/>
      <c r="CO1415" s="196" t="n"/>
      <c r="CP1415" s="323" t="n"/>
      <c r="CQ1415" s="348" t="n"/>
      <c r="CR1415" s="348" t="n"/>
      <c r="CS1415" s="348" t="n"/>
      <c r="CT1415" s="348" t="n"/>
      <c r="CU1415" s="348" t="n"/>
      <c r="CV1415" s="348" t="n"/>
      <c r="CW1415" s="348" t="n"/>
      <c r="CX1415" s="348" t="n"/>
      <c r="CY1415" s="348">
        <f>IFERROR(ROUND(STDEV(AN1415,L1415),1),"")</f>
        <v/>
      </c>
      <c r="CZ1415" s="232">
        <f>IFERROR(ROUND(AVERAGE(O1415:S1415,AA1415:AE1415),0),"")</f>
        <v/>
      </c>
      <c r="DA1415" s="232">
        <f>IFERROR(AVERAGE(T1415:X1415,AF1415:AJ1415),"")</f>
        <v/>
      </c>
      <c r="DB1415" s="308">
        <f>AV1415+BK1415</f>
        <v/>
      </c>
      <c r="DC1415" s="12">
        <f>SUM(BL1415:BT1415,AW1415:BE1415)</f>
        <v/>
      </c>
      <c r="DD1415" s="437">
        <f>IFERROR(ROUND(DC1415/K1415,0),"")</f>
        <v/>
      </c>
      <c r="DE1415" s="437">
        <f>IFERROR(ROUND(AVERAGE(Y1415:Z1415,AK1415:AL1415),0),"")</f>
        <v/>
      </c>
      <c r="DF1415" s="217">
        <f>IFERROR(ROUND((3600/DE1415*J1415),0),"")</f>
        <v/>
      </c>
      <c r="DG1415" s="437">
        <f>IFERROR(ROUND(DD1415/DF1415,1),"")</f>
        <v/>
      </c>
      <c r="DH1415" s="308">
        <f>IFERROR(DB1415+DD1415,"")</f>
        <v/>
      </c>
      <c r="DI1415" s="447">
        <f>IFERROR(DD1415/DH1415,"")</f>
        <v/>
      </c>
      <c r="DJ1415" s="239" t="n"/>
      <c r="DK1415" s="12">
        <f>IFERROR(DF1415-AP1415,"")</f>
        <v/>
      </c>
      <c r="DL1415" s="239" t="n"/>
      <c r="DM1415" s="307">
        <f>IFERROR(DA1415-L1415,"")</f>
        <v/>
      </c>
      <c r="DN1415" s="348">
        <f>IF(DE1415&gt;AQ1415,0,1)</f>
        <v/>
      </c>
      <c r="DO1415" s="348">
        <f>IF(DA1415&lt;M1415,0,1)</f>
        <v/>
      </c>
      <c r="DP1415" s="348">
        <f>IF(DA1415&gt;N1415,0,1)</f>
        <v/>
      </c>
    </row>
    <row r="1416" ht="20.25" customHeight="1" s="417">
      <c r="C1416" s="455" t="n"/>
      <c r="G1416" s="238" t="n"/>
      <c r="H1416" s="437" t="n"/>
      <c r="I1416" s="437" t="n"/>
      <c r="J1416" s="437" t="n"/>
      <c r="K1416" s="437" t="n"/>
      <c r="L1416" s="240" t="n"/>
      <c r="M1416" s="241" t="n"/>
      <c r="N1416" s="242" t="n"/>
      <c r="O1416" s="232" t="n"/>
      <c r="P1416" s="232" t="n"/>
      <c r="Q1416" s="232" t="n"/>
      <c r="R1416" s="232" t="n"/>
      <c r="S1416" s="232" t="n"/>
      <c r="T1416" s="232" t="n"/>
      <c r="U1416" s="232" t="n"/>
      <c r="V1416" s="232" t="n"/>
      <c r="W1416" s="232" t="n"/>
      <c r="X1416" s="232" t="n"/>
      <c r="Y1416" s="195" t="n"/>
      <c r="Z1416" s="195" t="n"/>
      <c r="AA1416" s="232" t="n"/>
      <c r="AB1416" s="232" t="n"/>
      <c r="AC1416" s="232" t="n"/>
      <c r="AD1416" s="232" t="n"/>
      <c r="AE1416" s="232" t="n"/>
      <c r="AF1416" s="232" t="n"/>
      <c r="AG1416" s="232" t="n"/>
      <c r="AH1416" s="232" t="n"/>
      <c r="AI1416" s="232" t="n"/>
      <c r="AJ1416" s="232" t="n"/>
      <c r="AK1416" s="195" t="n"/>
      <c r="AL1416" s="195" t="n"/>
      <c r="AM1416" s="232">
        <f>IFERROR(ROUND(AVERAGE(O1416:S1416,AA1416:AE1416),0),"")</f>
        <v/>
      </c>
      <c r="AN1416" s="232">
        <f>IFERROR(ROUND(AVERAGE(T1416:X1416,AF1416:AJ1416),0),"")</f>
        <v/>
      </c>
      <c r="AO1416" s="278">
        <f>IFERROR((AM1416-L1416)/L1416,"")</f>
        <v/>
      </c>
      <c r="AP1416" s="218" t="n"/>
      <c r="AQ1416" s="219" t="n"/>
      <c r="AR1416" s="217">
        <f>IFERROR(ROUND((3600/AS1416*J1416),0),"")</f>
        <v/>
      </c>
      <c r="AS1416" s="217">
        <f>IFERROR(ROUND(AVERAGE(Y1416:Z1416,AK1416:AL1416),0),"")</f>
        <v/>
      </c>
      <c r="AT1416" s="217" t="n"/>
      <c r="AU1416" s="217" t="n"/>
      <c r="AV1416" s="217" t="n"/>
      <c r="AW1416" s="217" t="n"/>
      <c r="AX1416" s="217" t="n"/>
      <c r="AY1416" s="217" t="n"/>
      <c r="AZ1416" s="217" t="n"/>
      <c r="BA1416" s="217" t="n"/>
      <c r="BB1416" s="217" t="n"/>
      <c r="BC1416" s="217" t="n"/>
      <c r="BD1416" s="217" t="n"/>
      <c r="BE1416" s="217" t="n"/>
      <c r="BF1416" s="217" t="n"/>
      <c r="BG1416" s="217" t="n"/>
      <c r="BH1416" s="217" t="n"/>
      <c r="BI1416" s="217" t="n"/>
      <c r="BJ1416" s="217" t="n"/>
      <c r="BK1416" s="217" t="n"/>
      <c r="BL1416" s="217" t="n"/>
      <c r="BM1416" s="217" t="n"/>
      <c r="BN1416" s="217" t="n"/>
      <c r="BO1416" s="217" t="n"/>
      <c r="BP1416" s="217" t="n"/>
      <c r="BQ1416" s="217" t="n"/>
      <c r="BR1416" s="217" t="n"/>
      <c r="BS1416" s="217" t="n"/>
      <c r="BT1416" s="217" t="n"/>
      <c r="BU1416" s="217" t="n"/>
      <c r="BV1416" s="217" t="n"/>
      <c r="BW1416" s="217" t="n"/>
      <c r="BX1416" s="220" t="n"/>
      <c r="BY1416" s="220" t="n"/>
      <c r="BZ1416" s="220" t="n"/>
      <c r="CA1416" s="220" t="n"/>
      <c r="CB1416" s="220" t="n"/>
      <c r="CC1416" s="220" t="n"/>
      <c r="CD1416" s="220" t="n"/>
      <c r="CE1416" s="220" t="n"/>
      <c r="CF1416" s="220" t="n"/>
      <c r="CG1416" s="221">
        <f>IFERROR(ROUND((SUM(BX1416:CF1416)),0),"")</f>
        <v/>
      </c>
      <c r="CH1416" s="216" t="n"/>
      <c r="CI1416" s="456" t="n"/>
      <c r="CJ1416" s="223" t="n"/>
      <c r="CK1416" s="196" t="n"/>
      <c r="CL1416" s="196" t="n"/>
      <c r="CM1416" s="196" t="n"/>
      <c r="CN1416" s="196" t="n"/>
      <c r="CO1416" s="196" t="n"/>
      <c r="CP1416" s="323" t="n"/>
      <c r="CQ1416" s="348" t="n"/>
      <c r="CR1416" s="348" t="n"/>
      <c r="CS1416" s="348" t="n"/>
      <c r="CT1416" s="348" t="n"/>
      <c r="CU1416" s="348" t="n"/>
      <c r="CV1416" s="348" t="n"/>
      <c r="CW1416" s="348" t="n"/>
      <c r="CX1416" s="348" t="n"/>
      <c r="CY1416" s="348">
        <f>IFERROR(ROUND(STDEV(AN1416,L1416),1),"")</f>
        <v/>
      </c>
      <c r="CZ1416" s="232">
        <f>IFERROR(ROUND(AVERAGE(O1416:S1416,AA1416:AE1416),0),"")</f>
        <v/>
      </c>
      <c r="DA1416" s="232">
        <f>IFERROR(AVERAGE(T1416:X1416,AF1416:AJ1416),"")</f>
        <v/>
      </c>
      <c r="DB1416" s="308">
        <f>AV1416+BK1416</f>
        <v/>
      </c>
      <c r="DC1416" s="12">
        <f>SUM(BL1416:BT1416,AW1416:BE1416)</f>
        <v/>
      </c>
      <c r="DD1416" s="437">
        <f>IFERROR(ROUND(DC1416/K1416,0),"")</f>
        <v/>
      </c>
      <c r="DE1416" s="437">
        <f>IFERROR(ROUND(AVERAGE(Y1416:Z1416,AK1416:AL1416),0),"")</f>
        <v/>
      </c>
      <c r="DF1416" s="217">
        <f>IFERROR(ROUND((3600/DE1416*J1416),0),"")</f>
        <v/>
      </c>
      <c r="DG1416" s="437">
        <f>IFERROR(ROUND(DD1416/DF1416,1),"")</f>
        <v/>
      </c>
      <c r="DH1416" s="308">
        <f>IFERROR(DB1416+DD1416,"")</f>
        <v/>
      </c>
      <c r="DI1416" s="447">
        <f>IFERROR(DD1416/DH1416,"")</f>
        <v/>
      </c>
      <c r="DJ1416" s="239" t="n"/>
      <c r="DK1416" s="12">
        <f>IFERROR(DF1416-AP1416,"")</f>
        <v/>
      </c>
      <c r="DL1416" s="239" t="n"/>
      <c r="DM1416" s="307">
        <f>IFERROR(DA1416-L1416,"")</f>
        <v/>
      </c>
      <c r="DN1416" s="348">
        <f>IF(DE1416&gt;AQ1416,0,1)</f>
        <v/>
      </c>
      <c r="DO1416" s="348">
        <f>IF(DA1416&lt;M1416,0,1)</f>
        <v/>
      </c>
      <c r="DP1416" s="348">
        <f>IF(DA1416&gt;N1416,0,1)</f>
        <v/>
      </c>
    </row>
    <row r="1417" ht="20.25" customHeight="1" s="417">
      <c r="C1417" s="455" t="n"/>
      <c r="G1417" s="238" t="n"/>
      <c r="H1417" s="437" t="n"/>
      <c r="I1417" s="437" t="n"/>
      <c r="J1417" s="437" t="n"/>
      <c r="K1417" s="437" t="n"/>
      <c r="L1417" s="240" t="n"/>
      <c r="M1417" s="241" t="n"/>
      <c r="N1417" s="242" t="n"/>
      <c r="O1417" s="232" t="n"/>
      <c r="P1417" s="232" t="n"/>
      <c r="Q1417" s="232" t="n"/>
      <c r="R1417" s="232" t="n"/>
      <c r="S1417" s="232" t="n"/>
      <c r="T1417" s="232" t="n"/>
      <c r="U1417" s="232" t="n"/>
      <c r="V1417" s="232" t="n"/>
      <c r="W1417" s="232" t="n"/>
      <c r="X1417" s="232" t="n"/>
      <c r="Y1417" s="195" t="n"/>
      <c r="Z1417" s="195" t="n"/>
      <c r="AA1417" s="232" t="n"/>
      <c r="AB1417" s="232" t="n"/>
      <c r="AC1417" s="232" t="n"/>
      <c r="AD1417" s="232" t="n"/>
      <c r="AE1417" s="232" t="n"/>
      <c r="AF1417" s="232" t="n"/>
      <c r="AG1417" s="232" t="n"/>
      <c r="AH1417" s="232" t="n"/>
      <c r="AI1417" s="232" t="n"/>
      <c r="AJ1417" s="232" t="n"/>
      <c r="AK1417" s="195" t="n"/>
      <c r="AL1417" s="195" t="n"/>
      <c r="AM1417" s="232">
        <f>IFERROR(ROUND(AVERAGE(O1417:S1417,AA1417:AE1417),0),"")</f>
        <v/>
      </c>
      <c r="AN1417" s="232">
        <f>IFERROR(ROUND(AVERAGE(T1417:X1417,AF1417:AJ1417),0),"")</f>
        <v/>
      </c>
      <c r="AO1417" s="278">
        <f>IFERROR((AM1417-L1417)/L1417,"")</f>
        <v/>
      </c>
      <c r="AP1417" s="218" t="n"/>
      <c r="AQ1417" s="219" t="n"/>
      <c r="AR1417" s="217">
        <f>IFERROR(ROUND((3600/AS1417*J1417),0),"")</f>
        <v/>
      </c>
      <c r="AS1417" s="217">
        <f>IFERROR(ROUND(AVERAGE(Y1417:Z1417,AK1417:AL1417),0),"")</f>
        <v/>
      </c>
      <c r="AT1417" s="217" t="n"/>
      <c r="AU1417" s="217" t="n"/>
      <c r="AV1417" s="217" t="n"/>
      <c r="AW1417" s="217" t="n"/>
      <c r="AX1417" s="217" t="n"/>
      <c r="AY1417" s="217" t="n"/>
      <c r="AZ1417" s="217" t="n"/>
      <c r="BA1417" s="217" t="n"/>
      <c r="BB1417" s="217" t="n"/>
      <c r="BC1417" s="217" t="n"/>
      <c r="BD1417" s="217" t="n"/>
      <c r="BE1417" s="217" t="n"/>
      <c r="BF1417" s="217" t="n"/>
      <c r="BG1417" s="217" t="n"/>
      <c r="BH1417" s="217" t="n"/>
      <c r="BI1417" s="217" t="n"/>
      <c r="BJ1417" s="217" t="n"/>
      <c r="BK1417" s="217" t="n"/>
      <c r="BL1417" s="217" t="n"/>
      <c r="BM1417" s="217" t="n"/>
      <c r="BN1417" s="217" t="n"/>
      <c r="BO1417" s="217" t="n"/>
      <c r="BP1417" s="217" t="n"/>
      <c r="BQ1417" s="217" t="n"/>
      <c r="BR1417" s="217" t="n"/>
      <c r="BS1417" s="217" t="n"/>
      <c r="BT1417" s="217" t="n"/>
      <c r="BU1417" s="217" t="n"/>
      <c r="BV1417" s="217" t="n"/>
      <c r="BW1417" s="217" t="n"/>
      <c r="BX1417" s="220" t="n"/>
      <c r="BY1417" s="220" t="n"/>
      <c r="BZ1417" s="220" t="n"/>
      <c r="CA1417" s="220" t="n"/>
      <c r="CB1417" s="220" t="n"/>
      <c r="CC1417" s="220" t="n"/>
      <c r="CD1417" s="220" t="n"/>
      <c r="CE1417" s="220" t="n"/>
      <c r="CF1417" s="220" t="n"/>
      <c r="CG1417" s="221">
        <f>IFERROR(ROUND((SUM(BX1417:CF1417)),0),"")</f>
        <v/>
      </c>
      <c r="CH1417" s="216" t="n"/>
      <c r="CI1417" s="456" t="n"/>
      <c r="CJ1417" s="223" t="n"/>
      <c r="CK1417" s="196" t="n"/>
      <c r="CL1417" s="196" t="n"/>
      <c r="CM1417" s="196" t="n"/>
      <c r="CN1417" s="196" t="n"/>
      <c r="CO1417" s="196" t="n"/>
      <c r="CP1417" s="323" t="n"/>
      <c r="CQ1417" s="348" t="n"/>
      <c r="CR1417" s="348" t="n"/>
      <c r="CS1417" s="348" t="n"/>
      <c r="CT1417" s="348" t="n"/>
      <c r="CU1417" s="348" t="n"/>
      <c r="CV1417" s="348" t="n"/>
      <c r="CW1417" s="348" t="n"/>
      <c r="CX1417" s="348" t="n"/>
      <c r="CY1417" s="348">
        <f>IFERROR(ROUND(STDEV(AN1417,L1417),1),"")</f>
        <v/>
      </c>
      <c r="CZ1417" s="232">
        <f>IFERROR(ROUND(AVERAGE(O1417:S1417,AA1417:AE1417),0),"")</f>
        <v/>
      </c>
      <c r="DA1417" s="232">
        <f>IFERROR(AVERAGE(T1417:X1417,AF1417:AJ1417),"")</f>
        <v/>
      </c>
      <c r="DB1417" s="308">
        <f>AV1417+BK1417</f>
        <v/>
      </c>
      <c r="DC1417" s="12">
        <f>SUM(BL1417:BT1417,AW1417:BE1417)</f>
        <v/>
      </c>
      <c r="DD1417" s="437">
        <f>IFERROR(ROUND(DC1417/K1417,0),"")</f>
        <v/>
      </c>
      <c r="DE1417" s="437">
        <f>IFERROR(ROUND(AVERAGE(Y1417:Z1417,AK1417:AL1417),0),"")</f>
        <v/>
      </c>
      <c r="DF1417" s="217">
        <f>IFERROR(ROUND((3600/DE1417*J1417),0),"")</f>
        <v/>
      </c>
      <c r="DG1417" s="437">
        <f>IFERROR(ROUND(DD1417/DF1417,1),"")</f>
        <v/>
      </c>
      <c r="DH1417" s="308">
        <f>IFERROR(DB1417+DD1417,"")</f>
        <v/>
      </c>
      <c r="DI1417" s="447">
        <f>IFERROR(DD1417/DH1417,"")</f>
        <v/>
      </c>
      <c r="DJ1417" s="239" t="n"/>
      <c r="DK1417" s="12">
        <f>IFERROR(DF1417-AP1417,"")</f>
        <v/>
      </c>
      <c r="DL1417" s="239" t="n"/>
      <c r="DM1417" s="307">
        <f>IFERROR(DA1417-L1417,"")</f>
        <v/>
      </c>
      <c r="DN1417" s="348">
        <f>IF(DE1417&gt;AQ1417,0,1)</f>
        <v/>
      </c>
      <c r="DO1417" s="348">
        <f>IF(DA1417&lt;M1417,0,1)</f>
        <v/>
      </c>
      <c r="DP1417" s="348">
        <f>IF(DA1417&gt;N1417,0,1)</f>
        <v/>
      </c>
    </row>
    <row r="1418" ht="20.25" customHeight="1" s="417">
      <c r="C1418" s="455" t="n"/>
      <c r="G1418" s="238" t="n"/>
      <c r="H1418" s="437" t="n"/>
      <c r="I1418" s="437" t="n"/>
      <c r="J1418" s="437" t="n"/>
      <c r="K1418" s="437" t="n"/>
      <c r="L1418" s="240" t="n"/>
      <c r="M1418" s="241" t="n"/>
      <c r="N1418" s="242" t="n"/>
      <c r="O1418" s="232" t="n"/>
      <c r="P1418" s="232" t="n"/>
      <c r="Q1418" s="232" t="n"/>
      <c r="R1418" s="232" t="n"/>
      <c r="S1418" s="232" t="n"/>
      <c r="T1418" s="232" t="n"/>
      <c r="U1418" s="232" t="n"/>
      <c r="V1418" s="232" t="n"/>
      <c r="W1418" s="232" t="n"/>
      <c r="X1418" s="232" t="n"/>
      <c r="Y1418" s="195" t="n"/>
      <c r="Z1418" s="195" t="n"/>
      <c r="AA1418" s="232" t="n"/>
      <c r="AB1418" s="232" t="n"/>
      <c r="AC1418" s="232" t="n"/>
      <c r="AD1418" s="232" t="n"/>
      <c r="AE1418" s="232" t="n"/>
      <c r="AF1418" s="232" t="n"/>
      <c r="AG1418" s="232" t="n"/>
      <c r="AH1418" s="232" t="n"/>
      <c r="AI1418" s="232" t="n"/>
      <c r="AJ1418" s="232" t="n"/>
      <c r="AK1418" s="195" t="n"/>
      <c r="AL1418" s="195" t="n"/>
      <c r="AM1418" s="232">
        <f>IFERROR(ROUND(AVERAGE(O1418:S1418,AA1418:AE1418),0),"")</f>
        <v/>
      </c>
      <c r="AN1418" s="232">
        <f>IFERROR(ROUND(AVERAGE(T1418:X1418,AF1418:AJ1418),0),"")</f>
        <v/>
      </c>
      <c r="AO1418" s="278">
        <f>IFERROR((AM1418-L1418)/L1418,"")</f>
        <v/>
      </c>
      <c r="AP1418" s="218" t="n"/>
      <c r="AQ1418" s="219" t="n"/>
      <c r="AR1418" s="217">
        <f>IFERROR(ROUND((3600/AS1418*J1418),0),"")</f>
        <v/>
      </c>
      <c r="AS1418" s="217">
        <f>IFERROR(ROUND(AVERAGE(Y1418:Z1418,AK1418:AL1418),0),"")</f>
        <v/>
      </c>
      <c r="AT1418" s="217" t="n"/>
      <c r="AU1418" s="217" t="n"/>
      <c r="AV1418" s="217" t="n"/>
      <c r="AW1418" s="217" t="n"/>
      <c r="AX1418" s="217" t="n"/>
      <c r="AY1418" s="217" t="n"/>
      <c r="AZ1418" s="217" t="n"/>
      <c r="BA1418" s="217" t="n"/>
      <c r="BB1418" s="217" t="n"/>
      <c r="BC1418" s="217" t="n"/>
      <c r="BD1418" s="217" t="n"/>
      <c r="BE1418" s="217" t="n"/>
      <c r="BF1418" s="217" t="n"/>
      <c r="BG1418" s="217" t="n"/>
      <c r="BH1418" s="217" t="n"/>
      <c r="BI1418" s="217" t="n"/>
      <c r="BJ1418" s="217" t="n"/>
      <c r="BK1418" s="217" t="n"/>
      <c r="BL1418" s="217" t="n"/>
      <c r="BM1418" s="217" t="n"/>
      <c r="BN1418" s="217" t="n"/>
      <c r="BO1418" s="217" t="n"/>
      <c r="BP1418" s="217" t="n"/>
      <c r="BQ1418" s="217" t="n"/>
      <c r="BR1418" s="217" t="n"/>
      <c r="BS1418" s="217" t="n"/>
      <c r="BT1418" s="217" t="n"/>
      <c r="BU1418" s="217" t="n"/>
      <c r="BV1418" s="217" t="n"/>
      <c r="BW1418" s="217" t="n"/>
      <c r="BX1418" s="220" t="n"/>
      <c r="BY1418" s="220" t="n"/>
      <c r="BZ1418" s="220" t="n"/>
      <c r="CA1418" s="220" t="n"/>
      <c r="CB1418" s="220" t="n"/>
      <c r="CC1418" s="220" t="n"/>
      <c r="CD1418" s="220" t="n"/>
      <c r="CE1418" s="220" t="n"/>
      <c r="CF1418" s="220" t="n"/>
      <c r="CG1418" s="221">
        <f>IFERROR(ROUND((SUM(BX1418:CF1418)),0),"")</f>
        <v/>
      </c>
      <c r="CH1418" s="216" t="n"/>
      <c r="CI1418" s="456" t="n"/>
      <c r="CJ1418" s="223" t="n"/>
      <c r="CK1418" s="196" t="n"/>
      <c r="CL1418" s="196" t="n"/>
      <c r="CM1418" s="196" t="n"/>
      <c r="CN1418" s="196" t="n"/>
      <c r="CO1418" s="196" t="n"/>
      <c r="CP1418" s="323" t="n"/>
      <c r="CQ1418" s="348" t="n"/>
      <c r="CR1418" s="348" t="n"/>
      <c r="CS1418" s="348" t="n"/>
      <c r="CT1418" s="348" t="n"/>
      <c r="CU1418" s="348" t="n"/>
      <c r="CV1418" s="348" t="n"/>
      <c r="CW1418" s="348" t="n"/>
      <c r="CX1418" s="348" t="n"/>
      <c r="CY1418" s="348">
        <f>IFERROR(ROUND(STDEV(AN1418,L1418),1),"")</f>
        <v/>
      </c>
      <c r="CZ1418" s="232">
        <f>IFERROR(ROUND(AVERAGE(O1418:S1418,AA1418:AE1418),0),"")</f>
        <v/>
      </c>
      <c r="DA1418" s="232">
        <f>IFERROR(AVERAGE(T1418:X1418,AF1418:AJ1418),"")</f>
        <v/>
      </c>
      <c r="DB1418" s="308">
        <f>AV1418+BK1418</f>
        <v/>
      </c>
      <c r="DC1418" s="12">
        <f>SUM(BL1418:BT1418,AW1418:BE1418)</f>
        <v/>
      </c>
      <c r="DD1418" s="437">
        <f>IFERROR(ROUND(DC1418/K1418,0),"")</f>
        <v/>
      </c>
      <c r="DE1418" s="437">
        <f>IFERROR(ROUND(AVERAGE(Y1418:Z1418,AK1418:AL1418),0),"")</f>
        <v/>
      </c>
      <c r="DF1418" s="217">
        <f>IFERROR(ROUND((3600/DE1418*J1418),0),"")</f>
        <v/>
      </c>
      <c r="DG1418" s="437">
        <f>IFERROR(ROUND(DD1418/DF1418,1),"")</f>
        <v/>
      </c>
      <c r="DH1418" s="308">
        <f>IFERROR(DB1418+DD1418,"")</f>
        <v/>
      </c>
      <c r="DI1418" s="447">
        <f>IFERROR(DD1418/DH1418,"")</f>
        <v/>
      </c>
      <c r="DJ1418" s="239" t="n"/>
      <c r="DK1418" s="12">
        <f>IFERROR(DF1418-AP1418,"")</f>
        <v/>
      </c>
      <c r="DL1418" s="239" t="n"/>
      <c r="DM1418" s="307">
        <f>IFERROR(DA1418-L1418,"")</f>
        <v/>
      </c>
      <c r="DN1418" s="348">
        <f>IF(DE1418&gt;AQ1418,0,1)</f>
        <v/>
      </c>
      <c r="DO1418" s="348">
        <f>IF(DA1418&lt;M1418,0,1)</f>
        <v/>
      </c>
      <c r="DP1418" s="348">
        <f>IF(DA1418&gt;N1418,0,1)</f>
        <v/>
      </c>
    </row>
    <row r="1419" ht="20.25" customHeight="1" s="417">
      <c r="C1419" s="455" t="n"/>
      <c r="G1419" s="238" t="n"/>
      <c r="H1419" s="437" t="n"/>
      <c r="I1419" s="437" t="n"/>
      <c r="J1419" s="437" t="n"/>
      <c r="K1419" s="437" t="n"/>
      <c r="L1419" s="240" t="n"/>
      <c r="M1419" s="241" t="n"/>
      <c r="N1419" s="242" t="n"/>
      <c r="O1419" s="232" t="n"/>
      <c r="P1419" s="232" t="n"/>
      <c r="Q1419" s="232" t="n"/>
      <c r="R1419" s="232" t="n"/>
      <c r="S1419" s="232" t="n"/>
      <c r="T1419" s="232" t="n"/>
      <c r="U1419" s="232" t="n"/>
      <c r="V1419" s="232" t="n"/>
      <c r="W1419" s="232" t="n"/>
      <c r="X1419" s="232" t="n"/>
      <c r="Y1419" s="195" t="n"/>
      <c r="Z1419" s="195" t="n"/>
      <c r="AA1419" s="232" t="n"/>
      <c r="AB1419" s="232" t="n"/>
      <c r="AC1419" s="232" t="n"/>
      <c r="AD1419" s="232" t="n"/>
      <c r="AE1419" s="232" t="n"/>
      <c r="AF1419" s="232" t="n"/>
      <c r="AG1419" s="232" t="n"/>
      <c r="AH1419" s="232" t="n"/>
      <c r="AI1419" s="232" t="n"/>
      <c r="AJ1419" s="232" t="n"/>
      <c r="AK1419" s="195" t="n"/>
      <c r="AL1419" s="195" t="n"/>
      <c r="AM1419" s="232">
        <f>IFERROR(ROUND(AVERAGE(O1419:S1419,AA1419:AE1419),0),"")</f>
        <v/>
      </c>
      <c r="AN1419" s="232">
        <f>IFERROR(ROUND(AVERAGE(T1419:X1419,AF1419:AJ1419),0),"")</f>
        <v/>
      </c>
      <c r="AO1419" s="278">
        <f>IFERROR((AM1419-L1419)/L1419,"")</f>
        <v/>
      </c>
      <c r="AP1419" s="218" t="n"/>
      <c r="AQ1419" s="219" t="n"/>
      <c r="AR1419" s="217">
        <f>IFERROR(ROUND((3600/AS1419*J1419),0),"")</f>
        <v/>
      </c>
      <c r="AS1419" s="217">
        <f>IFERROR(ROUND(AVERAGE(Y1419:Z1419,AK1419:AL1419),0),"")</f>
        <v/>
      </c>
      <c r="AT1419" s="217" t="n"/>
      <c r="AU1419" s="217" t="n"/>
      <c r="AV1419" s="217" t="n"/>
      <c r="AW1419" s="217" t="n"/>
      <c r="AX1419" s="217" t="n"/>
      <c r="AY1419" s="217" t="n"/>
      <c r="AZ1419" s="217" t="n"/>
      <c r="BA1419" s="217" t="n"/>
      <c r="BB1419" s="217" t="n"/>
      <c r="BC1419" s="217" t="n"/>
      <c r="BD1419" s="217" t="n"/>
      <c r="BE1419" s="217" t="n"/>
      <c r="BF1419" s="217" t="n"/>
      <c r="BG1419" s="217" t="n"/>
      <c r="BH1419" s="217" t="n"/>
      <c r="BI1419" s="217" t="n"/>
      <c r="BJ1419" s="217" t="n"/>
      <c r="BK1419" s="217" t="n"/>
      <c r="BL1419" s="217" t="n"/>
      <c r="BM1419" s="217" t="n"/>
      <c r="BN1419" s="217" t="n"/>
      <c r="BO1419" s="217" t="n"/>
      <c r="BP1419" s="217" t="n"/>
      <c r="BQ1419" s="217" t="n"/>
      <c r="BR1419" s="217" t="n"/>
      <c r="BS1419" s="217" t="n"/>
      <c r="BT1419" s="217" t="n"/>
      <c r="BU1419" s="217" t="n"/>
      <c r="BV1419" s="217" t="n"/>
      <c r="BW1419" s="217" t="n"/>
      <c r="BX1419" s="220" t="n"/>
      <c r="BY1419" s="220" t="n"/>
      <c r="BZ1419" s="220" t="n"/>
      <c r="CA1419" s="220" t="n"/>
      <c r="CB1419" s="220" t="n"/>
      <c r="CC1419" s="220" t="n"/>
      <c r="CD1419" s="220" t="n"/>
      <c r="CE1419" s="220" t="n"/>
      <c r="CF1419" s="220" t="n"/>
      <c r="CG1419" s="221">
        <f>IFERROR(ROUND((SUM(BX1419:CF1419)),0),"")</f>
        <v/>
      </c>
      <c r="CH1419" s="216" t="n"/>
      <c r="CI1419" s="456" t="n"/>
      <c r="CJ1419" s="223" t="n"/>
      <c r="CK1419" s="196" t="n"/>
      <c r="CL1419" s="196" t="n"/>
      <c r="CM1419" s="196" t="n"/>
      <c r="CN1419" s="196" t="n"/>
      <c r="CO1419" s="196" t="n"/>
      <c r="CP1419" s="323" t="n"/>
      <c r="CQ1419" s="348" t="n"/>
      <c r="CR1419" s="348" t="n"/>
      <c r="CS1419" s="348" t="n"/>
      <c r="CT1419" s="348" t="n"/>
      <c r="CU1419" s="348" t="n"/>
      <c r="CV1419" s="348" t="n"/>
      <c r="CW1419" s="348" t="n"/>
      <c r="CX1419" s="348" t="n"/>
      <c r="CY1419" s="348">
        <f>IFERROR(ROUND(STDEV(AN1419,L1419),1),"")</f>
        <v/>
      </c>
      <c r="CZ1419" s="232">
        <f>IFERROR(ROUND(AVERAGE(O1419:S1419,AA1419:AE1419),0),"")</f>
        <v/>
      </c>
      <c r="DA1419" s="232">
        <f>IFERROR(AVERAGE(T1419:X1419,AF1419:AJ1419),"")</f>
        <v/>
      </c>
      <c r="DB1419" s="308">
        <f>AV1419+BK1419</f>
        <v/>
      </c>
      <c r="DC1419" s="12">
        <f>SUM(BL1419:BT1419,AW1419:BE1419)</f>
        <v/>
      </c>
      <c r="DD1419" s="437">
        <f>IFERROR(ROUND(DC1419/K1419,0),"")</f>
        <v/>
      </c>
      <c r="DE1419" s="437">
        <f>IFERROR(ROUND(AVERAGE(Y1419:Z1419,AK1419:AL1419),0),"")</f>
        <v/>
      </c>
      <c r="DF1419" s="217">
        <f>IFERROR(ROUND((3600/DE1419*J1419),0),"")</f>
        <v/>
      </c>
      <c r="DG1419" s="437">
        <f>IFERROR(ROUND(DD1419/DF1419,1),"")</f>
        <v/>
      </c>
      <c r="DH1419" s="308">
        <f>IFERROR(DB1419+DD1419,"")</f>
        <v/>
      </c>
      <c r="DI1419" s="447">
        <f>IFERROR(DD1419/DH1419,"")</f>
        <v/>
      </c>
      <c r="DJ1419" s="239" t="n"/>
      <c r="DK1419" s="12">
        <f>IFERROR(DF1419-AP1419,"")</f>
        <v/>
      </c>
      <c r="DL1419" s="239" t="n"/>
      <c r="DM1419" s="307">
        <f>IFERROR(DA1419-L1419,"")</f>
        <v/>
      </c>
      <c r="DN1419" s="348">
        <f>IF(DE1419&gt;AQ1419,0,1)</f>
        <v/>
      </c>
      <c r="DO1419" s="348">
        <f>IF(DA1419&lt;M1419,0,1)</f>
        <v/>
      </c>
      <c r="DP1419" s="348">
        <f>IF(DA1419&gt;N1419,0,1)</f>
        <v/>
      </c>
    </row>
    <row r="1420" ht="20.25" customHeight="1" s="417">
      <c r="C1420" s="455" t="n"/>
      <c r="G1420" s="238" t="n"/>
      <c r="H1420" s="437" t="n"/>
      <c r="I1420" s="437" t="n"/>
      <c r="J1420" s="437" t="n"/>
      <c r="K1420" s="437" t="n"/>
      <c r="L1420" s="240" t="n"/>
      <c r="M1420" s="241" t="n"/>
      <c r="N1420" s="242" t="n"/>
      <c r="O1420" s="232" t="n"/>
      <c r="P1420" s="232" t="n"/>
      <c r="Q1420" s="232" t="n"/>
      <c r="R1420" s="232" t="n"/>
      <c r="S1420" s="232" t="n"/>
      <c r="T1420" s="232" t="n"/>
      <c r="U1420" s="232" t="n"/>
      <c r="V1420" s="232" t="n"/>
      <c r="W1420" s="232" t="n"/>
      <c r="X1420" s="232" t="n"/>
      <c r="Y1420" s="195" t="n"/>
      <c r="Z1420" s="195" t="n"/>
      <c r="AA1420" s="232" t="n"/>
      <c r="AB1420" s="232" t="n"/>
      <c r="AC1420" s="232" t="n"/>
      <c r="AD1420" s="232" t="n"/>
      <c r="AE1420" s="232" t="n"/>
      <c r="AF1420" s="232" t="n"/>
      <c r="AG1420" s="232" t="n"/>
      <c r="AH1420" s="232" t="n"/>
      <c r="AI1420" s="232" t="n"/>
      <c r="AJ1420" s="232" t="n"/>
      <c r="AK1420" s="195" t="n"/>
      <c r="AL1420" s="195" t="n"/>
      <c r="AM1420" s="232">
        <f>IFERROR(ROUND(AVERAGE(O1420:S1420,AA1420:AE1420),0),"")</f>
        <v/>
      </c>
      <c r="AN1420" s="232">
        <f>IFERROR(ROUND(AVERAGE(T1420:X1420,AF1420:AJ1420),0),"")</f>
        <v/>
      </c>
      <c r="AO1420" s="278">
        <f>IFERROR((AM1420-L1420)/L1420,"")</f>
        <v/>
      </c>
      <c r="AP1420" s="218" t="n"/>
      <c r="AQ1420" s="219" t="n"/>
      <c r="AR1420" s="217">
        <f>IFERROR(ROUND((3600/AS1420*J1420),0),"")</f>
        <v/>
      </c>
      <c r="AS1420" s="217">
        <f>IFERROR(ROUND(AVERAGE(Y1420:Z1420,AK1420:AL1420),0),"")</f>
        <v/>
      </c>
      <c r="AT1420" s="217" t="n"/>
      <c r="AU1420" s="217" t="n"/>
      <c r="AV1420" s="217" t="n"/>
      <c r="AW1420" s="217" t="n"/>
      <c r="AX1420" s="217" t="n"/>
      <c r="AY1420" s="217" t="n"/>
      <c r="AZ1420" s="217" t="n"/>
      <c r="BA1420" s="217" t="n"/>
      <c r="BB1420" s="217" t="n"/>
      <c r="BC1420" s="217" t="n"/>
      <c r="BD1420" s="217" t="n"/>
      <c r="BE1420" s="217" t="n"/>
      <c r="BF1420" s="217" t="n"/>
      <c r="BG1420" s="217" t="n"/>
      <c r="BH1420" s="217" t="n"/>
      <c r="BI1420" s="217" t="n"/>
      <c r="BJ1420" s="217" t="n"/>
      <c r="BK1420" s="217" t="n"/>
      <c r="BL1420" s="217" t="n"/>
      <c r="BM1420" s="217" t="n"/>
      <c r="BN1420" s="217" t="n"/>
      <c r="BO1420" s="217" t="n"/>
      <c r="BP1420" s="217" t="n"/>
      <c r="BQ1420" s="217" t="n"/>
      <c r="BR1420" s="217" t="n"/>
      <c r="BS1420" s="217" t="n"/>
      <c r="BT1420" s="217" t="n"/>
      <c r="BU1420" s="217" t="n"/>
      <c r="BV1420" s="217" t="n"/>
      <c r="BW1420" s="217" t="n"/>
      <c r="BX1420" s="220" t="n"/>
      <c r="BY1420" s="220" t="n"/>
      <c r="BZ1420" s="220" t="n"/>
      <c r="CA1420" s="220" t="n"/>
      <c r="CB1420" s="220" t="n"/>
      <c r="CC1420" s="220" t="n"/>
      <c r="CD1420" s="220" t="n"/>
      <c r="CE1420" s="220" t="n"/>
      <c r="CF1420" s="220" t="n"/>
      <c r="CG1420" s="221">
        <f>IFERROR(ROUND((SUM(BX1420:CF1420)),0),"")</f>
        <v/>
      </c>
      <c r="CH1420" s="216" t="n"/>
      <c r="CI1420" s="456" t="n"/>
      <c r="CJ1420" s="223" t="n"/>
      <c r="CK1420" s="196" t="n"/>
      <c r="CL1420" s="196" t="n"/>
      <c r="CM1420" s="196" t="n"/>
      <c r="CN1420" s="196" t="n"/>
      <c r="CO1420" s="196" t="n"/>
      <c r="CP1420" s="323" t="n"/>
      <c r="CQ1420" s="348" t="n"/>
      <c r="CR1420" s="348" t="n"/>
      <c r="CS1420" s="348" t="n"/>
      <c r="CT1420" s="348" t="n"/>
      <c r="CU1420" s="348" t="n"/>
      <c r="CV1420" s="348" t="n"/>
      <c r="CW1420" s="348" t="n"/>
      <c r="CX1420" s="348" t="n"/>
      <c r="CY1420" s="348">
        <f>IFERROR(ROUND(STDEV(AN1420,L1420),1),"")</f>
        <v/>
      </c>
      <c r="CZ1420" s="232">
        <f>IFERROR(ROUND(AVERAGE(O1420:S1420,AA1420:AE1420),0),"")</f>
        <v/>
      </c>
      <c r="DA1420" s="232">
        <f>IFERROR(AVERAGE(T1420:X1420,AF1420:AJ1420),"")</f>
        <v/>
      </c>
      <c r="DB1420" s="308">
        <f>AV1420+BK1420</f>
        <v/>
      </c>
      <c r="DC1420" s="12">
        <f>SUM(BL1420:BT1420,AW1420:BE1420)</f>
        <v/>
      </c>
      <c r="DD1420" s="437">
        <f>IFERROR(ROUND(DC1420/K1420,0),"")</f>
        <v/>
      </c>
      <c r="DE1420" s="437">
        <f>IFERROR(ROUND(AVERAGE(Y1420:Z1420,AK1420:AL1420),0),"")</f>
        <v/>
      </c>
      <c r="DF1420" s="217">
        <f>IFERROR(ROUND((3600/DE1420*J1420),0),"")</f>
        <v/>
      </c>
      <c r="DG1420" s="437">
        <f>IFERROR(ROUND(DD1420/DF1420,1),"")</f>
        <v/>
      </c>
      <c r="DH1420" s="308">
        <f>IFERROR(DB1420+DD1420,"")</f>
        <v/>
      </c>
      <c r="DI1420" s="447">
        <f>IFERROR(DD1420/DH1420,"")</f>
        <v/>
      </c>
      <c r="DJ1420" s="239" t="n"/>
      <c r="DK1420" s="12">
        <f>IFERROR(DF1420-AP1420,"")</f>
        <v/>
      </c>
      <c r="DL1420" s="239" t="n"/>
      <c r="DM1420" s="307">
        <f>IFERROR(DA1420-L1420,"")</f>
        <v/>
      </c>
      <c r="DN1420" s="348">
        <f>IF(DE1420&gt;AQ1420,0,1)</f>
        <v/>
      </c>
      <c r="DO1420" s="348">
        <f>IF(DA1420&lt;M1420,0,1)</f>
        <v/>
      </c>
      <c r="DP1420" s="348">
        <f>IF(DA1420&gt;N1420,0,1)</f>
        <v/>
      </c>
    </row>
    <row r="1421" ht="20.25" customHeight="1" s="417">
      <c r="C1421" s="455" t="n"/>
      <c r="G1421" s="238" t="n"/>
      <c r="H1421" s="437" t="n"/>
      <c r="I1421" s="437" t="n"/>
      <c r="J1421" s="437" t="n"/>
      <c r="K1421" s="437" t="n"/>
      <c r="L1421" s="240" t="n"/>
      <c r="M1421" s="241" t="n"/>
      <c r="N1421" s="242" t="n"/>
      <c r="O1421" s="232" t="n"/>
      <c r="P1421" s="232" t="n"/>
      <c r="Q1421" s="232" t="n"/>
      <c r="R1421" s="232" t="n"/>
      <c r="S1421" s="232" t="n"/>
      <c r="T1421" s="232" t="n"/>
      <c r="U1421" s="232" t="n"/>
      <c r="V1421" s="232" t="n"/>
      <c r="W1421" s="232" t="n"/>
      <c r="X1421" s="232" t="n"/>
      <c r="Y1421" s="195" t="n"/>
      <c r="Z1421" s="195" t="n"/>
      <c r="AA1421" s="232" t="n"/>
      <c r="AB1421" s="232" t="n"/>
      <c r="AC1421" s="232" t="n"/>
      <c r="AD1421" s="232" t="n"/>
      <c r="AE1421" s="232" t="n"/>
      <c r="AF1421" s="232" t="n"/>
      <c r="AG1421" s="232" t="n"/>
      <c r="AH1421" s="232" t="n"/>
      <c r="AI1421" s="232" t="n"/>
      <c r="AJ1421" s="232" t="n"/>
      <c r="AK1421" s="195" t="n"/>
      <c r="AL1421" s="195" t="n"/>
      <c r="AM1421" s="232">
        <f>IFERROR(ROUND(AVERAGE(O1421:S1421,AA1421:AE1421),0),"")</f>
        <v/>
      </c>
      <c r="AN1421" s="232">
        <f>IFERROR(ROUND(AVERAGE(T1421:X1421,AF1421:AJ1421),0),"")</f>
        <v/>
      </c>
      <c r="AO1421" s="278">
        <f>IFERROR((AM1421-L1421)/L1421,"")</f>
        <v/>
      </c>
      <c r="AP1421" s="218" t="n"/>
      <c r="AQ1421" s="219" t="n"/>
      <c r="AR1421" s="217">
        <f>IFERROR(ROUND((3600/AS1421*J1421),0),"")</f>
        <v/>
      </c>
      <c r="AS1421" s="217">
        <f>IFERROR(ROUND(AVERAGE(Y1421:Z1421,AK1421:AL1421),0),"")</f>
        <v/>
      </c>
      <c r="AT1421" s="217" t="n"/>
      <c r="AU1421" s="217" t="n"/>
      <c r="AV1421" s="217" t="n"/>
      <c r="AW1421" s="217" t="n"/>
      <c r="AX1421" s="217" t="n"/>
      <c r="AY1421" s="217" t="n"/>
      <c r="AZ1421" s="217" t="n"/>
      <c r="BA1421" s="217" t="n"/>
      <c r="BB1421" s="217" t="n"/>
      <c r="BC1421" s="217" t="n"/>
      <c r="BD1421" s="217" t="n"/>
      <c r="BE1421" s="217" t="n"/>
      <c r="BF1421" s="217" t="n"/>
      <c r="BG1421" s="217" t="n"/>
      <c r="BH1421" s="217" t="n"/>
      <c r="BI1421" s="217" t="n"/>
      <c r="BJ1421" s="217" t="n"/>
      <c r="BK1421" s="217" t="n"/>
      <c r="BL1421" s="217" t="n"/>
      <c r="BM1421" s="217" t="n"/>
      <c r="BN1421" s="217" t="n"/>
      <c r="BO1421" s="217" t="n"/>
      <c r="BP1421" s="217" t="n"/>
      <c r="BQ1421" s="217" t="n"/>
      <c r="BR1421" s="217" t="n"/>
      <c r="BS1421" s="217" t="n"/>
      <c r="BT1421" s="217" t="n"/>
      <c r="BU1421" s="217" t="n"/>
      <c r="BV1421" s="217" t="n"/>
      <c r="BW1421" s="217" t="n"/>
      <c r="BX1421" s="220" t="n"/>
      <c r="BY1421" s="220" t="n"/>
      <c r="BZ1421" s="220" t="n"/>
      <c r="CA1421" s="220" t="n"/>
      <c r="CB1421" s="220" t="n"/>
      <c r="CC1421" s="220" t="n"/>
      <c r="CD1421" s="220" t="n"/>
      <c r="CE1421" s="220" t="n"/>
      <c r="CF1421" s="220" t="n"/>
      <c r="CG1421" s="221">
        <f>IFERROR(ROUND((SUM(BX1421:CF1421)),0),"")</f>
        <v/>
      </c>
      <c r="CH1421" s="216" t="n"/>
      <c r="CI1421" s="456" t="n"/>
      <c r="CJ1421" s="223" t="n"/>
      <c r="CK1421" s="196" t="n"/>
      <c r="CL1421" s="196" t="n"/>
      <c r="CM1421" s="196" t="n"/>
      <c r="CN1421" s="196" t="n"/>
      <c r="CO1421" s="196" t="n"/>
      <c r="CP1421" s="323" t="n"/>
      <c r="CQ1421" s="348" t="n"/>
      <c r="CR1421" s="348" t="n"/>
      <c r="CS1421" s="348" t="n"/>
      <c r="CT1421" s="348" t="n"/>
      <c r="CU1421" s="348" t="n"/>
      <c r="CV1421" s="348" t="n"/>
      <c r="CW1421" s="348" t="n"/>
      <c r="CX1421" s="348" t="n"/>
      <c r="CY1421" s="348">
        <f>IFERROR(ROUND(STDEV(AN1421,L1421),1),"")</f>
        <v/>
      </c>
      <c r="CZ1421" s="232">
        <f>IFERROR(ROUND(AVERAGE(O1421:S1421,AA1421:AE1421),0),"")</f>
        <v/>
      </c>
      <c r="DA1421" s="232">
        <f>IFERROR(AVERAGE(T1421:X1421,AF1421:AJ1421),"")</f>
        <v/>
      </c>
      <c r="DB1421" s="308">
        <f>AV1421+BK1421</f>
        <v/>
      </c>
      <c r="DC1421" s="12">
        <f>SUM(BL1421:BT1421,AW1421:BE1421)</f>
        <v/>
      </c>
      <c r="DD1421" s="437">
        <f>IFERROR(ROUND(DC1421/K1421,0),"")</f>
        <v/>
      </c>
      <c r="DE1421" s="437">
        <f>IFERROR(ROUND(AVERAGE(Y1421:Z1421,AK1421:AL1421),0),"")</f>
        <v/>
      </c>
      <c r="DF1421" s="217">
        <f>IFERROR(ROUND((3600/DE1421*J1421),0),"")</f>
        <v/>
      </c>
      <c r="DG1421" s="437">
        <f>IFERROR(ROUND(DD1421/DF1421,1),"")</f>
        <v/>
      </c>
      <c r="DH1421" s="308">
        <f>IFERROR(DB1421+DD1421,"")</f>
        <v/>
      </c>
      <c r="DI1421" s="447">
        <f>IFERROR(DD1421/DH1421,"")</f>
        <v/>
      </c>
      <c r="DJ1421" s="239" t="n"/>
      <c r="DK1421" s="12">
        <f>IFERROR(DF1421-AP1421,"")</f>
        <v/>
      </c>
      <c r="DL1421" s="239" t="n"/>
      <c r="DM1421" s="307">
        <f>IFERROR(DA1421-L1421,"")</f>
        <v/>
      </c>
      <c r="DN1421" s="348">
        <f>IF(DE1421&gt;AQ1421,0,1)</f>
        <v/>
      </c>
      <c r="DO1421" s="348">
        <f>IF(DA1421&lt;M1421,0,1)</f>
        <v/>
      </c>
      <c r="DP1421" s="348">
        <f>IF(DA1421&gt;N1421,0,1)</f>
        <v/>
      </c>
    </row>
    <row r="1422" ht="20.25" customHeight="1" s="417">
      <c r="C1422" s="455" t="n"/>
      <c r="G1422" s="238" t="n"/>
      <c r="H1422" s="437" t="n"/>
      <c r="I1422" s="437" t="n"/>
      <c r="J1422" s="437" t="n"/>
      <c r="K1422" s="437" t="n"/>
      <c r="L1422" s="240" t="n"/>
      <c r="M1422" s="241" t="n"/>
      <c r="N1422" s="242" t="n"/>
      <c r="O1422" s="232" t="n"/>
      <c r="P1422" s="232" t="n"/>
      <c r="Q1422" s="232" t="n"/>
      <c r="R1422" s="232" t="n"/>
      <c r="S1422" s="232" t="n"/>
      <c r="T1422" s="232" t="n"/>
      <c r="U1422" s="232" t="n"/>
      <c r="V1422" s="232" t="n"/>
      <c r="W1422" s="232" t="n"/>
      <c r="X1422" s="232" t="n"/>
      <c r="Y1422" s="195" t="n"/>
      <c r="Z1422" s="195" t="n"/>
      <c r="AA1422" s="232" t="n"/>
      <c r="AB1422" s="232" t="n"/>
      <c r="AC1422" s="232" t="n"/>
      <c r="AD1422" s="232" t="n"/>
      <c r="AE1422" s="232" t="n"/>
      <c r="AF1422" s="232" t="n"/>
      <c r="AG1422" s="232" t="n"/>
      <c r="AH1422" s="232" t="n"/>
      <c r="AI1422" s="232" t="n"/>
      <c r="AJ1422" s="232" t="n"/>
      <c r="AK1422" s="195" t="n"/>
      <c r="AL1422" s="195" t="n"/>
      <c r="AM1422" s="232">
        <f>IFERROR(ROUND(AVERAGE(O1422:S1422,AA1422:AE1422),0),"")</f>
        <v/>
      </c>
      <c r="AN1422" s="232">
        <f>IFERROR(ROUND(AVERAGE(T1422:X1422,AF1422:AJ1422),0),"")</f>
        <v/>
      </c>
      <c r="AO1422" s="278">
        <f>IFERROR((AM1422-L1422)/L1422,"")</f>
        <v/>
      </c>
      <c r="AP1422" s="218" t="n"/>
      <c r="AQ1422" s="219" t="n"/>
      <c r="AR1422" s="217">
        <f>IFERROR(ROUND((3600/AS1422*J1422),0),"")</f>
        <v/>
      </c>
      <c r="AS1422" s="217">
        <f>IFERROR(ROUND(AVERAGE(Y1422:Z1422,AK1422:AL1422),0),"")</f>
        <v/>
      </c>
      <c r="AT1422" s="217" t="n"/>
      <c r="AU1422" s="217" t="n"/>
      <c r="AV1422" s="217" t="n"/>
      <c r="AW1422" s="217" t="n"/>
      <c r="AX1422" s="217" t="n"/>
      <c r="AY1422" s="217" t="n"/>
      <c r="AZ1422" s="217" t="n"/>
      <c r="BA1422" s="217" t="n"/>
      <c r="BB1422" s="217" t="n"/>
      <c r="BC1422" s="217" t="n"/>
      <c r="BD1422" s="217" t="n"/>
      <c r="BE1422" s="217" t="n"/>
      <c r="BF1422" s="217" t="n"/>
      <c r="BG1422" s="217" t="n"/>
      <c r="BH1422" s="217" t="n"/>
      <c r="BI1422" s="217" t="n"/>
      <c r="BJ1422" s="217" t="n"/>
      <c r="BK1422" s="217" t="n"/>
      <c r="BL1422" s="217" t="n"/>
      <c r="BM1422" s="217" t="n"/>
      <c r="BN1422" s="217" t="n"/>
      <c r="BO1422" s="217" t="n"/>
      <c r="BP1422" s="217" t="n"/>
      <c r="BQ1422" s="217" t="n"/>
      <c r="BR1422" s="217" t="n"/>
      <c r="BS1422" s="217" t="n"/>
      <c r="BT1422" s="217" t="n"/>
      <c r="BU1422" s="217" t="n"/>
      <c r="BV1422" s="217" t="n"/>
      <c r="BW1422" s="217" t="n"/>
      <c r="BX1422" s="220" t="n"/>
      <c r="BY1422" s="220" t="n"/>
      <c r="BZ1422" s="220" t="n"/>
      <c r="CA1422" s="220" t="n"/>
      <c r="CB1422" s="220" t="n"/>
      <c r="CC1422" s="220" t="n"/>
      <c r="CD1422" s="220" t="n"/>
      <c r="CE1422" s="220" t="n"/>
      <c r="CF1422" s="220" t="n"/>
      <c r="CG1422" s="221">
        <f>IFERROR(ROUND((SUM(BX1422:CF1422)),0),"")</f>
        <v/>
      </c>
      <c r="CH1422" s="216" t="n"/>
      <c r="CI1422" s="456" t="n"/>
      <c r="CJ1422" s="223" t="n"/>
      <c r="CK1422" s="196" t="n"/>
      <c r="CL1422" s="196" t="n"/>
      <c r="CM1422" s="196" t="n"/>
      <c r="CN1422" s="196" t="n"/>
      <c r="CO1422" s="196" t="n"/>
      <c r="CP1422" s="323" t="n"/>
      <c r="CQ1422" s="348" t="n"/>
      <c r="CR1422" s="348" t="n"/>
      <c r="CS1422" s="348" t="n"/>
      <c r="CT1422" s="348" t="n"/>
      <c r="CU1422" s="348" t="n"/>
      <c r="CV1422" s="348" t="n"/>
      <c r="CW1422" s="348" t="n"/>
      <c r="CX1422" s="348" t="n"/>
      <c r="CY1422" s="348">
        <f>IFERROR(ROUND(STDEV(AN1422,L1422),1),"")</f>
        <v/>
      </c>
      <c r="CZ1422" s="232">
        <f>IFERROR(ROUND(AVERAGE(O1422:S1422,AA1422:AE1422),0),"")</f>
        <v/>
      </c>
      <c r="DA1422" s="232">
        <f>IFERROR(AVERAGE(T1422:X1422,AF1422:AJ1422),"")</f>
        <v/>
      </c>
      <c r="DB1422" s="308">
        <f>AV1422+BK1422</f>
        <v/>
      </c>
      <c r="DC1422" s="12">
        <f>SUM(BL1422:BT1422,AW1422:BE1422)</f>
        <v/>
      </c>
      <c r="DD1422" s="437">
        <f>IFERROR(ROUND(DC1422/K1422,0),"")</f>
        <v/>
      </c>
      <c r="DE1422" s="437">
        <f>IFERROR(ROUND(AVERAGE(Y1422:Z1422,AK1422:AL1422),0),"")</f>
        <v/>
      </c>
      <c r="DF1422" s="217">
        <f>IFERROR(ROUND((3600/DE1422*J1422),0),"")</f>
        <v/>
      </c>
      <c r="DG1422" s="437">
        <f>IFERROR(ROUND(DD1422/DF1422,1),"")</f>
        <v/>
      </c>
      <c r="DH1422" s="308">
        <f>IFERROR(DB1422+DD1422,"")</f>
        <v/>
      </c>
      <c r="DI1422" s="447">
        <f>IFERROR(DD1422/DH1422,"")</f>
        <v/>
      </c>
      <c r="DJ1422" s="239" t="n"/>
      <c r="DK1422" s="12">
        <f>IFERROR(DF1422-AP1422,"")</f>
        <v/>
      </c>
      <c r="DL1422" s="239" t="n"/>
      <c r="DM1422" s="307">
        <f>IFERROR(DA1422-L1422,"")</f>
        <v/>
      </c>
      <c r="DN1422" s="348">
        <f>IF(DE1422&gt;AQ1422,0,1)</f>
        <v/>
      </c>
      <c r="DO1422" s="348">
        <f>IF(DA1422&lt;M1422,0,1)</f>
        <v/>
      </c>
      <c r="DP1422" s="348">
        <f>IF(DA1422&gt;N1422,0,1)</f>
        <v/>
      </c>
    </row>
    <row r="1423" ht="20.25" customHeight="1" s="417">
      <c r="C1423" s="455" t="n"/>
      <c r="G1423" s="238" t="n"/>
      <c r="H1423" s="437" t="n"/>
      <c r="I1423" s="437" t="n"/>
      <c r="J1423" s="437" t="n"/>
      <c r="K1423" s="437" t="n"/>
      <c r="L1423" s="240" t="n"/>
      <c r="M1423" s="241" t="n"/>
      <c r="N1423" s="242" t="n"/>
      <c r="O1423" s="232" t="n"/>
      <c r="P1423" s="232" t="n"/>
      <c r="Q1423" s="232" t="n"/>
      <c r="R1423" s="232" t="n"/>
      <c r="S1423" s="232" t="n"/>
      <c r="T1423" s="232" t="n"/>
      <c r="U1423" s="232" t="n"/>
      <c r="V1423" s="232" t="n"/>
      <c r="W1423" s="232" t="n"/>
      <c r="X1423" s="232" t="n"/>
      <c r="Y1423" s="195" t="n"/>
      <c r="Z1423" s="195" t="n"/>
      <c r="AA1423" s="232" t="n"/>
      <c r="AB1423" s="232" t="n"/>
      <c r="AC1423" s="232" t="n"/>
      <c r="AD1423" s="232" t="n"/>
      <c r="AE1423" s="232" t="n"/>
      <c r="AF1423" s="232" t="n"/>
      <c r="AG1423" s="232" t="n"/>
      <c r="AH1423" s="232" t="n"/>
      <c r="AI1423" s="232" t="n"/>
      <c r="AJ1423" s="232" t="n"/>
      <c r="AK1423" s="195" t="n"/>
      <c r="AL1423" s="195" t="n"/>
      <c r="AM1423" s="232">
        <f>IFERROR(ROUND(AVERAGE(O1423:S1423,AA1423:AE1423),0),"")</f>
        <v/>
      </c>
      <c r="AN1423" s="232">
        <f>IFERROR(ROUND(AVERAGE(T1423:X1423,AF1423:AJ1423),0),"")</f>
        <v/>
      </c>
      <c r="AO1423" s="278">
        <f>IFERROR((AM1423-L1423)/L1423,"")</f>
        <v/>
      </c>
      <c r="AP1423" s="218" t="n"/>
      <c r="AQ1423" s="219" t="n"/>
      <c r="AR1423" s="217">
        <f>IFERROR(ROUND((3600/AS1423*J1423),0),"")</f>
        <v/>
      </c>
      <c r="AS1423" s="217">
        <f>IFERROR(ROUND(AVERAGE(Y1423:Z1423,AK1423:AL1423),0),"")</f>
        <v/>
      </c>
      <c r="AT1423" s="217" t="n"/>
      <c r="AU1423" s="217" t="n"/>
      <c r="AV1423" s="217" t="n"/>
      <c r="AW1423" s="217" t="n"/>
      <c r="AX1423" s="217" t="n"/>
      <c r="AY1423" s="217" t="n"/>
      <c r="AZ1423" s="217" t="n"/>
      <c r="BA1423" s="217" t="n"/>
      <c r="BB1423" s="217" t="n"/>
      <c r="BC1423" s="217" t="n"/>
      <c r="BD1423" s="217" t="n"/>
      <c r="BE1423" s="217" t="n"/>
      <c r="BF1423" s="217" t="n"/>
      <c r="BG1423" s="217" t="n"/>
      <c r="BH1423" s="217" t="n"/>
      <c r="BI1423" s="217" t="n"/>
      <c r="BJ1423" s="217" t="n"/>
      <c r="BK1423" s="217" t="n"/>
      <c r="BL1423" s="217" t="n"/>
      <c r="BM1423" s="217" t="n"/>
      <c r="BN1423" s="217" t="n"/>
      <c r="BO1423" s="217" t="n"/>
      <c r="BP1423" s="217" t="n"/>
      <c r="BQ1423" s="217" t="n"/>
      <c r="BR1423" s="217" t="n"/>
      <c r="BS1423" s="217" t="n"/>
      <c r="BT1423" s="217" t="n"/>
      <c r="BU1423" s="217" t="n"/>
      <c r="BV1423" s="217" t="n"/>
      <c r="BW1423" s="217" t="n"/>
      <c r="BX1423" s="220" t="n"/>
      <c r="BY1423" s="220" t="n"/>
      <c r="BZ1423" s="220" t="n"/>
      <c r="CA1423" s="220" t="n"/>
      <c r="CB1423" s="220" t="n"/>
      <c r="CC1423" s="220" t="n"/>
      <c r="CD1423" s="220" t="n"/>
      <c r="CE1423" s="220" t="n"/>
      <c r="CF1423" s="220" t="n"/>
      <c r="CG1423" s="221">
        <f>IFERROR(ROUND((SUM(BX1423:CF1423)),0),"")</f>
        <v/>
      </c>
      <c r="CH1423" s="216" t="n"/>
      <c r="CI1423" s="456" t="n"/>
      <c r="CJ1423" s="223" t="n"/>
      <c r="CK1423" s="196" t="n"/>
      <c r="CL1423" s="196" t="n"/>
      <c r="CM1423" s="196" t="n"/>
      <c r="CN1423" s="196" t="n"/>
      <c r="CO1423" s="196" t="n"/>
      <c r="CP1423" s="323" t="n"/>
      <c r="CQ1423" s="348" t="n"/>
      <c r="CR1423" s="348" t="n"/>
      <c r="CS1423" s="348" t="n"/>
      <c r="CT1423" s="348" t="n"/>
      <c r="CU1423" s="348" t="n"/>
      <c r="CV1423" s="348" t="n"/>
      <c r="CW1423" s="348" t="n"/>
      <c r="CX1423" s="348" t="n"/>
      <c r="CY1423" s="348">
        <f>IFERROR(ROUND(STDEV(AN1423,L1423),1),"")</f>
        <v/>
      </c>
      <c r="CZ1423" s="232">
        <f>IFERROR(ROUND(AVERAGE(O1423:S1423,AA1423:AE1423),0),"")</f>
        <v/>
      </c>
      <c r="DA1423" s="232">
        <f>IFERROR(AVERAGE(T1423:X1423,AF1423:AJ1423),"")</f>
        <v/>
      </c>
      <c r="DB1423" s="308">
        <f>AV1423+BK1423</f>
        <v/>
      </c>
      <c r="DC1423" s="12">
        <f>SUM(BL1423:BT1423,AW1423:BE1423)</f>
        <v/>
      </c>
      <c r="DD1423" s="437">
        <f>IFERROR(ROUND(DC1423/K1423,0),"")</f>
        <v/>
      </c>
      <c r="DE1423" s="437">
        <f>IFERROR(ROUND(AVERAGE(Y1423:Z1423,AK1423:AL1423),0),"")</f>
        <v/>
      </c>
      <c r="DF1423" s="217">
        <f>IFERROR(ROUND((3600/DE1423*J1423),0),"")</f>
        <v/>
      </c>
      <c r="DG1423" s="437">
        <f>IFERROR(ROUND(DD1423/DF1423,1),"")</f>
        <v/>
      </c>
      <c r="DH1423" s="308">
        <f>IFERROR(DB1423+DD1423,"")</f>
        <v/>
      </c>
      <c r="DI1423" s="447">
        <f>IFERROR(DD1423/DH1423,"")</f>
        <v/>
      </c>
      <c r="DJ1423" s="239" t="n"/>
      <c r="DK1423" s="12">
        <f>IFERROR(DF1423-AP1423,"")</f>
        <v/>
      </c>
      <c r="DL1423" s="239" t="n"/>
      <c r="DM1423" s="307">
        <f>IFERROR(DA1423-L1423,"")</f>
        <v/>
      </c>
      <c r="DN1423" s="348">
        <f>IF(DE1423&gt;AQ1423,0,1)</f>
        <v/>
      </c>
      <c r="DO1423" s="348">
        <f>IF(DA1423&lt;M1423,0,1)</f>
        <v/>
      </c>
      <c r="DP1423" s="348">
        <f>IF(DA1423&gt;N1423,0,1)</f>
        <v/>
      </c>
    </row>
    <row r="1424" ht="20.25" customHeight="1" s="417">
      <c r="C1424" s="455" t="n"/>
      <c r="G1424" s="238" t="n"/>
      <c r="H1424" s="437" t="n"/>
      <c r="I1424" s="437" t="n"/>
      <c r="J1424" s="437" t="n"/>
      <c r="K1424" s="437" t="n"/>
      <c r="L1424" s="240" t="n"/>
      <c r="M1424" s="241" t="n"/>
      <c r="N1424" s="242" t="n"/>
      <c r="O1424" s="232" t="n"/>
      <c r="P1424" s="232" t="n"/>
      <c r="Q1424" s="232" t="n"/>
      <c r="R1424" s="232" t="n"/>
      <c r="S1424" s="232" t="n"/>
      <c r="T1424" s="232" t="n"/>
      <c r="U1424" s="232" t="n"/>
      <c r="V1424" s="232" t="n"/>
      <c r="W1424" s="232" t="n"/>
      <c r="X1424" s="232" t="n"/>
      <c r="Y1424" s="195" t="n"/>
      <c r="Z1424" s="195" t="n"/>
      <c r="AA1424" s="232" t="n"/>
      <c r="AB1424" s="232" t="n"/>
      <c r="AC1424" s="232" t="n"/>
      <c r="AD1424" s="232" t="n"/>
      <c r="AE1424" s="232" t="n"/>
      <c r="AF1424" s="232" t="n"/>
      <c r="AG1424" s="232" t="n"/>
      <c r="AH1424" s="232" t="n"/>
      <c r="AI1424" s="232" t="n"/>
      <c r="AJ1424" s="232" t="n"/>
      <c r="AK1424" s="195" t="n"/>
      <c r="AL1424" s="195" t="n"/>
      <c r="AM1424" s="232">
        <f>IFERROR(ROUND(AVERAGE(O1424:S1424,AA1424:AE1424),0),"")</f>
        <v/>
      </c>
      <c r="AN1424" s="232">
        <f>IFERROR(ROUND(AVERAGE(T1424:X1424,AF1424:AJ1424),0),"")</f>
        <v/>
      </c>
      <c r="AO1424" s="278">
        <f>IFERROR((AM1424-L1424)/L1424,"")</f>
        <v/>
      </c>
      <c r="AP1424" s="218" t="n"/>
      <c r="AQ1424" s="219" t="n"/>
      <c r="AR1424" s="217">
        <f>IFERROR(ROUND((3600/AS1424*J1424),0),"")</f>
        <v/>
      </c>
      <c r="AS1424" s="217">
        <f>IFERROR(ROUND(AVERAGE(Y1424:Z1424,AK1424:AL1424),0),"")</f>
        <v/>
      </c>
      <c r="AT1424" s="217" t="n"/>
      <c r="AU1424" s="217" t="n"/>
      <c r="AV1424" s="217" t="n"/>
      <c r="AW1424" s="217" t="n"/>
      <c r="AX1424" s="217" t="n"/>
      <c r="AY1424" s="217" t="n"/>
      <c r="AZ1424" s="217" t="n"/>
      <c r="BA1424" s="217" t="n"/>
      <c r="BB1424" s="217" t="n"/>
      <c r="BC1424" s="217" t="n"/>
      <c r="BD1424" s="217" t="n"/>
      <c r="BE1424" s="217" t="n"/>
      <c r="BF1424" s="217" t="n"/>
      <c r="BG1424" s="217" t="n"/>
      <c r="BH1424" s="217" t="n"/>
      <c r="BI1424" s="217" t="n"/>
      <c r="BJ1424" s="217" t="n"/>
      <c r="BK1424" s="217" t="n"/>
      <c r="BL1424" s="217" t="n"/>
      <c r="BM1424" s="217" t="n"/>
      <c r="BN1424" s="217" t="n"/>
      <c r="BO1424" s="217" t="n"/>
      <c r="BP1424" s="217" t="n"/>
      <c r="BQ1424" s="217" t="n"/>
      <c r="BR1424" s="217" t="n"/>
      <c r="BS1424" s="217" t="n"/>
      <c r="BT1424" s="217" t="n"/>
      <c r="BU1424" s="217" t="n"/>
      <c r="BV1424" s="217" t="n"/>
      <c r="BW1424" s="217" t="n"/>
      <c r="BX1424" s="220" t="n"/>
      <c r="BY1424" s="220" t="n"/>
      <c r="BZ1424" s="220" t="n"/>
      <c r="CA1424" s="220" t="n"/>
      <c r="CB1424" s="220" t="n"/>
      <c r="CC1424" s="220" t="n"/>
      <c r="CD1424" s="220" t="n"/>
      <c r="CE1424" s="220" t="n"/>
      <c r="CF1424" s="220" t="n"/>
      <c r="CG1424" s="221">
        <f>IFERROR(ROUND((SUM(BX1424:CF1424)),0),"")</f>
        <v/>
      </c>
      <c r="CH1424" s="216" t="n"/>
      <c r="CI1424" s="456" t="n"/>
      <c r="CJ1424" s="223" t="n"/>
      <c r="CK1424" s="196" t="n"/>
      <c r="CL1424" s="196" t="n"/>
      <c r="CM1424" s="196" t="n"/>
      <c r="CN1424" s="196" t="n"/>
      <c r="CO1424" s="196" t="n"/>
      <c r="CP1424" s="323" t="n"/>
      <c r="CQ1424" s="348" t="n"/>
      <c r="CR1424" s="348" t="n"/>
      <c r="CS1424" s="348" t="n"/>
      <c r="CT1424" s="348" t="n"/>
      <c r="CU1424" s="348" t="n"/>
      <c r="CV1424" s="348" t="n"/>
      <c r="CW1424" s="348" t="n"/>
      <c r="CX1424" s="348" t="n"/>
      <c r="CY1424" s="348">
        <f>IFERROR(ROUND(STDEV(AN1424,L1424),1),"")</f>
        <v/>
      </c>
      <c r="CZ1424" s="232">
        <f>IFERROR(ROUND(AVERAGE(O1424:S1424,AA1424:AE1424),0),"")</f>
        <v/>
      </c>
      <c r="DA1424" s="232">
        <f>IFERROR(AVERAGE(T1424:X1424,AF1424:AJ1424),"")</f>
        <v/>
      </c>
      <c r="DB1424" s="308">
        <f>AV1424+BK1424</f>
        <v/>
      </c>
      <c r="DC1424" s="12">
        <f>SUM(BL1424:BT1424,AW1424:BE1424)</f>
        <v/>
      </c>
      <c r="DD1424" s="437">
        <f>IFERROR(ROUND(DC1424/K1424,0),"")</f>
        <v/>
      </c>
      <c r="DE1424" s="437">
        <f>IFERROR(ROUND(AVERAGE(Y1424:Z1424,AK1424:AL1424),0),"")</f>
        <v/>
      </c>
      <c r="DF1424" s="217">
        <f>IFERROR(ROUND((3600/DE1424*J1424),0),"")</f>
        <v/>
      </c>
      <c r="DG1424" s="437">
        <f>IFERROR(ROUND(DD1424/DF1424,1),"")</f>
        <v/>
      </c>
      <c r="DH1424" s="308">
        <f>IFERROR(DB1424+DD1424,"")</f>
        <v/>
      </c>
      <c r="DI1424" s="447">
        <f>IFERROR(DD1424/DH1424,"")</f>
        <v/>
      </c>
      <c r="DJ1424" s="239" t="n"/>
      <c r="DK1424" s="12">
        <f>IFERROR(DF1424-AP1424,"")</f>
        <v/>
      </c>
      <c r="DL1424" s="239" t="n"/>
      <c r="DM1424" s="307">
        <f>IFERROR(DA1424-L1424,"")</f>
        <v/>
      </c>
      <c r="DN1424" s="348">
        <f>IF(DE1424&gt;AQ1424,0,1)</f>
        <v/>
      </c>
      <c r="DO1424" s="348">
        <f>IF(DA1424&lt;M1424,0,1)</f>
        <v/>
      </c>
      <c r="DP1424" s="348">
        <f>IF(DA1424&gt;N1424,0,1)</f>
        <v/>
      </c>
    </row>
    <row r="1425" ht="20.25" customHeight="1" s="417">
      <c r="C1425" s="455" t="n"/>
      <c r="G1425" s="238" t="n"/>
      <c r="H1425" s="437" t="n"/>
      <c r="I1425" s="437" t="n"/>
      <c r="J1425" s="437" t="n"/>
      <c r="K1425" s="437" t="n"/>
      <c r="L1425" s="240" t="n"/>
      <c r="M1425" s="241" t="n"/>
      <c r="N1425" s="242" t="n"/>
      <c r="O1425" s="232" t="n"/>
      <c r="P1425" s="232" t="n"/>
      <c r="Q1425" s="232" t="n"/>
      <c r="R1425" s="232" t="n"/>
      <c r="S1425" s="232" t="n"/>
      <c r="T1425" s="232" t="n"/>
      <c r="U1425" s="232" t="n"/>
      <c r="V1425" s="232" t="n"/>
      <c r="W1425" s="232" t="n"/>
      <c r="X1425" s="232" t="n"/>
      <c r="Y1425" s="195" t="n"/>
      <c r="Z1425" s="195" t="n"/>
      <c r="AA1425" s="232" t="n"/>
      <c r="AB1425" s="232" t="n"/>
      <c r="AC1425" s="232" t="n"/>
      <c r="AD1425" s="232" t="n"/>
      <c r="AE1425" s="232" t="n"/>
      <c r="AF1425" s="232" t="n"/>
      <c r="AG1425" s="232" t="n"/>
      <c r="AH1425" s="232" t="n"/>
      <c r="AI1425" s="232" t="n"/>
      <c r="AJ1425" s="232" t="n"/>
      <c r="AK1425" s="195" t="n"/>
      <c r="AL1425" s="195" t="n"/>
      <c r="AM1425" s="232">
        <f>IFERROR(ROUND(AVERAGE(O1425:S1425,AA1425:AE1425),0),"")</f>
        <v/>
      </c>
      <c r="AN1425" s="232">
        <f>IFERROR(ROUND(AVERAGE(T1425:X1425,AF1425:AJ1425),0),"")</f>
        <v/>
      </c>
      <c r="AO1425" s="278">
        <f>IFERROR((AM1425-L1425)/L1425,"")</f>
        <v/>
      </c>
      <c r="AP1425" s="218" t="n"/>
      <c r="AQ1425" s="219" t="n"/>
      <c r="AR1425" s="217">
        <f>IFERROR(ROUND((3600/AS1425*J1425),0),"")</f>
        <v/>
      </c>
      <c r="AS1425" s="217">
        <f>IFERROR(ROUND(AVERAGE(Y1425:Z1425,AK1425:AL1425),0),"")</f>
        <v/>
      </c>
      <c r="AT1425" s="217" t="n"/>
      <c r="AU1425" s="217" t="n"/>
      <c r="AV1425" s="217" t="n"/>
      <c r="AW1425" s="217" t="n"/>
      <c r="AX1425" s="217" t="n"/>
      <c r="AY1425" s="217" t="n"/>
      <c r="AZ1425" s="217" t="n"/>
      <c r="BA1425" s="217" t="n"/>
      <c r="BB1425" s="217" t="n"/>
      <c r="BC1425" s="217" t="n"/>
      <c r="BD1425" s="217" t="n"/>
      <c r="BE1425" s="217" t="n"/>
      <c r="BF1425" s="217" t="n"/>
      <c r="BG1425" s="217" t="n"/>
      <c r="BH1425" s="217" t="n"/>
      <c r="BI1425" s="217" t="n"/>
      <c r="BJ1425" s="217" t="n"/>
      <c r="BK1425" s="217" t="n"/>
      <c r="BL1425" s="217" t="n"/>
      <c r="BM1425" s="217" t="n"/>
      <c r="BN1425" s="217" t="n"/>
      <c r="BO1425" s="217" t="n"/>
      <c r="BP1425" s="217" t="n"/>
      <c r="BQ1425" s="217" t="n"/>
      <c r="BR1425" s="217" t="n"/>
      <c r="BS1425" s="217" t="n"/>
      <c r="BT1425" s="217" t="n"/>
      <c r="BU1425" s="217" t="n"/>
      <c r="BV1425" s="217" t="n"/>
      <c r="BW1425" s="217" t="n"/>
      <c r="BX1425" s="220" t="n"/>
      <c r="BY1425" s="220" t="n"/>
      <c r="BZ1425" s="220" t="n"/>
      <c r="CA1425" s="220" t="n"/>
      <c r="CB1425" s="220" t="n"/>
      <c r="CC1425" s="220" t="n"/>
      <c r="CD1425" s="220" t="n"/>
      <c r="CE1425" s="220" t="n"/>
      <c r="CF1425" s="220" t="n"/>
      <c r="CG1425" s="221">
        <f>IFERROR(ROUND((SUM(BX1425:CF1425)),0),"")</f>
        <v/>
      </c>
      <c r="CH1425" s="216" t="n"/>
      <c r="CI1425" s="456" t="n"/>
      <c r="CJ1425" s="223" t="n"/>
      <c r="CK1425" s="196" t="n"/>
      <c r="CL1425" s="196" t="n"/>
      <c r="CM1425" s="196" t="n"/>
      <c r="CN1425" s="196" t="n"/>
      <c r="CO1425" s="196" t="n"/>
      <c r="CP1425" s="323" t="n"/>
      <c r="CQ1425" s="348" t="n"/>
      <c r="CR1425" s="348" t="n"/>
      <c r="CS1425" s="348" t="n"/>
      <c r="CT1425" s="348" t="n"/>
      <c r="CU1425" s="348" t="n"/>
      <c r="CV1425" s="348" t="n"/>
      <c r="CW1425" s="348" t="n"/>
      <c r="CX1425" s="348" t="n"/>
      <c r="CY1425" s="348">
        <f>IFERROR(ROUND(STDEV(AN1425,L1425),1),"")</f>
        <v/>
      </c>
      <c r="CZ1425" s="232">
        <f>IFERROR(ROUND(AVERAGE(O1425:S1425,AA1425:AE1425),0),"")</f>
        <v/>
      </c>
      <c r="DA1425" s="232">
        <f>IFERROR(AVERAGE(T1425:X1425,AF1425:AJ1425),"")</f>
        <v/>
      </c>
      <c r="DB1425" s="308">
        <f>AV1425+BK1425</f>
        <v/>
      </c>
      <c r="DC1425" s="12">
        <f>SUM(BL1425:BT1425,AW1425:BE1425)</f>
        <v/>
      </c>
      <c r="DD1425" s="437">
        <f>IFERROR(ROUND(DC1425/K1425,0),"")</f>
        <v/>
      </c>
      <c r="DE1425" s="437">
        <f>IFERROR(ROUND(AVERAGE(Y1425:Z1425,AK1425:AL1425),0),"")</f>
        <v/>
      </c>
      <c r="DF1425" s="217">
        <f>IFERROR(ROUND((3600/DE1425*J1425),0),"")</f>
        <v/>
      </c>
      <c r="DG1425" s="437">
        <f>IFERROR(ROUND(DD1425/DF1425,1),"")</f>
        <v/>
      </c>
      <c r="DH1425" s="308">
        <f>IFERROR(DB1425+DD1425,"")</f>
        <v/>
      </c>
      <c r="DI1425" s="447">
        <f>IFERROR(DD1425/DH1425,"")</f>
        <v/>
      </c>
      <c r="DJ1425" s="239" t="n"/>
      <c r="DK1425" s="12">
        <f>IFERROR(DF1425-AP1425,"")</f>
        <v/>
      </c>
      <c r="DL1425" s="239" t="n"/>
      <c r="DM1425" s="307">
        <f>IFERROR(DA1425-L1425,"")</f>
        <v/>
      </c>
      <c r="DN1425" s="348">
        <f>IF(DE1425&gt;AQ1425,0,1)</f>
        <v/>
      </c>
      <c r="DO1425" s="348">
        <f>IF(DA1425&lt;M1425,0,1)</f>
        <v/>
      </c>
      <c r="DP1425" s="348">
        <f>IF(DA1425&gt;N1425,0,1)</f>
        <v/>
      </c>
    </row>
    <row r="1426" ht="20.25" customHeight="1" s="417">
      <c r="C1426" s="455" t="n"/>
      <c r="G1426" s="238" t="n"/>
      <c r="H1426" s="437" t="n"/>
      <c r="I1426" s="437" t="n"/>
      <c r="J1426" s="437" t="n"/>
      <c r="K1426" s="437" t="n"/>
      <c r="L1426" s="240" t="n"/>
      <c r="M1426" s="241" t="n"/>
      <c r="N1426" s="242" t="n"/>
      <c r="O1426" s="232" t="n"/>
      <c r="P1426" s="232" t="n"/>
      <c r="Q1426" s="232" t="n"/>
      <c r="R1426" s="232" t="n"/>
      <c r="S1426" s="232" t="n"/>
      <c r="T1426" s="232" t="n"/>
      <c r="U1426" s="232" t="n"/>
      <c r="V1426" s="232" t="n"/>
      <c r="W1426" s="232" t="n"/>
      <c r="X1426" s="232" t="n"/>
      <c r="Y1426" s="195" t="n"/>
      <c r="Z1426" s="195" t="n"/>
      <c r="AA1426" s="232" t="n"/>
      <c r="AB1426" s="232" t="n"/>
      <c r="AC1426" s="232" t="n"/>
      <c r="AD1426" s="232" t="n"/>
      <c r="AE1426" s="232" t="n"/>
      <c r="AF1426" s="232" t="n"/>
      <c r="AG1426" s="232" t="n"/>
      <c r="AH1426" s="232" t="n"/>
      <c r="AI1426" s="232" t="n"/>
      <c r="AJ1426" s="232" t="n"/>
      <c r="AK1426" s="195" t="n"/>
      <c r="AL1426" s="195" t="n"/>
      <c r="AM1426" s="232">
        <f>IFERROR(ROUND(AVERAGE(O1426:S1426,AA1426:AE1426),0),"")</f>
        <v/>
      </c>
      <c r="AN1426" s="232">
        <f>IFERROR(ROUND(AVERAGE(T1426:X1426,AF1426:AJ1426),0),"")</f>
        <v/>
      </c>
      <c r="AO1426" s="278">
        <f>IFERROR((AM1426-L1426)/L1426,"")</f>
        <v/>
      </c>
      <c r="AP1426" s="218" t="n"/>
      <c r="AQ1426" s="219" t="n"/>
      <c r="AR1426" s="217">
        <f>IFERROR(ROUND((3600/AS1426*J1426),0),"")</f>
        <v/>
      </c>
      <c r="AS1426" s="217">
        <f>IFERROR(ROUND(AVERAGE(Y1426:Z1426,AK1426:AL1426),0),"")</f>
        <v/>
      </c>
      <c r="AT1426" s="217" t="n"/>
      <c r="AU1426" s="217" t="n"/>
      <c r="AV1426" s="217" t="n"/>
      <c r="AW1426" s="217" t="n"/>
      <c r="AX1426" s="217" t="n"/>
      <c r="AY1426" s="217" t="n"/>
      <c r="AZ1426" s="217" t="n"/>
      <c r="BA1426" s="217" t="n"/>
      <c r="BB1426" s="217" t="n"/>
      <c r="BC1426" s="217" t="n"/>
      <c r="BD1426" s="217" t="n"/>
      <c r="BE1426" s="217" t="n"/>
      <c r="BF1426" s="217" t="n"/>
      <c r="BG1426" s="217" t="n"/>
      <c r="BH1426" s="217" t="n"/>
      <c r="BI1426" s="217" t="n"/>
      <c r="BJ1426" s="217" t="n"/>
      <c r="BK1426" s="217" t="n"/>
      <c r="BL1426" s="217" t="n"/>
      <c r="BM1426" s="217" t="n"/>
      <c r="BN1426" s="217" t="n"/>
      <c r="BO1426" s="217" t="n"/>
      <c r="BP1426" s="217" t="n"/>
      <c r="BQ1426" s="217" t="n"/>
      <c r="BR1426" s="217" t="n"/>
      <c r="BS1426" s="217" t="n"/>
      <c r="BT1426" s="217" t="n"/>
      <c r="BU1426" s="217" t="n"/>
      <c r="BV1426" s="217" t="n"/>
      <c r="BW1426" s="217" t="n"/>
      <c r="BX1426" s="220" t="n"/>
      <c r="BY1426" s="220" t="n"/>
      <c r="BZ1426" s="220" t="n"/>
      <c r="CA1426" s="220" t="n"/>
      <c r="CB1426" s="220" t="n"/>
      <c r="CC1426" s="220" t="n"/>
      <c r="CD1426" s="220" t="n"/>
      <c r="CE1426" s="220" t="n"/>
      <c r="CF1426" s="220" t="n"/>
      <c r="CG1426" s="221">
        <f>IFERROR(ROUND((SUM(BX1426:CF1426)),0),"")</f>
        <v/>
      </c>
      <c r="CH1426" s="216" t="n"/>
      <c r="CI1426" s="456" t="n"/>
      <c r="CJ1426" s="223" t="n"/>
      <c r="CK1426" s="196" t="n"/>
      <c r="CL1426" s="196" t="n"/>
      <c r="CM1426" s="196" t="n"/>
      <c r="CN1426" s="196" t="n"/>
      <c r="CO1426" s="196" t="n"/>
      <c r="CP1426" s="323" t="n"/>
      <c r="CQ1426" s="348" t="n"/>
      <c r="CR1426" s="348" t="n"/>
      <c r="CS1426" s="348" t="n"/>
      <c r="CT1426" s="348" t="n"/>
      <c r="CU1426" s="348" t="n"/>
      <c r="CV1426" s="348" t="n"/>
      <c r="CW1426" s="348" t="n"/>
      <c r="CX1426" s="348" t="n"/>
      <c r="CY1426" s="348">
        <f>IFERROR(ROUND(STDEV(AN1426,L1426),1),"")</f>
        <v/>
      </c>
      <c r="CZ1426" s="232">
        <f>IFERROR(ROUND(AVERAGE(O1426:S1426,AA1426:AE1426),0),"")</f>
        <v/>
      </c>
      <c r="DA1426" s="232">
        <f>IFERROR(AVERAGE(T1426:X1426,AF1426:AJ1426),"")</f>
        <v/>
      </c>
      <c r="DB1426" s="308">
        <f>AV1426+BK1426</f>
        <v/>
      </c>
      <c r="DC1426" s="12">
        <f>SUM(BL1426:BT1426,AW1426:BE1426)</f>
        <v/>
      </c>
      <c r="DD1426" s="437">
        <f>IFERROR(ROUND(DC1426/K1426,0),"")</f>
        <v/>
      </c>
      <c r="DE1426" s="437">
        <f>IFERROR(ROUND(AVERAGE(Y1426:Z1426,AK1426:AL1426),0),"")</f>
        <v/>
      </c>
      <c r="DF1426" s="217">
        <f>IFERROR(ROUND((3600/DE1426*J1426),0),"")</f>
        <v/>
      </c>
      <c r="DG1426" s="437">
        <f>IFERROR(ROUND(DD1426/DF1426,1),"")</f>
        <v/>
      </c>
      <c r="DH1426" s="308">
        <f>IFERROR(DB1426+DD1426,"")</f>
        <v/>
      </c>
      <c r="DI1426" s="447">
        <f>IFERROR(DD1426/DH1426,"")</f>
        <v/>
      </c>
      <c r="DJ1426" s="239" t="n"/>
      <c r="DK1426" s="12">
        <f>IFERROR(DF1426-AP1426,"")</f>
        <v/>
      </c>
      <c r="DL1426" s="239" t="n"/>
      <c r="DM1426" s="307">
        <f>IFERROR(DA1426-L1426,"")</f>
        <v/>
      </c>
      <c r="DN1426" s="348">
        <f>IF(DE1426&gt;AQ1426,0,1)</f>
        <v/>
      </c>
      <c r="DO1426" s="348">
        <f>IF(DA1426&lt;M1426,0,1)</f>
        <v/>
      </c>
      <c r="DP1426" s="348">
        <f>IF(DA1426&gt;N1426,0,1)</f>
        <v/>
      </c>
    </row>
    <row r="1427" ht="20.25" customHeight="1" s="417">
      <c r="C1427" s="455" t="n"/>
      <c r="G1427" s="238" t="n"/>
      <c r="H1427" s="437" t="n"/>
      <c r="I1427" s="437" t="n"/>
      <c r="J1427" s="437" t="n"/>
      <c r="K1427" s="437" t="n"/>
      <c r="L1427" s="240" t="n"/>
      <c r="M1427" s="241" t="n"/>
      <c r="N1427" s="242" t="n"/>
      <c r="O1427" s="232" t="n"/>
      <c r="P1427" s="232" t="n"/>
      <c r="Q1427" s="232" t="n"/>
      <c r="R1427" s="232" t="n"/>
      <c r="S1427" s="232" t="n"/>
      <c r="T1427" s="232" t="n"/>
      <c r="U1427" s="232" t="n"/>
      <c r="V1427" s="232" t="n"/>
      <c r="W1427" s="232" t="n"/>
      <c r="X1427" s="232" t="n"/>
      <c r="Y1427" s="195" t="n"/>
      <c r="Z1427" s="195" t="n"/>
      <c r="AA1427" s="232" t="n"/>
      <c r="AB1427" s="232" t="n"/>
      <c r="AC1427" s="232" t="n"/>
      <c r="AD1427" s="232" t="n"/>
      <c r="AE1427" s="232" t="n"/>
      <c r="AF1427" s="232" t="n"/>
      <c r="AG1427" s="232" t="n"/>
      <c r="AH1427" s="232" t="n"/>
      <c r="AI1427" s="232" t="n"/>
      <c r="AJ1427" s="232" t="n"/>
      <c r="AK1427" s="195" t="n"/>
      <c r="AL1427" s="195" t="n"/>
      <c r="AM1427" s="232">
        <f>IFERROR(ROUND(AVERAGE(O1427:S1427,AA1427:AE1427),0),"")</f>
        <v/>
      </c>
      <c r="AN1427" s="232">
        <f>IFERROR(ROUND(AVERAGE(T1427:X1427,AF1427:AJ1427),0),"")</f>
        <v/>
      </c>
      <c r="AO1427" s="278">
        <f>IFERROR((AM1427-L1427)/L1427,"")</f>
        <v/>
      </c>
      <c r="AP1427" s="218" t="n"/>
      <c r="AQ1427" s="219" t="n"/>
      <c r="AR1427" s="217">
        <f>IFERROR(ROUND((3600/AS1427*J1427),0),"")</f>
        <v/>
      </c>
      <c r="AS1427" s="217">
        <f>IFERROR(ROUND(AVERAGE(Y1427:Z1427,AK1427:AL1427),0),"")</f>
        <v/>
      </c>
      <c r="AT1427" s="217" t="n"/>
      <c r="AU1427" s="217" t="n"/>
      <c r="AV1427" s="217" t="n"/>
      <c r="AW1427" s="217" t="n"/>
      <c r="AX1427" s="217" t="n"/>
      <c r="AY1427" s="217" t="n"/>
      <c r="AZ1427" s="217" t="n"/>
      <c r="BA1427" s="217" t="n"/>
      <c r="BB1427" s="217" t="n"/>
      <c r="BC1427" s="217" t="n"/>
      <c r="BD1427" s="217" t="n"/>
      <c r="BE1427" s="217" t="n"/>
      <c r="BF1427" s="217" t="n"/>
      <c r="BG1427" s="217" t="n"/>
      <c r="BH1427" s="217" t="n"/>
      <c r="BI1427" s="217" t="n"/>
      <c r="BJ1427" s="217" t="n"/>
      <c r="BK1427" s="217" t="n"/>
      <c r="BL1427" s="217" t="n"/>
      <c r="BM1427" s="217" t="n"/>
      <c r="BN1427" s="217" t="n"/>
      <c r="BO1427" s="217" t="n"/>
      <c r="BP1427" s="217" t="n"/>
      <c r="BQ1427" s="217" t="n"/>
      <c r="BR1427" s="217" t="n"/>
      <c r="BS1427" s="217" t="n"/>
      <c r="BT1427" s="217" t="n"/>
      <c r="BU1427" s="217" t="n"/>
      <c r="BV1427" s="217" t="n"/>
      <c r="BW1427" s="217" t="n"/>
      <c r="BX1427" s="220" t="n"/>
      <c r="BY1427" s="220" t="n"/>
      <c r="BZ1427" s="220" t="n"/>
      <c r="CA1427" s="220" t="n"/>
      <c r="CB1427" s="220" t="n"/>
      <c r="CC1427" s="220" t="n"/>
      <c r="CD1427" s="220" t="n"/>
      <c r="CE1427" s="220" t="n"/>
      <c r="CF1427" s="220" t="n"/>
      <c r="CG1427" s="221">
        <f>IFERROR(ROUND((SUM(BX1427:CF1427)),0),"")</f>
        <v/>
      </c>
      <c r="CH1427" s="216" t="n"/>
      <c r="CI1427" s="456" t="n"/>
      <c r="CJ1427" s="223" t="n"/>
      <c r="CK1427" s="196" t="n"/>
      <c r="CL1427" s="196" t="n"/>
      <c r="CM1427" s="196" t="n"/>
      <c r="CN1427" s="196" t="n"/>
      <c r="CO1427" s="196" t="n"/>
      <c r="CP1427" s="323" t="n"/>
      <c r="CQ1427" s="348" t="n"/>
      <c r="CR1427" s="348" t="n"/>
      <c r="CS1427" s="348" t="n"/>
      <c r="CT1427" s="348" t="n"/>
      <c r="CU1427" s="348" t="n"/>
      <c r="CV1427" s="348" t="n"/>
      <c r="CW1427" s="348" t="n"/>
      <c r="CX1427" s="348" t="n"/>
      <c r="CY1427" s="348">
        <f>IFERROR(ROUND(STDEV(AN1427,L1427),1),"")</f>
        <v/>
      </c>
      <c r="CZ1427" s="232">
        <f>IFERROR(ROUND(AVERAGE(O1427:S1427,AA1427:AE1427),0),"")</f>
        <v/>
      </c>
      <c r="DA1427" s="232">
        <f>IFERROR(AVERAGE(T1427:X1427,AF1427:AJ1427),"")</f>
        <v/>
      </c>
      <c r="DB1427" s="308">
        <f>AV1427+BK1427</f>
        <v/>
      </c>
      <c r="DC1427" s="12">
        <f>SUM(BL1427:BT1427,AW1427:BE1427)</f>
        <v/>
      </c>
      <c r="DD1427" s="437">
        <f>IFERROR(ROUND(DC1427/K1427,0),"")</f>
        <v/>
      </c>
      <c r="DE1427" s="437">
        <f>IFERROR(ROUND(AVERAGE(Y1427:Z1427,AK1427:AL1427),0),"")</f>
        <v/>
      </c>
      <c r="DF1427" s="217">
        <f>IFERROR(ROUND((3600/DE1427*J1427),0),"")</f>
        <v/>
      </c>
      <c r="DG1427" s="437">
        <f>IFERROR(ROUND(DD1427/DF1427,1),"")</f>
        <v/>
      </c>
      <c r="DH1427" s="308">
        <f>IFERROR(DB1427+DD1427,"")</f>
        <v/>
      </c>
      <c r="DI1427" s="447">
        <f>IFERROR(DD1427/DH1427,"")</f>
        <v/>
      </c>
      <c r="DJ1427" s="239" t="n"/>
      <c r="DK1427" s="12">
        <f>IFERROR(DF1427-AP1427,"")</f>
        <v/>
      </c>
      <c r="DL1427" s="239" t="n"/>
      <c r="DM1427" s="307">
        <f>IFERROR(DA1427-L1427,"")</f>
        <v/>
      </c>
      <c r="DN1427" s="348">
        <f>IF(DE1427&gt;AQ1427,0,1)</f>
        <v/>
      </c>
      <c r="DO1427" s="348">
        <f>IF(DA1427&lt;M1427,0,1)</f>
        <v/>
      </c>
      <c r="DP1427" s="348">
        <f>IF(DA1427&gt;N1427,0,1)</f>
        <v/>
      </c>
    </row>
    <row r="1428" ht="20.25" customHeight="1" s="417">
      <c r="C1428" s="455" t="n"/>
      <c r="G1428" s="238" t="n"/>
      <c r="H1428" s="437" t="n"/>
      <c r="I1428" s="437" t="n"/>
      <c r="J1428" s="437" t="n"/>
      <c r="K1428" s="437" t="n"/>
      <c r="L1428" s="240" t="n"/>
      <c r="M1428" s="241" t="n"/>
      <c r="N1428" s="242" t="n"/>
      <c r="O1428" s="232" t="n"/>
      <c r="P1428" s="232" t="n"/>
      <c r="Q1428" s="232" t="n"/>
      <c r="R1428" s="232" t="n"/>
      <c r="S1428" s="232" t="n"/>
      <c r="T1428" s="232" t="n"/>
      <c r="U1428" s="232" t="n"/>
      <c r="V1428" s="232" t="n"/>
      <c r="W1428" s="232" t="n"/>
      <c r="X1428" s="232" t="n"/>
      <c r="Y1428" s="195" t="n"/>
      <c r="Z1428" s="195" t="n"/>
      <c r="AA1428" s="232" t="n"/>
      <c r="AB1428" s="232" t="n"/>
      <c r="AC1428" s="232" t="n"/>
      <c r="AD1428" s="232" t="n"/>
      <c r="AE1428" s="232" t="n"/>
      <c r="AF1428" s="232" t="n"/>
      <c r="AG1428" s="232" t="n"/>
      <c r="AH1428" s="232" t="n"/>
      <c r="AI1428" s="232" t="n"/>
      <c r="AJ1428" s="232" t="n"/>
      <c r="AK1428" s="195" t="n"/>
      <c r="AL1428" s="195" t="n"/>
      <c r="AM1428" s="232">
        <f>IFERROR(ROUND(AVERAGE(O1428:S1428,AA1428:AE1428),0),"")</f>
        <v/>
      </c>
      <c r="AN1428" s="232">
        <f>IFERROR(ROUND(AVERAGE(T1428:X1428,AF1428:AJ1428),0),"")</f>
        <v/>
      </c>
      <c r="AO1428" s="278">
        <f>IFERROR((AM1428-L1428)/L1428,"")</f>
        <v/>
      </c>
      <c r="AP1428" s="218" t="n"/>
      <c r="AQ1428" s="219" t="n"/>
      <c r="AR1428" s="217">
        <f>IFERROR(ROUND((3600/AS1428*J1428),0),"")</f>
        <v/>
      </c>
      <c r="AS1428" s="217">
        <f>IFERROR(ROUND(AVERAGE(Y1428:Z1428,AK1428:AL1428),0),"")</f>
        <v/>
      </c>
      <c r="AT1428" s="217" t="n"/>
      <c r="AU1428" s="217" t="n"/>
      <c r="AV1428" s="217" t="n"/>
      <c r="AW1428" s="217" t="n"/>
      <c r="AX1428" s="217" t="n"/>
      <c r="AY1428" s="217" t="n"/>
      <c r="AZ1428" s="217" t="n"/>
      <c r="BA1428" s="217" t="n"/>
      <c r="BB1428" s="217" t="n"/>
      <c r="BC1428" s="217" t="n"/>
      <c r="BD1428" s="217" t="n"/>
      <c r="BE1428" s="217" t="n"/>
      <c r="BF1428" s="217" t="n"/>
      <c r="BG1428" s="217" t="n"/>
      <c r="BH1428" s="217" t="n"/>
      <c r="BI1428" s="217" t="n"/>
      <c r="BJ1428" s="217" t="n"/>
      <c r="BK1428" s="217" t="n"/>
      <c r="BL1428" s="217" t="n"/>
      <c r="BM1428" s="217" t="n"/>
      <c r="BN1428" s="217" t="n"/>
      <c r="BO1428" s="217" t="n"/>
      <c r="BP1428" s="217" t="n"/>
      <c r="BQ1428" s="217" t="n"/>
      <c r="BR1428" s="217" t="n"/>
      <c r="BS1428" s="217" t="n"/>
      <c r="BT1428" s="217" t="n"/>
      <c r="BU1428" s="217" t="n"/>
      <c r="BV1428" s="217" t="n"/>
      <c r="BW1428" s="217" t="n"/>
      <c r="BX1428" s="220" t="n"/>
      <c r="BY1428" s="220" t="n"/>
      <c r="BZ1428" s="220" t="n"/>
      <c r="CA1428" s="220" t="n"/>
      <c r="CB1428" s="220" t="n"/>
      <c r="CC1428" s="220" t="n"/>
      <c r="CD1428" s="220" t="n"/>
      <c r="CE1428" s="220" t="n"/>
      <c r="CF1428" s="220" t="n"/>
      <c r="CG1428" s="221">
        <f>IFERROR(ROUND((SUM(BX1428:CF1428)),0),"")</f>
        <v/>
      </c>
      <c r="CH1428" s="216" t="n"/>
      <c r="CI1428" s="456" t="n"/>
      <c r="CJ1428" s="223" t="n"/>
      <c r="CK1428" s="196" t="n"/>
      <c r="CL1428" s="196" t="n"/>
      <c r="CM1428" s="196" t="n"/>
      <c r="CN1428" s="196" t="n"/>
      <c r="CO1428" s="196" t="n"/>
      <c r="CP1428" s="323" t="n"/>
      <c r="CQ1428" s="348" t="n"/>
      <c r="CR1428" s="348" t="n"/>
      <c r="CS1428" s="348" t="n"/>
      <c r="CT1428" s="348" t="n"/>
      <c r="CU1428" s="348" t="n"/>
      <c r="CV1428" s="348" t="n"/>
      <c r="CW1428" s="348" t="n"/>
      <c r="CX1428" s="348" t="n"/>
      <c r="CY1428" s="348">
        <f>IFERROR(ROUND(STDEV(AN1428,L1428),1),"")</f>
        <v/>
      </c>
      <c r="CZ1428" s="232">
        <f>IFERROR(ROUND(AVERAGE(O1428:S1428,AA1428:AE1428),0),"")</f>
        <v/>
      </c>
      <c r="DA1428" s="232">
        <f>IFERROR(AVERAGE(T1428:X1428,AF1428:AJ1428),"")</f>
        <v/>
      </c>
      <c r="DB1428" s="308">
        <f>AV1428+BK1428</f>
        <v/>
      </c>
      <c r="DC1428" s="12">
        <f>SUM(BL1428:BT1428,AW1428:BE1428)</f>
        <v/>
      </c>
      <c r="DD1428" s="437">
        <f>IFERROR(ROUND(DC1428/K1428,0),"")</f>
        <v/>
      </c>
      <c r="DE1428" s="437">
        <f>IFERROR(ROUND(AVERAGE(Y1428:Z1428,AK1428:AL1428),0),"")</f>
        <v/>
      </c>
      <c r="DF1428" s="217">
        <f>IFERROR(ROUND((3600/DE1428*J1428),0),"")</f>
        <v/>
      </c>
      <c r="DG1428" s="437">
        <f>IFERROR(ROUND(DD1428/DF1428,1),"")</f>
        <v/>
      </c>
      <c r="DH1428" s="308">
        <f>IFERROR(DB1428+DD1428,"")</f>
        <v/>
      </c>
      <c r="DI1428" s="447">
        <f>IFERROR(DD1428/DH1428,"")</f>
        <v/>
      </c>
      <c r="DJ1428" s="239" t="n"/>
      <c r="DK1428" s="12">
        <f>IFERROR(DF1428-AP1428,"")</f>
        <v/>
      </c>
      <c r="DL1428" s="239" t="n"/>
      <c r="DM1428" s="307">
        <f>IFERROR(DA1428-L1428,"")</f>
        <v/>
      </c>
      <c r="DN1428" s="348">
        <f>IF(DE1428&gt;AQ1428,0,1)</f>
        <v/>
      </c>
      <c r="DO1428" s="348">
        <f>IF(DA1428&lt;M1428,0,1)</f>
        <v/>
      </c>
      <c r="DP1428" s="348">
        <f>IF(DA1428&gt;N1428,0,1)</f>
        <v/>
      </c>
    </row>
    <row r="1429" ht="20.25" customHeight="1" s="417">
      <c r="C1429" s="455" t="n"/>
      <c r="G1429" s="238" t="n"/>
      <c r="H1429" s="437" t="n"/>
      <c r="I1429" s="437" t="n"/>
      <c r="J1429" s="437" t="n"/>
      <c r="K1429" s="437" t="n"/>
      <c r="L1429" s="240" t="n"/>
      <c r="M1429" s="241" t="n"/>
      <c r="N1429" s="242" t="n"/>
      <c r="O1429" s="232" t="n"/>
      <c r="P1429" s="232" t="n"/>
      <c r="Q1429" s="232" t="n"/>
      <c r="R1429" s="232" t="n"/>
      <c r="S1429" s="232" t="n"/>
      <c r="T1429" s="232" t="n"/>
      <c r="U1429" s="232" t="n"/>
      <c r="V1429" s="232" t="n"/>
      <c r="W1429" s="232" t="n"/>
      <c r="X1429" s="232" t="n"/>
      <c r="Y1429" s="195" t="n"/>
      <c r="Z1429" s="195" t="n"/>
      <c r="AA1429" s="232" t="n"/>
      <c r="AB1429" s="232" t="n"/>
      <c r="AC1429" s="232" t="n"/>
      <c r="AD1429" s="232" t="n"/>
      <c r="AE1429" s="232" t="n"/>
      <c r="AF1429" s="232" t="n"/>
      <c r="AG1429" s="232" t="n"/>
      <c r="AH1429" s="232" t="n"/>
      <c r="AI1429" s="232" t="n"/>
      <c r="AJ1429" s="232" t="n"/>
      <c r="AK1429" s="195" t="n"/>
      <c r="AL1429" s="195" t="n"/>
      <c r="AM1429" s="232">
        <f>IFERROR(ROUND(AVERAGE(O1429:S1429,AA1429:AE1429),0),"")</f>
        <v/>
      </c>
      <c r="AN1429" s="232">
        <f>IFERROR(ROUND(AVERAGE(T1429:X1429,AF1429:AJ1429),0),"")</f>
        <v/>
      </c>
      <c r="AO1429" s="278">
        <f>IFERROR((AM1429-L1429)/L1429,"")</f>
        <v/>
      </c>
      <c r="AP1429" s="218" t="n"/>
      <c r="AQ1429" s="219" t="n"/>
      <c r="AR1429" s="217">
        <f>IFERROR(ROUND((3600/AS1429*J1429),0),"")</f>
        <v/>
      </c>
      <c r="AS1429" s="217">
        <f>IFERROR(ROUND(AVERAGE(Y1429:Z1429,AK1429:AL1429),0),"")</f>
        <v/>
      </c>
      <c r="AT1429" s="217" t="n"/>
      <c r="AU1429" s="217" t="n"/>
      <c r="AV1429" s="217" t="n"/>
      <c r="AW1429" s="217" t="n"/>
      <c r="AX1429" s="217" t="n"/>
      <c r="AY1429" s="217" t="n"/>
      <c r="AZ1429" s="217" t="n"/>
      <c r="BA1429" s="217" t="n"/>
      <c r="BB1429" s="217" t="n"/>
      <c r="BC1429" s="217" t="n"/>
      <c r="BD1429" s="217" t="n"/>
      <c r="BE1429" s="217" t="n"/>
      <c r="BF1429" s="217" t="n"/>
      <c r="BG1429" s="217" t="n"/>
      <c r="BH1429" s="217" t="n"/>
      <c r="BI1429" s="217" t="n"/>
      <c r="BJ1429" s="217" t="n"/>
      <c r="BK1429" s="217" t="n"/>
      <c r="BL1429" s="217" t="n"/>
      <c r="BM1429" s="217" t="n"/>
      <c r="BN1429" s="217" t="n"/>
      <c r="BO1429" s="217" t="n"/>
      <c r="BP1429" s="217" t="n"/>
      <c r="BQ1429" s="217" t="n"/>
      <c r="BR1429" s="217" t="n"/>
      <c r="BS1429" s="217" t="n"/>
      <c r="BT1429" s="217" t="n"/>
      <c r="BU1429" s="217" t="n"/>
      <c r="BV1429" s="217" t="n"/>
      <c r="BW1429" s="217" t="n"/>
      <c r="BX1429" s="220" t="n"/>
      <c r="BY1429" s="220" t="n"/>
      <c r="BZ1429" s="220" t="n"/>
      <c r="CA1429" s="220" t="n"/>
      <c r="CB1429" s="220" t="n"/>
      <c r="CC1429" s="220" t="n"/>
      <c r="CD1429" s="220" t="n"/>
      <c r="CE1429" s="220" t="n"/>
      <c r="CF1429" s="220" t="n"/>
      <c r="CG1429" s="221">
        <f>IFERROR(ROUND((SUM(BX1429:CF1429)),0),"")</f>
        <v/>
      </c>
      <c r="CH1429" s="216" t="n"/>
      <c r="CI1429" s="456" t="n"/>
      <c r="CJ1429" s="223" t="n"/>
      <c r="CK1429" s="196" t="n"/>
      <c r="CL1429" s="196" t="n"/>
      <c r="CM1429" s="196" t="n"/>
      <c r="CN1429" s="196" t="n"/>
      <c r="CO1429" s="196" t="n"/>
      <c r="CP1429" s="323" t="n"/>
      <c r="CQ1429" s="348" t="n"/>
      <c r="CR1429" s="348" t="n"/>
      <c r="CS1429" s="348" t="n"/>
      <c r="CT1429" s="348" t="n"/>
      <c r="CU1429" s="348" t="n"/>
      <c r="CV1429" s="348" t="n"/>
      <c r="CW1429" s="348" t="n"/>
      <c r="CX1429" s="348" t="n"/>
      <c r="CY1429" s="348">
        <f>IFERROR(ROUND(STDEV(AN1429,L1429),1),"")</f>
        <v/>
      </c>
      <c r="CZ1429" s="232">
        <f>IFERROR(ROUND(AVERAGE(O1429:S1429,AA1429:AE1429),0),"")</f>
        <v/>
      </c>
      <c r="DA1429" s="232">
        <f>IFERROR(AVERAGE(T1429:X1429,AF1429:AJ1429),"")</f>
        <v/>
      </c>
      <c r="DB1429" s="308">
        <f>AV1429+BK1429</f>
        <v/>
      </c>
      <c r="DC1429" s="12">
        <f>SUM(BL1429:BT1429,AW1429:BE1429)</f>
        <v/>
      </c>
      <c r="DD1429" s="437">
        <f>IFERROR(ROUND(DC1429/K1429,0),"")</f>
        <v/>
      </c>
      <c r="DE1429" s="437">
        <f>IFERROR(ROUND(AVERAGE(Y1429:Z1429,AK1429:AL1429),0),"")</f>
        <v/>
      </c>
      <c r="DF1429" s="217">
        <f>IFERROR(ROUND((3600/DE1429*J1429),0),"")</f>
        <v/>
      </c>
      <c r="DG1429" s="437">
        <f>IFERROR(ROUND(DD1429/DF1429,1),"")</f>
        <v/>
      </c>
      <c r="DH1429" s="308">
        <f>IFERROR(DB1429+DD1429,"")</f>
        <v/>
      </c>
      <c r="DI1429" s="447">
        <f>IFERROR(DD1429/DH1429,"")</f>
        <v/>
      </c>
      <c r="DJ1429" s="239" t="n"/>
      <c r="DK1429" s="12">
        <f>IFERROR(DF1429-AP1429,"")</f>
        <v/>
      </c>
      <c r="DL1429" s="239" t="n"/>
      <c r="DM1429" s="307">
        <f>IFERROR(DA1429-L1429,"")</f>
        <v/>
      </c>
      <c r="DN1429" s="348">
        <f>IF(DE1429&gt;AQ1429,0,1)</f>
        <v/>
      </c>
      <c r="DO1429" s="348">
        <f>IF(DA1429&lt;M1429,0,1)</f>
        <v/>
      </c>
      <c r="DP1429" s="348">
        <f>IF(DA1429&gt;N1429,0,1)</f>
        <v/>
      </c>
    </row>
    <row r="1430" ht="20.25" customHeight="1" s="417">
      <c r="C1430" s="455" t="n"/>
      <c r="G1430" s="238" t="n"/>
      <c r="H1430" s="437" t="n"/>
      <c r="I1430" s="437" t="n"/>
      <c r="J1430" s="437" t="n"/>
      <c r="K1430" s="437" t="n"/>
      <c r="L1430" s="240" t="n"/>
      <c r="M1430" s="241" t="n"/>
      <c r="N1430" s="242" t="n"/>
      <c r="O1430" s="232" t="n"/>
      <c r="P1430" s="232" t="n"/>
      <c r="Q1430" s="232" t="n"/>
      <c r="R1430" s="232" t="n"/>
      <c r="S1430" s="232" t="n"/>
      <c r="T1430" s="232" t="n"/>
      <c r="U1430" s="232" t="n"/>
      <c r="V1430" s="232" t="n"/>
      <c r="W1430" s="232" t="n"/>
      <c r="X1430" s="232" t="n"/>
      <c r="Y1430" s="195" t="n"/>
      <c r="Z1430" s="195" t="n"/>
      <c r="AA1430" s="232" t="n"/>
      <c r="AB1430" s="232" t="n"/>
      <c r="AC1430" s="232" t="n"/>
      <c r="AD1430" s="232" t="n"/>
      <c r="AE1430" s="232" t="n"/>
      <c r="AF1430" s="232" t="n"/>
      <c r="AG1430" s="232" t="n"/>
      <c r="AH1430" s="232" t="n"/>
      <c r="AI1430" s="232" t="n"/>
      <c r="AJ1430" s="232" t="n"/>
      <c r="AK1430" s="195" t="n"/>
      <c r="AL1430" s="195" t="n"/>
      <c r="AM1430" s="232">
        <f>IFERROR(ROUND(AVERAGE(O1430:S1430,AA1430:AE1430),0),"")</f>
        <v/>
      </c>
      <c r="AN1430" s="232">
        <f>IFERROR(ROUND(AVERAGE(T1430:X1430,AF1430:AJ1430),0),"")</f>
        <v/>
      </c>
      <c r="AO1430" s="278">
        <f>IFERROR((AM1430-L1430)/L1430,"")</f>
        <v/>
      </c>
      <c r="AP1430" s="218" t="n"/>
      <c r="AQ1430" s="219" t="n"/>
      <c r="AR1430" s="217">
        <f>IFERROR(ROUND((3600/AS1430*J1430),0),"")</f>
        <v/>
      </c>
      <c r="AS1430" s="217">
        <f>IFERROR(ROUND(AVERAGE(Y1430:Z1430,AK1430:AL1430),0),"")</f>
        <v/>
      </c>
      <c r="AT1430" s="217" t="n"/>
      <c r="AU1430" s="217" t="n"/>
      <c r="AV1430" s="217" t="n"/>
      <c r="AW1430" s="217" t="n"/>
      <c r="AX1430" s="217" t="n"/>
      <c r="AY1430" s="217" t="n"/>
      <c r="AZ1430" s="217" t="n"/>
      <c r="BA1430" s="217" t="n"/>
      <c r="BB1430" s="217" t="n"/>
      <c r="BC1430" s="217" t="n"/>
      <c r="BD1430" s="217" t="n"/>
      <c r="BE1430" s="217" t="n"/>
      <c r="BF1430" s="217" t="n"/>
      <c r="BG1430" s="217" t="n"/>
      <c r="BH1430" s="217" t="n"/>
      <c r="BI1430" s="217" t="n"/>
      <c r="BJ1430" s="217" t="n"/>
      <c r="BK1430" s="217" t="n"/>
      <c r="BL1430" s="217" t="n"/>
      <c r="BM1430" s="217" t="n"/>
      <c r="BN1430" s="217" t="n"/>
      <c r="BO1430" s="217" t="n"/>
      <c r="BP1430" s="217" t="n"/>
      <c r="BQ1430" s="217" t="n"/>
      <c r="BR1430" s="217" t="n"/>
      <c r="BS1430" s="217" t="n"/>
      <c r="BT1430" s="217" t="n"/>
      <c r="BU1430" s="217" t="n"/>
      <c r="BV1430" s="217" t="n"/>
      <c r="BW1430" s="217" t="n"/>
      <c r="BX1430" s="220" t="n"/>
      <c r="BY1430" s="220" t="n"/>
      <c r="BZ1430" s="220" t="n"/>
      <c r="CA1430" s="220" t="n"/>
      <c r="CB1430" s="220" t="n"/>
      <c r="CC1430" s="220" t="n"/>
      <c r="CD1430" s="220" t="n"/>
      <c r="CE1430" s="220" t="n"/>
      <c r="CF1430" s="220" t="n"/>
      <c r="CG1430" s="221">
        <f>IFERROR(ROUND((SUM(BX1430:CF1430)),0),"")</f>
        <v/>
      </c>
      <c r="CH1430" s="216" t="n"/>
      <c r="CI1430" s="456" t="n"/>
      <c r="CJ1430" s="223" t="n"/>
      <c r="CK1430" s="196" t="n"/>
      <c r="CL1430" s="196" t="n"/>
      <c r="CM1430" s="196" t="n"/>
      <c r="CN1430" s="196" t="n"/>
      <c r="CO1430" s="196" t="n"/>
      <c r="CP1430" s="323" t="n"/>
      <c r="CQ1430" s="348" t="n"/>
      <c r="CR1430" s="348" t="n"/>
      <c r="CS1430" s="348" t="n"/>
      <c r="CT1430" s="348" t="n"/>
      <c r="CU1430" s="348" t="n"/>
      <c r="CV1430" s="348" t="n"/>
      <c r="CW1430" s="348" t="n"/>
      <c r="CX1430" s="348" t="n"/>
      <c r="CY1430" s="348">
        <f>IFERROR(ROUND(STDEV(AN1430,L1430),1),"")</f>
        <v/>
      </c>
      <c r="CZ1430" s="232">
        <f>IFERROR(ROUND(AVERAGE(O1430:S1430,AA1430:AE1430),0),"")</f>
        <v/>
      </c>
      <c r="DA1430" s="232">
        <f>IFERROR(AVERAGE(T1430:X1430,AF1430:AJ1430),"")</f>
        <v/>
      </c>
      <c r="DB1430" s="308">
        <f>AV1430+BK1430</f>
        <v/>
      </c>
      <c r="DC1430" s="12">
        <f>SUM(BL1430:BT1430,AW1430:BE1430)</f>
        <v/>
      </c>
      <c r="DD1430" s="437">
        <f>IFERROR(ROUND(DC1430/K1430,0),"")</f>
        <v/>
      </c>
      <c r="DE1430" s="437">
        <f>IFERROR(ROUND(AVERAGE(Y1430:Z1430,AK1430:AL1430),0),"")</f>
        <v/>
      </c>
      <c r="DF1430" s="217">
        <f>IFERROR(ROUND((3600/DE1430*J1430),0),"")</f>
        <v/>
      </c>
      <c r="DG1430" s="437">
        <f>IFERROR(ROUND(DD1430/DF1430,1),"")</f>
        <v/>
      </c>
      <c r="DH1430" s="308">
        <f>IFERROR(DB1430+DD1430,"")</f>
        <v/>
      </c>
      <c r="DI1430" s="447">
        <f>IFERROR(DD1430/DH1430,"")</f>
        <v/>
      </c>
      <c r="DJ1430" s="239" t="n"/>
      <c r="DK1430" s="12">
        <f>IFERROR(DF1430-AP1430,"")</f>
        <v/>
      </c>
      <c r="DL1430" s="239" t="n"/>
      <c r="DM1430" s="307">
        <f>IFERROR(DA1430-L1430,"")</f>
        <v/>
      </c>
      <c r="DN1430" s="348">
        <f>IF(DE1430&gt;AQ1430,0,1)</f>
        <v/>
      </c>
      <c r="DO1430" s="348">
        <f>IF(DA1430&lt;M1430,0,1)</f>
        <v/>
      </c>
      <c r="DP1430" s="348">
        <f>IF(DA1430&gt;N1430,0,1)</f>
        <v/>
      </c>
    </row>
    <row r="1431" ht="20.25" customHeight="1" s="417">
      <c r="C1431" s="455" t="n"/>
      <c r="G1431" s="238" t="n"/>
      <c r="H1431" s="437" t="n"/>
      <c r="I1431" s="437" t="n"/>
      <c r="J1431" s="437" t="n"/>
      <c r="K1431" s="437" t="n"/>
      <c r="L1431" s="240" t="n"/>
      <c r="M1431" s="241" t="n"/>
      <c r="N1431" s="242" t="n"/>
      <c r="O1431" s="232" t="n"/>
      <c r="P1431" s="232" t="n"/>
      <c r="Q1431" s="232" t="n"/>
      <c r="R1431" s="232" t="n"/>
      <c r="S1431" s="232" t="n"/>
      <c r="T1431" s="232" t="n"/>
      <c r="U1431" s="232" t="n"/>
      <c r="V1431" s="232" t="n"/>
      <c r="W1431" s="232" t="n"/>
      <c r="X1431" s="232" t="n"/>
      <c r="Y1431" s="195" t="n"/>
      <c r="Z1431" s="195" t="n"/>
      <c r="AA1431" s="232" t="n"/>
      <c r="AB1431" s="232" t="n"/>
      <c r="AC1431" s="232" t="n"/>
      <c r="AD1431" s="232" t="n"/>
      <c r="AE1431" s="232" t="n"/>
      <c r="AF1431" s="232" t="n"/>
      <c r="AG1431" s="232" t="n"/>
      <c r="AH1431" s="232" t="n"/>
      <c r="AI1431" s="232" t="n"/>
      <c r="AJ1431" s="232" t="n"/>
      <c r="AK1431" s="195" t="n"/>
      <c r="AL1431" s="195" t="n"/>
      <c r="AM1431" s="232">
        <f>IFERROR(ROUND(AVERAGE(O1431:S1431,AA1431:AE1431),0),"")</f>
        <v/>
      </c>
      <c r="AN1431" s="232">
        <f>IFERROR(ROUND(AVERAGE(T1431:X1431,AF1431:AJ1431),0),"")</f>
        <v/>
      </c>
      <c r="AO1431" s="278">
        <f>IFERROR((AM1431-L1431)/L1431,"")</f>
        <v/>
      </c>
      <c r="AP1431" s="218" t="n"/>
      <c r="AQ1431" s="219" t="n"/>
      <c r="AR1431" s="217">
        <f>IFERROR(ROUND((3600/AS1431*J1431),0),"")</f>
        <v/>
      </c>
      <c r="AS1431" s="217">
        <f>IFERROR(ROUND(AVERAGE(Y1431:Z1431,AK1431:AL1431),0),"")</f>
        <v/>
      </c>
      <c r="AT1431" s="217" t="n"/>
      <c r="AU1431" s="217" t="n"/>
      <c r="AV1431" s="217" t="n"/>
      <c r="AW1431" s="217" t="n"/>
      <c r="AX1431" s="217" t="n"/>
      <c r="AY1431" s="217" t="n"/>
      <c r="AZ1431" s="217" t="n"/>
      <c r="BA1431" s="217" t="n"/>
      <c r="BB1431" s="217" t="n"/>
      <c r="BC1431" s="217" t="n"/>
      <c r="BD1431" s="217" t="n"/>
      <c r="BE1431" s="217" t="n"/>
      <c r="BF1431" s="217" t="n"/>
      <c r="BG1431" s="217" t="n"/>
      <c r="BH1431" s="217" t="n"/>
      <c r="BI1431" s="217" t="n"/>
      <c r="BJ1431" s="217" t="n"/>
      <c r="BK1431" s="217" t="n"/>
      <c r="BL1431" s="217" t="n"/>
      <c r="BM1431" s="217" t="n"/>
      <c r="BN1431" s="217" t="n"/>
      <c r="BO1431" s="217" t="n"/>
      <c r="BP1431" s="217" t="n"/>
      <c r="BQ1431" s="217" t="n"/>
      <c r="BR1431" s="217" t="n"/>
      <c r="BS1431" s="217" t="n"/>
      <c r="BT1431" s="217" t="n"/>
      <c r="BU1431" s="217" t="n"/>
      <c r="BV1431" s="217" t="n"/>
      <c r="BW1431" s="217" t="n"/>
      <c r="BX1431" s="220" t="n"/>
      <c r="BY1431" s="220" t="n"/>
      <c r="BZ1431" s="220" t="n"/>
      <c r="CA1431" s="220" t="n"/>
      <c r="CB1431" s="220" t="n"/>
      <c r="CC1431" s="220" t="n"/>
      <c r="CD1431" s="220" t="n"/>
      <c r="CE1431" s="220" t="n"/>
      <c r="CF1431" s="220" t="n"/>
      <c r="CG1431" s="221">
        <f>IFERROR(ROUND((SUM(BX1431:CF1431)),0),"")</f>
        <v/>
      </c>
      <c r="CH1431" s="216" t="n"/>
      <c r="CI1431" s="456" t="n"/>
      <c r="CJ1431" s="223" t="n"/>
      <c r="CK1431" s="196" t="n"/>
      <c r="CL1431" s="196" t="n"/>
      <c r="CM1431" s="196" t="n"/>
      <c r="CN1431" s="196" t="n"/>
      <c r="CO1431" s="196" t="n"/>
      <c r="CP1431" s="323" t="n"/>
      <c r="CQ1431" s="348" t="n"/>
      <c r="CR1431" s="348" t="n"/>
      <c r="CS1431" s="348" t="n"/>
      <c r="CT1431" s="348" t="n"/>
      <c r="CU1431" s="348" t="n"/>
      <c r="CV1431" s="348" t="n"/>
      <c r="CW1431" s="348" t="n"/>
      <c r="CX1431" s="348" t="n"/>
      <c r="CY1431" s="348">
        <f>IFERROR(ROUND(STDEV(AN1431,L1431),1),"")</f>
        <v/>
      </c>
      <c r="CZ1431" s="232">
        <f>IFERROR(ROUND(AVERAGE(O1431:S1431,AA1431:AE1431),0),"")</f>
        <v/>
      </c>
      <c r="DA1431" s="232">
        <f>IFERROR(AVERAGE(T1431:X1431,AF1431:AJ1431),"")</f>
        <v/>
      </c>
      <c r="DB1431" s="308">
        <f>AV1431+BK1431</f>
        <v/>
      </c>
      <c r="DC1431" s="12">
        <f>SUM(BL1431:BT1431,AW1431:BE1431)</f>
        <v/>
      </c>
      <c r="DD1431" s="437">
        <f>IFERROR(ROUND(DC1431/K1431,0),"")</f>
        <v/>
      </c>
      <c r="DE1431" s="437">
        <f>IFERROR(ROUND(AVERAGE(Y1431:Z1431,AK1431:AL1431),0),"")</f>
        <v/>
      </c>
      <c r="DF1431" s="217">
        <f>IFERROR(ROUND((3600/DE1431*J1431),0),"")</f>
        <v/>
      </c>
      <c r="DG1431" s="437">
        <f>IFERROR(ROUND(DD1431/DF1431,1),"")</f>
        <v/>
      </c>
      <c r="DH1431" s="308">
        <f>IFERROR(DB1431+DD1431,"")</f>
        <v/>
      </c>
      <c r="DI1431" s="447">
        <f>IFERROR(DD1431/DH1431,"")</f>
        <v/>
      </c>
      <c r="DJ1431" s="239" t="n"/>
      <c r="DK1431" s="12">
        <f>IFERROR(DF1431-AP1431,"")</f>
        <v/>
      </c>
      <c r="DL1431" s="239" t="n"/>
      <c r="DM1431" s="307">
        <f>IFERROR(DA1431-L1431,"")</f>
        <v/>
      </c>
      <c r="DN1431" s="348">
        <f>IF(DE1431&gt;AQ1431,0,1)</f>
        <v/>
      </c>
      <c r="DO1431" s="348">
        <f>IF(DA1431&lt;M1431,0,1)</f>
        <v/>
      </c>
      <c r="DP1431" s="348">
        <f>IF(DA1431&gt;N1431,0,1)</f>
        <v/>
      </c>
    </row>
    <row r="1432" ht="20.25" customHeight="1" s="417">
      <c r="C1432" s="455" t="n"/>
      <c r="G1432" s="238" t="n"/>
      <c r="H1432" s="437" t="n"/>
      <c r="I1432" s="437" t="n"/>
      <c r="J1432" s="437" t="n"/>
      <c r="K1432" s="437" t="n"/>
      <c r="L1432" s="240" t="n"/>
      <c r="M1432" s="241" t="n"/>
      <c r="N1432" s="242" t="n"/>
      <c r="O1432" s="232" t="n"/>
      <c r="P1432" s="232" t="n"/>
      <c r="Q1432" s="232" t="n"/>
      <c r="R1432" s="232" t="n"/>
      <c r="S1432" s="232" t="n"/>
      <c r="T1432" s="232" t="n"/>
      <c r="U1432" s="232" t="n"/>
      <c r="V1432" s="232" t="n"/>
      <c r="W1432" s="232" t="n"/>
      <c r="X1432" s="232" t="n"/>
      <c r="Y1432" s="195" t="n"/>
      <c r="Z1432" s="195" t="n"/>
      <c r="AA1432" s="232" t="n"/>
      <c r="AB1432" s="232" t="n"/>
      <c r="AC1432" s="232" t="n"/>
      <c r="AD1432" s="232" t="n"/>
      <c r="AE1432" s="232" t="n"/>
      <c r="AF1432" s="232" t="n"/>
      <c r="AG1432" s="232" t="n"/>
      <c r="AH1432" s="232" t="n"/>
      <c r="AI1432" s="232" t="n"/>
      <c r="AJ1432" s="232" t="n"/>
      <c r="AK1432" s="195" t="n"/>
      <c r="AL1432" s="195" t="n"/>
      <c r="AM1432" s="232">
        <f>IFERROR(ROUND(AVERAGE(O1432:S1432,AA1432:AE1432),0),"")</f>
        <v/>
      </c>
      <c r="AN1432" s="232">
        <f>IFERROR(ROUND(AVERAGE(T1432:X1432,AF1432:AJ1432),0),"")</f>
        <v/>
      </c>
      <c r="AO1432" s="278">
        <f>IFERROR((AM1432-L1432)/L1432,"")</f>
        <v/>
      </c>
      <c r="AP1432" s="218" t="n"/>
      <c r="AQ1432" s="219" t="n"/>
      <c r="AR1432" s="217">
        <f>IFERROR(ROUND((3600/AS1432*J1432),0),"")</f>
        <v/>
      </c>
      <c r="AS1432" s="217">
        <f>IFERROR(ROUND(AVERAGE(Y1432:Z1432,AK1432:AL1432),0),"")</f>
        <v/>
      </c>
      <c r="AT1432" s="217" t="n"/>
      <c r="AU1432" s="217" t="n"/>
      <c r="AV1432" s="217" t="n"/>
      <c r="AW1432" s="217" t="n"/>
      <c r="AX1432" s="217" t="n"/>
      <c r="AY1432" s="217" t="n"/>
      <c r="AZ1432" s="217" t="n"/>
      <c r="BA1432" s="217" t="n"/>
      <c r="BB1432" s="217" t="n"/>
      <c r="BC1432" s="217" t="n"/>
      <c r="BD1432" s="217" t="n"/>
      <c r="BE1432" s="217" t="n"/>
      <c r="BF1432" s="217" t="n"/>
      <c r="BG1432" s="217" t="n"/>
      <c r="BH1432" s="217" t="n"/>
      <c r="BI1432" s="217" t="n"/>
      <c r="BJ1432" s="217" t="n"/>
      <c r="BK1432" s="217" t="n"/>
      <c r="BL1432" s="217" t="n"/>
      <c r="BM1432" s="217" t="n"/>
      <c r="BN1432" s="217" t="n"/>
      <c r="BO1432" s="217" t="n"/>
      <c r="BP1432" s="217" t="n"/>
      <c r="BQ1432" s="217" t="n"/>
      <c r="BR1432" s="217" t="n"/>
      <c r="BS1432" s="217" t="n"/>
      <c r="BT1432" s="217" t="n"/>
      <c r="BU1432" s="217" t="n"/>
      <c r="BV1432" s="217" t="n"/>
      <c r="BW1432" s="217" t="n"/>
      <c r="BX1432" s="220" t="n"/>
      <c r="BY1432" s="220" t="n"/>
      <c r="BZ1432" s="220" t="n"/>
      <c r="CA1432" s="220" t="n"/>
      <c r="CB1432" s="220" t="n"/>
      <c r="CC1432" s="220" t="n"/>
      <c r="CD1432" s="220" t="n"/>
      <c r="CE1432" s="220" t="n"/>
      <c r="CF1432" s="220" t="n"/>
      <c r="CG1432" s="221">
        <f>IFERROR(ROUND((SUM(BX1432:CF1432)),0),"")</f>
        <v/>
      </c>
      <c r="CH1432" s="216" t="n"/>
      <c r="CI1432" s="456" t="n"/>
      <c r="CJ1432" s="223" t="n"/>
      <c r="CK1432" s="196" t="n"/>
      <c r="CL1432" s="196" t="n"/>
      <c r="CM1432" s="196" t="n"/>
      <c r="CN1432" s="196" t="n"/>
      <c r="CO1432" s="196" t="n"/>
      <c r="CP1432" s="323" t="n"/>
      <c r="CQ1432" s="348" t="n"/>
      <c r="CR1432" s="348" t="n"/>
      <c r="CS1432" s="348" t="n"/>
      <c r="CT1432" s="348" t="n"/>
      <c r="CU1432" s="348" t="n"/>
      <c r="CV1432" s="348" t="n"/>
      <c r="CW1432" s="348" t="n"/>
      <c r="CX1432" s="348" t="n"/>
      <c r="CY1432" s="348">
        <f>IFERROR(ROUND(STDEV(AN1432,L1432),1),"")</f>
        <v/>
      </c>
      <c r="CZ1432" s="232">
        <f>IFERROR(ROUND(AVERAGE(O1432:S1432,AA1432:AE1432),0),"")</f>
        <v/>
      </c>
      <c r="DA1432" s="232">
        <f>IFERROR(AVERAGE(T1432:X1432,AF1432:AJ1432),"")</f>
        <v/>
      </c>
      <c r="DB1432" s="308">
        <f>AV1432+BK1432</f>
        <v/>
      </c>
      <c r="DC1432" s="12">
        <f>SUM(BL1432:BT1432,AW1432:BE1432)</f>
        <v/>
      </c>
      <c r="DD1432" s="437">
        <f>IFERROR(ROUND(DC1432/K1432,0),"")</f>
        <v/>
      </c>
      <c r="DE1432" s="437">
        <f>IFERROR(ROUND(AVERAGE(Y1432:Z1432,AK1432:AL1432),0),"")</f>
        <v/>
      </c>
      <c r="DF1432" s="217">
        <f>IFERROR(ROUND((3600/DE1432*J1432),0),"")</f>
        <v/>
      </c>
      <c r="DG1432" s="437">
        <f>IFERROR(ROUND(DD1432/DF1432,1),"")</f>
        <v/>
      </c>
      <c r="DH1432" s="308">
        <f>IFERROR(DB1432+DD1432,"")</f>
        <v/>
      </c>
      <c r="DI1432" s="447">
        <f>IFERROR(DD1432/DH1432,"")</f>
        <v/>
      </c>
      <c r="DJ1432" s="239" t="n"/>
      <c r="DK1432" s="12">
        <f>IFERROR(DF1432-AP1432,"")</f>
        <v/>
      </c>
      <c r="DL1432" s="239" t="n"/>
      <c r="DM1432" s="307">
        <f>IFERROR(DA1432-L1432,"")</f>
        <v/>
      </c>
      <c r="DN1432" s="348">
        <f>IF(DE1432&gt;AQ1432,0,1)</f>
        <v/>
      </c>
      <c r="DO1432" s="348">
        <f>IF(DA1432&lt;M1432,0,1)</f>
        <v/>
      </c>
      <c r="DP1432" s="348">
        <f>IF(DA1432&gt;N1432,0,1)</f>
        <v/>
      </c>
    </row>
    <row r="1433" ht="20.25" customHeight="1" s="417">
      <c r="C1433" s="455" t="n"/>
      <c r="G1433" s="238" t="n"/>
      <c r="H1433" s="437" t="n"/>
      <c r="I1433" s="437" t="n"/>
      <c r="J1433" s="437" t="n"/>
      <c r="K1433" s="437" t="n"/>
      <c r="L1433" s="240" t="n"/>
      <c r="M1433" s="241" t="n"/>
      <c r="N1433" s="242" t="n"/>
      <c r="O1433" s="232" t="n"/>
      <c r="P1433" s="232" t="n"/>
      <c r="Q1433" s="232" t="n"/>
      <c r="R1433" s="232" t="n"/>
      <c r="S1433" s="232" t="n"/>
      <c r="T1433" s="232" t="n"/>
      <c r="U1433" s="232" t="n"/>
      <c r="V1433" s="232" t="n"/>
      <c r="W1433" s="232" t="n"/>
      <c r="X1433" s="232" t="n"/>
      <c r="Y1433" s="195" t="n"/>
      <c r="Z1433" s="195" t="n"/>
      <c r="AA1433" s="232" t="n"/>
      <c r="AB1433" s="232" t="n"/>
      <c r="AC1433" s="232" t="n"/>
      <c r="AD1433" s="232" t="n"/>
      <c r="AE1433" s="232" t="n"/>
      <c r="AF1433" s="232" t="n"/>
      <c r="AG1433" s="232" t="n"/>
      <c r="AH1433" s="232" t="n"/>
      <c r="AI1433" s="232" t="n"/>
      <c r="AJ1433" s="232" t="n"/>
      <c r="AK1433" s="195" t="n"/>
      <c r="AL1433" s="195" t="n"/>
      <c r="AM1433" s="232">
        <f>IFERROR(ROUND(AVERAGE(O1433:S1433,AA1433:AE1433),0),"")</f>
        <v/>
      </c>
      <c r="AN1433" s="232">
        <f>IFERROR(ROUND(AVERAGE(T1433:X1433,AF1433:AJ1433),0),"")</f>
        <v/>
      </c>
      <c r="AO1433" s="278">
        <f>IFERROR((AM1433-L1433)/L1433,"")</f>
        <v/>
      </c>
      <c r="AP1433" s="218" t="n"/>
      <c r="AQ1433" s="219" t="n"/>
      <c r="AR1433" s="217">
        <f>IFERROR(ROUND((3600/AS1433*J1433),0),"")</f>
        <v/>
      </c>
      <c r="AS1433" s="217">
        <f>IFERROR(ROUND(AVERAGE(Y1433:Z1433,AK1433:AL1433),0),"")</f>
        <v/>
      </c>
      <c r="AT1433" s="217" t="n"/>
      <c r="AU1433" s="217" t="n"/>
      <c r="AV1433" s="217" t="n"/>
      <c r="AW1433" s="217" t="n"/>
      <c r="AX1433" s="217" t="n"/>
      <c r="AY1433" s="217" t="n"/>
      <c r="AZ1433" s="217" t="n"/>
      <c r="BA1433" s="217" t="n"/>
      <c r="BB1433" s="217" t="n"/>
      <c r="BC1433" s="217" t="n"/>
      <c r="BD1433" s="217" t="n"/>
      <c r="BE1433" s="217" t="n"/>
      <c r="BF1433" s="217" t="n"/>
      <c r="BG1433" s="217" t="n"/>
      <c r="BH1433" s="217" t="n"/>
      <c r="BI1433" s="217" t="n"/>
      <c r="BJ1433" s="217" t="n"/>
      <c r="BK1433" s="217" t="n"/>
      <c r="BL1433" s="217" t="n"/>
      <c r="BM1433" s="217" t="n"/>
      <c r="BN1433" s="217" t="n"/>
      <c r="BO1433" s="217" t="n"/>
      <c r="BP1433" s="217" t="n"/>
      <c r="BQ1433" s="217" t="n"/>
      <c r="BR1433" s="217" t="n"/>
      <c r="BS1433" s="217" t="n"/>
      <c r="BT1433" s="217" t="n"/>
      <c r="BU1433" s="217" t="n"/>
      <c r="BV1433" s="217" t="n"/>
      <c r="BW1433" s="217" t="n"/>
      <c r="BX1433" s="220" t="n"/>
      <c r="BY1433" s="220" t="n"/>
      <c r="BZ1433" s="220" t="n"/>
      <c r="CA1433" s="220" t="n"/>
      <c r="CB1433" s="220" t="n"/>
      <c r="CC1433" s="220" t="n"/>
      <c r="CD1433" s="220" t="n"/>
      <c r="CE1433" s="220" t="n"/>
      <c r="CF1433" s="220" t="n"/>
      <c r="CG1433" s="221">
        <f>IFERROR(ROUND((SUM(BX1433:CF1433)),0),"")</f>
        <v/>
      </c>
      <c r="CH1433" s="216" t="n"/>
      <c r="CI1433" s="456" t="n"/>
      <c r="CJ1433" s="223" t="n"/>
      <c r="CK1433" s="196" t="n"/>
      <c r="CL1433" s="196" t="n"/>
      <c r="CM1433" s="196" t="n"/>
      <c r="CN1433" s="196" t="n"/>
      <c r="CO1433" s="196" t="n"/>
      <c r="CP1433" s="323" t="n"/>
      <c r="CQ1433" s="348" t="n"/>
      <c r="CR1433" s="348" t="n"/>
      <c r="CS1433" s="348" t="n"/>
      <c r="CT1433" s="348" t="n"/>
      <c r="CU1433" s="348" t="n"/>
      <c r="CV1433" s="348" t="n"/>
      <c r="CW1433" s="348" t="n"/>
      <c r="CX1433" s="348" t="n"/>
      <c r="CY1433" s="348">
        <f>IFERROR(ROUND(STDEV(AN1433,L1433),1),"")</f>
        <v/>
      </c>
      <c r="CZ1433" s="232">
        <f>IFERROR(ROUND(AVERAGE(O1433:S1433,AA1433:AE1433),0),"")</f>
        <v/>
      </c>
      <c r="DA1433" s="232">
        <f>IFERROR(AVERAGE(T1433:X1433,AF1433:AJ1433),"")</f>
        <v/>
      </c>
      <c r="DB1433" s="308">
        <f>AV1433+BK1433</f>
        <v/>
      </c>
      <c r="DC1433" s="12">
        <f>SUM(BL1433:BT1433,AW1433:BE1433)</f>
        <v/>
      </c>
      <c r="DD1433" s="437">
        <f>IFERROR(ROUND(DC1433/K1433,0),"")</f>
        <v/>
      </c>
      <c r="DE1433" s="437">
        <f>IFERROR(ROUND(AVERAGE(Y1433:Z1433,AK1433:AL1433),0),"")</f>
        <v/>
      </c>
      <c r="DF1433" s="217">
        <f>IFERROR(ROUND((3600/DE1433*J1433),0),"")</f>
        <v/>
      </c>
      <c r="DG1433" s="437">
        <f>IFERROR(ROUND(DD1433/DF1433,1),"")</f>
        <v/>
      </c>
      <c r="DH1433" s="308">
        <f>IFERROR(DB1433+DD1433,"")</f>
        <v/>
      </c>
      <c r="DI1433" s="447">
        <f>IFERROR(DD1433/DH1433,"")</f>
        <v/>
      </c>
      <c r="DJ1433" s="239" t="n"/>
      <c r="DK1433" s="12">
        <f>IFERROR(DF1433-AP1433,"")</f>
        <v/>
      </c>
      <c r="DL1433" s="239" t="n"/>
      <c r="DM1433" s="307">
        <f>IFERROR(DA1433-L1433,"")</f>
        <v/>
      </c>
      <c r="DN1433" s="348">
        <f>IF(DE1433&gt;AQ1433,0,1)</f>
        <v/>
      </c>
      <c r="DO1433" s="348">
        <f>IF(DA1433&lt;M1433,0,1)</f>
        <v/>
      </c>
      <c r="DP1433" s="348">
        <f>IF(DA1433&gt;N1433,0,1)</f>
        <v/>
      </c>
    </row>
    <row r="1434" ht="20.25" customHeight="1" s="417">
      <c r="C1434" s="455" t="n"/>
      <c r="G1434" s="238" t="n"/>
      <c r="H1434" s="437" t="n"/>
      <c r="I1434" s="437" t="n"/>
      <c r="J1434" s="437" t="n"/>
      <c r="K1434" s="437" t="n"/>
      <c r="L1434" s="240" t="n"/>
      <c r="M1434" s="241" t="n"/>
      <c r="N1434" s="242" t="n"/>
      <c r="O1434" s="232" t="n"/>
      <c r="P1434" s="232" t="n"/>
      <c r="Q1434" s="232" t="n"/>
      <c r="R1434" s="232" t="n"/>
      <c r="S1434" s="232" t="n"/>
      <c r="T1434" s="232" t="n"/>
      <c r="U1434" s="232" t="n"/>
      <c r="V1434" s="232" t="n"/>
      <c r="W1434" s="232" t="n"/>
      <c r="X1434" s="232" t="n"/>
      <c r="Y1434" s="195" t="n"/>
      <c r="Z1434" s="195" t="n"/>
      <c r="AA1434" s="232" t="n"/>
      <c r="AB1434" s="232" t="n"/>
      <c r="AC1434" s="232" t="n"/>
      <c r="AD1434" s="232" t="n"/>
      <c r="AE1434" s="232" t="n"/>
      <c r="AF1434" s="232" t="n"/>
      <c r="AG1434" s="232" t="n"/>
      <c r="AH1434" s="232" t="n"/>
      <c r="AI1434" s="232" t="n"/>
      <c r="AJ1434" s="232" t="n"/>
      <c r="AK1434" s="195" t="n"/>
      <c r="AL1434" s="195" t="n"/>
      <c r="AM1434" s="232">
        <f>IFERROR(ROUND(AVERAGE(O1434:S1434,AA1434:AE1434),0),"")</f>
        <v/>
      </c>
      <c r="AN1434" s="232">
        <f>IFERROR(ROUND(AVERAGE(T1434:X1434,AF1434:AJ1434),0),"")</f>
        <v/>
      </c>
      <c r="AO1434" s="278">
        <f>IFERROR((AM1434-L1434)/L1434,"")</f>
        <v/>
      </c>
      <c r="AP1434" s="218" t="n"/>
      <c r="AQ1434" s="219" t="n"/>
      <c r="AR1434" s="217">
        <f>IFERROR(ROUND((3600/AS1434*J1434),0),"")</f>
        <v/>
      </c>
      <c r="AS1434" s="217">
        <f>IFERROR(ROUND(AVERAGE(Y1434:Z1434,AK1434:AL1434),0),"")</f>
        <v/>
      </c>
      <c r="AT1434" s="217" t="n"/>
      <c r="AU1434" s="217" t="n"/>
      <c r="AV1434" s="217" t="n"/>
      <c r="AW1434" s="217" t="n"/>
      <c r="AX1434" s="217" t="n"/>
      <c r="AY1434" s="217" t="n"/>
      <c r="AZ1434" s="217" t="n"/>
      <c r="BA1434" s="217" t="n"/>
      <c r="BB1434" s="217" t="n"/>
      <c r="BC1434" s="217" t="n"/>
      <c r="BD1434" s="217" t="n"/>
      <c r="BE1434" s="217" t="n"/>
      <c r="BF1434" s="217" t="n"/>
      <c r="BG1434" s="217" t="n"/>
      <c r="BH1434" s="217" t="n"/>
      <c r="BI1434" s="217" t="n"/>
      <c r="BJ1434" s="217" t="n"/>
      <c r="BK1434" s="217" t="n"/>
      <c r="BL1434" s="217" t="n"/>
      <c r="BM1434" s="217" t="n"/>
      <c r="BN1434" s="217" t="n"/>
      <c r="BO1434" s="217" t="n"/>
      <c r="BP1434" s="217" t="n"/>
      <c r="BQ1434" s="217" t="n"/>
      <c r="BR1434" s="217" t="n"/>
      <c r="BS1434" s="217" t="n"/>
      <c r="BT1434" s="217" t="n"/>
      <c r="BU1434" s="217" t="n"/>
      <c r="BV1434" s="217" t="n"/>
      <c r="BW1434" s="217" t="n"/>
      <c r="BX1434" s="220" t="n"/>
      <c r="BY1434" s="220" t="n"/>
      <c r="BZ1434" s="220" t="n"/>
      <c r="CA1434" s="220" t="n"/>
      <c r="CB1434" s="220" t="n"/>
      <c r="CC1434" s="220" t="n"/>
      <c r="CD1434" s="220" t="n"/>
      <c r="CE1434" s="220" t="n"/>
      <c r="CF1434" s="220" t="n"/>
      <c r="CG1434" s="221">
        <f>IFERROR(ROUND((SUM(BX1434:CF1434)),0),"")</f>
        <v/>
      </c>
      <c r="CH1434" s="216" t="n"/>
      <c r="CI1434" s="456" t="n"/>
      <c r="CJ1434" s="223" t="n"/>
      <c r="CK1434" s="196" t="n"/>
      <c r="CL1434" s="196" t="n"/>
      <c r="CM1434" s="196" t="n"/>
      <c r="CN1434" s="196" t="n"/>
      <c r="CO1434" s="196" t="n"/>
      <c r="CP1434" s="323" t="n"/>
      <c r="CQ1434" s="348" t="n"/>
      <c r="CR1434" s="348" t="n"/>
      <c r="CS1434" s="348" t="n"/>
      <c r="CT1434" s="348" t="n"/>
      <c r="CU1434" s="348" t="n"/>
      <c r="CV1434" s="348" t="n"/>
      <c r="CW1434" s="348" t="n"/>
      <c r="CX1434" s="348" t="n"/>
      <c r="CY1434" s="348">
        <f>IFERROR(ROUND(STDEV(AN1434,L1434),1),"")</f>
        <v/>
      </c>
      <c r="CZ1434" s="232">
        <f>IFERROR(ROUND(AVERAGE(O1434:S1434,AA1434:AE1434),0),"")</f>
        <v/>
      </c>
      <c r="DA1434" s="232">
        <f>IFERROR(AVERAGE(T1434:X1434,AF1434:AJ1434),"")</f>
        <v/>
      </c>
      <c r="DB1434" s="308">
        <f>AV1434+BK1434</f>
        <v/>
      </c>
      <c r="DC1434" s="12">
        <f>SUM(BL1434:BT1434,AW1434:BE1434)</f>
        <v/>
      </c>
      <c r="DD1434" s="437">
        <f>IFERROR(ROUND(DC1434/K1434,0),"")</f>
        <v/>
      </c>
      <c r="DE1434" s="437">
        <f>IFERROR(ROUND(AVERAGE(Y1434:Z1434,AK1434:AL1434),0),"")</f>
        <v/>
      </c>
      <c r="DF1434" s="217">
        <f>IFERROR(ROUND((3600/DE1434*J1434),0),"")</f>
        <v/>
      </c>
      <c r="DG1434" s="437">
        <f>IFERROR(ROUND(DD1434/DF1434,1),"")</f>
        <v/>
      </c>
      <c r="DH1434" s="308">
        <f>IFERROR(DB1434+DD1434,"")</f>
        <v/>
      </c>
      <c r="DI1434" s="447">
        <f>IFERROR(DD1434/DH1434,"")</f>
        <v/>
      </c>
      <c r="DJ1434" s="239" t="n"/>
      <c r="DK1434" s="12">
        <f>IFERROR(DF1434-AP1434,"")</f>
        <v/>
      </c>
      <c r="DL1434" s="239" t="n"/>
      <c r="DM1434" s="307">
        <f>IFERROR(DA1434-L1434,"")</f>
        <v/>
      </c>
      <c r="DN1434" s="348">
        <f>IF(DE1434&gt;AQ1434,0,1)</f>
        <v/>
      </c>
      <c r="DO1434" s="348">
        <f>IF(DA1434&lt;M1434,0,1)</f>
        <v/>
      </c>
      <c r="DP1434" s="348">
        <f>IF(DA1434&gt;N1434,0,1)</f>
        <v/>
      </c>
    </row>
    <row r="1435" ht="20.25" customHeight="1" s="417">
      <c r="C1435" s="455" t="n"/>
      <c r="G1435" s="238" t="n"/>
      <c r="H1435" s="437" t="n"/>
      <c r="I1435" s="437" t="n"/>
      <c r="J1435" s="437" t="n"/>
      <c r="K1435" s="437" t="n"/>
      <c r="L1435" s="240" t="n"/>
      <c r="M1435" s="241" t="n"/>
      <c r="N1435" s="242" t="n"/>
      <c r="O1435" s="232" t="n"/>
      <c r="P1435" s="232" t="n"/>
      <c r="Q1435" s="232" t="n"/>
      <c r="R1435" s="232" t="n"/>
      <c r="S1435" s="232" t="n"/>
      <c r="T1435" s="232" t="n"/>
      <c r="U1435" s="232" t="n"/>
      <c r="V1435" s="232" t="n"/>
      <c r="W1435" s="232" t="n"/>
      <c r="X1435" s="232" t="n"/>
      <c r="Y1435" s="195" t="n"/>
      <c r="Z1435" s="195" t="n"/>
      <c r="AA1435" s="232" t="n"/>
      <c r="AB1435" s="232" t="n"/>
      <c r="AC1435" s="232" t="n"/>
      <c r="AD1435" s="232" t="n"/>
      <c r="AE1435" s="232" t="n"/>
      <c r="AF1435" s="232" t="n"/>
      <c r="AG1435" s="232" t="n"/>
      <c r="AH1435" s="232" t="n"/>
      <c r="AI1435" s="232" t="n"/>
      <c r="AJ1435" s="232" t="n"/>
      <c r="AK1435" s="195" t="n"/>
      <c r="AL1435" s="195" t="n"/>
      <c r="AM1435" s="232">
        <f>IFERROR(ROUND(AVERAGE(O1435:S1435,AA1435:AE1435),0),"")</f>
        <v/>
      </c>
      <c r="AN1435" s="232">
        <f>IFERROR(ROUND(AVERAGE(T1435:X1435,AF1435:AJ1435),0),"")</f>
        <v/>
      </c>
      <c r="AO1435" s="278">
        <f>IFERROR((AM1435-L1435)/L1435,"")</f>
        <v/>
      </c>
      <c r="AP1435" s="218" t="n"/>
      <c r="AQ1435" s="219" t="n"/>
      <c r="AR1435" s="217">
        <f>IFERROR(ROUND((3600/AS1435*J1435),0),"")</f>
        <v/>
      </c>
      <c r="AS1435" s="217">
        <f>IFERROR(ROUND(AVERAGE(Y1435:Z1435,AK1435:AL1435),0),"")</f>
        <v/>
      </c>
      <c r="AT1435" s="217" t="n"/>
      <c r="AU1435" s="217" t="n"/>
      <c r="AV1435" s="217" t="n"/>
      <c r="AW1435" s="217" t="n"/>
      <c r="AX1435" s="217" t="n"/>
      <c r="AY1435" s="217" t="n"/>
      <c r="AZ1435" s="217" t="n"/>
      <c r="BA1435" s="217" t="n"/>
      <c r="BB1435" s="217" t="n"/>
      <c r="BC1435" s="217" t="n"/>
      <c r="BD1435" s="217" t="n"/>
      <c r="BE1435" s="217" t="n"/>
      <c r="BF1435" s="217" t="n"/>
      <c r="BG1435" s="217" t="n"/>
      <c r="BH1435" s="217" t="n"/>
      <c r="BI1435" s="217" t="n"/>
      <c r="BJ1435" s="217" t="n"/>
      <c r="BK1435" s="217" t="n"/>
      <c r="BL1435" s="217" t="n"/>
      <c r="BM1435" s="217" t="n"/>
      <c r="BN1435" s="217" t="n"/>
      <c r="BO1435" s="217" t="n"/>
      <c r="BP1435" s="217" t="n"/>
      <c r="BQ1435" s="217" t="n"/>
      <c r="BR1435" s="217" t="n"/>
      <c r="BS1435" s="217" t="n"/>
      <c r="BT1435" s="217" t="n"/>
      <c r="BU1435" s="217" t="n"/>
      <c r="BV1435" s="217" t="n"/>
      <c r="BW1435" s="217" t="n"/>
      <c r="BX1435" s="220" t="n"/>
      <c r="BY1435" s="220" t="n"/>
      <c r="BZ1435" s="220" t="n"/>
      <c r="CA1435" s="220" t="n"/>
      <c r="CB1435" s="220" t="n"/>
      <c r="CC1435" s="220" t="n"/>
      <c r="CD1435" s="220" t="n"/>
      <c r="CE1435" s="220" t="n"/>
      <c r="CF1435" s="220" t="n"/>
      <c r="CG1435" s="221">
        <f>IFERROR(ROUND((SUM(BX1435:CF1435)),0),"")</f>
        <v/>
      </c>
      <c r="CH1435" s="216" t="n"/>
      <c r="CI1435" s="456" t="n"/>
      <c r="CJ1435" s="223" t="n"/>
      <c r="CK1435" s="196" t="n"/>
      <c r="CL1435" s="196" t="n"/>
      <c r="CM1435" s="196" t="n"/>
      <c r="CN1435" s="196" t="n"/>
      <c r="CO1435" s="196" t="n"/>
      <c r="CP1435" s="323" t="n"/>
      <c r="CQ1435" s="348" t="n"/>
      <c r="CR1435" s="348" t="n"/>
      <c r="CS1435" s="348" t="n"/>
      <c r="CT1435" s="348" t="n"/>
      <c r="CU1435" s="348" t="n"/>
      <c r="CV1435" s="348" t="n"/>
      <c r="CW1435" s="348" t="n"/>
      <c r="CX1435" s="348" t="n"/>
      <c r="CY1435" s="348">
        <f>IFERROR(ROUND(STDEV(AN1435,L1435),1),"")</f>
        <v/>
      </c>
      <c r="CZ1435" s="232">
        <f>IFERROR(ROUND(AVERAGE(O1435:S1435,AA1435:AE1435),0),"")</f>
        <v/>
      </c>
      <c r="DA1435" s="232">
        <f>IFERROR(AVERAGE(T1435:X1435,AF1435:AJ1435),"")</f>
        <v/>
      </c>
      <c r="DB1435" s="308">
        <f>AV1435+BK1435</f>
        <v/>
      </c>
      <c r="DC1435" s="12">
        <f>SUM(BL1435:BT1435,AW1435:BE1435)</f>
        <v/>
      </c>
      <c r="DD1435" s="437">
        <f>IFERROR(ROUND(DC1435/K1435,0),"")</f>
        <v/>
      </c>
      <c r="DE1435" s="437">
        <f>IFERROR(ROUND(AVERAGE(Y1435:Z1435,AK1435:AL1435),0),"")</f>
        <v/>
      </c>
      <c r="DF1435" s="217">
        <f>IFERROR(ROUND((3600/DE1435*J1435),0),"")</f>
        <v/>
      </c>
      <c r="DG1435" s="437">
        <f>IFERROR(ROUND(DD1435/DF1435,1),"")</f>
        <v/>
      </c>
      <c r="DH1435" s="308">
        <f>IFERROR(DB1435+DD1435,"")</f>
        <v/>
      </c>
      <c r="DI1435" s="447">
        <f>IFERROR(DD1435/DH1435,"")</f>
        <v/>
      </c>
      <c r="DJ1435" s="239" t="n"/>
      <c r="DK1435" s="12">
        <f>IFERROR(DF1435-AP1435,"")</f>
        <v/>
      </c>
      <c r="DL1435" s="239" t="n"/>
      <c r="DM1435" s="307">
        <f>IFERROR(DA1435-L1435,"")</f>
        <v/>
      </c>
      <c r="DN1435" s="348">
        <f>IF(DE1435&gt;AQ1435,0,1)</f>
        <v/>
      </c>
      <c r="DO1435" s="348">
        <f>IF(DA1435&lt;M1435,0,1)</f>
        <v/>
      </c>
      <c r="DP1435" s="348">
        <f>IF(DA1435&gt;N1435,0,1)</f>
        <v/>
      </c>
    </row>
    <row r="1436" ht="20.25" customHeight="1" s="417">
      <c r="C1436" s="455" t="n"/>
      <c r="G1436" s="238" t="n"/>
      <c r="H1436" s="437" t="n"/>
      <c r="I1436" s="437" t="n"/>
      <c r="J1436" s="437" t="n"/>
      <c r="K1436" s="437" t="n"/>
      <c r="L1436" s="240" t="n"/>
      <c r="M1436" s="241" t="n"/>
      <c r="N1436" s="242" t="n"/>
      <c r="O1436" s="232" t="n"/>
      <c r="P1436" s="232" t="n"/>
      <c r="Q1436" s="232" t="n"/>
      <c r="R1436" s="232" t="n"/>
      <c r="S1436" s="232" t="n"/>
      <c r="T1436" s="232" t="n"/>
      <c r="U1436" s="232" t="n"/>
      <c r="V1436" s="232" t="n"/>
      <c r="W1436" s="232" t="n"/>
      <c r="X1436" s="232" t="n"/>
      <c r="Y1436" s="195" t="n"/>
      <c r="Z1436" s="195" t="n"/>
      <c r="AA1436" s="232" t="n"/>
      <c r="AB1436" s="232" t="n"/>
      <c r="AC1436" s="232" t="n"/>
      <c r="AD1436" s="232" t="n"/>
      <c r="AE1436" s="232" t="n"/>
      <c r="AF1436" s="232" t="n"/>
      <c r="AG1436" s="232" t="n"/>
      <c r="AH1436" s="232" t="n"/>
      <c r="AI1436" s="232" t="n"/>
      <c r="AJ1436" s="232" t="n"/>
      <c r="AK1436" s="195" t="n"/>
      <c r="AL1436" s="195" t="n"/>
      <c r="AM1436" s="232">
        <f>IFERROR(ROUND(AVERAGE(O1436:S1436,AA1436:AE1436),0),"")</f>
        <v/>
      </c>
      <c r="AN1436" s="232">
        <f>IFERROR(ROUND(AVERAGE(T1436:X1436,AF1436:AJ1436),0),"")</f>
        <v/>
      </c>
      <c r="AO1436" s="278">
        <f>IFERROR((AM1436-L1436)/L1436,"")</f>
        <v/>
      </c>
      <c r="AP1436" s="218" t="n"/>
      <c r="AQ1436" s="219" t="n"/>
      <c r="AR1436" s="217">
        <f>IFERROR(ROUND((3600/AS1436*J1436),0),"")</f>
        <v/>
      </c>
      <c r="AS1436" s="217">
        <f>IFERROR(ROUND(AVERAGE(Y1436:Z1436,AK1436:AL1436),0),"")</f>
        <v/>
      </c>
      <c r="AT1436" s="217" t="n"/>
      <c r="AU1436" s="217" t="n"/>
      <c r="AV1436" s="217" t="n"/>
      <c r="AW1436" s="217" t="n"/>
      <c r="AX1436" s="217" t="n"/>
      <c r="AY1436" s="217" t="n"/>
      <c r="AZ1436" s="217" t="n"/>
      <c r="BA1436" s="217" t="n"/>
      <c r="BB1436" s="217" t="n"/>
      <c r="BC1436" s="217" t="n"/>
      <c r="BD1436" s="217" t="n"/>
      <c r="BE1436" s="217" t="n"/>
      <c r="BF1436" s="217" t="n"/>
      <c r="BG1436" s="217" t="n"/>
      <c r="BH1436" s="217" t="n"/>
      <c r="BI1436" s="217" t="n"/>
      <c r="BJ1436" s="217" t="n"/>
      <c r="BK1436" s="217" t="n"/>
      <c r="BL1436" s="217" t="n"/>
      <c r="BM1436" s="217" t="n"/>
      <c r="BN1436" s="217" t="n"/>
      <c r="BO1436" s="217" t="n"/>
      <c r="BP1436" s="217" t="n"/>
      <c r="BQ1436" s="217" t="n"/>
      <c r="BR1436" s="217" t="n"/>
      <c r="BS1436" s="217" t="n"/>
      <c r="BT1436" s="217" t="n"/>
      <c r="BU1436" s="217" t="n"/>
      <c r="BV1436" s="217" t="n"/>
      <c r="BW1436" s="217" t="n"/>
      <c r="BX1436" s="220" t="n"/>
      <c r="BY1436" s="220" t="n"/>
      <c r="BZ1436" s="220" t="n"/>
      <c r="CA1436" s="220" t="n"/>
      <c r="CB1436" s="220" t="n"/>
      <c r="CC1436" s="220" t="n"/>
      <c r="CD1436" s="220" t="n"/>
      <c r="CE1436" s="220" t="n"/>
      <c r="CF1436" s="220" t="n"/>
      <c r="CG1436" s="221">
        <f>IFERROR(ROUND((SUM(BX1436:CF1436)),0),"")</f>
        <v/>
      </c>
      <c r="CH1436" s="216" t="n"/>
      <c r="CI1436" s="456" t="n"/>
      <c r="CJ1436" s="223" t="n"/>
      <c r="CK1436" s="196" t="n"/>
      <c r="CL1436" s="196" t="n"/>
      <c r="CM1436" s="196" t="n"/>
      <c r="CN1436" s="196" t="n"/>
      <c r="CO1436" s="196" t="n"/>
      <c r="CP1436" s="323" t="n"/>
      <c r="CQ1436" s="348" t="n"/>
      <c r="CR1436" s="348" t="n"/>
      <c r="CS1436" s="348" t="n"/>
      <c r="CT1436" s="348" t="n"/>
      <c r="CU1436" s="348" t="n"/>
      <c r="CV1436" s="348" t="n"/>
      <c r="CW1436" s="348" t="n"/>
      <c r="CX1436" s="348" t="n"/>
      <c r="CY1436" s="348">
        <f>IFERROR(ROUND(STDEV(AN1436,L1436),1),"")</f>
        <v/>
      </c>
      <c r="CZ1436" s="232">
        <f>IFERROR(ROUND(AVERAGE(O1436:S1436,AA1436:AE1436),0),"")</f>
        <v/>
      </c>
      <c r="DA1436" s="232">
        <f>IFERROR(AVERAGE(T1436:X1436,AF1436:AJ1436),"")</f>
        <v/>
      </c>
      <c r="DB1436" s="308">
        <f>AV1436+BK1436</f>
        <v/>
      </c>
      <c r="DC1436" s="12">
        <f>SUM(BL1436:BT1436,AW1436:BE1436)</f>
        <v/>
      </c>
      <c r="DD1436" s="437">
        <f>IFERROR(ROUND(DC1436/K1436,0),"")</f>
        <v/>
      </c>
      <c r="DE1436" s="437">
        <f>IFERROR(ROUND(AVERAGE(Y1436:Z1436,AK1436:AL1436),0),"")</f>
        <v/>
      </c>
      <c r="DF1436" s="217">
        <f>IFERROR(ROUND((3600/DE1436*J1436),0),"")</f>
        <v/>
      </c>
      <c r="DG1436" s="437">
        <f>IFERROR(ROUND(DD1436/DF1436,1),"")</f>
        <v/>
      </c>
      <c r="DH1436" s="308">
        <f>IFERROR(DB1436+DD1436,"")</f>
        <v/>
      </c>
      <c r="DI1436" s="447">
        <f>IFERROR(DD1436/DH1436,"")</f>
        <v/>
      </c>
      <c r="DJ1436" s="239" t="n"/>
      <c r="DK1436" s="12">
        <f>IFERROR(DF1436-AP1436,"")</f>
        <v/>
      </c>
      <c r="DL1436" s="239" t="n"/>
      <c r="DM1436" s="307">
        <f>IFERROR(DA1436-L1436,"")</f>
        <v/>
      </c>
      <c r="DN1436" s="348">
        <f>IF(DE1436&gt;AQ1436,0,1)</f>
        <v/>
      </c>
      <c r="DO1436" s="348">
        <f>IF(DA1436&lt;M1436,0,1)</f>
        <v/>
      </c>
      <c r="DP1436" s="348">
        <f>IF(DA1436&gt;N1436,0,1)</f>
        <v/>
      </c>
    </row>
    <row r="1437" ht="20.25" customHeight="1" s="417">
      <c r="C1437" s="455" t="n"/>
      <c r="G1437" s="238" t="n"/>
      <c r="H1437" s="437" t="n"/>
      <c r="I1437" s="437" t="n"/>
      <c r="J1437" s="437" t="n"/>
      <c r="K1437" s="437" t="n"/>
      <c r="L1437" s="240" t="n"/>
      <c r="M1437" s="241" t="n"/>
      <c r="N1437" s="242" t="n"/>
      <c r="O1437" s="232" t="n"/>
      <c r="P1437" s="232" t="n"/>
      <c r="Q1437" s="232" t="n"/>
      <c r="R1437" s="232" t="n"/>
      <c r="S1437" s="232" t="n"/>
      <c r="T1437" s="232" t="n"/>
      <c r="U1437" s="232" t="n"/>
      <c r="V1437" s="232" t="n"/>
      <c r="W1437" s="232" t="n"/>
      <c r="X1437" s="232" t="n"/>
      <c r="Y1437" s="195" t="n"/>
      <c r="Z1437" s="195" t="n"/>
      <c r="AA1437" s="232" t="n"/>
      <c r="AB1437" s="232" t="n"/>
      <c r="AC1437" s="232" t="n"/>
      <c r="AD1437" s="232" t="n"/>
      <c r="AE1437" s="232" t="n"/>
      <c r="AF1437" s="232" t="n"/>
      <c r="AG1437" s="232" t="n"/>
      <c r="AH1437" s="232" t="n"/>
      <c r="AI1437" s="232" t="n"/>
      <c r="AJ1437" s="232" t="n"/>
      <c r="AK1437" s="195" t="n"/>
      <c r="AL1437" s="195" t="n"/>
      <c r="AM1437" s="232">
        <f>IFERROR(ROUND(AVERAGE(O1437:S1437,AA1437:AE1437),0),"")</f>
        <v/>
      </c>
      <c r="AN1437" s="232">
        <f>IFERROR(ROUND(AVERAGE(T1437:X1437,AF1437:AJ1437),0),"")</f>
        <v/>
      </c>
      <c r="AO1437" s="278">
        <f>IFERROR((AM1437-L1437)/L1437,"")</f>
        <v/>
      </c>
      <c r="AP1437" s="218" t="n"/>
      <c r="AQ1437" s="219" t="n"/>
      <c r="AR1437" s="217">
        <f>IFERROR(ROUND((3600/AS1437*J1437),0),"")</f>
        <v/>
      </c>
      <c r="AS1437" s="217">
        <f>IFERROR(ROUND(AVERAGE(Y1437:Z1437,AK1437:AL1437),0),"")</f>
        <v/>
      </c>
      <c r="AT1437" s="217" t="n"/>
      <c r="AU1437" s="217" t="n"/>
      <c r="AV1437" s="217" t="n"/>
      <c r="AW1437" s="217" t="n"/>
      <c r="AX1437" s="217" t="n"/>
      <c r="AY1437" s="217" t="n"/>
      <c r="AZ1437" s="217" t="n"/>
      <c r="BA1437" s="217" t="n"/>
      <c r="BB1437" s="217" t="n"/>
      <c r="BC1437" s="217" t="n"/>
      <c r="BD1437" s="217" t="n"/>
      <c r="BE1437" s="217" t="n"/>
      <c r="BF1437" s="217" t="n"/>
      <c r="BG1437" s="217" t="n"/>
      <c r="BH1437" s="217" t="n"/>
      <c r="BI1437" s="217" t="n"/>
      <c r="BJ1437" s="217" t="n"/>
      <c r="BK1437" s="217" t="n"/>
      <c r="BL1437" s="217" t="n"/>
      <c r="BM1437" s="217" t="n"/>
      <c r="BN1437" s="217" t="n"/>
      <c r="BO1437" s="217" t="n"/>
      <c r="BP1437" s="217" t="n"/>
      <c r="BQ1437" s="217" t="n"/>
      <c r="BR1437" s="217" t="n"/>
      <c r="BS1437" s="217" t="n"/>
      <c r="BT1437" s="217" t="n"/>
      <c r="BU1437" s="217" t="n"/>
      <c r="BV1437" s="217" t="n"/>
      <c r="BW1437" s="217" t="n"/>
      <c r="BX1437" s="220" t="n"/>
      <c r="BY1437" s="220" t="n"/>
      <c r="BZ1437" s="220" t="n"/>
      <c r="CA1437" s="220" t="n"/>
      <c r="CB1437" s="220" t="n"/>
      <c r="CC1437" s="220" t="n"/>
      <c r="CD1437" s="220" t="n"/>
      <c r="CE1437" s="220" t="n"/>
      <c r="CF1437" s="220" t="n"/>
      <c r="CG1437" s="221">
        <f>IFERROR(ROUND((SUM(BX1437:CF1437)),0),"")</f>
        <v/>
      </c>
      <c r="CH1437" s="216" t="n"/>
      <c r="CI1437" s="456" t="n"/>
      <c r="CJ1437" s="223" t="n"/>
      <c r="CK1437" s="196" t="n"/>
      <c r="CL1437" s="196" t="n"/>
      <c r="CM1437" s="196" t="n"/>
      <c r="CN1437" s="196" t="n"/>
      <c r="CO1437" s="196" t="n"/>
      <c r="CP1437" s="323" t="n"/>
      <c r="CQ1437" s="348" t="n"/>
      <c r="CR1437" s="348" t="n"/>
      <c r="CS1437" s="348" t="n"/>
      <c r="CT1437" s="348" t="n"/>
      <c r="CU1437" s="348" t="n"/>
      <c r="CV1437" s="348" t="n"/>
      <c r="CW1437" s="348" t="n"/>
      <c r="CX1437" s="348" t="n"/>
      <c r="CY1437" s="348">
        <f>IFERROR(ROUND(STDEV(AN1437,L1437),1),"")</f>
        <v/>
      </c>
      <c r="CZ1437" s="232">
        <f>IFERROR(ROUND(AVERAGE(O1437:S1437,AA1437:AE1437),0),"")</f>
        <v/>
      </c>
      <c r="DA1437" s="232">
        <f>IFERROR(AVERAGE(T1437:X1437,AF1437:AJ1437),"")</f>
        <v/>
      </c>
      <c r="DB1437" s="308">
        <f>AV1437+BK1437</f>
        <v/>
      </c>
      <c r="DC1437" s="12">
        <f>SUM(BL1437:BT1437,AW1437:BE1437)</f>
        <v/>
      </c>
      <c r="DD1437" s="437">
        <f>IFERROR(ROUND(DC1437/K1437,0),"")</f>
        <v/>
      </c>
      <c r="DE1437" s="437">
        <f>IFERROR(ROUND(AVERAGE(Y1437:Z1437,AK1437:AL1437),0),"")</f>
        <v/>
      </c>
      <c r="DF1437" s="217">
        <f>IFERROR(ROUND((3600/DE1437*J1437),0),"")</f>
        <v/>
      </c>
      <c r="DG1437" s="437">
        <f>IFERROR(ROUND(DD1437/DF1437,1),"")</f>
        <v/>
      </c>
      <c r="DH1437" s="308">
        <f>IFERROR(DB1437+DD1437,"")</f>
        <v/>
      </c>
      <c r="DI1437" s="447">
        <f>IFERROR(DD1437/DH1437,"")</f>
        <v/>
      </c>
      <c r="DJ1437" s="239" t="n"/>
      <c r="DK1437" s="12">
        <f>IFERROR(DF1437-AP1437,"")</f>
        <v/>
      </c>
      <c r="DL1437" s="239" t="n"/>
      <c r="DM1437" s="307">
        <f>IFERROR(DA1437-L1437,"")</f>
        <v/>
      </c>
      <c r="DN1437" s="348">
        <f>IF(DE1437&gt;AQ1437,0,1)</f>
        <v/>
      </c>
      <c r="DO1437" s="348">
        <f>IF(DA1437&lt;M1437,0,1)</f>
        <v/>
      </c>
      <c r="DP1437" s="348">
        <f>IF(DA1437&gt;N1437,0,1)</f>
        <v/>
      </c>
    </row>
    <row r="1438" ht="20.25" customHeight="1" s="417">
      <c r="C1438" s="455" t="n"/>
      <c r="G1438" s="238" t="n"/>
      <c r="H1438" s="437" t="n"/>
      <c r="I1438" s="437" t="n"/>
      <c r="J1438" s="437" t="n"/>
      <c r="K1438" s="437" t="n"/>
      <c r="L1438" s="240" t="n"/>
      <c r="M1438" s="241" t="n"/>
      <c r="N1438" s="242" t="n"/>
      <c r="O1438" s="232" t="n"/>
      <c r="P1438" s="232" t="n"/>
      <c r="Q1438" s="232" t="n"/>
      <c r="R1438" s="232" t="n"/>
      <c r="S1438" s="232" t="n"/>
      <c r="T1438" s="232" t="n"/>
      <c r="U1438" s="232" t="n"/>
      <c r="V1438" s="232" t="n"/>
      <c r="W1438" s="232" t="n"/>
      <c r="X1438" s="232" t="n"/>
      <c r="Y1438" s="195" t="n"/>
      <c r="Z1438" s="195" t="n"/>
      <c r="AA1438" s="232" t="n"/>
      <c r="AB1438" s="232" t="n"/>
      <c r="AC1438" s="232" t="n"/>
      <c r="AD1438" s="232" t="n"/>
      <c r="AE1438" s="232" t="n"/>
      <c r="AF1438" s="232" t="n"/>
      <c r="AG1438" s="232" t="n"/>
      <c r="AH1438" s="232" t="n"/>
      <c r="AI1438" s="232" t="n"/>
      <c r="AJ1438" s="232" t="n"/>
      <c r="AK1438" s="195" t="n"/>
      <c r="AL1438" s="195" t="n"/>
      <c r="AM1438" s="232">
        <f>IFERROR(ROUND(AVERAGE(O1438:S1438,AA1438:AE1438),0),"")</f>
        <v/>
      </c>
      <c r="AN1438" s="232">
        <f>IFERROR(ROUND(AVERAGE(T1438:X1438,AF1438:AJ1438),0),"")</f>
        <v/>
      </c>
      <c r="AO1438" s="278">
        <f>IFERROR((AM1438-L1438)/L1438,"")</f>
        <v/>
      </c>
      <c r="AP1438" s="218" t="n"/>
      <c r="AQ1438" s="219" t="n"/>
      <c r="AR1438" s="217">
        <f>IFERROR(ROUND((3600/AS1438*J1438),0),"")</f>
        <v/>
      </c>
      <c r="AS1438" s="217">
        <f>IFERROR(ROUND(AVERAGE(Y1438:Z1438,AK1438:AL1438),0),"")</f>
        <v/>
      </c>
      <c r="AT1438" s="217" t="n"/>
      <c r="AU1438" s="217" t="n"/>
      <c r="AV1438" s="217" t="n"/>
      <c r="AW1438" s="217" t="n"/>
      <c r="AX1438" s="217" t="n"/>
      <c r="AY1438" s="217" t="n"/>
      <c r="AZ1438" s="217" t="n"/>
      <c r="BA1438" s="217" t="n"/>
      <c r="BB1438" s="217" t="n"/>
      <c r="BC1438" s="217" t="n"/>
      <c r="BD1438" s="217" t="n"/>
      <c r="BE1438" s="217" t="n"/>
      <c r="BF1438" s="217" t="n"/>
      <c r="BG1438" s="217" t="n"/>
      <c r="BH1438" s="217" t="n"/>
      <c r="BI1438" s="217" t="n"/>
      <c r="BJ1438" s="217" t="n"/>
      <c r="BK1438" s="217" t="n"/>
      <c r="BL1438" s="217" t="n"/>
      <c r="BM1438" s="217" t="n"/>
      <c r="BN1438" s="217" t="n"/>
      <c r="BO1438" s="217" t="n"/>
      <c r="BP1438" s="217" t="n"/>
      <c r="BQ1438" s="217" t="n"/>
      <c r="BR1438" s="217" t="n"/>
      <c r="BS1438" s="217" t="n"/>
      <c r="BT1438" s="217" t="n"/>
      <c r="BU1438" s="217" t="n"/>
      <c r="BV1438" s="217" t="n"/>
      <c r="BW1438" s="217" t="n"/>
      <c r="BX1438" s="220" t="n"/>
      <c r="BY1438" s="220" t="n"/>
      <c r="BZ1438" s="220" t="n"/>
      <c r="CA1438" s="220" t="n"/>
      <c r="CB1438" s="220" t="n"/>
      <c r="CC1438" s="220" t="n"/>
      <c r="CD1438" s="220" t="n"/>
      <c r="CE1438" s="220" t="n"/>
      <c r="CF1438" s="220" t="n"/>
      <c r="CG1438" s="221">
        <f>IFERROR(ROUND((SUM(BX1438:CF1438)),0),"")</f>
        <v/>
      </c>
      <c r="CH1438" s="216" t="n"/>
      <c r="CI1438" s="456" t="n"/>
      <c r="CJ1438" s="223" t="n"/>
      <c r="CK1438" s="196" t="n"/>
      <c r="CL1438" s="196" t="n"/>
      <c r="CM1438" s="196" t="n"/>
      <c r="CN1438" s="196" t="n"/>
      <c r="CO1438" s="196" t="n"/>
      <c r="CP1438" s="323" t="n"/>
      <c r="CQ1438" s="348" t="n"/>
      <c r="CR1438" s="348" t="n"/>
      <c r="CS1438" s="348" t="n"/>
      <c r="CT1438" s="348" t="n"/>
      <c r="CU1438" s="348" t="n"/>
      <c r="CV1438" s="348" t="n"/>
      <c r="CW1438" s="348" t="n"/>
      <c r="CX1438" s="348" t="n"/>
      <c r="CY1438" s="348">
        <f>IFERROR(ROUND(STDEV(AN1438,L1438),1),"")</f>
        <v/>
      </c>
      <c r="CZ1438" s="232">
        <f>IFERROR(ROUND(AVERAGE(O1438:S1438,AA1438:AE1438),0),"")</f>
        <v/>
      </c>
      <c r="DA1438" s="232">
        <f>IFERROR(AVERAGE(T1438:X1438,AF1438:AJ1438),"")</f>
        <v/>
      </c>
      <c r="DB1438" s="308">
        <f>AV1438+BK1438</f>
        <v/>
      </c>
      <c r="DC1438" s="12">
        <f>SUM(BL1438:BT1438,AW1438:BE1438)</f>
        <v/>
      </c>
      <c r="DD1438" s="437">
        <f>IFERROR(ROUND(DC1438/K1438,0),"")</f>
        <v/>
      </c>
      <c r="DE1438" s="437">
        <f>IFERROR(ROUND(AVERAGE(Y1438:Z1438,AK1438:AL1438),0),"")</f>
        <v/>
      </c>
      <c r="DF1438" s="217">
        <f>IFERROR(ROUND((3600/DE1438*J1438),0),"")</f>
        <v/>
      </c>
      <c r="DG1438" s="437">
        <f>IFERROR(ROUND(DD1438/DF1438,1),"")</f>
        <v/>
      </c>
      <c r="DH1438" s="308">
        <f>IFERROR(DB1438+DD1438,"")</f>
        <v/>
      </c>
      <c r="DI1438" s="447">
        <f>IFERROR(DD1438/DH1438,"")</f>
        <v/>
      </c>
      <c r="DJ1438" s="239" t="n"/>
      <c r="DK1438" s="12">
        <f>IFERROR(DF1438-AP1438,"")</f>
        <v/>
      </c>
      <c r="DL1438" s="239" t="n"/>
      <c r="DM1438" s="307">
        <f>IFERROR(DA1438-L1438,"")</f>
        <v/>
      </c>
      <c r="DN1438" s="348">
        <f>IF(DE1438&gt;AQ1438,0,1)</f>
        <v/>
      </c>
      <c r="DO1438" s="348">
        <f>IF(DA1438&lt;M1438,0,1)</f>
        <v/>
      </c>
      <c r="DP1438" s="348">
        <f>IF(DA1438&gt;N1438,0,1)</f>
        <v/>
      </c>
    </row>
    <row r="1439" ht="20.25" customHeight="1" s="417">
      <c r="C1439" s="455" t="n"/>
      <c r="G1439" s="238" t="n"/>
      <c r="H1439" s="437" t="n"/>
      <c r="I1439" s="437" t="n"/>
      <c r="J1439" s="437" t="n"/>
      <c r="K1439" s="437" t="n"/>
      <c r="L1439" s="240" t="n"/>
      <c r="M1439" s="241" t="n"/>
      <c r="N1439" s="242" t="n"/>
      <c r="O1439" s="232" t="n"/>
      <c r="P1439" s="232" t="n"/>
      <c r="Q1439" s="232" t="n"/>
      <c r="R1439" s="232" t="n"/>
      <c r="S1439" s="232" t="n"/>
      <c r="T1439" s="232" t="n"/>
      <c r="U1439" s="232" t="n"/>
      <c r="V1439" s="232" t="n"/>
      <c r="W1439" s="232" t="n"/>
      <c r="X1439" s="232" t="n"/>
      <c r="Y1439" s="195" t="n"/>
      <c r="Z1439" s="195" t="n"/>
      <c r="AA1439" s="232" t="n"/>
      <c r="AB1439" s="232" t="n"/>
      <c r="AC1439" s="232" t="n"/>
      <c r="AD1439" s="232" t="n"/>
      <c r="AE1439" s="232" t="n"/>
      <c r="AF1439" s="232" t="n"/>
      <c r="AG1439" s="232" t="n"/>
      <c r="AH1439" s="232" t="n"/>
      <c r="AI1439" s="232" t="n"/>
      <c r="AJ1439" s="232" t="n"/>
      <c r="AK1439" s="195" t="n"/>
      <c r="AL1439" s="195" t="n"/>
      <c r="AM1439" s="232">
        <f>IFERROR(ROUND(AVERAGE(O1439:S1439,AA1439:AE1439),0),"")</f>
        <v/>
      </c>
      <c r="AN1439" s="232">
        <f>IFERROR(ROUND(AVERAGE(T1439:X1439,AF1439:AJ1439),0),"")</f>
        <v/>
      </c>
      <c r="AO1439" s="278">
        <f>IFERROR((AM1439-L1439)/L1439,"")</f>
        <v/>
      </c>
      <c r="AP1439" s="218" t="n"/>
      <c r="AQ1439" s="219" t="n"/>
      <c r="AR1439" s="217">
        <f>IFERROR(ROUND((3600/AS1439*J1439),0),"")</f>
        <v/>
      </c>
      <c r="AS1439" s="217">
        <f>IFERROR(ROUND(AVERAGE(Y1439:Z1439,AK1439:AL1439),0),"")</f>
        <v/>
      </c>
      <c r="AT1439" s="217" t="n"/>
      <c r="AU1439" s="217" t="n"/>
      <c r="AV1439" s="217" t="n"/>
      <c r="AW1439" s="217" t="n"/>
      <c r="AX1439" s="217" t="n"/>
      <c r="AY1439" s="217" t="n"/>
      <c r="AZ1439" s="217" t="n"/>
      <c r="BA1439" s="217" t="n"/>
      <c r="BB1439" s="217" t="n"/>
      <c r="BC1439" s="217" t="n"/>
      <c r="BD1439" s="217" t="n"/>
      <c r="BE1439" s="217" t="n"/>
      <c r="BF1439" s="217" t="n"/>
      <c r="BG1439" s="217" t="n"/>
      <c r="BH1439" s="217" t="n"/>
      <c r="BI1439" s="217" t="n"/>
      <c r="BJ1439" s="217" t="n"/>
      <c r="BK1439" s="217" t="n"/>
      <c r="BL1439" s="217" t="n"/>
      <c r="BM1439" s="217" t="n"/>
      <c r="BN1439" s="217" t="n"/>
      <c r="BO1439" s="217" t="n"/>
      <c r="BP1439" s="217" t="n"/>
      <c r="BQ1439" s="217" t="n"/>
      <c r="BR1439" s="217" t="n"/>
      <c r="BS1439" s="217" t="n"/>
      <c r="BT1439" s="217" t="n"/>
      <c r="BU1439" s="217" t="n"/>
      <c r="BV1439" s="217" t="n"/>
      <c r="BW1439" s="217" t="n"/>
      <c r="BX1439" s="220" t="n"/>
      <c r="BY1439" s="220" t="n"/>
      <c r="BZ1439" s="220" t="n"/>
      <c r="CA1439" s="220" t="n"/>
      <c r="CB1439" s="220" t="n"/>
      <c r="CC1439" s="220" t="n"/>
      <c r="CD1439" s="220" t="n"/>
      <c r="CE1439" s="220" t="n"/>
      <c r="CF1439" s="220" t="n"/>
      <c r="CG1439" s="221">
        <f>IFERROR(ROUND((SUM(BX1439:CF1439)),0),"")</f>
        <v/>
      </c>
      <c r="CH1439" s="216" t="n"/>
      <c r="CI1439" s="456" t="n"/>
      <c r="CJ1439" s="223" t="n"/>
      <c r="CK1439" s="196" t="n"/>
      <c r="CL1439" s="196" t="n"/>
      <c r="CM1439" s="196" t="n"/>
      <c r="CN1439" s="196" t="n"/>
      <c r="CO1439" s="196" t="n"/>
      <c r="CP1439" s="323" t="n"/>
      <c r="CQ1439" s="348" t="n"/>
      <c r="CR1439" s="348" t="n"/>
      <c r="CS1439" s="348" t="n"/>
      <c r="CT1439" s="348" t="n"/>
      <c r="CU1439" s="348" t="n"/>
      <c r="CV1439" s="348" t="n"/>
      <c r="CW1439" s="348" t="n"/>
      <c r="CX1439" s="348" t="n"/>
      <c r="CY1439" s="348">
        <f>IFERROR(ROUND(STDEV(AN1439,L1439),1),"")</f>
        <v/>
      </c>
      <c r="CZ1439" s="232">
        <f>IFERROR(ROUND(AVERAGE(O1439:S1439,AA1439:AE1439),0),"")</f>
        <v/>
      </c>
      <c r="DA1439" s="232">
        <f>IFERROR(AVERAGE(T1439:X1439,AF1439:AJ1439),"")</f>
        <v/>
      </c>
      <c r="DB1439" s="308">
        <f>AV1439+BK1439</f>
        <v/>
      </c>
      <c r="DC1439" s="12">
        <f>SUM(BL1439:BT1439,AW1439:BE1439)</f>
        <v/>
      </c>
      <c r="DD1439" s="437">
        <f>IFERROR(ROUND(DC1439/K1439,0),"")</f>
        <v/>
      </c>
      <c r="DE1439" s="437">
        <f>IFERROR(ROUND(AVERAGE(Y1439:Z1439,AK1439:AL1439),0),"")</f>
        <v/>
      </c>
      <c r="DF1439" s="217">
        <f>IFERROR(ROUND((3600/DE1439*J1439),0),"")</f>
        <v/>
      </c>
      <c r="DG1439" s="437">
        <f>IFERROR(ROUND(DD1439/DF1439,1),"")</f>
        <v/>
      </c>
      <c r="DH1439" s="308">
        <f>IFERROR(DB1439+DD1439,"")</f>
        <v/>
      </c>
      <c r="DI1439" s="447">
        <f>IFERROR(DD1439/DH1439,"")</f>
        <v/>
      </c>
      <c r="DJ1439" s="239" t="n"/>
      <c r="DK1439" s="12">
        <f>IFERROR(DF1439-AP1439,"")</f>
        <v/>
      </c>
      <c r="DL1439" s="239" t="n"/>
      <c r="DM1439" s="307">
        <f>IFERROR(DA1439-L1439,"")</f>
        <v/>
      </c>
      <c r="DN1439" s="348">
        <f>IF(DE1439&gt;AQ1439,0,1)</f>
        <v/>
      </c>
      <c r="DO1439" s="348">
        <f>IF(DA1439&lt;M1439,0,1)</f>
        <v/>
      </c>
      <c r="DP1439" s="348">
        <f>IF(DA1439&gt;N1439,0,1)</f>
        <v/>
      </c>
    </row>
    <row r="1440" ht="20.25" customHeight="1" s="417">
      <c r="C1440" s="455" t="n"/>
      <c r="G1440" s="238" t="n"/>
      <c r="H1440" s="437" t="n"/>
      <c r="I1440" s="437" t="n"/>
      <c r="J1440" s="437" t="n"/>
      <c r="K1440" s="437" t="n"/>
      <c r="L1440" s="240" t="n"/>
      <c r="M1440" s="241" t="n"/>
      <c r="N1440" s="242" t="n"/>
      <c r="O1440" s="232" t="n"/>
      <c r="P1440" s="232" t="n"/>
      <c r="Q1440" s="232" t="n"/>
      <c r="R1440" s="232" t="n"/>
      <c r="S1440" s="232" t="n"/>
      <c r="T1440" s="232" t="n"/>
      <c r="U1440" s="232" t="n"/>
      <c r="V1440" s="232" t="n"/>
      <c r="W1440" s="232" t="n"/>
      <c r="X1440" s="232" t="n"/>
      <c r="Y1440" s="195" t="n"/>
      <c r="Z1440" s="195" t="n"/>
      <c r="AA1440" s="232" t="n"/>
      <c r="AB1440" s="232" t="n"/>
      <c r="AC1440" s="232" t="n"/>
      <c r="AD1440" s="232" t="n"/>
      <c r="AE1440" s="232" t="n"/>
      <c r="AF1440" s="232" t="n"/>
      <c r="AG1440" s="232" t="n"/>
      <c r="AH1440" s="232" t="n"/>
      <c r="AI1440" s="232" t="n"/>
      <c r="AJ1440" s="232" t="n"/>
      <c r="AK1440" s="195" t="n"/>
      <c r="AL1440" s="195" t="n"/>
      <c r="AM1440" s="232">
        <f>IFERROR(ROUND(AVERAGE(O1440:S1440,AA1440:AE1440),0),"")</f>
        <v/>
      </c>
      <c r="AN1440" s="232">
        <f>IFERROR(ROUND(AVERAGE(T1440:X1440,AF1440:AJ1440),0),"")</f>
        <v/>
      </c>
      <c r="AO1440" s="278">
        <f>IFERROR((AM1440-L1440)/L1440,"")</f>
        <v/>
      </c>
      <c r="AP1440" s="218" t="n"/>
      <c r="AQ1440" s="219" t="n"/>
      <c r="AR1440" s="217">
        <f>IFERROR(ROUND((3600/AS1440*J1440),0),"")</f>
        <v/>
      </c>
      <c r="AS1440" s="217">
        <f>IFERROR(ROUND(AVERAGE(Y1440:Z1440,AK1440:AL1440),0),"")</f>
        <v/>
      </c>
      <c r="AT1440" s="217" t="n"/>
      <c r="AU1440" s="217" t="n"/>
      <c r="AV1440" s="217" t="n"/>
      <c r="AW1440" s="217" t="n"/>
      <c r="AX1440" s="217" t="n"/>
      <c r="AY1440" s="217" t="n"/>
      <c r="AZ1440" s="217" t="n"/>
      <c r="BA1440" s="217" t="n"/>
      <c r="BB1440" s="217" t="n"/>
      <c r="BC1440" s="217" t="n"/>
      <c r="BD1440" s="217" t="n"/>
      <c r="BE1440" s="217" t="n"/>
      <c r="BF1440" s="217" t="n"/>
      <c r="BG1440" s="217" t="n"/>
      <c r="BH1440" s="217" t="n"/>
      <c r="BI1440" s="217" t="n"/>
      <c r="BJ1440" s="217" t="n"/>
      <c r="BK1440" s="217" t="n"/>
      <c r="BL1440" s="217" t="n"/>
      <c r="BM1440" s="217" t="n"/>
      <c r="BN1440" s="217" t="n"/>
      <c r="BO1440" s="217" t="n"/>
      <c r="BP1440" s="217" t="n"/>
      <c r="BQ1440" s="217" t="n"/>
      <c r="BR1440" s="217" t="n"/>
      <c r="BS1440" s="217" t="n"/>
      <c r="BT1440" s="217" t="n"/>
      <c r="BU1440" s="217" t="n"/>
      <c r="BV1440" s="217" t="n"/>
      <c r="BW1440" s="217" t="n"/>
      <c r="BX1440" s="220" t="n"/>
      <c r="BY1440" s="220" t="n"/>
      <c r="BZ1440" s="220" t="n"/>
      <c r="CA1440" s="220" t="n"/>
      <c r="CB1440" s="220" t="n"/>
      <c r="CC1440" s="220" t="n"/>
      <c r="CD1440" s="220" t="n"/>
      <c r="CE1440" s="220" t="n"/>
      <c r="CF1440" s="220" t="n"/>
      <c r="CG1440" s="221">
        <f>IFERROR(ROUND((SUM(BX1440:CF1440)),0),"")</f>
        <v/>
      </c>
      <c r="CH1440" s="216" t="n"/>
      <c r="CI1440" s="456" t="n"/>
      <c r="CJ1440" s="223" t="n"/>
      <c r="CK1440" s="196" t="n"/>
      <c r="CL1440" s="196" t="n"/>
      <c r="CM1440" s="196" t="n"/>
      <c r="CN1440" s="196" t="n"/>
      <c r="CO1440" s="196" t="n"/>
      <c r="CP1440" s="323" t="n"/>
      <c r="CQ1440" s="348" t="n"/>
      <c r="CR1440" s="348" t="n"/>
      <c r="CS1440" s="348" t="n"/>
      <c r="CT1440" s="348" t="n"/>
      <c r="CU1440" s="348" t="n"/>
      <c r="CV1440" s="348" t="n"/>
      <c r="CW1440" s="348" t="n"/>
      <c r="CX1440" s="348" t="n"/>
      <c r="CY1440" s="348">
        <f>IFERROR(ROUND(STDEV(AN1440,L1440),1),"")</f>
        <v/>
      </c>
      <c r="CZ1440" s="232">
        <f>IFERROR(ROUND(AVERAGE(O1440:S1440,AA1440:AE1440),0),"")</f>
        <v/>
      </c>
      <c r="DA1440" s="232">
        <f>IFERROR(AVERAGE(T1440:X1440,AF1440:AJ1440),"")</f>
        <v/>
      </c>
      <c r="DB1440" s="308">
        <f>AV1440+BK1440</f>
        <v/>
      </c>
      <c r="DC1440" s="12">
        <f>SUM(BL1440:BT1440,AW1440:BE1440)</f>
        <v/>
      </c>
      <c r="DD1440" s="437">
        <f>IFERROR(ROUND(DC1440/K1440,0),"")</f>
        <v/>
      </c>
      <c r="DE1440" s="437">
        <f>IFERROR(ROUND(AVERAGE(Y1440:Z1440,AK1440:AL1440),0),"")</f>
        <v/>
      </c>
      <c r="DF1440" s="217">
        <f>IFERROR(ROUND((3600/DE1440*J1440),0),"")</f>
        <v/>
      </c>
      <c r="DG1440" s="437">
        <f>IFERROR(ROUND(DD1440/DF1440,1),"")</f>
        <v/>
      </c>
      <c r="DH1440" s="308">
        <f>IFERROR(DB1440+DD1440,"")</f>
        <v/>
      </c>
      <c r="DI1440" s="447">
        <f>IFERROR(DD1440/DH1440,"")</f>
        <v/>
      </c>
      <c r="DJ1440" s="239" t="n"/>
      <c r="DK1440" s="12">
        <f>IFERROR(DF1440-AP1440,"")</f>
        <v/>
      </c>
      <c r="DL1440" s="239" t="n"/>
      <c r="DM1440" s="307">
        <f>IFERROR(DA1440-L1440,"")</f>
        <v/>
      </c>
      <c r="DN1440" s="348">
        <f>IF(DE1440&gt;AQ1440,0,1)</f>
        <v/>
      </c>
      <c r="DO1440" s="348">
        <f>IF(DA1440&lt;M1440,0,1)</f>
        <v/>
      </c>
      <c r="DP1440" s="348">
        <f>IF(DA1440&gt;N1440,0,1)</f>
        <v/>
      </c>
    </row>
    <row r="1441" ht="20.25" customHeight="1" s="417">
      <c r="C1441" s="455" t="n"/>
      <c r="G1441" s="238" t="n"/>
      <c r="H1441" s="437" t="n"/>
      <c r="I1441" s="437" t="n"/>
      <c r="J1441" s="437" t="n"/>
      <c r="K1441" s="437" t="n"/>
      <c r="L1441" s="240" t="n"/>
      <c r="M1441" s="241" t="n"/>
      <c r="N1441" s="242" t="n"/>
      <c r="O1441" s="232" t="n"/>
      <c r="P1441" s="232" t="n"/>
      <c r="Q1441" s="232" t="n"/>
      <c r="R1441" s="232" t="n"/>
      <c r="S1441" s="232" t="n"/>
      <c r="T1441" s="232" t="n"/>
      <c r="U1441" s="232" t="n"/>
      <c r="V1441" s="232" t="n"/>
      <c r="W1441" s="232" t="n"/>
      <c r="X1441" s="232" t="n"/>
      <c r="Y1441" s="195" t="n"/>
      <c r="Z1441" s="195" t="n"/>
      <c r="AA1441" s="232" t="n"/>
      <c r="AB1441" s="232" t="n"/>
      <c r="AC1441" s="232" t="n"/>
      <c r="AD1441" s="232" t="n"/>
      <c r="AE1441" s="232" t="n"/>
      <c r="AF1441" s="232" t="n"/>
      <c r="AG1441" s="232" t="n"/>
      <c r="AH1441" s="232" t="n"/>
      <c r="AI1441" s="232" t="n"/>
      <c r="AJ1441" s="232" t="n"/>
      <c r="AK1441" s="195" t="n"/>
      <c r="AL1441" s="195" t="n"/>
      <c r="AM1441" s="232">
        <f>IFERROR(ROUND(AVERAGE(O1441:S1441,AA1441:AE1441),0),"")</f>
        <v/>
      </c>
      <c r="AN1441" s="232">
        <f>IFERROR(ROUND(AVERAGE(T1441:X1441,AF1441:AJ1441),0),"")</f>
        <v/>
      </c>
      <c r="AO1441" s="278">
        <f>IFERROR((AM1441-L1441)/L1441,"")</f>
        <v/>
      </c>
      <c r="AP1441" s="218" t="n"/>
      <c r="AQ1441" s="219" t="n"/>
      <c r="AR1441" s="217">
        <f>IFERROR(ROUND((3600/AS1441*J1441),0),"")</f>
        <v/>
      </c>
      <c r="AS1441" s="217">
        <f>IFERROR(ROUND(AVERAGE(Y1441:Z1441,AK1441:AL1441),0),"")</f>
        <v/>
      </c>
      <c r="AT1441" s="217" t="n"/>
      <c r="AU1441" s="217" t="n"/>
      <c r="AV1441" s="217" t="n"/>
      <c r="AW1441" s="217" t="n"/>
      <c r="AX1441" s="217" t="n"/>
      <c r="AY1441" s="217" t="n"/>
      <c r="AZ1441" s="217" t="n"/>
      <c r="BA1441" s="217" t="n"/>
      <c r="BB1441" s="217" t="n"/>
      <c r="BC1441" s="217" t="n"/>
      <c r="BD1441" s="217" t="n"/>
      <c r="BE1441" s="217" t="n"/>
      <c r="BF1441" s="217" t="n"/>
      <c r="BG1441" s="217" t="n"/>
      <c r="BH1441" s="217" t="n"/>
      <c r="BI1441" s="217" t="n"/>
      <c r="BJ1441" s="217" t="n"/>
      <c r="BK1441" s="217" t="n"/>
      <c r="BL1441" s="217" t="n"/>
      <c r="BM1441" s="217" t="n"/>
      <c r="BN1441" s="217" t="n"/>
      <c r="BO1441" s="217" t="n"/>
      <c r="BP1441" s="217" t="n"/>
      <c r="BQ1441" s="217" t="n"/>
      <c r="BR1441" s="217" t="n"/>
      <c r="BS1441" s="217" t="n"/>
      <c r="BT1441" s="217" t="n"/>
      <c r="BU1441" s="217" t="n"/>
      <c r="BV1441" s="217" t="n"/>
      <c r="BW1441" s="217" t="n"/>
      <c r="BX1441" s="220" t="n"/>
      <c r="BY1441" s="220" t="n"/>
      <c r="BZ1441" s="220" t="n"/>
      <c r="CA1441" s="220" t="n"/>
      <c r="CB1441" s="220" t="n"/>
      <c r="CC1441" s="220" t="n"/>
      <c r="CD1441" s="220" t="n"/>
      <c r="CE1441" s="220" t="n"/>
      <c r="CF1441" s="220" t="n"/>
      <c r="CG1441" s="221">
        <f>IFERROR(ROUND((SUM(BX1441:CF1441)),0),"")</f>
        <v/>
      </c>
      <c r="CH1441" s="216" t="n"/>
      <c r="CI1441" s="456" t="n"/>
      <c r="CJ1441" s="223" t="n"/>
      <c r="CK1441" s="196" t="n"/>
      <c r="CL1441" s="196" t="n"/>
      <c r="CM1441" s="196" t="n"/>
      <c r="CN1441" s="196" t="n"/>
      <c r="CO1441" s="196" t="n"/>
      <c r="CP1441" s="323" t="n"/>
      <c r="CQ1441" s="348" t="n"/>
      <c r="CR1441" s="348" t="n"/>
      <c r="CS1441" s="348" t="n"/>
      <c r="CT1441" s="348" t="n"/>
      <c r="CU1441" s="348" t="n"/>
      <c r="CV1441" s="348" t="n"/>
      <c r="CW1441" s="348" t="n"/>
      <c r="CX1441" s="348" t="n"/>
      <c r="CY1441" s="348">
        <f>IFERROR(ROUND(STDEV(AN1441,L1441),1),"")</f>
        <v/>
      </c>
      <c r="CZ1441" s="232">
        <f>IFERROR(ROUND(AVERAGE(O1441:S1441,AA1441:AE1441),0),"")</f>
        <v/>
      </c>
      <c r="DA1441" s="232">
        <f>IFERROR(AVERAGE(T1441:X1441,AF1441:AJ1441),"")</f>
        <v/>
      </c>
      <c r="DB1441" s="308">
        <f>AV1441+BK1441</f>
        <v/>
      </c>
      <c r="DC1441" s="12">
        <f>SUM(BL1441:BT1441,AW1441:BE1441)</f>
        <v/>
      </c>
      <c r="DD1441" s="437">
        <f>IFERROR(ROUND(DC1441/K1441,0),"")</f>
        <v/>
      </c>
      <c r="DE1441" s="437">
        <f>IFERROR(ROUND(AVERAGE(Y1441:Z1441,AK1441:AL1441),0),"")</f>
        <v/>
      </c>
      <c r="DF1441" s="217">
        <f>IFERROR(ROUND((3600/DE1441*J1441),0),"")</f>
        <v/>
      </c>
      <c r="DG1441" s="437">
        <f>IFERROR(ROUND(DD1441/DF1441,1),"")</f>
        <v/>
      </c>
      <c r="DH1441" s="308">
        <f>IFERROR(DB1441+DD1441,"")</f>
        <v/>
      </c>
      <c r="DI1441" s="447">
        <f>IFERROR(DD1441/DH1441,"")</f>
        <v/>
      </c>
      <c r="DJ1441" s="239" t="n"/>
      <c r="DK1441" s="12">
        <f>IFERROR(DF1441-AP1441,"")</f>
        <v/>
      </c>
      <c r="DL1441" s="239" t="n"/>
      <c r="DM1441" s="307">
        <f>IFERROR(DA1441-L1441,"")</f>
        <v/>
      </c>
      <c r="DN1441" s="348">
        <f>IF(DE1441&gt;AQ1441,0,1)</f>
        <v/>
      </c>
      <c r="DO1441" s="348">
        <f>IF(DA1441&lt;M1441,0,1)</f>
        <v/>
      </c>
      <c r="DP1441" s="348">
        <f>IF(DA1441&gt;N1441,0,1)</f>
        <v/>
      </c>
    </row>
    <row r="1442" ht="20.25" customHeight="1" s="417">
      <c r="C1442" s="455" t="n"/>
      <c r="G1442" s="238" t="n"/>
      <c r="H1442" s="437" t="n"/>
      <c r="I1442" s="437" t="n"/>
      <c r="J1442" s="437" t="n"/>
      <c r="K1442" s="437" t="n"/>
      <c r="L1442" s="240" t="n"/>
      <c r="M1442" s="241" t="n"/>
      <c r="N1442" s="242" t="n"/>
      <c r="O1442" s="232" t="n"/>
      <c r="P1442" s="232" t="n"/>
      <c r="Q1442" s="232" t="n"/>
      <c r="R1442" s="232" t="n"/>
      <c r="S1442" s="232" t="n"/>
      <c r="T1442" s="232" t="n"/>
      <c r="U1442" s="232" t="n"/>
      <c r="V1442" s="232" t="n"/>
      <c r="W1442" s="232" t="n"/>
      <c r="X1442" s="232" t="n"/>
      <c r="Y1442" s="195" t="n"/>
      <c r="Z1442" s="195" t="n"/>
      <c r="AA1442" s="232" t="n"/>
      <c r="AB1442" s="232" t="n"/>
      <c r="AC1442" s="232" t="n"/>
      <c r="AD1442" s="232" t="n"/>
      <c r="AE1442" s="232" t="n"/>
      <c r="AF1442" s="232" t="n"/>
      <c r="AG1442" s="232" t="n"/>
      <c r="AH1442" s="232" t="n"/>
      <c r="AI1442" s="232" t="n"/>
      <c r="AJ1442" s="232" t="n"/>
      <c r="AK1442" s="195" t="n"/>
      <c r="AL1442" s="195" t="n"/>
      <c r="AM1442" s="232">
        <f>IFERROR(ROUND(AVERAGE(O1442:S1442,AA1442:AE1442),0),"")</f>
        <v/>
      </c>
      <c r="AN1442" s="232">
        <f>IFERROR(ROUND(AVERAGE(T1442:X1442,AF1442:AJ1442),0),"")</f>
        <v/>
      </c>
      <c r="AO1442" s="278">
        <f>IFERROR((AM1442-L1442)/L1442,"")</f>
        <v/>
      </c>
      <c r="AP1442" s="218" t="n"/>
      <c r="AQ1442" s="219" t="n"/>
      <c r="AR1442" s="217">
        <f>IFERROR(ROUND((3600/AS1442*J1442),0),"")</f>
        <v/>
      </c>
      <c r="AS1442" s="217">
        <f>IFERROR(ROUND(AVERAGE(Y1442:Z1442,AK1442:AL1442),0),"")</f>
        <v/>
      </c>
      <c r="AT1442" s="217" t="n"/>
      <c r="AU1442" s="217" t="n"/>
      <c r="AV1442" s="217" t="n"/>
      <c r="AW1442" s="217" t="n"/>
      <c r="AX1442" s="217" t="n"/>
      <c r="AY1442" s="217" t="n"/>
      <c r="AZ1442" s="217" t="n"/>
      <c r="BA1442" s="217" t="n"/>
      <c r="BB1442" s="217" t="n"/>
      <c r="BC1442" s="217" t="n"/>
      <c r="BD1442" s="217" t="n"/>
      <c r="BE1442" s="217" t="n"/>
      <c r="BF1442" s="217" t="n"/>
      <c r="BG1442" s="217" t="n"/>
      <c r="BH1442" s="217" t="n"/>
      <c r="BI1442" s="217" t="n"/>
      <c r="BJ1442" s="217" t="n"/>
      <c r="BK1442" s="217" t="n"/>
      <c r="BL1442" s="217" t="n"/>
      <c r="BM1442" s="217" t="n"/>
      <c r="BN1442" s="217" t="n"/>
      <c r="BO1442" s="217" t="n"/>
      <c r="BP1442" s="217" t="n"/>
      <c r="BQ1442" s="217" t="n"/>
      <c r="BR1442" s="217" t="n"/>
      <c r="BS1442" s="217" t="n"/>
      <c r="BT1442" s="217" t="n"/>
      <c r="BU1442" s="217" t="n"/>
      <c r="BV1442" s="217" t="n"/>
      <c r="BW1442" s="217" t="n"/>
      <c r="BX1442" s="220" t="n"/>
      <c r="BY1442" s="220" t="n"/>
      <c r="BZ1442" s="220" t="n"/>
      <c r="CA1442" s="220" t="n"/>
      <c r="CB1442" s="220" t="n"/>
      <c r="CC1442" s="220" t="n"/>
      <c r="CD1442" s="220" t="n"/>
      <c r="CE1442" s="220" t="n"/>
      <c r="CF1442" s="220" t="n"/>
      <c r="CG1442" s="221">
        <f>IFERROR(ROUND((SUM(BX1442:CF1442)),0),"")</f>
        <v/>
      </c>
      <c r="CH1442" s="216" t="n"/>
      <c r="CI1442" s="456" t="n"/>
      <c r="CJ1442" s="223" t="n"/>
      <c r="CK1442" s="196" t="n"/>
      <c r="CL1442" s="196" t="n"/>
      <c r="CM1442" s="196" t="n"/>
      <c r="CN1442" s="196" t="n"/>
      <c r="CO1442" s="196" t="n"/>
      <c r="CP1442" s="323" t="n"/>
      <c r="CQ1442" s="348" t="n"/>
      <c r="CR1442" s="348" t="n"/>
      <c r="CS1442" s="348" t="n"/>
      <c r="CT1442" s="348" t="n"/>
      <c r="CU1442" s="348" t="n"/>
      <c r="CV1442" s="348" t="n"/>
      <c r="CW1442" s="348" t="n"/>
      <c r="CX1442" s="348" t="n"/>
      <c r="CY1442" s="348">
        <f>IFERROR(ROUND(STDEV(AN1442,L1442),1),"")</f>
        <v/>
      </c>
      <c r="CZ1442" s="232">
        <f>IFERROR(ROUND(AVERAGE(O1442:S1442,AA1442:AE1442),0),"")</f>
        <v/>
      </c>
      <c r="DA1442" s="232">
        <f>IFERROR(AVERAGE(T1442:X1442,AF1442:AJ1442),"")</f>
        <v/>
      </c>
      <c r="DB1442" s="308">
        <f>AV1442+BK1442</f>
        <v/>
      </c>
      <c r="DC1442" s="12">
        <f>SUM(BL1442:BT1442,AW1442:BE1442)</f>
        <v/>
      </c>
      <c r="DD1442" s="437">
        <f>IFERROR(ROUND(DC1442/K1442,0),"")</f>
        <v/>
      </c>
      <c r="DE1442" s="437">
        <f>IFERROR(ROUND(AVERAGE(Y1442:Z1442,AK1442:AL1442),0),"")</f>
        <v/>
      </c>
      <c r="DF1442" s="217">
        <f>IFERROR(ROUND((3600/DE1442*J1442),0),"")</f>
        <v/>
      </c>
      <c r="DG1442" s="437">
        <f>IFERROR(ROUND(DD1442/DF1442,1),"")</f>
        <v/>
      </c>
      <c r="DH1442" s="308">
        <f>IFERROR(DB1442+DD1442,"")</f>
        <v/>
      </c>
      <c r="DI1442" s="447">
        <f>IFERROR(DD1442/DH1442,"")</f>
        <v/>
      </c>
      <c r="DJ1442" s="239" t="n"/>
      <c r="DK1442" s="12">
        <f>IFERROR(DF1442-AP1442,"")</f>
        <v/>
      </c>
      <c r="DL1442" s="239" t="n"/>
      <c r="DM1442" s="307">
        <f>IFERROR(DA1442-L1442,"")</f>
        <v/>
      </c>
      <c r="DN1442" s="348">
        <f>IF(DE1442&gt;AQ1442,0,1)</f>
        <v/>
      </c>
      <c r="DO1442" s="348">
        <f>IF(DA1442&lt;M1442,0,1)</f>
        <v/>
      </c>
      <c r="DP1442" s="348">
        <f>IF(DA1442&gt;N1442,0,1)</f>
        <v/>
      </c>
    </row>
    <row r="1443" ht="20.25" customHeight="1" s="417">
      <c r="C1443" s="455" t="n"/>
      <c r="G1443" s="238" t="n"/>
      <c r="H1443" s="437" t="n"/>
      <c r="I1443" s="437" t="n"/>
      <c r="J1443" s="437" t="n"/>
      <c r="K1443" s="437" t="n"/>
      <c r="L1443" s="240" t="n"/>
      <c r="M1443" s="241" t="n"/>
      <c r="N1443" s="242" t="n"/>
      <c r="O1443" s="232" t="n"/>
      <c r="P1443" s="232" t="n"/>
      <c r="Q1443" s="232" t="n"/>
      <c r="R1443" s="232" t="n"/>
      <c r="S1443" s="232" t="n"/>
      <c r="T1443" s="232" t="n"/>
      <c r="U1443" s="232" t="n"/>
      <c r="V1443" s="232" t="n"/>
      <c r="W1443" s="232" t="n"/>
      <c r="X1443" s="232" t="n"/>
      <c r="Y1443" s="195" t="n"/>
      <c r="Z1443" s="195" t="n"/>
      <c r="AA1443" s="232" t="n"/>
      <c r="AB1443" s="232" t="n"/>
      <c r="AC1443" s="232" t="n"/>
      <c r="AD1443" s="232" t="n"/>
      <c r="AE1443" s="232" t="n"/>
      <c r="AF1443" s="232" t="n"/>
      <c r="AG1443" s="232" t="n"/>
      <c r="AH1443" s="232" t="n"/>
      <c r="AI1443" s="232" t="n"/>
      <c r="AJ1443" s="232" t="n"/>
      <c r="AK1443" s="195" t="n"/>
      <c r="AL1443" s="195" t="n"/>
      <c r="AM1443" s="232">
        <f>IFERROR(ROUND(AVERAGE(O1443:S1443,AA1443:AE1443),0),"")</f>
        <v/>
      </c>
      <c r="AN1443" s="232">
        <f>IFERROR(ROUND(AVERAGE(T1443:X1443,AF1443:AJ1443),0),"")</f>
        <v/>
      </c>
      <c r="AO1443" s="278">
        <f>IFERROR((AM1443-L1443)/L1443,"")</f>
        <v/>
      </c>
      <c r="AP1443" s="218" t="n"/>
      <c r="AQ1443" s="219" t="n"/>
      <c r="AR1443" s="217">
        <f>IFERROR(ROUND((3600/AS1443*J1443),0),"")</f>
        <v/>
      </c>
      <c r="AS1443" s="217">
        <f>IFERROR(ROUND(AVERAGE(Y1443:Z1443,AK1443:AL1443),0),"")</f>
        <v/>
      </c>
      <c r="AT1443" s="217" t="n"/>
      <c r="AU1443" s="217" t="n"/>
      <c r="AV1443" s="217" t="n"/>
      <c r="AW1443" s="217" t="n"/>
      <c r="AX1443" s="217" t="n"/>
      <c r="AY1443" s="217" t="n"/>
      <c r="AZ1443" s="217" t="n"/>
      <c r="BA1443" s="217" t="n"/>
      <c r="BB1443" s="217" t="n"/>
      <c r="BC1443" s="217" t="n"/>
      <c r="BD1443" s="217" t="n"/>
      <c r="BE1443" s="217" t="n"/>
      <c r="BF1443" s="217" t="n"/>
      <c r="BG1443" s="217" t="n"/>
      <c r="BH1443" s="217" t="n"/>
      <c r="BI1443" s="217" t="n"/>
      <c r="BJ1443" s="217" t="n"/>
      <c r="BK1443" s="217" t="n"/>
      <c r="BL1443" s="217" t="n"/>
      <c r="BM1443" s="217" t="n"/>
      <c r="BN1443" s="217" t="n"/>
      <c r="BO1443" s="217" t="n"/>
      <c r="BP1443" s="217" t="n"/>
      <c r="BQ1443" s="217" t="n"/>
      <c r="BR1443" s="217" t="n"/>
      <c r="BS1443" s="217" t="n"/>
      <c r="BT1443" s="217" t="n"/>
      <c r="BU1443" s="217" t="n"/>
      <c r="BV1443" s="217" t="n"/>
      <c r="BW1443" s="217" t="n"/>
      <c r="BX1443" s="220" t="n"/>
      <c r="BY1443" s="220" t="n"/>
      <c r="BZ1443" s="220" t="n"/>
      <c r="CA1443" s="220" t="n"/>
      <c r="CB1443" s="220" t="n"/>
      <c r="CC1443" s="220" t="n"/>
      <c r="CD1443" s="220" t="n"/>
      <c r="CE1443" s="220" t="n"/>
      <c r="CF1443" s="220" t="n"/>
      <c r="CG1443" s="221">
        <f>IFERROR(ROUND((SUM(BX1443:CF1443)),0),"")</f>
        <v/>
      </c>
      <c r="CH1443" s="216" t="n"/>
      <c r="CI1443" s="456" t="n"/>
      <c r="CJ1443" s="223" t="n"/>
      <c r="CK1443" s="196" t="n"/>
      <c r="CL1443" s="196" t="n"/>
      <c r="CM1443" s="196" t="n"/>
      <c r="CN1443" s="196" t="n"/>
      <c r="CO1443" s="196" t="n"/>
      <c r="CP1443" s="323" t="n"/>
      <c r="CQ1443" s="348" t="n"/>
      <c r="CR1443" s="348" t="n"/>
      <c r="CS1443" s="348" t="n"/>
      <c r="CT1443" s="348" t="n"/>
      <c r="CU1443" s="348" t="n"/>
      <c r="CV1443" s="348" t="n"/>
      <c r="CW1443" s="348" t="n"/>
      <c r="CX1443" s="348" t="n"/>
      <c r="CY1443" s="348">
        <f>IFERROR(ROUND(STDEV(AN1443,L1443),1),"")</f>
        <v/>
      </c>
      <c r="CZ1443" s="232">
        <f>IFERROR(ROUND(AVERAGE(O1443:S1443,AA1443:AE1443),0),"")</f>
        <v/>
      </c>
      <c r="DA1443" s="232">
        <f>IFERROR(AVERAGE(T1443:X1443,AF1443:AJ1443),"")</f>
        <v/>
      </c>
      <c r="DB1443" s="308">
        <f>AV1443+BK1443</f>
        <v/>
      </c>
      <c r="DC1443" s="12">
        <f>SUM(BL1443:BT1443,AW1443:BE1443)</f>
        <v/>
      </c>
      <c r="DD1443" s="437">
        <f>IFERROR(ROUND(DC1443/K1443,0),"")</f>
        <v/>
      </c>
      <c r="DE1443" s="437">
        <f>IFERROR(ROUND(AVERAGE(Y1443:Z1443,AK1443:AL1443),0),"")</f>
        <v/>
      </c>
      <c r="DF1443" s="217">
        <f>IFERROR(ROUND((3600/DE1443*J1443),0),"")</f>
        <v/>
      </c>
      <c r="DG1443" s="437">
        <f>IFERROR(ROUND(DD1443/DF1443,1),"")</f>
        <v/>
      </c>
      <c r="DH1443" s="308">
        <f>IFERROR(DB1443+DD1443,"")</f>
        <v/>
      </c>
      <c r="DI1443" s="447">
        <f>IFERROR(DD1443/DH1443,"")</f>
        <v/>
      </c>
      <c r="DJ1443" s="239" t="n"/>
      <c r="DK1443" s="12">
        <f>IFERROR(DF1443-AP1443,"")</f>
        <v/>
      </c>
      <c r="DL1443" s="239" t="n"/>
      <c r="DM1443" s="307">
        <f>IFERROR(DA1443-L1443,"")</f>
        <v/>
      </c>
      <c r="DN1443" s="348">
        <f>IF(DE1443&gt;AQ1443,0,1)</f>
        <v/>
      </c>
      <c r="DO1443" s="348">
        <f>IF(DA1443&lt;M1443,0,1)</f>
        <v/>
      </c>
      <c r="DP1443" s="348">
        <f>IF(DA1443&gt;N1443,0,1)</f>
        <v/>
      </c>
    </row>
    <row r="1444" ht="20.25" customHeight="1" s="417">
      <c r="C1444" s="455" t="n"/>
      <c r="G1444" s="238" t="n"/>
      <c r="H1444" s="437" t="n"/>
      <c r="I1444" s="437" t="n"/>
      <c r="J1444" s="437" t="n"/>
      <c r="K1444" s="437" t="n"/>
      <c r="L1444" s="240" t="n"/>
      <c r="M1444" s="241" t="n"/>
      <c r="N1444" s="242" t="n"/>
      <c r="O1444" s="232" t="n"/>
      <c r="P1444" s="232" t="n"/>
      <c r="Q1444" s="232" t="n"/>
      <c r="R1444" s="232" t="n"/>
      <c r="S1444" s="232" t="n"/>
      <c r="T1444" s="232" t="n"/>
      <c r="U1444" s="232" t="n"/>
      <c r="V1444" s="232" t="n"/>
      <c r="W1444" s="232" t="n"/>
      <c r="X1444" s="232" t="n"/>
      <c r="Y1444" s="195" t="n"/>
      <c r="Z1444" s="195" t="n"/>
      <c r="AA1444" s="232" t="n"/>
      <c r="AB1444" s="232" t="n"/>
      <c r="AC1444" s="232" t="n"/>
      <c r="AD1444" s="232" t="n"/>
      <c r="AE1444" s="232" t="n"/>
      <c r="AF1444" s="232" t="n"/>
      <c r="AG1444" s="232" t="n"/>
      <c r="AH1444" s="232" t="n"/>
      <c r="AI1444" s="232" t="n"/>
      <c r="AJ1444" s="232" t="n"/>
      <c r="AK1444" s="195" t="n"/>
      <c r="AL1444" s="195" t="n"/>
      <c r="AM1444" s="232">
        <f>IFERROR(ROUND(AVERAGE(O1444:S1444,AA1444:AE1444),0),"")</f>
        <v/>
      </c>
      <c r="AN1444" s="232">
        <f>IFERROR(ROUND(AVERAGE(T1444:X1444,AF1444:AJ1444),0),"")</f>
        <v/>
      </c>
      <c r="AO1444" s="278">
        <f>IFERROR((AM1444-L1444)/L1444,"")</f>
        <v/>
      </c>
      <c r="AP1444" s="218" t="n"/>
      <c r="AQ1444" s="219" t="n"/>
      <c r="AR1444" s="217">
        <f>IFERROR(ROUND((3600/AS1444*J1444),0),"")</f>
        <v/>
      </c>
      <c r="AS1444" s="217">
        <f>IFERROR(ROUND(AVERAGE(Y1444:Z1444,AK1444:AL1444),0),"")</f>
        <v/>
      </c>
      <c r="AT1444" s="217" t="n"/>
      <c r="AU1444" s="217" t="n"/>
      <c r="AV1444" s="217" t="n"/>
      <c r="AW1444" s="217" t="n"/>
      <c r="AX1444" s="217" t="n"/>
      <c r="AY1444" s="217" t="n"/>
      <c r="AZ1444" s="217" t="n"/>
      <c r="BA1444" s="217" t="n"/>
      <c r="BB1444" s="217" t="n"/>
      <c r="BC1444" s="217" t="n"/>
      <c r="BD1444" s="217" t="n"/>
      <c r="BE1444" s="217" t="n"/>
      <c r="BF1444" s="217" t="n"/>
      <c r="BG1444" s="217" t="n"/>
      <c r="BH1444" s="217" t="n"/>
      <c r="BI1444" s="217" t="n"/>
      <c r="BJ1444" s="217" t="n"/>
      <c r="BK1444" s="217" t="n"/>
      <c r="BL1444" s="217" t="n"/>
      <c r="BM1444" s="217" t="n"/>
      <c r="BN1444" s="217" t="n"/>
      <c r="BO1444" s="217" t="n"/>
      <c r="BP1444" s="217" t="n"/>
      <c r="BQ1444" s="217" t="n"/>
      <c r="BR1444" s="217" t="n"/>
      <c r="BS1444" s="217" t="n"/>
      <c r="BT1444" s="217" t="n"/>
      <c r="BU1444" s="217" t="n"/>
      <c r="BV1444" s="217" t="n"/>
      <c r="BW1444" s="217" t="n"/>
      <c r="BX1444" s="220" t="n"/>
      <c r="BY1444" s="220" t="n"/>
      <c r="BZ1444" s="220" t="n"/>
      <c r="CA1444" s="220" t="n"/>
      <c r="CB1444" s="220" t="n"/>
      <c r="CC1444" s="220" t="n"/>
      <c r="CD1444" s="220" t="n"/>
      <c r="CE1444" s="220" t="n"/>
      <c r="CF1444" s="220" t="n"/>
      <c r="CG1444" s="221">
        <f>IFERROR(ROUND((SUM(BX1444:CF1444)),0),"")</f>
        <v/>
      </c>
      <c r="CH1444" s="216" t="n"/>
      <c r="CI1444" s="456" t="n"/>
      <c r="CJ1444" s="223" t="n"/>
      <c r="CK1444" s="196" t="n"/>
      <c r="CL1444" s="196" t="n"/>
      <c r="CM1444" s="196" t="n"/>
      <c r="CN1444" s="196" t="n"/>
      <c r="CO1444" s="196" t="n"/>
      <c r="CP1444" s="323" t="n"/>
      <c r="CQ1444" s="348" t="n"/>
      <c r="CR1444" s="348" t="n"/>
      <c r="CS1444" s="348" t="n"/>
      <c r="CT1444" s="348" t="n"/>
      <c r="CU1444" s="348" t="n"/>
      <c r="CV1444" s="348" t="n"/>
      <c r="CW1444" s="348" t="n"/>
      <c r="CX1444" s="348" t="n"/>
      <c r="CY1444" s="348">
        <f>IFERROR(ROUND(STDEV(AN1444,L1444),1),"")</f>
        <v/>
      </c>
      <c r="CZ1444" s="232">
        <f>IFERROR(ROUND(AVERAGE(O1444:S1444,AA1444:AE1444),0),"")</f>
        <v/>
      </c>
      <c r="DA1444" s="232">
        <f>IFERROR(AVERAGE(T1444:X1444,AF1444:AJ1444),"")</f>
        <v/>
      </c>
      <c r="DB1444" s="308">
        <f>AV1444+BK1444</f>
        <v/>
      </c>
      <c r="DC1444" s="12">
        <f>SUM(BL1444:BT1444,AW1444:BE1444)</f>
        <v/>
      </c>
      <c r="DD1444" s="437">
        <f>IFERROR(ROUND(DC1444/K1444,0),"")</f>
        <v/>
      </c>
      <c r="DE1444" s="437">
        <f>IFERROR(ROUND(AVERAGE(Y1444:Z1444,AK1444:AL1444),0),"")</f>
        <v/>
      </c>
      <c r="DF1444" s="217">
        <f>IFERROR(ROUND((3600/DE1444*J1444),0),"")</f>
        <v/>
      </c>
      <c r="DG1444" s="437">
        <f>IFERROR(ROUND(DD1444/DF1444,1),"")</f>
        <v/>
      </c>
      <c r="DH1444" s="308">
        <f>IFERROR(DB1444+DD1444,"")</f>
        <v/>
      </c>
      <c r="DI1444" s="447">
        <f>IFERROR(DD1444/DH1444,"")</f>
        <v/>
      </c>
      <c r="DJ1444" s="239" t="n"/>
      <c r="DK1444" s="12">
        <f>IFERROR(DF1444-AP1444,"")</f>
        <v/>
      </c>
      <c r="DL1444" s="239" t="n"/>
      <c r="DM1444" s="307">
        <f>IFERROR(DA1444-L1444,"")</f>
        <v/>
      </c>
      <c r="DN1444" s="348">
        <f>IF(DE1444&gt;AQ1444,0,1)</f>
        <v/>
      </c>
      <c r="DO1444" s="348">
        <f>IF(DA1444&lt;M1444,0,1)</f>
        <v/>
      </c>
      <c r="DP1444" s="348">
        <f>IF(DA1444&gt;N1444,0,1)</f>
        <v/>
      </c>
    </row>
    <row r="1445" ht="20.25" customHeight="1" s="417">
      <c r="C1445" s="455" t="n"/>
      <c r="G1445" s="238" t="n"/>
      <c r="H1445" s="437" t="n"/>
      <c r="I1445" s="437" t="n"/>
      <c r="J1445" s="437" t="n"/>
      <c r="K1445" s="437" t="n"/>
      <c r="L1445" s="240" t="n"/>
      <c r="M1445" s="241" t="n"/>
      <c r="N1445" s="242" t="n"/>
      <c r="O1445" s="232" t="n"/>
      <c r="P1445" s="232" t="n"/>
      <c r="Q1445" s="232" t="n"/>
      <c r="R1445" s="232" t="n"/>
      <c r="S1445" s="232" t="n"/>
      <c r="T1445" s="232" t="n"/>
      <c r="U1445" s="232" t="n"/>
      <c r="V1445" s="232" t="n"/>
      <c r="W1445" s="232" t="n"/>
      <c r="X1445" s="232" t="n"/>
      <c r="Y1445" s="195" t="n"/>
      <c r="Z1445" s="195" t="n"/>
      <c r="AA1445" s="232" t="n"/>
      <c r="AB1445" s="232" t="n"/>
      <c r="AC1445" s="232" t="n"/>
      <c r="AD1445" s="232" t="n"/>
      <c r="AE1445" s="232" t="n"/>
      <c r="AF1445" s="232" t="n"/>
      <c r="AG1445" s="232" t="n"/>
      <c r="AH1445" s="232" t="n"/>
      <c r="AI1445" s="232" t="n"/>
      <c r="AJ1445" s="232" t="n"/>
      <c r="AK1445" s="195" t="n"/>
      <c r="AL1445" s="195" t="n"/>
      <c r="AM1445" s="232">
        <f>IFERROR(ROUND(AVERAGE(O1445:S1445,AA1445:AE1445),0),"")</f>
        <v/>
      </c>
      <c r="AN1445" s="232">
        <f>IFERROR(ROUND(AVERAGE(T1445:X1445,AF1445:AJ1445),0),"")</f>
        <v/>
      </c>
      <c r="AO1445" s="278">
        <f>IFERROR((AM1445-L1445)/L1445,"")</f>
        <v/>
      </c>
      <c r="AP1445" s="218" t="n"/>
      <c r="AQ1445" s="219" t="n"/>
      <c r="AR1445" s="217">
        <f>IFERROR(ROUND((3600/AS1445*J1445),0),"")</f>
        <v/>
      </c>
      <c r="AS1445" s="217">
        <f>IFERROR(ROUND(AVERAGE(Y1445:Z1445,AK1445:AL1445),0),"")</f>
        <v/>
      </c>
      <c r="AT1445" s="217" t="n"/>
      <c r="AU1445" s="217" t="n"/>
      <c r="AV1445" s="217" t="n"/>
      <c r="AW1445" s="217" t="n"/>
      <c r="AX1445" s="217" t="n"/>
      <c r="AY1445" s="217" t="n"/>
      <c r="AZ1445" s="217" t="n"/>
      <c r="BA1445" s="217" t="n"/>
      <c r="BB1445" s="217" t="n"/>
      <c r="BC1445" s="217" t="n"/>
      <c r="BD1445" s="217" t="n"/>
      <c r="BE1445" s="217" t="n"/>
      <c r="BF1445" s="217" t="n"/>
      <c r="BG1445" s="217" t="n"/>
      <c r="BH1445" s="217" t="n"/>
      <c r="BI1445" s="217" t="n"/>
      <c r="BJ1445" s="217" t="n"/>
      <c r="BK1445" s="217" t="n"/>
      <c r="BL1445" s="217" t="n"/>
      <c r="BM1445" s="217" t="n"/>
      <c r="BN1445" s="217" t="n"/>
      <c r="BO1445" s="217" t="n"/>
      <c r="BP1445" s="217" t="n"/>
      <c r="BQ1445" s="217" t="n"/>
      <c r="BR1445" s="217" t="n"/>
      <c r="BS1445" s="217" t="n"/>
      <c r="BT1445" s="217" t="n"/>
      <c r="BU1445" s="217" t="n"/>
      <c r="BV1445" s="217" t="n"/>
      <c r="BW1445" s="217" t="n"/>
      <c r="BX1445" s="220" t="n"/>
      <c r="BY1445" s="220" t="n"/>
      <c r="BZ1445" s="220" t="n"/>
      <c r="CA1445" s="220" t="n"/>
      <c r="CB1445" s="220" t="n"/>
      <c r="CC1445" s="220" t="n"/>
      <c r="CD1445" s="220" t="n"/>
      <c r="CE1445" s="220" t="n"/>
      <c r="CF1445" s="220" t="n"/>
      <c r="CG1445" s="221">
        <f>IFERROR(ROUND((SUM(BX1445:CF1445)),0),"")</f>
        <v/>
      </c>
      <c r="CH1445" s="216" t="n"/>
      <c r="CI1445" s="456" t="n"/>
      <c r="CJ1445" s="223" t="n"/>
      <c r="CK1445" s="196" t="n"/>
      <c r="CL1445" s="196" t="n"/>
      <c r="CM1445" s="196" t="n"/>
      <c r="CN1445" s="196" t="n"/>
      <c r="CO1445" s="196" t="n"/>
      <c r="CP1445" s="323" t="n"/>
      <c r="CQ1445" s="348" t="n"/>
      <c r="CR1445" s="348" t="n"/>
      <c r="CS1445" s="348" t="n"/>
      <c r="CT1445" s="348" t="n"/>
      <c r="CU1445" s="348" t="n"/>
      <c r="CV1445" s="348" t="n"/>
      <c r="CW1445" s="348" t="n"/>
      <c r="CX1445" s="348" t="n"/>
      <c r="CY1445" s="348">
        <f>IFERROR(ROUND(STDEV(AN1445,L1445),1),"")</f>
        <v/>
      </c>
      <c r="CZ1445" s="232">
        <f>IFERROR(ROUND(AVERAGE(O1445:S1445,AA1445:AE1445),0),"")</f>
        <v/>
      </c>
      <c r="DA1445" s="232">
        <f>IFERROR(AVERAGE(T1445:X1445,AF1445:AJ1445),"")</f>
        <v/>
      </c>
      <c r="DB1445" s="308">
        <f>AV1445+BK1445</f>
        <v/>
      </c>
      <c r="DC1445" s="12">
        <f>SUM(BL1445:BT1445,AW1445:BE1445)</f>
        <v/>
      </c>
      <c r="DD1445" s="437">
        <f>IFERROR(ROUND(DC1445/K1445,0),"")</f>
        <v/>
      </c>
      <c r="DE1445" s="437">
        <f>IFERROR(ROUND(AVERAGE(Y1445:Z1445,AK1445:AL1445),0),"")</f>
        <v/>
      </c>
      <c r="DF1445" s="217">
        <f>IFERROR(ROUND((3600/DE1445*J1445),0),"")</f>
        <v/>
      </c>
      <c r="DG1445" s="437">
        <f>IFERROR(ROUND(DD1445/DF1445,1),"")</f>
        <v/>
      </c>
      <c r="DH1445" s="308">
        <f>IFERROR(DB1445+DD1445,"")</f>
        <v/>
      </c>
      <c r="DI1445" s="447">
        <f>IFERROR(DD1445/DH1445,"")</f>
        <v/>
      </c>
      <c r="DJ1445" s="239" t="n"/>
      <c r="DK1445" s="12">
        <f>IFERROR(DF1445-AP1445,"")</f>
        <v/>
      </c>
      <c r="DL1445" s="239" t="n"/>
      <c r="DM1445" s="307">
        <f>IFERROR(DA1445-L1445,"")</f>
        <v/>
      </c>
      <c r="DN1445" s="348">
        <f>IF(DE1445&gt;AQ1445,0,1)</f>
        <v/>
      </c>
      <c r="DO1445" s="348">
        <f>IF(DA1445&lt;M1445,0,1)</f>
        <v/>
      </c>
      <c r="DP1445" s="348">
        <f>IF(DA1445&gt;N1445,0,1)</f>
        <v/>
      </c>
    </row>
    <row r="1446" ht="20.25" customHeight="1" s="417">
      <c r="C1446" s="455" t="n"/>
      <c r="G1446" s="238" t="n"/>
      <c r="H1446" s="437" t="n"/>
      <c r="I1446" s="437" t="n"/>
      <c r="J1446" s="437" t="n"/>
      <c r="K1446" s="437" t="n"/>
      <c r="L1446" s="240" t="n"/>
      <c r="M1446" s="241" t="n"/>
      <c r="N1446" s="242" t="n"/>
      <c r="O1446" s="232" t="n"/>
      <c r="P1446" s="232" t="n"/>
      <c r="Q1446" s="232" t="n"/>
      <c r="R1446" s="232" t="n"/>
      <c r="S1446" s="232" t="n"/>
      <c r="T1446" s="232" t="n"/>
      <c r="U1446" s="232" t="n"/>
      <c r="V1446" s="232" t="n"/>
      <c r="W1446" s="232" t="n"/>
      <c r="X1446" s="232" t="n"/>
      <c r="Y1446" s="195" t="n"/>
      <c r="Z1446" s="195" t="n"/>
      <c r="AA1446" s="232" t="n"/>
      <c r="AB1446" s="232" t="n"/>
      <c r="AC1446" s="232" t="n"/>
      <c r="AD1446" s="232" t="n"/>
      <c r="AE1446" s="232" t="n"/>
      <c r="AF1446" s="232" t="n"/>
      <c r="AG1446" s="232" t="n"/>
      <c r="AH1446" s="232" t="n"/>
      <c r="AI1446" s="232" t="n"/>
      <c r="AJ1446" s="232" t="n"/>
      <c r="AK1446" s="195" t="n"/>
      <c r="AL1446" s="195" t="n"/>
      <c r="AM1446" s="232">
        <f>IFERROR(ROUND(AVERAGE(O1446:S1446,AA1446:AE1446),0),"")</f>
        <v/>
      </c>
      <c r="AN1446" s="232">
        <f>IFERROR(ROUND(AVERAGE(T1446:X1446,AF1446:AJ1446),0),"")</f>
        <v/>
      </c>
      <c r="AO1446" s="278">
        <f>IFERROR((AM1446-L1446)/L1446,"")</f>
        <v/>
      </c>
      <c r="AP1446" s="218" t="n"/>
      <c r="AQ1446" s="219" t="n"/>
      <c r="AR1446" s="217">
        <f>IFERROR(ROUND((3600/AS1446*J1446),0),"")</f>
        <v/>
      </c>
      <c r="AS1446" s="217">
        <f>IFERROR(ROUND(AVERAGE(Y1446:Z1446,AK1446:AL1446),0),"")</f>
        <v/>
      </c>
      <c r="AT1446" s="217" t="n"/>
      <c r="AU1446" s="217" t="n"/>
      <c r="AV1446" s="217" t="n"/>
      <c r="AW1446" s="217" t="n"/>
      <c r="AX1446" s="217" t="n"/>
      <c r="AY1446" s="217" t="n"/>
      <c r="AZ1446" s="217" t="n"/>
      <c r="BA1446" s="217" t="n"/>
      <c r="BB1446" s="217" t="n"/>
      <c r="BC1446" s="217" t="n"/>
      <c r="BD1446" s="217" t="n"/>
      <c r="BE1446" s="217" t="n"/>
      <c r="BF1446" s="217" t="n"/>
      <c r="BG1446" s="217" t="n"/>
      <c r="BH1446" s="217" t="n"/>
      <c r="BI1446" s="217" t="n"/>
      <c r="BJ1446" s="217" t="n"/>
      <c r="BK1446" s="217" t="n"/>
      <c r="BL1446" s="217" t="n"/>
      <c r="BM1446" s="217" t="n"/>
      <c r="BN1446" s="217" t="n"/>
      <c r="BO1446" s="217" t="n"/>
      <c r="BP1446" s="217" t="n"/>
      <c r="BQ1446" s="217" t="n"/>
      <c r="BR1446" s="217" t="n"/>
      <c r="BS1446" s="217" t="n"/>
      <c r="BT1446" s="217" t="n"/>
      <c r="BU1446" s="217" t="n"/>
      <c r="BV1446" s="217" t="n"/>
      <c r="BW1446" s="217" t="n"/>
      <c r="BX1446" s="220" t="n"/>
      <c r="BY1446" s="220" t="n"/>
      <c r="BZ1446" s="220" t="n"/>
      <c r="CA1446" s="220" t="n"/>
      <c r="CB1446" s="220" t="n"/>
      <c r="CC1446" s="220" t="n"/>
      <c r="CD1446" s="220" t="n"/>
      <c r="CE1446" s="220" t="n"/>
      <c r="CF1446" s="220" t="n"/>
      <c r="CG1446" s="221">
        <f>IFERROR(ROUND((SUM(BX1446:CF1446)),0),"")</f>
        <v/>
      </c>
      <c r="CH1446" s="216" t="n"/>
      <c r="CI1446" s="456" t="n"/>
      <c r="CJ1446" s="223" t="n"/>
      <c r="CK1446" s="196" t="n"/>
      <c r="CL1446" s="196" t="n"/>
      <c r="CM1446" s="196" t="n"/>
      <c r="CN1446" s="196" t="n"/>
      <c r="CO1446" s="196" t="n"/>
      <c r="CP1446" s="323" t="n"/>
      <c r="CQ1446" s="348" t="n"/>
      <c r="CR1446" s="348" t="n"/>
      <c r="CS1446" s="348" t="n"/>
      <c r="CT1446" s="348" t="n"/>
      <c r="CU1446" s="348" t="n"/>
      <c r="CV1446" s="348" t="n"/>
      <c r="CW1446" s="348" t="n"/>
      <c r="CX1446" s="348" t="n"/>
      <c r="CY1446" s="348">
        <f>IFERROR(ROUND(STDEV(AN1446,L1446),1),"")</f>
        <v/>
      </c>
      <c r="CZ1446" s="232">
        <f>IFERROR(ROUND(AVERAGE(O1446:S1446,AA1446:AE1446),0),"")</f>
        <v/>
      </c>
      <c r="DA1446" s="232">
        <f>IFERROR(AVERAGE(T1446:X1446,AF1446:AJ1446),"")</f>
        <v/>
      </c>
      <c r="DB1446" s="308">
        <f>AV1446+BK1446</f>
        <v/>
      </c>
      <c r="DC1446" s="12">
        <f>SUM(BL1446:BT1446,AW1446:BE1446)</f>
        <v/>
      </c>
      <c r="DD1446" s="437">
        <f>IFERROR(ROUND(DC1446/K1446,0),"")</f>
        <v/>
      </c>
      <c r="DE1446" s="437">
        <f>IFERROR(ROUND(AVERAGE(Y1446:Z1446,AK1446:AL1446),0),"")</f>
        <v/>
      </c>
      <c r="DF1446" s="217">
        <f>IFERROR(ROUND((3600/DE1446*J1446),0),"")</f>
        <v/>
      </c>
      <c r="DG1446" s="437">
        <f>IFERROR(ROUND(DD1446/DF1446,1),"")</f>
        <v/>
      </c>
      <c r="DH1446" s="308">
        <f>IFERROR(DB1446+DD1446,"")</f>
        <v/>
      </c>
      <c r="DI1446" s="447">
        <f>IFERROR(DD1446/DH1446,"")</f>
        <v/>
      </c>
      <c r="DJ1446" s="239" t="n"/>
      <c r="DK1446" s="12">
        <f>IFERROR(DF1446-AP1446,"")</f>
        <v/>
      </c>
      <c r="DL1446" s="239" t="n"/>
      <c r="DM1446" s="307">
        <f>IFERROR(DA1446-L1446,"")</f>
        <v/>
      </c>
      <c r="DN1446" s="348">
        <f>IF(DE1446&gt;AQ1446,0,1)</f>
        <v/>
      </c>
      <c r="DO1446" s="348">
        <f>IF(DA1446&lt;M1446,0,1)</f>
        <v/>
      </c>
      <c r="DP1446" s="348">
        <f>IF(DA1446&gt;N1446,0,1)</f>
        <v/>
      </c>
    </row>
    <row r="1447" ht="20.25" customHeight="1" s="417">
      <c r="C1447" s="455" t="n"/>
      <c r="G1447" s="238" t="n"/>
      <c r="H1447" s="437" t="n"/>
      <c r="I1447" s="437" t="n"/>
      <c r="J1447" s="437" t="n"/>
      <c r="K1447" s="437" t="n"/>
      <c r="L1447" s="240" t="n"/>
      <c r="M1447" s="241" t="n"/>
      <c r="N1447" s="242" t="n"/>
      <c r="O1447" s="232" t="n"/>
      <c r="P1447" s="232" t="n"/>
      <c r="Q1447" s="232" t="n"/>
      <c r="R1447" s="232" t="n"/>
      <c r="S1447" s="232" t="n"/>
      <c r="T1447" s="232" t="n"/>
      <c r="U1447" s="232" t="n"/>
      <c r="V1447" s="232" t="n"/>
      <c r="W1447" s="232" t="n"/>
      <c r="X1447" s="232" t="n"/>
      <c r="Y1447" s="195" t="n"/>
      <c r="Z1447" s="195" t="n"/>
      <c r="AA1447" s="232" t="n"/>
      <c r="AB1447" s="232" t="n"/>
      <c r="AC1447" s="232" t="n"/>
      <c r="AD1447" s="232" t="n"/>
      <c r="AE1447" s="232" t="n"/>
      <c r="AF1447" s="232" t="n"/>
      <c r="AG1447" s="232" t="n"/>
      <c r="AH1447" s="232" t="n"/>
      <c r="AI1447" s="232" t="n"/>
      <c r="AJ1447" s="232" t="n"/>
      <c r="AK1447" s="195" t="n"/>
      <c r="AL1447" s="195" t="n"/>
      <c r="AM1447" s="232">
        <f>IFERROR(ROUND(AVERAGE(O1447:S1447,AA1447:AE1447),0),"")</f>
        <v/>
      </c>
      <c r="AN1447" s="232">
        <f>IFERROR(ROUND(AVERAGE(T1447:X1447,AF1447:AJ1447),0),"")</f>
        <v/>
      </c>
      <c r="AO1447" s="278">
        <f>IFERROR((AM1447-L1447)/L1447,"")</f>
        <v/>
      </c>
      <c r="AP1447" s="218" t="n"/>
      <c r="AQ1447" s="219" t="n"/>
      <c r="AR1447" s="217">
        <f>IFERROR(ROUND((3600/AS1447*J1447),0),"")</f>
        <v/>
      </c>
      <c r="AS1447" s="217">
        <f>IFERROR(ROUND(AVERAGE(Y1447:Z1447,AK1447:AL1447),0),"")</f>
        <v/>
      </c>
      <c r="AT1447" s="217" t="n"/>
      <c r="AU1447" s="217" t="n"/>
      <c r="AV1447" s="217" t="n"/>
      <c r="AW1447" s="217" t="n"/>
      <c r="AX1447" s="217" t="n"/>
      <c r="AY1447" s="217" t="n"/>
      <c r="AZ1447" s="217" t="n"/>
      <c r="BA1447" s="217" t="n"/>
      <c r="BB1447" s="217" t="n"/>
      <c r="BC1447" s="217" t="n"/>
      <c r="BD1447" s="217" t="n"/>
      <c r="BE1447" s="217" t="n"/>
      <c r="BF1447" s="217" t="n"/>
      <c r="BG1447" s="217" t="n"/>
      <c r="BH1447" s="217" t="n"/>
      <c r="BI1447" s="217" t="n"/>
      <c r="BJ1447" s="217" t="n"/>
      <c r="BK1447" s="217" t="n"/>
      <c r="BL1447" s="217" t="n"/>
      <c r="BM1447" s="217" t="n"/>
      <c r="BN1447" s="217" t="n"/>
      <c r="BO1447" s="217" t="n"/>
      <c r="BP1447" s="217" t="n"/>
      <c r="BQ1447" s="217" t="n"/>
      <c r="BR1447" s="217" t="n"/>
      <c r="BS1447" s="217" t="n"/>
      <c r="BT1447" s="217" t="n"/>
      <c r="BU1447" s="217" t="n"/>
      <c r="BV1447" s="217" t="n"/>
      <c r="BW1447" s="217" t="n"/>
      <c r="BX1447" s="220" t="n"/>
      <c r="BY1447" s="220" t="n"/>
      <c r="BZ1447" s="220" t="n"/>
      <c r="CA1447" s="220" t="n"/>
      <c r="CB1447" s="220" t="n"/>
      <c r="CC1447" s="220" t="n"/>
      <c r="CD1447" s="220" t="n"/>
      <c r="CE1447" s="220" t="n"/>
      <c r="CF1447" s="220" t="n"/>
      <c r="CG1447" s="221">
        <f>IFERROR(ROUND((SUM(BX1447:CF1447)),0),"")</f>
        <v/>
      </c>
      <c r="CH1447" s="216" t="n"/>
      <c r="CI1447" s="456" t="n"/>
      <c r="CJ1447" s="223" t="n"/>
      <c r="CK1447" s="196" t="n"/>
      <c r="CL1447" s="196" t="n"/>
      <c r="CM1447" s="196" t="n"/>
      <c r="CN1447" s="196" t="n"/>
      <c r="CO1447" s="196" t="n"/>
      <c r="CP1447" s="323" t="n"/>
      <c r="CQ1447" s="348" t="n"/>
      <c r="CR1447" s="348" t="n"/>
      <c r="CS1447" s="348" t="n"/>
      <c r="CT1447" s="348" t="n"/>
      <c r="CU1447" s="348" t="n"/>
      <c r="CV1447" s="348" t="n"/>
      <c r="CW1447" s="348" t="n"/>
      <c r="CX1447" s="348" t="n"/>
      <c r="CY1447" s="348">
        <f>IFERROR(ROUND(STDEV(AN1447,L1447),1),"")</f>
        <v/>
      </c>
      <c r="CZ1447" s="232">
        <f>IFERROR(ROUND(AVERAGE(O1447:S1447,AA1447:AE1447),0),"")</f>
        <v/>
      </c>
      <c r="DA1447" s="232">
        <f>IFERROR(AVERAGE(T1447:X1447,AF1447:AJ1447),"")</f>
        <v/>
      </c>
      <c r="DB1447" s="308">
        <f>AV1447+BK1447</f>
        <v/>
      </c>
      <c r="DC1447" s="12">
        <f>SUM(BL1447:BT1447,AW1447:BE1447)</f>
        <v/>
      </c>
      <c r="DD1447" s="437">
        <f>IFERROR(ROUND(DC1447/K1447,0),"")</f>
        <v/>
      </c>
      <c r="DE1447" s="437">
        <f>IFERROR(ROUND(AVERAGE(Y1447:Z1447,AK1447:AL1447),0),"")</f>
        <v/>
      </c>
      <c r="DF1447" s="217">
        <f>IFERROR(ROUND((3600/DE1447*J1447),0),"")</f>
        <v/>
      </c>
      <c r="DG1447" s="437">
        <f>IFERROR(ROUND(DD1447/DF1447,1),"")</f>
        <v/>
      </c>
      <c r="DH1447" s="308">
        <f>IFERROR(DB1447+DD1447,"")</f>
        <v/>
      </c>
      <c r="DI1447" s="447">
        <f>IFERROR(DD1447/DH1447,"")</f>
        <v/>
      </c>
      <c r="DJ1447" s="239" t="n"/>
      <c r="DK1447" s="12">
        <f>IFERROR(DF1447-AP1447,"")</f>
        <v/>
      </c>
      <c r="DL1447" s="239" t="n"/>
      <c r="DM1447" s="307">
        <f>IFERROR(DA1447-L1447,"")</f>
        <v/>
      </c>
      <c r="DN1447" s="348">
        <f>IF(DE1447&gt;AQ1447,0,1)</f>
        <v/>
      </c>
      <c r="DO1447" s="348">
        <f>IF(DA1447&lt;M1447,0,1)</f>
        <v/>
      </c>
      <c r="DP1447" s="348">
        <f>IF(DA1447&gt;N1447,0,1)</f>
        <v/>
      </c>
    </row>
    <row r="1448" ht="20.25" customHeight="1" s="417">
      <c r="C1448" s="455" t="n"/>
      <c r="G1448" s="238" t="n"/>
      <c r="H1448" s="437" t="n"/>
      <c r="I1448" s="437" t="n"/>
      <c r="J1448" s="437" t="n"/>
      <c r="K1448" s="437" t="n"/>
      <c r="L1448" s="240" t="n"/>
      <c r="M1448" s="241" t="n"/>
      <c r="N1448" s="242" t="n"/>
      <c r="O1448" s="232" t="n"/>
      <c r="P1448" s="232" t="n"/>
      <c r="Q1448" s="232" t="n"/>
      <c r="R1448" s="232" t="n"/>
      <c r="S1448" s="232" t="n"/>
      <c r="T1448" s="232" t="n"/>
      <c r="U1448" s="232" t="n"/>
      <c r="V1448" s="232" t="n"/>
      <c r="W1448" s="232" t="n"/>
      <c r="X1448" s="232" t="n"/>
      <c r="Y1448" s="195" t="n"/>
      <c r="Z1448" s="195" t="n"/>
      <c r="AA1448" s="232" t="n"/>
      <c r="AB1448" s="232" t="n"/>
      <c r="AC1448" s="232" t="n"/>
      <c r="AD1448" s="232" t="n"/>
      <c r="AE1448" s="232" t="n"/>
      <c r="AF1448" s="232" t="n"/>
      <c r="AG1448" s="232" t="n"/>
      <c r="AH1448" s="232" t="n"/>
      <c r="AI1448" s="232" t="n"/>
      <c r="AJ1448" s="232" t="n"/>
      <c r="AK1448" s="195" t="n"/>
      <c r="AL1448" s="195" t="n"/>
      <c r="AM1448" s="232">
        <f>IFERROR(ROUND(AVERAGE(O1448:S1448,AA1448:AE1448),0),"")</f>
        <v/>
      </c>
      <c r="AN1448" s="232">
        <f>IFERROR(ROUND(AVERAGE(T1448:X1448,AF1448:AJ1448),0),"")</f>
        <v/>
      </c>
      <c r="AO1448" s="278">
        <f>IFERROR((AM1448-L1448)/L1448,"")</f>
        <v/>
      </c>
      <c r="AP1448" s="218" t="n"/>
      <c r="AQ1448" s="219" t="n"/>
      <c r="AR1448" s="217">
        <f>IFERROR(ROUND((3600/AS1448*J1448),0),"")</f>
        <v/>
      </c>
      <c r="AS1448" s="217">
        <f>IFERROR(ROUND(AVERAGE(Y1448:Z1448,AK1448:AL1448),0),"")</f>
        <v/>
      </c>
      <c r="AT1448" s="217" t="n"/>
      <c r="AU1448" s="217" t="n"/>
      <c r="AV1448" s="217" t="n"/>
      <c r="AW1448" s="217" t="n"/>
      <c r="AX1448" s="217" t="n"/>
      <c r="AY1448" s="217" t="n"/>
      <c r="AZ1448" s="217" t="n"/>
      <c r="BA1448" s="217" t="n"/>
      <c r="BB1448" s="217" t="n"/>
      <c r="BC1448" s="217" t="n"/>
      <c r="BD1448" s="217" t="n"/>
      <c r="BE1448" s="217" t="n"/>
      <c r="BF1448" s="217" t="n"/>
      <c r="BG1448" s="217" t="n"/>
      <c r="BH1448" s="217" t="n"/>
      <c r="BI1448" s="217" t="n"/>
      <c r="BJ1448" s="217" t="n"/>
      <c r="BK1448" s="217" t="n"/>
      <c r="BL1448" s="217" t="n"/>
      <c r="BM1448" s="217" t="n"/>
      <c r="BN1448" s="217" t="n"/>
      <c r="BO1448" s="217" t="n"/>
      <c r="BP1448" s="217" t="n"/>
      <c r="BQ1448" s="217" t="n"/>
      <c r="BR1448" s="217" t="n"/>
      <c r="BS1448" s="217" t="n"/>
      <c r="BT1448" s="217" t="n"/>
      <c r="BU1448" s="217" t="n"/>
      <c r="BV1448" s="217" t="n"/>
      <c r="BW1448" s="217" t="n"/>
      <c r="BX1448" s="220" t="n"/>
      <c r="BY1448" s="220" t="n"/>
      <c r="BZ1448" s="220" t="n"/>
      <c r="CA1448" s="220" t="n"/>
      <c r="CB1448" s="220" t="n"/>
      <c r="CC1448" s="220" t="n"/>
      <c r="CD1448" s="220" t="n"/>
      <c r="CE1448" s="220" t="n"/>
      <c r="CF1448" s="220" t="n"/>
      <c r="CG1448" s="221">
        <f>IFERROR(ROUND((SUM(BX1448:CF1448)),0),"")</f>
        <v/>
      </c>
      <c r="CH1448" s="216" t="n"/>
      <c r="CI1448" s="456" t="n"/>
      <c r="CJ1448" s="223" t="n"/>
      <c r="CK1448" s="196" t="n"/>
      <c r="CL1448" s="196" t="n"/>
      <c r="CM1448" s="196" t="n"/>
      <c r="CN1448" s="196" t="n"/>
      <c r="CO1448" s="196" t="n"/>
      <c r="CP1448" s="323" t="n"/>
      <c r="CQ1448" s="348" t="n"/>
      <c r="CR1448" s="348" t="n"/>
      <c r="CS1448" s="348" t="n"/>
      <c r="CT1448" s="348" t="n"/>
      <c r="CU1448" s="348" t="n"/>
      <c r="CV1448" s="348" t="n"/>
      <c r="CW1448" s="348" t="n"/>
      <c r="CX1448" s="348" t="n"/>
      <c r="CY1448" s="348">
        <f>IFERROR(ROUND(STDEV(AN1448,L1448),1),"")</f>
        <v/>
      </c>
      <c r="CZ1448" s="232">
        <f>IFERROR(ROUND(AVERAGE(O1448:S1448,AA1448:AE1448),0),"")</f>
        <v/>
      </c>
      <c r="DA1448" s="232">
        <f>IFERROR(AVERAGE(T1448:X1448,AF1448:AJ1448),"")</f>
        <v/>
      </c>
      <c r="DB1448" s="308">
        <f>AV1448+BK1448</f>
        <v/>
      </c>
      <c r="DC1448" s="12">
        <f>SUM(BL1448:BT1448,AW1448:BE1448)</f>
        <v/>
      </c>
      <c r="DD1448" s="437">
        <f>IFERROR(ROUND(DC1448/K1448,0),"")</f>
        <v/>
      </c>
      <c r="DE1448" s="437">
        <f>IFERROR(ROUND(AVERAGE(Y1448:Z1448,AK1448:AL1448),0),"")</f>
        <v/>
      </c>
      <c r="DF1448" s="217">
        <f>IFERROR(ROUND((3600/DE1448*J1448),0),"")</f>
        <v/>
      </c>
      <c r="DG1448" s="437">
        <f>IFERROR(ROUND(DD1448/DF1448,1),"")</f>
        <v/>
      </c>
      <c r="DH1448" s="308">
        <f>IFERROR(DB1448+DD1448,"")</f>
        <v/>
      </c>
      <c r="DI1448" s="447">
        <f>IFERROR(DD1448/DH1448,"")</f>
        <v/>
      </c>
      <c r="DJ1448" s="239" t="n"/>
      <c r="DK1448" s="12">
        <f>IFERROR(DF1448-AP1448,"")</f>
        <v/>
      </c>
      <c r="DL1448" s="239" t="n"/>
      <c r="DM1448" s="307">
        <f>IFERROR(DA1448-L1448,"")</f>
        <v/>
      </c>
      <c r="DN1448" s="348">
        <f>IF(DE1448&gt;AQ1448,0,1)</f>
        <v/>
      </c>
      <c r="DO1448" s="348">
        <f>IF(DA1448&lt;M1448,0,1)</f>
        <v/>
      </c>
      <c r="DP1448" s="348">
        <f>IF(DA1448&gt;N1448,0,1)</f>
        <v/>
      </c>
    </row>
    <row r="1449" ht="20.25" customHeight="1" s="417">
      <c r="C1449" s="455" t="n"/>
      <c r="G1449" s="238" t="n"/>
      <c r="H1449" s="437" t="n"/>
      <c r="I1449" s="437" t="n"/>
      <c r="J1449" s="437" t="n"/>
      <c r="K1449" s="437" t="n"/>
      <c r="L1449" s="240" t="n"/>
      <c r="M1449" s="241" t="n"/>
      <c r="N1449" s="242" t="n"/>
      <c r="O1449" s="232" t="n"/>
      <c r="P1449" s="232" t="n"/>
      <c r="Q1449" s="232" t="n"/>
      <c r="R1449" s="232" t="n"/>
      <c r="S1449" s="232" t="n"/>
      <c r="T1449" s="232" t="n"/>
      <c r="U1449" s="232" t="n"/>
      <c r="V1449" s="232" t="n"/>
      <c r="W1449" s="232" t="n"/>
      <c r="X1449" s="232" t="n"/>
      <c r="Y1449" s="195" t="n"/>
      <c r="Z1449" s="195" t="n"/>
      <c r="AA1449" s="232" t="n"/>
      <c r="AB1449" s="232" t="n"/>
      <c r="AC1449" s="232" t="n"/>
      <c r="AD1449" s="232" t="n"/>
      <c r="AE1449" s="232" t="n"/>
      <c r="AF1449" s="232" t="n"/>
      <c r="AG1449" s="232" t="n"/>
      <c r="AH1449" s="232" t="n"/>
      <c r="AI1449" s="232" t="n"/>
      <c r="AJ1449" s="232" t="n"/>
      <c r="AK1449" s="195" t="n"/>
      <c r="AL1449" s="195" t="n"/>
      <c r="AM1449" s="232">
        <f>IFERROR(ROUND(AVERAGE(O1449:S1449,AA1449:AE1449),0),"")</f>
        <v/>
      </c>
      <c r="AN1449" s="232">
        <f>IFERROR(ROUND(AVERAGE(T1449:X1449,AF1449:AJ1449),0),"")</f>
        <v/>
      </c>
      <c r="AO1449" s="278">
        <f>IFERROR((AM1449-L1449)/L1449,"")</f>
        <v/>
      </c>
      <c r="AP1449" s="218" t="n"/>
      <c r="AQ1449" s="219" t="n"/>
      <c r="AR1449" s="217">
        <f>IFERROR(ROUND((3600/AS1449*J1449),0),"")</f>
        <v/>
      </c>
      <c r="AS1449" s="217">
        <f>IFERROR(ROUND(AVERAGE(Y1449:Z1449,AK1449:AL1449),0),"")</f>
        <v/>
      </c>
      <c r="AT1449" s="217" t="n"/>
      <c r="AU1449" s="217" t="n"/>
      <c r="AV1449" s="217" t="n"/>
      <c r="AW1449" s="217" t="n"/>
      <c r="AX1449" s="217" t="n"/>
      <c r="AY1449" s="217" t="n"/>
      <c r="AZ1449" s="217" t="n"/>
      <c r="BA1449" s="217" t="n"/>
      <c r="BB1449" s="217" t="n"/>
      <c r="BC1449" s="217" t="n"/>
      <c r="BD1449" s="217" t="n"/>
      <c r="BE1449" s="217" t="n"/>
      <c r="BF1449" s="217" t="n"/>
      <c r="BG1449" s="217" t="n"/>
      <c r="BH1449" s="217" t="n"/>
      <c r="BI1449" s="217" t="n"/>
      <c r="BJ1449" s="217" t="n"/>
      <c r="BK1449" s="217" t="n"/>
      <c r="BL1449" s="217" t="n"/>
      <c r="BM1449" s="217" t="n"/>
      <c r="BN1449" s="217" t="n"/>
      <c r="BO1449" s="217" t="n"/>
      <c r="BP1449" s="217" t="n"/>
      <c r="BQ1449" s="217" t="n"/>
      <c r="BR1449" s="217" t="n"/>
      <c r="BS1449" s="217" t="n"/>
      <c r="BT1449" s="217" t="n"/>
      <c r="BU1449" s="217" t="n"/>
      <c r="BV1449" s="217" t="n"/>
      <c r="BW1449" s="217" t="n"/>
      <c r="BX1449" s="220" t="n"/>
      <c r="BY1449" s="220" t="n"/>
      <c r="BZ1449" s="220" t="n"/>
      <c r="CA1449" s="220" t="n"/>
      <c r="CB1449" s="220" t="n"/>
      <c r="CC1449" s="220" t="n"/>
      <c r="CD1449" s="220" t="n"/>
      <c r="CE1449" s="220" t="n"/>
      <c r="CF1449" s="220" t="n"/>
      <c r="CG1449" s="221">
        <f>IFERROR(ROUND((SUM(BX1449:CF1449)),0),"")</f>
        <v/>
      </c>
      <c r="CH1449" s="216" t="n"/>
      <c r="CI1449" s="456" t="n"/>
      <c r="CJ1449" s="223" t="n"/>
      <c r="CK1449" s="196" t="n"/>
      <c r="CL1449" s="196" t="n"/>
      <c r="CM1449" s="196" t="n"/>
      <c r="CN1449" s="196" t="n"/>
      <c r="CO1449" s="196" t="n"/>
      <c r="CP1449" s="323" t="n"/>
      <c r="CQ1449" s="348" t="n"/>
      <c r="CR1449" s="348" t="n"/>
      <c r="CS1449" s="348" t="n"/>
      <c r="CT1449" s="348" t="n"/>
      <c r="CU1449" s="348" t="n"/>
      <c r="CV1449" s="348" t="n"/>
      <c r="CW1449" s="348" t="n"/>
      <c r="CX1449" s="348" t="n"/>
      <c r="CY1449" s="348">
        <f>IFERROR(ROUND(STDEV(AN1449,L1449),1),"")</f>
        <v/>
      </c>
      <c r="CZ1449" s="232">
        <f>IFERROR(ROUND(AVERAGE(O1449:S1449,AA1449:AE1449),0),"")</f>
        <v/>
      </c>
      <c r="DA1449" s="232">
        <f>IFERROR(AVERAGE(T1449:X1449,AF1449:AJ1449),"")</f>
        <v/>
      </c>
      <c r="DB1449" s="308">
        <f>AV1449+BK1449</f>
        <v/>
      </c>
      <c r="DC1449" s="12">
        <f>SUM(BL1449:BT1449,AW1449:BE1449)</f>
        <v/>
      </c>
      <c r="DD1449" s="437">
        <f>IFERROR(ROUND(DC1449/K1449,0),"")</f>
        <v/>
      </c>
      <c r="DE1449" s="437">
        <f>IFERROR(ROUND(AVERAGE(Y1449:Z1449,AK1449:AL1449),0),"")</f>
        <v/>
      </c>
      <c r="DF1449" s="217">
        <f>IFERROR(ROUND((3600/DE1449*J1449),0),"")</f>
        <v/>
      </c>
      <c r="DG1449" s="437">
        <f>IFERROR(ROUND(DD1449/DF1449,1),"")</f>
        <v/>
      </c>
      <c r="DH1449" s="308">
        <f>IFERROR(DB1449+DD1449,"")</f>
        <v/>
      </c>
      <c r="DI1449" s="447">
        <f>IFERROR(DD1449/DH1449,"")</f>
        <v/>
      </c>
      <c r="DJ1449" s="239" t="n"/>
      <c r="DK1449" s="12">
        <f>IFERROR(DF1449-AP1449,"")</f>
        <v/>
      </c>
      <c r="DL1449" s="239" t="n"/>
      <c r="DM1449" s="307">
        <f>IFERROR(DA1449-L1449,"")</f>
        <v/>
      </c>
      <c r="DN1449" s="348">
        <f>IF(DE1449&gt;AQ1449,0,1)</f>
        <v/>
      </c>
      <c r="DO1449" s="348">
        <f>IF(DA1449&lt;M1449,0,1)</f>
        <v/>
      </c>
      <c r="DP1449" s="348">
        <f>IF(DA1449&gt;N1449,0,1)</f>
        <v/>
      </c>
    </row>
    <row r="1450" ht="20.25" customHeight="1" s="417">
      <c r="C1450" s="455" t="n"/>
      <c r="G1450" s="238" t="n"/>
      <c r="H1450" s="437" t="n"/>
      <c r="I1450" s="437" t="n"/>
      <c r="J1450" s="437" t="n"/>
      <c r="K1450" s="437" t="n"/>
      <c r="L1450" s="240" t="n"/>
      <c r="M1450" s="241" t="n"/>
      <c r="N1450" s="242" t="n"/>
      <c r="O1450" s="232" t="n"/>
      <c r="P1450" s="232" t="n"/>
      <c r="Q1450" s="232" t="n"/>
      <c r="R1450" s="232" t="n"/>
      <c r="S1450" s="232" t="n"/>
      <c r="T1450" s="232" t="n"/>
      <c r="U1450" s="232" t="n"/>
      <c r="V1450" s="232" t="n"/>
      <c r="W1450" s="232" t="n"/>
      <c r="X1450" s="232" t="n"/>
      <c r="Y1450" s="195" t="n"/>
      <c r="Z1450" s="195" t="n"/>
      <c r="AA1450" s="232" t="n"/>
      <c r="AB1450" s="232" t="n"/>
      <c r="AC1450" s="232" t="n"/>
      <c r="AD1450" s="232" t="n"/>
      <c r="AE1450" s="232" t="n"/>
      <c r="AF1450" s="232" t="n"/>
      <c r="AG1450" s="232" t="n"/>
      <c r="AH1450" s="232" t="n"/>
      <c r="AI1450" s="232" t="n"/>
      <c r="AJ1450" s="232" t="n"/>
      <c r="AK1450" s="195" t="n"/>
      <c r="AL1450" s="195" t="n"/>
      <c r="AM1450" s="232">
        <f>IFERROR(ROUND(AVERAGE(O1450:S1450,AA1450:AE1450),0),"")</f>
        <v/>
      </c>
      <c r="AN1450" s="232">
        <f>IFERROR(ROUND(AVERAGE(T1450:X1450,AF1450:AJ1450),0),"")</f>
        <v/>
      </c>
      <c r="AO1450" s="278">
        <f>IFERROR((AM1450-L1450)/L1450,"")</f>
        <v/>
      </c>
      <c r="AP1450" s="218" t="n"/>
      <c r="AQ1450" s="219" t="n"/>
      <c r="AR1450" s="217">
        <f>IFERROR(ROUND((3600/AS1450*J1450),0),"")</f>
        <v/>
      </c>
      <c r="AS1450" s="217">
        <f>IFERROR(ROUND(AVERAGE(Y1450:Z1450,AK1450:AL1450),0),"")</f>
        <v/>
      </c>
      <c r="AT1450" s="217" t="n"/>
      <c r="AU1450" s="217" t="n"/>
      <c r="AV1450" s="217" t="n"/>
      <c r="AW1450" s="217" t="n"/>
      <c r="AX1450" s="217" t="n"/>
      <c r="AY1450" s="217" t="n"/>
      <c r="AZ1450" s="217" t="n"/>
      <c r="BA1450" s="217" t="n"/>
      <c r="BB1450" s="217" t="n"/>
      <c r="BC1450" s="217" t="n"/>
      <c r="BD1450" s="217" t="n"/>
      <c r="BE1450" s="217" t="n"/>
      <c r="BF1450" s="217" t="n"/>
      <c r="BG1450" s="217" t="n"/>
      <c r="BH1450" s="217" t="n"/>
      <c r="BI1450" s="217" t="n"/>
      <c r="BJ1450" s="217" t="n"/>
      <c r="BK1450" s="217" t="n"/>
      <c r="BL1450" s="217" t="n"/>
      <c r="BM1450" s="217" t="n"/>
      <c r="BN1450" s="217" t="n"/>
      <c r="BO1450" s="217" t="n"/>
      <c r="BP1450" s="217" t="n"/>
      <c r="BQ1450" s="217" t="n"/>
      <c r="BR1450" s="217" t="n"/>
      <c r="BS1450" s="217" t="n"/>
      <c r="BT1450" s="217" t="n"/>
      <c r="BU1450" s="217" t="n"/>
      <c r="BV1450" s="217" t="n"/>
      <c r="BW1450" s="217" t="n"/>
      <c r="BX1450" s="220" t="n"/>
      <c r="BY1450" s="220" t="n"/>
      <c r="BZ1450" s="220" t="n"/>
      <c r="CA1450" s="220" t="n"/>
      <c r="CB1450" s="220" t="n"/>
      <c r="CC1450" s="220" t="n"/>
      <c r="CD1450" s="220" t="n"/>
      <c r="CE1450" s="220" t="n"/>
      <c r="CF1450" s="220" t="n"/>
      <c r="CG1450" s="221">
        <f>IFERROR(ROUND((SUM(BX1450:CF1450)),0),"")</f>
        <v/>
      </c>
      <c r="CH1450" s="216" t="n"/>
      <c r="CI1450" s="456" t="n"/>
      <c r="CJ1450" s="223" t="n"/>
      <c r="CK1450" s="196" t="n"/>
      <c r="CL1450" s="196" t="n"/>
      <c r="CM1450" s="196" t="n"/>
      <c r="CN1450" s="196" t="n"/>
      <c r="CO1450" s="196" t="n"/>
      <c r="CP1450" s="323" t="n"/>
      <c r="CQ1450" s="348" t="n"/>
      <c r="CR1450" s="348" t="n"/>
      <c r="CS1450" s="348" t="n"/>
      <c r="CT1450" s="348" t="n"/>
      <c r="CU1450" s="348" t="n"/>
      <c r="CV1450" s="348" t="n"/>
      <c r="CW1450" s="348" t="n"/>
      <c r="CX1450" s="348" t="n"/>
      <c r="CY1450" s="348">
        <f>IFERROR(ROUND(STDEV(AN1450,L1450),1),"")</f>
        <v/>
      </c>
      <c r="CZ1450" s="232">
        <f>IFERROR(ROUND(AVERAGE(O1450:S1450,AA1450:AE1450),0),"")</f>
        <v/>
      </c>
      <c r="DA1450" s="232">
        <f>IFERROR(AVERAGE(T1450:X1450,AF1450:AJ1450),"")</f>
        <v/>
      </c>
      <c r="DB1450" s="308">
        <f>AV1450+BK1450</f>
        <v/>
      </c>
      <c r="DC1450" s="12">
        <f>SUM(BL1450:BT1450,AW1450:BE1450)</f>
        <v/>
      </c>
      <c r="DD1450" s="437">
        <f>IFERROR(ROUND(DC1450/K1450,0),"")</f>
        <v/>
      </c>
      <c r="DE1450" s="437">
        <f>IFERROR(ROUND(AVERAGE(Y1450:Z1450,AK1450:AL1450),0),"")</f>
        <v/>
      </c>
      <c r="DF1450" s="217">
        <f>IFERROR(ROUND((3600/DE1450*J1450),0),"")</f>
        <v/>
      </c>
      <c r="DG1450" s="437">
        <f>IFERROR(ROUND(DD1450/DF1450,1),"")</f>
        <v/>
      </c>
      <c r="DH1450" s="308">
        <f>IFERROR(DB1450+DD1450,"")</f>
        <v/>
      </c>
      <c r="DI1450" s="447">
        <f>IFERROR(DD1450/DH1450,"")</f>
        <v/>
      </c>
      <c r="DJ1450" s="239" t="n"/>
      <c r="DK1450" s="12">
        <f>IFERROR(DF1450-AP1450,"")</f>
        <v/>
      </c>
      <c r="DL1450" s="239" t="n"/>
      <c r="DM1450" s="307">
        <f>IFERROR(DA1450-L1450,"")</f>
        <v/>
      </c>
      <c r="DN1450" s="348">
        <f>IF(DE1450&gt;AQ1450,0,1)</f>
        <v/>
      </c>
      <c r="DO1450" s="348">
        <f>IF(DA1450&lt;M1450,0,1)</f>
        <v/>
      </c>
      <c r="DP1450" s="348">
        <f>IF(DA1450&gt;N1450,0,1)</f>
        <v/>
      </c>
    </row>
    <row r="1451" ht="20.25" customHeight="1" s="417">
      <c r="C1451" s="455" t="n"/>
      <c r="G1451" s="238" t="n"/>
      <c r="H1451" s="437" t="n"/>
      <c r="I1451" s="437" t="n"/>
      <c r="J1451" s="437" t="n"/>
      <c r="K1451" s="437" t="n"/>
      <c r="L1451" s="240" t="n"/>
      <c r="M1451" s="241" t="n"/>
      <c r="N1451" s="242" t="n"/>
      <c r="O1451" s="232" t="n"/>
      <c r="P1451" s="232" t="n"/>
      <c r="Q1451" s="232" t="n"/>
      <c r="R1451" s="232" t="n"/>
      <c r="S1451" s="232" t="n"/>
      <c r="T1451" s="232" t="n"/>
      <c r="U1451" s="232" t="n"/>
      <c r="V1451" s="232" t="n"/>
      <c r="W1451" s="232" t="n"/>
      <c r="X1451" s="232" t="n"/>
      <c r="Y1451" s="195" t="n"/>
      <c r="Z1451" s="195" t="n"/>
      <c r="AA1451" s="232" t="n"/>
      <c r="AB1451" s="232" t="n"/>
      <c r="AC1451" s="232" t="n"/>
      <c r="AD1451" s="232" t="n"/>
      <c r="AE1451" s="232" t="n"/>
      <c r="AF1451" s="232" t="n"/>
      <c r="AG1451" s="232" t="n"/>
      <c r="AH1451" s="232" t="n"/>
      <c r="AI1451" s="232" t="n"/>
      <c r="AJ1451" s="232" t="n"/>
      <c r="AK1451" s="195" t="n"/>
      <c r="AL1451" s="195" t="n"/>
      <c r="AM1451" s="232">
        <f>IFERROR(ROUND(AVERAGE(O1451:S1451,AA1451:AE1451),0),"")</f>
        <v/>
      </c>
      <c r="AN1451" s="232">
        <f>IFERROR(ROUND(AVERAGE(T1451:X1451,AF1451:AJ1451),0),"")</f>
        <v/>
      </c>
      <c r="AO1451" s="278">
        <f>IFERROR((AM1451-L1451)/L1451,"")</f>
        <v/>
      </c>
      <c r="AP1451" s="218" t="n"/>
      <c r="AQ1451" s="219" t="n"/>
      <c r="AR1451" s="217">
        <f>IFERROR(ROUND((3600/AS1451*J1451),0),"")</f>
        <v/>
      </c>
      <c r="AS1451" s="217">
        <f>IFERROR(ROUND(AVERAGE(Y1451:Z1451,AK1451:AL1451),0),"")</f>
        <v/>
      </c>
      <c r="AT1451" s="217" t="n"/>
      <c r="AU1451" s="217" t="n"/>
      <c r="AV1451" s="217" t="n"/>
      <c r="AW1451" s="217" t="n"/>
      <c r="AX1451" s="217" t="n"/>
      <c r="AY1451" s="217" t="n"/>
      <c r="AZ1451" s="217" t="n"/>
      <c r="BA1451" s="217" t="n"/>
      <c r="BB1451" s="217" t="n"/>
      <c r="BC1451" s="217" t="n"/>
      <c r="BD1451" s="217" t="n"/>
      <c r="BE1451" s="217" t="n"/>
      <c r="BF1451" s="217" t="n"/>
      <c r="BG1451" s="217" t="n"/>
      <c r="BH1451" s="217" t="n"/>
      <c r="BI1451" s="217" t="n"/>
      <c r="BJ1451" s="217" t="n"/>
      <c r="BK1451" s="217" t="n"/>
      <c r="BL1451" s="217" t="n"/>
      <c r="BM1451" s="217" t="n"/>
      <c r="BN1451" s="217" t="n"/>
      <c r="BO1451" s="217" t="n"/>
      <c r="BP1451" s="217" t="n"/>
      <c r="BQ1451" s="217" t="n"/>
      <c r="BR1451" s="217" t="n"/>
      <c r="BS1451" s="217" t="n"/>
      <c r="BT1451" s="217" t="n"/>
      <c r="BU1451" s="217" t="n"/>
      <c r="BV1451" s="217" t="n"/>
      <c r="BW1451" s="217" t="n"/>
      <c r="BX1451" s="220" t="n"/>
      <c r="BY1451" s="220" t="n"/>
      <c r="BZ1451" s="220" t="n"/>
      <c r="CA1451" s="220" t="n"/>
      <c r="CB1451" s="220" t="n"/>
      <c r="CC1451" s="220" t="n"/>
      <c r="CD1451" s="220" t="n"/>
      <c r="CE1451" s="220" t="n"/>
      <c r="CF1451" s="220" t="n"/>
      <c r="CG1451" s="221">
        <f>IFERROR(ROUND((SUM(BX1451:CF1451)),0),"")</f>
        <v/>
      </c>
      <c r="CH1451" s="216" t="n"/>
      <c r="CI1451" s="456" t="n"/>
      <c r="CJ1451" s="223" t="n"/>
      <c r="CK1451" s="196" t="n"/>
      <c r="CL1451" s="196" t="n"/>
      <c r="CM1451" s="196" t="n"/>
      <c r="CN1451" s="196" t="n"/>
      <c r="CO1451" s="196" t="n"/>
      <c r="CP1451" s="323" t="n"/>
      <c r="CQ1451" s="348" t="n"/>
      <c r="CR1451" s="348" t="n"/>
      <c r="CS1451" s="348" t="n"/>
      <c r="CT1451" s="348" t="n"/>
      <c r="CU1451" s="348" t="n"/>
      <c r="CV1451" s="348" t="n"/>
      <c r="CW1451" s="348" t="n"/>
      <c r="CX1451" s="348" t="n"/>
      <c r="CY1451" s="348">
        <f>IFERROR(ROUND(STDEV(AN1451,L1451),1),"")</f>
        <v/>
      </c>
      <c r="CZ1451" s="232">
        <f>IFERROR(ROUND(AVERAGE(O1451:S1451,AA1451:AE1451),0),"")</f>
        <v/>
      </c>
      <c r="DA1451" s="232">
        <f>IFERROR(AVERAGE(T1451:X1451,AF1451:AJ1451),"")</f>
        <v/>
      </c>
      <c r="DB1451" s="308">
        <f>AV1451+BK1451</f>
        <v/>
      </c>
      <c r="DC1451" s="12">
        <f>SUM(BL1451:BT1451,AW1451:BE1451)</f>
        <v/>
      </c>
      <c r="DD1451" s="437">
        <f>IFERROR(ROUND(DC1451/K1451,0),"")</f>
        <v/>
      </c>
      <c r="DE1451" s="437">
        <f>IFERROR(ROUND(AVERAGE(Y1451:Z1451,AK1451:AL1451),0),"")</f>
        <v/>
      </c>
      <c r="DF1451" s="217">
        <f>IFERROR(ROUND((3600/DE1451*J1451),0),"")</f>
        <v/>
      </c>
      <c r="DG1451" s="437">
        <f>IFERROR(ROUND(DD1451/DF1451,1),"")</f>
        <v/>
      </c>
      <c r="DH1451" s="308">
        <f>IFERROR(DB1451+DD1451,"")</f>
        <v/>
      </c>
      <c r="DI1451" s="447">
        <f>IFERROR(DD1451/DH1451,"")</f>
        <v/>
      </c>
      <c r="DJ1451" s="239" t="n"/>
      <c r="DK1451" s="12">
        <f>IFERROR(DF1451-AP1451,"")</f>
        <v/>
      </c>
      <c r="DL1451" s="239" t="n"/>
      <c r="DM1451" s="307">
        <f>IFERROR(DA1451-L1451,"")</f>
        <v/>
      </c>
      <c r="DN1451" s="348">
        <f>IF(DE1451&gt;AQ1451,0,1)</f>
        <v/>
      </c>
      <c r="DO1451" s="348">
        <f>IF(DA1451&lt;M1451,0,1)</f>
        <v/>
      </c>
      <c r="DP1451" s="348">
        <f>IF(DA1451&gt;N1451,0,1)</f>
        <v/>
      </c>
    </row>
    <row r="1452" ht="20.25" customHeight="1" s="417">
      <c r="C1452" s="455" t="n"/>
      <c r="G1452" s="238" t="n"/>
      <c r="H1452" s="437" t="n"/>
      <c r="I1452" s="437" t="n"/>
      <c r="J1452" s="437" t="n"/>
      <c r="K1452" s="437" t="n"/>
      <c r="L1452" s="240" t="n"/>
      <c r="M1452" s="241" t="n"/>
      <c r="N1452" s="242" t="n"/>
      <c r="O1452" s="232" t="n"/>
      <c r="P1452" s="232" t="n"/>
      <c r="Q1452" s="232" t="n"/>
      <c r="R1452" s="232" t="n"/>
      <c r="S1452" s="232" t="n"/>
      <c r="T1452" s="232" t="n"/>
      <c r="U1452" s="232" t="n"/>
      <c r="V1452" s="232" t="n"/>
      <c r="W1452" s="232" t="n"/>
      <c r="X1452" s="232" t="n"/>
      <c r="Y1452" s="195" t="n"/>
      <c r="Z1452" s="195" t="n"/>
      <c r="AA1452" s="232" t="n"/>
      <c r="AB1452" s="232" t="n"/>
      <c r="AC1452" s="232" t="n"/>
      <c r="AD1452" s="232" t="n"/>
      <c r="AE1452" s="232" t="n"/>
      <c r="AF1452" s="232" t="n"/>
      <c r="AG1452" s="232" t="n"/>
      <c r="AH1452" s="232" t="n"/>
      <c r="AI1452" s="232" t="n"/>
      <c r="AJ1452" s="232" t="n"/>
      <c r="AK1452" s="195" t="n"/>
      <c r="AL1452" s="195" t="n"/>
      <c r="AM1452" s="232">
        <f>IFERROR(ROUND(AVERAGE(O1452:S1452,AA1452:AE1452),0),"")</f>
        <v/>
      </c>
      <c r="AN1452" s="232">
        <f>IFERROR(ROUND(AVERAGE(T1452:X1452,AF1452:AJ1452),0),"")</f>
        <v/>
      </c>
      <c r="AO1452" s="278">
        <f>IFERROR((AM1452-L1452)/L1452,"")</f>
        <v/>
      </c>
      <c r="AP1452" s="218" t="n"/>
      <c r="AQ1452" s="219" t="n"/>
      <c r="AR1452" s="217">
        <f>IFERROR(ROUND((3600/AS1452*J1452),0),"")</f>
        <v/>
      </c>
      <c r="AS1452" s="217">
        <f>IFERROR(ROUND(AVERAGE(Y1452:Z1452,AK1452:AL1452),0),"")</f>
        <v/>
      </c>
      <c r="AT1452" s="217" t="n"/>
      <c r="AU1452" s="217" t="n"/>
      <c r="AV1452" s="217" t="n"/>
      <c r="AW1452" s="217" t="n"/>
      <c r="AX1452" s="217" t="n"/>
      <c r="AY1452" s="217" t="n"/>
      <c r="AZ1452" s="217" t="n"/>
      <c r="BA1452" s="217" t="n"/>
      <c r="BB1452" s="217" t="n"/>
      <c r="BC1452" s="217" t="n"/>
      <c r="BD1452" s="217" t="n"/>
      <c r="BE1452" s="217" t="n"/>
      <c r="BF1452" s="217" t="n"/>
      <c r="BG1452" s="217" t="n"/>
      <c r="BH1452" s="217" t="n"/>
      <c r="BI1452" s="217" t="n"/>
      <c r="BJ1452" s="217" t="n"/>
      <c r="BK1452" s="217" t="n"/>
      <c r="BL1452" s="217" t="n"/>
      <c r="BM1452" s="217" t="n"/>
      <c r="BN1452" s="217" t="n"/>
      <c r="BO1452" s="217" t="n"/>
      <c r="BP1452" s="217" t="n"/>
      <c r="BQ1452" s="217" t="n"/>
      <c r="BR1452" s="217" t="n"/>
      <c r="BS1452" s="217" t="n"/>
      <c r="BT1452" s="217" t="n"/>
      <c r="BU1452" s="217" t="n"/>
      <c r="BV1452" s="217" t="n"/>
      <c r="BW1452" s="217" t="n"/>
      <c r="BX1452" s="220" t="n"/>
      <c r="BY1452" s="220" t="n"/>
      <c r="BZ1452" s="220" t="n"/>
      <c r="CA1452" s="220" t="n"/>
      <c r="CB1452" s="220" t="n"/>
      <c r="CC1452" s="220" t="n"/>
      <c r="CD1452" s="220" t="n"/>
      <c r="CE1452" s="220" t="n"/>
      <c r="CF1452" s="220" t="n"/>
      <c r="CG1452" s="221">
        <f>IFERROR(ROUND((SUM(BX1452:CF1452)),0),"")</f>
        <v/>
      </c>
      <c r="CH1452" s="216" t="n"/>
      <c r="CI1452" s="456" t="n"/>
      <c r="CJ1452" s="223" t="n"/>
      <c r="CK1452" s="196" t="n"/>
      <c r="CL1452" s="196" t="n"/>
      <c r="CM1452" s="196" t="n"/>
      <c r="CN1452" s="196" t="n"/>
      <c r="CO1452" s="196" t="n"/>
      <c r="CP1452" s="323" t="n"/>
      <c r="CQ1452" s="348" t="n"/>
      <c r="CR1452" s="348" t="n"/>
      <c r="CS1452" s="348" t="n"/>
      <c r="CT1452" s="348" t="n"/>
      <c r="CU1452" s="348" t="n"/>
      <c r="CV1452" s="348" t="n"/>
      <c r="CW1452" s="348" t="n"/>
      <c r="CX1452" s="348" t="n"/>
      <c r="CY1452" s="348">
        <f>IFERROR(ROUND(STDEV(AN1452,L1452),1),"")</f>
        <v/>
      </c>
      <c r="CZ1452" s="232">
        <f>IFERROR(ROUND(AVERAGE(O1452:S1452,AA1452:AE1452),0),"")</f>
        <v/>
      </c>
      <c r="DA1452" s="232">
        <f>IFERROR(AVERAGE(T1452:X1452,AF1452:AJ1452),"")</f>
        <v/>
      </c>
      <c r="DB1452" s="308">
        <f>AV1452+BK1452</f>
        <v/>
      </c>
      <c r="DC1452" s="12">
        <f>SUM(BL1452:BT1452,AW1452:BE1452)</f>
        <v/>
      </c>
      <c r="DD1452" s="437">
        <f>IFERROR(ROUND(DC1452/K1452,0),"")</f>
        <v/>
      </c>
      <c r="DE1452" s="437">
        <f>IFERROR(ROUND(AVERAGE(Y1452:Z1452,AK1452:AL1452),0),"")</f>
        <v/>
      </c>
      <c r="DF1452" s="217">
        <f>IFERROR(ROUND((3600/DE1452*J1452),0),"")</f>
        <v/>
      </c>
      <c r="DG1452" s="437">
        <f>IFERROR(ROUND(DD1452/DF1452,1),"")</f>
        <v/>
      </c>
      <c r="DH1452" s="308">
        <f>IFERROR(DB1452+DD1452,"")</f>
        <v/>
      </c>
      <c r="DI1452" s="447">
        <f>IFERROR(DD1452/DH1452,"")</f>
        <v/>
      </c>
      <c r="DJ1452" s="239" t="n"/>
      <c r="DK1452" s="12">
        <f>IFERROR(DF1452-AP1452,"")</f>
        <v/>
      </c>
      <c r="DL1452" s="239" t="n"/>
      <c r="DM1452" s="307">
        <f>IFERROR(DA1452-L1452,"")</f>
        <v/>
      </c>
      <c r="DN1452" s="348">
        <f>IF(DE1452&gt;AQ1452,0,1)</f>
        <v/>
      </c>
      <c r="DO1452" s="348">
        <f>IF(DA1452&lt;M1452,0,1)</f>
        <v/>
      </c>
      <c r="DP1452" s="348">
        <f>IF(DA1452&gt;N1452,0,1)</f>
        <v/>
      </c>
    </row>
    <row r="1453" ht="20.25" customHeight="1" s="417">
      <c r="C1453" s="455" t="n"/>
      <c r="G1453" s="238" t="n"/>
      <c r="H1453" s="437" t="n"/>
      <c r="I1453" s="437" t="n"/>
      <c r="J1453" s="437" t="n"/>
      <c r="K1453" s="437" t="n"/>
      <c r="L1453" s="240" t="n"/>
      <c r="M1453" s="241" t="n"/>
      <c r="N1453" s="242" t="n"/>
      <c r="O1453" s="232" t="n"/>
      <c r="P1453" s="232" t="n"/>
      <c r="Q1453" s="232" t="n"/>
      <c r="R1453" s="232" t="n"/>
      <c r="S1453" s="232" t="n"/>
      <c r="T1453" s="232" t="n"/>
      <c r="U1453" s="232" t="n"/>
      <c r="V1453" s="232" t="n"/>
      <c r="W1453" s="232" t="n"/>
      <c r="X1453" s="232" t="n"/>
      <c r="Y1453" s="195" t="n"/>
      <c r="Z1453" s="195" t="n"/>
      <c r="AA1453" s="232" t="n"/>
      <c r="AB1453" s="232" t="n"/>
      <c r="AC1453" s="232" t="n"/>
      <c r="AD1453" s="232" t="n"/>
      <c r="AE1453" s="232" t="n"/>
      <c r="AF1453" s="232" t="n"/>
      <c r="AG1453" s="232" t="n"/>
      <c r="AH1453" s="232" t="n"/>
      <c r="AI1453" s="232" t="n"/>
      <c r="AJ1453" s="232" t="n"/>
      <c r="AK1453" s="195" t="n"/>
      <c r="AL1453" s="195" t="n"/>
      <c r="AM1453" s="232">
        <f>IFERROR(ROUND(AVERAGE(O1453:S1453,AA1453:AE1453),0),"")</f>
        <v/>
      </c>
      <c r="AN1453" s="232">
        <f>IFERROR(ROUND(AVERAGE(T1453:X1453,AF1453:AJ1453),0),"")</f>
        <v/>
      </c>
      <c r="AO1453" s="278">
        <f>IFERROR((AM1453-L1453)/L1453,"")</f>
        <v/>
      </c>
      <c r="AP1453" s="218" t="n"/>
      <c r="AQ1453" s="219" t="n"/>
      <c r="AR1453" s="217">
        <f>IFERROR(ROUND((3600/AS1453*J1453),0),"")</f>
        <v/>
      </c>
      <c r="AS1453" s="217">
        <f>IFERROR(ROUND(AVERAGE(Y1453:Z1453,AK1453:AL1453),0),"")</f>
        <v/>
      </c>
      <c r="AT1453" s="217" t="n"/>
      <c r="AU1453" s="217" t="n"/>
      <c r="AV1453" s="217" t="n"/>
      <c r="AW1453" s="217" t="n"/>
      <c r="AX1453" s="217" t="n"/>
      <c r="AY1453" s="217" t="n"/>
      <c r="AZ1453" s="217" t="n"/>
      <c r="BA1453" s="217" t="n"/>
      <c r="BB1453" s="217" t="n"/>
      <c r="BC1453" s="217" t="n"/>
      <c r="BD1453" s="217" t="n"/>
      <c r="BE1453" s="217" t="n"/>
      <c r="BF1453" s="217" t="n"/>
      <c r="BG1453" s="217" t="n"/>
      <c r="BH1453" s="217" t="n"/>
      <c r="BI1453" s="217" t="n"/>
      <c r="BJ1453" s="217" t="n"/>
      <c r="BK1453" s="217" t="n"/>
      <c r="BL1453" s="217" t="n"/>
      <c r="BM1453" s="217" t="n"/>
      <c r="BN1453" s="217" t="n"/>
      <c r="BO1453" s="217" t="n"/>
      <c r="BP1453" s="217" t="n"/>
      <c r="BQ1453" s="217" t="n"/>
      <c r="BR1453" s="217" t="n"/>
      <c r="BS1453" s="217" t="n"/>
      <c r="BT1453" s="217" t="n"/>
      <c r="BU1453" s="217" t="n"/>
      <c r="BV1453" s="217" t="n"/>
      <c r="BW1453" s="217" t="n"/>
      <c r="BX1453" s="220" t="n"/>
      <c r="BY1453" s="220" t="n"/>
      <c r="BZ1453" s="220" t="n"/>
      <c r="CA1453" s="220" t="n"/>
      <c r="CB1453" s="220" t="n"/>
      <c r="CC1453" s="220" t="n"/>
      <c r="CD1453" s="220" t="n"/>
      <c r="CE1453" s="220" t="n"/>
      <c r="CF1453" s="220" t="n"/>
      <c r="CG1453" s="221">
        <f>IFERROR(ROUND((SUM(BX1453:CF1453)),0),"")</f>
        <v/>
      </c>
      <c r="CH1453" s="216" t="n"/>
      <c r="CI1453" s="456" t="n"/>
      <c r="CJ1453" s="223" t="n"/>
      <c r="CK1453" s="196" t="n"/>
      <c r="CL1453" s="196" t="n"/>
      <c r="CM1453" s="196" t="n"/>
      <c r="CN1453" s="196" t="n"/>
      <c r="CO1453" s="196" t="n"/>
      <c r="CP1453" s="323" t="n"/>
      <c r="CQ1453" s="348" t="n"/>
      <c r="CR1453" s="348" t="n"/>
      <c r="CS1453" s="348" t="n"/>
      <c r="CT1453" s="348" t="n"/>
      <c r="CU1453" s="348" t="n"/>
      <c r="CV1453" s="348" t="n"/>
      <c r="CW1453" s="348" t="n"/>
      <c r="CX1453" s="348" t="n"/>
      <c r="CY1453" s="348">
        <f>IFERROR(ROUND(STDEV(AN1453,L1453),1),"")</f>
        <v/>
      </c>
      <c r="CZ1453" s="232">
        <f>IFERROR(ROUND(AVERAGE(O1453:S1453,AA1453:AE1453),0),"")</f>
        <v/>
      </c>
      <c r="DA1453" s="232">
        <f>IFERROR(AVERAGE(T1453:X1453,AF1453:AJ1453),"")</f>
        <v/>
      </c>
      <c r="DB1453" s="308">
        <f>AV1453+BK1453</f>
        <v/>
      </c>
      <c r="DC1453" s="12">
        <f>SUM(BL1453:BT1453,AW1453:BE1453)</f>
        <v/>
      </c>
      <c r="DD1453" s="437">
        <f>IFERROR(ROUND(DC1453/K1453,0),"")</f>
        <v/>
      </c>
      <c r="DE1453" s="437">
        <f>IFERROR(ROUND(AVERAGE(Y1453:Z1453,AK1453:AL1453),0),"")</f>
        <v/>
      </c>
      <c r="DF1453" s="217">
        <f>IFERROR(ROUND((3600/DE1453*J1453),0),"")</f>
        <v/>
      </c>
      <c r="DG1453" s="437">
        <f>IFERROR(ROUND(DD1453/DF1453,1),"")</f>
        <v/>
      </c>
      <c r="DH1453" s="308">
        <f>IFERROR(DB1453+DD1453,"")</f>
        <v/>
      </c>
      <c r="DI1453" s="447">
        <f>IFERROR(DD1453/DH1453,"")</f>
        <v/>
      </c>
      <c r="DJ1453" s="239" t="n"/>
      <c r="DK1453" s="12">
        <f>IFERROR(DF1453-AP1453,"")</f>
        <v/>
      </c>
      <c r="DL1453" s="239" t="n"/>
      <c r="DM1453" s="307">
        <f>IFERROR(DA1453-L1453,"")</f>
        <v/>
      </c>
      <c r="DN1453" s="348">
        <f>IF(DE1453&gt;AQ1453,0,1)</f>
        <v/>
      </c>
      <c r="DO1453" s="348">
        <f>IF(DA1453&lt;M1453,0,1)</f>
        <v/>
      </c>
      <c r="DP1453" s="348">
        <f>IF(DA1453&gt;N1453,0,1)</f>
        <v/>
      </c>
    </row>
    <row r="1454" ht="20.25" customHeight="1" s="417">
      <c r="C1454" s="455" t="n"/>
      <c r="G1454" s="238" t="n"/>
      <c r="H1454" s="437" t="n"/>
      <c r="I1454" s="437" t="n"/>
      <c r="J1454" s="437" t="n"/>
      <c r="K1454" s="437" t="n"/>
      <c r="L1454" s="240" t="n"/>
      <c r="M1454" s="241" t="n"/>
      <c r="N1454" s="242" t="n"/>
      <c r="O1454" s="232" t="n"/>
      <c r="P1454" s="232" t="n"/>
      <c r="Q1454" s="232" t="n"/>
      <c r="R1454" s="232" t="n"/>
      <c r="S1454" s="232" t="n"/>
      <c r="T1454" s="232" t="n"/>
      <c r="U1454" s="232" t="n"/>
      <c r="V1454" s="232" t="n"/>
      <c r="W1454" s="232" t="n"/>
      <c r="X1454" s="232" t="n"/>
      <c r="Y1454" s="195" t="n"/>
      <c r="Z1454" s="195" t="n"/>
      <c r="AA1454" s="232" t="n"/>
      <c r="AB1454" s="232" t="n"/>
      <c r="AC1454" s="232" t="n"/>
      <c r="AD1454" s="232" t="n"/>
      <c r="AE1454" s="232" t="n"/>
      <c r="AF1454" s="232" t="n"/>
      <c r="AG1454" s="232" t="n"/>
      <c r="AH1454" s="232" t="n"/>
      <c r="AI1454" s="232" t="n"/>
      <c r="AJ1454" s="232" t="n"/>
      <c r="AK1454" s="195" t="n"/>
      <c r="AL1454" s="195" t="n"/>
      <c r="AM1454" s="232">
        <f>IFERROR(ROUND(AVERAGE(O1454:S1454,AA1454:AE1454),0),"")</f>
        <v/>
      </c>
      <c r="AN1454" s="232">
        <f>IFERROR(ROUND(AVERAGE(T1454:X1454,AF1454:AJ1454),0),"")</f>
        <v/>
      </c>
      <c r="AO1454" s="278">
        <f>IFERROR((AM1454-L1454)/L1454,"")</f>
        <v/>
      </c>
      <c r="AP1454" s="218" t="n"/>
      <c r="AQ1454" s="219" t="n"/>
      <c r="AR1454" s="217">
        <f>IFERROR(ROUND((3600/AS1454*J1454),0),"")</f>
        <v/>
      </c>
      <c r="AS1454" s="217">
        <f>IFERROR(ROUND(AVERAGE(Y1454:Z1454,AK1454:AL1454),0),"")</f>
        <v/>
      </c>
      <c r="AT1454" s="217" t="n"/>
      <c r="AU1454" s="217" t="n"/>
      <c r="AV1454" s="217" t="n"/>
      <c r="AW1454" s="217" t="n"/>
      <c r="AX1454" s="217" t="n"/>
      <c r="AY1454" s="217" t="n"/>
      <c r="AZ1454" s="217" t="n"/>
      <c r="BA1454" s="217" t="n"/>
      <c r="BB1454" s="217" t="n"/>
      <c r="BC1454" s="217" t="n"/>
      <c r="BD1454" s="217" t="n"/>
      <c r="BE1454" s="217" t="n"/>
      <c r="BF1454" s="217" t="n"/>
      <c r="BG1454" s="217" t="n"/>
      <c r="BH1454" s="217" t="n"/>
      <c r="BI1454" s="217" t="n"/>
      <c r="BJ1454" s="217" t="n"/>
      <c r="BK1454" s="217" t="n"/>
      <c r="BL1454" s="217" t="n"/>
      <c r="BM1454" s="217" t="n"/>
      <c r="BN1454" s="217" t="n"/>
      <c r="BO1454" s="217" t="n"/>
      <c r="BP1454" s="217" t="n"/>
      <c r="BQ1454" s="217" t="n"/>
      <c r="BR1454" s="217" t="n"/>
      <c r="BS1454" s="217" t="n"/>
      <c r="BT1454" s="217" t="n"/>
      <c r="BU1454" s="217" t="n"/>
      <c r="BV1454" s="217" t="n"/>
      <c r="BW1454" s="217" t="n"/>
      <c r="BX1454" s="220" t="n"/>
      <c r="BY1454" s="220" t="n"/>
      <c r="BZ1454" s="220" t="n"/>
      <c r="CA1454" s="220" t="n"/>
      <c r="CB1454" s="220" t="n"/>
      <c r="CC1454" s="220" t="n"/>
      <c r="CD1454" s="220" t="n"/>
      <c r="CE1454" s="220" t="n"/>
      <c r="CF1454" s="220" t="n"/>
      <c r="CG1454" s="221">
        <f>IFERROR(ROUND((SUM(BX1454:CF1454)),0),"")</f>
        <v/>
      </c>
      <c r="CH1454" s="216" t="n"/>
      <c r="CI1454" s="456" t="n"/>
      <c r="CJ1454" s="223" t="n"/>
      <c r="CK1454" s="196" t="n"/>
      <c r="CL1454" s="196" t="n"/>
      <c r="CM1454" s="196" t="n"/>
      <c r="CN1454" s="196" t="n"/>
      <c r="CO1454" s="196" t="n"/>
      <c r="CP1454" s="323" t="n"/>
      <c r="CQ1454" s="348" t="n"/>
      <c r="CR1454" s="348" t="n"/>
      <c r="CS1454" s="348" t="n"/>
      <c r="CT1454" s="348" t="n"/>
      <c r="CU1454" s="348" t="n"/>
      <c r="CV1454" s="348" t="n"/>
      <c r="CW1454" s="348" t="n"/>
      <c r="CX1454" s="348" t="n"/>
      <c r="CY1454" s="348">
        <f>IFERROR(ROUND(STDEV(AN1454,L1454),1),"")</f>
        <v/>
      </c>
      <c r="CZ1454" s="232">
        <f>IFERROR(ROUND(AVERAGE(O1454:S1454,AA1454:AE1454),0),"")</f>
        <v/>
      </c>
      <c r="DA1454" s="232">
        <f>IFERROR(AVERAGE(T1454:X1454,AF1454:AJ1454),"")</f>
        <v/>
      </c>
      <c r="DB1454" s="308">
        <f>AV1454+BK1454</f>
        <v/>
      </c>
      <c r="DC1454" s="12">
        <f>SUM(BL1454:BT1454,AW1454:BE1454)</f>
        <v/>
      </c>
      <c r="DD1454" s="437">
        <f>IFERROR(ROUND(DC1454/K1454,0),"")</f>
        <v/>
      </c>
      <c r="DE1454" s="437">
        <f>IFERROR(ROUND(AVERAGE(Y1454:Z1454,AK1454:AL1454),0),"")</f>
        <v/>
      </c>
      <c r="DF1454" s="217">
        <f>IFERROR(ROUND((3600/DE1454*J1454),0),"")</f>
        <v/>
      </c>
      <c r="DG1454" s="437">
        <f>IFERROR(ROUND(DD1454/DF1454,1),"")</f>
        <v/>
      </c>
      <c r="DH1454" s="308">
        <f>IFERROR(DB1454+DD1454,"")</f>
        <v/>
      </c>
      <c r="DI1454" s="447">
        <f>IFERROR(DD1454/DH1454,"")</f>
        <v/>
      </c>
      <c r="DJ1454" s="239" t="n"/>
      <c r="DK1454" s="12">
        <f>IFERROR(DF1454-AP1454,"")</f>
        <v/>
      </c>
      <c r="DL1454" s="239" t="n"/>
      <c r="DM1454" s="307">
        <f>IFERROR(DA1454-L1454,"")</f>
        <v/>
      </c>
      <c r="DN1454" s="348">
        <f>IF(DE1454&gt;AQ1454,0,1)</f>
        <v/>
      </c>
      <c r="DO1454" s="348">
        <f>IF(DA1454&lt;M1454,0,1)</f>
        <v/>
      </c>
      <c r="DP1454" s="348">
        <f>IF(DA1454&gt;N1454,0,1)</f>
        <v/>
      </c>
    </row>
    <row r="1455" ht="20.25" customHeight="1" s="417">
      <c r="C1455" s="455" t="n"/>
      <c r="G1455" s="238" t="n"/>
      <c r="H1455" s="437" t="n"/>
      <c r="I1455" s="437" t="n"/>
      <c r="J1455" s="437" t="n"/>
      <c r="K1455" s="437" t="n"/>
      <c r="L1455" s="240" t="n"/>
      <c r="M1455" s="241" t="n"/>
      <c r="N1455" s="242" t="n"/>
      <c r="O1455" s="232" t="n"/>
      <c r="P1455" s="232" t="n"/>
      <c r="Q1455" s="232" t="n"/>
      <c r="R1455" s="232" t="n"/>
      <c r="S1455" s="232" t="n"/>
      <c r="T1455" s="232" t="n"/>
      <c r="U1455" s="232" t="n"/>
      <c r="V1455" s="232" t="n"/>
      <c r="W1455" s="232" t="n"/>
      <c r="X1455" s="232" t="n"/>
      <c r="Y1455" s="195" t="n"/>
      <c r="Z1455" s="195" t="n"/>
      <c r="AA1455" s="232" t="n"/>
      <c r="AB1455" s="232" t="n"/>
      <c r="AC1455" s="232" t="n"/>
      <c r="AD1455" s="232" t="n"/>
      <c r="AE1455" s="232" t="n"/>
      <c r="AF1455" s="232" t="n"/>
      <c r="AG1455" s="232" t="n"/>
      <c r="AH1455" s="232" t="n"/>
      <c r="AI1455" s="232" t="n"/>
      <c r="AJ1455" s="232" t="n"/>
      <c r="AK1455" s="195" t="n"/>
      <c r="AL1455" s="195" t="n"/>
      <c r="AM1455" s="232">
        <f>IFERROR(ROUND(AVERAGE(O1455:S1455,AA1455:AE1455),0),"")</f>
        <v/>
      </c>
      <c r="AN1455" s="232">
        <f>IFERROR(ROUND(AVERAGE(T1455:X1455,AF1455:AJ1455),0),"")</f>
        <v/>
      </c>
      <c r="AO1455" s="278">
        <f>IFERROR((AM1455-L1455)/L1455,"")</f>
        <v/>
      </c>
      <c r="AP1455" s="218" t="n"/>
      <c r="AQ1455" s="219" t="n"/>
      <c r="AR1455" s="217">
        <f>IFERROR(ROUND((3600/AS1455*J1455),0),"")</f>
        <v/>
      </c>
      <c r="AS1455" s="217">
        <f>IFERROR(ROUND(AVERAGE(Y1455:Z1455,AK1455:AL1455),0),"")</f>
        <v/>
      </c>
      <c r="AT1455" s="217" t="n"/>
      <c r="AU1455" s="217" t="n"/>
      <c r="AV1455" s="217" t="n"/>
      <c r="AW1455" s="217" t="n"/>
      <c r="AX1455" s="217" t="n"/>
      <c r="AY1455" s="217" t="n"/>
      <c r="AZ1455" s="217" t="n"/>
      <c r="BA1455" s="217" t="n"/>
      <c r="BB1455" s="217" t="n"/>
      <c r="BC1455" s="217" t="n"/>
      <c r="BD1455" s="217" t="n"/>
      <c r="BE1455" s="217" t="n"/>
      <c r="BF1455" s="217" t="n"/>
      <c r="BG1455" s="217" t="n"/>
      <c r="BH1455" s="217" t="n"/>
      <c r="BI1455" s="217" t="n"/>
      <c r="BJ1455" s="217" t="n"/>
      <c r="BK1455" s="217" t="n"/>
      <c r="BL1455" s="217" t="n"/>
      <c r="BM1455" s="217" t="n"/>
      <c r="BN1455" s="217" t="n"/>
      <c r="BO1455" s="217" t="n"/>
      <c r="BP1455" s="217" t="n"/>
      <c r="BQ1455" s="217" t="n"/>
      <c r="BR1455" s="217" t="n"/>
      <c r="BS1455" s="217" t="n"/>
      <c r="BT1455" s="217" t="n"/>
      <c r="BU1455" s="217" t="n"/>
      <c r="BV1455" s="217" t="n"/>
      <c r="BW1455" s="217" t="n"/>
      <c r="BX1455" s="220" t="n"/>
      <c r="BY1455" s="220" t="n"/>
      <c r="BZ1455" s="220" t="n"/>
      <c r="CA1455" s="220" t="n"/>
      <c r="CB1455" s="220" t="n"/>
      <c r="CC1455" s="220" t="n"/>
      <c r="CD1455" s="220" t="n"/>
      <c r="CE1455" s="220" t="n"/>
      <c r="CF1455" s="220" t="n"/>
      <c r="CG1455" s="221">
        <f>IFERROR(ROUND((SUM(BX1455:CF1455)),0),"")</f>
        <v/>
      </c>
      <c r="CH1455" s="216" t="n"/>
      <c r="CI1455" s="456" t="n"/>
      <c r="CJ1455" s="223" t="n"/>
      <c r="CK1455" s="196" t="n"/>
      <c r="CL1455" s="196" t="n"/>
      <c r="CM1455" s="196" t="n"/>
      <c r="CN1455" s="196" t="n"/>
      <c r="CO1455" s="196" t="n"/>
      <c r="CP1455" s="323" t="n"/>
      <c r="CQ1455" s="348" t="n"/>
      <c r="CR1455" s="348" t="n"/>
      <c r="CS1455" s="348" t="n"/>
      <c r="CT1455" s="348" t="n"/>
      <c r="CU1455" s="348" t="n"/>
      <c r="CV1455" s="348" t="n"/>
      <c r="CW1455" s="348" t="n"/>
      <c r="CX1455" s="348" t="n"/>
      <c r="CY1455" s="348">
        <f>IFERROR(ROUND(STDEV(AN1455,L1455),1),"")</f>
        <v/>
      </c>
      <c r="CZ1455" s="232">
        <f>IFERROR(ROUND(AVERAGE(O1455:S1455,AA1455:AE1455),0),"")</f>
        <v/>
      </c>
      <c r="DA1455" s="232">
        <f>IFERROR(AVERAGE(T1455:X1455,AF1455:AJ1455),"")</f>
        <v/>
      </c>
      <c r="DB1455" s="308">
        <f>AV1455+BK1455</f>
        <v/>
      </c>
      <c r="DC1455" s="12">
        <f>SUM(BL1455:BT1455,AW1455:BE1455)</f>
        <v/>
      </c>
      <c r="DD1455" s="437">
        <f>IFERROR(ROUND(DC1455/K1455,0),"")</f>
        <v/>
      </c>
      <c r="DE1455" s="437">
        <f>IFERROR(ROUND(AVERAGE(Y1455:Z1455,AK1455:AL1455),0),"")</f>
        <v/>
      </c>
      <c r="DF1455" s="217">
        <f>IFERROR(ROUND((3600/DE1455*J1455),0),"")</f>
        <v/>
      </c>
      <c r="DG1455" s="437">
        <f>IFERROR(ROUND(DD1455/DF1455,1),"")</f>
        <v/>
      </c>
      <c r="DH1455" s="308">
        <f>IFERROR(DB1455+DD1455,"")</f>
        <v/>
      </c>
      <c r="DI1455" s="447">
        <f>IFERROR(DD1455/DH1455,"")</f>
        <v/>
      </c>
      <c r="DJ1455" s="239" t="n"/>
      <c r="DK1455" s="12">
        <f>IFERROR(DF1455-AP1455,"")</f>
        <v/>
      </c>
      <c r="DL1455" s="239" t="n"/>
      <c r="DM1455" s="307">
        <f>IFERROR(DA1455-L1455,"")</f>
        <v/>
      </c>
      <c r="DN1455" s="348">
        <f>IF(DE1455&gt;AQ1455,0,1)</f>
        <v/>
      </c>
      <c r="DO1455" s="348">
        <f>IF(DA1455&lt;M1455,0,1)</f>
        <v/>
      </c>
      <c r="DP1455" s="348">
        <f>IF(DA1455&gt;N1455,0,1)</f>
        <v/>
      </c>
    </row>
    <row r="1456" ht="20.25" customHeight="1" s="417">
      <c r="C1456" s="455" t="n"/>
      <c r="G1456" s="238" t="n"/>
      <c r="H1456" s="437" t="n"/>
      <c r="I1456" s="437" t="n"/>
      <c r="J1456" s="437" t="n"/>
      <c r="K1456" s="437" t="n"/>
      <c r="L1456" s="240" t="n"/>
      <c r="M1456" s="241" t="n"/>
      <c r="N1456" s="242" t="n"/>
      <c r="O1456" s="232" t="n"/>
      <c r="P1456" s="232" t="n"/>
      <c r="Q1456" s="232" t="n"/>
      <c r="R1456" s="232" t="n"/>
      <c r="S1456" s="232" t="n"/>
      <c r="T1456" s="232" t="n"/>
      <c r="U1456" s="232" t="n"/>
      <c r="V1456" s="232" t="n"/>
      <c r="W1456" s="232" t="n"/>
      <c r="X1456" s="232" t="n"/>
      <c r="Y1456" s="195" t="n"/>
      <c r="Z1456" s="195" t="n"/>
      <c r="AA1456" s="232" t="n"/>
      <c r="AB1456" s="232" t="n"/>
      <c r="AC1456" s="232" t="n"/>
      <c r="AD1456" s="232" t="n"/>
      <c r="AE1456" s="232" t="n"/>
      <c r="AF1456" s="232" t="n"/>
      <c r="AG1456" s="232" t="n"/>
      <c r="AH1456" s="232" t="n"/>
      <c r="AI1456" s="232" t="n"/>
      <c r="AJ1456" s="232" t="n"/>
      <c r="AK1456" s="195" t="n"/>
      <c r="AL1456" s="195" t="n"/>
      <c r="AM1456" s="232">
        <f>IFERROR(ROUND(AVERAGE(O1456:S1456,AA1456:AE1456),0),"")</f>
        <v/>
      </c>
      <c r="AN1456" s="232">
        <f>IFERROR(ROUND(AVERAGE(T1456:X1456,AF1456:AJ1456),0),"")</f>
        <v/>
      </c>
      <c r="AO1456" s="278">
        <f>IFERROR((AM1456-L1456)/L1456,"")</f>
        <v/>
      </c>
      <c r="AP1456" s="218" t="n"/>
      <c r="AQ1456" s="219" t="n"/>
      <c r="AR1456" s="217">
        <f>IFERROR(ROUND((3600/AS1456*J1456),0),"")</f>
        <v/>
      </c>
      <c r="AS1456" s="217">
        <f>IFERROR(ROUND(AVERAGE(Y1456:Z1456,AK1456:AL1456),0),"")</f>
        <v/>
      </c>
      <c r="AT1456" s="217" t="n"/>
      <c r="AU1456" s="217" t="n"/>
      <c r="AV1456" s="217" t="n"/>
      <c r="AW1456" s="217" t="n"/>
      <c r="AX1456" s="217" t="n"/>
      <c r="AY1456" s="217" t="n"/>
      <c r="AZ1456" s="217" t="n"/>
      <c r="BA1456" s="217" t="n"/>
      <c r="BB1456" s="217" t="n"/>
      <c r="BC1456" s="217" t="n"/>
      <c r="BD1456" s="217" t="n"/>
      <c r="BE1456" s="217" t="n"/>
      <c r="BF1456" s="217" t="n"/>
      <c r="BG1456" s="217" t="n"/>
      <c r="BH1456" s="217" t="n"/>
      <c r="BI1456" s="217" t="n"/>
      <c r="BJ1456" s="217" t="n"/>
      <c r="BK1456" s="217" t="n"/>
      <c r="BL1456" s="217" t="n"/>
      <c r="BM1456" s="217" t="n"/>
      <c r="BN1456" s="217" t="n"/>
      <c r="BO1456" s="217" t="n"/>
      <c r="BP1456" s="217" t="n"/>
      <c r="BQ1456" s="217" t="n"/>
      <c r="BR1456" s="217" t="n"/>
      <c r="BS1456" s="217" t="n"/>
      <c r="BT1456" s="217" t="n"/>
      <c r="BU1456" s="217" t="n"/>
      <c r="BV1456" s="217" t="n"/>
      <c r="BW1456" s="217" t="n"/>
      <c r="BX1456" s="220" t="n"/>
      <c r="BY1456" s="220" t="n"/>
      <c r="BZ1456" s="220" t="n"/>
      <c r="CA1456" s="220" t="n"/>
      <c r="CB1456" s="220" t="n"/>
      <c r="CC1456" s="220" t="n"/>
      <c r="CD1456" s="220" t="n"/>
      <c r="CE1456" s="220" t="n"/>
      <c r="CF1456" s="220" t="n"/>
      <c r="CG1456" s="221">
        <f>IFERROR(ROUND((SUM(BX1456:CF1456)),0),"")</f>
        <v/>
      </c>
      <c r="CH1456" s="216" t="n"/>
      <c r="CI1456" s="456" t="n"/>
      <c r="CJ1456" s="223" t="n"/>
      <c r="CK1456" s="196" t="n"/>
      <c r="CL1456" s="196" t="n"/>
      <c r="CM1456" s="196" t="n"/>
      <c r="CN1456" s="196" t="n"/>
      <c r="CO1456" s="196" t="n"/>
      <c r="CP1456" s="323" t="n"/>
      <c r="CQ1456" s="348" t="n"/>
      <c r="CR1456" s="348" t="n"/>
      <c r="CS1456" s="348" t="n"/>
      <c r="CT1456" s="348" t="n"/>
      <c r="CU1456" s="348" t="n"/>
      <c r="CV1456" s="348" t="n"/>
      <c r="CW1456" s="348" t="n"/>
      <c r="CX1456" s="348" t="n"/>
      <c r="CY1456" s="348">
        <f>IFERROR(ROUND(STDEV(AN1456,L1456),1),"")</f>
        <v/>
      </c>
      <c r="CZ1456" s="232">
        <f>IFERROR(ROUND(AVERAGE(O1456:S1456,AA1456:AE1456),0),"")</f>
        <v/>
      </c>
      <c r="DA1456" s="232">
        <f>IFERROR(AVERAGE(T1456:X1456,AF1456:AJ1456),"")</f>
        <v/>
      </c>
      <c r="DB1456" s="308">
        <f>AV1456+BK1456</f>
        <v/>
      </c>
      <c r="DC1456" s="12">
        <f>SUM(BL1456:BT1456,AW1456:BE1456)</f>
        <v/>
      </c>
      <c r="DD1456" s="437">
        <f>IFERROR(ROUND(DC1456/K1456,0),"")</f>
        <v/>
      </c>
      <c r="DE1456" s="437">
        <f>IFERROR(ROUND(AVERAGE(Y1456:Z1456,AK1456:AL1456),0),"")</f>
        <v/>
      </c>
      <c r="DF1456" s="217">
        <f>IFERROR(ROUND((3600/DE1456*J1456),0),"")</f>
        <v/>
      </c>
      <c r="DG1456" s="437">
        <f>IFERROR(ROUND(DD1456/DF1456,1),"")</f>
        <v/>
      </c>
      <c r="DH1456" s="308">
        <f>IFERROR(DB1456+DD1456,"")</f>
        <v/>
      </c>
      <c r="DI1456" s="447">
        <f>IFERROR(DD1456/DH1456,"")</f>
        <v/>
      </c>
      <c r="DJ1456" s="239" t="n"/>
      <c r="DK1456" s="12">
        <f>IFERROR(DF1456-AP1456,"")</f>
        <v/>
      </c>
      <c r="DL1456" s="239" t="n"/>
      <c r="DM1456" s="307">
        <f>IFERROR(DA1456-L1456,"")</f>
        <v/>
      </c>
      <c r="DN1456" s="348">
        <f>IF(DE1456&gt;AQ1456,0,1)</f>
        <v/>
      </c>
      <c r="DO1456" s="348">
        <f>IF(DA1456&lt;M1456,0,1)</f>
        <v/>
      </c>
      <c r="DP1456" s="348">
        <f>IF(DA1456&gt;N1456,0,1)</f>
        <v/>
      </c>
    </row>
    <row r="1457" ht="20.25" customHeight="1" s="417">
      <c r="C1457" s="455" t="n"/>
      <c r="G1457" s="238" t="n"/>
      <c r="H1457" s="437" t="n"/>
      <c r="I1457" s="437" t="n"/>
      <c r="J1457" s="437" t="n"/>
      <c r="K1457" s="437" t="n"/>
      <c r="L1457" s="240" t="n"/>
      <c r="M1457" s="241" t="n"/>
      <c r="N1457" s="242" t="n"/>
      <c r="O1457" s="232" t="n"/>
      <c r="P1457" s="232" t="n"/>
      <c r="Q1457" s="232" t="n"/>
      <c r="R1457" s="232" t="n"/>
      <c r="S1457" s="232" t="n"/>
      <c r="T1457" s="232" t="n"/>
      <c r="U1457" s="232" t="n"/>
      <c r="V1457" s="232" t="n"/>
      <c r="W1457" s="232" t="n"/>
      <c r="X1457" s="232" t="n"/>
      <c r="Y1457" s="195" t="n"/>
      <c r="Z1457" s="195" t="n"/>
      <c r="AA1457" s="232" t="n"/>
      <c r="AB1457" s="232" t="n"/>
      <c r="AC1457" s="232" t="n"/>
      <c r="AD1457" s="232" t="n"/>
      <c r="AE1457" s="232" t="n"/>
      <c r="AF1457" s="232" t="n"/>
      <c r="AG1457" s="232" t="n"/>
      <c r="AH1457" s="232" t="n"/>
      <c r="AI1457" s="232" t="n"/>
      <c r="AJ1457" s="232" t="n"/>
      <c r="AK1457" s="195" t="n"/>
      <c r="AL1457" s="195" t="n"/>
      <c r="AM1457" s="232">
        <f>IFERROR(ROUND(AVERAGE(O1457:S1457,AA1457:AE1457),0),"")</f>
        <v/>
      </c>
      <c r="AN1457" s="232">
        <f>IFERROR(ROUND(AVERAGE(T1457:X1457,AF1457:AJ1457),0),"")</f>
        <v/>
      </c>
      <c r="AO1457" s="278">
        <f>IFERROR((AM1457-L1457)/L1457,"")</f>
        <v/>
      </c>
      <c r="AP1457" s="218" t="n"/>
      <c r="AQ1457" s="219" t="n"/>
      <c r="AR1457" s="217">
        <f>IFERROR(ROUND((3600/AS1457*J1457),0),"")</f>
        <v/>
      </c>
      <c r="AS1457" s="217">
        <f>IFERROR(ROUND(AVERAGE(Y1457:Z1457,AK1457:AL1457),0),"")</f>
        <v/>
      </c>
      <c r="AT1457" s="217" t="n"/>
      <c r="AU1457" s="217" t="n"/>
      <c r="AV1457" s="217" t="n"/>
      <c r="AW1457" s="217" t="n"/>
      <c r="AX1457" s="217" t="n"/>
      <c r="AY1457" s="217" t="n"/>
      <c r="AZ1457" s="217" t="n"/>
      <c r="BA1457" s="217" t="n"/>
      <c r="BB1457" s="217" t="n"/>
      <c r="BC1457" s="217" t="n"/>
      <c r="BD1457" s="217" t="n"/>
      <c r="BE1457" s="217" t="n"/>
      <c r="BF1457" s="217" t="n"/>
      <c r="BG1457" s="217" t="n"/>
      <c r="BH1457" s="217" t="n"/>
      <c r="BI1457" s="217" t="n"/>
      <c r="BJ1457" s="217" t="n"/>
      <c r="BK1457" s="217" t="n"/>
      <c r="BL1457" s="217" t="n"/>
      <c r="BM1457" s="217" t="n"/>
      <c r="BN1457" s="217" t="n"/>
      <c r="BO1457" s="217" t="n"/>
      <c r="BP1457" s="217" t="n"/>
      <c r="BQ1457" s="217" t="n"/>
      <c r="BR1457" s="217" t="n"/>
      <c r="BS1457" s="217" t="n"/>
      <c r="BT1457" s="217" t="n"/>
      <c r="BU1457" s="217" t="n"/>
      <c r="BV1457" s="217" t="n"/>
      <c r="BW1457" s="217" t="n"/>
      <c r="BX1457" s="220" t="n"/>
      <c r="BY1457" s="220" t="n"/>
      <c r="BZ1457" s="220" t="n"/>
      <c r="CA1457" s="220" t="n"/>
      <c r="CB1457" s="220" t="n"/>
      <c r="CC1457" s="220" t="n"/>
      <c r="CD1457" s="220" t="n"/>
      <c r="CE1457" s="220" t="n"/>
      <c r="CF1457" s="220" t="n"/>
      <c r="CG1457" s="221">
        <f>IFERROR(ROUND((SUM(BX1457:CF1457)),0),"")</f>
        <v/>
      </c>
      <c r="CH1457" s="216" t="n"/>
      <c r="CI1457" s="456" t="n"/>
      <c r="CJ1457" s="223" t="n"/>
      <c r="CK1457" s="196" t="n"/>
      <c r="CL1457" s="196" t="n"/>
      <c r="CM1457" s="196" t="n"/>
      <c r="CN1457" s="196" t="n"/>
      <c r="CO1457" s="196" t="n"/>
      <c r="CP1457" s="323" t="n"/>
      <c r="CQ1457" s="348" t="n"/>
      <c r="CR1457" s="348" t="n"/>
      <c r="CS1457" s="348" t="n"/>
      <c r="CT1457" s="348" t="n"/>
      <c r="CU1457" s="348" t="n"/>
      <c r="CV1457" s="348" t="n"/>
      <c r="CW1457" s="348" t="n"/>
      <c r="CX1457" s="348" t="n"/>
      <c r="CY1457" s="348">
        <f>IFERROR(ROUND(STDEV(AN1457,L1457),1),"")</f>
        <v/>
      </c>
      <c r="CZ1457" s="232">
        <f>IFERROR(ROUND(AVERAGE(O1457:S1457,AA1457:AE1457),0),"")</f>
        <v/>
      </c>
      <c r="DA1457" s="232">
        <f>IFERROR(AVERAGE(T1457:X1457,AF1457:AJ1457),"")</f>
        <v/>
      </c>
      <c r="DB1457" s="308">
        <f>AV1457+BK1457</f>
        <v/>
      </c>
      <c r="DC1457" s="12">
        <f>SUM(BL1457:BT1457,AW1457:BE1457)</f>
        <v/>
      </c>
      <c r="DD1457" s="437">
        <f>IFERROR(ROUND(DC1457/K1457,0),"")</f>
        <v/>
      </c>
      <c r="DE1457" s="437">
        <f>IFERROR(ROUND(AVERAGE(Y1457:Z1457,AK1457:AL1457),0),"")</f>
        <v/>
      </c>
      <c r="DF1457" s="217">
        <f>IFERROR(ROUND((3600/DE1457*J1457),0),"")</f>
        <v/>
      </c>
      <c r="DG1457" s="437">
        <f>IFERROR(ROUND(DD1457/DF1457,1),"")</f>
        <v/>
      </c>
      <c r="DH1457" s="308">
        <f>IFERROR(DB1457+DD1457,"")</f>
        <v/>
      </c>
      <c r="DI1457" s="447">
        <f>IFERROR(DD1457/DH1457,"")</f>
        <v/>
      </c>
      <c r="DJ1457" s="239" t="n"/>
      <c r="DK1457" s="12">
        <f>IFERROR(DF1457-AP1457,"")</f>
        <v/>
      </c>
      <c r="DL1457" s="239" t="n"/>
      <c r="DM1457" s="307">
        <f>IFERROR(DA1457-L1457,"")</f>
        <v/>
      </c>
      <c r="DN1457" s="348">
        <f>IF(DE1457&gt;AQ1457,0,1)</f>
        <v/>
      </c>
      <c r="DO1457" s="348">
        <f>IF(DA1457&lt;M1457,0,1)</f>
        <v/>
      </c>
      <c r="DP1457" s="348">
        <f>IF(DA1457&gt;N1457,0,1)</f>
        <v/>
      </c>
    </row>
    <row r="1458" ht="20.25" customHeight="1" s="417">
      <c r="C1458" s="455" t="n"/>
      <c r="G1458" s="238" t="n"/>
      <c r="H1458" s="437" t="n"/>
      <c r="I1458" s="437" t="n"/>
      <c r="J1458" s="437" t="n"/>
      <c r="K1458" s="437" t="n"/>
      <c r="L1458" s="240" t="n"/>
      <c r="M1458" s="241" t="n"/>
      <c r="N1458" s="242" t="n"/>
      <c r="O1458" s="232" t="n"/>
      <c r="P1458" s="232" t="n"/>
      <c r="Q1458" s="232" t="n"/>
      <c r="R1458" s="232" t="n"/>
      <c r="S1458" s="232" t="n"/>
      <c r="T1458" s="232" t="n"/>
      <c r="U1458" s="232" t="n"/>
      <c r="V1458" s="232" t="n"/>
      <c r="W1458" s="232" t="n"/>
      <c r="X1458" s="232" t="n"/>
      <c r="Y1458" s="195" t="n"/>
      <c r="Z1458" s="195" t="n"/>
      <c r="AA1458" s="232" t="n"/>
      <c r="AB1458" s="232" t="n"/>
      <c r="AC1458" s="232" t="n"/>
      <c r="AD1458" s="232" t="n"/>
      <c r="AE1458" s="232" t="n"/>
      <c r="AF1458" s="232" t="n"/>
      <c r="AG1458" s="232" t="n"/>
      <c r="AH1458" s="232" t="n"/>
      <c r="AI1458" s="232" t="n"/>
      <c r="AJ1458" s="232" t="n"/>
      <c r="AK1458" s="195" t="n"/>
      <c r="AL1458" s="195" t="n"/>
      <c r="AM1458" s="232">
        <f>IFERROR(ROUND(AVERAGE(O1458:S1458,AA1458:AE1458),0),"")</f>
        <v/>
      </c>
      <c r="AN1458" s="232">
        <f>IFERROR(ROUND(AVERAGE(T1458:X1458,AF1458:AJ1458),0),"")</f>
        <v/>
      </c>
      <c r="AO1458" s="278">
        <f>IFERROR((AM1458-L1458)/L1458,"")</f>
        <v/>
      </c>
      <c r="AP1458" s="218" t="n"/>
      <c r="AQ1458" s="219" t="n"/>
      <c r="AR1458" s="217">
        <f>IFERROR(ROUND((3600/AS1458*J1458),0),"")</f>
        <v/>
      </c>
      <c r="AS1458" s="217">
        <f>IFERROR(ROUND(AVERAGE(Y1458:Z1458,AK1458:AL1458),0),"")</f>
        <v/>
      </c>
      <c r="AT1458" s="217" t="n"/>
      <c r="AU1458" s="217" t="n"/>
      <c r="AV1458" s="217" t="n"/>
      <c r="AW1458" s="217" t="n"/>
      <c r="AX1458" s="217" t="n"/>
      <c r="AY1458" s="217" t="n"/>
      <c r="AZ1458" s="217" t="n"/>
      <c r="BA1458" s="217" t="n"/>
      <c r="BB1458" s="217" t="n"/>
      <c r="BC1458" s="217" t="n"/>
      <c r="BD1458" s="217" t="n"/>
      <c r="BE1458" s="217" t="n"/>
      <c r="BF1458" s="217" t="n"/>
      <c r="BG1458" s="217" t="n"/>
      <c r="BH1458" s="217" t="n"/>
      <c r="BI1458" s="217" t="n"/>
      <c r="BJ1458" s="217" t="n"/>
      <c r="BK1458" s="217" t="n"/>
      <c r="BL1458" s="217" t="n"/>
      <c r="BM1458" s="217" t="n"/>
      <c r="BN1458" s="217" t="n"/>
      <c r="BO1458" s="217" t="n"/>
      <c r="BP1458" s="217" t="n"/>
      <c r="BQ1458" s="217" t="n"/>
      <c r="BR1458" s="217" t="n"/>
      <c r="BS1458" s="217" t="n"/>
      <c r="BT1458" s="217" t="n"/>
      <c r="BU1458" s="217" t="n"/>
      <c r="BV1458" s="217" t="n"/>
      <c r="BW1458" s="217" t="n"/>
      <c r="BX1458" s="220" t="n"/>
      <c r="BY1458" s="220" t="n"/>
      <c r="BZ1458" s="220" t="n"/>
      <c r="CA1458" s="220" t="n"/>
      <c r="CB1458" s="220" t="n"/>
      <c r="CC1458" s="220" t="n"/>
      <c r="CD1458" s="220" t="n"/>
      <c r="CE1458" s="220" t="n"/>
      <c r="CF1458" s="220" t="n"/>
      <c r="CG1458" s="221">
        <f>IFERROR(ROUND((SUM(BX1458:CF1458)),0),"")</f>
        <v/>
      </c>
      <c r="CH1458" s="216" t="n"/>
      <c r="CI1458" s="456" t="n"/>
      <c r="CJ1458" s="223" t="n"/>
      <c r="CK1458" s="196" t="n"/>
      <c r="CL1458" s="196" t="n"/>
      <c r="CM1458" s="196" t="n"/>
      <c r="CN1458" s="196" t="n"/>
      <c r="CO1458" s="196" t="n"/>
      <c r="CP1458" s="323" t="n"/>
      <c r="CQ1458" s="348" t="n"/>
      <c r="CR1458" s="348" t="n"/>
      <c r="CS1458" s="348" t="n"/>
      <c r="CT1458" s="348" t="n"/>
      <c r="CU1458" s="348" t="n"/>
      <c r="CV1458" s="348" t="n"/>
      <c r="CW1458" s="348" t="n"/>
      <c r="CX1458" s="348" t="n"/>
      <c r="CY1458" s="348">
        <f>IFERROR(ROUND(STDEV(AN1458,L1458),1),"")</f>
        <v/>
      </c>
      <c r="CZ1458" s="232">
        <f>IFERROR(ROUND(AVERAGE(O1458:S1458,AA1458:AE1458),0),"")</f>
        <v/>
      </c>
      <c r="DA1458" s="232">
        <f>IFERROR(AVERAGE(T1458:X1458,AF1458:AJ1458),"")</f>
        <v/>
      </c>
      <c r="DB1458" s="308">
        <f>AV1458+BK1458</f>
        <v/>
      </c>
      <c r="DC1458" s="12">
        <f>SUM(BL1458:BT1458,AW1458:BE1458)</f>
        <v/>
      </c>
      <c r="DD1458" s="437">
        <f>IFERROR(ROUND(DC1458/K1458,0),"")</f>
        <v/>
      </c>
      <c r="DE1458" s="437">
        <f>IFERROR(ROUND(AVERAGE(Y1458:Z1458,AK1458:AL1458),0),"")</f>
        <v/>
      </c>
      <c r="DF1458" s="217">
        <f>IFERROR(ROUND((3600/DE1458*J1458),0),"")</f>
        <v/>
      </c>
      <c r="DG1458" s="437">
        <f>IFERROR(ROUND(DD1458/DF1458,1),"")</f>
        <v/>
      </c>
      <c r="DH1458" s="308">
        <f>IFERROR(DB1458+DD1458,"")</f>
        <v/>
      </c>
      <c r="DI1458" s="447">
        <f>IFERROR(DD1458/DH1458,"")</f>
        <v/>
      </c>
      <c r="DJ1458" s="239" t="n"/>
      <c r="DK1458" s="12">
        <f>IFERROR(DF1458-AP1458,"")</f>
        <v/>
      </c>
      <c r="DL1458" s="239" t="n"/>
      <c r="DM1458" s="307">
        <f>IFERROR(DA1458-L1458,"")</f>
        <v/>
      </c>
      <c r="DN1458" s="348">
        <f>IF(DE1458&gt;AQ1458,0,1)</f>
        <v/>
      </c>
      <c r="DO1458" s="348">
        <f>IF(DA1458&lt;M1458,0,1)</f>
        <v/>
      </c>
      <c r="DP1458" s="348">
        <f>IF(DA1458&gt;N1458,0,1)</f>
        <v/>
      </c>
    </row>
    <row r="1459" ht="20.25" customHeight="1" s="417">
      <c r="C1459" s="455" t="n"/>
      <c r="G1459" s="238" t="n"/>
      <c r="H1459" s="437" t="n"/>
      <c r="I1459" s="437" t="n"/>
      <c r="J1459" s="437" t="n"/>
      <c r="K1459" s="437" t="n"/>
      <c r="L1459" s="240" t="n"/>
      <c r="M1459" s="241" t="n"/>
      <c r="N1459" s="242" t="n"/>
      <c r="O1459" s="232" t="n"/>
      <c r="P1459" s="232" t="n"/>
      <c r="Q1459" s="232" t="n"/>
      <c r="R1459" s="232" t="n"/>
      <c r="S1459" s="232" t="n"/>
      <c r="T1459" s="232" t="n"/>
      <c r="U1459" s="232" t="n"/>
      <c r="V1459" s="232" t="n"/>
      <c r="W1459" s="232" t="n"/>
      <c r="X1459" s="232" t="n"/>
      <c r="Y1459" s="195" t="n"/>
      <c r="Z1459" s="195" t="n"/>
      <c r="AA1459" s="232" t="n"/>
      <c r="AB1459" s="232" t="n"/>
      <c r="AC1459" s="232" t="n"/>
      <c r="AD1459" s="232" t="n"/>
      <c r="AE1459" s="232" t="n"/>
      <c r="AF1459" s="232" t="n"/>
      <c r="AG1459" s="232" t="n"/>
      <c r="AH1459" s="232" t="n"/>
      <c r="AI1459" s="232" t="n"/>
      <c r="AJ1459" s="232" t="n"/>
      <c r="AK1459" s="195" t="n"/>
      <c r="AL1459" s="195" t="n"/>
      <c r="AM1459" s="232">
        <f>IFERROR(ROUND(AVERAGE(O1459:S1459,AA1459:AE1459),0),"")</f>
        <v/>
      </c>
      <c r="AN1459" s="232">
        <f>IFERROR(ROUND(AVERAGE(T1459:X1459,AF1459:AJ1459),0),"")</f>
        <v/>
      </c>
      <c r="AO1459" s="278">
        <f>IFERROR((AM1459-L1459)/L1459,"")</f>
        <v/>
      </c>
      <c r="AP1459" s="218" t="n"/>
      <c r="AQ1459" s="219" t="n"/>
      <c r="AR1459" s="217">
        <f>IFERROR(ROUND((3600/AS1459*J1459),0),"")</f>
        <v/>
      </c>
      <c r="AS1459" s="217">
        <f>IFERROR(ROUND(AVERAGE(Y1459:Z1459,AK1459:AL1459),0),"")</f>
        <v/>
      </c>
      <c r="AT1459" s="217" t="n"/>
      <c r="AU1459" s="217" t="n"/>
      <c r="AV1459" s="217" t="n"/>
      <c r="AW1459" s="217" t="n"/>
      <c r="AX1459" s="217" t="n"/>
      <c r="AY1459" s="217" t="n"/>
      <c r="AZ1459" s="217" t="n"/>
      <c r="BA1459" s="217" t="n"/>
      <c r="BB1459" s="217" t="n"/>
      <c r="BC1459" s="217" t="n"/>
      <c r="BD1459" s="217" t="n"/>
      <c r="BE1459" s="217" t="n"/>
      <c r="BF1459" s="217" t="n"/>
      <c r="BG1459" s="217" t="n"/>
      <c r="BH1459" s="217" t="n"/>
      <c r="BI1459" s="217" t="n"/>
      <c r="BJ1459" s="217" t="n"/>
      <c r="BK1459" s="217" t="n"/>
      <c r="BL1459" s="217" t="n"/>
      <c r="BM1459" s="217" t="n"/>
      <c r="BN1459" s="217" t="n"/>
      <c r="BO1459" s="217" t="n"/>
      <c r="BP1459" s="217" t="n"/>
      <c r="BQ1459" s="217" t="n"/>
      <c r="BR1459" s="217" t="n"/>
      <c r="BS1459" s="217" t="n"/>
      <c r="BT1459" s="217" t="n"/>
      <c r="BU1459" s="217" t="n"/>
      <c r="BV1459" s="217" t="n"/>
      <c r="BW1459" s="217" t="n"/>
      <c r="BX1459" s="220" t="n"/>
      <c r="BY1459" s="220" t="n"/>
      <c r="BZ1459" s="220" t="n"/>
      <c r="CA1459" s="220" t="n"/>
      <c r="CB1459" s="220" t="n"/>
      <c r="CC1459" s="220" t="n"/>
      <c r="CD1459" s="220" t="n"/>
      <c r="CE1459" s="220" t="n"/>
      <c r="CF1459" s="220" t="n"/>
      <c r="CG1459" s="221">
        <f>IFERROR(ROUND((SUM(BX1459:CF1459)),0),"")</f>
        <v/>
      </c>
      <c r="CH1459" s="216" t="n"/>
      <c r="CI1459" s="456" t="n"/>
      <c r="CJ1459" s="223" t="n"/>
      <c r="CK1459" s="196" t="n"/>
      <c r="CL1459" s="196" t="n"/>
      <c r="CM1459" s="196" t="n"/>
      <c r="CN1459" s="196" t="n"/>
      <c r="CO1459" s="196" t="n"/>
      <c r="CP1459" s="323" t="n"/>
      <c r="CQ1459" s="348" t="n"/>
      <c r="CR1459" s="348" t="n"/>
      <c r="CS1459" s="348" t="n"/>
      <c r="CT1459" s="348" t="n"/>
      <c r="CU1459" s="348" t="n"/>
      <c r="CV1459" s="348" t="n"/>
      <c r="CW1459" s="348" t="n"/>
      <c r="CX1459" s="348" t="n"/>
      <c r="CY1459" s="348">
        <f>IFERROR(ROUND(STDEV(AN1459,L1459),1),"")</f>
        <v/>
      </c>
      <c r="CZ1459" s="232">
        <f>IFERROR(ROUND(AVERAGE(O1459:S1459,AA1459:AE1459),0),"")</f>
        <v/>
      </c>
      <c r="DA1459" s="232">
        <f>IFERROR(AVERAGE(T1459:X1459,AF1459:AJ1459),"")</f>
        <v/>
      </c>
      <c r="DB1459" s="308">
        <f>AV1459+BK1459</f>
        <v/>
      </c>
      <c r="DC1459" s="12">
        <f>SUM(BL1459:BT1459,AW1459:BE1459)</f>
        <v/>
      </c>
      <c r="DD1459" s="437">
        <f>IFERROR(ROUND(DC1459/K1459,0),"")</f>
        <v/>
      </c>
      <c r="DE1459" s="437">
        <f>IFERROR(ROUND(AVERAGE(Y1459:Z1459,AK1459:AL1459),0),"")</f>
        <v/>
      </c>
      <c r="DF1459" s="217">
        <f>IFERROR(ROUND((3600/DE1459*J1459),0),"")</f>
        <v/>
      </c>
      <c r="DG1459" s="437">
        <f>IFERROR(ROUND(DD1459/DF1459,1),"")</f>
        <v/>
      </c>
      <c r="DH1459" s="308">
        <f>IFERROR(DB1459+DD1459,"")</f>
        <v/>
      </c>
      <c r="DI1459" s="447">
        <f>IFERROR(DD1459/DH1459,"")</f>
        <v/>
      </c>
      <c r="DJ1459" s="239" t="n"/>
      <c r="DK1459" s="12">
        <f>IFERROR(DF1459-AP1459,"")</f>
        <v/>
      </c>
      <c r="DL1459" s="239" t="n"/>
      <c r="DM1459" s="307">
        <f>IFERROR(DA1459-L1459,"")</f>
        <v/>
      </c>
      <c r="DN1459" s="348">
        <f>IF(DE1459&gt;AQ1459,0,1)</f>
        <v/>
      </c>
      <c r="DO1459" s="348">
        <f>IF(DA1459&lt;M1459,0,1)</f>
        <v/>
      </c>
      <c r="DP1459" s="348">
        <f>IF(DA1459&gt;N1459,0,1)</f>
        <v/>
      </c>
    </row>
    <row r="1460" ht="20.25" customHeight="1" s="417">
      <c r="C1460" s="455" t="n"/>
      <c r="G1460" s="238" t="n"/>
      <c r="H1460" s="437" t="n"/>
      <c r="I1460" s="437" t="n"/>
      <c r="J1460" s="437" t="n"/>
      <c r="K1460" s="437" t="n"/>
      <c r="L1460" s="240" t="n"/>
      <c r="M1460" s="241" t="n"/>
      <c r="N1460" s="242" t="n"/>
      <c r="O1460" s="232" t="n"/>
      <c r="P1460" s="232" t="n"/>
      <c r="Q1460" s="232" t="n"/>
      <c r="R1460" s="232" t="n"/>
      <c r="S1460" s="232" t="n"/>
      <c r="T1460" s="232" t="n"/>
      <c r="U1460" s="232" t="n"/>
      <c r="V1460" s="232" t="n"/>
      <c r="W1460" s="232" t="n"/>
      <c r="X1460" s="232" t="n"/>
      <c r="Y1460" s="195" t="n"/>
      <c r="Z1460" s="195" t="n"/>
      <c r="AA1460" s="232" t="n"/>
      <c r="AB1460" s="232" t="n"/>
      <c r="AC1460" s="232" t="n"/>
      <c r="AD1460" s="232" t="n"/>
      <c r="AE1460" s="232" t="n"/>
      <c r="AF1460" s="232" t="n"/>
      <c r="AG1460" s="232" t="n"/>
      <c r="AH1460" s="232" t="n"/>
      <c r="AI1460" s="232" t="n"/>
      <c r="AJ1460" s="232" t="n"/>
      <c r="AK1460" s="195" t="n"/>
      <c r="AL1460" s="195" t="n"/>
      <c r="AM1460" s="232">
        <f>IFERROR(ROUND(AVERAGE(O1460:S1460,AA1460:AE1460),0),"")</f>
        <v/>
      </c>
      <c r="AN1460" s="232">
        <f>IFERROR(ROUND(AVERAGE(T1460:X1460,AF1460:AJ1460),0),"")</f>
        <v/>
      </c>
      <c r="AO1460" s="278">
        <f>IFERROR((AM1460-L1460)/L1460,"")</f>
        <v/>
      </c>
      <c r="AP1460" s="218" t="n"/>
      <c r="AQ1460" s="219" t="n"/>
      <c r="AR1460" s="217">
        <f>IFERROR(ROUND((3600/AS1460*J1460),0),"")</f>
        <v/>
      </c>
      <c r="AS1460" s="217">
        <f>IFERROR(ROUND(AVERAGE(Y1460:Z1460,AK1460:AL1460),0),"")</f>
        <v/>
      </c>
      <c r="AT1460" s="217" t="n"/>
      <c r="AU1460" s="217" t="n"/>
      <c r="AV1460" s="217" t="n"/>
      <c r="AW1460" s="217" t="n"/>
      <c r="AX1460" s="217" t="n"/>
      <c r="AY1460" s="217" t="n"/>
      <c r="AZ1460" s="217" t="n"/>
      <c r="BA1460" s="217" t="n"/>
      <c r="BB1460" s="217" t="n"/>
      <c r="BC1460" s="217" t="n"/>
      <c r="BD1460" s="217" t="n"/>
      <c r="BE1460" s="217" t="n"/>
      <c r="BF1460" s="217" t="n"/>
      <c r="BG1460" s="217" t="n"/>
      <c r="BH1460" s="217" t="n"/>
      <c r="BI1460" s="217" t="n"/>
      <c r="BJ1460" s="217" t="n"/>
      <c r="BK1460" s="217" t="n"/>
      <c r="BL1460" s="217" t="n"/>
      <c r="BM1460" s="217" t="n"/>
      <c r="BN1460" s="217" t="n"/>
      <c r="BO1460" s="217" t="n"/>
      <c r="BP1460" s="217" t="n"/>
      <c r="BQ1460" s="217" t="n"/>
      <c r="BR1460" s="217" t="n"/>
      <c r="BS1460" s="217" t="n"/>
      <c r="BT1460" s="217" t="n"/>
      <c r="BU1460" s="217" t="n"/>
      <c r="BV1460" s="217" t="n"/>
      <c r="BW1460" s="217" t="n"/>
      <c r="BX1460" s="220" t="n"/>
      <c r="BY1460" s="220" t="n"/>
      <c r="BZ1460" s="220" t="n"/>
      <c r="CA1460" s="220" t="n"/>
      <c r="CB1460" s="220" t="n"/>
      <c r="CC1460" s="220" t="n"/>
      <c r="CD1460" s="220" t="n"/>
      <c r="CE1460" s="220" t="n"/>
      <c r="CF1460" s="220" t="n"/>
      <c r="CG1460" s="221">
        <f>IFERROR(ROUND((SUM(BX1460:CF1460)),0),"")</f>
        <v/>
      </c>
      <c r="CH1460" s="216" t="n"/>
      <c r="CI1460" s="456" t="n"/>
      <c r="CJ1460" s="223" t="n"/>
      <c r="CK1460" s="196" t="n"/>
      <c r="CL1460" s="196" t="n"/>
      <c r="CM1460" s="196" t="n"/>
      <c r="CN1460" s="196" t="n"/>
      <c r="CO1460" s="196" t="n"/>
      <c r="CP1460" s="323" t="n"/>
      <c r="CQ1460" s="348" t="n"/>
      <c r="CR1460" s="348" t="n"/>
      <c r="CS1460" s="348" t="n"/>
      <c r="CT1460" s="348" t="n"/>
      <c r="CU1460" s="348" t="n"/>
      <c r="CV1460" s="348" t="n"/>
      <c r="CW1460" s="348" t="n"/>
      <c r="CX1460" s="348" t="n"/>
      <c r="CY1460" s="348">
        <f>IFERROR(ROUND(STDEV(AN1460,L1460),1),"")</f>
        <v/>
      </c>
      <c r="CZ1460" s="232">
        <f>IFERROR(ROUND(AVERAGE(O1460:S1460,AA1460:AE1460),0),"")</f>
        <v/>
      </c>
      <c r="DA1460" s="232">
        <f>IFERROR(AVERAGE(T1460:X1460,AF1460:AJ1460),"")</f>
        <v/>
      </c>
      <c r="DB1460" s="308">
        <f>AV1460+BK1460</f>
        <v/>
      </c>
      <c r="DC1460" s="12">
        <f>SUM(BL1460:BT1460,AW1460:BE1460)</f>
        <v/>
      </c>
      <c r="DD1460" s="437">
        <f>IFERROR(ROUND(DC1460/K1460,0),"")</f>
        <v/>
      </c>
      <c r="DE1460" s="437">
        <f>IFERROR(ROUND(AVERAGE(Y1460:Z1460,AK1460:AL1460),0),"")</f>
        <v/>
      </c>
      <c r="DF1460" s="217">
        <f>IFERROR(ROUND((3600/DE1460*J1460),0),"")</f>
        <v/>
      </c>
      <c r="DG1460" s="437">
        <f>IFERROR(ROUND(DD1460/DF1460,1),"")</f>
        <v/>
      </c>
      <c r="DH1460" s="308">
        <f>IFERROR(DB1460+DD1460,"")</f>
        <v/>
      </c>
      <c r="DI1460" s="447">
        <f>IFERROR(DD1460/DH1460,"")</f>
        <v/>
      </c>
      <c r="DJ1460" s="239" t="n"/>
      <c r="DK1460" s="12">
        <f>IFERROR(DF1460-AP1460,"")</f>
        <v/>
      </c>
      <c r="DL1460" s="239" t="n"/>
      <c r="DM1460" s="307">
        <f>IFERROR(DA1460-L1460,"")</f>
        <v/>
      </c>
      <c r="DN1460" s="348">
        <f>IF(DE1460&gt;AQ1460,0,1)</f>
        <v/>
      </c>
      <c r="DO1460" s="348">
        <f>IF(DA1460&lt;M1460,0,1)</f>
        <v/>
      </c>
      <c r="DP1460" s="348">
        <f>IF(DA1460&gt;N1460,0,1)</f>
        <v/>
      </c>
    </row>
    <row r="1461" ht="20.25" customHeight="1" s="417">
      <c r="C1461" s="455" t="n"/>
      <c r="G1461" s="238" t="n"/>
      <c r="H1461" s="437" t="n"/>
      <c r="I1461" s="437" t="n"/>
      <c r="J1461" s="437" t="n"/>
      <c r="K1461" s="437" t="n"/>
      <c r="L1461" s="240" t="n"/>
      <c r="M1461" s="241" t="n"/>
      <c r="N1461" s="242" t="n"/>
      <c r="O1461" s="232" t="n"/>
      <c r="P1461" s="232" t="n"/>
      <c r="Q1461" s="232" t="n"/>
      <c r="R1461" s="232" t="n"/>
      <c r="S1461" s="232" t="n"/>
      <c r="T1461" s="232" t="n"/>
      <c r="U1461" s="232" t="n"/>
      <c r="V1461" s="232" t="n"/>
      <c r="W1461" s="232" t="n"/>
      <c r="X1461" s="232" t="n"/>
      <c r="Y1461" s="195" t="n"/>
      <c r="Z1461" s="195" t="n"/>
      <c r="AA1461" s="232" t="n"/>
      <c r="AB1461" s="232" t="n"/>
      <c r="AC1461" s="232" t="n"/>
      <c r="AD1461" s="232" t="n"/>
      <c r="AE1461" s="232" t="n"/>
      <c r="AF1461" s="232" t="n"/>
      <c r="AG1461" s="232" t="n"/>
      <c r="AH1461" s="232" t="n"/>
      <c r="AI1461" s="232" t="n"/>
      <c r="AJ1461" s="232" t="n"/>
      <c r="AK1461" s="195" t="n"/>
      <c r="AL1461" s="195" t="n"/>
      <c r="AM1461" s="232">
        <f>IFERROR(ROUND(AVERAGE(O1461:S1461,AA1461:AE1461),0),"")</f>
        <v/>
      </c>
      <c r="AN1461" s="232">
        <f>IFERROR(ROUND(AVERAGE(T1461:X1461,AF1461:AJ1461),0),"")</f>
        <v/>
      </c>
      <c r="AO1461" s="278">
        <f>IFERROR((AM1461-L1461)/L1461,"")</f>
        <v/>
      </c>
      <c r="AP1461" s="218" t="n"/>
      <c r="AQ1461" s="219" t="n"/>
      <c r="AR1461" s="217">
        <f>IFERROR(ROUND((3600/AS1461*J1461),0),"")</f>
        <v/>
      </c>
      <c r="AS1461" s="217">
        <f>IFERROR(ROUND(AVERAGE(Y1461:Z1461,AK1461:AL1461),0),"")</f>
        <v/>
      </c>
      <c r="AT1461" s="217" t="n"/>
      <c r="AU1461" s="217" t="n"/>
      <c r="AV1461" s="217" t="n"/>
      <c r="AW1461" s="217" t="n"/>
      <c r="AX1461" s="217" t="n"/>
      <c r="AY1461" s="217" t="n"/>
      <c r="AZ1461" s="217" t="n"/>
      <c r="BA1461" s="217" t="n"/>
      <c r="BB1461" s="217" t="n"/>
      <c r="BC1461" s="217" t="n"/>
      <c r="BD1461" s="217" t="n"/>
      <c r="BE1461" s="217" t="n"/>
      <c r="BF1461" s="217" t="n"/>
      <c r="BG1461" s="217" t="n"/>
      <c r="BH1461" s="217" t="n"/>
      <c r="BI1461" s="217" t="n"/>
      <c r="BJ1461" s="217" t="n"/>
      <c r="BK1461" s="217" t="n"/>
      <c r="BL1461" s="217" t="n"/>
      <c r="BM1461" s="217" t="n"/>
      <c r="BN1461" s="217" t="n"/>
      <c r="BO1461" s="217" t="n"/>
      <c r="BP1461" s="217" t="n"/>
      <c r="BQ1461" s="217" t="n"/>
      <c r="BR1461" s="217" t="n"/>
      <c r="BS1461" s="217" t="n"/>
      <c r="BT1461" s="217" t="n"/>
      <c r="BU1461" s="217" t="n"/>
      <c r="BV1461" s="217" t="n"/>
      <c r="BW1461" s="217" t="n"/>
      <c r="BX1461" s="220" t="n"/>
      <c r="BY1461" s="220" t="n"/>
      <c r="BZ1461" s="220" t="n"/>
      <c r="CA1461" s="220" t="n"/>
      <c r="CB1461" s="220" t="n"/>
      <c r="CC1461" s="220" t="n"/>
      <c r="CD1461" s="220" t="n"/>
      <c r="CE1461" s="220" t="n"/>
      <c r="CF1461" s="220" t="n"/>
      <c r="CG1461" s="221">
        <f>IFERROR(ROUND((SUM(BX1461:CF1461)),0),"")</f>
        <v/>
      </c>
      <c r="CH1461" s="216" t="n"/>
      <c r="CI1461" s="456" t="n"/>
      <c r="CJ1461" s="223" t="n"/>
      <c r="CK1461" s="196" t="n"/>
      <c r="CL1461" s="196" t="n"/>
      <c r="CM1461" s="196" t="n"/>
      <c r="CN1461" s="196" t="n"/>
      <c r="CO1461" s="196" t="n"/>
      <c r="CP1461" s="323" t="n"/>
      <c r="CQ1461" s="348" t="n"/>
      <c r="CR1461" s="348" t="n"/>
      <c r="CS1461" s="348" t="n"/>
      <c r="CT1461" s="348" t="n"/>
      <c r="CU1461" s="348" t="n"/>
      <c r="CV1461" s="348" t="n"/>
      <c r="CW1461" s="348" t="n"/>
      <c r="CX1461" s="348" t="n"/>
      <c r="CY1461" s="348">
        <f>IFERROR(ROUND(STDEV(AN1461,L1461),1),"")</f>
        <v/>
      </c>
      <c r="CZ1461" s="232">
        <f>IFERROR(ROUND(AVERAGE(O1461:S1461,AA1461:AE1461),0),"")</f>
        <v/>
      </c>
      <c r="DA1461" s="232">
        <f>IFERROR(AVERAGE(T1461:X1461,AF1461:AJ1461),"")</f>
        <v/>
      </c>
      <c r="DB1461" s="308">
        <f>AV1461+BK1461</f>
        <v/>
      </c>
      <c r="DC1461" s="12">
        <f>SUM(BL1461:BT1461,AW1461:BE1461)</f>
        <v/>
      </c>
      <c r="DD1461" s="437">
        <f>IFERROR(ROUND(DC1461/K1461,0),"")</f>
        <v/>
      </c>
      <c r="DE1461" s="437">
        <f>IFERROR(ROUND(AVERAGE(Y1461:Z1461,AK1461:AL1461),0),"")</f>
        <v/>
      </c>
      <c r="DF1461" s="217">
        <f>IFERROR(ROUND((3600/DE1461*J1461),0),"")</f>
        <v/>
      </c>
      <c r="DG1461" s="437">
        <f>IFERROR(ROUND(DD1461/DF1461,1),"")</f>
        <v/>
      </c>
      <c r="DH1461" s="308">
        <f>IFERROR(DB1461+DD1461,"")</f>
        <v/>
      </c>
      <c r="DI1461" s="447">
        <f>IFERROR(DD1461/DH1461,"")</f>
        <v/>
      </c>
      <c r="DJ1461" s="239" t="n"/>
      <c r="DK1461" s="12">
        <f>IFERROR(DF1461-AP1461,"")</f>
        <v/>
      </c>
      <c r="DL1461" s="239" t="n"/>
      <c r="DM1461" s="307">
        <f>IFERROR(DA1461-L1461,"")</f>
        <v/>
      </c>
      <c r="DN1461" s="348">
        <f>IF(DE1461&gt;AQ1461,0,1)</f>
        <v/>
      </c>
      <c r="DO1461" s="348">
        <f>IF(DA1461&lt;M1461,0,1)</f>
        <v/>
      </c>
      <c r="DP1461" s="348">
        <f>IF(DA1461&gt;N1461,0,1)</f>
        <v/>
      </c>
    </row>
    <row r="1462" ht="20.25" customHeight="1" s="417">
      <c r="C1462" s="455" t="n"/>
      <c r="G1462" s="238" t="n"/>
      <c r="H1462" s="437" t="n"/>
      <c r="I1462" s="437" t="n"/>
      <c r="J1462" s="437" t="n"/>
      <c r="K1462" s="437" t="n"/>
      <c r="L1462" s="240" t="n"/>
      <c r="M1462" s="241" t="n"/>
      <c r="N1462" s="242" t="n"/>
      <c r="O1462" s="232" t="n"/>
      <c r="P1462" s="232" t="n"/>
      <c r="Q1462" s="232" t="n"/>
      <c r="R1462" s="232" t="n"/>
      <c r="S1462" s="232" t="n"/>
      <c r="T1462" s="232" t="n"/>
      <c r="U1462" s="232" t="n"/>
      <c r="V1462" s="232" t="n"/>
      <c r="W1462" s="232" t="n"/>
      <c r="X1462" s="232" t="n"/>
      <c r="Y1462" s="195" t="n"/>
      <c r="Z1462" s="195" t="n"/>
      <c r="AA1462" s="232" t="n"/>
      <c r="AB1462" s="232" t="n"/>
      <c r="AC1462" s="232" t="n"/>
      <c r="AD1462" s="232" t="n"/>
      <c r="AE1462" s="232" t="n"/>
      <c r="AF1462" s="232" t="n"/>
      <c r="AG1462" s="232" t="n"/>
      <c r="AH1462" s="232" t="n"/>
      <c r="AI1462" s="232" t="n"/>
      <c r="AJ1462" s="232" t="n"/>
      <c r="AK1462" s="195" t="n"/>
      <c r="AL1462" s="195" t="n"/>
      <c r="AM1462" s="232">
        <f>IFERROR(ROUND(AVERAGE(O1462:S1462,AA1462:AE1462),0),"")</f>
        <v/>
      </c>
      <c r="AN1462" s="232">
        <f>IFERROR(ROUND(AVERAGE(T1462:X1462,AF1462:AJ1462),0),"")</f>
        <v/>
      </c>
      <c r="AO1462" s="278">
        <f>IFERROR((AM1462-L1462)/L1462,"")</f>
        <v/>
      </c>
      <c r="AP1462" s="218" t="n"/>
      <c r="AQ1462" s="219" t="n"/>
      <c r="AR1462" s="217">
        <f>IFERROR(ROUND((3600/AS1462*J1462),0),"")</f>
        <v/>
      </c>
      <c r="AS1462" s="217">
        <f>IFERROR(ROUND(AVERAGE(Y1462:Z1462,AK1462:AL1462),0),"")</f>
        <v/>
      </c>
      <c r="AT1462" s="217" t="n"/>
      <c r="AU1462" s="217" t="n"/>
      <c r="AV1462" s="217" t="n"/>
      <c r="AW1462" s="217" t="n"/>
      <c r="AX1462" s="217" t="n"/>
      <c r="AY1462" s="217" t="n"/>
      <c r="AZ1462" s="217" t="n"/>
      <c r="BA1462" s="217" t="n"/>
      <c r="BB1462" s="217" t="n"/>
      <c r="BC1462" s="217" t="n"/>
      <c r="BD1462" s="217" t="n"/>
      <c r="BE1462" s="217" t="n"/>
      <c r="BF1462" s="217" t="n"/>
      <c r="BG1462" s="217" t="n"/>
      <c r="BH1462" s="217" t="n"/>
      <c r="BI1462" s="217" t="n"/>
      <c r="BJ1462" s="217" t="n"/>
      <c r="BK1462" s="217" t="n"/>
      <c r="BL1462" s="217" t="n"/>
      <c r="BM1462" s="217" t="n"/>
      <c r="BN1462" s="217" t="n"/>
      <c r="BO1462" s="217" t="n"/>
      <c r="BP1462" s="217" t="n"/>
      <c r="BQ1462" s="217" t="n"/>
      <c r="BR1462" s="217" t="n"/>
      <c r="BS1462" s="217" t="n"/>
      <c r="BT1462" s="217" t="n"/>
      <c r="BU1462" s="217" t="n"/>
      <c r="BV1462" s="217" t="n"/>
      <c r="BW1462" s="217" t="n"/>
      <c r="BX1462" s="220" t="n"/>
      <c r="BY1462" s="220" t="n"/>
      <c r="BZ1462" s="220" t="n"/>
      <c r="CA1462" s="220" t="n"/>
      <c r="CB1462" s="220" t="n"/>
      <c r="CC1462" s="220" t="n"/>
      <c r="CD1462" s="220" t="n"/>
      <c r="CE1462" s="220" t="n"/>
      <c r="CF1462" s="220" t="n"/>
      <c r="CG1462" s="221">
        <f>IFERROR(ROUND((SUM(BX1462:CF1462)),0),"")</f>
        <v/>
      </c>
      <c r="CH1462" s="216" t="n"/>
      <c r="CI1462" s="456" t="n"/>
      <c r="CJ1462" s="223" t="n"/>
      <c r="CK1462" s="196" t="n"/>
      <c r="CL1462" s="196" t="n"/>
      <c r="CM1462" s="196" t="n"/>
      <c r="CN1462" s="196" t="n"/>
      <c r="CO1462" s="196" t="n"/>
      <c r="CP1462" s="323" t="n"/>
      <c r="CQ1462" s="348" t="n"/>
      <c r="CR1462" s="348" t="n"/>
      <c r="CS1462" s="348" t="n"/>
      <c r="CT1462" s="348" t="n"/>
      <c r="CU1462" s="348" t="n"/>
      <c r="CV1462" s="348" t="n"/>
      <c r="CW1462" s="348" t="n"/>
      <c r="CX1462" s="348" t="n"/>
      <c r="CY1462" s="348">
        <f>IFERROR(ROUND(STDEV(AN1462,L1462),1),"")</f>
        <v/>
      </c>
      <c r="CZ1462" s="232">
        <f>IFERROR(ROUND(AVERAGE(O1462:S1462,AA1462:AE1462),0),"")</f>
        <v/>
      </c>
      <c r="DA1462" s="232">
        <f>IFERROR(AVERAGE(T1462:X1462,AF1462:AJ1462),"")</f>
        <v/>
      </c>
      <c r="DB1462" s="308">
        <f>AV1462+BK1462</f>
        <v/>
      </c>
      <c r="DC1462" s="12">
        <f>SUM(BL1462:BT1462,AW1462:BE1462)</f>
        <v/>
      </c>
      <c r="DD1462" s="437">
        <f>IFERROR(ROUND(DC1462/K1462,0),"")</f>
        <v/>
      </c>
      <c r="DE1462" s="437">
        <f>IFERROR(ROUND(AVERAGE(Y1462:Z1462,AK1462:AL1462),0),"")</f>
        <v/>
      </c>
      <c r="DF1462" s="217">
        <f>IFERROR(ROUND((3600/DE1462*J1462),0),"")</f>
        <v/>
      </c>
      <c r="DG1462" s="437">
        <f>IFERROR(ROUND(DD1462/DF1462,1),"")</f>
        <v/>
      </c>
      <c r="DH1462" s="308">
        <f>IFERROR(DB1462+DD1462,"")</f>
        <v/>
      </c>
      <c r="DI1462" s="447">
        <f>IFERROR(DD1462/DH1462,"")</f>
        <v/>
      </c>
      <c r="DJ1462" s="239" t="n"/>
      <c r="DK1462" s="12">
        <f>IFERROR(DF1462-AP1462,"")</f>
        <v/>
      </c>
      <c r="DL1462" s="239" t="n"/>
      <c r="DM1462" s="307">
        <f>IFERROR(DA1462-L1462,"")</f>
        <v/>
      </c>
      <c r="DN1462" s="348">
        <f>IF(DE1462&gt;AQ1462,0,1)</f>
        <v/>
      </c>
      <c r="DO1462" s="348">
        <f>IF(DA1462&lt;M1462,0,1)</f>
        <v/>
      </c>
      <c r="DP1462" s="348">
        <f>IF(DA1462&gt;N1462,0,1)</f>
        <v/>
      </c>
    </row>
    <row r="1463" ht="20.25" customHeight="1" s="417">
      <c r="C1463" s="455" t="n"/>
      <c r="G1463" s="238" t="n"/>
      <c r="H1463" s="437" t="n"/>
      <c r="I1463" s="437" t="n"/>
      <c r="J1463" s="437" t="n"/>
      <c r="K1463" s="437" t="n"/>
      <c r="L1463" s="240" t="n"/>
      <c r="M1463" s="241" t="n"/>
      <c r="N1463" s="242" t="n"/>
      <c r="O1463" s="232" t="n"/>
      <c r="P1463" s="232" t="n"/>
      <c r="Q1463" s="232" t="n"/>
      <c r="R1463" s="232" t="n"/>
      <c r="S1463" s="232" t="n"/>
      <c r="T1463" s="232" t="n"/>
      <c r="U1463" s="232" t="n"/>
      <c r="V1463" s="232" t="n"/>
      <c r="W1463" s="232" t="n"/>
      <c r="X1463" s="232" t="n"/>
      <c r="Y1463" s="195" t="n"/>
      <c r="Z1463" s="195" t="n"/>
      <c r="AA1463" s="232" t="n"/>
      <c r="AB1463" s="232" t="n"/>
      <c r="AC1463" s="232" t="n"/>
      <c r="AD1463" s="232" t="n"/>
      <c r="AE1463" s="232" t="n"/>
      <c r="AF1463" s="232" t="n"/>
      <c r="AG1463" s="232" t="n"/>
      <c r="AH1463" s="232" t="n"/>
      <c r="AI1463" s="232" t="n"/>
      <c r="AJ1463" s="232" t="n"/>
      <c r="AK1463" s="195" t="n"/>
      <c r="AL1463" s="195" t="n"/>
      <c r="AM1463" s="232">
        <f>IFERROR(ROUND(AVERAGE(O1463:S1463,AA1463:AE1463),0),"")</f>
        <v/>
      </c>
      <c r="AN1463" s="232">
        <f>IFERROR(ROUND(AVERAGE(T1463:X1463,AF1463:AJ1463),0),"")</f>
        <v/>
      </c>
      <c r="AO1463" s="278">
        <f>IFERROR((AM1463-L1463)/L1463,"")</f>
        <v/>
      </c>
      <c r="AP1463" s="218" t="n"/>
      <c r="AQ1463" s="219" t="n"/>
      <c r="AR1463" s="217">
        <f>IFERROR(ROUND((3600/AS1463*J1463),0),"")</f>
        <v/>
      </c>
      <c r="AS1463" s="217">
        <f>IFERROR(ROUND(AVERAGE(Y1463:Z1463,AK1463:AL1463),0),"")</f>
        <v/>
      </c>
      <c r="AT1463" s="217" t="n"/>
      <c r="AU1463" s="217" t="n"/>
      <c r="AV1463" s="217" t="n"/>
      <c r="AW1463" s="217" t="n"/>
      <c r="AX1463" s="217" t="n"/>
      <c r="AY1463" s="217" t="n"/>
      <c r="AZ1463" s="217" t="n"/>
      <c r="BA1463" s="217" t="n"/>
      <c r="BB1463" s="217" t="n"/>
      <c r="BC1463" s="217" t="n"/>
      <c r="BD1463" s="217" t="n"/>
      <c r="BE1463" s="217" t="n"/>
      <c r="BF1463" s="217" t="n"/>
      <c r="BG1463" s="217" t="n"/>
      <c r="BH1463" s="217" t="n"/>
      <c r="BI1463" s="217" t="n"/>
      <c r="BJ1463" s="217" t="n"/>
      <c r="BK1463" s="217" t="n"/>
      <c r="BL1463" s="217" t="n"/>
      <c r="BM1463" s="217" t="n"/>
      <c r="BN1463" s="217" t="n"/>
      <c r="BO1463" s="217" t="n"/>
      <c r="BP1463" s="217" t="n"/>
      <c r="BQ1463" s="217" t="n"/>
      <c r="BR1463" s="217" t="n"/>
      <c r="BS1463" s="217" t="n"/>
      <c r="BT1463" s="217" t="n"/>
      <c r="BU1463" s="217" t="n"/>
      <c r="BV1463" s="217" t="n"/>
      <c r="BW1463" s="217" t="n"/>
      <c r="BX1463" s="220" t="n"/>
      <c r="BY1463" s="220" t="n"/>
      <c r="BZ1463" s="220" t="n"/>
      <c r="CA1463" s="220" t="n"/>
      <c r="CB1463" s="220" t="n"/>
      <c r="CC1463" s="220" t="n"/>
      <c r="CD1463" s="220" t="n"/>
      <c r="CE1463" s="220" t="n"/>
      <c r="CF1463" s="220" t="n"/>
      <c r="CG1463" s="221">
        <f>IFERROR(ROUND((SUM(BX1463:CF1463)),0),"")</f>
        <v/>
      </c>
      <c r="CH1463" s="216" t="n"/>
      <c r="CI1463" s="456" t="n"/>
      <c r="CJ1463" s="223" t="n"/>
      <c r="CK1463" s="196" t="n"/>
      <c r="CL1463" s="196" t="n"/>
      <c r="CM1463" s="196" t="n"/>
      <c r="CN1463" s="196" t="n"/>
      <c r="CO1463" s="196" t="n"/>
      <c r="CP1463" s="323" t="n"/>
      <c r="CQ1463" s="348" t="n"/>
      <c r="CR1463" s="348" t="n"/>
      <c r="CS1463" s="348" t="n"/>
      <c r="CT1463" s="348" t="n"/>
      <c r="CU1463" s="348" t="n"/>
      <c r="CV1463" s="348" t="n"/>
      <c r="CW1463" s="348" t="n"/>
      <c r="CX1463" s="348" t="n"/>
      <c r="CY1463" s="348">
        <f>IFERROR(ROUND(STDEV(AN1463,L1463),1),"")</f>
        <v/>
      </c>
      <c r="CZ1463" s="232">
        <f>IFERROR(ROUND(AVERAGE(O1463:S1463,AA1463:AE1463),0),"")</f>
        <v/>
      </c>
      <c r="DA1463" s="232">
        <f>IFERROR(AVERAGE(T1463:X1463,AF1463:AJ1463),"")</f>
        <v/>
      </c>
      <c r="DB1463" s="308">
        <f>AV1463+BK1463</f>
        <v/>
      </c>
      <c r="DC1463" s="12">
        <f>SUM(BL1463:BT1463,AW1463:BE1463)</f>
        <v/>
      </c>
      <c r="DD1463" s="437">
        <f>IFERROR(ROUND(DC1463/K1463,0),"")</f>
        <v/>
      </c>
      <c r="DE1463" s="437">
        <f>IFERROR(ROUND(AVERAGE(Y1463:Z1463,AK1463:AL1463),0),"")</f>
        <v/>
      </c>
      <c r="DF1463" s="217">
        <f>IFERROR(ROUND((3600/DE1463*J1463),0),"")</f>
        <v/>
      </c>
      <c r="DG1463" s="437">
        <f>IFERROR(ROUND(DD1463/DF1463,1),"")</f>
        <v/>
      </c>
      <c r="DH1463" s="308">
        <f>IFERROR(DB1463+DD1463,"")</f>
        <v/>
      </c>
      <c r="DI1463" s="447">
        <f>IFERROR(DD1463/DH1463,"")</f>
        <v/>
      </c>
      <c r="DJ1463" s="239" t="n"/>
      <c r="DK1463" s="12">
        <f>IFERROR(DF1463-AP1463,"")</f>
        <v/>
      </c>
      <c r="DL1463" s="239" t="n"/>
      <c r="DM1463" s="307">
        <f>IFERROR(DA1463-L1463,"")</f>
        <v/>
      </c>
      <c r="DN1463" s="348">
        <f>IF(DE1463&gt;AQ1463,0,1)</f>
        <v/>
      </c>
      <c r="DO1463" s="348">
        <f>IF(DA1463&lt;M1463,0,1)</f>
        <v/>
      </c>
      <c r="DP1463" s="348">
        <f>IF(DA1463&gt;N1463,0,1)</f>
        <v/>
      </c>
    </row>
    <row r="1464" ht="20.25" customHeight="1" s="417">
      <c r="C1464" s="455" t="n"/>
      <c r="G1464" s="238" t="n"/>
      <c r="H1464" s="437" t="n"/>
      <c r="I1464" s="437" t="n"/>
      <c r="J1464" s="437" t="n"/>
      <c r="K1464" s="437" t="n"/>
      <c r="L1464" s="240" t="n"/>
      <c r="M1464" s="241" t="n"/>
      <c r="N1464" s="242" t="n"/>
      <c r="O1464" s="232" t="n"/>
      <c r="P1464" s="232" t="n"/>
      <c r="Q1464" s="232" t="n"/>
      <c r="R1464" s="232" t="n"/>
      <c r="S1464" s="232" t="n"/>
      <c r="T1464" s="232" t="n"/>
      <c r="U1464" s="232" t="n"/>
      <c r="V1464" s="232" t="n"/>
      <c r="W1464" s="232" t="n"/>
      <c r="X1464" s="232" t="n"/>
      <c r="Y1464" s="195" t="n"/>
      <c r="Z1464" s="195" t="n"/>
      <c r="AA1464" s="232" t="n"/>
      <c r="AB1464" s="232" t="n"/>
      <c r="AC1464" s="232" t="n"/>
      <c r="AD1464" s="232" t="n"/>
      <c r="AE1464" s="232" t="n"/>
      <c r="AF1464" s="232" t="n"/>
      <c r="AG1464" s="232" t="n"/>
      <c r="AH1464" s="232" t="n"/>
      <c r="AI1464" s="232" t="n"/>
      <c r="AJ1464" s="232" t="n"/>
      <c r="AK1464" s="195" t="n"/>
      <c r="AL1464" s="195" t="n"/>
      <c r="AM1464" s="232">
        <f>IFERROR(ROUND(AVERAGE(O1464:S1464,AA1464:AE1464),0),"")</f>
        <v/>
      </c>
      <c r="AN1464" s="232">
        <f>IFERROR(ROUND(AVERAGE(T1464:X1464,AF1464:AJ1464),0),"")</f>
        <v/>
      </c>
      <c r="AO1464" s="278">
        <f>IFERROR((AM1464-L1464)/L1464,"")</f>
        <v/>
      </c>
      <c r="AP1464" s="218" t="n"/>
      <c r="AQ1464" s="219" t="n"/>
      <c r="AR1464" s="217">
        <f>IFERROR(ROUND((3600/AS1464*J1464),0),"")</f>
        <v/>
      </c>
      <c r="AS1464" s="217">
        <f>IFERROR(ROUND(AVERAGE(Y1464:Z1464,AK1464:AL1464),0),"")</f>
        <v/>
      </c>
      <c r="AT1464" s="217" t="n"/>
      <c r="AU1464" s="217" t="n"/>
      <c r="AV1464" s="217" t="n"/>
      <c r="AW1464" s="217" t="n"/>
      <c r="AX1464" s="217" t="n"/>
      <c r="AY1464" s="217" t="n"/>
      <c r="AZ1464" s="217" t="n"/>
      <c r="BA1464" s="217" t="n"/>
      <c r="BB1464" s="217" t="n"/>
      <c r="BC1464" s="217" t="n"/>
      <c r="BD1464" s="217" t="n"/>
      <c r="BE1464" s="217" t="n"/>
      <c r="BF1464" s="217" t="n"/>
      <c r="BG1464" s="217" t="n"/>
      <c r="BH1464" s="217" t="n"/>
      <c r="BI1464" s="217" t="n"/>
      <c r="BJ1464" s="217" t="n"/>
      <c r="BK1464" s="217" t="n"/>
      <c r="BL1464" s="217" t="n"/>
      <c r="BM1464" s="217" t="n"/>
      <c r="BN1464" s="217" t="n"/>
      <c r="BO1464" s="217" t="n"/>
      <c r="BP1464" s="217" t="n"/>
      <c r="BQ1464" s="217" t="n"/>
      <c r="BR1464" s="217" t="n"/>
      <c r="BS1464" s="217" t="n"/>
      <c r="BT1464" s="217" t="n"/>
      <c r="BU1464" s="217" t="n"/>
      <c r="BV1464" s="217" t="n"/>
      <c r="BW1464" s="217" t="n"/>
      <c r="BX1464" s="220" t="n"/>
      <c r="BY1464" s="220" t="n"/>
      <c r="BZ1464" s="220" t="n"/>
      <c r="CA1464" s="220" t="n"/>
      <c r="CB1464" s="220" t="n"/>
      <c r="CC1464" s="220" t="n"/>
      <c r="CD1464" s="220" t="n"/>
      <c r="CE1464" s="220" t="n"/>
      <c r="CF1464" s="220" t="n"/>
      <c r="CG1464" s="221">
        <f>IFERROR(ROUND((SUM(BX1464:CF1464)),0),"")</f>
        <v/>
      </c>
      <c r="CH1464" s="216" t="n"/>
      <c r="CI1464" s="456" t="n"/>
      <c r="CJ1464" s="223" t="n"/>
      <c r="CK1464" s="196" t="n"/>
      <c r="CL1464" s="196" t="n"/>
      <c r="CM1464" s="196" t="n"/>
      <c r="CN1464" s="196" t="n"/>
      <c r="CO1464" s="196" t="n"/>
      <c r="CP1464" s="323" t="n"/>
      <c r="CQ1464" s="348" t="n"/>
      <c r="CR1464" s="348" t="n"/>
      <c r="CS1464" s="348" t="n"/>
      <c r="CT1464" s="348" t="n"/>
      <c r="CU1464" s="348" t="n"/>
      <c r="CV1464" s="348" t="n"/>
      <c r="CW1464" s="348" t="n"/>
      <c r="CX1464" s="348" t="n"/>
      <c r="CY1464" s="348">
        <f>IFERROR(ROUND(STDEV(AN1464,L1464),1),"")</f>
        <v/>
      </c>
      <c r="CZ1464" s="232">
        <f>IFERROR(ROUND(AVERAGE(O1464:S1464,AA1464:AE1464),0),"")</f>
        <v/>
      </c>
      <c r="DA1464" s="232">
        <f>IFERROR(AVERAGE(T1464:X1464,AF1464:AJ1464),"")</f>
        <v/>
      </c>
      <c r="DB1464" s="308">
        <f>AV1464+BK1464</f>
        <v/>
      </c>
      <c r="DC1464" s="12">
        <f>SUM(BL1464:BT1464,AW1464:BE1464)</f>
        <v/>
      </c>
      <c r="DD1464" s="437">
        <f>IFERROR(ROUND(DC1464/K1464,0),"")</f>
        <v/>
      </c>
      <c r="DE1464" s="437">
        <f>IFERROR(ROUND(AVERAGE(Y1464:Z1464,AK1464:AL1464),0),"")</f>
        <v/>
      </c>
      <c r="DF1464" s="217">
        <f>IFERROR(ROUND((3600/DE1464*J1464),0),"")</f>
        <v/>
      </c>
      <c r="DG1464" s="437">
        <f>IFERROR(ROUND(DD1464/DF1464,1),"")</f>
        <v/>
      </c>
      <c r="DH1464" s="308">
        <f>IFERROR(DB1464+DD1464,"")</f>
        <v/>
      </c>
      <c r="DI1464" s="447">
        <f>IFERROR(DD1464/DH1464,"")</f>
        <v/>
      </c>
      <c r="DJ1464" s="239" t="n"/>
      <c r="DK1464" s="12">
        <f>IFERROR(DF1464-AP1464,"")</f>
        <v/>
      </c>
      <c r="DL1464" s="239" t="n"/>
      <c r="DM1464" s="307">
        <f>IFERROR(DA1464-L1464,"")</f>
        <v/>
      </c>
      <c r="DN1464" s="348">
        <f>IF(DE1464&gt;AQ1464,0,1)</f>
        <v/>
      </c>
      <c r="DO1464" s="348">
        <f>IF(DA1464&lt;M1464,0,1)</f>
        <v/>
      </c>
      <c r="DP1464" s="348">
        <f>IF(DA1464&gt;N1464,0,1)</f>
        <v/>
      </c>
    </row>
    <row r="1465" ht="20.25" customHeight="1" s="417">
      <c r="C1465" s="455" t="n"/>
      <c r="G1465" s="238" t="n"/>
      <c r="H1465" s="437" t="n"/>
      <c r="I1465" s="437" t="n"/>
      <c r="J1465" s="437" t="n"/>
      <c r="K1465" s="437" t="n"/>
      <c r="L1465" s="240" t="n"/>
      <c r="M1465" s="241" t="n"/>
      <c r="N1465" s="242" t="n"/>
      <c r="O1465" s="232" t="n"/>
      <c r="P1465" s="232" t="n"/>
      <c r="Q1465" s="232" t="n"/>
      <c r="R1465" s="232" t="n"/>
      <c r="S1465" s="232" t="n"/>
      <c r="T1465" s="232" t="n"/>
      <c r="U1465" s="232" t="n"/>
      <c r="V1465" s="232" t="n"/>
      <c r="W1465" s="232" t="n"/>
      <c r="X1465" s="232" t="n"/>
      <c r="Y1465" s="195" t="n"/>
      <c r="Z1465" s="195" t="n"/>
      <c r="AA1465" s="232" t="n"/>
      <c r="AB1465" s="232" t="n"/>
      <c r="AC1465" s="232" t="n"/>
      <c r="AD1465" s="232" t="n"/>
      <c r="AE1465" s="232" t="n"/>
      <c r="AF1465" s="232" t="n"/>
      <c r="AG1465" s="232" t="n"/>
      <c r="AH1465" s="232" t="n"/>
      <c r="AI1465" s="232" t="n"/>
      <c r="AJ1465" s="232" t="n"/>
      <c r="AK1465" s="195" t="n"/>
      <c r="AL1465" s="195" t="n"/>
      <c r="AM1465" s="232">
        <f>IFERROR(ROUND(AVERAGE(O1465:S1465,AA1465:AE1465),0),"")</f>
        <v/>
      </c>
      <c r="AN1465" s="232">
        <f>IFERROR(ROUND(AVERAGE(T1465:X1465,AF1465:AJ1465),0),"")</f>
        <v/>
      </c>
      <c r="AO1465" s="278">
        <f>IFERROR((AM1465-L1465)/L1465,"")</f>
        <v/>
      </c>
      <c r="AP1465" s="218" t="n"/>
      <c r="AQ1465" s="219" t="n"/>
      <c r="AR1465" s="217">
        <f>IFERROR(ROUND((3600/AS1465*J1465),0),"")</f>
        <v/>
      </c>
      <c r="AS1465" s="217">
        <f>IFERROR(ROUND(AVERAGE(Y1465:Z1465,AK1465:AL1465),0),"")</f>
        <v/>
      </c>
      <c r="AT1465" s="217" t="n"/>
      <c r="AU1465" s="217" t="n"/>
      <c r="AV1465" s="217" t="n"/>
      <c r="AW1465" s="217" t="n"/>
      <c r="AX1465" s="217" t="n"/>
      <c r="AY1465" s="217" t="n"/>
      <c r="AZ1465" s="217" t="n"/>
      <c r="BA1465" s="217" t="n"/>
      <c r="BB1465" s="217" t="n"/>
      <c r="BC1465" s="217" t="n"/>
      <c r="BD1465" s="217" t="n"/>
      <c r="BE1465" s="217" t="n"/>
      <c r="BF1465" s="217" t="n"/>
      <c r="BG1465" s="217" t="n"/>
      <c r="BH1465" s="217" t="n"/>
      <c r="BI1465" s="217" t="n"/>
      <c r="BJ1465" s="217" t="n"/>
      <c r="BK1465" s="217" t="n"/>
      <c r="BL1465" s="217" t="n"/>
      <c r="BM1465" s="217" t="n"/>
      <c r="BN1465" s="217" t="n"/>
      <c r="BO1465" s="217" t="n"/>
      <c r="BP1465" s="217" t="n"/>
      <c r="BQ1465" s="217" t="n"/>
      <c r="BR1465" s="217" t="n"/>
      <c r="BS1465" s="217" t="n"/>
      <c r="BT1465" s="217" t="n"/>
      <c r="BU1465" s="217" t="n"/>
      <c r="BV1465" s="217" t="n"/>
      <c r="BW1465" s="217" t="n"/>
      <c r="BX1465" s="220" t="n"/>
      <c r="BY1465" s="220" t="n"/>
      <c r="BZ1465" s="220" t="n"/>
      <c r="CA1465" s="220" t="n"/>
      <c r="CB1465" s="220" t="n"/>
      <c r="CC1465" s="220" t="n"/>
      <c r="CD1465" s="220" t="n"/>
      <c r="CE1465" s="220" t="n"/>
      <c r="CF1465" s="220" t="n"/>
      <c r="CG1465" s="221">
        <f>IFERROR(ROUND((SUM(BX1465:CF1465)),0),"")</f>
        <v/>
      </c>
      <c r="CH1465" s="216" t="n"/>
      <c r="CI1465" s="456" t="n"/>
      <c r="CJ1465" s="223" t="n"/>
      <c r="CK1465" s="196" t="n"/>
      <c r="CL1465" s="196" t="n"/>
      <c r="CM1465" s="196" t="n"/>
      <c r="CN1465" s="196" t="n"/>
      <c r="CO1465" s="196" t="n"/>
      <c r="CP1465" s="323" t="n"/>
      <c r="CQ1465" s="348" t="n"/>
      <c r="CR1465" s="348" t="n"/>
      <c r="CS1465" s="348" t="n"/>
      <c r="CT1465" s="348" t="n"/>
      <c r="CU1465" s="348" t="n"/>
      <c r="CV1465" s="348" t="n"/>
      <c r="CW1465" s="348" t="n"/>
      <c r="CX1465" s="348" t="n"/>
      <c r="CY1465" s="348">
        <f>IFERROR(ROUND(STDEV(AN1465,L1465),1),"")</f>
        <v/>
      </c>
      <c r="CZ1465" s="232">
        <f>IFERROR(ROUND(AVERAGE(O1465:S1465,AA1465:AE1465),0),"")</f>
        <v/>
      </c>
      <c r="DA1465" s="232">
        <f>IFERROR(AVERAGE(T1465:X1465,AF1465:AJ1465),"")</f>
        <v/>
      </c>
      <c r="DB1465" s="308">
        <f>AV1465+BK1465</f>
        <v/>
      </c>
      <c r="DC1465" s="12">
        <f>SUM(BL1465:BT1465,AW1465:BE1465)</f>
        <v/>
      </c>
      <c r="DD1465" s="437">
        <f>IFERROR(ROUND(DC1465/K1465,0),"")</f>
        <v/>
      </c>
      <c r="DE1465" s="437">
        <f>IFERROR(ROUND(AVERAGE(Y1465:Z1465,AK1465:AL1465),0),"")</f>
        <v/>
      </c>
      <c r="DF1465" s="217">
        <f>IFERROR(ROUND((3600/DE1465*J1465),0),"")</f>
        <v/>
      </c>
      <c r="DG1465" s="437">
        <f>IFERROR(ROUND(DD1465/DF1465,1),"")</f>
        <v/>
      </c>
      <c r="DH1465" s="308">
        <f>IFERROR(DB1465+DD1465,"")</f>
        <v/>
      </c>
      <c r="DI1465" s="447">
        <f>IFERROR(DD1465/DH1465,"")</f>
        <v/>
      </c>
      <c r="DJ1465" s="239" t="n"/>
      <c r="DK1465" s="12">
        <f>IFERROR(DF1465-AP1465,"")</f>
        <v/>
      </c>
      <c r="DL1465" s="239" t="n"/>
      <c r="DM1465" s="307">
        <f>IFERROR(DA1465-L1465,"")</f>
        <v/>
      </c>
      <c r="DN1465" s="348">
        <f>IF(DE1465&gt;AQ1465,0,1)</f>
        <v/>
      </c>
      <c r="DO1465" s="348">
        <f>IF(DA1465&lt;M1465,0,1)</f>
        <v/>
      </c>
      <c r="DP1465" s="348">
        <f>IF(DA1465&gt;N1465,0,1)</f>
        <v/>
      </c>
    </row>
    <row r="1466" ht="20.25" customHeight="1" s="417">
      <c r="C1466" s="455" t="n"/>
      <c r="G1466" s="238" t="n"/>
      <c r="H1466" s="437" t="n"/>
      <c r="I1466" s="437" t="n"/>
      <c r="J1466" s="437" t="n"/>
      <c r="K1466" s="437" t="n"/>
      <c r="L1466" s="240" t="n"/>
      <c r="M1466" s="241" t="n"/>
      <c r="N1466" s="242" t="n"/>
      <c r="O1466" s="232" t="n"/>
      <c r="P1466" s="232" t="n"/>
      <c r="Q1466" s="232" t="n"/>
      <c r="R1466" s="232" t="n"/>
      <c r="S1466" s="232" t="n"/>
      <c r="T1466" s="232" t="n"/>
      <c r="U1466" s="232" t="n"/>
      <c r="V1466" s="232" t="n"/>
      <c r="W1466" s="232" t="n"/>
      <c r="X1466" s="232" t="n"/>
      <c r="Y1466" s="195" t="n"/>
      <c r="Z1466" s="195" t="n"/>
      <c r="AA1466" s="232" t="n"/>
      <c r="AB1466" s="232" t="n"/>
      <c r="AC1466" s="232" t="n"/>
      <c r="AD1466" s="232" t="n"/>
      <c r="AE1466" s="232" t="n"/>
      <c r="AF1466" s="232" t="n"/>
      <c r="AG1466" s="232" t="n"/>
      <c r="AH1466" s="232" t="n"/>
      <c r="AI1466" s="232" t="n"/>
      <c r="AJ1466" s="232" t="n"/>
      <c r="AK1466" s="195" t="n"/>
      <c r="AL1466" s="195" t="n"/>
      <c r="AM1466" s="232">
        <f>IFERROR(ROUND(AVERAGE(O1466:S1466,AA1466:AE1466),0),"")</f>
        <v/>
      </c>
      <c r="AN1466" s="232">
        <f>IFERROR(ROUND(AVERAGE(T1466:X1466,AF1466:AJ1466),0),"")</f>
        <v/>
      </c>
      <c r="AO1466" s="278">
        <f>IFERROR((AM1466-L1466)/L1466,"")</f>
        <v/>
      </c>
      <c r="AP1466" s="218" t="n"/>
      <c r="AQ1466" s="219" t="n"/>
      <c r="AR1466" s="217">
        <f>IFERROR(ROUND((3600/AS1466*J1466),0),"")</f>
        <v/>
      </c>
      <c r="AS1466" s="217">
        <f>IFERROR(ROUND(AVERAGE(Y1466:Z1466,AK1466:AL1466),0),"")</f>
        <v/>
      </c>
      <c r="AT1466" s="217" t="n"/>
      <c r="AU1466" s="217" t="n"/>
      <c r="AV1466" s="217" t="n"/>
      <c r="AW1466" s="217" t="n"/>
      <c r="AX1466" s="217" t="n"/>
      <c r="AY1466" s="217" t="n"/>
      <c r="AZ1466" s="217" t="n"/>
      <c r="BA1466" s="217" t="n"/>
      <c r="BB1466" s="217" t="n"/>
      <c r="BC1466" s="217" t="n"/>
      <c r="BD1466" s="217" t="n"/>
      <c r="BE1466" s="217" t="n"/>
      <c r="BF1466" s="217" t="n"/>
      <c r="BG1466" s="217" t="n"/>
      <c r="BH1466" s="217" t="n"/>
      <c r="BI1466" s="217" t="n"/>
      <c r="BJ1466" s="217" t="n"/>
      <c r="BK1466" s="217" t="n"/>
      <c r="BL1466" s="217" t="n"/>
      <c r="BM1466" s="217" t="n"/>
      <c r="BN1466" s="217" t="n"/>
      <c r="BO1466" s="217" t="n"/>
      <c r="BP1466" s="217" t="n"/>
      <c r="BQ1466" s="217" t="n"/>
      <c r="BR1466" s="217" t="n"/>
      <c r="BS1466" s="217" t="n"/>
      <c r="BT1466" s="217" t="n"/>
      <c r="BU1466" s="217" t="n"/>
      <c r="BV1466" s="217" t="n"/>
      <c r="BW1466" s="217" t="n"/>
      <c r="BX1466" s="220" t="n"/>
      <c r="BY1466" s="220" t="n"/>
      <c r="BZ1466" s="220" t="n"/>
      <c r="CA1466" s="220" t="n"/>
      <c r="CB1466" s="220" t="n"/>
      <c r="CC1466" s="220" t="n"/>
      <c r="CD1466" s="220" t="n"/>
      <c r="CE1466" s="220" t="n"/>
      <c r="CF1466" s="220" t="n"/>
      <c r="CG1466" s="221">
        <f>IFERROR(ROUND((SUM(BX1466:CF1466)),0),"")</f>
        <v/>
      </c>
      <c r="CH1466" s="216" t="n"/>
      <c r="CI1466" s="456" t="n"/>
      <c r="CJ1466" s="223" t="n"/>
      <c r="CK1466" s="196" t="n"/>
      <c r="CL1466" s="196" t="n"/>
      <c r="CM1466" s="196" t="n"/>
      <c r="CN1466" s="196" t="n"/>
      <c r="CO1466" s="196" t="n"/>
      <c r="CP1466" s="323" t="n"/>
      <c r="CQ1466" s="348" t="n"/>
      <c r="CR1466" s="348" t="n"/>
      <c r="CS1466" s="348" t="n"/>
      <c r="CT1466" s="348" t="n"/>
      <c r="CU1466" s="348" t="n"/>
      <c r="CV1466" s="348" t="n"/>
      <c r="CW1466" s="348" t="n"/>
      <c r="CX1466" s="348" t="n"/>
      <c r="CY1466" s="348">
        <f>IFERROR(ROUND(STDEV(AN1466,L1466),1),"")</f>
        <v/>
      </c>
      <c r="CZ1466" s="232">
        <f>IFERROR(ROUND(AVERAGE(O1466:S1466,AA1466:AE1466),0),"")</f>
        <v/>
      </c>
      <c r="DA1466" s="232">
        <f>IFERROR(AVERAGE(T1466:X1466,AF1466:AJ1466),"")</f>
        <v/>
      </c>
      <c r="DB1466" s="308">
        <f>AV1466+BK1466</f>
        <v/>
      </c>
      <c r="DC1466" s="12">
        <f>SUM(BL1466:BT1466,AW1466:BE1466)</f>
        <v/>
      </c>
      <c r="DD1466" s="437">
        <f>IFERROR(ROUND(DC1466/K1466,0),"")</f>
        <v/>
      </c>
      <c r="DE1466" s="437">
        <f>IFERROR(ROUND(AVERAGE(Y1466:Z1466,AK1466:AL1466),0),"")</f>
        <v/>
      </c>
      <c r="DF1466" s="217">
        <f>IFERROR(ROUND((3600/DE1466*J1466),0),"")</f>
        <v/>
      </c>
      <c r="DG1466" s="437">
        <f>IFERROR(ROUND(DD1466/DF1466,1),"")</f>
        <v/>
      </c>
      <c r="DH1466" s="308">
        <f>IFERROR(DB1466+DD1466,"")</f>
        <v/>
      </c>
      <c r="DI1466" s="447">
        <f>IFERROR(DD1466/DH1466,"")</f>
        <v/>
      </c>
      <c r="DJ1466" s="239" t="n"/>
      <c r="DK1466" s="12">
        <f>IFERROR(DF1466-AP1466,"")</f>
        <v/>
      </c>
      <c r="DL1466" s="239" t="n"/>
      <c r="DM1466" s="307">
        <f>IFERROR(DA1466-L1466,"")</f>
        <v/>
      </c>
      <c r="DN1466" s="348">
        <f>IF(DE1466&gt;AQ1466,0,1)</f>
        <v/>
      </c>
      <c r="DO1466" s="348">
        <f>IF(DA1466&lt;M1466,0,1)</f>
        <v/>
      </c>
      <c r="DP1466" s="348">
        <f>IF(DA1466&gt;N1466,0,1)</f>
        <v/>
      </c>
    </row>
    <row r="1467" ht="20.25" customHeight="1" s="417">
      <c r="C1467" s="455" t="n"/>
      <c r="G1467" s="238" t="n"/>
      <c r="H1467" s="437" t="n"/>
      <c r="I1467" s="437" t="n"/>
      <c r="J1467" s="437" t="n"/>
      <c r="K1467" s="437" t="n"/>
      <c r="L1467" s="240" t="n"/>
      <c r="M1467" s="241" t="n"/>
      <c r="N1467" s="242" t="n"/>
      <c r="O1467" s="232" t="n"/>
      <c r="P1467" s="232" t="n"/>
      <c r="Q1467" s="232" t="n"/>
      <c r="R1467" s="232" t="n"/>
      <c r="S1467" s="232" t="n"/>
      <c r="T1467" s="232" t="n"/>
      <c r="U1467" s="232" t="n"/>
      <c r="V1467" s="232" t="n"/>
      <c r="W1467" s="232" t="n"/>
      <c r="X1467" s="232" t="n"/>
      <c r="Y1467" s="195" t="n"/>
      <c r="Z1467" s="195" t="n"/>
      <c r="AA1467" s="232" t="n"/>
      <c r="AB1467" s="232" t="n"/>
      <c r="AC1467" s="232" t="n"/>
      <c r="AD1467" s="232" t="n"/>
      <c r="AE1467" s="232" t="n"/>
      <c r="AF1467" s="232" t="n"/>
      <c r="AG1467" s="232" t="n"/>
      <c r="AH1467" s="232" t="n"/>
      <c r="AI1467" s="232" t="n"/>
      <c r="AJ1467" s="232" t="n"/>
      <c r="AK1467" s="195" t="n"/>
      <c r="AL1467" s="195" t="n"/>
      <c r="AM1467" s="232">
        <f>IFERROR(ROUND(AVERAGE(O1467:S1467,AA1467:AE1467),0),"")</f>
        <v/>
      </c>
      <c r="AN1467" s="232">
        <f>IFERROR(ROUND(AVERAGE(T1467:X1467,AF1467:AJ1467),0),"")</f>
        <v/>
      </c>
      <c r="AO1467" s="278">
        <f>IFERROR((AM1467-L1467)/L1467,"")</f>
        <v/>
      </c>
      <c r="AP1467" s="218" t="n"/>
      <c r="AQ1467" s="219" t="n"/>
      <c r="AR1467" s="217">
        <f>IFERROR(ROUND((3600/AS1467*J1467),0),"")</f>
        <v/>
      </c>
      <c r="AS1467" s="217">
        <f>IFERROR(ROUND(AVERAGE(Y1467:Z1467,AK1467:AL1467),0),"")</f>
        <v/>
      </c>
      <c r="AT1467" s="217" t="n"/>
      <c r="AU1467" s="217" t="n"/>
      <c r="AV1467" s="217" t="n"/>
      <c r="AW1467" s="217" t="n"/>
      <c r="AX1467" s="217" t="n"/>
      <c r="AY1467" s="217" t="n"/>
      <c r="AZ1467" s="217" t="n"/>
      <c r="BA1467" s="217" t="n"/>
      <c r="BB1467" s="217" t="n"/>
      <c r="BC1467" s="217" t="n"/>
      <c r="BD1467" s="217" t="n"/>
      <c r="BE1467" s="217" t="n"/>
      <c r="BF1467" s="217" t="n"/>
      <c r="BG1467" s="217" t="n"/>
      <c r="BH1467" s="217" t="n"/>
      <c r="BI1467" s="217" t="n"/>
      <c r="BJ1467" s="217" t="n"/>
      <c r="BK1467" s="217" t="n"/>
      <c r="BL1467" s="217" t="n"/>
      <c r="BM1467" s="217" t="n"/>
      <c r="BN1467" s="217" t="n"/>
      <c r="BO1467" s="217" t="n"/>
      <c r="BP1467" s="217" t="n"/>
      <c r="BQ1467" s="217" t="n"/>
      <c r="BR1467" s="217" t="n"/>
      <c r="BS1467" s="217" t="n"/>
      <c r="BT1467" s="217" t="n"/>
      <c r="BU1467" s="217" t="n"/>
      <c r="BV1467" s="217" t="n"/>
      <c r="BW1467" s="217" t="n"/>
      <c r="BX1467" s="220" t="n"/>
      <c r="BY1467" s="220" t="n"/>
      <c r="BZ1467" s="220" t="n"/>
      <c r="CA1467" s="220" t="n"/>
      <c r="CB1467" s="220" t="n"/>
      <c r="CC1467" s="220" t="n"/>
      <c r="CD1467" s="220" t="n"/>
      <c r="CE1467" s="220" t="n"/>
      <c r="CF1467" s="220" t="n"/>
      <c r="CG1467" s="221">
        <f>IFERROR(ROUND((SUM(BX1467:CF1467)),0),"")</f>
        <v/>
      </c>
      <c r="CH1467" s="216" t="n"/>
      <c r="CI1467" s="456" t="n"/>
      <c r="CJ1467" s="223" t="n"/>
      <c r="CK1467" s="196" t="n"/>
      <c r="CL1467" s="196" t="n"/>
      <c r="CM1467" s="196" t="n"/>
      <c r="CN1467" s="196" t="n"/>
      <c r="CO1467" s="196" t="n"/>
      <c r="CP1467" s="323" t="n"/>
      <c r="CQ1467" s="348" t="n"/>
      <c r="CR1467" s="348" t="n"/>
      <c r="CS1467" s="348" t="n"/>
      <c r="CT1467" s="348" t="n"/>
      <c r="CU1467" s="348" t="n"/>
      <c r="CV1467" s="348" t="n"/>
      <c r="CW1467" s="348" t="n"/>
      <c r="CX1467" s="348" t="n"/>
      <c r="CY1467" s="348">
        <f>IFERROR(ROUND(STDEV(AN1467,L1467),1),"")</f>
        <v/>
      </c>
      <c r="CZ1467" s="232">
        <f>IFERROR(ROUND(AVERAGE(O1467:S1467,AA1467:AE1467),0),"")</f>
        <v/>
      </c>
      <c r="DA1467" s="232">
        <f>IFERROR(AVERAGE(T1467:X1467,AF1467:AJ1467),"")</f>
        <v/>
      </c>
      <c r="DB1467" s="308">
        <f>AV1467+BK1467</f>
        <v/>
      </c>
      <c r="DC1467" s="12">
        <f>SUM(BL1467:BT1467,AW1467:BE1467)</f>
        <v/>
      </c>
      <c r="DD1467" s="437">
        <f>IFERROR(ROUND(DC1467/K1467,0),"")</f>
        <v/>
      </c>
      <c r="DE1467" s="437">
        <f>IFERROR(ROUND(AVERAGE(Y1467:Z1467,AK1467:AL1467),0),"")</f>
        <v/>
      </c>
      <c r="DF1467" s="217">
        <f>IFERROR(ROUND((3600/DE1467*J1467),0),"")</f>
        <v/>
      </c>
      <c r="DG1467" s="437">
        <f>IFERROR(ROUND(DD1467/DF1467,1),"")</f>
        <v/>
      </c>
      <c r="DH1467" s="308">
        <f>IFERROR(DB1467+DD1467,"")</f>
        <v/>
      </c>
      <c r="DI1467" s="447">
        <f>IFERROR(DD1467/DH1467,"")</f>
        <v/>
      </c>
      <c r="DJ1467" s="239" t="n"/>
      <c r="DK1467" s="12">
        <f>IFERROR(DF1467-AP1467,"")</f>
        <v/>
      </c>
      <c r="DL1467" s="239" t="n"/>
      <c r="DM1467" s="307">
        <f>IFERROR(DA1467-L1467,"")</f>
        <v/>
      </c>
      <c r="DN1467" s="348">
        <f>IF(DE1467&gt;AQ1467,0,1)</f>
        <v/>
      </c>
      <c r="DO1467" s="348">
        <f>IF(DA1467&lt;M1467,0,1)</f>
        <v/>
      </c>
      <c r="DP1467" s="348">
        <f>IF(DA1467&gt;N1467,0,1)</f>
        <v/>
      </c>
    </row>
    <row r="1468" ht="20.25" customHeight="1" s="417">
      <c r="C1468" s="455" t="n"/>
      <c r="G1468" s="238" t="n"/>
      <c r="H1468" s="437" t="n"/>
      <c r="I1468" s="437" t="n"/>
      <c r="J1468" s="437" t="n"/>
      <c r="K1468" s="437" t="n"/>
      <c r="L1468" s="240" t="n"/>
      <c r="M1468" s="241" t="n"/>
      <c r="N1468" s="242" t="n"/>
      <c r="O1468" s="232" t="n"/>
      <c r="P1468" s="232" t="n"/>
      <c r="Q1468" s="232" t="n"/>
      <c r="R1468" s="232" t="n"/>
      <c r="S1468" s="232" t="n"/>
      <c r="T1468" s="232" t="n"/>
      <c r="U1468" s="232" t="n"/>
      <c r="V1468" s="232" t="n"/>
      <c r="W1468" s="232" t="n"/>
      <c r="X1468" s="232" t="n"/>
      <c r="Y1468" s="195" t="n"/>
      <c r="Z1468" s="195" t="n"/>
      <c r="AA1468" s="232" t="n"/>
      <c r="AB1468" s="232" t="n"/>
      <c r="AC1468" s="232" t="n"/>
      <c r="AD1468" s="232" t="n"/>
      <c r="AE1468" s="232" t="n"/>
      <c r="AF1468" s="232" t="n"/>
      <c r="AG1468" s="232" t="n"/>
      <c r="AH1468" s="232" t="n"/>
      <c r="AI1468" s="232" t="n"/>
      <c r="AJ1468" s="232" t="n"/>
      <c r="AK1468" s="195" t="n"/>
      <c r="AL1468" s="195" t="n"/>
      <c r="AM1468" s="232">
        <f>IFERROR(ROUND(AVERAGE(O1468:S1468,AA1468:AE1468),0),"")</f>
        <v/>
      </c>
      <c r="AN1468" s="232">
        <f>IFERROR(ROUND(AVERAGE(T1468:X1468,AF1468:AJ1468),0),"")</f>
        <v/>
      </c>
      <c r="AO1468" s="278">
        <f>IFERROR((AM1468-L1468)/L1468,"")</f>
        <v/>
      </c>
      <c r="AP1468" s="218" t="n"/>
      <c r="AQ1468" s="219" t="n"/>
      <c r="AR1468" s="217">
        <f>IFERROR(ROUND((3600/AS1468*J1468),0),"")</f>
        <v/>
      </c>
      <c r="AS1468" s="217">
        <f>IFERROR(ROUND(AVERAGE(Y1468:Z1468,AK1468:AL1468),0),"")</f>
        <v/>
      </c>
      <c r="AT1468" s="217" t="n"/>
      <c r="AU1468" s="217" t="n"/>
      <c r="AV1468" s="217" t="n"/>
      <c r="AW1468" s="217" t="n"/>
      <c r="AX1468" s="217" t="n"/>
      <c r="AY1468" s="217" t="n"/>
      <c r="AZ1468" s="217" t="n"/>
      <c r="BA1468" s="217" t="n"/>
      <c r="BB1468" s="217" t="n"/>
      <c r="BC1468" s="217" t="n"/>
      <c r="BD1468" s="217" t="n"/>
      <c r="BE1468" s="217" t="n"/>
      <c r="BF1468" s="217" t="n"/>
      <c r="BG1468" s="217" t="n"/>
      <c r="BH1468" s="217" t="n"/>
      <c r="BI1468" s="217" t="n"/>
      <c r="BJ1468" s="217" t="n"/>
      <c r="BK1468" s="217" t="n"/>
      <c r="BL1468" s="217" t="n"/>
      <c r="BM1468" s="217" t="n"/>
      <c r="BN1468" s="217" t="n"/>
      <c r="BO1468" s="217" t="n"/>
      <c r="BP1468" s="217" t="n"/>
      <c r="BQ1468" s="217" t="n"/>
      <c r="BR1468" s="217" t="n"/>
      <c r="BS1468" s="217" t="n"/>
      <c r="BT1468" s="217" t="n"/>
      <c r="BU1468" s="217" t="n"/>
      <c r="BV1468" s="217" t="n"/>
      <c r="BW1468" s="217" t="n"/>
      <c r="BX1468" s="220" t="n"/>
      <c r="BY1468" s="220" t="n"/>
      <c r="BZ1468" s="220" t="n"/>
      <c r="CA1468" s="220" t="n"/>
      <c r="CB1468" s="220" t="n"/>
      <c r="CC1468" s="220" t="n"/>
      <c r="CD1468" s="220" t="n"/>
      <c r="CE1468" s="220" t="n"/>
      <c r="CF1468" s="220" t="n"/>
      <c r="CG1468" s="221">
        <f>IFERROR(ROUND((SUM(BX1468:CF1468)),0),"")</f>
        <v/>
      </c>
      <c r="CH1468" s="216" t="n"/>
      <c r="CI1468" s="456" t="n"/>
      <c r="CJ1468" s="223" t="n"/>
      <c r="CK1468" s="196" t="n"/>
      <c r="CL1468" s="196" t="n"/>
      <c r="CM1468" s="196" t="n"/>
      <c r="CN1468" s="196" t="n"/>
      <c r="CO1468" s="196" t="n"/>
      <c r="CP1468" s="323" t="n"/>
      <c r="CQ1468" s="348" t="n"/>
      <c r="CR1468" s="348" t="n"/>
      <c r="CS1468" s="348" t="n"/>
      <c r="CT1468" s="348" t="n"/>
      <c r="CU1468" s="348" t="n"/>
      <c r="CV1468" s="348" t="n"/>
      <c r="CW1468" s="348" t="n"/>
      <c r="CX1468" s="348" t="n"/>
      <c r="CY1468" s="348">
        <f>IFERROR(ROUND(STDEV(AN1468,L1468),1),"")</f>
        <v/>
      </c>
      <c r="CZ1468" s="232">
        <f>IFERROR(ROUND(AVERAGE(O1468:S1468,AA1468:AE1468),0),"")</f>
        <v/>
      </c>
      <c r="DA1468" s="232">
        <f>IFERROR(AVERAGE(T1468:X1468,AF1468:AJ1468),"")</f>
        <v/>
      </c>
      <c r="DB1468" s="308">
        <f>AV1468+BK1468</f>
        <v/>
      </c>
      <c r="DC1468" s="12">
        <f>SUM(BL1468:BT1468,AW1468:BE1468)</f>
        <v/>
      </c>
      <c r="DD1468" s="437">
        <f>IFERROR(ROUND(DC1468/K1468,0),"")</f>
        <v/>
      </c>
      <c r="DE1468" s="437">
        <f>IFERROR(ROUND(AVERAGE(Y1468:Z1468,AK1468:AL1468),0),"")</f>
        <v/>
      </c>
      <c r="DF1468" s="217">
        <f>IFERROR(ROUND((3600/DE1468*J1468),0),"")</f>
        <v/>
      </c>
      <c r="DG1468" s="437">
        <f>IFERROR(ROUND(DD1468/DF1468,1),"")</f>
        <v/>
      </c>
      <c r="DH1468" s="308">
        <f>IFERROR(DB1468+DD1468,"")</f>
        <v/>
      </c>
      <c r="DI1468" s="447">
        <f>IFERROR(DD1468/DH1468,"")</f>
        <v/>
      </c>
      <c r="DJ1468" s="239" t="n"/>
      <c r="DK1468" s="12">
        <f>IFERROR(DF1468-AP1468,"")</f>
        <v/>
      </c>
      <c r="DL1468" s="239" t="n"/>
      <c r="DM1468" s="307">
        <f>IFERROR(DA1468-L1468,"")</f>
        <v/>
      </c>
      <c r="DN1468" s="348">
        <f>IF(DE1468&gt;AQ1468,0,1)</f>
        <v/>
      </c>
      <c r="DO1468" s="348">
        <f>IF(DA1468&lt;M1468,0,1)</f>
        <v/>
      </c>
      <c r="DP1468" s="348">
        <f>IF(DA1468&gt;N1468,0,1)</f>
        <v/>
      </c>
    </row>
    <row r="1469" ht="20.25" customHeight="1" s="417">
      <c r="C1469" s="455" t="n"/>
      <c r="G1469" s="238" t="n"/>
      <c r="H1469" s="437" t="n"/>
      <c r="I1469" s="437" t="n"/>
      <c r="J1469" s="437" t="n"/>
      <c r="K1469" s="437" t="n"/>
      <c r="L1469" s="240" t="n"/>
      <c r="M1469" s="241" t="n"/>
      <c r="N1469" s="242" t="n"/>
      <c r="O1469" s="232" t="n"/>
      <c r="P1469" s="232" t="n"/>
      <c r="Q1469" s="232" t="n"/>
      <c r="R1469" s="232" t="n"/>
      <c r="S1469" s="232" t="n"/>
      <c r="T1469" s="232" t="n"/>
      <c r="U1469" s="232" t="n"/>
      <c r="V1469" s="232" t="n"/>
      <c r="W1469" s="232" t="n"/>
      <c r="X1469" s="232" t="n"/>
      <c r="Y1469" s="195" t="n"/>
      <c r="Z1469" s="195" t="n"/>
      <c r="AA1469" s="232" t="n"/>
      <c r="AB1469" s="232" t="n"/>
      <c r="AC1469" s="232" t="n"/>
      <c r="AD1469" s="232" t="n"/>
      <c r="AE1469" s="232" t="n"/>
      <c r="AF1469" s="232" t="n"/>
      <c r="AG1469" s="232" t="n"/>
      <c r="AH1469" s="232" t="n"/>
      <c r="AI1469" s="232" t="n"/>
      <c r="AJ1469" s="232" t="n"/>
      <c r="AK1469" s="195" t="n"/>
      <c r="AL1469" s="195" t="n"/>
      <c r="AM1469" s="232">
        <f>IFERROR(ROUND(AVERAGE(O1469:S1469,AA1469:AE1469),0),"")</f>
        <v/>
      </c>
      <c r="AN1469" s="232">
        <f>IFERROR(ROUND(AVERAGE(T1469:X1469,AF1469:AJ1469),0),"")</f>
        <v/>
      </c>
      <c r="AO1469" s="278">
        <f>IFERROR((AM1469-L1469)/L1469,"")</f>
        <v/>
      </c>
      <c r="AP1469" s="218" t="n"/>
      <c r="AQ1469" s="219" t="n"/>
      <c r="AR1469" s="217">
        <f>IFERROR(ROUND((3600/AS1469*J1469),0),"")</f>
        <v/>
      </c>
      <c r="AS1469" s="217">
        <f>IFERROR(ROUND(AVERAGE(Y1469:Z1469,AK1469:AL1469),0),"")</f>
        <v/>
      </c>
      <c r="AT1469" s="217" t="n"/>
      <c r="AU1469" s="217" t="n"/>
      <c r="AV1469" s="217" t="n"/>
      <c r="AW1469" s="217" t="n"/>
      <c r="AX1469" s="217" t="n"/>
      <c r="AY1469" s="217" t="n"/>
      <c r="AZ1469" s="217" t="n"/>
      <c r="BA1469" s="217" t="n"/>
      <c r="BB1469" s="217" t="n"/>
      <c r="BC1469" s="217" t="n"/>
      <c r="BD1469" s="217" t="n"/>
      <c r="BE1469" s="217" t="n"/>
      <c r="BF1469" s="217" t="n"/>
      <c r="BG1469" s="217" t="n"/>
      <c r="BH1469" s="217" t="n"/>
      <c r="BI1469" s="217" t="n"/>
      <c r="BJ1469" s="217" t="n"/>
      <c r="BK1469" s="217" t="n"/>
      <c r="BL1469" s="217" t="n"/>
      <c r="BM1469" s="217" t="n"/>
      <c r="BN1469" s="217" t="n"/>
      <c r="BO1469" s="217" t="n"/>
      <c r="BP1469" s="217" t="n"/>
      <c r="BQ1469" s="217" t="n"/>
      <c r="BR1469" s="217" t="n"/>
      <c r="BS1469" s="217" t="n"/>
      <c r="BT1469" s="217" t="n"/>
      <c r="BU1469" s="217" t="n"/>
      <c r="BV1469" s="217" t="n"/>
      <c r="BW1469" s="217" t="n"/>
      <c r="BX1469" s="220" t="n"/>
      <c r="BY1469" s="220" t="n"/>
      <c r="BZ1469" s="220" t="n"/>
      <c r="CA1469" s="220" t="n"/>
      <c r="CB1469" s="220" t="n"/>
      <c r="CC1469" s="220" t="n"/>
      <c r="CD1469" s="220" t="n"/>
      <c r="CE1469" s="220" t="n"/>
      <c r="CF1469" s="220" t="n"/>
      <c r="CG1469" s="221">
        <f>IFERROR(ROUND((SUM(BX1469:CF1469)),0),"")</f>
        <v/>
      </c>
      <c r="CH1469" s="216" t="n"/>
      <c r="CI1469" s="456" t="n"/>
      <c r="CJ1469" s="223" t="n"/>
      <c r="CK1469" s="196" t="n"/>
      <c r="CL1469" s="196" t="n"/>
      <c r="CM1469" s="196" t="n"/>
      <c r="CN1469" s="196" t="n"/>
      <c r="CO1469" s="196" t="n"/>
      <c r="CP1469" s="323" t="n"/>
      <c r="CQ1469" s="348" t="n"/>
      <c r="CR1469" s="348" t="n"/>
      <c r="CS1469" s="348" t="n"/>
      <c r="CT1469" s="348" t="n"/>
      <c r="CU1469" s="348" t="n"/>
      <c r="CV1469" s="348" t="n"/>
      <c r="CW1469" s="348" t="n"/>
      <c r="CX1469" s="348" t="n"/>
      <c r="CY1469" s="348">
        <f>IFERROR(ROUND(STDEV(AN1469,L1469),1),"")</f>
        <v/>
      </c>
      <c r="CZ1469" s="232">
        <f>IFERROR(ROUND(AVERAGE(O1469:S1469,AA1469:AE1469),0),"")</f>
        <v/>
      </c>
      <c r="DA1469" s="232">
        <f>IFERROR(AVERAGE(T1469:X1469,AF1469:AJ1469),"")</f>
        <v/>
      </c>
      <c r="DB1469" s="308">
        <f>AV1469+BK1469</f>
        <v/>
      </c>
      <c r="DC1469" s="12">
        <f>SUM(BL1469:BT1469,AW1469:BE1469)</f>
        <v/>
      </c>
      <c r="DD1469" s="437">
        <f>IFERROR(ROUND(DC1469/K1469,0),"")</f>
        <v/>
      </c>
      <c r="DE1469" s="437">
        <f>IFERROR(ROUND(AVERAGE(Y1469:Z1469,AK1469:AL1469),0),"")</f>
        <v/>
      </c>
      <c r="DF1469" s="217">
        <f>IFERROR(ROUND((3600/DE1469*J1469),0),"")</f>
        <v/>
      </c>
      <c r="DG1469" s="437">
        <f>IFERROR(ROUND(DD1469/DF1469,1),"")</f>
        <v/>
      </c>
      <c r="DH1469" s="308">
        <f>IFERROR(DB1469+DD1469,"")</f>
        <v/>
      </c>
      <c r="DI1469" s="447">
        <f>IFERROR(DD1469/DH1469,"")</f>
        <v/>
      </c>
      <c r="DJ1469" s="239" t="n"/>
      <c r="DK1469" s="12">
        <f>IFERROR(DF1469-AP1469,"")</f>
        <v/>
      </c>
      <c r="DL1469" s="239" t="n"/>
      <c r="DM1469" s="307">
        <f>IFERROR(DA1469-L1469,"")</f>
        <v/>
      </c>
      <c r="DN1469" s="348">
        <f>IF(DE1469&gt;AQ1469,0,1)</f>
        <v/>
      </c>
      <c r="DO1469" s="348">
        <f>IF(DA1469&lt;M1469,0,1)</f>
        <v/>
      </c>
      <c r="DP1469" s="348">
        <f>IF(DA1469&gt;N1469,0,1)</f>
        <v/>
      </c>
    </row>
    <row r="1470" ht="20.25" customHeight="1" s="417">
      <c r="C1470" s="455" t="n"/>
      <c r="G1470" s="238" t="n"/>
      <c r="H1470" s="437" t="n"/>
      <c r="I1470" s="437" t="n"/>
      <c r="J1470" s="437" t="n"/>
      <c r="K1470" s="437" t="n"/>
      <c r="L1470" s="240" t="n"/>
      <c r="M1470" s="241" t="n"/>
      <c r="N1470" s="242" t="n"/>
      <c r="O1470" s="232" t="n"/>
      <c r="P1470" s="232" t="n"/>
      <c r="Q1470" s="232" t="n"/>
      <c r="R1470" s="232" t="n"/>
      <c r="S1470" s="232" t="n"/>
      <c r="T1470" s="232" t="n"/>
      <c r="U1470" s="232" t="n"/>
      <c r="V1470" s="232" t="n"/>
      <c r="W1470" s="232" t="n"/>
      <c r="X1470" s="232" t="n"/>
      <c r="Y1470" s="195" t="n"/>
      <c r="Z1470" s="195" t="n"/>
      <c r="AA1470" s="232" t="n"/>
      <c r="AB1470" s="232" t="n"/>
      <c r="AC1470" s="232" t="n"/>
      <c r="AD1470" s="232" t="n"/>
      <c r="AE1470" s="232" t="n"/>
      <c r="AF1470" s="232" t="n"/>
      <c r="AG1470" s="232" t="n"/>
      <c r="AH1470" s="232" t="n"/>
      <c r="AI1470" s="232" t="n"/>
      <c r="AJ1470" s="232" t="n"/>
      <c r="AK1470" s="195" t="n"/>
      <c r="AL1470" s="195" t="n"/>
      <c r="AM1470" s="232">
        <f>IFERROR(ROUND(AVERAGE(O1470:S1470,AA1470:AE1470),0),"")</f>
        <v/>
      </c>
      <c r="AN1470" s="232">
        <f>IFERROR(ROUND(AVERAGE(T1470:X1470,AF1470:AJ1470),0),"")</f>
        <v/>
      </c>
      <c r="AO1470" s="278">
        <f>IFERROR((AM1470-L1470)/L1470,"")</f>
        <v/>
      </c>
      <c r="AP1470" s="218" t="n"/>
      <c r="AQ1470" s="219" t="n"/>
      <c r="AR1470" s="217">
        <f>IFERROR(ROUND((3600/AS1470*J1470),0),"")</f>
        <v/>
      </c>
      <c r="AS1470" s="217">
        <f>IFERROR(ROUND(AVERAGE(Y1470:Z1470,AK1470:AL1470),0),"")</f>
        <v/>
      </c>
      <c r="AT1470" s="217" t="n"/>
      <c r="AU1470" s="217" t="n"/>
      <c r="AV1470" s="217" t="n"/>
      <c r="AW1470" s="217" t="n"/>
      <c r="AX1470" s="217" t="n"/>
      <c r="AY1470" s="217" t="n"/>
      <c r="AZ1470" s="217" t="n"/>
      <c r="BA1470" s="217" t="n"/>
      <c r="BB1470" s="217" t="n"/>
      <c r="BC1470" s="217" t="n"/>
      <c r="BD1470" s="217" t="n"/>
      <c r="BE1470" s="217" t="n"/>
      <c r="BF1470" s="217" t="n"/>
      <c r="BG1470" s="217" t="n"/>
      <c r="BH1470" s="217" t="n"/>
      <c r="BI1470" s="217" t="n"/>
      <c r="BJ1470" s="217" t="n"/>
      <c r="BK1470" s="217" t="n"/>
      <c r="BL1470" s="217" t="n"/>
      <c r="BM1470" s="217" t="n"/>
      <c r="BN1470" s="217" t="n"/>
      <c r="BO1470" s="217" t="n"/>
      <c r="BP1470" s="217" t="n"/>
      <c r="BQ1470" s="217" t="n"/>
      <c r="BR1470" s="217" t="n"/>
      <c r="BS1470" s="217" t="n"/>
      <c r="BT1470" s="217" t="n"/>
      <c r="BU1470" s="217" t="n"/>
      <c r="BV1470" s="217" t="n"/>
      <c r="BW1470" s="217" t="n"/>
      <c r="BX1470" s="220" t="n"/>
      <c r="BY1470" s="220" t="n"/>
      <c r="BZ1470" s="220" t="n"/>
      <c r="CA1470" s="220" t="n"/>
      <c r="CB1470" s="220" t="n"/>
      <c r="CC1470" s="220" t="n"/>
      <c r="CD1470" s="220" t="n"/>
      <c r="CE1470" s="220" t="n"/>
      <c r="CF1470" s="220" t="n"/>
      <c r="CG1470" s="221">
        <f>IFERROR(ROUND((SUM(BX1470:CF1470)),0),"")</f>
        <v/>
      </c>
      <c r="CH1470" s="216" t="n"/>
      <c r="CI1470" s="456" t="n"/>
      <c r="CJ1470" s="223" t="n"/>
      <c r="CK1470" s="196" t="n"/>
      <c r="CL1470" s="196" t="n"/>
      <c r="CM1470" s="196" t="n"/>
      <c r="CN1470" s="196" t="n"/>
      <c r="CO1470" s="196" t="n"/>
      <c r="CP1470" s="323" t="n"/>
      <c r="CQ1470" s="348" t="n"/>
      <c r="CR1470" s="348" t="n"/>
      <c r="CS1470" s="348" t="n"/>
      <c r="CT1470" s="348" t="n"/>
      <c r="CU1470" s="348" t="n"/>
      <c r="CV1470" s="348" t="n"/>
      <c r="CW1470" s="348" t="n"/>
      <c r="CX1470" s="348" t="n"/>
      <c r="CY1470" s="348">
        <f>IFERROR(ROUND(STDEV(AN1470,L1470),1),"")</f>
        <v/>
      </c>
      <c r="CZ1470" s="232">
        <f>IFERROR(ROUND(AVERAGE(O1470:S1470,AA1470:AE1470),0),"")</f>
        <v/>
      </c>
      <c r="DA1470" s="232">
        <f>IFERROR(AVERAGE(T1470:X1470,AF1470:AJ1470),"")</f>
        <v/>
      </c>
      <c r="DB1470" s="308">
        <f>AV1470+BK1470</f>
        <v/>
      </c>
      <c r="DC1470" s="12">
        <f>SUM(BL1470:BT1470,AW1470:BE1470)</f>
        <v/>
      </c>
      <c r="DD1470" s="437">
        <f>IFERROR(ROUND(DC1470/K1470,0),"")</f>
        <v/>
      </c>
      <c r="DE1470" s="437">
        <f>IFERROR(ROUND(AVERAGE(Y1470:Z1470,AK1470:AL1470),0),"")</f>
        <v/>
      </c>
      <c r="DF1470" s="217">
        <f>IFERROR(ROUND((3600/DE1470*J1470),0),"")</f>
        <v/>
      </c>
      <c r="DG1470" s="437">
        <f>IFERROR(ROUND(DD1470/DF1470,1),"")</f>
        <v/>
      </c>
      <c r="DH1470" s="308">
        <f>IFERROR(DB1470+DD1470,"")</f>
        <v/>
      </c>
      <c r="DI1470" s="447">
        <f>IFERROR(DD1470/DH1470,"")</f>
        <v/>
      </c>
      <c r="DJ1470" s="239" t="n"/>
      <c r="DK1470" s="12">
        <f>IFERROR(DF1470-AP1470,"")</f>
        <v/>
      </c>
      <c r="DL1470" s="239" t="n"/>
      <c r="DM1470" s="307">
        <f>IFERROR(DA1470-L1470,"")</f>
        <v/>
      </c>
      <c r="DN1470" s="348">
        <f>IF(DE1470&gt;AQ1470,0,1)</f>
        <v/>
      </c>
      <c r="DO1470" s="348">
        <f>IF(DA1470&lt;M1470,0,1)</f>
        <v/>
      </c>
      <c r="DP1470" s="348">
        <f>IF(DA1470&gt;N1470,0,1)</f>
        <v/>
      </c>
    </row>
    <row r="1471" ht="20.25" customHeight="1" s="417">
      <c r="C1471" s="455" t="n"/>
      <c r="G1471" s="238" t="n"/>
      <c r="H1471" s="437" t="n"/>
      <c r="I1471" s="437" t="n"/>
      <c r="J1471" s="437" t="n"/>
      <c r="K1471" s="437" t="n"/>
      <c r="L1471" s="240" t="n"/>
      <c r="M1471" s="241" t="n"/>
      <c r="N1471" s="242" t="n"/>
      <c r="O1471" s="232" t="n"/>
      <c r="P1471" s="232" t="n"/>
      <c r="Q1471" s="232" t="n"/>
      <c r="R1471" s="232" t="n"/>
      <c r="S1471" s="232" t="n"/>
      <c r="T1471" s="232" t="n"/>
      <c r="U1471" s="232" t="n"/>
      <c r="V1471" s="232" t="n"/>
      <c r="W1471" s="232" t="n"/>
      <c r="X1471" s="232" t="n"/>
      <c r="Y1471" s="195" t="n"/>
      <c r="Z1471" s="195" t="n"/>
      <c r="AA1471" s="232" t="n"/>
      <c r="AB1471" s="232" t="n"/>
      <c r="AC1471" s="232" t="n"/>
      <c r="AD1471" s="232" t="n"/>
      <c r="AE1471" s="232" t="n"/>
      <c r="AF1471" s="232" t="n"/>
      <c r="AG1471" s="232" t="n"/>
      <c r="AH1471" s="232" t="n"/>
      <c r="AI1471" s="232" t="n"/>
      <c r="AJ1471" s="232" t="n"/>
      <c r="AK1471" s="195" t="n"/>
      <c r="AL1471" s="195" t="n"/>
      <c r="AM1471" s="232">
        <f>IFERROR(ROUND(AVERAGE(O1471:S1471,AA1471:AE1471),0),"")</f>
        <v/>
      </c>
      <c r="AN1471" s="232">
        <f>IFERROR(ROUND(AVERAGE(T1471:X1471,AF1471:AJ1471),0),"")</f>
        <v/>
      </c>
      <c r="AO1471" s="278">
        <f>IFERROR((AM1471-L1471)/L1471,"")</f>
        <v/>
      </c>
      <c r="AP1471" s="218" t="n"/>
      <c r="AQ1471" s="219" t="n"/>
      <c r="AR1471" s="217">
        <f>IFERROR(ROUND((3600/AS1471*J1471),0),"")</f>
        <v/>
      </c>
      <c r="AS1471" s="217">
        <f>IFERROR(ROUND(AVERAGE(Y1471:Z1471,AK1471:AL1471),0),"")</f>
        <v/>
      </c>
      <c r="AT1471" s="217" t="n"/>
      <c r="AU1471" s="217" t="n"/>
      <c r="AV1471" s="217" t="n"/>
      <c r="AW1471" s="217" t="n"/>
      <c r="AX1471" s="217" t="n"/>
      <c r="AY1471" s="217" t="n"/>
      <c r="AZ1471" s="217" t="n"/>
      <c r="BA1471" s="217" t="n"/>
      <c r="BB1471" s="217" t="n"/>
      <c r="BC1471" s="217" t="n"/>
      <c r="BD1471" s="217" t="n"/>
      <c r="BE1471" s="217" t="n"/>
      <c r="BF1471" s="217" t="n"/>
      <c r="BG1471" s="217" t="n"/>
      <c r="BH1471" s="217" t="n"/>
      <c r="BI1471" s="217" t="n"/>
      <c r="BJ1471" s="217" t="n"/>
      <c r="BK1471" s="217" t="n"/>
      <c r="BL1471" s="217" t="n"/>
      <c r="BM1471" s="217" t="n"/>
      <c r="BN1471" s="217" t="n"/>
      <c r="BO1471" s="217" t="n"/>
      <c r="BP1471" s="217" t="n"/>
      <c r="BQ1471" s="217" t="n"/>
      <c r="BR1471" s="217" t="n"/>
      <c r="BS1471" s="217" t="n"/>
      <c r="BT1471" s="217" t="n"/>
      <c r="BU1471" s="217" t="n"/>
      <c r="BV1471" s="217" t="n"/>
      <c r="BW1471" s="217" t="n"/>
      <c r="BX1471" s="220" t="n"/>
      <c r="BY1471" s="220" t="n"/>
      <c r="BZ1471" s="220" t="n"/>
      <c r="CA1471" s="220" t="n"/>
      <c r="CB1471" s="220" t="n"/>
      <c r="CC1471" s="220" t="n"/>
      <c r="CD1471" s="220" t="n"/>
      <c r="CE1471" s="220" t="n"/>
      <c r="CF1471" s="220" t="n"/>
      <c r="CG1471" s="221">
        <f>IFERROR(ROUND((SUM(BX1471:CF1471)),0),"")</f>
        <v/>
      </c>
      <c r="CH1471" s="216" t="n"/>
      <c r="CI1471" s="456" t="n"/>
      <c r="CJ1471" s="223" t="n"/>
      <c r="CK1471" s="196" t="n"/>
      <c r="CL1471" s="196" t="n"/>
      <c r="CM1471" s="196" t="n"/>
      <c r="CN1471" s="196" t="n"/>
      <c r="CO1471" s="196" t="n"/>
      <c r="CP1471" s="323" t="n"/>
      <c r="CQ1471" s="348" t="n"/>
      <c r="CR1471" s="348" t="n"/>
      <c r="CS1471" s="348" t="n"/>
      <c r="CT1471" s="348" t="n"/>
      <c r="CU1471" s="348" t="n"/>
      <c r="CV1471" s="348" t="n"/>
      <c r="CW1471" s="348" t="n"/>
      <c r="CX1471" s="348" t="n"/>
      <c r="CY1471" s="348">
        <f>IFERROR(ROUND(STDEV(AN1471,L1471),1),"")</f>
        <v/>
      </c>
      <c r="CZ1471" s="232">
        <f>IFERROR(ROUND(AVERAGE(O1471:S1471,AA1471:AE1471),0),"")</f>
        <v/>
      </c>
      <c r="DA1471" s="232">
        <f>IFERROR(AVERAGE(T1471:X1471,AF1471:AJ1471),"")</f>
        <v/>
      </c>
      <c r="DB1471" s="308">
        <f>AV1471+BK1471</f>
        <v/>
      </c>
      <c r="DC1471" s="12">
        <f>SUM(BL1471:BT1471,AW1471:BE1471)</f>
        <v/>
      </c>
      <c r="DD1471" s="437">
        <f>IFERROR(ROUND(DC1471/K1471,0),"")</f>
        <v/>
      </c>
      <c r="DE1471" s="437">
        <f>IFERROR(ROUND(AVERAGE(Y1471:Z1471,AK1471:AL1471),0),"")</f>
        <v/>
      </c>
      <c r="DF1471" s="217">
        <f>IFERROR(ROUND((3600/DE1471*J1471),0),"")</f>
        <v/>
      </c>
      <c r="DG1471" s="437">
        <f>IFERROR(ROUND(DD1471/DF1471,1),"")</f>
        <v/>
      </c>
      <c r="DH1471" s="308">
        <f>IFERROR(DB1471+DD1471,"")</f>
        <v/>
      </c>
      <c r="DI1471" s="447">
        <f>IFERROR(DD1471/DH1471,"")</f>
        <v/>
      </c>
      <c r="DJ1471" s="239" t="n"/>
      <c r="DK1471" s="12">
        <f>IFERROR(DF1471-AP1471,"")</f>
        <v/>
      </c>
      <c r="DL1471" s="239" t="n"/>
      <c r="DM1471" s="307">
        <f>IFERROR(DA1471-L1471,"")</f>
        <v/>
      </c>
      <c r="DN1471" s="348">
        <f>IF(DE1471&gt;AQ1471,0,1)</f>
        <v/>
      </c>
      <c r="DO1471" s="348">
        <f>IF(DA1471&lt;M1471,0,1)</f>
        <v/>
      </c>
      <c r="DP1471" s="348">
        <f>IF(DA1471&gt;N1471,0,1)</f>
        <v/>
      </c>
    </row>
    <row r="1472" ht="20.25" customHeight="1" s="417">
      <c r="C1472" s="455" t="n"/>
      <c r="G1472" s="238" t="n"/>
      <c r="H1472" s="437" t="n"/>
      <c r="I1472" s="437" t="n"/>
      <c r="J1472" s="437" t="n"/>
      <c r="K1472" s="437" t="n"/>
      <c r="L1472" s="240" t="n"/>
      <c r="M1472" s="241" t="n"/>
      <c r="N1472" s="242" t="n"/>
      <c r="O1472" s="232" t="n"/>
      <c r="P1472" s="232" t="n"/>
      <c r="Q1472" s="232" t="n"/>
      <c r="R1472" s="232" t="n"/>
      <c r="S1472" s="232" t="n"/>
      <c r="T1472" s="232" t="n"/>
      <c r="U1472" s="232" t="n"/>
      <c r="V1472" s="232" t="n"/>
      <c r="W1472" s="232" t="n"/>
      <c r="X1472" s="232" t="n"/>
      <c r="Y1472" s="195" t="n"/>
      <c r="Z1472" s="195" t="n"/>
      <c r="AA1472" s="232" t="n"/>
      <c r="AB1472" s="232" t="n"/>
      <c r="AC1472" s="232" t="n"/>
      <c r="AD1472" s="232" t="n"/>
      <c r="AE1472" s="232" t="n"/>
      <c r="AF1472" s="232" t="n"/>
      <c r="AG1472" s="232" t="n"/>
      <c r="AH1472" s="232" t="n"/>
      <c r="AI1472" s="232" t="n"/>
      <c r="AJ1472" s="232" t="n"/>
      <c r="AK1472" s="195" t="n"/>
      <c r="AL1472" s="195" t="n"/>
      <c r="AM1472" s="232">
        <f>IFERROR(ROUND(AVERAGE(O1472:S1472,AA1472:AE1472),0),"")</f>
        <v/>
      </c>
      <c r="AN1472" s="232">
        <f>IFERROR(ROUND(AVERAGE(T1472:X1472,AF1472:AJ1472),0),"")</f>
        <v/>
      </c>
      <c r="AO1472" s="278">
        <f>IFERROR((AM1472-L1472)/L1472,"")</f>
        <v/>
      </c>
      <c r="AP1472" s="218" t="n"/>
      <c r="AQ1472" s="219" t="n"/>
      <c r="AR1472" s="217">
        <f>IFERROR(ROUND((3600/AS1472*J1472),0),"")</f>
        <v/>
      </c>
      <c r="AS1472" s="217">
        <f>IFERROR(ROUND(AVERAGE(Y1472:Z1472,AK1472:AL1472),0),"")</f>
        <v/>
      </c>
      <c r="AT1472" s="217" t="n"/>
      <c r="AU1472" s="217" t="n"/>
      <c r="AV1472" s="217" t="n"/>
      <c r="AW1472" s="217" t="n"/>
      <c r="AX1472" s="217" t="n"/>
      <c r="AY1472" s="217" t="n"/>
      <c r="AZ1472" s="217" t="n"/>
      <c r="BA1472" s="217" t="n"/>
      <c r="BB1472" s="217" t="n"/>
      <c r="BC1472" s="217" t="n"/>
      <c r="BD1472" s="217" t="n"/>
      <c r="BE1472" s="217" t="n"/>
      <c r="BF1472" s="217" t="n"/>
      <c r="BG1472" s="217" t="n"/>
      <c r="BH1472" s="217" t="n"/>
      <c r="BI1472" s="217" t="n"/>
      <c r="BJ1472" s="217" t="n"/>
      <c r="BK1472" s="217" t="n"/>
      <c r="BL1472" s="217" t="n"/>
      <c r="BM1472" s="217" t="n"/>
      <c r="BN1472" s="217" t="n"/>
      <c r="BO1472" s="217" t="n"/>
      <c r="BP1472" s="217" t="n"/>
      <c r="BQ1472" s="217" t="n"/>
      <c r="BR1472" s="217" t="n"/>
      <c r="BS1472" s="217" t="n"/>
      <c r="BT1472" s="217" t="n"/>
      <c r="BU1472" s="217" t="n"/>
      <c r="BV1472" s="217" t="n"/>
      <c r="BW1472" s="217" t="n"/>
      <c r="BX1472" s="220" t="n"/>
      <c r="BY1472" s="220" t="n"/>
      <c r="BZ1472" s="220" t="n"/>
      <c r="CA1472" s="220" t="n"/>
      <c r="CB1472" s="220" t="n"/>
      <c r="CC1472" s="220" t="n"/>
      <c r="CD1472" s="220" t="n"/>
      <c r="CE1472" s="220" t="n"/>
      <c r="CF1472" s="220" t="n"/>
      <c r="CG1472" s="221">
        <f>IFERROR(ROUND((SUM(BX1472:CF1472)),0),"")</f>
        <v/>
      </c>
      <c r="CH1472" s="216" t="n"/>
      <c r="CI1472" s="456" t="n"/>
      <c r="CJ1472" s="223" t="n"/>
      <c r="CK1472" s="196" t="n"/>
      <c r="CL1472" s="196" t="n"/>
      <c r="CM1472" s="196" t="n"/>
      <c r="CN1472" s="196" t="n"/>
      <c r="CO1472" s="196" t="n"/>
      <c r="CP1472" s="323" t="n"/>
      <c r="CQ1472" s="348" t="n"/>
      <c r="CR1472" s="348" t="n"/>
      <c r="CS1472" s="348" t="n"/>
      <c r="CT1472" s="348" t="n"/>
      <c r="CU1472" s="348" t="n"/>
      <c r="CV1472" s="348" t="n"/>
      <c r="CW1472" s="348" t="n"/>
      <c r="CX1472" s="348" t="n"/>
      <c r="CY1472" s="348">
        <f>IFERROR(ROUND(STDEV(AN1472,L1472),1),"")</f>
        <v/>
      </c>
      <c r="CZ1472" s="232">
        <f>IFERROR(ROUND(AVERAGE(O1472:S1472,AA1472:AE1472),0),"")</f>
        <v/>
      </c>
      <c r="DA1472" s="232">
        <f>IFERROR(AVERAGE(T1472:X1472,AF1472:AJ1472),"")</f>
        <v/>
      </c>
      <c r="DB1472" s="308">
        <f>AV1472+BK1472</f>
        <v/>
      </c>
      <c r="DC1472" s="12">
        <f>SUM(BL1472:BT1472,AW1472:BE1472)</f>
        <v/>
      </c>
      <c r="DD1472" s="437">
        <f>IFERROR(ROUND(DC1472/K1472,0),"")</f>
        <v/>
      </c>
      <c r="DE1472" s="437">
        <f>IFERROR(ROUND(AVERAGE(Y1472:Z1472,AK1472:AL1472),0),"")</f>
        <v/>
      </c>
      <c r="DF1472" s="217">
        <f>IFERROR(ROUND((3600/DE1472*J1472),0),"")</f>
        <v/>
      </c>
      <c r="DG1472" s="437">
        <f>IFERROR(ROUND(DD1472/DF1472,1),"")</f>
        <v/>
      </c>
      <c r="DH1472" s="308">
        <f>IFERROR(DB1472+DD1472,"")</f>
        <v/>
      </c>
      <c r="DI1472" s="447">
        <f>IFERROR(DD1472/DH1472,"")</f>
        <v/>
      </c>
      <c r="DJ1472" s="239" t="n"/>
      <c r="DK1472" s="12">
        <f>IFERROR(DF1472-AP1472,"")</f>
        <v/>
      </c>
      <c r="DL1472" s="239" t="n"/>
      <c r="DM1472" s="307">
        <f>IFERROR(DA1472-L1472,"")</f>
        <v/>
      </c>
      <c r="DN1472" s="348">
        <f>IF(DE1472&gt;AQ1472,0,1)</f>
        <v/>
      </c>
      <c r="DO1472" s="348">
        <f>IF(DA1472&lt;M1472,0,1)</f>
        <v/>
      </c>
      <c r="DP1472" s="348">
        <f>IF(DA1472&gt;N1472,0,1)</f>
        <v/>
      </c>
    </row>
    <row r="1473" ht="20.25" customHeight="1" s="417">
      <c r="C1473" s="455" t="n"/>
      <c r="G1473" s="238" t="n"/>
      <c r="H1473" s="437" t="n"/>
      <c r="I1473" s="437" t="n"/>
      <c r="J1473" s="437" t="n"/>
      <c r="K1473" s="437" t="n"/>
      <c r="L1473" s="240" t="n"/>
      <c r="M1473" s="241" t="n"/>
      <c r="N1473" s="242" t="n"/>
      <c r="O1473" s="232" t="n"/>
      <c r="P1473" s="232" t="n"/>
      <c r="Q1473" s="232" t="n"/>
      <c r="R1473" s="232" t="n"/>
      <c r="S1473" s="232" t="n"/>
      <c r="T1473" s="232" t="n"/>
      <c r="U1473" s="232" t="n"/>
      <c r="V1473" s="232" t="n"/>
      <c r="W1473" s="232" t="n"/>
      <c r="X1473" s="232" t="n"/>
      <c r="Y1473" s="195" t="n"/>
      <c r="Z1473" s="195" t="n"/>
      <c r="AA1473" s="232" t="n"/>
      <c r="AB1473" s="232" t="n"/>
      <c r="AC1473" s="232" t="n"/>
      <c r="AD1473" s="232" t="n"/>
      <c r="AE1473" s="232" t="n"/>
      <c r="AF1473" s="232" t="n"/>
      <c r="AG1473" s="232" t="n"/>
      <c r="AH1473" s="232" t="n"/>
      <c r="AI1473" s="232" t="n"/>
      <c r="AJ1473" s="232" t="n"/>
      <c r="AK1473" s="195" t="n"/>
      <c r="AL1473" s="195" t="n"/>
      <c r="AM1473" s="232">
        <f>IFERROR(ROUND(AVERAGE(O1473:S1473,AA1473:AE1473),0),"")</f>
        <v/>
      </c>
      <c r="AN1473" s="232">
        <f>IFERROR(ROUND(AVERAGE(T1473:X1473,AF1473:AJ1473),0),"")</f>
        <v/>
      </c>
      <c r="AO1473" s="278">
        <f>IFERROR((AM1473-L1473)/L1473,"")</f>
        <v/>
      </c>
      <c r="AP1473" s="218" t="n"/>
      <c r="AQ1473" s="219" t="n"/>
      <c r="AR1473" s="217">
        <f>IFERROR(ROUND((3600/AS1473*J1473),0),"")</f>
        <v/>
      </c>
      <c r="AS1473" s="217">
        <f>IFERROR(ROUND(AVERAGE(Y1473:Z1473,AK1473:AL1473),0),"")</f>
        <v/>
      </c>
      <c r="AT1473" s="217" t="n"/>
      <c r="AU1473" s="217" t="n"/>
      <c r="AV1473" s="217" t="n"/>
      <c r="AW1473" s="217" t="n"/>
      <c r="AX1473" s="217" t="n"/>
      <c r="AY1473" s="217" t="n"/>
      <c r="AZ1473" s="217" t="n"/>
      <c r="BA1473" s="217" t="n"/>
      <c r="BB1473" s="217" t="n"/>
      <c r="BC1473" s="217" t="n"/>
      <c r="BD1473" s="217" t="n"/>
      <c r="BE1473" s="217" t="n"/>
      <c r="BF1473" s="217" t="n"/>
      <c r="BG1473" s="217" t="n"/>
      <c r="BH1473" s="217" t="n"/>
      <c r="BI1473" s="217" t="n"/>
      <c r="BJ1473" s="217" t="n"/>
      <c r="BK1473" s="217" t="n"/>
      <c r="BL1473" s="217" t="n"/>
      <c r="BM1473" s="217" t="n"/>
      <c r="BN1473" s="217" t="n"/>
      <c r="BO1473" s="217" t="n"/>
      <c r="BP1473" s="217" t="n"/>
      <c r="BQ1473" s="217" t="n"/>
      <c r="BR1473" s="217" t="n"/>
      <c r="BS1473" s="217" t="n"/>
      <c r="BT1473" s="217" t="n"/>
      <c r="BU1473" s="217" t="n"/>
      <c r="BV1473" s="217" t="n"/>
      <c r="BW1473" s="217" t="n"/>
      <c r="BX1473" s="220" t="n"/>
      <c r="BY1473" s="220" t="n"/>
      <c r="BZ1473" s="220" t="n"/>
      <c r="CA1473" s="220" t="n"/>
      <c r="CB1473" s="220" t="n"/>
      <c r="CC1473" s="220" t="n"/>
      <c r="CD1473" s="220" t="n"/>
      <c r="CE1473" s="220" t="n"/>
      <c r="CF1473" s="220" t="n"/>
      <c r="CG1473" s="221">
        <f>IFERROR(ROUND((SUM(BX1473:CF1473)),0),"")</f>
        <v/>
      </c>
      <c r="CH1473" s="216" t="n"/>
      <c r="CI1473" s="456" t="n"/>
      <c r="CJ1473" s="223" t="n"/>
      <c r="CK1473" s="196" t="n"/>
      <c r="CL1473" s="196" t="n"/>
      <c r="CM1473" s="196" t="n"/>
      <c r="CN1473" s="196" t="n"/>
      <c r="CO1473" s="196" t="n"/>
      <c r="CP1473" s="323" t="n"/>
      <c r="CQ1473" s="348" t="n"/>
      <c r="CR1473" s="348" t="n"/>
      <c r="CS1473" s="348" t="n"/>
      <c r="CT1473" s="348" t="n"/>
      <c r="CU1473" s="348" t="n"/>
      <c r="CV1473" s="348" t="n"/>
      <c r="CW1473" s="348" t="n"/>
      <c r="CX1473" s="348" t="n"/>
      <c r="CY1473" s="348">
        <f>IFERROR(ROUND(STDEV(AN1473,L1473),1),"")</f>
        <v/>
      </c>
      <c r="CZ1473" s="232">
        <f>IFERROR(ROUND(AVERAGE(O1473:S1473,AA1473:AE1473),0),"")</f>
        <v/>
      </c>
      <c r="DA1473" s="232">
        <f>IFERROR(AVERAGE(T1473:X1473,AF1473:AJ1473),"")</f>
        <v/>
      </c>
      <c r="DB1473" s="308">
        <f>AV1473+BK1473</f>
        <v/>
      </c>
      <c r="DC1473" s="12">
        <f>SUM(BL1473:BT1473,AW1473:BE1473)</f>
        <v/>
      </c>
      <c r="DD1473" s="437">
        <f>IFERROR(ROUND(DC1473/K1473,0),"")</f>
        <v/>
      </c>
      <c r="DE1473" s="437">
        <f>IFERROR(ROUND(AVERAGE(Y1473:Z1473,AK1473:AL1473),0),"")</f>
        <v/>
      </c>
      <c r="DF1473" s="217">
        <f>IFERROR(ROUND((3600/DE1473*J1473),0),"")</f>
        <v/>
      </c>
      <c r="DG1473" s="437">
        <f>IFERROR(ROUND(DD1473/DF1473,1),"")</f>
        <v/>
      </c>
      <c r="DH1473" s="308">
        <f>IFERROR(DB1473+DD1473,"")</f>
        <v/>
      </c>
      <c r="DI1473" s="447">
        <f>IFERROR(DD1473/DH1473,"")</f>
        <v/>
      </c>
      <c r="DJ1473" s="239" t="n"/>
      <c r="DK1473" s="12">
        <f>IFERROR(DF1473-AP1473,"")</f>
        <v/>
      </c>
      <c r="DL1473" s="239" t="n"/>
      <c r="DM1473" s="307">
        <f>IFERROR(DA1473-L1473,"")</f>
        <v/>
      </c>
      <c r="DN1473" s="348">
        <f>IF(DE1473&gt;AQ1473,0,1)</f>
        <v/>
      </c>
      <c r="DO1473" s="348">
        <f>IF(DA1473&lt;M1473,0,1)</f>
        <v/>
      </c>
      <c r="DP1473" s="348">
        <f>IF(DA1473&gt;N1473,0,1)</f>
        <v/>
      </c>
    </row>
    <row r="1474" ht="20.25" customHeight="1" s="417">
      <c r="C1474" s="455" t="n"/>
      <c r="G1474" s="238" t="n"/>
      <c r="H1474" s="437" t="n"/>
      <c r="I1474" s="437" t="n"/>
      <c r="J1474" s="437" t="n"/>
      <c r="K1474" s="437" t="n"/>
      <c r="L1474" s="240" t="n"/>
      <c r="M1474" s="241" t="n"/>
      <c r="N1474" s="242" t="n"/>
      <c r="O1474" s="232" t="n"/>
      <c r="P1474" s="232" t="n"/>
      <c r="Q1474" s="232" t="n"/>
      <c r="R1474" s="232" t="n"/>
      <c r="S1474" s="232" t="n"/>
      <c r="T1474" s="232" t="n"/>
      <c r="U1474" s="232" t="n"/>
      <c r="V1474" s="232" t="n"/>
      <c r="W1474" s="232" t="n"/>
      <c r="X1474" s="232" t="n"/>
      <c r="Y1474" s="195" t="n"/>
      <c r="Z1474" s="195" t="n"/>
      <c r="AA1474" s="232" t="n"/>
      <c r="AB1474" s="232" t="n"/>
      <c r="AC1474" s="232" t="n"/>
      <c r="AD1474" s="232" t="n"/>
      <c r="AE1474" s="232" t="n"/>
      <c r="AF1474" s="232" t="n"/>
      <c r="AG1474" s="232" t="n"/>
      <c r="AH1474" s="232" t="n"/>
      <c r="AI1474" s="232" t="n"/>
      <c r="AJ1474" s="232" t="n"/>
      <c r="AK1474" s="195" t="n"/>
      <c r="AL1474" s="195" t="n"/>
      <c r="AM1474" s="232">
        <f>IFERROR(ROUND(AVERAGE(O1474:S1474,AA1474:AE1474),0),"")</f>
        <v/>
      </c>
      <c r="AN1474" s="232">
        <f>IFERROR(ROUND(AVERAGE(T1474:X1474,AF1474:AJ1474),0),"")</f>
        <v/>
      </c>
      <c r="AO1474" s="278">
        <f>IFERROR((AM1474-L1474)/L1474,"")</f>
        <v/>
      </c>
      <c r="AP1474" s="218" t="n"/>
      <c r="AQ1474" s="219" t="n"/>
      <c r="AR1474" s="217">
        <f>IFERROR(ROUND((3600/AS1474*J1474),0),"")</f>
        <v/>
      </c>
      <c r="AS1474" s="217">
        <f>IFERROR(ROUND(AVERAGE(Y1474:Z1474,AK1474:AL1474),0),"")</f>
        <v/>
      </c>
      <c r="AT1474" s="217" t="n"/>
      <c r="AU1474" s="217" t="n"/>
      <c r="AV1474" s="217" t="n"/>
      <c r="AW1474" s="217" t="n"/>
      <c r="AX1474" s="217" t="n"/>
      <c r="AY1474" s="217" t="n"/>
      <c r="AZ1474" s="217" t="n"/>
      <c r="BA1474" s="217" t="n"/>
      <c r="BB1474" s="217" t="n"/>
      <c r="BC1474" s="217" t="n"/>
      <c r="BD1474" s="217" t="n"/>
      <c r="BE1474" s="217" t="n"/>
      <c r="BF1474" s="217" t="n"/>
      <c r="BG1474" s="217" t="n"/>
      <c r="BH1474" s="217" t="n"/>
      <c r="BI1474" s="217" t="n"/>
      <c r="BJ1474" s="217" t="n"/>
      <c r="BK1474" s="217" t="n"/>
      <c r="BL1474" s="217" t="n"/>
      <c r="BM1474" s="217" t="n"/>
      <c r="BN1474" s="217" t="n"/>
      <c r="BO1474" s="217" t="n"/>
      <c r="BP1474" s="217" t="n"/>
      <c r="BQ1474" s="217" t="n"/>
      <c r="BR1474" s="217" t="n"/>
      <c r="BS1474" s="217" t="n"/>
      <c r="BT1474" s="217" t="n"/>
      <c r="BU1474" s="217" t="n"/>
      <c r="BV1474" s="217" t="n"/>
      <c r="BW1474" s="217" t="n"/>
      <c r="BX1474" s="220" t="n"/>
      <c r="BY1474" s="220" t="n"/>
      <c r="BZ1474" s="220" t="n"/>
      <c r="CA1474" s="220" t="n"/>
      <c r="CB1474" s="220" t="n"/>
      <c r="CC1474" s="220" t="n"/>
      <c r="CD1474" s="220" t="n"/>
      <c r="CE1474" s="220" t="n"/>
      <c r="CF1474" s="220" t="n"/>
      <c r="CG1474" s="221">
        <f>IFERROR(ROUND((SUM(BX1474:CF1474)),0),"")</f>
        <v/>
      </c>
      <c r="CH1474" s="216" t="n"/>
      <c r="CI1474" s="456" t="n"/>
      <c r="CJ1474" s="223" t="n"/>
      <c r="CK1474" s="196" t="n"/>
      <c r="CL1474" s="196" t="n"/>
      <c r="CM1474" s="196" t="n"/>
      <c r="CN1474" s="196" t="n"/>
      <c r="CO1474" s="196" t="n"/>
      <c r="CP1474" s="323" t="n"/>
      <c r="CQ1474" s="348" t="n"/>
      <c r="CR1474" s="348" t="n"/>
      <c r="CS1474" s="348" t="n"/>
      <c r="CT1474" s="348" t="n"/>
      <c r="CU1474" s="348" t="n"/>
      <c r="CV1474" s="348" t="n"/>
      <c r="CW1474" s="348" t="n"/>
      <c r="CX1474" s="348" t="n"/>
      <c r="CY1474" s="348">
        <f>IFERROR(ROUND(STDEV(AN1474,L1474),1),"")</f>
        <v/>
      </c>
      <c r="CZ1474" s="232">
        <f>IFERROR(ROUND(AVERAGE(O1474:S1474,AA1474:AE1474),0),"")</f>
        <v/>
      </c>
      <c r="DA1474" s="232">
        <f>IFERROR(AVERAGE(T1474:X1474,AF1474:AJ1474),"")</f>
        <v/>
      </c>
      <c r="DB1474" s="308">
        <f>AV1474+BK1474</f>
        <v/>
      </c>
      <c r="DC1474" s="12">
        <f>SUM(BL1474:BT1474,AW1474:BE1474)</f>
        <v/>
      </c>
      <c r="DD1474" s="437">
        <f>IFERROR(ROUND(DC1474/K1474,0),"")</f>
        <v/>
      </c>
      <c r="DE1474" s="437">
        <f>IFERROR(ROUND(AVERAGE(Y1474:Z1474,AK1474:AL1474),0),"")</f>
        <v/>
      </c>
      <c r="DF1474" s="217">
        <f>IFERROR(ROUND((3600/DE1474*J1474),0),"")</f>
        <v/>
      </c>
      <c r="DG1474" s="437">
        <f>IFERROR(ROUND(DD1474/DF1474,1),"")</f>
        <v/>
      </c>
      <c r="DH1474" s="308">
        <f>IFERROR(DB1474+DD1474,"")</f>
        <v/>
      </c>
      <c r="DI1474" s="447">
        <f>IFERROR(DD1474/DH1474,"")</f>
        <v/>
      </c>
      <c r="DJ1474" s="239" t="n"/>
      <c r="DK1474" s="12">
        <f>IFERROR(DF1474-AP1474,"")</f>
        <v/>
      </c>
      <c r="DL1474" s="239" t="n"/>
      <c r="DM1474" s="307">
        <f>IFERROR(DA1474-L1474,"")</f>
        <v/>
      </c>
      <c r="DN1474" s="348">
        <f>IF(DE1474&gt;AQ1474,0,1)</f>
        <v/>
      </c>
      <c r="DO1474" s="348">
        <f>IF(DA1474&lt;M1474,0,1)</f>
        <v/>
      </c>
      <c r="DP1474" s="348">
        <f>IF(DA1474&gt;N1474,0,1)</f>
        <v/>
      </c>
    </row>
    <row r="1475" ht="20.25" customHeight="1" s="417">
      <c r="C1475" s="455" t="n"/>
      <c r="G1475" s="238" t="n"/>
      <c r="H1475" s="437" t="n"/>
      <c r="I1475" s="437" t="n"/>
      <c r="J1475" s="437" t="n"/>
      <c r="K1475" s="437" t="n"/>
      <c r="L1475" s="240" t="n"/>
      <c r="M1475" s="241" t="n"/>
      <c r="N1475" s="242" t="n"/>
      <c r="O1475" s="232" t="n"/>
      <c r="P1475" s="232" t="n"/>
      <c r="Q1475" s="232" t="n"/>
      <c r="R1475" s="232" t="n"/>
      <c r="S1475" s="232" t="n"/>
      <c r="T1475" s="232" t="n"/>
      <c r="U1475" s="232" t="n"/>
      <c r="V1475" s="232" t="n"/>
      <c r="W1475" s="232" t="n"/>
      <c r="X1475" s="232" t="n"/>
      <c r="Y1475" s="195" t="n"/>
      <c r="Z1475" s="195" t="n"/>
      <c r="AA1475" s="232" t="n"/>
      <c r="AB1475" s="232" t="n"/>
      <c r="AC1475" s="232" t="n"/>
      <c r="AD1475" s="232" t="n"/>
      <c r="AE1475" s="232" t="n"/>
      <c r="AF1475" s="232" t="n"/>
      <c r="AG1475" s="232" t="n"/>
      <c r="AH1475" s="232" t="n"/>
      <c r="AI1475" s="232" t="n"/>
      <c r="AJ1475" s="232" t="n"/>
      <c r="AK1475" s="195" t="n"/>
      <c r="AL1475" s="195" t="n"/>
      <c r="AM1475" s="232">
        <f>IFERROR(ROUND(AVERAGE(O1475:S1475,AA1475:AE1475),0),"")</f>
        <v/>
      </c>
      <c r="AN1475" s="232">
        <f>IFERROR(ROUND(AVERAGE(T1475:X1475,AF1475:AJ1475),0),"")</f>
        <v/>
      </c>
      <c r="AO1475" s="278">
        <f>IFERROR((AM1475-L1475)/L1475,"")</f>
        <v/>
      </c>
      <c r="AP1475" s="218" t="n"/>
      <c r="AQ1475" s="219" t="n"/>
      <c r="AR1475" s="217">
        <f>IFERROR(ROUND((3600/AS1475*J1475),0),"")</f>
        <v/>
      </c>
      <c r="AS1475" s="217">
        <f>IFERROR(ROUND(AVERAGE(Y1475:Z1475,AK1475:AL1475),0),"")</f>
        <v/>
      </c>
      <c r="AT1475" s="217" t="n"/>
      <c r="AU1475" s="217" t="n"/>
      <c r="AV1475" s="217" t="n"/>
      <c r="AW1475" s="217" t="n"/>
      <c r="AX1475" s="217" t="n"/>
      <c r="AY1475" s="217" t="n"/>
      <c r="AZ1475" s="217" t="n"/>
      <c r="BA1475" s="217" t="n"/>
      <c r="BB1475" s="217" t="n"/>
      <c r="BC1475" s="217" t="n"/>
      <c r="BD1475" s="217" t="n"/>
      <c r="BE1475" s="217" t="n"/>
      <c r="BF1475" s="217" t="n"/>
      <c r="BG1475" s="217" t="n"/>
      <c r="BH1475" s="217" t="n"/>
      <c r="BI1475" s="217" t="n"/>
      <c r="BJ1475" s="217" t="n"/>
      <c r="BK1475" s="217" t="n"/>
      <c r="BL1475" s="217" t="n"/>
      <c r="BM1475" s="217" t="n"/>
      <c r="BN1475" s="217" t="n"/>
      <c r="BO1475" s="217" t="n"/>
      <c r="BP1475" s="217" t="n"/>
      <c r="BQ1475" s="217" t="n"/>
      <c r="BR1475" s="217" t="n"/>
      <c r="BS1475" s="217" t="n"/>
      <c r="BT1475" s="217" t="n"/>
      <c r="BU1475" s="217" t="n"/>
      <c r="BV1475" s="217" t="n"/>
      <c r="BW1475" s="217" t="n"/>
      <c r="BX1475" s="220" t="n"/>
      <c r="BY1475" s="220" t="n"/>
      <c r="BZ1475" s="220" t="n"/>
      <c r="CA1475" s="220" t="n"/>
      <c r="CB1475" s="220" t="n"/>
      <c r="CC1475" s="220" t="n"/>
      <c r="CD1475" s="220" t="n"/>
      <c r="CE1475" s="220" t="n"/>
      <c r="CF1475" s="220" t="n"/>
      <c r="CG1475" s="221">
        <f>IFERROR(ROUND((SUM(BX1475:CF1475)),0),"")</f>
        <v/>
      </c>
      <c r="CH1475" s="216" t="n"/>
      <c r="CI1475" s="456" t="n"/>
      <c r="CJ1475" s="223" t="n"/>
      <c r="CK1475" s="196" t="n"/>
      <c r="CL1475" s="196" t="n"/>
      <c r="CM1475" s="196" t="n"/>
      <c r="CN1475" s="196" t="n"/>
      <c r="CO1475" s="196" t="n"/>
      <c r="CP1475" s="323" t="n"/>
      <c r="CQ1475" s="348" t="n"/>
      <c r="CR1475" s="348" t="n"/>
      <c r="CS1475" s="348" t="n"/>
      <c r="CT1475" s="348" t="n"/>
      <c r="CU1475" s="348" t="n"/>
      <c r="CV1475" s="348" t="n"/>
      <c r="CW1475" s="348" t="n"/>
      <c r="CX1475" s="348" t="n"/>
      <c r="CY1475" s="348">
        <f>IFERROR(ROUND(STDEV(AN1475,L1475),1),"")</f>
        <v/>
      </c>
      <c r="CZ1475" s="232">
        <f>IFERROR(ROUND(AVERAGE(O1475:S1475,AA1475:AE1475),0),"")</f>
        <v/>
      </c>
      <c r="DA1475" s="232">
        <f>IFERROR(AVERAGE(T1475:X1475,AF1475:AJ1475),"")</f>
        <v/>
      </c>
      <c r="DB1475" s="308">
        <f>AV1475+BK1475</f>
        <v/>
      </c>
      <c r="DC1475" s="12">
        <f>SUM(BL1475:BT1475,AW1475:BE1475)</f>
        <v/>
      </c>
      <c r="DD1475" s="437">
        <f>IFERROR(ROUND(DC1475/K1475,0),"")</f>
        <v/>
      </c>
      <c r="DE1475" s="437">
        <f>IFERROR(ROUND(AVERAGE(Y1475:Z1475,AK1475:AL1475),0),"")</f>
        <v/>
      </c>
      <c r="DF1475" s="217">
        <f>IFERROR(ROUND((3600/DE1475*J1475),0),"")</f>
        <v/>
      </c>
      <c r="DG1475" s="437">
        <f>IFERROR(ROUND(DD1475/DF1475,1),"")</f>
        <v/>
      </c>
      <c r="DH1475" s="308">
        <f>IFERROR(DB1475+DD1475,"")</f>
        <v/>
      </c>
      <c r="DI1475" s="447">
        <f>IFERROR(DD1475/DH1475,"")</f>
        <v/>
      </c>
      <c r="DJ1475" s="239" t="n"/>
      <c r="DK1475" s="12">
        <f>IFERROR(DF1475-AP1475,"")</f>
        <v/>
      </c>
      <c r="DL1475" s="239" t="n"/>
      <c r="DM1475" s="307">
        <f>IFERROR(DA1475-L1475,"")</f>
        <v/>
      </c>
      <c r="DN1475" s="348">
        <f>IF(DE1475&gt;AQ1475,0,1)</f>
        <v/>
      </c>
      <c r="DO1475" s="348">
        <f>IF(DA1475&lt;M1475,0,1)</f>
        <v/>
      </c>
      <c r="DP1475" s="348">
        <f>IF(DA1475&gt;N1475,0,1)</f>
        <v/>
      </c>
    </row>
    <row r="1476" ht="20.25" customHeight="1" s="417">
      <c r="C1476" s="455" t="n"/>
      <c r="G1476" s="238" t="n"/>
      <c r="H1476" s="437" t="n"/>
      <c r="I1476" s="437" t="n"/>
      <c r="J1476" s="437" t="n"/>
      <c r="K1476" s="437" t="n"/>
      <c r="L1476" s="240" t="n"/>
      <c r="M1476" s="241" t="n"/>
      <c r="N1476" s="242" t="n"/>
      <c r="O1476" s="232" t="n"/>
      <c r="P1476" s="232" t="n"/>
      <c r="Q1476" s="232" t="n"/>
      <c r="R1476" s="232" t="n"/>
      <c r="S1476" s="232" t="n"/>
      <c r="T1476" s="232" t="n"/>
      <c r="U1476" s="232" t="n"/>
      <c r="V1476" s="232" t="n"/>
      <c r="W1476" s="232" t="n"/>
      <c r="X1476" s="232" t="n"/>
      <c r="Y1476" s="195" t="n"/>
      <c r="Z1476" s="195" t="n"/>
      <c r="AA1476" s="232" t="n"/>
      <c r="AB1476" s="232" t="n"/>
      <c r="AC1476" s="232" t="n"/>
      <c r="AD1476" s="232" t="n"/>
      <c r="AE1476" s="232" t="n"/>
      <c r="AF1476" s="232" t="n"/>
      <c r="AG1476" s="232" t="n"/>
      <c r="AH1476" s="232" t="n"/>
      <c r="AI1476" s="232" t="n"/>
      <c r="AJ1476" s="232" t="n"/>
      <c r="AK1476" s="195" t="n"/>
      <c r="AL1476" s="195" t="n"/>
      <c r="AM1476" s="232">
        <f>IFERROR(ROUND(AVERAGE(O1476:S1476,AA1476:AE1476),0),"")</f>
        <v/>
      </c>
      <c r="AN1476" s="232">
        <f>IFERROR(ROUND(AVERAGE(T1476:X1476,AF1476:AJ1476),0),"")</f>
        <v/>
      </c>
      <c r="AO1476" s="278">
        <f>IFERROR((AM1476-L1476)/L1476,"")</f>
        <v/>
      </c>
      <c r="AP1476" s="218" t="n"/>
      <c r="AQ1476" s="219" t="n"/>
      <c r="AR1476" s="217">
        <f>IFERROR(ROUND((3600/AS1476*J1476),0),"")</f>
        <v/>
      </c>
      <c r="AS1476" s="217">
        <f>IFERROR(ROUND(AVERAGE(Y1476:Z1476,AK1476:AL1476),0),"")</f>
        <v/>
      </c>
      <c r="AT1476" s="217" t="n"/>
      <c r="AU1476" s="217" t="n"/>
      <c r="AV1476" s="217" t="n"/>
      <c r="AW1476" s="217" t="n"/>
      <c r="AX1476" s="217" t="n"/>
      <c r="AY1476" s="217" t="n"/>
      <c r="AZ1476" s="217" t="n"/>
      <c r="BA1476" s="217" t="n"/>
      <c r="BB1476" s="217" t="n"/>
      <c r="BC1476" s="217" t="n"/>
      <c r="BD1476" s="217" t="n"/>
      <c r="BE1476" s="217" t="n"/>
      <c r="BF1476" s="217" t="n"/>
      <c r="BG1476" s="217" t="n"/>
      <c r="BH1476" s="217" t="n"/>
      <c r="BI1476" s="217" t="n"/>
      <c r="BJ1476" s="217" t="n"/>
      <c r="BK1476" s="217" t="n"/>
      <c r="BL1476" s="217" t="n"/>
      <c r="BM1476" s="217" t="n"/>
      <c r="BN1476" s="217" t="n"/>
      <c r="BO1476" s="217" t="n"/>
      <c r="BP1476" s="217" t="n"/>
      <c r="BQ1476" s="217" t="n"/>
      <c r="BR1476" s="217" t="n"/>
      <c r="BS1476" s="217" t="n"/>
      <c r="BT1476" s="217" t="n"/>
      <c r="BU1476" s="217" t="n"/>
      <c r="BV1476" s="217" t="n"/>
      <c r="BW1476" s="217" t="n"/>
      <c r="BX1476" s="220" t="n"/>
      <c r="BY1476" s="220" t="n"/>
      <c r="BZ1476" s="220" t="n"/>
      <c r="CA1476" s="220" t="n"/>
      <c r="CB1476" s="220" t="n"/>
      <c r="CC1476" s="220" t="n"/>
      <c r="CD1476" s="220" t="n"/>
      <c r="CE1476" s="220" t="n"/>
      <c r="CF1476" s="220" t="n"/>
      <c r="CG1476" s="221">
        <f>IFERROR(ROUND((SUM(BX1476:CF1476)),0),"")</f>
        <v/>
      </c>
      <c r="CH1476" s="216" t="n"/>
      <c r="CI1476" s="456" t="n"/>
      <c r="CJ1476" s="223" t="n"/>
      <c r="CK1476" s="196" t="n"/>
      <c r="CL1476" s="196" t="n"/>
      <c r="CM1476" s="196" t="n"/>
      <c r="CN1476" s="196" t="n"/>
      <c r="CO1476" s="196" t="n"/>
      <c r="CP1476" s="323" t="n"/>
      <c r="CQ1476" s="348" t="n"/>
      <c r="CR1476" s="348" t="n"/>
      <c r="CS1476" s="348" t="n"/>
      <c r="CT1476" s="348" t="n"/>
      <c r="CU1476" s="348" t="n"/>
      <c r="CV1476" s="348" t="n"/>
      <c r="CW1476" s="348" t="n"/>
      <c r="CX1476" s="348" t="n"/>
      <c r="CY1476" s="348">
        <f>IFERROR(ROUND(STDEV(AN1476,L1476),1),"")</f>
        <v/>
      </c>
      <c r="CZ1476" s="232">
        <f>IFERROR(ROUND(AVERAGE(O1476:S1476,AA1476:AE1476),0),"")</f>
        <v/>
      </c>
      <c r="DA1476" s="232">
        <f>IFERROR(AVERAGE(T1476:X1476,AF1476:AJ1476),"")</f>
        <v/>
      </c>
      <c r="DB1476" s="308">
        <f>AV1476+BK1476</f>
        <v/>
      </c>
      <c r="DC1476" s="12">
        <f>SUM(BL1476:BT1476,AW1476:BE1476)</f>
        <v/>
      </c>
      <c r="DD1476" s="437">
        <f>IFERROR(ROUND(DC1476/K1476,0),"")</f>
        <v/>
      </c>
      <c r="DE1476" s="437">
        <f>IFERROR(ROUND(AVERAGE(Y1476:Z1476,AK1476:AL1476),0),"")</f>
        <v/>
      </c>
      <c r="DF1476" s="217">
        <f>IFERROR(ROUND((3600/DE1476*J1476),0),"")</f>
        <v/>
      </c>
      <c r="DG1476" s="437">
        <f>IFERROR(ROUND(DD1476/DF1476,1),"")</f>
        <v/>
      </c>
      <c r="DH1476" s="308">
        <f>IFERROR(DB1476+DD1476,"")</f>
        <v/>
      </c>
      <c r="DI1476" s="447">
        <f>IFERROR(DD1476/DH1476,"")</f>
        <v/>
      </c>
      <c r="DJ1476" s="239" t="n"/>
      <c r="DK1476" s="12">
        <f>IFERROR(DF1476-AP1476,"")</f>
        <v/>
      </c>
      <c r="DL1476" s="239" t="n"/>
      <c r="DM1476" s="307">
        <f>IFERROR(DA1476-L1476,"")</f>
        <v/>
      </c>
      <c r="DN1476" s="348">
        <f>IF(DE1476&gt;AQ1476,0,1)</f>
        <v/>
      </c>
      <c r="DO1476" s="348">
        <f>IF(DA1476&lt;M1476,0,1)</f>
        <v/>
      </c>
      <c r="DP1476" s="348">
        <f>IF(DA1476&gt;N1476,0,1)</f>
        <v/>
      </c>
    </row>
    <row r="1477" ht="20.25" customHeight="1" s="417">
      <c r="C1477" s="455" t="n"/>
      <c r="G1477" s="238" t="n"/>
      <c r="H1477" s="437" t="n"/>
      <c r="I1477" s="437" t="n"/>
      <c r="J1477" s="437" t="n"/>
      <c r="K1477" s="437" t="n"/>
      <c r="L1477" s="240" t="n"/>
      <c r="M1477" s="241" t="n"/>
      <c r="N1477" s="242" t="n"/>
      <c r="O1477" s="232" t="n"/>
      <c r="P1477" s="232" t="n"/>
      <c r="Q1477" s="232" t="n"/>
      <c r="R1477" s="232" t="n"/>
      <c r="S1477" s="232" t="n"/>
      <c r="T1477" s="232" t="n"/>
      <c r="U1477" s="232" t="n"/>
      <c r="V1477" s="232" t="n"/>
      <c r="W1477" s="232" t="n"/>
      <c r="X1477" s="232" t="n"/>
      <c r="Y1477" s="195" t="n"/>
      <c r="Z1477" s="195" t="n"/>
      <c r="AA1477" s="232" t="n"/>
      <c r="AB1477" s="232" t="n"/>
      <c r="AC1477" s="232" t="n"/>
      <c r="AD1477" s="232" t="n"/>
      <c r="AE1477" s="232" t="n"/>
      <c r="AF1477" s="232" t="n"/>
      <c r="AG1477" s="232" t="n"/>
      <c r="AH1477" s="232" t="n"/>
      <c r="AI1477" s="232" t="n"/>
      <c r="AJ1477" s="232" t="n"/>
      <c r="AK1477" s="195" t="n"/>
      <c r="AL1477" s="195" t="n"/>
      <c r="AM1477" s="232">
        <f>IFERROR(ROUND(AVERAGE(O1477:S1477,AA1477:AE1477),0),"")</f>
        <v/>
      </c>
      <c r="AN1477" s="232">
        <f>IFERROR(ROUND(AVERAGE(T1477:X1477,AF1477:AJ1477),0),"")</f>
        <v/>
      </c>
      <c r="AO1477" s="278">
        <f>IFERROR((AM1477-L1477)/L1477,"")</f>
        <v/>
      </c>
      <c r="AP1477" s="218" t="n"/>
      <c r="AQ1477" s="219" t="n"/>
      <c r="AR1477" s="217">
        <f>IFERROR(ROUND((3600/AS1477*J1477),0),"")</f>
        <v/>
      </c>
      <c r="AS1477" s="217">
        <f>IFERROR(ROUND(AVERAGE(Y1477:Z1477,AK1477:AL1477),0),"")</f>
        <v/>
      </c>
      <c r="AT1477" s="217" t="n"/>
      <c r="AU1477" s="217" t="n"/>
      <c r="AV1477" s="217" t="n"/>
      <c r="AW1477" s="217" t="n"/>
      <c r="AX1477" s="217" t="n"/>
      <c r="AY1477" s="217" t="n"/>
      <c r="AZ1477" s="217" t="n"/>
      <c r="BA1477" s="217" t="n"/>
      <c r="BB1477" s="217" t="n"/>
      <c r="BC1477" s="217" t="n"/>
      <c r="BD1477" s="217" t="n"/>
      <c r="BE1477" s="217" t="n"/>
      <c r="BF1477" s="217" t="n"/>
      <c r="BG1477" s="217" t="n"/>
      <c r="BH1477" s="217" t="n"/>
      <c r="BI1477" s="217" t="n"/>
      <c r="BJ1477" s="217" t="n"/>
      <c r="BK1477" s="217" t="n"/>
      <c r="BL1477" s="217" t="n"/>
      <c r="BM1477" s="217" t="n"/>
      <c r="BN1477" s="217" t="n"/>
      <c r="BO1477" s="217" t="n"/>
      <c r="BP1477" s="217" t="n"/>
      <c r="BQ1477" s="217" t="n"/>
      <c r="BR1477" s="217" t="n"/>
      <c r="BS1477" s="217" t="n"/>
      <c r="BT1477" s="217" t="n"/>
      <c r="BU1477" s="217" t="n"/>
      <c r="BV1477" s="217" t="n"/>
      <c r="BW1477" s="217" t="n"/>
      <c r="BX1477" s="220" t="n"/>
      <c r="BY1477" s="220" t="n"/>
      <c r="BZ1477" s="220" t="n"/>
      <c r="CA1477" s="220" t="n"/>
      <c r="CB1477" s="220" t="n"/>
      <c r="CC1477" s="220" t="n"/>
      <c r="CD1477" s="220" t="n"/>
      <c r="CE1477" s="220" t="n"/>
      <c r="CF1477" s="220" t="n"/>
      <c r="CG1477" s="221">
        <f>IFERROR(ROUND((SUM(BX1477:CF1477)),0),"")</f>
        <v/>
      </c>
      <c r="CH1477" s="216" t="n"/>
      <c r="CI1477" s="456" t="n"/>
      <c r="CJ1477" s="223" t="n"/>
      <c r="CK1477" s="196" t="n"/>
      <c r="CL1477" s="196" t="n"/>
      <c r="CM1477" s="196" t="n"/>
      <c r="CN1477" s="196" t="n"/>
      <c r="CO1477" s="196" t="n"/>
      <c r="CP1477" s="323" t="n"/>
      <c r="CQ1477" s="348" t="n"/>
      <c r="CR1477" s="348" t="n"/>
      <c r="CS1477" s="348" t="n"/>
      <c r="CT1477" s="348" t="n"/>
      <c r="CU1477" s="348" t="n"/>
      <c r="CV1477" s="348" t="n"/>
      <c r="CW1477" s="348" t="n"/>
      <c r="CX1477" s="348" t="n"/>
      <c r="CY1477" s="348">
        <f>IFERROR(ROUND(STDEV(AN1477,L1477),1),"")</f>
        <v/>
      </c>
      <c r="CZ1477" s="232">
        <f>IFERROR(ROUND(AVERAGE(O1477:S1477,AA1477:AE1477),0),"")</f>
        <v/>
      </c>
      <c r="DA1477" s="232">
        <f>IFERROR(AVERAGE(T1477:X1477,AF1477:AJ1477),"")</f>
        <v/>
      </c>
      <c r="DB1477" s="308">
        <f>AV1477+BK1477</f>
        <v/>
      </c>
      <c r="DC1477" s="12">
        <f>SUM(BL1477:BT1477,AW1477:BE1477)</f>
        <v/>
      </c>
      <c r="DD1477" s="437">
        <f>IFERROR(ROUND(DC1477/K1477,0),"")</f>
        <v/>
      </c>
      <c r="DE1477" s="437">
        <f>IFERROR(ROUND(AVERAGE(Y1477:Z1477,AK1477:AL1477),0),"")</f>
        <v/>
      </c>
      <c r="DF1477" s="217">
        <f>IFERROR(ROUND((3600/DE1477*J1477),0),"")</f>
        <v/>
      </c>
      <c r="DG1477" s="437">
        <f>IFERROR(ROUND(DD1477/DF1477,1),"")</f>
        <v/>
      </c>
      <c r="DH1477" s="308">
        <f>IFERROR(DB1477+DD1477,"")</f>
        <v/>
      </c>
      <c r="DI1477" s="447">
        <f>IFERROR(DD1477/DH1477,"")</f>
        <v/>
      </c>
      <c r="DJ1477" s="239" t="n"/>
      <c r="DK1477" s="12">
        <f>IFERROR(DF1477-AP1477,"")</f>
        <v/>
      </c>
      <c r="DL1477" s="239" t="n"/>
      <c r="DM1477" s="307">
        <f>IFERROR(DA1477-L1477,"")</f>
        <v/>
      </c>
      <c r="DN1477" s="348">
        <f>IF(DE1477&gt;AQ1477,0,1)</f>
        <v/>
      </c>
      <c r="DO1477" s="348">
        <f>IF(DA1477&lt;M1477,0,1)</f>
        <v/>
      </c>
      <c r="DP1477" s="348">
        <f>IF(DA1477&gt;N1477,0,1)</f>
        <v/>
      </c>
    </row>
    <row r="1478" ht="20.25" customHeight="1" s="417">
      <c r="C1478" s="455" t="n"/>
      <c r="G1478" s="238" t="n"/>
      <c r="H1478" s="437" t="n"/>
      <c r="I1478" s="437" t="n"/>
      <c r="J1478" s="437" t="n"/>
      <c r="K1478" s="437" t="n"/>
      <c r="L1478" s="240" t="n"/>
      <c r="M1478" s="241" t="n"/>
      <c r="N1478" s="242" t="n"/>
      <c r="O1478" s="232" t="n"/>
      <c r="P1478" s="232" t="n"/>
      <c r="Q1478" s="232" t="n"/>
      <c r="R1478" s="232" t="n"/>
      <c r="S1478" s="232" t="n"/>
      <c r="T1478" s="232" t="n"/>
      <c r="U1478" s="232" t="n"/>
      <c r="V1478" s="232" t="n"/>
      <c r="W1478" s="232" t="n"/>
      <c r="X1478" s="232" t="n"/>
      <c r="Y1478" s="195" t="n"/>
      <c r="Z1478" s="195" t="n"/>
      <c r="AA1478" s="232" t="n"/>
      <c r="AB1478" s="232" t="n"/>
      <c r="AC1478" s="232" t="n"/>
      <c r="AD1478" s="232" t="n"/>
      <c r="AE1478" s="232" t="n"/>
      <c r="AF1478" s="232" t="n"/>
      <c r="AG1478" s="232" t="n"/>
      <c r="AH1478" s="232" t="n"/>
      <c r="AI1478" s="232" t="n"/>
      <c r="AJ1478" s="232" t="n"/>
      <c r="AK1478" s="195" t="n"/>
      <c r="AL1478" s="195" t="n"/>
      <c r="AM1478" s="232">
        <f>IFERROR(ROUND(AVERAGE(O1478:S1478,AA1478:AE1478),0),"")</f>
        <v/>
      </c>
      <c r="AN1478" s="232">
        <f>IFERROR(ROUND(AVERAGE(T1478:X1478,AF1478:AJ1478),0),"")</f>
        <v/>
      </c>
      <c r="AO1478" s="278">
        <f>IFERROR((AM1478-L1478)/L1478,"")</f>
        <v/>
      </c>
      <c r="AP1478" s="218" t="n"/>
      <c r="AQ1478" s="219" t="n"/>
      <c r="AR1478" s="217">
        <f>IFERROR(ROUND((3600/AS1478*J1478),0),"")</f>
        <v/>
      </c>
      <c r="AS1478" s="217">
        <f>IFERROR(ROUND(AVERAGE(Y1478:Z1478,AK1478:AL1478),0),"")</f>
        <v/>
      </c>
      <c r="AT1478" s="217" t="n"/>
      <c r="AU1478" s="217" t="n"/>
      <c r="AV1478" s="217" t="n"/>
      <c r="AW1478" s="217" t="n"/>
      <c r="AX1478" s="217" t="n"/>
      <c r="AY1478" s="217" t="n"/>
      <c r="AZ1478" s="217" t="n"/>
      <c r="BA1478" s="217" t="n"/>
      <c r="BB1478" s="217" t="n"/>
      <c r="BC1478" s="217" t="n"/>
      <c r="BD1478" s="217" t="n"/>
      <c r="BE1478" s="217" t="n"/>
      <c r="BF1478" s="217" t="n"/>
      <c r="BG1478" s="217" t="n"/>
      <c r="BH1478" s="217" t="n"/>
      <c r="BI1478" s="217" t="n"/>
      <c r="BJ1478" s="217" t="n"/>
      <c r="BK1478" s="217" t="n"/>
      <c r="BL1478" s="217" t="n"/>
      <c r="BM1478" s="217" t="n"/>
      <c r="BN1478" s="217" t="n"/>
      <c r="BO1478" s="217" t="n"/>
      <c r="BP1478" s="217" t="n"/>
      <c r="BQ1478" s="217" t="n"/>
      <c r="BR1478" s="217" t="n"/>
      <c r="BS1478" s="217" t="n"/>
      <c r="BT1478" s="217" t="n"/>
      <c r="BU1478" s="217" t="n"/>
      <c r="BV1478" s="217" t="n"/>
      <c r="BW1478" s="217" t="n"/>
      <c r="BX1478" s="220" t="n"/>
      <c r="BY1478" s="220" t="n"/>
      <c r="BZ1478" s="220" t="n"/>
      <c r="CA1478" s="220" t="n"/>
      <c r="CB1478" s="220" t="n"/>
      <c r="CC1478" s="220" t="n"/>
      <c r="CD1478" s="220" t="n"/>
      <c r="CE1478" s="220" t="n"/>
      <c r="CF1478" s="220" t="n"/>
      <c r="CG1478" s="221">
        <f>IFERROR(ROUND((SUM(BX1478:CF1478)),0),"")</f>
        <v/>
      </c>
      <c r="CH1478" s="216" t="n"/>
      <c r="CI1478" s="456" t="n"/>
      <c r="CJ1478" s="223" t="n"/>
      <c r="CK1478" s="196" t="n"/>
      <c r="CL1478" s="196" t="n"/>
      <c r="CM1478" s="196" t="n"/>
      <c r="CN1478" s="196" t="n"/>
      <c r="CO1478" s="196" t="n"/>
      <c r="CP1478" s="323" t="n"/>
      <c r="CQ1478" s="348" t="n"/>
      <c r="CR1478" s="348" t="n"/>
      <c r="CS1478" s="348" t="n"/>
      <c r="CT1478" s="348" t="n"/>
      <c r="CU1478" s="348" t="n"/>
      <c r="CV1478" s="348" t="n"/>
      <c r="CW1478" s="348" t="n"/>
      <c r="CX1478" s="348" t="n"/>
      <c r="CY1478" s="348">
        <f>IFERROR(ROUND(STDEV(AN1478,L1478),1),"")</f>
        <v/>
      </c>
      <c r="CZ1478" s="232">
        <f>IFERROR(ROUND(AVERAGE(O1478:S1478,AA1478:AE1478),0),"")</f>
        <v/>
      </c>
      <c r="DA1478" s="232">
        <f>IFERROR(AVERAGE(T1478:X1478,AF1478:AJ1478),"")</f>
        <v/>
      </c>
      <c r="DB1478" s="308">
        <f>AV1478+BK1478</f>
        <v/>
      </c>
      <c r="DC1478" s="12">
        <f>SUM(BL1478:BT1478,AW1478:BE1478)</f>
        <v/>
      </c>
      <c r="DD1478" s="437">
        <f>IFERROR(ROUND(DC1478/K1478,0),"")</f>
        <v/>
      </c>
      <c r="DE1478" s="437">
        <f>IFERROR(ROUND(AVERAGE(Y1478:Z1478,AK1478:AL1478),0),"")</f>
        <v/>
      </c>
      <c r="DF1478" s="217">
        <f>IFERROR(ROUND((3600/DE1478*J1478),0),"")</f>
        <v/>
      </c>
      <c r="DG1478" s="437">
        <f>IFERROR(ROUND(DD1478/DF1478,1),"")</f>
        <v/>
      </c>
      <c r="DH1478" s="308">
        <f>IFERROR(DB1478+DD1478,"")</f>
        <v/>
      </c>
      <c r="DI1478" s="447">
        <f>IFERROR(DD1478/DH1478,"")</f>
        <v/>
      </c>
      <c r="DJ1478" s="239" t="n"/>
      <c r="DK1478" s="12">
        <f>IFERROR(DF1478-AP1478,"")</f>
        <v/>
      </c>
      <c r="DL1478" s="239" t="n"/>
      <c r="DM1478" s="307">
        <f>IFERROR(DA1478-L1478,"")</f>
        <v/>
      </c>
      <c r="DN1478" s="348">
        <f>IF(DE1478&gt;AQ1478,0,1)</f>
        <v/>
      </c>
      <c r="DO1478" s="348">
        <f>IF(DA1478&lt;M1478,0,1)</f>
        <v/>
      </c>
      <c r="DP1478" s="348">
        <f>IF(DA1478&gt;N1478,0,1)</f>
        <v/>
      </c>
    </row>
    <row r="1479" ht="20.25" customHeight="1" s="417">
      <c r="C1479" s="455" t="n"/>
      <c r="G1479" s="238" t="n"/>
      <c r="H1479" s="437" t="n"/>
      <c r="I1479" s="437" t="n"/>
      <c r="J1479" s="437" t="n"/>
      <c r="K1479" s="437" t="n"/>
      <c r="L1479" s="240" t="n"/>
      <c r="M1479" s="241" t="n"/>
      <c r="N1479" s="242" t="n"/>
      <c r="O1479" s="232" t="n"/>
      <c r="P1479" s="232" t="n"/>
      <c r="Q1479" s="232" t="n"/>
      <c r="R1479" s="232" t="n"/>
      <c r="S1479" s="232" t="n"/>
      <c r="T1479" s="232" t="n"/>
      <c r="U1479" s="232" t="n"/>
      <c r="V1479" s="232" t="n"/>
      <c r="W1479" s="232" t="n"/>
      <c r="X1479" s="232" t="n"/>
      <c r="Y1479" s="195" t="n"/>
      <c r="Z1479" s="195" t="n"/>
      <c r="AA1479" s="232" t="n"/>
      <c r="AB1479" s="232" t="n"/>
      <c r="AC1479" s="232" t="n"/>
      <c r="AD1479" s="232" t="n"/>
      <c r="AE1479" s="232" t="n"/>
      <c r="AF1479" s="232" t="n"/>
      <c r="AG1479" s="232" t="n"/>
      <c r="AH1479" s="232" t="n"/>
      <c r="AI1479" s="232" t="n"/>
      <c r="AJ1479" s="232" t="n"/>
      <c r="AK1479" s="195" t="n"/>
      <c r="AL1479" s="195" t="n"/>
      <c r="AM1479" s="232">
        <f>IFERROR(ROUND(AVERAGE(O1479:S1479,AA1479:AE1479),0),"")</f>
        <v/>
      </c>
      <c r="AN1479" s="232">
        <f>IFERROR(ROUND(AVERAGE(T1479:X1479,AF1479:AJ1479),0),"")</f>
        <v/>
      </c>
      <c r="AO1479" s="278">
        <f>IFERROR((AM1479-L1479)/L1479,"")</f>
        <v/>
      </c>
      <c r="AP1479" s="218" t="n"/>
      <c r="AQ1479" s="219" t="n"/>
      <c r="AR1479" s="217">
        <f>IFERROR(ROUND((3600/AS1479*J1479),0),"")</f>
        <v/>
      </c>
      <c r="AS1479" s="217">
        <f>IFERROR(ROUND(AVERAGE(Y1479:Z1479,AK1479:AL1479),0),"")</f>
        <v/>
      </c>
      <c r="AT1479" s="217" t="n"/>
      <c r="AU1479" s="217" t="n"/>
      <c r="AV1479" s="217" t="n"/>
      <c r="AW1479" s="217" t="n"/>
      <c r="AX1479" s="217" t="n"/>
      <c r="AY1479" s="217" t="n"/>
      <c r="AZ1479" s="217" t="n"/>
      <c r="BA1479" s="217" t="n"/>
      <c r="BB1479" s="217" t="n"/>
      <c r="BC1479" s="217" t="n"/>
      <c r="BD1479" s="217" t="n"/>
      <c r="BE1479" s="217" t="n"/>
      <c r="BF1479" s="217" t="n"/>
      <c r="BG1479" s="217" t="n"/>
      <c r="BH1479" s="217" t="n"/>
      <c r="BI1479" s="217" t="n"/>
      <c r="BJ1479" s="217" t="n"/>
      <c r="BK1479" s="217" t="n"/>
      <c r="BL1479" s="217" t="n"/>
      <c r="BM1479" s="217" t="n"/>
      <c r="BN1479" s="217" t="n"/>
      <c r="BO1479" s="217" t="n"/>
      <c r="BP1479" s="217" t="n"/>
      <c r="BQ1479" s="217" t="n"/>
      <c r="BR1479" s="217" t="n"/>
      <c r="BS1479" s="217" t="n"/>
      <c r="BT1479" s="217" t="n"/>
      <c r="BU1479" s="217" t="n"/>
      <c r="BV1479" s="217" t="n"/>
      <c r="BW1479" s="217" t="n"/>
      <c r="BX1479" s="220" t="n"/>
      <c r="BY1479" s="220" t="n"/>
      <c r="BZ1479" s="220" t="n"/>
      <c r="CA1479" s="220" t="n"/>
      <c r="CB1479" s="220" t="n"/>
      <c r="CC1479" s="220" t="n"/>
      <c r="CD1479" s="220" t="n"/>
      <c r="CE1479" s="220" t="n"/>
      <c r="CF1479" s="220" t="n"/>
      <c r="CG1479" s="221">
        <f>IFERROR(ROUND((SUM(BX1479:CF1479)),0),"")</f>
        <v/>
      </c>
      <c r="CH1479" s="216" t="n"/>
      <c r="CI1479" s="456" t="n"/>
      <c r="CJ1479" s="223" t="n"/>
      <c r="CK1479" s="196" t="n"/>
      <c r="CL1479" s="196" t="n"/>
      <c r="CM1479" s="196" t="n"/>
      <c r="CN1479" s="196" t="n"/>
      <c r="CO1479" s="196" t="n"/>
      <c r="CP1479" s="323" t="n"/>
      <c r="CQ1479" s="348" t="n"/>
      <c r="CR1479" s="348" t="n"/>
      <c r="CS1479" s="348" t="n"/>
      <c r="CT1479" s="348" t="n"/>
      <c r="CU1479" s="348" t="n"/>
      <c r="CV1479" s="348" t="n"/>
      <c r="CW1479" s="348" t="n"/>
      <c r="CX1479" s="348" t="n"/>
      <c r="CY1479" s="348">
        <f>IFERROR(ROUND(STDEV(AN1479,L1479),1),"")</f>
        <v/>
      </c>
      <c r="CZ1479" s="232">
        <f>IFERROR(ROUND(AVERAGE(O1479:S1479,AA1479:AE1479),0),"")</f>
        <v/>
      </c>
      <c r="DA1479" s="232">
        <f>IFERROR(AVERAGE(T1479:X1479,AF1479:AJ1479),"")</f>
        <v/>
      </c>
      <c r="DB1479" s="308">
        <f>AV1479+BK1479</f>
        <v/>
      </c>
      <c r="DC1479" s="12">
        <f>SUM(BL1479:BT1479,AW1479:BE1479)</f>
        <v/>
      </c>
      <c r="DD1479" s="437">
        <f>IFERROR(ROUND(DC1479/K1479,0),"")</f>
        <v/>
      </c>
      <c r="DE1479" s="437">
        <f>IFERROR(ROUND(AVERAGE(Y1479:Z1479,AK1479:AL1479),0),"")</f>
        <v/>
      </c>
      <c r="DF1479" s="217">
        <f>IFERROR(ROUND((3600/DE1479*J1479),0),"")</f>
        <v/>
      </c>
      <c r="DG1479" s="437">
        <f>IFERROR(ROUND(DD1479/DF1479,1),"")</f>
        <v/>
      </c>
      <c r="DH1479" s="308">
        <f>IFERROR(DB1479+DD1479,"")</f>
        <v/>
      </c>
      <c r="DI1479" s="447">
        <f>IFERROR(DD1479/DH1479,"")</f>
        <v/>
      </c>
      <c r="DJ1479" s="239" t="n"/>
      <c r="DK1479" s="12">
        <f>IFERROR(DF1479-AP1479,"")</f>
        <v/>
      </c>
      <c r="DL1479" s="239" t="n"/>
      <c r="DM1479" s="307">
        <f>IFERROR(DA1479-L1479,"")</f>
        <v/>
      </c>
      <c r="DN1479" s="348">
        <f>IF(DE1479&gt;AQ1479,0,1)</f>
        <v/>
      </c>
      <c r="DO1479" s="348">
        <f>IF(DA1479&lt;M1479,0,1)</f>
        <v/>
      </c>
      <c r="DP1479" s="348">
        <f>IF(DA1479&gt;N1479,0,1)</f>
        <v/>
      </c>
    </row>
    <row r="1480" ht="20.25" customHeight="1" s="417">
      <c r="C1480" s="455" t="n"/>
      <c r="G1480" s="238" t="n"/>
      <c r="H1480" s="437" t="n"/>
      <c r="I1480" s="437" t="n"/>
      <c r="J1480" s="437" t="n"/>
      <c r="K1480" s="437" t="n"/>
      <c r="L1480" s="240" t="n"/>
      <c r="M1480" s="241" t="n"/>
      <c r="N1480" s="242" t="n"/>
      <c r="O1480" s="232" t="n"/>
      <c r="P1480" s="232" t="n"/>
      <c r="Q1480" s="232" t="n"/>
      <c r="R1480" s="232" t="n"/>
      <c r="S1480" s="232" t="n"/>
      <c r="T1480" s="232" t="n"/>
      <c r="U1480" s="232" t="n"/>
      <c r="V1480" s="232" t="n"/>
      <c r="W1480" s="232" t="n"/>
      <c r="X1480" s="232" t="n"/>
      <c r="Y1480" s="195" t="n"/>
      <c r="Z1480" s="195" t="n"/>
      <c r="AA1480" s="232" t="n"/>
      <c r="AB1480" s="232" t="n"/>
      <c r="AC1480" s="232" t="n"/>
      <c r="AD1480" s="232" t="n"/>
      <c r="AE1480" s="232" t="n"/>
      <c r="AF1480" s="232" t="n"/>
      <c r="AG1480" s="232" t="n"/>
      <c r="AH1480" s="232" t="n"/>
      <c r="AI1480" s="232" t="n"/>
      <c r="AJ1480" s="232" t="n"/>
      <c r="AK1480" s="195" t="n"/>
      <c r="AL1480" s="195" t="n"/>
      <c r="AM1480" s="232">
        <f>IFERROR(ROUND(AVERAGE(O1480:S1480,AA1480:AE1480),0),"")</f>
        <v/>
      </c>
      <c r="AN1480" s="232">
        <f>IFERROR(ROUND(AVERAGE(T1480:X1480,AF1480:AJ1480),0),"")</f>
        <v/>
      </c>
      <c r="AO1480" s="278">
        <f>IFERROR((AM1480-L1480)/L1480,"")</f>
        <v/>
      </c>
      <c r="AP1480" s="218" t="n"/>
      <c r="AQ1480" s="219" t="n"/>
      <c r="AR1480" s="217">
        <f>IFERROR(ROUND((3600/AS1480*J1480),0),"")</f>
        <v/>
      </c>
      <c r="AS1480" s="217">
        <f>IFERROR(ROUND(AVERAGE(Y1480:Z1480,AK1480:AL1480),0),"")</f>
        <v/>
      </c>
      <c r="AT1480" s="217" t="n"/>
      <c r="AU1480" s="217" t="n"/>
      <c r="AV1480" s="217" t="n"/>
      <c r="AW1480" s="217" t="n"/>
      <c r="AX1480" s="217" t="n"/>
      <c r="AY1480" s="217" t="n"/>
      <c r="AZ1480" s="217" t="n"/>
      <c r="BA1480" s="217" t="n"/>
      <c r="BB1480" s="217" t="n"/>
      <c r="BC1480" s="217" t="n"/>
      <c r="BD1480" s="217" t="n"/>
      <c r="BE1480" s="217" t="n"/>
      <c r="BF1480" s="217" t="n"/>
      <c r="BG1480" s="217" t="n"/>
      <c r="BH1480" s="217" t="n"/>
      <c r="BI1480" s="217" t="n"/>
      <c r="BJ1480" s="217" t="n"/>
      <c r="BK1480" s="217" t="n"/>
      <c r="BL1480" s="217" t="n"/>
      <c r="BM1480" s="217" t="n"/>
      <c r="BN1480" s="217" t="n"/>
      <c r="BO1480" s="217" t="n"/>
      <c r="BP1480" s="217" t="n"/>
      <c r="BQ1480" s="217" t="n"/>
      <c r="BR1480" s="217" t="n"/>
      <c r="BS1480" s="217" t="n"/>
      <c r="BT1480" s="217" t="n"/>
      <c r="BU1480" s="217" t="n"/>
      <c r="BV1480" s="217" t="n"/>
      <c r="BW1480" s="217" t="n"/>
      <c r="BX1480" s="220" t="n"/>
      <c r="BY1480" s="220" t="n"/>
      <c r="BZ1480" s="220" t="n"/>
      <c r="CA1480" s="220" t="n"/>
      <c r="CB1480" s="220" t="n"/>
      <c r="CC1480" s="220" t="n"/>
      <c r="CD1480" s="220" t="n"/>
      <c r="CE1480" s="220" t="n"/>
      <c r="CF1480" s="220" t="n"/>
      <c r="CG1480" s="221">
        <f>IFERROR(ROUND((SUM(BX1480:CF1480)),0),"")</f>
        <v/>
      </c>
      <c r="CH1480" s="216" t="n"/>
      <c r="CI1480" s="456" t="n"/>
      <c r="CJ1480" s="223" t="n"/>
      <c r="CK1480" s="196" t="n"/>
      <c r="CL1480" s="196" t="n"/>
      <c r="CM1480" s="196" t="n"/>
      <c r="CN1480" s="196" t="n"/>
      <c r="CO1480" s="196" t="n"/>
      <c r="CP1480" s="323" t="n"/>
      <c r="CQ1480" s="348" t="n"/>
      <c r="CR1480" s="348" t="n"/>
      <c r="CS1480" s="348" t="n"/>
      <c r="CT1480" s="348" t="n"/>
      <c r="CU1480" s="348" t="n"/>
      <c r="CV1480" s="348" t="n"/>
      <c r="CW1480" s="348" t="n"/>
      <c r="CX1480" s="348" t="n"/>
      <c r="CY1480" s="348">
        <f>IFERROR(ROUND(STDEV(AN1480,L1480),1),"")</f>
        <v/>
      </c>
      <c r="CZ1480" s="232">
        <f>IFERROR(ROUND(AVERAGE(O1480:S1480,AA1480:AE1480),0),"")</f>
        <v/>
      </c>
      <c r="DA1480" s="232">
        <f>IFERROR(AVERAGE(T1480:X1480,AF1480:AJ1480),"")</f>
        <v/>
      </c>
      <c r="DB1480" s="308">
        <f>AV1480+BK1480</f>
        <v/>
      </c>
      <c r="DC1480" s="12">
        <f>SUM(BL1480:BT1480,AW1480:BE1480)</f>
        <v/>
      </c>
      <c r="DD1480" s="437">
        <f>IFERROR(ROUND(DC1480/K1480,0),"")</f>
        <v/>
      </c>
      <c r="DE1480" s="437">
        <f>IFERROR(ROUND(AVERAGE(Y1480:Z1480,AK1480:AL1480),0),"")</f>
        <v/>
      </c>
      <c r="DF1480" s="217">
        <f>IFERROR(ROUND((3600/DE1480*J1480),0),"")</f>
        <v/>
      </c>
      <c r="DG1480" s="437">
        <f>IFERROR(ROUND(DD1480/DF1480,1),"")</f>
        <v/>
      </c>
      <c r="DH1480" s="308">
        <f>IFERROR(DB1480+DD1480,"")</f>
        <v/>
      </c>
      <c r="DI1480" s="447">
        <f>IFERROR(DD1480/DH1480,"")</f>
        <v/>
      </c>
      <c r="DJ1480" s="239" t="n"/>
      <c r="DK1480" s="12">
        <f>IFERROR(DF1480-AP1480,"")</f>
        <v/>
      </c>
      <c r="DL1480" s="239" t="n"/>
      <c r="DM1480" s="307">
        <f>IFERROR(DA1480-L1480,"")</f>
        <v/>
      </c>
      <c r="DN1480" s="348">
        <f>IF(DE1480&gt;AQ1480,0,1)</f>
        <v/>
      </c>
      <c r="DO1480" s="348">
        <f>IF(DA1480&lt;M1480,0,1)</f>
        <v/>
      </c>
      <c r="DP1480" s="348">
        <f>IF(DA1480&gt;N1480,0,1)</f>
        <v/>
      </c>
    </row>
    <row r="1481" ht="20.25" customHeight="1" s="417">
      <c r="C1481" s="455" t="n"/>
      <c r="G1481" s="238" t="n"/>
      <c r="H1481" s="437" t="n"/>
      <c r="I1481" s="437" t="n"/>
      <c r="J1481" s="437" t="n"/>
      <c r="K1481" s="437" t="n"/>
      <c r="L1481" s="240" t="n"/>
      <c r="M1481" s="241" t="n"/>
      <c r="N1481" s="242" t="n"/>
      <c r="O1481" s="232" t="n"/>
      <c r="P1481" s="232" t="n"/>
      <c r="Q1481" s="232" t="n"/>
      <c r="R1481" s="232" t="n"/>
      <c r="S1481" s="232" t="n"/>
      <c r="T1481" s="232" t="n"/>
      <c r="U1481" s="232" t="n"/>
      <c r="V1481" s="232" t="n"/>
      <c r="W1481" s="232" t="n"/>
      <c r="X1481" s="232" t="n"/>
      <c r="Y1481" s="195" t="n"/>
      <c r="Z1481" s="195" t="n"/>
      <c r="AA1481" s="232" t="n"/>
      <c r="AB1481" s="232" t="n"/>
      <c r="AC1481" s="232" t="n"/>
      <c r="AD1481" s="232" t="n"/>
      <c r="AE1481" s="232" t="n"/>
      <c r="AF1481" s="232" t="n"/>
      <c r="AG1481" s="232" t="n"/>
      <c r="AH1481" s="232" t="n"/>
      <c r="AI1481" s="232" t="n"/>
      <c r="AJ1481" s="232" t="n"/>
      <c r="AK1481" s="195" t="n"/>
      <c r="AL1481" s="195" t="n"/>
      <c r="AM1481" s="232">
        <f>IFERROR(ROUND(AVERAGE(O1481:S1481,AA1481:AE1481),0),"")</f>
        <v/>
      </c>
      <c r="AN1481" s="232">
        <f>IFERROR(ROUND(AVERAGE(T1481:X1481,AF1481:AJ1481),0),"")</f>
        <v/>
      </c>
      <c r="AO1481" s="278">
        <f>IFERROR((AM1481-L1481)/L1481,"")</f>
        <v/>
      </c>
      <c r="AP1481" s="218" t="n"/>
      <c r="AQ1481" s="219" t="n"/>
      <c r="AR1481" s="217">
        <f>IFERROR(ROUND((3600/AS1481*J1481),0),"")</f>
        <v/>
      </c>
      <c r="AS1481" s="217">
        <f>IFERROR(ROUND(AVERAGE(Y1481:Z1481,AK1481:AL1481),0),"")</f>
        <v/>
      </c>
      <c r="AT1481" s="217" t="n"/>
      <c r="AU1481" s="217" t="n"/>
      <c r="AV1481" s="217" t="n"/>
      <c r="AW1481" s="217" t="n"/>
      <c r="AX1481" s="217" t="n"/>
      <c r="AY1481" s="217" t="n"/>
      <c r="AZ1481" s="217" t="n"/>
      <c r="BA1481" s="217" t="n"/>
      <c r="BB1481" s="217" t="n"/>
      <c r="BC1481" s="217" t="n"/>
      <c r="BD1481" s="217" t="n"/>
      <c r="BE1481" s="217" t="n"/>
      <c r="BF1481" s="217" t="n"/>
      <c r="BG1481" s="217" t="n"/>
      <c r="BH1481" s="217" t="n"/>
      <c r="BI1481" s="217" t="n"/>
      <c r="BJ1481" s="217" t="n"/>
      <c r="BK1481" s="217" t="n"/>
      <c r="BL1481" s="217" t="n"/>
      <c r="BM1481" s="217" t="n"/>
      <c r="BN1481" s="217" t="n"/>
      <c r="BO1481" s="217" t="n"/>
      <c r="BP1481" s="217" t="n"/>
      <c r="BQ1481" s="217" t="n"/>
      <c r="BR1481" s="217" t="n"/>
      <c r="BS1481" s="217" t="n"/>
      <c r="BT1481" s="217" t="n"/>
      <c r="BU1481" s="217" t="n"/>
      <c r="BV1481" s="217" t="n"/>
      <c r="BW1481" s="217" t="n"/>
      <c r="BX1481" s="220" t="n"/>
      <c r="BY1481" s="220" t="n"/>
      <c r="BZ1481" s="220" t="n"/>
      <c r="CA1481" s="220" t="n"/>
      <c r="CB1481" s="220" t="n"/>
      <c r="CC1481" s="220" t="n"/>
      <c r="CD1481" s="220" t="n"/>
      <c r="CE1481" s="220" t="n"/>
      <c r="CF1481" s="220" t="n"/>
      <c r="CG1481" s="221">
        <f>IFERROR(ROUND((SUM(BX1481:CF1481)),0),"")</f>
        <v/>
      </c>
      <c r="CH1481" s="216" t="n"/>
      <c r="CI1481" s="456" t="n"/>
      <c r="CJ1481" s="223" t="n"/>
      <c r="CK1481" s="196" t="n"/>
      <c r="CL1481" s="196" t="n"/>
      <c r="CM1481" s="196" t="n"/>
      <c r="CN1481" s="196" t="n"/>
      <c r="CO1481" s="196" t="n"/>
      <c r="CP1481" s="323" t="n"/>
      <c r="CQ1481" s="348" t="n"/>
      <c r="CR1481" s="348" t="n"/>
      <c r="CS1481" s="348" t="n"/>
      <c r="CT1481" s="348" t="n"/>
      <c r="CU1481" s="348" t="n"/>
      <c r="CV1481" s="348" t="n"/>
      <c r="CW1481" s="348" t="n"/>
      <c r="CX1481" s="348" t="n"/>
      <c r="CY1481" s="348">
        <f>IFERROR(ROUND(STDEV(AN1481,L1481),1),"")</f>
        <v/>
      </c>
      <c r="CZ1481" s="232">
        <f>IFERROR(ROUND(AVERAGE(O1481:S1481,AA1481:AE1481),0),"")</f>
        <v/>
      </c>
      <c r="DA1481" s="232">
        <f>IFERROR(AVERAGE(T1481:X1481,AF1481:AJ1481),"")</f>
        <v/>
      </c>
      <c r="DB1481" s="308">
        <f>AV1481+BK1481</f>
        <v/>
      </c>
      <c r="DC1481" s="12">
        <f>SUM(BL1481:BT1481,AW1481:BE1481)</f>
        <v/>
      </c>
      <c r="DD1481" s="437">
        <f>IFERROR(ROUND(DC1481/K1481,0),"")</f>
        <v/>
      </c>
      <c r="DE1481" s="437">
        <f>IFERROR(ROUND(AVERAGE(Y1481:Z1481,AK1481:AL1481),0),"")</f>
        <v/>
      </c>
      <c r="DF1481" s="217">
        <f>IFERROR(ROUND((3600/DE1481*J1481),0),"")</f>
        <v/>
      </c>
      <c r="DG1481" s="437">
        <f>IFERROR(ROUND(DD1481/DF1481,1),"")</f>
        <v/>
      </c>
      <c r="DH1481" s="308">
        <f>IFERROR(DB1481+DD1481,"")</f>
        <v/>
      </c>
      <c r="DI1481" s="447">
        <f>IFERROR(DD1481/DH1481,"")</f>
        <v/>
      </c>
      <c r="DJ1481" s="239" t="n"/>
      <c r="DK1481" s="12">
        <f>IFERROR(DF1481-AP1481,"")</f>
        <v/>
      </c>
      <c r="DL1481" s="239" t="n"/>
      <c r="DM1481" s="307">
        <f>IFERROR(DA1481-L1481,"")</f>
        <v/>
      </c>
      <c r="DN1481" s="348">
        <f>IF(DE1481&gt;AQ1481,0,1)</f>
        <v/>
      </c>
      <c r="DO1481" s="348">
        <f>IF(DA1481&lt;M1481,0,1)</f>
        <v/>
      </c>
      <c r="DP1481" s="348">
        <f>IF(DA1481&gt;N1481,0,1)</f>
        <v/>
      </c>
    </row>
    <row r="1482" ht="20.25" customHeight="1" s="417">
      <c r="C1482" s="455" t="n"/>
      <c r="G1482" s="238" t="n"/>
      <c r="H1482" s="437" t="n"/>
      <c r="I1482" s="437" t="n"/>
      <c r="J1482" s="437" t="n"/>
      <c r="K1482" s="437" t="n"/>
      <c r="L1482" s="240" t="n"/>
      <c r="M1482" s="241" t="n"/>
      <c r="N1482" s="242" t="n"/>
      <c r="O1482" s="232" t="n"/>
      <c r="P1482" s="232" t="n"/>
      <c r="Q1482" s="232" t="n"/>
      <c r="R1482" s="232" t="n"/>
      <c r="S1482" s="232" t="n"/>
      <c r="T1482" s="232" t="n"/>
      <c r="U1482" s="232" t="n"/>
      <c r="V1482" s="232" t="n"/>
      <c r="W1482" s="232" t="n"/>
      <c r="X1482" s="232" t="n"/>
      <c r="Y1482" s="195" t="n"/>
      <c r="Z1482" s="195" t="n"/>
      <c r="AA1482" s="232" t="n"/>
      <c r="AB1482" s="232" t="n"/>
      <c r="AC1482" s="232" t="n"/>
      <c r="AD1482" s="232" t="n"/>
      <c r="AE1482" s="232" t="n"/>
      <c r="AF1482" s="232" t="n"/>
      <c r="AG1482" s="232" t="n"/>
      <c r="AH1482" s="232" t="n"/>
      <c r="AI1482" s="232" t="n"/>
      <c r="AJ1482" s="232" t="n"/>
      <c r="AK1482" s="195" t="n"/>
      <c r="AL1482" s="195" t="n"/>
      <c r="AM1482" s="232">
        <f>IFERROR(ROUND(AVERAGE(O1482:S1482,AA1482:AE1482),0),"")</f>
        <v/>
      </c>
      <c r="AN1482" s="232">
        <f>IFERROR(ROUND(AVERAGE(T1482:X1482,AF1482:AJ1482),0),"")</f>
        <v/>
      </c>
      <c r="AO1482" s="278">
        <f>IFERROR((AM1482-L1482)/L1482,"")</f>
        <v/>
      </c>
      <c r="AP1482" s="218" t="n"/>
      <c r="AQ1482" s="219" t="n"/>
      <c r="AR1482" s="217">
        <f>IFERROR(ROUND((3600/AS1482*J1482),0),"")</f>
        <v/>
      </c>
      <c r="AS1482" s="217">
        <f>IFERROR(ROUND(AVERAGE(Y1482:Z1482,AK1482:AL1482),0),"")</f>
        <v/>
      </c>
      <c r="AT1482" s="217" t="n"/>
      <c r="AU1482" s="217" t="n"/>
      <c r="AV1482" s="217" t="n"/>
      <c r="AW1482" s="217" t="n"/>
      <c r="AX1482" s="217" t="n"/>
      <c r="AY1482" s="217" t="n"/>
      <c r="AZ1482" s="217" t="n"/>
      <c r="BA1482" s="217" t="n"/>
      <c r="BB1482" s="217" t="n"/>
      <c r="BC1482" s="217" t="n"/>
      <c r="BD1482" s="217" t="n"/>
      <c r="BE1482" s="217" t="n"/>
      <c r="BF1482" s="217" t="n"/>
      <c r="BG1482" s="217" t="n"/>
      <c r="BH1482" s="217" t="n"/>
      <c r="BI1482" s="217" t="n"/>
      <c r="BJ1482" s="217" t="n"/>
      <c r="BK1482" s="217" t="n"/>
      <c r="BL1482" s="217" t="n"/>
      <c r="BM1482" s="217" t="n"/>
      <c r="BN1482" s="217" t="n"/>
      <c r="BO1482" s="217" t="n"/>
      <c r="BP1482" s="217" t="n"/>
      <c r="BQ1482" s="217" t="n"/>
      <c r="BR1482" s="217" t="n"/>
      <c r="BS1482" s="217" t="n"/>
      <c r="BT1482" s="217" t="n"/>
      <c r="BU1482" s="217" t="n"/>
      <c r="BV1482" s="217" t="n"/>
      <c r="BW1482" s="217" t="n"/>
      <c r="BX1482" s="220" t="n"/>
      <c r="BY1482" s="220" t="n"/>
      <c r="BZ1482" s="220" t="n"/>
      <c r="CA1482" s="220" t="n"/>
      <c r="CB1482" s="220" t="n"/>
      <c r="CC1482" s="220" t="n"/>
      <c r="CD1482" s="220" t="n"/>
      <c r="CE1482" s="220" t="n"/>
      <c r="CF1482" s="220" t="n"/>
      <c r="CG1482" s="221">
        <f>IFERROR(ROUND((SUM(BX1482:CF1482)),0),"")</f>
        <v/>
      </c>
      <c r="CH1482" s="216" t="n"/>
      <c r="CI1482" s="456" t="n"/>
      <c r="CJ1482" s="223" t="n"/>
      <c r="CK1482" s="196" t="n"/>
      <c r="CL1482" s="196" t="n"/>
      <c r="CM1482" s="196" t="n"/>
      <c r="CN1482" s="196" t="n"/>
      <c r="CO1482" s="196" t="n"/>
      <c r="CP1482" s="323" t="n"/>
      <c r="CQ1482" s="348" t="n"/>
      <c r="CR1482" s="348" t="n"/>
      <c r="CS1482" s="348" t="n"/>
      <c r="CT1482" s="348" t="n"/>
      <c r="CU1482" s="348" t="n"/>
      <c r="CV1482" s="348" t="n"/>
      <c r="CW1482" s="348" t="n"/>
      <c r="CX1482" s="348" t="n"/>
      <c r="CY1482" s="348">
        <f>IFERROR(ROUND(STDEV(AN1482,L1482),1),"")</f>
        <v/>
      </c>
      <c r="CZ1482" s="232">
        <f>IFERROR(ROUND(AVERAGE(O1482:S1482,AA1482:AE1482),0),"")</f>
        <v/>
      </c>
      <c r="DA1482" s="232">
        <f>IFERROR(AVERAGE(T1482:X1482,AF1482:AJ1482),"")</f>
        <v/>
      </c>
      <c r="DB1482" s="308">
        <f>AV1482+BK1482</f>
        <v/>
      </c>
      <c r="DC1482" s="12">
        <f>SUM(BL1482:BT1482,AW1482:BE1482)</f>
        <v/>
      </c>
      <c r="DD1482" s="437">
        <f>IFERROR(ROUND(DC1482/K1482,0),"")</f>
        <v/>
      </c>
      <c r="DE1482" s="437">
        <f>IFERROR(ROUND(AVERAGE(Y1482:Z1482,AK1482:AL1482),0),"")</f>
        <v/>
      </c>
      <c r="DF1482" s="217">
        <f>IFERROR(ROUND((3600/DE1482*J1482),0),"")</f>
        <v/>
      </c>
      <c r="DG1482" s="437">
        <f>IFERROR(ROUND(DD1482/DF1482,1),"")</f>
        <v/>
      </c>
      <c r="DH1482" s="308">
        <f>IFERROR(DB1482+DD1482,"")</f>
        <v/>
      </c>
      <c r="DI1482" s="447">
        <f>IFERROR(DD1482/DH1482,"")</f>
        <v/>
      </c>
      <c r="DJ1482" s="239" t="n"/>
      <c r="DK1482" s="12">
        <f>IFERROR(DF1482-AP1482,"")</f>
        <v/>
      </c>
      <c r="DL1482" s="239" t="n"/>
      <c r="DM1482" s="307">
        <f>IFERROR(DA1482-L1482,"")</f>
        <v/>
      </c>
      <c r="DN1482" s="348">
        <f>IF(DE1482&gt;AQ1482,0,1)</f>
        <v/>
      </c>
      <c r="DO1482" s="348">
        <f>IF(DA1482&lt;M1482,0,1)</f>
        <v/>
      </c>
      <c r="DP1482" s="348">
        <f>IF(DA1482&gt;N1482,0,1)</f>
        <v/>
      </c>
    </row>
    <row r="1483" ht="20.25" customHeight="1" s="417">
      <c r="C1483" s="455" t="n"/>
      <c r="G1483" s="238" t="n"/>
      <c r="H1483" s="437" t="n"/>
      <c r="I1483" s="437" t="n"/>
      <c r="J1483" s="437" t="n"/>
      <c r="K1483" s="437" t="n"/>
      <c r="L1483" s="240" t="n"/>
      <c r="M1483" s="241" t="n"/>
      <c r="N1483" s="242" t="n"/>
      <c r="O1483" s="232" t="n"/>
      <c r="P1483" s="232" t="n"/>
      <c r="Q1483" s="232" t="n"/>
      <c r="R1483" s="232" t="n"/>
      <c r="S1483" s="232" t="n"/>
      <c r="T1483" s="232" t="n"/>
      <c r="U1483" s="232" t="n"/>
      <c r="V1483" s="232" t="n"/>
      <c r="W1483" s="232" t="n"/>
      <c r="X1483" s="232" t="n"/>
      <c r="Y1483" s="195" t="n"/>
      <c r="Z1483" s="195" t="n"/>
      <c r="AA1483" s="232" t="n"/>
      <c r="AB1483" s="232" t="n"/>
      <c r="AC1483" s="232" t="n"/>
      <c r="AD1483" s="232" t="n"/>
      <c r="AE1483" s="232" t="n"/>
      <c r="AF1483" s="232" t="n"/>
      <c r="AG1483" s="232" t="n"/>
      <c r="AH1483" s="232" t="n"/>
      <c r="AI1483" s="232" t="n"/>
      <c r="AJ1483" s="232" t="n"/>
      <c r="AK1483" s="195" t="n"/>
      <c r="AL1483" s="195" t="n"/>
      <c r="AM1483" s="232">
        <f>IFERROR(ROUND(AVERAGE(O1483:S1483,AA1483:AE1483),0),"")</f>
        <v/>
      </c>
      <c r="AN1483" s="232">
        <f>IFERROR(ROUND(AVERAGE(T1483:X1483,AF1483:AJ1483),0),"")</f>
        <v/>
      </c>
      <c r="AO1483" s="278">
        <f>IFERROR((AM1483-L1483)/L1483,"")</f>
        <v/>
      </c>
      <c r="AP1483" s="218" t="n"/>
      <c r="AQ1483" s="219" t="n"/>
      <c r="AR1483" s="217">
        <f>IFERROR(ROUND((3600/AS1483*J1483),0),"")</f>
        <v/>
      </c>
      <c r="AS1483" s="217">
        <f>IFERROR(ROUND(AVERAGE(Y1483:Z1483,AK1483:AL1483),0),"")</f>
        <v/>
      </c>
      <c r="AT1483" s="217" t="n"/>
      <c r="AU1483" s="217" t="n"/>
      <c r="AV1483" s="217" t="n"/>
      <c r="AW1483" s="217" t="n"/>
      <c r="AX1483" s="217" t="n"/>
      <c r="AY1483" s="217" t="n"/>
      <c r="AZ1483" s="217" t="n"/>
      <c r="BA1483" s="217" t="n"/>
      <c r="BB1483" s="217" t="n"/>
      <c r="BC1483" s="217" t="n"/>
      <c r="BD1483" s="217" t="n"/>
      <c r="BE1483" s="217" t="n"/>
      <c r="BF1483" s="217" t="n"/>
      <c r="BG1483" s="217" t="n"/>
      <c r="BH1483" s="217" t="n"/>
      <c r="BI1483" s="217" t="n"/>
      <c r="BJ1483" s="217" t="n"/>
      <c r="BK1483" s="217" t="n"/>
      <c r="BL1483" s="217" t="n"/>
      <c r="BM1483" s="217" t="n"/>
      <c r="BN1483" s="217" t="n"/>
      <c r="BO1483" s="217" t="n"/>
      <c r="BP1483" s="217" t="n"/>
      <c r="BQ1483" s="217" t="n"/>
      <c r="BR1483" s="217" t="n"/>
      <c r="BS1483" s="217" t="n"/>
      <c r="BT1483" s="217" t="n"/>
      <c r="BU1483" s="217" t="n"/>
      <c r="BV1483" s="217" t="n"/>
      <c r="BW1483" s="217" t="n"/>
      <c r="BX1483" s="220" t="n"/>
      <c r="BY1483" s="220" t="n"/>
      <c r="BZ1483" s="220" t="n"/>
      <c r="CA1483" s="220" t="n"/>
      <c r="CB1483" s="220" t="n"/>
      <c r="CC1483" s="220" t="n"/>
      <c r="CD1483" s="220" t="n"/>
      <c r="CE1483" s="220" t="n"/>
      <c r="CF1483" s="220" t="n"/>
      <c r="CG1483" s="221">
        <f>IFERROR(ROUND((SUM(BX1483:CF1483)),0),"")</f>
        <v/>
      </c>
      <c r="CH1483" s="216" t="n"/>
      <c r="CI1483" s="456" t="n"/>
      <c r="CJ1483" s="223" t="n"/>
      <c r="CK1483" s="196" t="n"/>
      <c r="CL1483" s="196" t="n"/>
      <c r="CM1483" s="196" t="n"/>
      <c r="CN1483" s="196" t="n"/>
      <c r="CO1483" s="196" t="n"/>
      <c r="CP1483" s="323" t="n"/>
      <c r="CQ1483" s="348" t="n"/>
      <c r="CR1483" s="348" t="n"/>
      <c r="CS1483" s="348" t="n"/>
      <c r="CT1483" s="348" t="n"/>
      <c r="CU1483" s="348" t="n"/>
      <c r="CV1483" s="348" t="n"/>
      <c r="CW1483" s="348" t="n"/>
      <c r="CX1483" s="348" t="n"/>
      <c r="CY1483" s="348">
        <f>IFERROR(ROUND(STDEV(AN1483,L1483),1),"")</f>
        <v/>
      </c>
      <c r="CZ1483" s="232">
        <f>IFERROR(ROUND(AVERAGE(O1483:S1483,AA1483:AE1483),0),"")</f>
        <v/>
      </c>
      <c r="DA1483" s="232">
        <f>IFERROR(AVERAGE(T1483:X1483,AF1483:AJ1483),"")</f>
        <v/>
      </c>
      <c r="DB1483" s="308">
        <f>AV1483+BK1483</f>
        <v/>
      </c>
      <c r="DC1483" s="12">
        <f>SUM(BL1483:BT1483,AW1483:BE1483)</f>
        <v/>
      </c>
      <c r="DD1483" s="437">
        <f>IFERROR(ROUND(DC1483/K1483,0),"")</f>
        <v/>
      </c>
      <c r="DE1483" s="437">
        <f>IFERROR(ROUND(AVERAGE(Y1483:Z1483,AK1483:AL1483),0),"")</f>
        <v/>
      </c>
      <c r="DF1483" s="217">
        <f>IFERROR(ROUND((3600/DE1483*J1483),0),"")</f>
        <v/>
      </c>
      <c r="DG1483" s="437">
        <f>IFERROR(ROUND(DD1483/DF1483,1),"")</f>
        <v/>
      </c>
      <c r="DH1483" s="308">
        <f>IFERROR(DB1483+DD1483,"")</f>
        <v/>
      </c>
      <c r="DI1483" s="447">
        <f>IFERROR(DD1483/DH1483,"")</f>
        <v/>
      </c>
      <c r="DJ1483" s="239" t="n"/>
      <c r="DK1483" s="12">
        <f>IFERROR(DF1483-AP1483,"")</f>
        <v/>
      </c>
      <c r="DL1483" s="239" t="n"/>
      <c r="DM1483" s="307">
        <f>IFERROR(DA1483-L1483,"")</f>
        <v/>
      </c>
      <c r="DN1483" s="348">
        <f>IF(DE1483&gt;AQ1483,0,1)</f>
        <v/>
      </c>
      <c r="DO1483" s="348">
        <f>IF(DA1483&lt;M1483,0,1)</f>
        <v/>
      </c>
      <c r="DP1483" s="348">
        <f>IF(DA1483&gt;N1483,0,1)</f>
        <v/>
      </c>
    </row>
    <row r="1484" ht="20.25" customHeight="1" s="417">
      <c r="C1484" s="455" t="n"/>
      <c r="G1484" s="238" t="n"/>
      <c r="H1484" s="437" t="n"/>
      <c r="I1484" s="437" t="n"/>
      <c r="J1484" s="437" t="n"/>
      <c r="K1484" s="437" t="n"/>
      <c r="L1484" s="240" t="n"/>
      <c r="M1484" s="241" t="n"/>
      <c r="N1484" s="242" t="n"/>
      <c r="O1484" s="232" t="n"/>
      <c r="P1484" s="232" t="n"/>
      <c r="Q1484" s="232" t="n"/>
      <c r="R1484" s="232" t="n"/>
      <c r="S1484" s="232" t="n"/>
      <c r="T1484" s="232" t="n"/>
      <c r="U1484" s="232" t="n"/>
      <c r="V1484" s="232" t="n"/>
      <c r="W1484" s="232" t="n"/>
      <c r="X1484" s="232" t="n"/>
      <c r="Y1484" s="195" t="n"/>
      <c r="Z1484" s="195" t="n"/>
      <c r="AA1484" s="232" t="n"/>
      <c r="AB1484" s="232" t="n"/>
      <c r="AC1484" s="232" t="n"/>
      <c r="AD1484" s="232" t="n"/>
      <c r="AE1484" s="232" t="n"/>
      <c r="AF1484" s="232" t="n"/>
      <c r="AG1484" s="232" t="n"/>
      <c r="AH1484" s="232" t="n"/>
      <c r="AI1484" s="232" t="n"/>
      <c r="AJ1484" s="232" t="n"/>
      <c r="AK1484" s="195" t="n"/>
      <c r="AL1484" s="195" t="n"/>
      <c r="AM1484" s="232">
        <f>IFERROR(ROUND(AVERAGE(O1484:S1484,AA1484:AE1484),0),"")</f>
        <v/>
      </c>
      <c r="AN1484" s="232">
        <f>IFERROR(ROUND(AVERAGE(T1484:X1484,AF1484:AJ1484),0),"")</f>
        <v/>
      </c>
      <c r="AO1484" s="278">
        <f>IFERROR((AM1484-L1484)/L1484,"")</f>
        <v/>
      </c>
      <c r="AP1484" s="218" t="n"/>
      <c r="AQ1484" s="219" t="n"/>
      <c r="AR1484" s="217">
        <f>IFERROR(ROUND((3600/AS1484*J1484),0),"")</f>
        <v/>
      </c>
      <c r="AS1484" s="217">
        <f>IFERROR(ROUND(AVERAGE(Y1484:Z1484,AK1484:AL1484),0),"")</f>
        <v/>
      </c>
      <c r="AT1484" s="217" t="n"/>
      <c r="AU1484" s="217" t="n"/>
      <c r="AV1484" s="217" t="n"/>
      <c r="AW1484" s="217" t="n"/>
      <c r="AX1484" s="217" t="n"/>
      <c r="AY1484" s="217" t="n"/>
      <c r="AZ1484" s="217" t="n"/>
      <c r="BA1484" s="217" t="n"/>
      <c r="BB1484" s="217" t="n"/>
      <c r="BC1484" s="217" t="n"/>
      <c r="BD1484" s="217" t="n"/>
      <c r="BE1484" s="217" t="n"/>
      <c r="BF1484" s="217" t="n"/>
      <c r="BG1484" s="217" t="n"/>
      <c r="BH1484" s="217" t="n"/>
      <c r="BI1484" s="217" t="n"/>
      <c r="BJ1484" s="217" t="n"/>
      <c r="BK1484" s="217" t="n"/>
      <c r="BL1484" s="217" t="n"/>
      <c r="BM1484" s="217" t="n"/>
      <c r="BN1484" s="217" t="n"/>
      <c r="BO1484" s="217" t="n"/>
      <c r="BP1484" s="217" t="n"/>
      <c r="BQ1484" s="217" t="n"/>
      <c r="BR1484" s="217" t="n"/>
      <c r="BS1484" s="217" t="n"/>
      <c r="BT1484" s="217" t="n"/>
      <c r="BU1484" s="217" t="n"/>
      <c r="BV1484" s="217" t="n"/>
      <c r="BW1484" s="217" t="n"/>
      <c r="BX1484" s="220" t="n"/>
      <c r="BY1484" s="220" t="n"/>
      <c r="BZ1484" s="220" t="n"/>
      <c r="CA1484" s="220" t="n"/>
      <c r="CB1484" s="220" t="n"/>
      <c r="CC1484" s="220" t="n"/>
      <c r="CD1484" s="220" t="n"/>
      <c r="CE1484" s="220" t="n"/>
      <c r="CF1484" s="220" t="n"/>
      <c r="CG1484" s="221">
        <f>IFERROR(ROUND((SUM(BX1484:CF1484)),0),"")</f>
        <v/>
      </c>
      <c r="CH1484" s="216" t="n"/>
      <c r="CI1484" s="456" t="n"/>
      <c r="CJ1484" s="223" t="n"/>
      <c r="CK1484" s="196" t="n"/>
      <c r="CL1484" s="196" t="n"/>
      <c r="CM1484" s="196" t="n"/>
      <c r="CN1484" s="196" t="n"/>
      <c r="CO1484" s="196" t="n"/>
      <c r="CP1484" s="323" t="n"/>
      <c r="CQ1484" s="348" t="n"/>
      <c r="CR1484" s="348" t="n"/>
      <c r="CS1484" s="348" t="n"/>
      <c r="CT1484" s="348" t="n"/>
      <c r="CU1484" s="348" t="n"/>
      <c r="CV1484" s="348" t="n"/>
      <c r="CW1484" s="348" t="n"/>
      <c r="CX1484" s="348" t="n"/>
      <c r="CY1484" s="348">
        <f>IFERROR(ROUND(STDEV(AN1484,L1484),1),"")</f>
        <v/>
      </c>
      <c r="CZ1484" s="232">
        <f>IFERROR(ROUND(AVERAGE(O1484:S1484,AA1484:AE1484),0),"")</f>
        <v/>
      </c>
      <c r="DA1484" s="232">
        <f>IFERROR(AVERAGE(T1484:X1484,AF1484:AJ1484),"")</f>
        <v/>
      </c>
      <c r="DB1484" s="308">
        <f>AV1484+BK1484</f>
        <v/>
      </c>
      <c r="DC1484" s="12">
        <f>SUM(BL1484:BT1484,AW1484:BE1484)</f>
        <v/>
      </c>
      <c r="DD1484" s="437">
        <f>IFERROR(ROUND(DC1484/K1484,0),"")</f>
        <v/>
      </c>
      <c r="DE1484" s="437">
        <f>IFERROR(ROUND(AVERAGE(Y1484:Z1484,AK1484:AL1484),0),"")</f>
        <v/>
      </c>
      <c r="DF1484" s="217">
        <f>IFERROR(ROUND((3600/DE1484*J1484),0),"")</f>
        <v/>
      </c>
      <c r="DG1484" s="437">
        <f>IFERROR(ROUND(DD1484/DF1484,1),"")</f>
        <v/>
      </c>
      <c r="DH1484" s="308">
        <f>IFERROR(DB1484+DD1484,"")</f>
        <v/>
      </c>
      <c r="DI1484" s="447">
        <f>IFERROR(DD1484/DH1484,"")</f>
        <v/>
      </c>
      <c r="DJ1484" s="239" t="n"/>
      <c r="DK1484" s="12">
        <f>IFERROR(DF1484-AP1484,"")</f>
        <v/>
      </c>
      <c r="DL1484" s="239" t="n"/>
      <c r="DM1484" s="307">
        <f>IFERROR(DA1484-L1484,"")</f>
        <v/>
      </c>
      <c r="DN1484" s="348">
        <f>IF(DE1484&gt;AQ1484,0,1)</f>
        <v/>
      </c>
      <c r="DO1484" s="348">
        <f>IF(DA1484&lt;M1484,0,1)</f>
        <v/>
      </c>
      <c r="DP1484" s="348">
        <f>IF(DA1484&gt;N1484,0,1)</f>
        <v/>
      </c>
    </row>
    <row r="1485" ht="20.25" customHeight="1" s="417">
      <c r="C1485" s="455" t="n"/>
      <c r="G1485" s="238" t="n"/>
      <c r="H1485" s="437" t="n"/>
      <c r="I1485" s="437" t="n"/>
      <c r="J1485" s="437" t="n"/>
      <c r="K1485" s="437" t="n"/>
      <c r="L1485" s="240" t="n"/>
      <c r="M1485" s="241" t="n"/>
      <c r="N1485" s="242" t="n"/>
      <c r="O1485" s="232" t="n"/>
      <c r="P1485" s="232" t="n"/>
      <c r="Q1485" s="232" t="n"/>
      <c r="R1485" s="232" t="n"/>
      <c r="S1485" s="232" t="n"/>
      <c r="T1485" s="232" t="n"/>
      <c r="U1485" s="232" t="n"/>
      <c r="V1485" s="232" t="n"/>
      <c r="W1485" s="232" t="n"/>
      <c r="X1485" s="232" t="n"/>
      <c r="Y1485" s="195" t="n"/>
      <c r="Z1485" s="195" t="n"/>
      <c r="AA1485" s="232" t="n"/>
      <c r="AB1485" s="232" t="n"/>
      <c r="AC1485" s="232" t="n"/>
      <c r="AD1485" s="232" t="n"/>
      <c r="AE1485" s="232" t="n"/>
      <c r="AF1485" s="232" t="n"/>
      <c r="AG1485" s="232" t="n"/>
      <c r="AH1485" s="232" t="n"/>
      <c r="AI1485" s="232" t="n"/>
      <c r="AJ1485" s="232" t="n"/>
      <c r="AK1485" s="195" t="n"/>
      <c r="AL1485" s="195" t="n"/>
      <c r="AM1485" s="232">
        <f>IFERROR(ROUND(AVERAGE(O1485:S1485,AA1485:AE1485),0),"")</f>
        <v/>
      </c>
      <c r="AN1485" s="232">
        <f>IFERROR(ROUND(AVERAGE(T1485:X1485,AF1485:AJ1485),0),"")</f>
        <v/>
      </c>
      <c r="AO1485" s="278">
        <f>IFERROR((AM1485-L1485)/L1485,"")</f>
        <v/>
      </c>
      <c r="AP1485" s="218" t="n"/>
      <c r="AQ1485" s="219" t="n"/>
      <c r="AR1485" s="217">
        <f>IFERROR(ROUND((3600/AS1485*J1485),0),"")</f>
        <v/>
      </c>
      <c r="AS1485" s="217">
        <f>IFERROR(ROUND(AVERAGE(Y1485:Z1485,AK1485:AL1485),0),"")</f>
        <v/>
      </c>
      <c r="AT1485" s="217" t="n"/>
      <c r="AU1485" s="217" t="n"/>
      <c r="AV1485" s="217" t="n"/>
      <c r="AW1485" s="217" t="n"/>
      <c r="AX1485" s="217" t="n"/>
      <c r="AY1485" s="217" t="n"/>
      <c r="AZ1485" s="217" t="n"/>
      <c r="BA1485" s="217" t="n"/>
      <c r="BB1485" s="217" t="n"/>
      <c r="BC1485" s="217" t="n"/>
      <c r="BD1485" s="217" t="n"/>
      <c r="BE1485" s="217" t="n"/>
      <c r="BF1485" s="217" t="n"/>
      <c r="BG1485" s="217" t="n"/>
      <c r="BH1485" s="217" t="n"/>
      <c r="BI1485" s="217" t="n"/>
      <c r="BJ1485" s="217" t="n"/>
      <c r="BK1485" s="217" t="n"/>
      <c r="BL1485" s="217" t="n"/>
      <c r="BM1485" s="217" t="n"/>
      <c r="BN1485" s="217" t="n"/>
      <c r="BO1485" s="217" t="n"/>
      <c r="BP1485" s="217" t="n"/>
      <c r="BQ1485" s="217" t="n"/>
      <c r="BR1485" s="217" t="n"/>
      <c r="BS1485" s="217" t="n"/>
      <c r="BT1485" s="217" t="n"/>
      <c r="BU1485" s="217" t="n"/>
      <c r="BV1485" s="217" t="n"/>
      <c r="BW1485" s="217" t="n"/>
      <c r="BX1485" s="220" t="n"/>
      <c r="BY1485" s="220" t="n"/>
      <c r="BZ1485" s="220" t="n"/>
      <c r="CA1485" s="220" t="n"/>
      <c r="CB1485" s="220" t="n"/>
      <c r="CC1485" s="220" t="n"/>
      <c r="CD1485" s="220" t="n"/>
      <c r="CE1485" s="220" t="n"/>
      <c r="CF1485" s="220" t="n"/>
      <c r="CG1485" s="221">
        <f>IFERROR(ROUND((SUM(BX1485:CF1485)),0),"")</f>
        <v/>
      </c>
      <c r="CH1485" s="216" t="n"/>
      <c r="CI1485" s="456" t="n"/>
      <c r="CJ1485" s="223" t="n"/>
      <c r="CK1485" s="196" t="n"/>
      <c r="CL1485" s="196" t="n"/>
      <c r="CM1485" s="196" t="n"/>
      <c r="CN1485" s="196" t="n"/>
      <c r="CO1485" s="196" t="n"/>
      <c r="CP1485" s="323" t="n"/>
      <c r="CQ1485" s="348" t="n"/>
      <c r="CR1485" s="348" t="n"/>
      <c r="CS1485" s="348" t="n"/>
      <c r="CT1485" s="348" t="n"/>
      <c r="CU1485" s="348" t="n"/>
      <c r="CV1485" s="348" t="n"/>
      <c r="CW1485" s="348" t="n"/>
      <c r="CX1485" s="348" t="n"/>
      <c r="CY1485" s="348">
        <f>IFERROR(ROUND(STDEV(AN1485,L1485),1),"")</f>
        <v/>
      </c>
      <c r="CZ1485" s="232">
        <f>IFERROR(ROUND(AVERAGE(O1485:S1485,AA1485:AE1485),0),"")</f>
        <v/>
      </c>
      <c r="DA1485" s="232">
        <f>IFERROR(AVERAGE(T1485:X1485,AF1485:AJ1485),"")</f>
        <v/>
      </c>
      <c r="DB1485" s="308">
        <f>AV1485+BK1485</f>
        <v/>
      </c>
      <c r="DC1485" s="12">
        <f>SUM(BL1485:BT1485,AW1485:BE1485)</f>
        <v/>
      </c>
      <c r="DD1485" s="437">
        <f>IFERROR(ROUND(DC1485/K1485,0),"")</f>
        <v/>
      </c>
      <c r="DE1485" s="437">
        <f>IFERROR(ROUND(AVERAGE(Y1485:Z1485,AK1485:AL1485),0),"")</f>
        <v/>
      </c>
      <c r="DF1485" s="217">
        <f>IFERROR(ROUND((3600/DE1485*J1485),0),"")</f>
        <v/>
      </c>
      <c r="DG1485" s="437">
        <f>IFERROR(ROUND(DD1485/DF1485,1),"")</f>
        <v/>
      </c>
      <c r="DH1485" s="308">
        <f>IFERROR(DB1485+DD1485,"")</f>
        <v/>
      </c>
      <c r="DI1485" s="447">
        <f>IFERROR(DD1485/DH1485,"")</f>
        <v/>
      </c>
      <c r="DJ1485" s="239" t="n"/>
      <c r="DK1485" s="12">
        <f>IFERROR(DF1485-AP1485,"")</f>
        <v/>
      </c>
      <c r="DL1485" s="239" t="n"/>
      <c r="DM1485" s="307">
        <f>IFERROR(DA1485-L1485,"")</f>
        <v/>
      </c>
      <c r="DN1485" s="348">
        <f>IF(DE1485&gt;AQ1485,0,1)</f>
        <v/>
      </c>
      <c r="DO1485" s="348">
        <f>IF(DA1485&lt;M1485,0,1)</f>
        <v/>
      </c>
      <c r="DP1485" s="348">
        <f>IF(DA1485&gt;N1485,0,1)</f>
        <v/>
      </c>
    </row>
    <row r="1486" ht="20.25" customHeight="1" s="417">
      <c r="C1486" s="455" t="n"/>
      <c r="G1486" s="238" t="n"/>
      <c r="H1486" s="437" t="n"/>
      <c r="I1486" s="437" t="n"/>
      <c r="J1486" s="437" t="n"/>
      <c r="K1486" s="437" t="n"/>
      <c r="L1486" s="240" t="n"/>
      <c r="M1486" s="241" t="n"/>
      <c r="N1486" s="242" t="n"/>
      <c r="O1486" s="232" t="n"/>
      <c r="P1486" s="232" t="n"/>
      <c r="Q1486" s="232" t="n"/>
      <c r="R1486" s="232" t="n"/>
      <c r="S1486" s="232" t="n"/>
      <c r="T1486" s="232" t="n"/>
      <c r="U1486" s="232" t="n"/>
      <c r="V1486" s="232" t="n"/>
      <c r="W1486" s="232" t="n"/>
      <c r="X1486" s="232" t="n"/>
      <c r="Y1486" s="195" t="n"/>
      <c r="Z1486" s="195" t="n"/>
      <c r="AA1486" s="232" t="n"/>
      <c r="AB1486" s="232" t="n"/>
      <c r="AC1486" s="232" t="n"/>
      <c r="AD1486" s="232" t="n"/>
      <c r="AE1486" s="232" t="n"/>
      <c r="AF1486" s="232" t="n"/>
      <c r="AG1486" s="232" t="n"/>
      <c r="AH1486" s="232" t="n"/>
      <c r="AI1486" s="232" t="n"/>
      <c r="AJ1486" s="232" t="n"/>
      <c r="AK1486" s="195" t="n"/>
      <c r="AL1486" s="195" t="n"/>
      <c r="AM1486" s="232">
        <f>IFERROR(ROUND(AVERAGE(O1486:S1486,AA1486:AE1486),0),"")</f>
        <v/>
      </c>
      <c r="AN1486" s="232">
        <f>IFERROR(ROUND(AVERAGE(T1486:X1486,AF1486:AJ1486),0),"")</f>
        <v/>
      </c>
      <c r="AO1486" s="278">
        <f>IFERROR((AM1486-L1486)/L1486,"")</f>
        <v/>
      </c>
      <c r="AP1486" s="218" t="n"/>
      <c r="AQ1486" s="219" t="n"/>
      <c r="AR1486" s="217">
        <f>IFERROR(ROUND((3600/AS1486*J1486),0),"")</f>
        <v/>
      </c>
      <c r="AS1486" s="217">
        <f>IFERROR(ROUND(AVERAGE(Y1486:Z1486,AK1486:AL1486),0),"")</f>
        <v/>
      </c>
      <c r="AT1486" s="217" t="n"/>
      <c r="AU1486" s="217" t="n"/>
      <c r="AV1486" s="217" t="n"/>
      <c r="AW1486" s="217" t="n"/>
      <c r="AX1486" s="217" t="n"/>
      <c r="AY1486" s="217" t="n"/>
      <c r="AZ1486" s="217" t="n"/>
      <c r="BA1486" s="217" t="n"/>
      <c r="BB1486" s="217" t="n"/>
      <c r="BC1486" s="217" t="n"/>
      <c r="BD1486" s="217" t="n"/>
      <c r="BE1486" s="217" t="n"/>
      <c r="BF1486" s="217" t="n"/>
      <c r="BG1486" s="217" t="n"/>
      <c r="BH1486" s="217" t="n"/>
      <c r="BI1486" s="217" t="n"/>
      <c r="BJ1486" s="217" t="n"/>
      <c r="BK1486" s="217" t="n"/>
      <c r="BL1486" s="217" t="n"/>
      <c r="BM1486" s="217" t="n"/>
      <c r="BN1486" s="217" t="n"/>
      <c r="BO1486" s="217" t="n"/>
      <c r="BP1486" s="217" t="n"/>
      <c r="BQ1486" s="217" t="n"/>
      <c r="BR1486" s="217" t="n"/>
      <c r="BS1486" s="217" t="n"/>
      <c r="BT1486" s="217" t="n"/>
      <c r="BU1486" s="217" t="n"/>
      <c r="BV1486" s="217" t="n"/>
      <c r="BW1486" s="217" t="n"/>
      <c r="BX1486" s="220" t="n"/>
      <c r="BY1486" s="220" t="n"/>
      <c r="BZ1486" s="220" t="n"/>
      <c r="CA1486" s="220" t="n"/>
      <c r="CB1486" s="220" t="n"/>
      <c r="CC1486" s="220" t="n"/>
      <c r="CD1486" s="220" t="n"/>
      <c r="CE1486" s="220" t="n"/>
      <c r="CF1486" s="220" t="n"/>
      <c r="CG1486" s="221">
        <f>IFERROR(ROUND((SUM(BX1486:CF1486)),0),"")</f>
        <v/>
      </c>
      <c r="CH1486" s="216" t="n"/>
      <c r="CI1486" s="456" t="n"/>
      <c r="CJ1486" s="223" t="n"/>
      <c r="CK1486" s="196" t="n"/>
      <c r="CL1486" s="196" t="n"/>
      <c r="CM1486" s="196" t="n"/>
      <c r="CN1486" s="196" t="n"/>
      <c r="CO1486" s="196" t="n"/>
      <c r="CP1486" s="323" t="n"/>
      <c r="CQ1486" s="348" t="n"/>
      <c r="CR1486" s="348" t="n"/>
      <c r="CS1486" s="348" t="n"/>
      <c r="CT1486" s="348" t="n"/>
      <c r="CU1486" s="348" t="n"/>
      <c r="CV1486" s="348" t="n"/>
      <c r="CW1486" s="348" t="n"/>
      <c r="CX1486" s="348" t="n"/>
      <c r="CY1486" s="348">
        <f>IFERROR(ROUND(STDEV(AN1486,L1486),1),"")</f>
        <v/>
      </c>
      <c r="CZ1486" s="232">
        <f>IFERROR(ROUND(AVERAGE(O1486:S1486,AA1486:AE1486),0),"")</f>
        <v/>
      </c>
      <c r="DA1486" s="232">
        <f>IFERROR(AVERAGE(T1486:X1486,AF1486:AJ1486),"")</f>
        <v/>
      </c>
      <c r="DB1486" s="308">
        <f>AV1486+BK1486</f>
        <v/>
      </c>
      <c r="DC1486" s="12">
        <f>SUM(BL1486:BT1486,AW1486:BE1486)</f>
        <v/>
      </c>
      <c r="DD1486" s="437">
        <f>IFERROR(ROUND(DC1486/K1486,0),"")</f>
        <v/>
      </c>
      <c r="DE1486" s="437">
        <f>IFERROR(ROUND(AVERAGE(Y1486:Z1486,AK1486:AL1486),0),"")</f>
        <v/>
      </c>
      <c r="DF1486" s="217">
        <f>IFERROR(ROUND((3600/DE1486*J1486),0),"")</f>
        <v/>
      </c>
      <c r="DG1486" s="437">
        <f>IFERROR(ROUND(DD1486/DF1486,1),"")</f>
        <v/>
      </c>
      <c r="DH1486" s="308">
        <f>IFERROR(DB1486+DD1486,"")</f>
        <v/>
      </c>
      <c r="DI1486" s="447">
        <f>IFERROR(DD1486/DH1486,"")</f>
        <v/>
      </c>
      <c r="DJ1486" s="239" t="n"/>
      <c r="DK1486" s="12">
        <f>IFERROR(DF1486-AP1486,"")</f>
        <v/>
      </c>
      <c r="DL1486" s="239" t="n"/>
      <c r="DM1486" s="307">
        <f>IFERROR(DA1486-L1486,"")</f>
        <v/>
      </c>
      <c r="DN1486" s="348">
        <f>IF(DE1486&gt;AQ1486,0,1)</f>
        <v/>
      </c>
      <c r="DO1486" s="348">
        <f>IF(DA1486&lt;M1486,0,1)</f>
        <v/>
      </c>
      <c r="DP1486" s="348">
        <f>IF(DA1486&gt;N1486,0,1)</f>
        <v/>
      </c>
    </row>
    <row r="1487" ht="20.25" customHeight="1" s="417">
      <c r="C1487" s="455" t="n"/>
      <c r="G1487" s="238" t="n"/>
      <c r="H1487" s="437" t="n"/>
      <c r="I1487" s="437" t="n"/>
      <c r="J1487" s="437" t="n"/>
      <c r="K1487" s="437" t="n"/>
      <c r="L1487" s="240" t="n"/>
      <c r="M1487" s="241" t="n"/>
      <c r="N1487" s="242" t="n"/>
      <c r="O1487" s="232" t="n"/>
      <c r="P1487" s="232" t="n"/>
      <c r="Q1487" s="232" t="n"/>
      <c r="R1487" s="232" t="n"/>
      <c r="S1487" s="232" t="n"/>
      <c r="T1487" s="232" t="n"/>
      <c r="U1487" s="232" t="n"/>
      <c r="V1487" s="232" t="n"/>
      <c r="W1487" s="232" t="n"/>
      <c r="X1487" s="232" t="n"/>
      <c r="Y1487" s="195" t="n"/>
      <c r="Z1487" s="195" t="n"/>
      <c r="AA1487" s="232" t="n"/>
      <c r="AB1487" s="232" t="n"/>
      <c r="AC1487" s="232" t="n"/>
      <c r="AD1487" s="232" t="n"/>
      <c r="AE1487" s="232" t="n"/>
      <c r="AF1487" s="232" t="n"/>
      <c r="AG1487" s="232" t="n"/>
      <c r="AH1487" s="232" t="n"/>
      <c r="AI1487" s="232" t="n"/>
      <c r="AJ1487" s="232" t="n"/>
      <c r="AK1487" s="195" t="n"/>
      <c r="AL1487" s="195" t="n"/>
      <c r="AM1487" s="232">
        <f>IFERROR(ROUND(AVERAGE(O1487:S1487,AA1487:AE1487),0),"")</f>
        <v/>
      </c>
      <c r="AN1487" s="232">
        <f>IFERROR(ROUND(AVERAGE(T1487:X1487,AF1487:AJ1487),0),"")</f>
        <v/>
      </c>
      <c r="AO1487" s="278">
        <f>IFERROR((AM1487-L1487)/L1487,"")</f>
        <v/>
      </c>
      <c r="AP1487" s="218" t="n"/>
      <c r="AQ1487" s="219" t="n"/>
      <c r="AR1487" s="217">
        <f>IFERROR(ROUND((3600/AS1487*J1487),0),"")</f>
        <v/>
      </c>
      <c r="AS1487" s="217">
        <f>IFERROR(ROUND(AVERAGE(Y1487:Z1487,AK1487:AL1487),0),"")</f>
        <v/>
      </c>
      <c r="AT1487" s="217" t="n"/>
      <c r="AU1487" s="217" t="n"/>
      <c r="AV1487" s="217" t="n"/>
      <c r="AW1487" s="217" t="n"/>
      <c r="AX1487" s="217" t="n"/>
      <c r="AY1487" s="217" t="n"/>
      <c r="AZ1487" s="217" t="n"/>
      <c r="BA1487" s="217" t="n"/>
      <c r="BB1487" s="217" t="n"/>
      <c r="BC1487" s="217" t="n"/>
      <c r="BD1487" s="217" t="n"/>
      <c r="BE1487" s="217" t="n"/>
      <c r="BF1487" s="217" t="n"/>
      <c r="BG1487" s="217" t="n"/>
      <c r="BH1487" s="217" t="n"/>
      <c r="BI1487" s="217" t="n"/>
      <c r="BJ1487" s="217" t="n"/>
      <c r="BK1487" s="217" t="n"/>
      <c r="BL1487" s="217" t="n"/>
      <c r="BM1487" s="217" t="n"/>
      <c r="BN1487" s="217" t="n"/>
      <c r="BO1487" s="217" t="n"/>
      <c r="BP1487" s="217" t="n"/>
      <c r="BQ1487" s="217" t="n"/>
      <c r="BR1487" s="217" t="n"/>
      <c r="BS1487" s="217" t="n"/>
      <c r="BT1487" s="217" t="n"/>
      <c r="BU1487" s="217" t="n"/>
      <c r="BV1487" s="217" t="n"/>
      <c r="BW1487" s="217" t="n"/>
      <c r="BX1487" s="220" t="n"/>
      <c r="BY1487" s="220" t="n"/>
      <c r="BZ1487" s="220" t="n"/>
      <c r="CA1487" s="220" t="n"/>
      <c r="CB1487" s="220" t="n"/>
      <c r="CC1487" s="220" t="n"/>
      <c r="CD1487" s="220" t="n"/>
      <c r="CE1487" s="220" t="n"/>
      <c r="CF1487" s="220" t="n"/>
      <c r="CG1487" s="221">
        <f>IFERROR(ROUND((SUM(BX1487:CF1487)),0),"")</f>
        <v/>
      </c>
      <c r="CH1487" s="216" t="n"/>
      <c r="CI1487" s="456" t="n"/>
      <c r="CJ1487" s="223" t="n"/>
      <c r="CK1487" s="196" t="n"/>
      <c r="CL1487" s="196" t="n"/>
      <c r="CM1487" s="196" t="n"/>
      <c r="CN1487" s="196" t="n"/>
      <c r="CO1487" s="196" t="n"/>
      <c r="CP1487" s="323" t="n"/>
      <c r="CQ1487" s="348" t="n"/>
      <c r="CR1487" s="348" t="n"/>
      <c r="CS1487" s="348" t="n"/>
      <c r="CT1487" s="348" t="n"/>
      <c r="CU1487" s="348" t="n"/>
      <c r="CV1487" s="348" t="n"/>
      <c r="CW1487" s="348" t="n"/>
      <c r="CX1487" s="348" t="n"/>
      <c r="CY1487" s="348">
        <f>IFERROR(ROUND(STDEV(AN1487,L1487),1),"")</f>
        <v/>
      </c>
      <c r="CZ1487" s="232">
        <f>IFERROR(ROUND(AVERAGE(O1487:S1487,AA1487:AE1487),0),"")</f>
        <v/>
      </c>
      <c r="DA1487" s="232">
        <f>IFERROR(AVERAGE(T1487:X1487,AF1487:AJ1487),"")</f>
        <v/>
      </c>
      <c r="DB1487" s="308">
        <f>AV1487+BK1487</f>
        <v/>
      </c>
      <c r="DC1487" s="12">
        <f>SUM(BL1487:BT1487,AW1487:BE1487)</f>
        <v/>
      </c>
      <c r="DD1487" s="437">
        <f>IFERROR(ROUND(DC1487/K1487,0),"")</f>
        <v/>
      </c>
      <c r="DE1487" s="437">
        <f>IFERROR(ROUND(AVERAGE(Y1487:Z1487,AK1487:AL1487),0),"")</f>
        <v/>
      </c>
      <c r="DF1487" s="217">
        <f>IFERROR(ROUND((3600/DE1487*J1487),0),"")</f>
        <v/>
      </c>
      <c r="DG1487" s="437">
        <f>IFERROR(ROUND(DD1487/DF1487,1),"")</f>
        <v/>
      </c>
      <c r="DH1487" s="308">
        <f>IFERROR(DB1487+DD1487,"")</f>
        <v/>
      </c>
      <c r="DI1487" s="447">
        <f>IFERROR(DD1487/DH1487,"")</f>
        <v/>
      </c>
      <c r="DJ1487" s="239" t="n"/>
      <c r="DK1487" s="12">
        <f>IFERROR(DF1487-AP1487,"")</f>
        <v/>
      </c>
      <c r="DL1487" s="239" t="n"/>
      <c r="DM1487" s="307">
        <f>IFERROR(DA1487-L1487,"")</f>
        <v/>
      </c>
      <c r="DN1487" s="348">
        <f>IF(DE1487&gt;AQ1487,0,1)</f>
        <v/>
      </c>
      <c r="DO1487" s="348">
        <f>IF(DA1487&lt;M1487,0,1)</f>
        <v/>
      </c>
      <c r="DP1487" s="348">
        <f>IF(DA1487&gt;N1487,0,1)</f>
        <v/>
      </c>
    </row>
    <row r="1488" ht="20.25" customHeight="1" s="417">
      <c r="C1488" s="455" t="n"/>
      <c r="G1488" s="238" t="n"/>
      <c r="H1488" s="437" t="n"/>
      <c r="I1488" s="437" t="n"/>
      <c r="J1488" s="437" t="n"/>
      <c r="K1488" s="437" t="n"/>
      <c r="L1488" s="240" t="n"/>
      <c r="M1488" s="241" t="n"/>
      <c r="N1488" s="242" t="n"/>
      <c r="O1488" s="232" t="n"/>
      <c r="P1488" s="232" t="n"/>
      <c r="Q1488" s="232" t="n"/>
      <c r="R1488" s="232" t="n"/>
      <c r="S1488" s="232" t="n"/>
      <c r="T1488" s="232" t="n"/>
      <c r="U1488" s="232" t="n"/>
      <c r="V1488" s="232" t="n"/>
      <c r="W1488" s="232" t="n"/>
      <c r="X1488" s="232" t="n"/>
      <c r="Y1488" s="195" t="n"/>
      <c r="Z1488" s="195" t="n"/>
      <c r="AA1488" s="232" t="n"/>
      <c r="AB1488" s="232" t="n"/>
      <c r="AC1488" s="232" t="n"/>
      <c r="AD1488" s="232" t="n"/>
      <c r="AE1488" s="232" t="n"/>
      <c r="AF1488" s="232" t="n"/>
      <c r="AG1488" s="232" t="n"/>
      <c r="AH1488" s="232" t="n"/>
      <c r="AI1488" s="232" t="n"/>
      <c r="AJ1488" s="232" t="n"/>
      <c r="AK1488" s="195" t="n"/>
      <c r="AL1488" s="195" t="n"/>
      <c r="AM1488" s="232">
        <f>IFERROR(ROUND(AVERAGE(O1488:S1488,AA1488:AE1488),0),"")</f>
        <v/>
      </c>
      <c r="AN1488" s="232">
        <f>IFERROR(ROUND(AVERAGE(T1488:X1488,AF1488:AJ1488),0),"")</f>
        <v/>
      </c>
      <c r="AO1488" s="278">
        <f>IFERROR((AM1488-L1488)/L1488,"")</f>
        <v/>
      </c>
      <c r="AP1488" s="218" t="n"/>
      <c r="AQ1488" s="219" t="n"/>
      <c r="AR1488" s="217">
        <f>IFERROR(ROUND((3600/AS1488*J1488),0),"")</f>
        <v/>
      </c>
      <c r="AS1488" s="217">
        <f>IFERROR(ROUND(AVERAGE(Y1488:Z1488,AK1488:AL1488),0),"")</f>
        <v/>
      </c>
      <c r="AT1488" s="217" t="n"/>
      <c r="AU1488" s="217" t="n"/>
      <c r="AV1488" s="217" t="n"/>
      <c r="AW1488" s="217" t="n"/>
      <c r="AX1488" s="217" t="n"/>
      <c r="AY1488" s="217" t="n"/>
      <c r="AZ1488" s="217" t="n"/>
      <c r="BA1488" s="217" t="n"/>
      <c r="BB1488" s="217" t="n"/>
      <c r="BC1488" s="217" t="n"/>
      <c r="BD1488" s="217" t="n"/>
      <c r="BE1488" s="217" t="n"/>
      <c r="BF1488" s="217" t="n"/>
      <c r="BG1488" s="217" t="n"/>
      <c r="BH1488" s="217" t="n"/>
      <c r="BI1488" s="217" t="n"/>
      <c r="BJ1488" s="217" t="n"/>
      <c r="BK1488" s="217" t="n"/>
      <c r="BL1488" s="217" t="n"/>
      <c r="BM1488" s="217" t="n"/>
      <c r="BN1488" s="217" t="n"/>
      <c r="BO1488" s="217" t="n"/>
      <c r="BP1488" s="217" t="n"/>
      <c r="BQ1488" s="217" t="n"/>
      <c r="BR1488" s="217" t="n"/>
      <c r="BS1488" s="217" t="n"/>
      <c r="BT1488" s="217" t="n"/>
      <c r="BU1488" s="217" t="n"/>
      <c r="BV1488" s="217" t="n"/>
      <c r="BW1488" s="217" t="n"/>
      <c r="BX1488" s="220" t="n"/>
      <c r="BY1488" s="220" t="n"/>
      <c r="BZ1488" s="220" t="n"/>
      <c r="CA1488" s="220" t="n"/>
      <c r="CB1488" s="220" t="n"/>
      <c r="CC1488" s="220" t="n"/>
      <c r="CD1488" s="220" t="n"/>
      <c r="CE1488" s="220" t="n"/>
      <c r="CF1488" s="220" t="n"/>
      <c r="CG1488" s="221">
        <f>IFERROR(ROUND((SUM(BX1488:CF1488)),0),"")</f>
        <v/>
      </c>
      <c r="CH1488" s="216" t="n"/>
      <c r="CI1488" s="456" t="n"/>
      <c r="CJ1488" s="223" t="n"/>
      <c r="CK1488" s="196" t="n"/>
      <c r="CL1488" s="196" t="n"/>
      <c r="CM1488" s="196" t="n"/>
      <c r="CN1488" s="196" t="n"/>
      <c r="CO1488" s="196" t="n"/>
      <c r="CP1488" s="323" t="n"/>
      <c r="CQ1488" s="348" t="n"/>
      <c r="CR1488" s="348" t="n"/>
      <c r="CS1488" s="348" t="n"/>
      <c r="CT1488" s="348" t="n"/>
      <c r="CU1488" s="348" t="n"/>
      <c r="CV1488" s="348" t="n"/>
      <c r="CW1488" s="348" t="n"/>
      <c r="CX1488" s="348" t="n"/>
      <c r="CY1488" s="348">
        <f>IFERROR(ROUND(STDEV(AN1488,L1488),1),"")</f>
        <v/>
      </c>
      <c r="CZ1488" s="232">
        <f>IFERROR(ROUND(AVERAGE(O1488:S1488,AA1488:AE1488),0),"")</f>
        <v/>
      </c>
      <c r="DA1488" s="232">
        <f>IFERROR(AVERAGE(T1488:X1488,AF1488:AJ1488),"")</f>
        <v/>
      </c>
      <c r="DB1488" s="308">
        <f>AV1488+BK1488</f>
        <v/>
      </c>
      <c r="DC1488" s="12">
        <f>SUM(BL1488:BT1488,AW1488:BE1488)</f>
        <v/>
      </c>
      <c r="DD1488" s="437">
        <f>IFERROR(ROUND(DC1488/K1488,0),"")</f>
        <v/>
      </c>
      <c r="DE1488" s="437">
        <f>IFERROR(ROUND(AVERAGE(Y1488:Z1488,AK1488:AL1488),0),"")</f>
        <v/>
      </c>
      <c r="DF1488" s="217">
        <f>IFERROR(ROUND((3600/DE1488*J1488),0),"")</f>
        <v/>
      </c>
      <c r="DG1488" s="437">
        <f>IFERROR(ROUND(DD1488/DF1488,1),"")</f>
        <v/>
      </c>
      <c r="DH1488" s="308">
        <f>IFERROR(DB1488+DD1488,"")</f>
        <v/>
      </c>
      <c r="DI1488" s="447">
        <f>IFERROR(DD1488/DH1488,"")</f>
        <v/>
      </c>
      <c r="DJ1488" s="239" t="n"/>
      <c r="DK1488" s="12">
        <f>IFERROR(DF1488-AP1488,"")</f>
        <v/>
      </c>
      <c r="DL1488" s="239" t="n"/>
      <c r="DM1488" s="307">
        <f>IFERROR(DA1488-L1488,"")</f>
        <v/>
      </c>
      <c r="DN1488" s="348">
        <f>IF(DE1488&gt;AQ1488,0,1)</f>
        <v/>
      </c>
      <c r="DO1488" s="348">
        <f>IF(DA1488&lt;M1488,0,1)</f>
        <v/>
      </c>
      <c r="DP1488" s="348">
        <f>IF(DA1488&gt;N1488,0,1)</f>
        <v/>
      </c>
    </row>
    <row r="1489" ht="20.25" customHeight="1" s="417">
      <c r="C1489" s="455" t="n"/>
      <c r="G1489" s="238" t="n"/>
      <c r="H1489" s="437" t="n"/>
      <c r="I1489" s="437" t="n"/>
      <c r="J1489" s="437" t="n"/>
      <c r="K1489" s="437" t="n"/>
      <c r="L1489" s="240" t="n"/>
      <c r="M1489" s="241" t="n"/>
      <c r="N1489" s="242" t="n"/>
      <c r="O1489" s="232" t="n"/>
      <c r="P1489" s="232" t="n"/>
      <c r="Q1489" s="232" t="n"/>
      <c r="R1489" s="232" t="n"/>
      <c r="S1489" s="232" t="n"/>
      <c r="T1489" s="232" t="n"/>
      <c r="U1489" s="232" t="n"/>
      <c r="V1489" s="232" t="n"/>
      <c r="W1489" s="232" t="n"/>
      <c r="X1489" s="232" t="n"/>
      <c r="Y1489" s="195" t="n"/>
      <c r="Z1489" s="195" t="n"/>
      <c r="AA1489" s="232" t="n"/>
      <c r="AB1489" s="232" t="n"/>
      <c r="AC1489" s="232" t="n"/>
      <c r="AD1489" s="232" t="n"/>
      <c r="AE1489" s="232" t="n"/>
      <c r="AF1489" s="232" t="n"/>
      <c r="AG1489" s="232" t="n"/>
      <c r="AH1489" s="232" t="n"/>
      <c r="AI1489" s="232" t="n"/>
      <c r="AJ1489" s="232" t="n"/>
      <c r="AK1489" s="195" t="n"/>
      <c r="AL1489" s="195" t="n"/>
      <c r="AM1489" s="232">
        <f>IFERROR(ROUND(AVERAGE(O1489:S1489,AA1489:AE1489),0),"")</f>
        <v/>
      </c>
      <c r="AN1489" s="232">
        <f>IFERROR(ROUND(AVERAGE(T1489:X1489,AF1489:AJ1489),0),"")</f>
        <v/>
      </c>
      <c r="AO1489" s="278">
        <f>IFERROR((AM1489-L1489)/L1489,"")</f>
        <v/>
      </c>
      <c r="AP1489" s="218" t="n"/>
      <c r="AQ1489" s="219" t="n"/>
      <c r="AR1489" s="217">
        <f>IFERROR(ROUND((3600/AS1489*J1489),0),"")</f>
        <v/>
      </c>
      <c r="AS1489" s="217">
        <f>IFERROR(ROUND(AVERAGE(Y1489:Z1489,AK1489:AL1489),0),"")</f>
        <v/>
      </c>
      <c r="AT1489" s="217" t="n"/>
      <c r="AU1489" s="217" t="n"/>
      <c r="AV1489" s="217" t="n"/>
      <c r="AW1489" s="217" t="n"/>
      <c r="AX1489" s="217" t="n"/>
      <c r="AY1489" s="217" t="n"/>
      <c r="AZ1489" s="217" t="n"/>
      <c r="BA1489" s="217" t="n"/>
      <c r="BB1489" s="217" t="n"/>
      <c r="BC1489" s="217" t="n"/>
      <c r="BD1489" s="217" t="n"/>
      <c r="BE1489" s="217" t="n"/>
      <c r="BF1489" s="217" t="n"/>
      <c r="BG1489" s="217" t="n"/>
      <c r="BH1489" s="217" t="n"/>
      <c r="BI1489" s="217" t="n"/>
      <c r="BJ1489" s="217" t="n"/>
      <c r="BK1489" s="217" t="n"/>
      <c r="BL1489" s="217" t="n"/>
      <c r="BM1489" s="217" t="n"/>
      <c r="BN1489" s="217" t="n"/>
      <c r="BO1489" s="217" t="n"/>
      <c r="BP1489" s="217" t="n"/>
      <c r="BQ1489" s="217" t="n"/>
      <c r="BR1489" s="217" t="n"/>
      <c r="BS1489" s="217" t="n"/>
      <c r="BT1489" s="217" t="n"/>
      <c r="BU1489" s="217" t="n"/>
      <c r="BV1489" s="217" t="n"/>
      <c r="BW1489" s="217" t="n"/>
      <c r="BX1489" s="220" t="n"/>
      <c r="BY1489" s="220" t="n"/>
      <c r="BZ1489" s="220" t="n"/>
      <c r="CA1489" s="220" t="n"/>
      <c r="CB1489" s="220" t="n"/>
      <c r="CC1489" s="220" t="n"/>
      <c r="CD1489" s="220" t="n"/>
      <c r="CE1489" s="220" t="n"/>
      <c r="CF1489" s="220" t="n"/>
      <c r="CG1489" s="221">
        <f>IFERROR(ROUND((SUM(BX1489:CF1489)),0),"")</f>
        <v/>
      </c>
      <c r="CH1489" s="216" t="n"/>
      <c r="CI1489" s="456" t="n"/>
      <c r="CJ1489" s="223" t="n"/>
      <c r="CK1489" s="196" t="n"/>
      <c r="CL1489" s="196" t="n"/>
      <c r="CM1489" s="196" t="n"/>
      <c r="CN1489" s="196" t="n"/>
      <c r="CO1489" s="196" t="n"/>
      <c r="CP1489" s="323" t="n"/>
      <c r="CQ1489" s="348" t="n"/>
      <c r="CR1489" s="348" t="n"/>
      <c r="CS1489" s="348" t="n"/>
      <c r="CT1489" s="348" t="n"/>
      <c r="CU1489" s="348" t="n"/>
      <c r="CV1489" s="348" t="n"/>
      <c r="CW1489" s="348" t="n"/>
      <c r="CX1489" s="348" t="n"/>
      <c r="CY1489" s="348">
        <f>IFERROR(ROUND(STDEV(AN1489,L1489),1),"")</f>
        <v/>
      </c>
      <c r="CZ1489" s="232">
        <f>IFERROR(ROUND(AVERAGE(O1489:S1489,AA1489:AE1489),0),"")</f>
        <v/>
      </c>
      <c r="DA1489" s="232">
        <f>IFERROR(AVERAGE(T1489:X1489,AF1489:AJ1489),"")</f>
        <v/>
      </c>
      <c r="DB1489" s="308">
        <f>AV1489+BK1489</f>
        <v/>
      </c>
      <c r="DC1489" s="12">
        <f>SUM(BL1489:BT1489,AW1489:BE1489)</f>
        <v/>
      </c>
      <c r="DD1489" s="437">
        <f>IFERROR(ROUND(DC1489/K1489,0),"")</f>
        <v/>
      </c>
      <c r="DE1489" s="437">
        <f>IFERROR(ROUND(AVERAGE(Y1489:Z1489,AK1489:AL1489),0),"")</f>
        <v/>
      </c>
      <c r="DF1489" s="217">
        <f>IFERROR(ROUND((3600/DE1489*J1489),0),"")</f>
        <v/>
      </c>
      <c r="DG1489" s="437">
        <f>IFERROR(ROUND(DD1489/DF1489,1),"")</f>
        <v/>
      </c>
      <c r="DH1489" s="308">
        <f>IFERROR(DB1489+DD1489,"")</f>
        <v/>
      </c>
      <c r="DI1489" s="447">
        <f>IFERROR(DD1489/DH1489,"")</f>
        <v/>
      </c>
      <c r="DJ1489" s="239" t="n"/>
      <c r="DK1489" s="12">
        <f>IFERROR(DF1489-AP1489,"")</f>
        <v/>
      </c>
      <c r="DL1489" s="239" t="n"/>
      <c r="DM1489" s="307">
        <f>IFERROR(DA1489-L1489,"")</f>
        <v/>
      </c>
      <c r="DN1489" s="348">
        <f>IF(DE1489&gt;AQ1489,0,1)</f>
        <v/>
      </c>
      <c r="DO1489" s="348">
        <f>IF(DA1489&lt;M1489,0,1)</f>
        <v/>
      </c>
      <c r="DP1489" s="348">
        <f>IF(DA1489&gt;N1489,0,1)</f>
        <v/>
      </c>
    </row>
    <row r="1490" ht="20.25" customHeight="1" s="417">
      <c r="C1490" s="455" t="n"/>
      <c r="G1490" s="238" t="n"/>
      <c r="H1490" s="437" t="n"/>
      <c r="I1490" s="437" t="n"/>
      <c r="J1490" s="437" t="n"/>
      <c r="K1490" s="437" t="n"/>
      <c r="L1490" s="240" t="n"/>
      <c r="M1490" s="241" t="n"/>
      <c r="N1490" s="242" t="n"/>
      <c r="O1490" s="232" t="n"/>
      <c r="P1490" s="232" t="n"/>
      <c r="Q1490" s="232" t="n"/>
      <c r="R1490" s="232" t="n"/>
      <c r="S1490" s="232" t="n"/>
      <c r="T1490" s="232" t="n"/>
      <c r="U1490" s="232" t="n"/>
      <c r="V1490" s="232" t="n"/>
      <c r="W1490" s="232" t="n"/>
      <c r="X1490" s="232" t="n"/>
      <c r="Y1490" s="195" t="n"/>
      <c r="Z1490" s="195" t="n"/>
      <c r="AA1490" s="232" t="n"/>
      <c r="AB1490" s="232" t="n"/>
      <c r="AC1490" s="232" t="n"/>
      <c r="AD1490" s="232" t="n"/>
      <c r="AE1490" s="232" t="n"/>
      <c r="AF1490" s="232" t="n"/>
      <c r="AG1490" s="232" t="n"/>
      <c r="AH1490" s="232" t="n"/>
      <c r="AI1490" s="232" t="n"/>
      <c r="AJ1490" s="232" t="n"/>
      <c r="AK1490" s="195" t="n"/>
      <c r="AL1490" s="195" t="n"/>
      <c r="AM1490" s="232">
        <f>IFERROR(ROUND(AVERAGE(O1490:S1490,AA1490:AE1490),0),"")</f>
        <v/>
      </c>
      <c r="AN1490" s="232">
        <f>IFERROR(ROUND(AVERAGE(T1490:X1490,AF1490:AJ1490),0),"")</f>
        <v/>
      </c>
      <c r="AO1490" s="278">
        <f>IFERROR((AM1490-L1490)/L1490,"")</f>
        <v/>
      </c>
      <c r="AP1490" s="218" t="n"/>
      <c r="AQ1490" s="219" t="n"/>
      <c r="AR1490" s="217">
        <f>IFERROR(ROUND((3600/AS1490*J1490),0),"")</f>
        <v/>
      </c>
      <c r="AS1490" s="217">
        <f>IFERROR(ROUND(AVERAGE(Y1490:Z1490,AK1490:AL1490),0),"")</f>
        <v/>
      </c>
      <c r="AT1490" s="217" t="n"/>
      <c r="AU1490" s="217" t="n"/>
      <c r="AV1490" s="217" t="n"/>
      <c r="AW1490" s="217" t="n"/>
      <c r="AX1490" s="217" t="n"/>
      <c r="AY1490" s="217" t="n"/>
      <c r="AZ1490" s="217" t="n"/>
      <c r="BA1490" s="217" t="n"/>
      <c r="BB1490" s="217" t="n"/>
      <c r="BC1490" s="217" t="n"/>
      <c r="BD1490" s="217" t="n"/>
      <c r="BE1490" s="217" t="n"/>
      <c r="BF1490" s="217" t="n"/>
      <c r="BG1490" s="217" t="n"/>
      <c r="BH1490" s="217" t="n"/>
      <c r="BI1490" s="217" t="n"/>
      <c r="BJ1490" s="217" t="n"/>
      <c r="BK1490" s="217" t="n"/>
      <c r="BL1490" s="217" t="n"/>
      <c r="BM1490" s="217" t="n"/>
      <c r="BN1490" s="217" t="n"/>
      <c r="BO1490" s="217" t="n"/>
      <c r="BP1490" s="217" t="n"/>
      <c r="BQ1490" s="217" t="n"/>
      <c r="BR1490" s="217" t="n"/>
      <c r="BS1490" s="217" t="n"/>
      <c r="BT1490" s="217" t="n"/>
      <c r="BU1490" s="217" t="n"/>
      <c r="BV1490" s="217" t="n"/>
      <c r="BW1490" s="217" t="n"/>
      <c r="BX1490" s="220" t="n"/>
      <c r="BY1490" s="220" t="n"/>
      <c r="BZ1490" s="220" t="n"/>
      <c r="CA1490" s="220" t="n"/>
      <c r="CB1490" s="220" t="n"/>
      <c r="CC1490" s="220" t="n"/>
      <c r="CD1490" s="220" t="n"/>
      <c r="CE1490" s="220" t="n"/>
      <c r="CF1490" s="220" t="n"/>
      <c r="CG1490" s="221">
        <f>IFERROR(ROUND((SUM(BX1490:CF1490)),0),"")</f>
        <v/>
      </c>
      <c r="CH1490" s="216" t="n"/>
      <c r="CI1490" s="456" t="n"/>
      <c r="CJ1490" s="223" t="n"/>
      <c r="CK1490" s="196" t="n"/>
      <c r="CL1490" s="196" t="n"/>
      <c r="CM1490" s="196" t="n"/>
      <c r="CN1490" s="196" t="n"/>
      <c r="CO1490" s="196" t="n"/>
      <c r="CP1490" s="323" t="n"/>
      <c r="CQ1490" s="348" t="n"/>
      <c r="CR1490" s="348" t="n"/>
      <c r="CS1490" s="348" t="n"/>
      <c r="CT1490" s="348" t="n"/>
      <c r="CU1490" s="348" t="n"/>
      <c r="CV1490" s="348" t="n"/>
      <c r="CW1490" s="348" t="n"/>
      <c r="CX1490" s="348" t="n"/>
      <c r="CY1490" s="348">
        <f>IFERROR(ROUND(STDEV(AN1490,L1490),1),"")</f>
        <v/>
      </c>
      <c r="CZ1490" s="232">
        <f>IFERROR(ROUND(AVERAGE(O1490:S1490,AA1490:AE1490),0),"")</f>
        <v/>
      </c>
      <c r="DA1490" s="232">
        <f>IFERROR(AVERAGE(T1490:X1490,AF1490:AJ1490),"")</f>
        <v/>
      </c>
      <c r="DB1490" s="308">
        <f>AV1490+BK1490</f>
        <v/>
      </c>
      <c r="DC1490" s="12">
        <f>SUM(BL1490:BT1490,AW1490:BE1490)</f>
        <v/>
      </c>
      <c r="DD1490" s="437">
        <f>IFERROR(ROUND(DC1490/K1490,0),"")</f>
        <v/>
      </c>
      <c r="DE1490" s="437">
        <f>IFERROR(ROUND(AVERAGE(Y1490:Z1490,AK1490:AL1490),0),"")</f>
        <v/>
      </c>
      <c r="DF1490" s="217">
        <f>IFERROR(ROUND((3600/DE1490*J1490),0),"")</f>
        <v/>
      </c>
      <c r="DG1490" s="437">
        <f>IFERROR(ROUND(DD1490/DF1490,1),"")</f>
        <v/>
      </c>
      <c r="DH1490" s="308">
        <f>IFERROR(DB1490+DD1490,"")</f>
        <v/>
      </c>
      <c r="DI1490" s="447">
        <f>IFERROR(DD1490/DH1490,"")</f>
        <v/>
      </c>
      <c r="DJ1490" s="239" t="n"/>
      <c r="DK1490" s="12">
        <f>IFERROR(DF1490-AP1490,"")</f>
        <v/>
      </c>
      <c r="DL1490" s="239" t="n"/>
      <c r="DM1490" s="307">
        <f>IFERROR(DA1490-L1490,"")</f>
        <v/>
      </c>
      <c r="DN1490" s="348">
        <f>IF(DE1490&gt;AQ1490,0,1)</f>
        <v/>
      </c>
      <c r="DO1490" s="348">
        <f>IF(DA1490&lt;M1490,0,1)</f>
        <v/>
      </c>
      <c r="DP1490" s="348">
        <f>IF(DA1490&gt;N1490,0,1)</f>
        <v/>
      </c>
    </row>
    <row r="1491" ht="20.25" customHeight="1" s="417">
      <c r="C1491" s="455" t="n"/>
      <c r="G1491" s="238" t="n"/>
      <c r="H1491" s="437" t="n"/>
      <c r="I1491" s="437" t="n"/>
      <c r="J1491" s="437" t="n"/>
      <c r="K1491" s="437" t="n"/>
      <c r="L1491" s="240" t="n"/>
      <c r="M1491" s="241" t="n"/>
      <c r="N1491" s="242" t="n"/>
      <c r="O1491" s="232" t="n"/>
      <c r="P1491" s="232" t="n"/>
      <c r="Q1491" s="232" t="n"/>
      <c r="R1491" s="232" t="n"/>
      <c r="S1491" s="232" t="n"/>
      <c r="T1491" s="232" t="n"/>
      <c r="U1491" s="232" t="n"/>
      <c r="V1491" s="232" t="n"/>
      <c r="W1491" s="232" t="n"/>
      <c r="X1491" s="232" t="n"/>
      <c r="Y1491" s="195" t="n"/>
      <c r="Z1491" s="195" t="n"/>
      <c r="AA1491" s="232" t="n"/>
      <c r="AB1491" s="232" t="n"/>
      <c r="AC1491" s="232" t="n"/>
      <c r="AD1491" s="232" t="n"/>
      <c r="AE1491" s="232" t="n"/>
      <c r="AF1491" s="232" t="n"/>
      <c r="AG1491" s="232" t="n"/>
      <c r="AH1491" s="232" t="n"/>
      <c r="AI1491" s="232" t="n"/>
      <c r="AJ1491" s="232" t="n"/>
      <c r="AK1491" s="195" t="n"/>
      <c r="AL1491" s="195" t="n"/>
      <c r="AM1491" s="232">
        <f>IFERROR(ROUND(AVERAGE(O1491:S1491,AA1491:AE1491),0),"")</f>
        <v/>
      </c>
      <c r="AN1491" s="232">
        <f>IFERROR(ROUND(AVERAGE(T1491:X1491,AF1491:AJ1491),0),"")</f>
        <v/>
      </c>
      <c r="AO1491" s="278">
        <f>IFERROR((AM1491-L1491)/L1491,"")</f>
        <v/>
      </c>
      <c r="AP1491" s="218" t="n"/>
      <c r="AQ1491" s="219" t="n"/>
      <c r="AR1491" s="217">
        <f>IFERROR(ROUND((3600/AS1491*J1491),0),"")</f>
        <v/>
      </c>
      <c r="AS1491" s="217">
        <f>IFERROR(ROUND(AVERAGE(Y1491:Z1491,AK1491:AL1491),0),"")</f>
        <v/>
      </c>
      <c r="AT1491" s="217" t="n"/>
      <c r="AU1491" s="217" t="n"/>
      <c r="AV1491" s="217" t="n"/>
      <c r="AW1491" s="217" t="n"/>
      <c r="AX1491" s="217" t="n"/>
      <c r="AY1491" s="217" t="n"/>
      <c r="AZ1491" s="217" t="n"/>
      <c r="BA1491" s="217" t="n"/>
      <c r="BB1491" s="217" t="n"/>
      <c r="BC1491" s="217" t="n"/>
      <c r="BD1491" s="217" t="n"/>
      <c r="BE1491" s="217" t="n"/>
      <c r="BF1491" s="217" t="n"/>
      <c r="BG1491" s="217" t="n"/>
      <c r="BH1491" s="217" t="n"/>
      <c r="BI1491" s="217" t="n"/>
      <c r="BJ1491" s="217" t="n"/>
      <c r="BK1491" s="217" t="n"/>
      <c r="BL1491" s="217" t="n"/>
      <c r="BM1491" s="217" t="n"/>
      <c r="BN1491" s="217" t="n"/>
      <c r="BO1491" s="217" t="n"/>
      <c r="BP1491" s="217" t="n"/>
      <c r="BQ1491" s="217" t="n"/>
      <c r="BR1491" s="217" t="n"/>
      <c r="BS1491" s="217" t="n"/>
      <c r="BT1491" s="217" t="n"/>
      <c r="BU1491" s="217" t="n"/>
      <c r="BV1491" s="217" t="n"/>
      <c r="BW1491" s="217" t="n"/>
      <c r="BX1491" s="220" t="n"/>
      <c r="BY1491" s="220" t="n"/>
      <c r="BZ1491" s="220" t="n"/>
      <c r="CA1491" s="220" t="n"/>
      <c r="CB1491" s="220" t="n"/>
      <c r="CC1491" s="220" t="n"/>
      <c r="CD1491" s="220" t="n"/>
      <c r="CE1491" s="220" t="n"/>
      <c r="CF1491" s="220" t="n"/>
      <c r="CG1491" s="221">
        <f>IFERROR(ROUND((SUM(BX1491:CF1491)),0),"")</f>
        <v/>
      </c>
      <c r="CH1491" s="216" t="n"/>
      <c r="CI1491" s="456" t="n"/>
      <c r="CJ1491" s="223" t="n"/>
      <c r="CK1491" s="196" t="n"/>
      <c r="CL1491" s="196" t="n"/>
      <c r="CM1491" s="196" t="n"/>
      <c r="CN1491" s="196" t="n"/>
      <c r="CO1491" s="196" t="n"/>
      <c r="CP1491" s="323" t="n"/>
      <c r="CQ1491" s="348" t="n"/>
      <c r="CR1491" s="348" t="n"/>
      <c r="CS1491" s="348" t="n"/>
      <c r="CT1491" s="348" t="n"/>
      <c r="CU1491" s="348" t="n"/>
      <c r="CV1491" s="348" t="n"/>
      <c r="CW1491" s="348" t="n"/>
      <c r="CX1491" s="348" t="n"/>
      <c r="CY1491" s="348">
        <f>IFERROR(ROUND(STDEV(AN1491,L1491),1),"")</f>
        <v/>
      </c>
      <c r="CZ1491" s="232">
        <f>IFERROR(ROUND(AVERAGE(O1491:S1491,AA1491:AE1491),0),"")</f>
        <v/>
      </c>
      <c r="DA1491" s="232">
        <f>IFERROR(AVERAGE(T1491:X1491,AF1491:AJ1491),"")</f>
        <v/>
      </c>
      <c r="DB1491" s="308">
        <f>AV1491+BK1491</f>
        <v/>
      </c>
      <c r="DC1491" s="12">
        <f>SUM(BL1491:BT1491,AW1491:BE1491)</f>
        <v/>
      </c>
      <c r="DD1491" s="437">
        <f>IFERROR(ROUND(DC1491/K1491,0),"")</f>
        <v/>
      </c>
      <c r="DE1491" s="437">
        <f>IFERROR(ROUND(AVERAGE(Y1491:Z1491,AK1491:AL1491),0),"")</f>
        <v/>
      </c>
      <c r="DF1491" s="217">
        <f>IFERROR(ROUND((3600/DE1491*J1491),0),"")</f>
        <v/>
      </c>
      <c r="DG1491" s="437">
        <f>IFERROR(ROUND(DD1491/DF1491,1),"")</f>
        <v/>
      </c>
      <c r="DH1491" s="308">
        <f>IFERROR(DB1491+DD1491,"")</f>
        <v/>
      </c>
      <c r="DI1491" s="447">
        <f>IFERROR(DD1491/DH1491,"")</f>
        <v/>
      </c>
      <c r="DJ1491" s="239" t="n"/>
      <c r="DK1491" s="12">
        <f>IFERROR(DF1491-AP1491,"")</f>
        <v/>
      </c>
      <c r="DL1491" s="239" t="n"/>
      <c r="DM1491" s="307">
        <f>IFERROR(DA1491-L1491,"")</f>
        <v/>
      </c>
      <c r="DN1491" s="348">
        <f>IF(DE1491&gt;AQ1491,0,1)</f>
        <v/>
      </c>
      <c r="DO1491" s="348">
        <f>IF(DA1491&lt;M1491,0,1)</f>
        <v/>
      </c>
      <c r="DP1491" s="348">
        <f>IF(DA1491&gt;N1491,0,1)</f>
        <v/>
      </c>
    </row>
    <row r="1492" ht="20.25" customHeight="1" s="417">
      <c r="C1492" s="455" t="n"/>
      <c r="G1492" s="238" t="n"/>
      <c r="H1492" s="437" t="n"/>
      <c r="I1492" s="437" t="n"/>
      <c r="J1492" s="437" t="n"/>
      <c r="K1492" s="437" t="n"/>
      <c r="L1492" s="240" t="n"/>
      <c r="M1492" s="241" t="n"/>
      <c r="N1492" s="242" t="n"/>
      <c r="O1492" s="232" t="n"/>
      <c r="P1492" s="232" t="n"/>
      <c r="Q1492" s="232" t="n"/>
      <c r="R1492" s="232" t="n"/>
      <c r="S1492" s="232" t="n"/>
      <c r="T1492" s="232" t="n"/>
      <c r="U1492" s="232" t="n"/>
      <c r="V1492" s="232" t="n"/>
      <c r="W1492" s="232" t="n"/>
      <c r="X1492" s="232" t="n"/>
      <c r="Y1492" s="195" t="n"/>
      <c r="Z1492" s="195" t="n"/>
      <c r="AA1492" s="232" t="n"/>
      <c r="AB1492" s="232" t="n"/>
      <c r="AC1492" s="232" t="n"/>
      <c r="AD1492" s="232" t="n"/>
      <c r="AE1492" s="232" t="n"/>
      <c r="AF1492" s="232" t="n"/>
      <c r="AG1492" s="232" t="n"/>
      <c r="AH1492" s="232" t="n"/>
      <c r="AI1492" s="232" t="n"/>
      <c r="AJ1492" s="232" t="n"/>
      <c r="AK1492" s="195" t="n"/>
      <c r="AL1492" s="195" t="n"/>
      <c r="AM1492" s="232">
        <f>IFERROR(ROUND(AVERAGE(O1492:S1492,AA1492:AE1492),0),"")</f>
        <v/>
      </c>
      <c r="AN1492" s="232">
        <f>IFERROR(ROUND(AVERAGE(T1492:X1492,AF1492:AJ1492),0),"")</f>
        <v/>
      </c>
      <c r="AO1492" s="278">
        <f>IFERROR((AM1492-L1492)/L1492,"")</f>
        <v/>
      </c>
      <c r="AP1492" s="218" t="n"/>
      <c r="AQ1492" s="219" t="n"/>
      <c r="AR1492" s="217">
        <f>IFERROR(ROUND((3600/AS1492*J1492),0),"")</f>
        <v/>
      </c>
      <c r="AS1492" s="217">
        <f>IFERROR(ROUND(AVERAGE(Y1492:Z1492,AK1492:AL1492),0),"")</f>
        <v/>
      </c>
      <c r="AT1492" s="217" t="n"/>
      <c r="AU1492" s="217" t="n"/>
      <c r="AV1492" s="217" t="n"/>
      <c r="AW1492" s="217" t="n"/>
      <c r="AX1492" s="217" t="n"/>
      <c r="AY1492" s="217" t="n"/>
      <c r="AZ1492" s="217" t="n"/>
      <c r="BA1492" s="217" t="n"/>
      <c r="BB1492" s="217" t="n"/>
      <c r="BC1492" s="217" t="n"/>
      <c r="BD1492" s="217" t="n"/>
      <c r="BE1492" s="217" t="n"/>
      <c r="BF1492" s="217" t="n"/>
      <c r="BG1492" s="217" t="n"/>
      <c r="BH1492" s="217" t="n"/>
      <c r="BI1492" s="217" t="n"/>
      <c r="BJ1492" s="217" t="n"/>
      <c r="BK1492" s="217" t="n"/>
      <c r="BL1492" s="217" t="n"/>
      <c r="BM1492" s="217" t="n"/>
      <c r="BN1492" s="217" t="n"/>
      <c r="BO1492" s="217" t="n"/>
      <c r="BP1492" s="217" t="n"/>
      <c r="BQ1492" s="217" t="n"/>
      <c r="BR1492" s="217" t="n"/>
      <c r="BS1492" s="217" t="n"/>
      <c r="BT1492" s="217" t="n"/>
      <c r="BU1492" s="217" t="n"/>
      <c r="BV1492" s="217" t="n"/>
      <c r="BW1492" s="217" t="n"/>
      <c r="BX1492" s="220" t="n"/>
      <c r="BY1492" s="220" t="n"/>
      <c r="BZ1492" s="220" t="n"/>
      <c r="CA1492" s="220" t="n"/>
      <c r="CB1492" s="220" t="n"/>
      <c r="CC1492" s="220" t="n"/>
      <c r="CD1492" s="220" t="n"/>
      <c r="CE1492" s="220" t="n"/>
      <c r="CF1492" s="220" t="n"/>
      <c r="CG1492" s="221">
        <f>IFERROR(ROUND((SUM(BX1492:CF1492)),0),"")</f>
        <v/>
      </c>
      <c r="CH1492" s="216" t="n"/>
      <c r="CI1492" s="456" t="n"/>
      <c r="CJ1492" s="223" t="n"/>
      <c r="CK1492" s="196" t="n"/>
      <c r="CL1492" s="196" t="n"/>
      <c r="CM1492" s="196" t="n"/>
      <c r="CN1492" s="196" t="n"/>
      <c r="CO1492" s="196" t="n"/>
      <c r="CP1492" s="323" t="n"/>
      <c r="CQ1492" s="348" t="n"/>
      <c r="CR1492" s="348" t="n"/>
      <c r="CS1492" s="348" t="n"/>
      <c r="CT1492" s="348" t="n"/>
      <c r="CU1492" s="348" t="n"/>
      <c r="CV1492" s="348" t="n"/>
      <c r="CW1492" s="348" t="n"/>
      <c r="CX1492" s="348" t="n"/>
      <c r="CY1492" s="348">
        <f>IFERROR(ROUND(STDEV(AN1492,L1492),1),"")</f>
        <v/>
      </c>
      <c r="CZ1492" s="232">
        <f>IFERROR(ROUND(AVERAGE(O1492:S1492,AA1492:AE1492),0),"")</f>
        <v/>
      </c>
      <c r="DA1492" s="232">
        <f>IFERROR(AVERAGE(T1492:X1492,AF1492:AJ1492),"")</f>
        <v/>
      </c>
      <c r="DB1492" s="308">
        <f>AV1492+BK1492</f>
        <v/>
      </c>
      <c r="DC1492" s="12">
        <f>SUM(BL1492:BT1492,AW1492:BE1492)</f>
        <v/>
      </c>
      <c r="DD1492" s="437">
        <f>IFERROR(ROUND(DC1492/K1492,0),"")</f>
        <v/>
      </c>
      <c r="DE1492" s="437">
        <f>IFERROR(ROUND(AVERAGE(Y1492:Z1492,AK1492:AL1492),0),"")</f>
        <v/>
      </c>
      <c r="DF1492" s="217">
        <f>IFERROR(ROUND((3600/DE1492*J1492),0),"")</f>
        <v/>
      </c>
      <c r="DG1492" s="437">
        <f>IFERROR(ROUND(DD1492/DF1492,1),"")</f>
        <v/>
      </c>
      <c r="DH1492" s="308">
        <f>IFERROR(DB1492+DD1492,"")</f>
        <v/>
      </c>
      <c r="DI1492" s="447">
        <f>IFERROR(DD1492/DH1492,"")</f>
        <v/>
      </c>
      <c r="DJ1492" s="239" t="n"/>
      <c r="DK1492" s="12">
        <f>IFERROR(DF1492-AP1492,"")</f>
        <v/>
      </c>
      <c r="DL1492" s="239" t="n"/>
      <c r="DM1492" s="307">
        <f>IFERROR(DA1492-L1492,"")</f>
        <v/>
      </c>
      <c r="DN1492" s="348">
        <f>IF(DE1492&gt;AQ1492,0,1)</f>
        <v/>
      </c>
      <c r="DO1492" s="348">
        <f>IF(DA1492&lt;M1492,0,1)</f>
        <v/>
      </c>
      <c r="DP1492" s="348">
        <f>IF(DA1492&gt;N1492,0,1)</f>
        <v/>
      </c>
    </row>
    <row r="1493" ht="20.25" customHeight="1" s="417">
      <c r="C1493" s="455" t="n"/>
      <c r="G1493" s="238" t="n"/>
      <c r="H1493" s="437" t="n"/>
      <c r="I1493" s="437" t="n"/>
      <c r="J1493" s="437" t="n"/>
      <c r="K1493" s="437" t="n"/>
      <c r="L1493" s="240" t="n"/>
      <c r="M1493" s="241" t="n"/>
      <c r="N1493" s="242" t="n"/>
      <c r="O1493" s="232" t="n"/>
      <c r="P1493" s="232" t="n"/>
      <c r="Q1493" s="232" t="n"/>
      <c r="R1493" s="232" t="n"/>
      <c r="S1493" s="232" t="n"/>
      <c r="T1493" s="232" t="n"/>
      <c r="U1493" s="232" t="n"/>
      <c r="V1493" s="232" t="n"/>
      <c r="W1493" s="232" t="n"/>
      <c r="X1493" s="232" t="n"/>
      <c r="Y1493" s="195" t="n"/>
      <c r="Z1493" s="195" t="n"/>
      <c r="AA1493" s="232" t="n"/>
      <c r="AB1493" s="232" t="n"/>
      <c r="AC1493" s="232" t="n"/>
      <c r="AD1493" s="232" t="n"/>
      <c r="AE1493" s="232" t="n"/>
      <c r="AF1493" s="232" t="n"/>
      <c r="AG1493" s="232" t="n"/>
      <c r="AH1493" s="232" t="n"/>
      <c r="AI1493" s="232" t="n"/>
      <c r="AJ1493" s="232" t="n"/>
      <c r="AK1493" s="195" t="n"/>
      <c r="AL1493" s="195" t="n"/>
      <c r="AM1493" s="232">
        <f>IFERROR(ROUND(AVERAGE(O1493:S1493,AA1493:AE1493),0),"")</f>
        <v/>
      </c>
      <c r="AN1493" s="232">
        <f>IFERROR(ROUND(AVERAGE(T1493:X1493,AF1493:AJ1493),0),"")</f>
        <v/>
      </c>
      <c r="AO1493" s="278">
        <f>IFERROR((AM1493-L1493)/L1493,"")</f>
        <v/>
      </c>
      <c r="AP1493" s="218" t="n"/>
      <c r="AQ1493" s="219" t="n"/>
      <c r="AR1493" s="217">
        <f>IFERROR(ROUND((3600/AS1493*J1493),0),"")</f>
        <v/>
      </c>
      <c r="AS1493" s="217">
        <f>IFERROR(ROUND(AVERAGE(Y1493:Z1493,AK1493:AL1493),0),"")</f>
        <v/>
      </c>
      <c r="AT1493" s="217" t="n"/>
      <c r="AU1493" s="217" t="n"/>
      <c r="AV1493" s="217" t="n"/>
      <c r="AW1493" s="217" t="n"/>
      <c r="AX1493" s="217" t="n"/>
      <c r="AY1493" s="217" t="n"/>
      <c r="AZ1493" s="217" t="n"/>
      <c r="BA1493" s="217" t="n"/>
      <c r="BB1493" s="217" t="n"/>
      <c r="BC1493" s="217" t="n"/>
      <c r="BD1493" s="217" t="n"/>
      <c r="BE1493" s="217" t="n"/>
      <c r="BF1493" s="217" t="n"/>
      <c r="BG1493" s="217" t="n"/>
      <c r="BH1493" s="217" t="n"/>
      <c r="BI1493" s="217" t="n"/>
      <c r="BJ1493" s="217" t="n"/>
      <c r="BK1493" s="217" t="n"/>
      <c r="BL1493" s="217" t="n"/>
      <c r="BM1493" s="217" t="n"/>
      <c r="BN1493" s="217" t="n"/>
      <c r="BO1493" s="217" t="n"/>
      <c r="BP1493" s="217" t="n"/>
      <c r="BQ1493" s="217" t="n"/>
      <c r="BR1493" s="217" t="n"/>
      <c r="BS1493" s="217" t="n"/>
      <c r="BT1493" s="217" t="n"/>
      <c r="BU1493" s="217" t="n"/>
      <c r="BV1493" s="217" t="n"/>
      <c r="BW1493" s="217" t="n"/>
      <c r="BX1493" s="220" t="n"/>
      <c r="BY1493" s="220" t="n"/>
      <c r="BZ1493" s="220" t="n"/>
      <c r="CA1493" s="220" t="n"/>
      <c r="CB1493" s="220" t="n"/>
      <c r="CC1493" s="220" t="n"/>
      <c r="CD1493" s="220" t="n"/>
      <c r="CE1493" s="220" t="n"/>
      <c r="CF1493" s="220" t="n"/>
      <c r="CG1493" s="221">
        <f>IFERROR(ROUND((SUM(BX1493:CF1493)),0),"")</f>
        <v/>
      </c>
      <c r="CH1493" s="216" t="n"/>
      <c r="CI1493" s="456" t="n"/>
      <c r="CJ1493" s="223" t="n"/>
      <c r="CK1493" s="196" t="n"/>
      <c r="CL1493" s="196" t="n"/>
      <c r="CM1493" s="196" t="n"/>
      <c r="CN1493" s="196" t="n"/>
      <c r="CO1493" s="196" t="n"/>
      <c r="CP1493" s="323" t="n"/>
      <c r="CQ1493" s="348" t="n"/>
      <c r="CR1493" s="348" t="n"/>
      <c r="CS1493" s="348" t="n"/>
      <c r="CT1493" s="348" t="n"/>
      <c r="CU1493" s="348" t="n"/>
      <c r="CV1493" s="348" t="n"/>
      <c r="CW1493" s="348" t="n"/>
      <c r="CX1493" s="348" t="n"/>
      <c r="CY1493" s="348">
        <f>IFERROR(ROUND(STDEV(AN1493,L1493),1),"")</f>
        <v/>
      </c>
      <c r="CZ1493" s="232">
        <f>IFERROR(ROUND(AVERAGE(O1493:S1493,AA1493:AE1493),0),"")</f>
        <v/>
      </c>
      <c r="DA1493" s="232">
        <f>IFERROR(AVERAGE(T1493:X1493,AF1493:AJ1493),"")</f>
        <v/>
      </c>
      <c r="DB1493" s="308">
        <f>AV1493+BK1493</f>
        <v/>
      </c>
      <c r="DC1493" s="12">
        <f>SUM(BL1493:BT1493,AW1493:BE1493)</f>
        <v/>
      </c>
      <c r="DD1493" s="437">
        <f>IFERROR(ROUND(DC1493/K1493,0),"")</f>
        <v/>
      </c>
      <c r="DE1493" s="437">
        <f>IFERROR(ROUND(AVERAGE(Y1493:Z1493,AK1493:AL1493),0),"")</f>
        <v/>
      </c>
      <c r="DF1493" s="217">
        <f>IFERROR(ROUND((3600/DE1493*J1493),0),"")</f>
        <v/>
      </c>
      <c r="DG1493" s="437">
        <f>IFERROR(ROUND(DD1493/DF1493,1),"")</f>
        <v/>
      </c>
      <c r="DH1493" s="308">
        <f>IFERROR(DB1493+DD1493,"")</f>
        <v/>
      </c>
      <c r="DI1493" s="447">
        <f>IFERROR(DD1493/DH1493,"")</f>
        <v/>
      </c>
      <c r="DJ1493" s="239" t="n"/>
      <c r="DK1493" s="12">
        <f>IFERROR(DF1493-AP1493,"")</f>
        <v/>
      </c>
      <c r="DL1493" s="239" t="n"/>
      <c r="DM1493" s="307">
        <f>IFERROR(DA1493-L1493,"")</f>
        <v/>
      </c>
      <c r="DN1493" s="348">
        <f>IF(DE1493&gt;AQ1493,0,1)</f>
        <v/>
      </c>
      <c r="DO1493" s="348">
        <f>IF(DA1493&lt;M1493,0,1)</f>
        <v/>
      </c>
      <c r="DP1493" s="348">
        <f>IF(DA1493&gt;N1493,0,1)</f>
        <v/>
      </c>
    </row>
    <row r="1494" ht="20.25" customHeight="1" s="417">
      <c r="C1494" s="455" t="n"/>
      <c r="G1494" s="238" t="n"/>
      <c r="H1494" s="437" t="n"/>
      <c r="I1494" s="437" t="n"/>
      <c r="J1494" s="437" t="n"/>
      <c r="K1494" s="437" t="n"/>
      <c r="L1494" s="240" t="n"/>
      <c r="M1494" s="241" t="n"/>
      <c r="N1494" s="242" t="n"/>
      <c r="O1494" s="232" t="n"/>
      <c r="P1494" s="232" t="n"/>
      <c r="Q1494" s="232" t="n"/>
      <c r="R1494" s="232" t="n"/>
      <c r="S1494" s="232" t="n"/>
      <c r="T1494" s="232" t="n"/>
      <c r="U1494" s="232" t="n"/>
      <c r="V1494" s="232" t="n"/>
      <c r="W1494" s="232" t="n"/>
      <c r="X1494" s="232" t="n"/>
      <c r="Y1494" s="195" t="n"/>
      <c r="Z1494" s="195" t="n"/>
      <c r="AA1494" s="232" t="n"/>
      <c r="AB1494" s="232" t="n"/>
      <c r="AC1494" s="232" t="n"/>
      <c r="AD1494" s="232" t="n"/>
      <c r="AE1494" s="232" t="n"/>
      <c r="AF1494" s="232" t="n"/>
      <c r="AG1494" s="232" t="n"/>
      <c r="AH1494" s="232" t="n"/>
      <c r="AI1494" s="232" t="n"/>
      <c r="AJ1494" s="232" t="n"/>
      <c r="AK1494" s="195" t="n"/>
      <c r="AL1494" s="195" t="n"/>
      <c r="AM1494" s="232">
        <f>IFERROR(ROUND(AVERAGE(O1494:S1494,AA1494:AE1494),0),"")</f>
        <v/>
      </c>
      <c r="AN1494" s="232">
        <f>IFERROR(ROUND(AVERAGE(T1494:X1494,AF1494:AJ1494),0),"")</f>
        <v/>
      </c>
      <c r="AO1494" s="278">
        <f>IFERROR((AM1494-L1494)/L1494,"")</f>
        <v/>
      </c>
      <c r="AP1494" s="218" t="n"/>
      <c r="AQ1494" s="219" t="n"/>
      <c r="AR1494" s="217">
        <f>IFERROR(ROUND((3600/AS1494*J1494),0),"")</f>
        <v/>
      </c>
      <c r="AS1494" s="217">
        <f>IFERROR(ROUND(AVERAGE(Y1494:Z1494,AK1494:AL1494),0),"")</f>
        <v/>
      </c>
      <c r="AT1494" s="217" t="n"/>
      <c r="AU1494" s="217" t="n"/>
      <c r="AV1494" s="217" t="n"/>
      <c r="AW1494" s="217" t="n"/>
      <c r="AX1494" s="217" t="n"/>
      <c r="AY1494" s="217" t="n"/>
      <c r="AZ1494" s="217" t="n"/>
      <c r="BA1494" s="217" t="n"/>
      <c r="BB1494" s="217" t="n"/>
      <c r="BC1494" s="217" t="n"/>
      <c r="BD1494" s="217" t="n"/>
      <c r="BE1494" s="217" t="n"/>
      <c r="BF1494" s="217" t="n"/>
      <c r="BG1494" s="217" t="n"/>
      <c r="BH1494" s="217" t="n"/>
      <c r="BI1494" s="217" t="n"/>
      <c r="BJ1494" s="217" t="n"/>
      <c r="BK1494" s="217" t="n"/>
      <c r="BL1494" s="217" t="n"/>
      <c r="BM1494" s="217" t="n"/>
      <c r="BN1494" s="217" t="n"/>
      <c r="BO1494" s="217" t="n"/>
      <c r="BP1494" s="217" t="n"/>
      <c r="BQ1494" s="217" t="n"/>
      <c r="BR1494" s="217" t="n"/>
      <c r="BS1494" s="217" t="n"/>
      <c r="BT1494" s="217" t="n"/>
      <c r="BU1494" s="217" t="n"/>
      <c r="BV1494" s="217" t="n"/>
      <c r="BW1494" s="217" t="n"/>
      <c r="BX1494" s="220" t="n"/>
      <c r="BY1494" s="220" t="n"/>
      <c r="BZ1494" s="220" t="n"/>
      <c r="CA1494" s="220" t="n"/>
      <c r="CB1494" s="220" t="n"/>
      <c r="CC1494" s="220" t="n"/>
      <c r="CD1494" s="220" t="n"/>
      <c r="CE1494" s="220" t="n"/>
      <c r="CF1494" s="220" t="n"/>
      <c r="CG1494" s="221">
        <f>IFERROR(ROUND((SUM(BX1494:CF1494)),0),"")</f>
        <v/>
      </c>
      <c r="CH1494" s="216" t="n"/>
      <c r="CI1494" s="456" t="n"/>
      <c r="CJ1494" s="223" t="n"/>
      <c r="CK1494" s="196" t="n"/>
      <c r="CL1494" s="196" t="n"/>
      <c r="CM1494" s="196" t="n"/>
      <c r="CN1494" s="196" t="n"/>
      <c r="CO1494" s="196" t="n"/>
      <c r="CP1494" s="323" t="n"/>
      <c r="CQ1494" s="348" t="n"/>
      <c r="CR1494" s="348" t="n"/>
      <c r="CS1494" s="348" t="n"/>
      <c r="CT1494" s="348" t="n"/>
      <c r="CU1494" s="348" t="n"/>
      <c r="CV1494" s="348" t="n"/>
      <c r="CW1494" s="348" t="n"/>
      <c r="CX1494" s="348" t="n"/>
      <c r="CY1494" s="348">
        <f>IFERROR(ROUND(STDEV(AN1494,L1494),1),"")</f>
        <v/>
      </c>
      <c r="CZ1494" s="232">
        <f>IFERROR(ROUND(AVERAGE(O1494:S1494,AA1494:AE1494),0),"")</f>
        <v/>
      </c>
      <c r="DA1494" s="232">
        <f>IFERROR(AVERAGE(T1494:X1494,AF1494:AJ1494),"")</f>
        <v/>
      </c>
      <c r="DB1494" s="308">
        <f>AV1494+BK1494</f>
        <v/>
      </c>
      <c r="DC1494" s="12">
        <f>SUM(BL1494:BT1494,AW1494:BE1494)</f>
        <v/>
      </c>
      <c r="DD1494" s="437">
        <f>IFERROR(ROUND(DC1494/K1494,0),"")</f>
        <v/>
      </c>
      <c r="DE1494" s="437">
        <f>IFERROR(ROUND(AVERAGE(Y1494:Z1494,AK1494:AL1494),0),"")</f>
        <v/>
      </c>
      <c r="DF1494" s="217">
        <f>IFERROR(ROUND((3600/DE1494*J1494),0),"")</f>
        <v/>
      </c>
      <c r="DG1494" s="437">
        <f>IFERROR(ROUND(DD1494/DF1494,1),"")</f>
        <v/>
      </c>
      <c r="DH1494" s="308">
        <f>IFERROR(DB1494+DD1494,"")</f>
        <v/>
      </c>
      <c r="DI1494" s="447">
        <f>IFERROR(DD1494/DH1494,"")</f>
        <v/>
      </c>
      <c r="DJ1494" s="239" t="n"/>
      <c r="DK1494" s="12">
        <f>IFERROR(DF1494-AP1494,"")</f>
        <v/>
      </c>
      <c r="DL1494" s="239" t="n"/>
      <c r="DM1494" s="307">
        <f>IFERROR(DA1494-L1494,"")</f>
        <v/>
      </c>
      <c r="DN1494" s="348">
        <f>IF(DE1494&gt;AQ1494,0,1)</f>
        <v/>
      </c>
      <c r="DO1494" s="348">
        <f>IF(DA1494&lt;M1494,0,1)</f>
        <v/>
      </c>
      <c r="DP1494" s="348">
        <f>IF(DA1494&gt;N1494,0,1)</f>
        <v/>
      </c>
    </row>
    <row r="1495" ht="20.25" customHeight="1" s="417">
      <c r="C1495" s="455" t="n"/>
      <c r="G1495" s="238" t="n"/>
      <c r="H1495" s="437" t="n"/>
      <c r="I1495" s="437" t="n"/>
      <c r="J1495" s="437" t="n"/>
      <c r="K1495" s="437" t="n"/>
      <c r="L1495" s="240" t="n"/>
      <c r="M1495" s="241" t="n"/>
      <c r="N1495" s="242" t="n"/>
      <c r="O1495" s="232" t="n"/>
      <c r="P1495" s="232" t="n"/>
      <c r="Q1495" s="232" t="n"/>
      <c r="R1495" s="232" t="n"/>
      <c r="S1495" s="232" t="n"/>
      <c r="T1495" s="232" t="n"/>
      <c r="U1495" s="232" t="n"/>
      <c r="V1495" s="232" t="n"/>
      <c r="W1495" s="232" t="n"/>
      <c r="X1495" s="232" t="n"/>
      <c r="Y1495" s="195" t="n"/>
      <c r="Z1495" s="195" t="n"/>
      <c r="AA1495" s="232" t="n"/>
      <c r="AB1495" s="232" t="n"/>
      <c r="AC1495" s="232" t="n"/>
      <c r="AD1495" s="232" t="n"/>
      <c r="AE1495" s="232" t="n"/>
      <c r="AF1495" s="232" t="n"/>
      <c r="AG1495" s="232" t="n"/>
      <c r="AH1495" s="232" t="n"/>
      <c r="AI1495" s="232" t="n"/>
      <c r="AJ1495" s="232" t="n"/>
      <c r="AK1495" s="195" t="n"/>
      <c r="AL1495" s="195" t="n"/>
      <c r="AM1495" s="232">
        <f>IFERROR(ROUND(AVERAGE(O1495:S1495,AA1495:AE1495),0),"")</f>
        <v/>
      </c>
      <c r="AN1495" s="232">
        <f>IFERROR(ROUND(AVERAGE(T1495:X1495,AF1495:AJ1495),0),"")</f>
        <v/>
      </c>
      <c r="AO1495" s="278">
        <f>IFERROR((AM1495-L1495)/L1495,"")</f>
        <v/>
      </c>
      <c r="AP1495" s="218" t="n"/>
      <c r="AQ1495" s="219" t="n"/>
      <c r="AR1495" s="217">
        <f>IFERROR(ROUND((3600/AS1495*J1495),0),"")</f>
        <v/>
      </c>
      <c r="AS1495" s="217">
        <f>IFERROR(ROUND(AVERAGE(Y1495:Z1495,AK1495:AL1495),0),"")</f>
        <v/>
      </c>
      <c r="AT1495" s="217" t="n"/>
      <c r="AU1495" s="217" t="n"/>
      <c r="AV1495" s="217" t="n"/>
      <c r="AW1495" s="217" t="n"/>
      <c r="AX1495" s="217" t="n"/>
      <c r="AY1495" s="217" t="n"/>
      <c r="AZ1495" s="217" t="n"/>
      <c r="BA1495" s="217" t="n"/>
      <c r="BB1495" s="217" t="n"/>
      <c r="BC1495" s="217" t="n"/>
      <c r="BD1495" s="217" t="n"/>
      <c r="BE1495" s="217" t="n"/>
      <c r="BF1495" s="217" t="n"/>
      <c r="BG1495" s="217" t="n"/>
      <c r="BH1495" s="217" t="n"/>
      <c r="BI1495" s="217" t="n"/>
      <c r="BJ1495" s="217" t="n"/>
      <c r="BK1495" s="217" t="n"/>
      <c r="BL1495" s="217" t="n"/>
      <c r="BM1495" s="217" t="n"/>
      <c r="BN1495" s="217" t="n"/>
      <c r="BO1495" s="217" t="n"/>
      <c r="BP1495" s="217" t="n"/>
      <c r="BQ1495" s="217" t="n"/>
      <c r="BR1495" s="217" t="n"/>
      <c r="BS1495" s="217" t="n"/>
      <c r="BT1495" s="217" t="n"/>
      <c r="BU1495" s="217" t="n"/>
      <c r="BV1495" s="217" t="n"/>
      <c r="BW1495" s="217" t="n"/>
      <c r="BX1495" s="220" t="n"/>
      <c r="BY1495" s="220" t="n"/>
      <c r="BZ1495" s="220" t="n"/>
      <c r="CA1495" s="220" t="n"/>
      <c r="CB1495" s="220" t="n"/>
      <c r="CC1495" s="220" t="n"/>
      <c r="CD1495" s="220" t="n"/>
      <c r="CE1495" s="220" t="n"/>
      <c r="CF1495" s="220" t="n"/>
      <c r="CG1495" s="221">
        <f>IFERROR(ROUND((SUM(BX1495:CF1495)),0),"")</f>
        <v/>
      </c>
      <c r="CH1495" s="216" t="n"/>
      <c r="CI1495" s="456" t="n"/>
      <c r="CJ1495" s="223" t="n"/>
      <c r="CK1495" s="196" t="n"/>
      <c r="CL1495" s="196" t="n"/>
      <c r="CM1495" s="196" t="n"/>
      <c r="CN1495" s="196" t="n"/>
      <c r="CO1495" s="196" t="n"/>
      <c r="CP1495" s="323" t="n"/>
      <c r="CQ1495" s="348" t="n"/>
      <c r="CR1495" s="348" t="n"/>
      <c r="CS1495" s="348" t="n"/>
      <c r="CT1495" s="348" t="n"/>
      <c r="CU1495" s="348" t="n"/>
      <c r="CV1495" s="348" t="n"/>
      <c r="CW1495" s="348" t="n"/>
      <c r="CX1495" s="348" t="n"/>
      <c r="CY1495" s="348">
        <f>IFERROR(ROUND(STDEV(AN1495,L1495),1),"")</f>
        <v/>
      </c>
      <c r="CZ1495" s="232">
        <f>IFERROR(ROUND(AVERAGE(O1495:S1495,AA1495:AE1495),0),"")</f>
        <v/>
      </c>
      <c r="DA1495" s="232">
        <f>IFERROR(AVERAGE(T1495:X1495,AF1495:AJ1495),"")</f>
        <v/>
      </c>
      <c r="DB1495" s="308">
        <f>AV1495+BK1495</f>
        <v/>
      </c>
      <c r="DC1495" s="12">
        <f>SUM(BL1495:BT1495,AW1495:BE1495)</f>
        <v/>
      </c>
      <c r="DD1495" s="437">
        <f>IFERROR(ROUND(DC1495/K1495,0),"")</f>
        <v/>
      </c>
      <c r="DE1495" s="437">
        <f>IFERROR(ROUND(AVERAGE(Y1495:Z1495,AK1495:AL1495),0),"")</f>
        <v/>
      </c>
      <c r="DF1495" s="217">
        <f>IFERROR(ROUND((3600/DE1495*J1495),0),"")</f>
        <v/>
      </c>
      <c r="DG1495" s="437">
        <f>IFERROR(ROUND(DD1495/DF1495,1),"")</f>
        <v/>
      </c>
      <c r="DH1495" s="308">
        <f>IFERROR(DB1495+DD1495,"")</f>
        <v/>
      </c>
      <c r="DI1495" s="447">
        <f>IFERROR(DD1495/DH1495,"")</f>
        <v/>
      </c>
      <c r="DJ1495" s="239" t="n"/>
      <c r="DK1495" s="12">
        <f>IFERROR(DF1495-AP1495,"")</f>
        <v/>
      </c>
      <c r="DL1495" s="239" t="n"/>
      <c r="DM1495" s="307">
        <f>IFERROR(DA1495-L1495,"")</f>
        <v/>
      </c>
      <c r="DN1495" s="348">
        <f>IF(DE1495&gt;AQ1495,0,1)</f>
        <v/>
      </c>
      <c r="DO1495" s="348">
        <f>IF(DA1495&lt;M1495,0,1)</f>
        <v/>
      </c>
      <c r="DP1495" s="348">
        <f>IF(DA1495&gt;N1495,0,1)</f>
        <v/>
      </c>
    </row>
    <row r="1496" ht="20.25" customHeight="1" s="417">
      <c r="C1496" s="455" t="n"/>
      <c r="G1496" s="238" t="n"/>
      <c r="H1496" s="437" t="n"/>
      <c r="I1496" s="437" t="n"/>
      <c r="J1496" s="437" t="n"/>
      <c r="K1496" s="437" t="n"/>
      <c r="L1496" s="240" t="n"/>
      <c r="M1496" s="241" t="n"/>
      <c r="N1496" s="242" t="n"/>
      <c r="O1496" s="232" t="n"/>
      <c r="P1496" s="232" t="n"/>
      <c r="Q1496" s="232" t="n"/>
      <c r="R1496" s="232" t="n"/>
      <c r="S1496" s="232" t="n"/>
      <c r="T1496" s="232" t="n"/>
      <c r="U1496" s="232" t="n"/>
      <c r="V1496" s="232" t="n"/>
      <c r="W1496" s="232" t="n"/>
      <c r="X1496" s="232" t="n"/>
      <c r="Y1496" s="195" t="n"/>
      <c r="Z1496" s="195" t="n"/>
      <c r="AA1496" s="232" t="n"/>
      <c r="AB1496" s="232" t="n"/>
      <c r="AC1496" s="232" t="n"/>
      <c r="AD1496" s="232" t="n"/>
      <c r="AE1496" s="232" t="n"/>
      <c r="AF1496" s="232" t="n"/>
      <c r="AG1496" s="232" t="n"/>
      <c r="AH1496" s="232" t="n"/>
      <c r="AI1496" s="232" t="n"/>
      <c r="AJ1496" s="232" t="n"/>
      <c r="AK1496" s="195" t="n"/>
      <c r="AL1496" s="195" t="n"/>
      <c r="AM1496" s="232">
        <f>IFERROR(ROUND(AVERAGE(O1496:S1496,AA1496:AE1496),0),"")</f>
        <v/>
      </c>
      <c r="AN1496" s="232">
        <f>IFERROR(ROUND(AVERAGE(T1496:X1496,AF1496:AJ1496),0),"")</f>
        <v/>
      </c>
      <c r="AO1496" s="278">
        <f>IFERROR((AM1496-L1496)/L1496,"")</f>
        <v/>
      </c>
      <c r="AP1496" s="218" t="n"/>
      <c r="AQ1496" s="219" t="n"/>
      <c r="AR1496" s="217">
        <f>IFERROR(ROUND((3600/AS1496*J1496),0),"")</f>
        <v/>
      </c>
      <c r="AS1496" s="217">
        <f>IFERROR(ROUND(AVERAGE(Y1496:Z1496,AK1496:AL1496),0),"")</f>
        <v/>
      </c>
      <c r="AT1496" s="217" t="n"/>
      <c r="AU1496" s="217" t="n"/>
      <c r="AV1496" s="217" t="n"/>
      <c r="AW1496" s="217" t="n"/>
      <c r="AX1496" s="217" t="n"/>
      <c r="AY1496" s="217" t="n"/>
      <c r="AZ1496" s="217" t="n"/>
      <c r="BA1496" s="217" t="n"/>
      <c r="BB1496" s="217" t="n"/>
      <c r="BC1496" s="217" t="n"/>
      <c r="BD1496" s="217" t="n"/>
      <c r="BE1496" s="217" t="n"/>
      <c r="BF1496" s="217" t="n"/>
      <c r="BG1496" s="217" t="n"/>
      <c r="BH1496" s="217" t="n"/>
      <c r="BI1496" s="217" t="n"/>
      <c r="BJ1496" s="217" t="n"/>
      <c r="BK1496" s="217" t="n"/>
      <c r="BL1496" s="217" t="n"/>
      <c r="BM1496" s="217" t="n"/>
      <c r="BN1496" s="217" t="n"/>
      <c r="BO1496" s="217" t="n"/>
      <c r="BP1496" s="217" t="n"/>
      <c r="BQ1496" s="217" t="n"/>
      <c r="BR1496" s="217" t="n"/>
      <c r="BS1496" s="217" t="n"/>
      <c r="BT1496" s="217" t="n"/>
      <c r="BU1496" s="217" t="n"/>
      <c r="BV1496" s="217" t="n"/>
      <c r="BW1496" s="217" t="n"/>
      <c r="BX1496" s="220" t="n"/>
      <c r="BY1496" s="220" t="n"/>
      <c r="BZ1496" s="220" t="n"/>
      <c r="CA1496" s="220" t="n"/>
      <c r="CB1496" s="220" t="n"/>
      <c r="CC1496" s="220" t="n"/>
      <c r="CD1496" s="220" t="n"/>
      <c r="CE1496" s="220" t="n"/>
      <c r="CF1496" s="220" t="n"/>
      <c r="CG1496" s="221">
        <f>IFERROR(ROUND((SUM(BX1496:CF1496)),0),"")</f>
        <v/>
      </c>
      <c r="CH1496" s="216" t="n"/>
      <c r="CI1496" s="456" t="n"/>
      <c r="CJ1496" s="223" t="n"/>
      <c r="CK1496" s="196" t="n"/>
      <c r="CL1496" s="196" t="n"/>
      <c r="CM1496" s="196" t="n"/>
      <c r="CN1496" s="196" t="n"/>
      <c r="CO1496" s="196" t="n"/>
      <c r="CP1496" s="323" t="n"/>
      <c r="CQ1496" s="348" t="n"/>
      <c r="CR1496" s="348" t="n"/>
      <c r="CS1496" s="348" t="n"/>
      <c r="CT1496" s="348" t="n"/>
      <c r="CU1496" s="348" t="n"/>
      <c r="CV1496" s="348" t="n"/>
      <c r="CW1496" s="348" t="n"/>
      <c r="CX1496" s="348" t="n"/>
      <c r="CY1496" s="348">
        <f>IFERROR(ROUND(STDEV(AN1496,L1496),1),"")</f>
        <v/>
      </c>
      <c r="CZ1496" s="232">
        <f>IFERROR(ROUND(AVERAGE(O1496:S1496,AA1496:AE1496),0),"")</f>
        <v/>
      </c>
      <c r="DA1496" s="232">
        <f>IFERROR(AVERAGE(T1496:X1496,AF1496:AJ1496),"")</f>
        <v/>
      </c>
      <c r="DB1496" s="308">
        <f>AV1496+BK1496</f>
        <v/>
      </c>
      <c r="DC1496" s="12">
        <f>SUM(BL1496:BT1496,AW1496:BE1496)</f>
        <v/>
      </c>
      <c r="DD1496" s="437">
        <f>IFERROR(ROUND(DC1496/K1496,0),"")</f>
        <v/>
      </c>
      <c r="DE1496" s="437">
        <f>IFERROR(ROUND(AVERAGE(Y1496:Z1496,AK1496:AL1496),0),"")</f>
        <v/>
      </c>
      <c r="DF1496" s="217">
        <f>IFERROR(ROUND((3600/DE1496*J1496),0),"")</f>
        <v/>
      </c>
      <c r="DG1496" s="437">
        <f>IFERROR(ROUND(DD1496/DF1496,1),"")</f>
        <v/>
      </c>
      <c r="DH1496" s="308">
        <f>IFERROR(DB1496+DD1496,"")</f>
        <v/>
      </c>
      <c r="DI1496" s="447">
        <f>IFERROR(DD1496/DH1496,"")</f>
        <v/>
      </c>
      <c r="DJ1496" s="239" t="n"/>
      <c r="DK1496" s="12">
        <f>IFERROR(DF1496-AP1496,"")</f>
        <v/>
      </c>
      <c r="DL1496" s="239" t="n"/>
      <c r="DM1496" s="307">
        <f>IFERROR(DA1496-L1496,"")</f>
        <v/>
      </c>
      <c r="DN1496" s="348">
        <f>IF(DE1496&gt;AQ1496,0,1)</f>
        <v/>
      </c>
      <c r="DO1496" s="348">
        <f>IF(DA1496&lt;M1496,0,1)</f>
        <v/>
      </c>
      <c r="DP1496" s="348">
        <f>IF(DA1496&gt;N1496,0,1)</f>
        <v/>
      </c>
    </row>
    <row r="1497" ht="20.25" customHeight="1" s="417">
      <c r="C1497" s="455" t="n"/>
      <c r="G1497" s="238" t="n"/>
      <c r="H1497" s="437" t="n"/>
      <c r="I1497" s="437" t="n"/>
      <c r="J1497" s="437" t="n"/>
      <c r="K1497" s="437" t="n"/>
      <c r="L1497" s="240" t="n"/>
      <c r="M1497" s="241" t="n"/>
      <c r="N1497" s="242" t="n"/>
      <c r="O1497" s="232" t="n"/>
      <c r="P1497" s="232" t="n"/>
      <c r="Q1497" s="232" t="n"/>
      <c r="R1497" s="232" t="n"/>
      <c r="S1497" s="232" t="n"/>
      <c r="T1497" s="232" t="n"/>
      <c r="U1497" s="232" t="n"/>
      <c r="V1497" s="232" t="n"/>
      <c r="W1497" s="232" t="n"/>
      <c r="X1497" s="232" t="n"/>
      <c r="Y1497" s="195" t="n"/>
      <c r="Z1497" s="195" t="n"/>
      <c r="AA1497" s="232" t="n"/>
      <c r="AB1497" s="232" t="n"/>
      <c r="AC1497" s="232" t="n"/>
      <c r="AD1497" s="232" t="n"/>
      <c r="AE1497" s="232" t="n"/>
      <c r="AF1497" s="232" t="n"/>
      <c r="AG1497" s="232" t="n"/>
      <c r="AH1497" s="232" t="n"/>
      <c r="AI1497" s="232" t="n"/>
      <c r="AJ1497" s="232" t="n"/>
      <c r="AK1497" s="195" t="n"/>
      <c r="AL1497" s="195" t="n"/>
      <c r="AM1497" s="232">
        <f>IFERROR(ROUND(AVERAGE(O1497:S1497,AA1497:AE1497),0),"")</f>
        <v/>
      </c>
      <c r="AN1497" s="232">
        <f>IFERROR(ROUND(AVERAGE(T1497:X1497,AF1497:AJ1497),0),"")</f>
        <v/>
      </c>
      <c r="AO1497" s="278">
        <f>IFERROR((AM1497-L1497)/L1497,"")</f>
        <v/>
      </c>
      <c r="AP1497" s="218" t="n"/>
      <c r="AQ1497" s="219" t="n"/>
      <c r="AR1497" s="217">
        <f>IFERROR(ROUND((3600/AS1497*J1497),0),"")</f>
        <v/>
      </c>
      <c r="AS1497" s="217">
        <f>IFERROR(ROUND(AVERAGE(Y1497:Z1497,AK1497:AL1497),0),"")</f>
        <v/>
      </c>
      <c r="AT1497" s="217" t="n"/>
      <c r="AU1497" s="217" t="n"/>
      <c r="AV1497" s="217" t="n"/>
      <c r="AW1497" s="217" t="n"/>
      <c r="AX1497" s="217" t="n"/>
      <c r="AY1497" s="217" t="n"/>
      <c r="AZ1497" s="217" t="n"/>
      <c r="BA1497" s="217" t="n"/>
      <c r="BB1497" s="217" t="n"/>
      <c r="BC1497" s="217" t="n"/>
      <c r="BD1497" s="217" t="n"/>
      <c r="BE1497" s="217" t="n"/>
      <c r="BF1497" s="217" t="n"/>
      <c r="BG1497" s="217" t="n"/>
      <c r="BH1497" s="217" t="n"/>
      <c r="BI1497" s="217" t="n"/>
      <c r="BJ1497" s="217" t="n"/>
      <c r="BK1497" s="217" t="n"/>
      <c r="BL1497" s="217" t="n"/>
      <c r="BM1497" s="217" t="n"/>
      <c r="BN1497" s="217" t="n"/>
      <c r="BO1497" s="217" t="n"/>
      <c r="BP1497" s="217" t="n"/>
      <c r="BQ1497" s="217" t="n"/>
      <c r="BR1497" s="217" t="n"/>
      <c r="BS1497" s="217" t="n"/>
      <c r="BT1497" s="217" t="n"/>
      <c r="BU1497" s="217" t="n"/>
      <c r="BV1497" s="217" t="n"/>
      <c r="BW1497" s="217" t="n"/>
      <c r="BX1497" s="220" t="n"/>
      <c r="BY1497" s="220" t="n"/>
      <c r="BZ1497" s="220" t="n"/>
      <c r="CA1497" s="220" t="n"/>
      <c r="CB1497" s="220" t="n"/>
      <c r="CC1497" s="220" t="n"/>
      <c r="CD1497" s="220" t="n"/>
      <c r="CE1497" s="220" t="n"/>
      <c r="CF1497" s="220" t="n"/>
      <c r="CG1497" s="221">
        <f>IFERROR(ROUND((SUM(BX1497:CF1497)),0),"")</f>
        <v/>
      </c>
      <c r="CH1497" s="216" t="n"/>
      <c r="CI1497" s="456" t="n"/>
      <c r="CJ1497" s="223" t="n"/>
      <c r="CK1497" s="196" t="n"/>
      <c r="CL1497" s="196" t="n"/>
      <c r="CM1497" s="196" t="n"/>
      <c r="CN1497" s="196" t="n"/>
      <c r="CO1497" s="196" t="n"/>
      <c r="CP1497" s="323" t="n"/>
      <c r="CQ1497" s="348" t="n"/>
      <c r="CR1497" s="348" t="n"/>
      <c r="CS1497" s="348" t="n"/>
      <c r="CT1497" s="348" t="n"/>
      <c r="CU1497" s="348" t="n"/>
      <c r="CV1497" s="348" t="n"/>
      <c r="CW1497" s="348" t="n"/>
      <c r="CX1497" s="348" t="n"/>
      <c r="CY1497" s="348">
        <f>IFERROR(ROUND(STDEV(AN1497,L1497),1),"")</f>
        <v/>
      </c>
      <c r="CZ1497" s="232">
        <f>IFERROR(ROUND(AVERAGE(O1497:S1497,AA1497:AE1497),0),"")</f>
        <v/>
      </c>
      <c r="DA1497" s="232">
        <f>IFERROR(AVERAGE(T1497:X1497,AF1497:AJ1497),"")</f>
        <v/>
      </c>
      <c r="DB1497" s="308">
        <f>AV1497+BK1497</f>
        <v/>
      </c>
      <c r="DC1497" s="12">
        <f>SUM(BL1497:BT1497,AW1497:BE1497)</f>
        <v/>
      </c>
      <c r="DD1497" s="437">
        <f>IFERROR(ROUND(DC1497/K1497,0),"")</f>
        <v/>
      </c>
      <c r="DE1497" s="437">
        <f>IFERROR(ROUND(AVERAGE(Y1497:Z1497,AK1497:AL1497),0),"")</f>
        <v/>
      </c>
      <c r="DF1497" s="217">
        <f>IFERROR(ROUND((3600/DE1497*J1497),0),"")</f>
        <v/>
      </c>
      <c r="DG1497" s="437">
        <f>IFERROR(ROUND(DD1497/DF1497,1),"")</f>
        <v/>
      </c>
      <c r="DH1497" s="308">
        <f>IFERROR(DB1497+DD1497,"")</f>
        <v/>
      </c>
      <c r="DI1497" s="447">
        <f>IFERROR(DD1497/DH1497,"")</f>
        <v/>
      </c>
      <c r="DJ1497" s="239" t="n"/>
      <c r="DK1497" s="12">
        <f>IFERROR(DF1497-AP1497,"")</f>
        <v/>
      </c>
      <c r="DL1497" s="239" t="n"/>
      <c r="DM1497" s="307">
        <f>IFERROR(DA1497-L1497,"")</f>
        <v/>
      </c>
      <c r="DN1497" s="348">
        <f>IF(DE1497&gt;AQ1497,0,1)</f>
        <v/>
      </c>
      <c r="DO1497" s="348">
        <f>IF(DA1497&lt;M1497,0,1)</f>
        <v/>
      </c>
      <c r="DP1497" s="348">
        <f>IF(DA1497&gt;N1497,0,1)</f>
        <v/>
      </c>
    </row>
    <row r="1498" ht="20.25" customHeight="1" s="417">
      <c r="C1498" s="455" t="n"/>
      <c r="G1498" s="238" t="n"/>
      <c r="H1498" s="437" t="n"/>
      <c r="I1498" s="437" t="n"/>
      <c r="J1498" s="437" t="n"/>
      <c r="K1498" s="437" t="n"/>
      <c r="L1498" s="240" t="n"/>
      <c r="M1498" s="241" t="n"/>
      <c r="N1498" s="242" t="n"/>
      <c r="O1498" s="232" t="n"/>
      <c r="P1498" s="232" t="n"/>
      <c r="Q1498" s="232" t="n"/>
      <c r="R1498" s="232" t="n"/>
      <c r="S1498" s="232" t="n"/>
      <c r="T1498" s="232" t="n"/>
      <c r="U1498" s="232" t="n"/>
      <c r="V1498" s="232" t="n"/>
      <c r="W1498" s="232" t="n"/>
      <c r="X1498" s="232" t="n"/>
      <c r="Y1498" s="195" t="n"/>
      <c r="Z1498" s="195" t="n"/>
      <c r="AA1498" s="232" t="n"/>
      <c r="AB1498" s="232" t="n"/>
      <c r="AC1498" s="232" t="n"/>
      <c r="AD1498" s="232" t="n"/>
      <c r="AE1498" s="232" t="n"/>
      <c r="AF1498" s="232" t="n"/>
      <c r="AG1498" s="232" t="n"/>
      <c r="AH1498" s="232" t="n"/>
      <c r="AI1498" s="232" t="n"/>
      <c r="AJ1498" s="232" t="n"/>
      <c r="AK1498" s="195" t="n"/>
      <c r="AL1498" s="195" t="n"/>
      <c r="AM1498" s="232">
        <f>IFERROR(ROUND(AVERAGE(O1498:S1498,AA1498:AE1498),0),"")</f>
        <v/>
      </c>
      <c r="AN1498" s="232">
        <f>IFERROR(ROUND(AVERAGE(T1498:X1498,AF1498:AJ1498),0),"")</f>
        <v/>
      </c>
      <c r="AO1498" s="278">
        <f>IFERROR((AM1498-L1498)/L1498,"")</f>
        <v/>
      </c>
      <c r="AP1498" s="218" t="n"/>
      <c r="AQ1498" s="219" t="n"/>
      <c r="AR1498" s="217">
        <f>IFERROR(ROUND((3600/AS1498*J1498),0),"")</f>
        <v/>
      </c>
      <c r="AS1498" s="217">
        <f>IFERROR(ROUND(AVERAGE(Y1498:Z1498,AK1498:AL1498),0),"")</f>
        <v/>
      </c>
      <c r="AT1498" s="217" t="n"/>
      <c r="AU1498" s="217" t="n"/>
      <c r="AV1498" s="217" t="n"/>
      <c r="AW1498" s="217" t="n"/>
      <c r="AX1498" s="217" t="n"/>
      <c r="AY1498" s="217" t="n"/>
      <c r="AZ1498" s="217" t="n"/>
      <c r="BA1498" s="217" t="n"/>
      <c r="BB1498" s="217" t="n"/>
      <c r="BC1498" s="217" t="n"/>
      <c r="BD1498" s="217" t="n"/>
      <c r="BE1498" s="217" t="n"/>
      <c r="BF1498" s="217" t="n"/>
      <c r="BG1498" s="217" t="n"/>
      <c r="BH1498" s="217" t="n"/>
      <c r="BI1498" s="217" t="n"/>
      <c r="BJ1498" s="217" t="n"/>
      <c r="BK1498" s="217" t="n"/>
      <c r="BL1498" s="217" t="n"/>
      <c r="BM1498" s="217" t="n"/>
      <c r="BN1498" s="217" t="n"/>
      <c r="BO1498" s="217" t="n"/>
      <c r="BP1498" s="217" t="n"/>
      <c r="BQ1498" s="217" t="n"/>
      <c r="BR1498" s="217" t="n"/>
      <c r="BS1498" s="217" t="n"/>
      <c r="BT1498" s="217" t="n"/>
      <c r="BU1498" s="217" t="n"/>
      <c r="BV1498" s="217" t="n"/>
      <c r="BW1498" s="217" t="n"/>
      <c r="BX1498" s="220" t="n"/>
      <c r="BY1498" s="220" t="n"/>
      <c r="BZ1498" s="220" t="n"/>
      <c r="CA1498" s="220" t="n"/>
      <c r="CB1498" s="220" t="n"/>
      <c r="CC1498" s="220" t="n"/>
      <c r="CD1498" s="220" t="n"/>
      <c r="CE1498" s="220" t="n"/>
      <c r="CF1498" s="220" t="n"/>
      <c r="CG1498" s="221">
        <f>IFERROR(ROUND((SUM(BX1498:CF1498)),0),"")</f>
        <v/>
      </c>
      <c r="CH1498" s="216" t="n"/>
      <c r="CI1498" s="456" t="n"/>
      <c r="CJ1498" s="223" t="n"/>
      <c r="CK1498" s="196" t="n"/>
      <c r="CL1498" s="196" t="n"/>
      <c r="CM1498" s="196" t="n"/>
      <c r="CN1498" s="196" t="n"/>
      <c r="CO1498" s="196" t="n"/>
      <c r="CP1498" s="323" t="n"/>
      <c r="CQ1498" s="348" t="n"/>
      <c r="CR1498" s="348" t="n"/>
      <c r="CS1498" s="348" t="n"/>
      <c r="CT1498" s="348" t="n"/>
      <c r="CU1498" s="348" t="n"/>
      <c r="CV1498" s="348" t="n"/>
      <c r="CW1498" s="348" t="n"/>
      <c r="CX1498" s="348" t="n"/>
      <c r="CY1498" s="348">
        <f>IFERROR(ROUND(STDEV(AN1498,L1498),1),"")</f>
        <v/>
      </c>
      <c r="CZ1498" s="232">
        <f>IFERROR(ROUND(AVERAGE(O1498:S1498,AA1498:AE1498),0),"")</f>
        <v/>
      </c>
      <c r="DA1498" s="232">
        <f>IFERROR(AVERAGE(T1498:X1498,AF1498:AJ1498),"")</f>
        <v/>
      </c>
      <c r="DB1498" s="308">
        <f>AV1498+BK1498</f>
        <v/>
      </c>
      <c r="DC1498" s="12">
        <f>SUM(BL1498:BT1498,AW1498:BE1498)</f>
        <v/>
      </c>
      <c r="DD1498" s="437">
        <f>IFERROR(ROUND(DC1498/K1498,0),"")</f>
        <v/>
      </c>
      <c r="DE1498" s="437">
        <f>IFERROR(ROUND(AVERAGE(Y1498:Z1498,AK1498:AL1498),0),"")</f>
        <v/>
      </c>
      <c r="DF1498" s="217">
        <f>IFERROR(ROUND((3600/DE1498*J1498),0),"")</f>
        <v/>
      </c>
      <c r="DG1498" s="437">
        <f>IFERROR(ROUND(DD1498/DF1498,1),"")</f>
        <v/>
      </c>
      <c r="DH1498" s="308">
        <f>IFERROR(DB1498+DD1498,"")</f>
        <v/>
      </c>
      <c r="DI1498" s="447">
        <f>IFERROR(DD1498/DH1498,"")</f>
        <v/>
      </c>
      <c r="DJ1498" s="239" t="n"/>
      <c r="DK1498" s="12">
        <f>IFERROR(DF1498-AP1498,"")</f>
        <v/>
      </c>
      <c r="DL1498" s="239" t="n"/>
      <c r="DM1498" s="307">
        <f>IFERROR(DA1498-L1498,"")</f>
        <v/>
      </c>
      <c r="DN1498" s="348">
        <f>IF(DE1498&gt;AQ1498,0,1)</f>
        <v/>
      </c>
      <c r="DO1498" s="348">
        <f>IF(DA1498&lt;M1498,0,1)</f>
        <v/>
      </c>
      <c r="DP1498" s="348">
        <f>IF(DA1498&gt;N1498,0,1)</f>
        <v/>
      </c>
    </row>
    <row r="1499" ht="20.25" customHeight="1" s="417">
      <c r="C1499" s="455" t="n"/>
      <c r="G1499" s="238" t="n"/>
      <c r="H1499" s="437" t="n"/>
      <c r="I1499" s="437" t="n"/>
      <c r="J1499" s="437" t="n"/>
      <c r="K1499" s="437" t="n"/>
      <c r="L1499" s="240" t="n"/>
      <c r="M1499" s="241" t="n"/>
      <c r="N1499" s="242" t="n"/>
      <c r="O1499" s="232" t="n"/>
      <c r="P1499" s="232" t="n"/>
      <c r="Q1499" s="232" t="n"/>
      <c r="R1499" s="232" t="n"/>
      <c r="S1499" s="232" t="n"/>
      <c r="T1499" s="232" t="n"/>
      <c r="U1499" s="232" t="n"/>
      <c r="V1499" s="232" t="n"/>
      <c r="W1499" s="232" t="n"/>
      <c r="X1499" s="232" t="n"/>
      <c r="Y1499" s="195" t="n"/>
      <c r="Z1499" s="195" t="n"/>
      <c r="AA1499" s="232" t="n"/>
      <c r="AB1499" s="232" t="n"/>
      <c r="AC1499" s="232" t="n"/>
      <c r="AD1499" s="232" t="n"/>
      <c r="AE1499" s="232" t="n"/>
      <c r="AF1499" s="232" t="n"/>
      <c r="AG1499" s="232" t="n"/>
      <c r="AH1499" s="232" t="n"/>
      <c r="AI1499" s="232" t="n"/>
      <c r="AJ1499" s="232" t="n"/>
      <c r="AK1499" s="195" t="n"/>
      <c r="AL1499" s="195" t="n"/>
      <c r="AM1499" s="232">
        <f>IFERROR(ROUND(AVERAGE(O1499:S1499,AA1499:AE1499),0),"")</f>
        <v/>
      </c>
      <c r="AN1499" s="232">
        <f>IFERROR(ROUND(AVERAGE(T1499:X1499,AF1499:AJ1499),0),"")</f>
        <v/>
      </c>
      <c r="AO1499" s="278">
        <f>IFERROR((AM1499-L1499)/L1499,"")</f>
        <v/>
      </c>
      <c r="AP1499" s="218" t="n"/>
      <c r="AQ1499" s="219" t="n"/>
      <c r="AR1499" s="217">
        <f>IFERROR(ROUND((3600/AS1499*J1499),0),"")</f>
        <v/>
      </c>
      <c r="AS1499" s="217">
        <f>IFERROR(ROUND(AVERAGE(Y1499:Z1499,AK1499:AL1499),0),"")</f>
        <v/>
      </c>
      <c r="AT1499" s="217" t="n"/>
      <c r="AU1499" s="217" t="n"/>
      <c r="AV1499" s="217" t="n"/>
      <c r="AW1499" s="217" t="n"/>
      <c r="AX1499" s="217" t="n"/>
      <c r="AY1499" s="217" t="n"/>
      <c r="AZ1499" s="217" t="n"/>
      <c r="BA1499" s="217" t="n"/>
      <c r="BB1499" s="217" t="n"/>
      <c r="BC1499" s="217" t="n"/>
      <c r="BD1499" s="217" t="n"/>
      <c r="BE1499" s="217" t="n"/>
      <c r="BF1499" s="217" t="n"/>
      <c r="BG1499" s="217" t="n"/>
      <c r="BH1499" s="217" t="n"/>
      <c r="BI1499" s="217" t="n"/>
      <c r="BJ1499" s="217" t="n"/>
      <c r="BK1499" s="217" t="n"/>
      <c r="BL1499" s="217" t="n"/>
      <c r="BM1499" s="217" t="n"/>
      <c r="BN1499" s="217" t="n"/>
      <c r="BO1499" s="217" t="n"/>
      <c r="BP1499" s="217" t="n"/>
      <c r="BQ1499" s="217" t="n"/>
      <c r="BR1499" s="217" t="n"/>
      <c r="BS1499" s="217" t="n"/>
      <c r="BT1499" s="217" t="n"/>
      <c r="BU1499" s="217" t="n"/>
      <c r="BV1499" s="217" t="n"/>
      <c r="BW1499" s="217" t="n"/>
      <c r="BX1499" s="220" t="n"/>
      <c r="BY1499" s="220" t="n"/>
      <c r="BZ1499" s="220" t="n"/>
      <c r="CA1499" s="220" t="n"/>
      <c r="CB1499" s="220" t="n"/>
      <c r="CC1499" s="220" t="n"/>
      <c r="CD1499" s="220" t="n"/>
      <c r="CE1499" s="220" t="n"/>
      <c r="CF1499" s="220" t="n"/>
      <c r="CG1499" s="221">
        <f>IFERROR(ROUND((SUM(BX1499:CF1499)),0),"")</f>
        <v/>
      </c>
      <c r="CH1499" s="216" t="n"/>
      <c r="CI1499" s="456" t="n"/>
      <c r="CJ1499" s="223" t="n"/>
      <c r="CK1499" s="196" t="n"/>
      <c r="CL1499" s="196" t="n"/>
      <c r="CM1499" s="196" t="n"/>
      <c r="CN1499" s="196" t="n"/>
      <c r="CO1499" s="196" t="n"/>
      <c r="CP1499" s="323" t="n"/>
      <c r="CQ1499" s="348" t="n"/>
      <c r="CR1499" s="348" t="n"/>
      <c r="CS1499" s="348" t="n"/>
      <c r="CT1499" s="348" t="n"/>
      <c r="CU1499" s="348" t="n"/>
      <c r="CV1499" s="348" t="n"/>
      <c r="CW1499" s="348" t="n"/>
      <c r="CX1499" s="348" t="n"/>
      <c r="CY1499" s="348">
        <f>IFERROR(ROUND(STDEV(AN1499,L1499),1),"")</f>
        <v/>
      </c>
      <c r="CZ1499" s="232">
        <f>IFERROR(ROUND(AVERAGE(O1499:S1499,AA1499:AE1499),0),"")</f>
        <v/>
      </c>
      <c r="DA1499" s="232">
        <f>IFERROR(AVERAGE(T1499:X1499,AF1499:AJ1499),"")</f>
        <v/>
      </c>
      <c r="DB1499" s="308">
        <f>AV1499+BK1499</f>
        <v/>
      </c>
      <c r="DC1499" s="12">
        <f>SUM(BL1499:BT1499,AW1499:BE1499)</f>
        <v/>
      </c>
      <c r="DD1499" s="437">
        <f>IFERROR(ROUND(DC1499/K1499,0),"")</f>
        <v/>
      </c>
      <c r="DE1499" s="437">
        <f>IFERROR(ROUND(AVERAGE(Y1499:Z1499,AK1499:AL1499),0),"")</f>
        <v/>
      </c>
      <c r="DF1499" s="217">
        <f>IFERROR(ROUND((3600/DE1499*J1499),0),"")</f>
        <v/>
      </c>
      <c r="DG1499" s="437">
        <f>IFERROR(ROUND(DD1499/DF1499,1),"")</f>
        <v/>
      </c>
      <c r="DH1499" s="308">
        <f>IFERROR(DB1499+DD1499,"")</f>
        <v/>
      </c>
      <c r="DI1499" s="447">
        <f>IFERROR(DD1499/DH1499,"")</f>
        <v/>
      </c>
      <c r="DJ1499" s="239" t="n"/>
      <c r="DK1499" s="12">
        <f>IFERROR(DF1499-AP1499,"")</f>
        <v/>
      </c>
      <c r="DL1499" s="239" t="n"/>
      <c r="DM1499" s="307">
        <f>IFERROR(DA1499-L1499,"")</f>
        <v/>
      </c>
      <c r="DN1499" s="348">
        <f>IF(DE1499&gt;AQ1499,0,1)</f>
        <v/>
      </c>
      <c r="DO1499" s="348">
        <f>IF(DA1499&lt;M1499,0,1)</f>
        <v/>
      </c>
      <c r="DP1499" s="348">
        <f>IF(DA1499&gt;N1499,0,1)</f>
        <v/>
      </c>
    </row>
    <row r="1500" ht="20.25" customHeight="1" s="417">
      <c r="C1500" s="455" t="n"/>
      <c r="G1500" s="238" t="n"/>
      <c r="H1500" s="437" t="n"/>
      <c r="I1500" s="437" t="n"/>
      <c r="J1500" s="437" t="n"/>
      <c r="K1500" s="437" t="n"/>
      <c r="L1500" s="240" t="n"/>
      <c r="M1500" s="241" t="n"/>
      <c r="N1500" s="242" t="n"/>
      <c r="O1500" s="232" t="n"/>
      <c r="P1500" s="232" t="n"/>
      <c r="Q1500" s="232" t="n"/>
      <c r="R1500" s="232" t="n"/>
      <c r="S1500" s="232" t="n"/>
      <c r="T1500" s="232" t="n"/>
      <c r="U1500" s="232" t="n"/>
      <c r="V1500" s="232" t="n"/>
      <c r="W1500" s="232" t="n"/>
      <c r="X1500" s="232" t="n"/>
      <c r="Y1500" s="195" t="n"/>
      <c r="Z1500" s="195" t="n"/>
      <c r="AA1500" s="232" t="n"/>
      <c r="AB1500" s="232" t="n"/>
      <c r="AC1500" s="232" t="n"/>
      <c r="AD1500" s="232" t="n"/>
      <c r="AE1500" s="232" t="n"/>
      <c r="AF1500" s="232" t="n"/>
      <c r="AG1500" s="232" t="n"/>
      <c r="AH1500" s="232" t="n"/>
      <c r="AI1500" s="232" t="n"/>
      <c r="AJ1500" s="232" t="n"/>
      <c r="AK1500" s="195" t="n"/>
      <c r="AL1500" s="195" t="n"/>
      <c r="AM1500" s="232">
        <f>IFERROR(ROUND(AVERAGE(O1500:S1500,AA1500:AE1500),0),"")</f>
        <v/>
      </c>
      <c r="AN1500" s="232">
        <f>IFERROR(ROUND(AVERAGE(T1500:X1500,AF1500:AJ1500),0),"")</f>
        <v/>
      </c>
      <c r="AO1500" s="278">
        <f>IFERROR((AM1500-L1500)/L1500,"")</f>
        <v/>
      </c>
      <c r="AP1500" s="218" t="n"/>
      <c r="AQ1500" s="219" t="n"/>
      <c r="AR1500" s="217">
        <f>IFERROR(ROUND((3600/AS1500*J1500),0),"")</f>
        <v/>
      </c>
      <c r="AS1500" s="217">
        <f>IFERROR(ROUND(AVERAGE(Y1500:Z1500,AK1500:AL1500),0),"")</f>
        <v/>
      </c>
      <c r="AT1500" s="217" t="n"/>
      <c r="AU1500" s="217" t="n"/>
      <c r="AV1500" s="217" t="n"/>
      <c r="AW1500" s="217" t="n"/>
      <c r="AX1500" s="217" t="n"/>
      <c r="AY1500" s="217" t="n"/>
      <c r="AZ1500" s="217" t="n"/>
      <c r="BA1500" s="217" t="n"/>
      <c r="BB1500" s="217" t="n"/>
      <c r="BC1500" s="217" t="n"/>
      <c r="BD1500" s="217" t="n"/>
      <c r="BE1500" s="217" t="n"/>
      <c r="BF1500" s="217" t="n"/>
      <c r="BG1500" s="217" t="n"/>
      <c r="BH1500" s="217" t="n"/>
      <c r="BI1500" s="217" t="n"/>
      <c r="BJ1500" s="217" t="n"/>
      <c r="BK1500" s="217" t="n"/>
      <c r="BL1500" s="217" t="n"/>
      <c r="BM1500" s="217" t="n"/>
      <c r="BN1500" s="217" t="n"/>
      <c r="BO1500" s="217" t="n"/>
      <c r="BP1500" s="217" t="n"/>
      <c r="BQ1500" s="217" t="n"/>
      <c r="BR1500" s="217" t="n"/>
      <c r="BS1500" s="217" t="n"/>
      <c r="BT1500" s="217" t="n"/>
      <c r="BU1500" s="217" t="n"/>
      <c r="BV1500" s="217" t="n"/>
      <c r="BW1500" s="217" t="n"/>
      <c r="BX1500" s="220" t="n"/>
      <c r="BY1500" s="220" t="n"/>
      <c r="BZ1500" s="220" t="n"/>
      <c r="CA1500" s="220" t="n"/>
      <c r="CB1500" s="220" t="n"/>
      <c r="CC1500" s="220" t="n"/>
      <c r="CD1500" s="220" t="n"/>
      <c r="CE1500" s="220" t="n"/>
      <c r="CF1500" s="220" t="n"/>
      <c r="CG1500" s="221">
        <f>IFERROR(ROUND((SUM(BX1500:CF1500)),0),"")</f>
        <v/>
      </c>
      <c r="CH1500" s="216" t="n"/>
      <c r="CI1500" s="456" t="n"/>
      <c r="CJ1500" s="223" t="n"/>
      <c r="CK1500" s="196" t="n"/>
      <c r="CL1500" s="196" t="n"/>
      <c r="CM1500" s="196" t="n"/>
      <c r="CN1500" s="196" t="n"/>
      <c r="CO1500" s="196" t="n"/>
      <c r="CP1500" s="323" t="n"/>
      <c r="CQ1500" s="348" t="n"/>
      <c r="CR1500" s="348" t="n"/>
      <c r="CS1500" s="348" t="n"/>
      <c r="CT1500" s="348" t="n"/>
      <c r="CU1500" s="348" t="n"/>
      <c r="CV1500" s="348" t="n"/>
      <c r="CW1500" s="348" t="n"/>
      <c r="CX1500" s="348" t="n"/>
      <c r="CY1500" s="348">
        <f>IFERROR(ROUND(STDEV(AN1500,L1500),1),"")</f>
        <v/>
      </c>
      <c r="CZ1500" s="232">
        <f>IFERROR(ROUND(AVERAGE(O1500:S1500,AA1500:AE1500),0),"")</f>
        <v/>
      </c>
      <c r="DA1500" s="232">
        <f>IFERROR(AVERAGE(T1500:X1500,AF1500:AJ1500),"")</f>
        <v/>
      </c>
      <c r="DB1500" s="308">
        <f>AV1500+BK1500</f>
        <v/>
      </c>
      <c r="DC1500" s="12">
        <f>SUM(BL1500:BT1500,AW1500:BE1500)</f>
        <v/>
      </c>
      <c r="DD1500" s="437">
        <f>IFERROR(ROUND(DC1500/K1500,0),"")</f>
        <v/>
      </c>
      <c r="DE1500" s="437">
        <f>IFERROR(ROUND(AVERAGE(Y1500:Z1500,AK1500:AL1500),0),"")</f>
        <v/>
      </c>
      <c r="DF1500" s="217">
        <f>IFERROR(ROUND((3600/DE1500*J1500),0),"")</f>
        <v/>
      </c>
      <c r="DG1500" s="437">
        <f>IFERROR(ROUND(DD1500/DF1500,1),"")</f>
        <v/>
      </c>
      <c r="DH1500" s="308">
        <f>IFERROR(DB1500+DD1500,"")</f>
        <v/>
      </c>
      <c r="DI1500" s="447">
        <f>IFERROR(DD1500/DH1500,"")</f>
        <v/>
      </c>
      <c r="DJ1500" s="239" t="n"/>
      <c r="DK1500" s="12">
        <f>IFERROR(DF1500-AP1500,"")</f>
        <v/>
      </c>
      <c r="DL1500" s="239" t="n"/>
      <c r="DM1500" s="307">
        <f>IFERROR(DA1500-L1500,"")</f>
        <v/>
      </c>
      <c r="DN1500" s="348">
        <f>IF(DE1500&gt;AQ1500,0,1)</f>
        <v/>
      </c>
      <c r="DO1500" s="348">
        <f>IF(DA1500&lt;M1500,0,1)</f>
        <v/>
      </c>
      <c r="DP1500" s="348">
        <f>IF(DA1500&gt;N1500,0,1)</f>
        <v/>
      </c>
    </row>
    <row r="1501" ht="20.25" customHeight="1" s="417">
      <c r="C1501" s="455" t="n"/>
      <c r="G1501" s="238" t="n"/>
      <c r="H1501" s="437" t="n"/>
      <c r="I1501" s="437" t="n"/>
      <c r="J1501" s="437" t="n"/>
      <c r="K1501" s="437" t="n"/>
      <c r="L1501" s="240" t="n"/>
      <c r="M1501" s="241" t="n"/>
      <c r="N1501" s="242" t="n"/>
      <c r="O1501" s="232" t="n"/>
      <c r="P1501" s="232" t="n"/>
      <c r="Q1501" s="232" t="n"/>
      <c r="R1501" s="232" t="n"/>
      <c r="S1501" s="232" t="n"/>
      <c r="T1501" s="232" t="n"/>
      <c r="U1501" s="232" t="n"/>
      <c r="V1501" s="232" t="n"/>
      <c r="W1501" s="232" t="n"/>
      <c r="X1501" s="232" t="n"/>
      <c r="Y1501" s="195" t="n"/>
      <c r="Z1501" s="195" t="n"/>
      <c r="AA1501" s="232" t="n"/>
      <c r="AB1501" s="232" t="n"/>
      <c r="AC1501" s="232" t="n"/>
      <c r="AD1501" s="232" t="n"/>
      <c r="AE1501" s="232" t="n"/>
      <c r="AF1501" s="232" t="n"/>
      <c r="AG1501" s="232" t="n"/>
      <c r="AH1501" s="232" t="n"/>
      <c r="AI1501" s="232" t="n"/>
      <c r="AJ1501" s="232" t="n"/>
      <c r="AK1501" s="195" t="n"/>
      <c r="AL1501" s="195" t="n"/>
      <c r="AM1501" s="232">
        <f>IFERROR(ROUND(AVERAGE(O1501:S1501,AA1501:AE1501),0),"")</f>
        <v/>
      </c>
      <c r="AN1501" s="232">
        <f>IFERROR(ROUND(AVERAGE(T1501:X1501,AF1501:AJ1501),0),"")</f>
        <v/>
      </c>
      <c r="AO1501" s="278">
        <f>IFERROR((AM1501-L1501)/L1501,"")</f>
        <v/>
      </c>
      <c r="AP1501" s="218" t="n"/>
      <c r="AQ1501" s="219" t="n"/>
      <c r="AR1501" s="217">
        <f>IFERROR(ROUND((3600/AS1501*J1501),0),"")</f>
        <v/>
      </c>
      <c r="AS1501" s="217">
        <f>IFERROR(ROUND(AVERAGE(Y1501:Z1501,AK1501:AL1501),0),"")</f>
        <v/>
      </c>
      <c r="AT1501" s="217" t="n"/>
      <c r="AU1501" s="217" t="n"/>
      <c r="AV1501" s="217" t="n"/>
      <c r="AW1501" s="217" t="n"/>
      <c r="AX1501" s="217" t="n"/>
      <c r="AY1501" s="217" t="n"/>
      <c r="AZ1501" s="217" t="n"/>
      <c r="BA1501" s="217" t="n"/>
      <c r="BB1501" s="217" t="n"/>
      <c r="BC1501" s="217" t="n"/>
      <c r="BD1501" s="217" t="n"/>
      <c r="BE1501" s="217" t="n"/>
      <c r="BF1501" s="217" t="n"/>
      <c r="BG1501" s="217" t="n"/>
      <c r="BH1501" s="217" t="n"/>
      <c r="BI1501" s="217" t="n"/>
      <c r="BJ1501" s="217" t="n"/>
      <c r="BK1501" s="217" t="n"/>
      <c r="BL1501" s="217" t="n"/>
      <c r="BM1501" s="217" t="n"/>
      <c r="BN1501" s="217" t="n"/>
      <c r="BO1501" s="217" t="n"/>
      <c r="BP1501" s="217" t="n"/>
      <c r="BQ1501" s="217" t="n"/>
      <c r="BR1501" s="217" t="n"/>
      <c r="BS1501" s="217" t="n"/>
      <c r="BT1501" s="217" t="n"/>
      <c r="BU1501" s="217" t="n"/>
      <c r="BV1501" s="217" t="n"/>
      <c r="BW1501" s="217" t="n"/>
      <c r="BX1501" s="220" t="n"/>
      <c r="BY1501" s="220" t="n"/>
      <c r="BZ1501" s="220" t="n"/>
      <c r="CA1501" s="220" t="n"/>
      <c r="CB1501" s="220" t="n"/>
      <c r="CC1501" s="220" t="n"/>
      <c r="CD1501" s="220" t="n"/>
      <c r="CE1501" s="220" t="n"/>
      <c r="CF1501" s="220" t="n"/>
      <c r="CG1501" s="221">
        <f>IFERROR(ROUND((SUM(BX1501:CF1501)),0),"")</f>
        <v/>
      </c>
      <c r="CH1501" s="216" t="n"/>
      <c r="CI1501" s="456" t="n"/>
      <c r="CJ1501" s="223" t="n"/>
      <c r="CK1501" s="196" t="n"/>
      <c r="CL1501" s="196" t="n"/>
      <c r="CM1501" s="196" t="n"/>
      <c r="CN1501" s="196" t="n"/>
      <c r="CO1501" s="196" t="n"/>
      <c r="CP1501" s="323" t="n"/>
      <c r="CQ1501" s="348" t="n"/>
      <c r="CR1501" s="348" t="n"/>
      <c r="CS1501" s="348" t="n"/>
      <c r="CT1501" s="348" t="n"/>
      <c r="CU1501" s="348" t="n"/>
      <c r="CV1501" s="348" t="n"/>
      <c r="CW1501" s="348" t="n"/>
      <c r="CX1501" s="348" t="n"/>
      <c r="CY1501" s="348">
        <f>IFERROR(ROUND(STDEV(AN1501,L1501),1),"")</f>
        <v/>
      </c>
      <c r="CZ1501" s="232">
        <f>IFERROR(ROUND(AVERAGE(O1501:S1501,AA1501:AE1501),0),"")</f>
        <v/>
      </c>
      <c r="DA1501" s="232">
        <f>IFERROR(AVERAGE(T1501:X1501,AF1501:AJ1501),"")</f>
        <v/>
      </c>
      <c r="DB1501" s="308">
        <f>AV1501+BK1501</f>
        <v/>
      </c>
      <c r="DC1501" s="12">
        <f>SUM(BL1501:BT1501,AW1501:BE1501)</f>
        <v/>
      </c>
      <c r="DD1501" s="437">
        <f>IFERROR(ROUND(DC1501/K1501,0),"")</f>
        <v/>
      </c>
      <c r="DE1501" s="437">
        <f>IFERROR(ROUND(AVERAGE(Y1501:Z1501,AK1501:AL1501),0),"")</f>
        <v/>
      </c>
      <c r="DF1501" s="217">
        <f>IFERROR(ROUND((3600/DE1501*J1501),0),"")</f>
        <v/>
      </c>
      <c r="DG1501" s="437">
        <f>IFERROR(ROUND(DD1501/DF1501,1),"")</f>
        <v/>
      </c>
      <c r="DH1501" s="308">
        <f>IFERROR(DB1501+DD1501,"")</f>
        <v/>
      </c>
      <c r="DI1501" s="447">
        <f>IFERROR(DD1501/DH1501,"")</f>
        <v/>
      </c>
      <c r="DJ1501" s="239" t="n"/>
      <c r="DK1501" s="12">
        <f>IFERROR(DF1501-AP1501,"")</f>
        <v/>
      </c>
      <c r="DL1501" s="239" t="n"/>
      <c r="DM1501" s="307">
        <f>IFERROR(DA1501-L1501,"")</f>
        <v/>
      </c>
      <c r="DN1501" s="348">
        <f>IF(DE1501&gt;AQ1501,0,1)</f>
        <v/>
      </c>
      <c r="DO1501" s="348">
        <f>IF(DA1501&lt;M1501,0,1)</f>
        <v/>
      </c>
      <c r="DP1501" s="348">
        <f>IF(DA1501&gt;N1501,0,1)</f>
        <v/>
      </c>
    </row>
    <row r="1502" ht="20.25" customHeight="1" s="417">
      <c r="C1502" s="455" t="n"/>
      <c r="G1502" s="238" t="n"/>
      <c r="H1502" s="437" t="n"/>
      <c r="I1502" s="437" t="n"/>
      <c r="J1502" s="437" t="n"/>
      <c r="K1502" s="437" t="n"/>
      <c r="L1502" s="240" t="n"/>
      <c r="M1502" s="241" t="n"/>
      <c r="N1502" s="242" t="n"/>
      <c r="O1502" s="232" t="n"/>
      <c r="P1502" s="232" t="n"/>
      <c r="Q1502" s="232" t="n"/>
      <c r="R1502" s="232" t="n"/>
      <c r="S1502" s="232" t="n"/>
      <c r="T1502" s="232" t="n"/>
      <c r="U1502" s="232" t="n"/>
      <c r="V1502" s="232" t="n"/>
      <c r="W1502" s="232" t="n"/>
      <c r="X1502" s="232" t="n"/>
      <c r="Y1502" s="195" t="n"/>
      <c r="Z1502" s="195" t="n"/>
      <c r="AA1502" s="232" t="n"/>
      <c r="AB1502" s="232" t="n"/>
      <c r="AC1502" s="232" t="n"/>
      <c r="AD1502" s="232" t="n"/>
      <c r="AE1502" s="232" t="n"/>
      <c r="AF1502" s="232" t="n"/>
      <c r="AG1502" s="232" t="n"/>
      <c r="AH1502" s="232" t="n"/>
      <c r="AI1502" s="232" t="n"/>
      <c r="AJ1502" s="232" t="n"/>
      <c r="AK1502" s="195" t="n"/>
      <c r="AL1502" s="195" t="n"/>
      <c r="AM1502" s="232">
        <f>IFERROR(ROUND(AVERAGE(O1502:S1502,AA1502:AE1502),0),"")</f>
        <v/>
      </c>
      <c r="AN1502" s="232">
        <f>IFERROR(ROUND(AVERAGE(T1502:X1502,AF1502:AJ1502),0),"")</f>
        <v/>
      </c>
      <c r="AO1502" s="278">
        <f>IFERROR((AM1502-L1502)/L1502,"")</f>
        <v/>
      </c>
      <c r="AP1502" s="218" t="n"/>
      <c r="AQ1502" s="219" t="n"/>
      <c r="AR1502" s="217">
        <f>IFERROR(ROUND((3600/AS1502*J1502),0),"")</f>
        <v/>
      </c>
      <c r="AS1502" s="217">
        <f>IFERROR(ROUND(AVERAGE(Y1502:Z1502,AK1502:AL1502),0),"")</f>
        <v/>
      </c>
      <c r="AT1502" s="217" t="n"/>
      <c r="AU1502" s="217" t="n"/>
      <c r="AV1502" s="217" t="n"/>
      <c r="AW1502" s="217" t="n"/>
      <c r="AX1502" s="217" t="n"/>
      <c r="AY1502" s="217" t="n"/>
      <c r="AZ1502" s="217" t="n"/>
      <c r="BA1502" s="217" t="n"/>
      <c r="BB1502" s="217" t="n"/>
      <c r="BC1502" s="217" t="n"/>
      <c r="BD1502" s="217" t="n"/>
      <c r="BE1502" s="217" t="n"/>
      <c r="BF1502" s="217" t="n"/>
      <c r="BG1502" s="217" t="n"/>
      <c r="BH1502" s="217" t="n"/>
      <c r="BI1502" s="217" t="n"/>
      <c r="BJ1502" s="217" t="n"/>
      <c r="BK1502" s="217" t="n"/>
      <c r="BL1502" s="217" t="n"/>
      <c r="BM1502" s="217" t="n"/>
      <c r="BN1502" s="217" t="n"/>
      <c r="BO1502" s="217" t="n"/>
      <c r="BP1502" s="217" t="n"/>
      <c r="BQ1502" s="217" t="n"/>
      <c r="BR1502" s="217" t="n"/>
      <c r="BS1502" s="217" t="n"/>
      <c r="BT1502" s="217" t="n"/>
      <c r="BU1502" s="217" t="n"/>
      <c r="BV1502" s="217" t="n"/>
      <c r="BW1502" s="217" t="n"/>
      <c r="BX1502" s="220" t="n"/>
      <c r="BY1502" s="220" t="n"/>
      <c r="BZ1502" s="220" t="n"/>
      <c r="CA1502" s="220" t="n"/>
      <c r="CB1502" s="220" t="n"/>
      <c r="CC1502" s="220" t="n"/>
      <c r="CD1502" s="220" t="n"/>
      <c r="CE1502" s="220" t="n"/>
      <c r="CF1502" s="220" t="n"/>
      <c r="CG1502" s="221">
        <f>IFERROR(ROUND((SUM(BX1502:CF1502)),0),"")</f>
        <v/>
      </c>
      <c r="CH1502" s="216" t="n"/>
      <c r="CI1502" s="456" t="n"/>
      <c r="CJ1502" s="223" t="n"/>
      <c r="CK1502" s="196" t="n"/>
      <c r="CL1502" s="196" t="n"/>
      <c r="CM1502" s="196" t="n"/>
      <c r="CN1502" s="196" t="n"/>
      <c r="CO1502" s="196" t="n"/>
      <c r="CP1502" s="323" t="n"/>
      <c r="CQ1502" s="348" t="n"/>
      <c r="CR1502" s="348" t="n"/>
      <c r="CS1502" s="348" t="n"/>
      <c r="CT1502" s="348" t="n"/>
      <c r="CU1502" s="348" t="n"/>
      <c r="CV1502" s="348" t="n"/>
      <c r="CW1502" s="348" t="n"/>
      <c r="CX1502" s="348" t="n"/>
      <c r="CY1502" s="348">
        <f>IFERROR(ROUND(STDEV(AN1502,L1502),1),"")</f>
        <v/>
      </c>
      <c r="CZ1502" s="232">
        <f>IFERROR(ROUND(AVERAGE(O1502:S1502,AA1502:AE1502),0),"")</f>
        <v/>
      </c>
      <c r="DA1502" s="232">
        <f>IFERROR(AVERAGE(T1502:X1502,AF1502:AJ1502),"")</f>
        <v/>
      </c>
      <c r="DB1502" s="308">
        <f>AV1502+BK1502</f>
        <v/>
      </c>
      <c r="DC1502" s="12">
        <f>SUM(BL1502:BT1502,AW1502:BE1502)</f>
        <v/>
      </c>
      <c r="DD1502" s="437">
        <f>IFERROR(ROUND(DC1502/K1502,0),"")</f>
        <v/>
      </c>
      <c r="DE1502" s="437">
        <f>IFERROR(ROUND(AVERAGE(Y1502:Z1502,AK1502:AL1502),0),"")</f>
        <v/>
      </c>
      <c r="DF1502" s="217">
        <f>IFERROR(ROUND((3600/DE1502*J1502),0),"")</f>
        <v/>
      </c>
      <c r="DG1502" s="437">
        <f>IFERROR(ROUND(DD1502/DF1502,1),"")</f>
        <v/>
      </c>
      <c r="DH1502" s="308">
        <f>IFERROR(DB1502+DD1502,"")</f>
        <v/>
      </c>
      <c r="DI1502" s="447">
        <f>IFERROR(DD1502/DH1502,"")</f>
        <v/>
      </c>
      <c r="DJ1502" s="239" t="n"/>
      <c r="DK1502" s="12">
        <f>IFERROR(DF1502-AP1502,"")</f>
        <v/>
      </c>
      <c r="DL1502" s="239" t="n"/>
      <c r="DM1502" s="307">
        <f>IFERROR(DA1502-L1502,"")</f>
        <v/>
      </c>
      <c r="DN1502" s="348">
        <f>IF(DE1502&gt;AQ1502,0,1)</f>
        <v/>
      </c>
      <c r="DO1502" s="348">
        <f>IF(DA1502&lt;M1502,0,1)</f>
        <v/>
      </c>
      <c r="DP1502" s="348">
        <f>IF(DA1502&gt;N1502,0,1)</f>
        <v/>
      </c>
    </row>
    <row r="1503" ht="20.25" customHeight="1" s="417">
      <c r="C1503" s="455" t="n"/>
      <c r="G1503" s="238" t="n"/>
      <c r="H1503" s="437" t="n"/>
      <c r="I1503" s="437" t="n"/>
      <c r="J1503" s="437" t="n"/>
      <c r="K1503" s="437" t="n"/>
      <c r="L1503" s="240" t="n"/>
      <c r="M1503" s="241" t="n"/>
      <c r="N1503" s="242" t="n"/>
      <c r="O1503" s="232" t="n"/>
      <c r="P1503" s="232" t="n"/>
      <c r="Q1503" s="232" t="n"/>
      <c r="R1503" s="232" t="n"/>
      <c r="S1503" s="232" t="n"/>
      <c r="T1503" s="232" t="n"/>
      <c r="U1503" s="232" t="n"/>
      <c r="V1503" s="232" t="n"/>
      <c r="W1503" s="232" t="n"/>
      <c r="X1503" s="232" t="n"/>
      <c r="Y1503" s="195" t="n"/>
      <c r="Z1503" s="195" t="n"/>
      <c r="AA1503" s="232" t="n"/>
      <c r="AB1503" s="232" t="n"/>
      <c r="AC1503" s="232" t="n"/>
      <c r="AD1503" s="232" t="n"/>
      <c r="AE1503" s="232" t="n"/>
      <c r="AF1503" s="232" t="n"/>
      <c r="AG1503" s="232" t="n"/>
      <c r="AH1503" s="232" t="n"/>
      <c r="AI1503" s="232" t="n"/>
      <c r="AJ1503" s="232" t="n"/>
      <c r="AK1503" s="195" t="n"/>
      <c r="AL1503" s="195" t="n"/>
      <c r="AM1503" s="232">
        <f>IFERROR(ROUND(AVERAGE(O1503:S1503,AA1503:AE1503),0),"")</f>
        <v/>
      </c>
      <c r="AN1503" s="232">
        <f>IFERROR(ROUND(AVERAGE(T1503:X1503,AF1503:AJ1503),0),"")</f>
        <v/>
      </c>
      <c r="AO1503" s="278">
        <f>IFERROR((AM1503-L1503)/L1503,"")</f>
        <v/>
      </c>
      <c r="AP1503" s="218" t="n"/>
      <c r="AQ1503" s="219" t="n"/>
      <c r="AR1503" s="217">
        <f>IFERROR(ROUND((3600/AS1503*J1503),0),"")</f>
        <v/>
      </c>
      <c r="AS1503" s="217">
        <f>IFERROR(ROUND(AVERAGE(Y1503:Z1503,AK1503:AL1503),0),"")</f>
        <v/>
      </c>
      <c r="AT1503" s="217" t="n"/>
      <c r="AU1503" s="217" t="n"/>
      <c r="AV1503" s="217" t="n"/>
      <c r="AW1503" s="217" t="n"/>
      <c r="AX1503" s="217" t="n"/>
      <c r="AY1503" s="217" t="n"/>
      <c r="AZ1503" s="217" t="n"/>
      <c r="BA1503" s="217" t="n"/>
      <c r="BB1503" s="217" t="n"/>
      <c r="BC1503" s="217" t="n"/>
      <c r="BD1503" s="217" t="n"/>
      <c r="BE1503" s="217" t="n"/>
      <c r="BF1503" s="217" t="n"/>
      <c r="BG1503" s="217" t="n"/>
      <c r="BH1503" s="217" t="n"/>
      <c r="BI1503" s="217" t="n"/>
      <c r="BJ1503" s="217" t="n"/>
      <c r="BK1503" s="217" t="n"/>
      <c r="BL1503" s="217" t="n"/>
      <c r="BM1503" s="217" t="n"/>
      <c r="BN1503" s="217" t="n"/>
      <c r="BO1503" s="217" t="n"/>
      <c r="BP1503" s="217" t="n"/>
      <c r="BQ1503" s="217" t="n"/>
      <c r="BR1503" s="217" t="n"/>
      <c r="BS1503" s="217" t="n"/>
      <c r="BT1503" s="217" t="n"/>
      <c r="BU1503" s="217" t="n"/>
      <c r="BV1503" s="217" t="n"/>
      <c r="BW1503" s="217" t="n"/>
      <c r="BX1503" s="220" t="n"/>
      <c r="BY1503" s="220" t="n"/>
      <c r="BZ1503" s="220" t="n"/>
      <c r="CA1503" s="220" t="n"/>
      <c r="CB1503" s="220" t="n"/>
      <c r="CC1503" s="220" t="n"/>
      <c r="CD1503" s="220" t="n"/>
      <c r="CE1503" s="220" t="n"/>
      <c r="CF1503" s="220" t="n"/>
      <c r="CG1503" s="221">
        <f>IFERROR(ROUND((SUM(BX1503:CF1503)),0),"")</f>
        <v/>
      </c>
      <c r="CH1503" s="216" t="n"/>
      <c r="CI1503" s="456" t="n"/>
      <c r="CJ1503" s="223" t="n"/>
      <c r="CK1503" s="196" t="n"/>
      <c r="CL1503" s="196" t="n"/>
      <c r="CM1503" s="196" t="n"/>
      <c r="CN1503" s="196" t="n"/>
      <c r="CO1503" s="196" t="n"/>
      <c r="CP1503" s="323" t="n"/>
      <c r="CQ1503" s="348" t="n"/>
      <c r="CR1503" s="348" t="n"/>
      <c r="CS1503" s="348" t="n"/>
      <c r="CT1503" s="348" t="n"/>
      <c r="CU1503" s="348" t="n"/>
      <c r="CV1503" s="348" t="n"/>
      <c r="CW1503" s="348" t="n"/>
      <c r="CX1503" s="348" t="n"/>
      <c r="CY1503" s="348">
        <f>IFERROR(ROUND(STDEV(AN1503,L1503),1),"")</f>
        <v/>
      </c>
      <c r="CZ1503" s="232">
        <f>IFERROR(ROUND(AVERAGE(O1503:S1503,AA1503:AE1503),0),"")</f>
        <v/>
      </c>
      <c r="DA1503" s="232">
        <f>IFERROR(AVERAGE(T1503:X1503,AF1503:AJ1503),"")</f>
        <v/>
      </c>
      <c r="DB1503" s="308">
        <f>AV1503+BK1503</f>
        <v/>
      </c>
      <c r="DC1503" s="12">
        <f>SUM(BL1503:BT1503,AW1503:BE1503)</f>
        <v/>
      </c>
      <c r="DD1503" s="437">
        <f>IFERROR(ROUND(DC1503/K1503,0),"")</f>
        <v/>
      </c>
      <c r="DE1503" s="437">
        <f>IFERROR(ROUND(AVERAGE(Y1503:Z1503,AK1503:AL1503),0),"")</f>
        <v/>
      </c>
      <c r="DF1503" s="217">
        <f>IFERROR(ROUND((3600/DE1503*J1503),0),"")</f>
        <v/>
      </c>
      <c r="DG1503" s="437">
        <f>IFERROR(ROUND(DD1503/DF1503,1),"")</f>
        <v/>
      </c>
      <c r="DH1503" s="308">
        <f>IFERROR(DB1503+DD1503,"")</f>
        <v/>
      </c>
      <c r="DI1503" s="447">
        <f>IFERROR(DD1503/DH1503,"")</f>
        <v/>
      </c>
      <c r="DJ1503" s="239" t="n"/>
      <c r="DK1503" s="12">
        <f>IFERROR(DF1503-AP1503,"")</f>
        <v/>
      </c>
      <c r="DL1503" s="239" t="n"/>
      <c r="DM1503" s="307">
        <f>IFERROR(DA1503-L1503,"")</f>
        <v/>
      </c>
      <c r="DN1503" s="348">
        <f>IF(DE1503&gt;AQ1503,0,1)</f>
        <v/>
      </c>
      <c r="DO1503" s="348">
        <f>IF(DA1503&lt;M1503,0,1)</f>
        <v/>
      </c>
      <c r="DP1503" s="348">
        <f>IF(DA1503&gt;N1503,0,1)</f>
        <v/>
      </c>
    </row>
    <row r="1504" ht="20.25" customHeight="1" s="417">
      <c r="C1504" s="455" t="n"/>
      <c r="G1504" s="238" t="n"/>
      <c r="H1504" s="437" t="n"/>
      <c r="I1504" s="437" t="n"/>
      <c r="J1504" s="437" t="n"/>
      <c r="K1504" s="437" t="n"/>
      <c r="L1504" s="240" t="n"/>
      <c r="M1504" s="241" t="n"/>
      <c r="N1504" s="242" t="n"/>
      <c r="O1504" s="232" t="n"/>
      <c r="P1504" s="232" t="n"/>
      <c r="Q1504" s="232" t="n"/>
      <c r="R1504" s="232" t="n"/>
      <c r="S1504" s="232" t="n"/>
      <c r="T1504" s="232" t="n"/>
      <c r="U1504" s="232" t="n"/>
      <c r="V1504" s="232" t="n"/>
      <c r="W1504" s="232" t="n"/>
      <c r="X1504" s="232" t="n"/>
      <c r="Y1504" s="195" t="n"/>
      <c r="Z1504" s="195" t="n"/>
      <c r="AA1504" s="232" t="n"/>
      <c r="AB1504" s="232" t="n"/>
      <c r="AC1504" s="232" t="n"/>
      <c r="AD1504" s="232" t="n"/>
      <c r="AE1504" s="232" t="n"/>
      <c r="AF1504" s="232" t="n"/>
      <c r="AG1504" s="232" t="n"/>
      <c r="AH1504" s="232" t="n"/>
      <c r="AI1504" s="232" t="n"/>
      <c r="AJ1504" s="232" t="n"/>
      <c r="AK1504" s="195" t="n"/>
      <c r="AL1504" s="195" t="n"/>
      <c r="AM1504" s="232">
        <f>IFERROR(ROUND(AVERAGE(O1504:S1504,AA1504:AE1504),0),"")</f>
        <v/>
      </c>
      <c r="AN1504" s="232">
        <f>IFERROR(ROUND(AVERAGE(T1504:X1504,AF1504:AJ1504),0),"")</f>
        <v/>
      </c>
      <c r="AO1504" s="278">
        <f>IFERROR((AM1504-L1504)/L1504,"")</f>
        <v/>
      </c>
      <c r="AP1504" s="218" t="n"/>
      <c r="AQ1504" s="219" t="n"/>
      <c r="AR1504" s="217">
        <f>IFERROR(ROUND((3600/AS1504*J1504),0),"")</f>
        <v/>
      </c>
      <c r="AS1504" s="217">
        <f>IFERROR(ROUND(AVERAGE(Y1504:Z1504,AK1504:AL1504),0),"")</f>
        <v/>
      </c>
      <c r="AT1504" s="217" t="n"/>
      <c r="AU1504" s="217" t="n"/>
      <c r="AV1504" s="217" t="n"/>
      <c r="AW1504" s="217" t="n"/>
      <c r="AX1504" s="217" t="n"/>
      <c r="AY1504" s="217" t="n"/>
      <c r="AZ1504" s="217" t="n"/>
      <c r="BA1504" s="217" t="n"/>
      <c r="BB1504" s="217" t="n"/>
      <c r="BC1504" s="217" t="n"/>
      <c r="BD1504" s="217" t="n"/>
      <c r="BE1504" s="217" t="n"/>
      <c r="BF1504" s="217" t="n"/>
      <c r="BG1504" s="217" t="n"/>
      <c r="BH1504" s="217" t="n"/>
      <c r="BI1504" s="217" t="n"/>
      <c r="BJ1504" s="217" t="n"/>
      <c r="BK1504" s="217" t="n"/>
      <c r="BL1504" s="217" t="n"/>
      <c r="BM1504" s="217" t="n"/>
      <c r="BN1504" s="217" t="n"/>
      <c r="BO1504" s="217" t="n"/>
      <c r="BP1504" s="217" t="n"/>
      <c r="BQ1504" s="217" t="n"/>
      <c r="BR1504" s="217" t="n"/>
      <c r="BS1504" s="217" t="n"/>
      <c r="BT1504" s="217" t="n"/>
      <c r="BU1504" s="217" t="n"/>
      <c r="BV1504" s="217" t="n"/>
      <c r="BW1504" s="217" t="n"/>
      <c r="BX1504" s="220" t="n"/>
      <c r="BY1504" s="220" t="n"/>
      <c r="BZ1504" s="220" t="n"/>
      <c r="CA1504" s="220" t="n"/>
      <c r="CB1504" s="220" t="n"/>
      <c r="CC1504" s="220" t="n"/>
      <c r="CD1504" s="220" t="n"/>
      <c r="CE1504" s="220" t="n"/>
      <c r="CF1504" s="220" t="n"/>
      <c r="CG1504" s="221">
        <f>IFERROR(ROUND((SUM(BX1504:CF1504)),0),"")</f>
        <v/>
      </c>
      <c r="CH1504" s="216" t="n"/>
      <c r="CI1504" s="456" t="n"/>
      <c r="CJ1504" s="223" t="n"/>
      <c r="CK1504" s="196" t="n"/>
      <c r="CL1504" s="196" t="n"/>
      <c r="CM1504" s="196" t="n"/>
      <c r="CN1504" s="196" t="n"/>
      <c r="CO1504" s="196" t="n"/>
      <c r="CP1504" s="323" t="n"/>
      <c r="CQ1504" s="348" t="n"/>
      <c r="CR1504" s="348" t="n"/>
      <c r="CS1504" s="348" t="n"/>
      <c r="CT1504" s="348" t="n"/>
      <c r="CU1504" s="348" t="n"/>
      <c r="CV1504" s="348" t="n"/>
      <c r="CW1504" s="348" t="n"/>
      <c r="CX1504" s="348" t="n"/>
      <c r="CY1504" s="348">
        <f>IFERROR(ROUND(STDEV(AN1504,L1504),1),"")</f>
        <v/>
      </c>
      <c r="CZ1504" s="232">
        <f>IFERROR(ROUND(AVERAGE(O1504:S1504,AA1504:AE1504),0),"")</f>
        <v/>
      </c>
      <c r="DA1504" s="232">
        <f>IFERROR(AVERAGE(T1504:X1504,AF1504:AJ1504),"")</f>
        <v/>
      </c>
      <c r="DB1504" s="308">
        <f>AV1504+BK1504</f>
        <v/>
      </c>
      <c r="DC1504" s="12">
        <f>SUM(BL1504:BT1504,AW1504:BE1504)</f>
        <v/>
      </c>
      <c r="DD1504" s="437">
        <f>IFERROR(ROUND(DC1504/K1504,0),"")</f>
        <v/>
      </c>
      <c r="DE1504" s="437">
        <f>IFERROR(ROUND(AVERAGE(Y1504:Z1504,AK1504:AL1504),0),"")</f>
        <v/>
      </c>
      <c r="DF1504" s="217">
        <f>IFERROR(ROUND((3600/DE1504*J1504),0),"")</f>
        <v/>
      </c>
      <c r="DG1504" s="437">
        <f>IFERROR(ROUND(DD1504/DF1504,1),"")</f>
        <v/>
      </c>
      <c r="DH1504" s="308">
        <f>IFERROR(DB1504+DD1504,"")</f>
        <v/>
      </c>
      <c r="DI1504" s="447">
        <f>IFERROR(DD1504/DH1504,"")</f>
        <v/>
      </c>
      <c r="DJ1504" s="239" t="n"/>
      <c r="DK1504" s="12">
        <f>IFERROR(DF1504-AP1504,"")</f>
        <v/>
      </c>
      <c r="DL1504" s="239" t="n"/>
      <c r="DM1504" s="307">
        <f>IFERROR(DA1504-L1504,"")</f>
        <v/>
      </c>
      <c r="DN1504" s="348">
        <f>IF(DE1504&gt;AQ1504,0,1)</f>
        <v/>
      </c>
      <c r="DO1504" s="348">
        <f>IF(DA1504&lt;M1504,0,1)</f>
        <v/>
      </c>
      <c r="DP1504" s="348">
        <f>IF(DA1504&gt;N1504,0,1)</f>
        <v/>
      </c>
    </row>
    <row r="1505" ht="20.25" customHeight="1" s="417">
      <c r="C1505" s="455" t="n"/>
      <c r="G1505" s="238" t="n"/>
      <c r="H1505" s="437" t="n"/>
      <c r="I1505" s="437" t="n"/>
      <c r="J1505" s="437" t="n"/>
      <c r="K1505" s="437" t="n"/>
      <c r="L1505" s="240" t="n"/>
      <c r="M1505" s="241" t="n"/>
      <c r="N1505" s="242" t="n"/>
      <c r="O1505" s="232" t="n"/>
      <c r="P1505" s="232" t="n"/>
      <c r="Q1505" s="232" t="n"/>
      <c r="R1505" s="232" t="n"/>
      <c r="S1505" s="232" t="n"/>
      <c r="T1505" s="232" t="n"/>
      <c r="U1505" s="232" t="n"/>
      <c r="V1505" s="232" t="n"/>
      <c r="W1505" s="232" t="n"/>
      <c r="X1505" s="232" t="n"/>
      <c r="Y1505" s="195" t="n"/>
      <c r="Z1505" s="195" t="n"/>
      <c r="AA1505" s="232" t="n"/>
      <c r="AB1505" s="232" t="n"/>
      <c r="AC1505" s="232" t="n"/>
      <c r="AD1505" s="232" t="n"/>
      <c r="AE1505" s="232" t="n"/>
      <c r="AF1505" s="232" t="n"/>
      <c r="AG1505" s="232" t="n"/>
      <c r="AH1505" s="232" t="n"/>
      <c r="AI1505" s="232" t="n"/>
      <c r="AJ1505" s="232" t="n"/>
      <c r="AK1505" s="195" t="n"/>
      <c r="AL1505" s="195" t="n"/>
      <c r="AM1505" s="232">
        <f>IFERROR(ROUND(AVERAGE(O1505:S1505,AA1505:AE1505),0),"")</f>
        <v/>
      </c>
      <c r="AN1505" s="232">
        <f>IFERROR(ROUND(AVERAGE(T1505:X1505,AF1505:AJ1505),0),"")</f>
        <v/>
      </c>
      <c r="AO1505" s="278">
        <f>IFERROR((AM1505-L1505)/L1505,"")</f>
        <v/>
      </c>
      <c r="AP1505" s="218" t="n"/>
      <c r="AQ1505" s="219" t="n"/>
      <c r="AR1505" s="217">
        <f>IFERROR(ROUND((3600/AS1505*J1505),0),"")</f>
        <v/>
      </c>
      <c r="AS1505" s="217">
        <f>IFERROR(ROUND(AVERAGE(Y1505:Z1505,AK1505:AL1505),0),"")</f>
        <v/>
      </c>
      <c r="AT1505" s="217" t="n"/>
      <c r="AU1505" s="217" t="n"/>
      <c r="AV1505" s="217" t="n"/>
      <c r="AW1505" s="217" t="n"/>
      <c r="AX1505" s="217" t="n"/>
      <c r="AY1505" s="217" t="n"/>
      <c r="AZ1505" s="217" t="n"/>
      <c r="BA1505" s="217" t="n"/>
      <c r="BB1505" s="217" t="n"/>
      <c r="BC1505" s="217" t="n"/>
      <c r="BD1505" s="217" t="n"/>
      <c r="BE1505" s="217" t="n"/>
      <c r="BF1505" s="217" t="n"/>
      <c r="BG1505" s="217" t="n"/>
      <c r="BH1505" s="217" t="n"/>
      <c r="BI1505" s="217" t="n"/>
      <c r="BJ1505" s="217" t="n"/>
      <c r="BK1505" s="217" t="n"/>
      <c r="BL1505" s="217" t="n"/>
      <c r="BM1505" s="217" t="n"/>
      <c r="BN1505" s="217" t="n"/>
      <c r="BO1505" s="217" t="n"/>
      <c r="BP1505" s="217" t="n"/>
      <c r="BQ1505" s="217" t="n"/>
      <c r="BR1505" s="217" t="n"/>
      <c r="BS1505" s="217" t="n"/>
      <c r="BT1505" s="217" t="n"/>
      <c r="BU1505" s="217" t="n"/>
      <c r="BV1505" s="217" t="n"/>
      <c r="BW1505" s="217" t="n"/>
      <c r="BX1505" s="220" t="n"/>
      <c r="BY1505" s="220" t="n"/>
      <c r="BZ1505" s="220" t="n"/>
      <c r="CA1505" s="220" t="n"/>
      <c r="CB1505" s="220" t="n"/>
      <c r="CC1505" s="220" t="n"/>
      <c r="CD1505" s="220" t="n"/>
      <c r="CE1505" s="220" t="n"/>
      <c r="CF1505" s="220" t="n"/>
      <c r="CG1505" s="221">
        <f>IFERROR(ROUND((SUM(BX1505:CF1505)),0),"")</f>
        <v/>
      </c>
      <c r="CH1505" s="216" t="n"/>
      <c r="CI1505" s="456" t="n"/>
      <c r="CJ1505" s="223" t="n"/>
      <c r="CK1505" s="196" t="n"/>
      <c r="CL1505" s="196" t="n"/>
      <c r="CM1505" s="196" t="n"/>
      <c r="CN1505" s="196" t="n"/>
      <c r="CO1505" s="196" t="n"/>
      <c r="CP1505" s="323" t="n"/>
      <c r="CQ1505" s="348" t="n"/>
      <c r="CR1505" s="348" t="n"/>
      <c r="CS1505" s="348" t="n"/>
      <c r="CT1505" s="348" t="n"/>
      <c r="CU1505" s="348" t="n"/>
      <c r="CV1505" s="348" t="n"/>
      <c r="CW1505" s="348" t="n"/>
      <c r="CX1505" s="348" t="n"/>
      <c r="CY1505" s="348">
        <f>IFERROR(ROUND(STDEV(AN1505,L1505),1),"")</f>
        <v/>
      </c>
      <c r="CZ1505" s="232">
        <f>IFERROR(ROUND(AVERAGE(O1505:S1505,AA1505:AE1505),0),"")</f>
        <v/>
      </c>
      <c r="DA1505" s="232">
        <f>IFERROR(AVERAGE(T1505:X1505,AF1505:AJ1505),"")</f>
        <v/>
      </c>
      <c r="DB1505" s="308">
        <f>AV1505+BK1505</f>
        <v/>
      </c>
      <c r="DC1505" s="12">
        <f>SUM(BL1505:BT1505,AW1505:BE1505)</f>
        <v/>
      </c>
      <c r="DD1505" s="437">
        <f>IFERROR(ROUND(DC1505/K1505,0),"")</f>
        <v/>
      </c>
      <c r="DE1505" s="437">
        <f>IFERROR(ROUND(AVERAGE(Y1505:Z1505,AK1505:AL1505),0),"")</f>
        <v/>
      </c>
      <c r="DF1505" s="217">
        <f>IFERROR(ROUND((3600/DE1505*J1505),0),"")</f>
        <v/>
      </c>
      <c r="DG1505" s="437">
        <f>IFERROR(ROUND(DD1505/DF1505,1),"")</f>
        <v/>
      </c>
      <c r="DH1505" s="308">
        <f>IFERROR(DB1505+DD1505,"")</f>
        <v/>
      </c>
      <c r="DI1505" s="447">
        <f>IFERROR(DD1505/DH1505,"")</f>
        <v/>
      </c>
      <c r="DJ1505" s="239" t="n"/>
      <c r="DK1505" s="12">
        <f>IFERROR(DF1505-AP1505,"")</f>
        <v/>
      </c>
      <c r="DL1505" s="239" t="n"/>
      <c r="DM1505" s="307">
        <f>IFERROR(DA1505-L1505,"")</f>
        <v/>
      </c>
      <c r="DN1505" s="348">
        <f>IF(DE1505&gt;AQ1505,0,1)</f>
        <v/>
      </c>
      <c r="DO1505" s="348">
        <f>IF(DA1505&lt;M1505,0,1)</f>
        <v/>
      </c>
      <c r="DP1505" s="348">
        <f>IF(DA1505&gt;N1505,0,1)</f>
        <v/>
      </c>
    </row>
    <row r="1506" ht="20.25" customHeight="1" s="417">
      <c r="C1506" s="455" t="n"/>
      <c r="G1506" s="238" t="n"/>
      <c r="H1506" s="437" t="n"/>
      <c r="I1506" s="437" t="n"/>
      <c r="J1506" s="437" t="n"/>
      <c r="K1506" s="437" t="n"/>
      <c r="L1506" s="240" t="n"/>
      <c r="M1506" s="241" t="n"/>
      <c r="N1506" s="242" t="n"/>
      <c r="O1506" s="232" t="n"/>
      <c r="P1506" s="232" t="n"/>
      <c r="Q1506" s="232" t="n"/>
      <c r="R1506" s="232" t="n"/>
      <c r="S1506" s="232" t="n"/>
      <c r="T1506" s="232" t="n"/>
      <c r="U1506" s="232" t="n"/>
      <c r="V1506" s="232" t="n"/>
      <c r="W1506" s="232" t="n"/>
      <c r="X1506" s="232" t="n"/>
      <c r="Y1506" s="195" t="n"/>
      <c r="Z1506" s="195" t="n"/>
      <c r="AA1506" s="232" t="n"/>
      <c r="AB1506" s="232" t="n"/>
      <c r="AC1506" s="232" t="n"/>
      <c r="AD1506" s="232" t="n"/>
      <c r="AE1506" s="232" t="n"/>
      <c r="AF1506" s="232" t="n"/>
      <c r="AG1506" s="232" t="n"/>
      <c r="AH1506" s="232" t="n"/>
      <c r="AI1506" s="232" t="n"/>
      <c r="AJ1506" s="232" t="n"/>
      <c r="AK1506" s="195" t="n"/>
      <c r="AL1506" s="195" t="n"/>
      <c r="AM1506" s="232">
        <f>IFERROR(ROUND(AVERAGE(O1506:S1506,AA1506:AE1506),0),"")</f>
        <v/>
      </c>
      <c r="AN1506" s="232">
        <f>IFERROR(ROUND(AVERAGE(T1506:X1506,AF1506:AJ1506),0),"")</f>
        <v/>
      </c>
      <c r="AO1506" s="278">
        <f>IFERROR((AM1506-L1506)/L1506,"")</f>
        <v/>
      </c>
      <c r="AP1506" s="218" t="n"/>
      <c r="AQ1506" s="219" t="n"/>
      <c r="AR1506" s="217">
        <f>IFERROR(ROUND((3600/AS1506*J1506),0),"")</f>
        <v/>
      </c>
      <c r="AS1506" s="217">
        <f>IFERROR(ROUND(AVERAGE(Y1506:Z1506,AK1506:AL1506),0),"")</f>
        <v/>
      </c>
      <c r="AT1506" s="217" t="n"/>
      <c r="AU1506" s="217" t="n"/>
      <c r="AV1506" s="217" t="n"/>
      <c r="AW1506" s="217" t="n"/>
      <c r="AX1506" s="217" t="n"/>
      <c r="AY1506" s="217" t="n"/>
      <c r="AZ1506" s="217" t="n"/>
      <c r="BA1506" s="217" t="n"/>
      <c r="BB1506" s="217" t="n"/>
      <c r="BC1506" s="217" t="n"/>
      <c r="BD1506" s="217" t="n"/>
      <c r="BE1506" s="217" t="n"/>
      <c r="BF1506" s="217" t="n"/>
      <c r="BG1506" s="217" t="n"/>
      <c r="BH1506" s="217" t="n"/>
      <c r="BI1506" s="217" t="n"/>
      <c r="BJ1506" s="217" t="n"/>
      <c r="BK1506" s="217" t="n"/>
      <c r="BL1506" s="217" t="n"/>
      <c r="BM1506" s="217" t="n"/>
      <c r="BN1506" s="217" t="n"/>
      <c r="BO1506" s="217" t="n"/>
      <c r="BP1506" s="217" t="n"/>
      <c r="BQ1506" s="217" t="n"/>
      <c r="BR1506" s="217" t="n"/>
      <c r="BS1506" s="217" t="n"/>
      <c r="BT1506" s="217" t="n"/>
      <c r="BU1506" s="217" t="n"/>
      <c r="BV1506" s="217" t="n"/>
      <c r="BW1506" s="217" t="n"/>
      <c r="BX1506" s="220" t="n"/>
      <c r="BY1506" s="220" t="n"/>
      <c r="BZ1506" s="220" t="n"/>
      <c r="CA1506" s="220" t="n"/>
      <c r="CB1506" s="220" t="n"/>
      <c r="CC1506" s="220" t="n"/>
      <c r="CD1506" s="220" t="n"/>
      <c r="CE1506" s="220" t="n"/>
      <c r="CF1506" s="220" t="n"/>
      <c r="CG1506" s="221">
        <f>IFERROR(ROUND((SUM(BX1506:CF1506)),0),"")</f>
        <v/>
      </c>
      <c r="CH1506" s="216" t="n"/>
      <c r="CI1506" s="456" t="n"/>
      <c r="CJ1506" s="223" t="n"/>
      <c r="CK1506" s="196" t="n"/>
      <c r="CL1506" s="196" t="n"/>
      <c r="CM1506" s="196" t="n"/>
      <c r="CN1506" s="196" t="n"/>
      <c r="CO1506" s="196" t="n"/>
      <c r="CP1506" s="323" t="n"/>
      <c r="CQ1506" s="348" t="n"/>
      <c r="CR1506" s="348" t="n"/>
      <c r="CS1506" s="348" t="n"/>
      <c r="CT1506" s="348" t="n"/>
      <c r="CU1506" s="348" t="n"/>
      <c r="CV1506" s="348" t="n"/>
      <c r="CW1506" s="348" t="n"/>
      <c r="CX1506" s="348" t="n"/>
      <c r="CY1506" s="348">
        <f>IFERROR(ROUND(STDEV(AN1506,L1506),1),"")</f>
        <v/>
      </c>
      <c r="CZ1506" s="232">
        <f>IFERROR(ROUND(AVERAGE(O1506:S1506,AA1506:AE1506),0),"")</f>
        <v/>
      </c>
      <c r="DA1506" s="232">
        <f>IFERROR(AVERAGE(T1506:X1506,AF1506:AJ1506),"")</f>
        <v/>
      </c>
      <c r="DB1506" s="308">
        <f>AV1506+BK1506</f>
        <v/>
      </c>
      <c r="DC1506" s="12">
        <f>SUM(BL1506:BT1506,AW1506:BE1506)</f>
        <v/>
      </c>
      <c r="DD1506" s="437">
        <f>IFERROR(ROUND(DC1506/K1506,0),"")</f>
        <v/>
      </c>
      <c r="DE1506" s="437">
        <f>IFERROR(ROUND(AVERAGE(Y1506:Z1506,AK1506:AL1506),0),"")</f>
        <v/>
      </c>
      <c r="DF1506" s="217">
        <f>IFERROR(ROUND((3600/DE1506*J1506),0),"")</f>
        <v/>
      </c>
      <c r="DG1506" s="437">
        <f>IFERROR(ROUND(DD1506/DF1506,1),"")</f>
        <v/>
      </c>
      <c r="DH1506" s="308">
        <f>IFERROR(DB1506+DD1506,"")</f>
        <v/>
      </c>
      <c r="DI1506" s="447">
        <f>IFERROR(DD1506/DH1506,"")</f>
        <v/>
      </c>
      <c r="DJ1506" s="239" t="n"/>
      <c r="DK1506" s="12">
        <f>IFERROR(DF1506-AP1506,"")</f>
        <v/>
      </c>
      <c r="DL1506" s="239" t="n"/>
      <c r="DM1506" s="307">
        <f>IFERROR(DA1506-L1506,"")</f>
        <v/>
      </c>
      <c r="DN1506" s="348">
        <f>IF(DE1506&gt;AQ1506,0,1)</f>
        <v/>
      </c>
      <c r="DO1506" s="348">
        <f>IF(DA1506&lt;M1506,0,1)</f>
        <v/>
      </c>
      <c r="DP1506" s="348">
        <f>IF(DA1506&gt;N1506,0,1)</f>
        <v/>
      </c>
    </row>
    <row r="1507" ht="20.25" customHeight="1" s="417">
      <c r="C1507" s="455" t="n"/>
      <c r="G1507" s="238" t="n"/>
      <c r="H1507" s="437" t="n"/>
      <c r="I1507" s="437" t="n"/>
      <c r="J1507" s="437" t="n"/>
      <c r="K1507" s="437" t="n"/>
      <c r="L1507" s="240" t="n"/>
      <c r="M1507" s="241" t="n"/>
      <c r="N1507" s="242" t="n"/>
      <c r="O1507" s="232" t="n"/>
      <c r="P1507" s="232" t="n"/>
      <c r="Q1507" s="232" t="n"/>
      <c r="R1507" s="232" t="n"/>
      <c r="S1507" s="232" t="n"/>
      <c r="T1507" s="232" t="n"/>
      <c r="U1507" s="232" t="n"/>
      <c r="V1507" s="232" t="n"/>
      <c r="W1507" s="232" t="n"/>
      <c r="X1507" s="232" t="n"/>
      <c r="Y1507" s="195" t="n"/>
      <c r="Z1507" s="195" t="n"/>
      <c r="AA1507" s="232" t="n"/>
      <c r="AB1507" s="232" t="n"/>
      <c r="AC1507" s="232" t="n"/>
      <c r="AD1507" s="232" t="n"/>
      <c r="AE1507" s="232" t="n"/>
      <c r="AF1507" s="232" t="n"/>
      <c r="AG1507" s="232" t="n"/>
      <c r="AH1507" s="232" t="n"/>
      <c r="AI1507" s="232" t="n"/>
      <c r="AJ1507" s="232" t="n"/>
      <c r="AK1507" s="195" t="n"/>
      <c r="AL1507" s="195" t="n"/>
      <c r="AM1507" s="232">
        <f>IFERROR(ROUND(AVERAGE(O1507:S1507,AA1507:AE1507),0),"")</f>
        <v/>
      </c>
      <c r="AN1507" s="232">
        <f>IFERROR(ROUND(AVERAGE(T1507:X1507,AF1507:AJ1507),0),"")</f>
        <v/>
      </c>
      <c r="AO1507" s="278">
        <f>IFERROR((AM1507-L1507)/L1507,"")</f>
        <v/>
      </c>
      <c r="AP1507" s="218" t="n"/>
      <c r="AQ1507" s="219" t="n"/>
      <c r="AR1507" s="217">
        <f>IFERROR(ROUND((3600/AS1507*J1507),0),"")</f>
        <v/>
      </c>
      <c r="AS1507" s="217">
        <f>IFERROR(ROUND(AVERAGE(Y1507:Z1507,AK1507:AL1507),0),"")</f>
        <v/>
      </c>
      <c r="AT1507" s="217" t="n"/>
      <c r="AU1507" s="217" t="n"/>
      <c r="AV1507" s="217" t="n"/>
      <c r="AW1507" s="217" t="n"/>
      <c r="AX1507" s="217" t="n"/>
      <c r="AY1507" s="217" t="n"/>
      <c r="AZ1507" s="217" t="n"/>
      <c r="BA1507" s="217" t="n"/>
      <c r="BB1507" s="217" t="n"/>
      <c r="BC1507" s="217" t="n"/>
      <c r="BD1507" s="217" t="n"/>
      <c r="BE1507" s="217" t="n"/>
      <c r="BF1507" s="217" t="n"/>
      <c r="BG1507" s="217" t="n"/>
      <c r="BH1507" s="217" t="n"/>
      <c r="BI1507" s="217" t="n"/>
      <c r="BJ1507" s="217" t="n"/>
      <c r="BK1507" s="217" t="n"/>
      <c r="BL1507" s="217" t="n"/>
      <c r="BM1507" s="217" t="n"/>
      <c r="BN1507" s="217" t="n"/>
      <c r="BO1507" s="217" t="n"/>
      <c r="BP1507" s="217" t="n"/>
      <c r="BQ1507" s="217" t="n"/>
      <c r="BR1507" s="217" t="n"/>
      <c r="BS1507" s="217" t="n"/>
      <c r="BT1507" s="217" t="n"/>
      <c r="BU1507" s="217" t="n"/>
      <c r="BV1507" s="217" t="n"/>
      <c r="BW1507" s="217" t="n"/>
      <c r="BX1507" s="220" t="n"/>
      <c r="BY1507" s="220" t="n"/>
      <c r="BZ1507" s="220" t="n"/>
      <c r="CA1507" s="220" t="n"/>
      <c r="CB1507" s="220" t="n"/>
      <c r="CC1507" s="220" t="n"/>
      <c r="CD1507" s="220" t="n"/>
      <c r="CE1507" s="220" t="n"/>
      <c r="CF1507" s="220" t="n"/>
      <c r="CG1507" s="221">
        <f>IFERROR(ROUND((SUM(BX1507:CF1507)),0),"")</f>
        <v/>
      </c>
      <c r="CH1507" s="216" t="n"/>
      <c r="CI1507" s="456" t="n"/>
      <c r="CJ1507" s="223" t="n"/>
      <c r="CK1507" s="196" t="n"/>
      <c r="CL1507" s="196" t="n"/>
      <c r="CM1507" s="196" t="n"/>
      <c r="CN1507" s="196" t="n"/>
      <c r="CO1507" s="196" t="n"/>
      <c r="CP1507" s="323" t="n"/>
      <c r="CQ1507" s="348" t="n"/>
      <c r="CR1507" s="348" t="n"/>
      <c r="CS1507" s="348" t="n"/>
      <c r="CT1507" s="348" t="n"/>
      <c r="CU1507" s="348" t="n"/>
      <c r="CV1507" s="348" t="n"/>
      <c r="CW1507" s="348" t="n"/>
      <c r="CX1507" s="348" t="n"/>
      <c r="CY1507" s="348">
        <f>IFERROR(ROUND(STDEV(AN1507,L1507),1),"")</f>
        <v/>
      </c>
      <c r="CZ1507" s="232">
        <f>IFERROR(ROUND(AVERAGE(O1507:S1507,AA1507:AE1507),0),"")</f>
        <v/>
      </c>
      <c r="DA1507" s="232">
        <f>IFERROR(AVERAGE(T1507:X1507,AF1507:AJ1507),"")</f>
        <v/>
      </c>
      <c r="DB1507" s="308">
        <f>AV1507+BK1507</f>
        <v/>
      </c>
      <c r="DC1507" s="12">
        <f>SUM(BL1507:BT1507,AW1507:BE1507)</f>
        <v/>
      </c>
      <c r="DD1507" s="437">
        <f>IFERROR(ROUND(DC1507/K1507,0),"")</f>
        <v/>
      </c>
      <c r="DE1507" s="437">
        <f>IFERROR(ROUND(AVERAGE(Y1507:Z1507,AK1507:AL1507),0),"")</f>
        <v/>
      </c>
      <c r="DF1507" s="217">
        <f>IFERROR(ROUND((3600/DE1507*J1507),0),"")</f>
        <v/>
      </c>
      <c r="DG1507" s="437">
        <f>IFERROR(ROUND(DD1507/DF1507,1),"")</f>
        <v/>
      </c>
      <c r="DH1507" s="308">
        <f>IFERROR(DB1507+DD1507,"")</f>
        <v/>
      </c>
      <c r="DI1507" s="447">
        <f>IFERROR(DD1507/DH1507,"")</f>
        <v/>
      </c>
      <c r="DJ1507" s="239" t="n"/>
      <c r="DK1507" s="12">
        <f>IFERROR(DF1507-AP1507,"")</f>
        <v/>
      </c>
      <c r="DL1507" s="239" t="n"/>
      <c r="DM1507" s="307">
        <f>IFERROR(DA1507-L1507,"")</f>
        <v/>
      </c>
      <c r="DN1507" s="348">
        <f>IF(DE1507&gt;AQ1507,0,1)</f>
        <v/>
      </c>
      <c r="DO1507" s="348">
        <f>IF(DA1507&lt;M1507,0,1)</f>
        <v/>
      </c>
      <c r="DP1507" s="348">
        <f>IF(DA1507&gt;N1507,0,1)</f>
        <v/>
      </c>
    </row>
    <row r="1508" ht="20.25" customHeight="1" s="417">
      <c r="C1508" s="455" t="n"/>
      <c r="G1508" s="238" t="n"/>
      <c r="H1508" s="437" t="n"/>
      <c r="I1508" s="437" t="n"/>
      <c r="J1508" s="437" t="n"/>
      <c r="K1508" s="437" t="n"/>
      <c r="L1508" s="240" t="n"/>
      <c r="M1508" s="241" t="n"/>
      <c r="N1508" s="242" t="n"/>
      <c r="O1508" s="232" t="n"/>
      <c r="P1508" s="232" t="n"/>
      <c r="Q1508" s="232" t="n"/>
      <c r="R1508" s="232" t="n"/>
      <c r="S1508" s="232" t="n"/>
      <c r="T1508" s="232" t="n"/>
      <c r="U1508" s="232" t="n"/>
      <c r="V1508" s="232" t="n"/>
      <c r="W1508" s="232" t="n"/>
      <c r="X1508" s="232" t="n"/>
      <c r="Y1508" s="195" t="n"/>
      <c r="Z1508" s="195" t="n"/>
      <c r="AA1508" s="232" t="n"/>
      <c r="AB1508" s="232" t="n"/>
      <c r="AC1508" s="232" t="n"/>
      <c r="AD1508" s="232" t="n"/>
      <c r="AE1508" s="232" t="n"/>
      <c r="AF1508" s="232" t="n"/>
      <c r="AG1508" s="232" t="n"/>
      <c r="AH1508" s="232" t="n"/>
      <c r="AI1508" s="232" t="n"/>
      <c r="AJ1508" s="232" t="n"/>
      <c r="AK1508" s="195" t="n"/>
      <c r="AL1508" s="195" t="n"/>
      <c r="AM1508" s="232">
        <f>IFERROR(ROUND(AVERAGE(O1508:S1508,AA1508:AE1508),0),"")</f>
        <v/>
      </c>
      <c r="AN1508" s="232">
        <f>IFERROR(ROUND(AVERAGE(T1508:X1508,AF1508:AJ1508),0),"")</f>
        <v/>
      </c>
      <c r="AO1508" s="278">
        <f>IFERROR((AM1508-L1508)/L1508,"")</f>
        <v/>
      </c>
      <c r="AP1508" s="218" t="n"/>
      <c r="AQ1508" s="219" t="n"/>
      <c r="AR1508" s="217">
        <f>IFERROR(ROUND((3600/AS1508*J1508),0),"")</f>
        <v/>
      </c>
      <c r="AS1508" s="217">
        <f>IFERROR(ROUND(AVERAGE(Y1508:Z1508,AK1508:AL1508),0),"")</f>
        <v/>
      </c>
      <c r="AT1508" s="217" t="n"/>
      <c r="AU1508" s="217" t="n"/>
      <c r="AV1508" s="217" t="n"/>
      <c r="AW1508" s="217" t="n"/>
      <c r="AX1508" s="217" t="n"/>
      <c r="AY1508" s="217" t="n"/>
      <c r="AZ1508" s="217" t="n"/>
      <c r="BA1508" s="217" t="n"/>
      <c r="BB1508" s="217" t="n"/>
      <c r="BC1508" s="217" t="n"/>
      <c r="BD1508" s="217" t="n"/>
      <c r="BE1508" s="217" t="n"/>
      <c r="BF1508" s="217" t="n"/>
      <c r="BG1508" s="217" t="n"/>
      <c r="BH1508" s="217" t="n"/>
      <c r="BI1508" s="217" t="n"/>
      <c r="BJ1508" s="217" t="n"/>
      <c r="BK1508" s="217" t="n"/>
      <c r="BL1508" s="217" t="n"/>
      <c r="BM1508" s="217" t="n"/>
      <c r="BN1508" s="217" t="n"/>
      <c r="BO1508" s="217" t="n"/>
      <c r="BP1508" s="217" t="n"/>
      <c r="BQ1508" s="217" t="n"/>
      <c r="BR1508" s="217" t="n"/>
      <c r="BS1508" s="217" t="n"/>
      <c r="BT1508" s="217" t="n"/>
      <c r="BU1508" s="217" t="n"/>
      <c r="BV1508" s="217" t="n"/>
      <c r="BW1508" s="217" t="n"/>
      <c r="BX1508" s="220" t="n"/>
      <c r="BY1508" s="220" t="n"/>
      <c r="BZ1508" s="220" t="n"/>
      <c r="CA1508" s="220" t="n"/>
      <c r="CB1508" s="220" t="n"/>
      <c r="CC1508" s="220" t="n"/>
      <c r="CD1508" s="220" t="n"/>
      <c r="CE1508" s="220" t="n"/>
      <c r="CF1508" s="220" t="n"/>
      <c r="CG1508" s="221">
        <f>IFERROR(ROUND((SUM(BX1508:CF1508)),0),"")</f>
        <v/>
      </c>
      <c r="CH1508" s="216" t="n"/>
      <c r="CI1508" s="456" t="n"/>
      <c r="CJ1508" s="223" t="n"/>
      <c r="CK1508" s="196" t="n"/>
      <c r="CL1508" s="196" t="n"/>
      <c r="CM1508" s="196" t="n"/>
      <c r="CN1508" s="196" t="n"/>
      <c r="CO1508" s="196" t="n"/>
      <c r="CP1508" s="323" t="n"/>
      <c r="CQ1508" s="348" t="n"/>
      <c r="CR1508" s="348" t="n"/>
      <c r="CS1508" s="348" t="n"/>
      <c r="CT1508" s="348" t="n"/>
      <c r="CU1508" s="348" t="n"/>
      <c r="CV1508" s="348" t="n"/>
      <c r="CW1508" s="348" t="n"/>
      <c r="CX1508" s="348" t="n"/>
      <c r="CY1508" s="348">
        <f>IFERROR(ROUND(STDEV(AN1508,L1508),1),"")</f>
        <v/>
      </c>
      <c r="CZ1508" s="232">
        <f>IFERROR(ROUND(AVERAGE(O1508:S1508,AA1508:AE1508),0),"")</f>
        <v/>
      </c>
      <c r="DA1508" s="232">
        <f>IFERROR(AVERAGE(T1508:X1508,AF1508:AJ1508),"")</f>
        <v/>
      </c>
      <c r="DB1508" s="308">
        <f>AV1508+BK1508</f>
        <v/>
      </c>
      <c r="DC1508" s="12">
        <f>SUM(BL1508:BT1508,AW1508:BE1508)</f>
        <v/>
      </c>
      <c r="DD1508" s="437">
        <f>IFERROR(ROUND(DC1508/K1508,0),"")</f>
        <v/>
      </c>
      <c r="DE1508" s="437">
        <f>IFERROR(ROUND(AVERAGE(Y1508:Z1508,AK1508:AL1508),0),"")</f>
        <v/>
      </c>
      <c r="DF1508" s="217">
        <f>IFERROR(ROUND((3600/DE1508*J1508),0),"")</f>
        <v/>
      </c>
      <c r="DG1508" s="437">
        <f>IFERROR(ROUND(DD1508/DF1508,1),"")</f>
        <v/>
      </c>
      <c r="DH1508" s="308">
        <f>IFERROR(DB1508+DD1508,"")</f>
        <v/>
      </c>
      <c r="DI1508" s="447">
        <f>IFERROR(DD1508/DH1508,"")</f>
        <v/>
      </c>
      <c r="DJ1508" s="239" t="n"/>
      <c r="DK1508" s="12">
        <f>IFERROR(DF1508-AP1508,"")</f>
        <v/>
      </c>
      <c r="DL1508" s="239" t="n"/>
      <c r="DM1508" s="307">
        <f>IFERROR(DA1508-L1508,"")</f>
        <v/>
      </c>
      <c r="DN1508" s="348">
        <f>IF(DE1508&gt;AQ1508,0,1)</f>
        <v/>
      </c>
      <c r="DO1508" s="348">
        <f>IF(DA1508&lt;M1508,0,1)</f>
        <v/>
      </c>
      <c r="DP1508" s="348">
        <f>IF(DA1508&gt;N1508,0,1)</f>
        <v/>
      </c>
    </row>
    <row r="1509" ht="20.25" customHeight="1" s="417">
      <c r="C1509" s="455" t="n"/>
      <c r="G1509" s="238" t="n"/>
      <c r="H1509" s="437" t="n"/>
      <c r="I1509" s="437" t="n"/>
      <c r="J1509" s="437" t="n"/>
      <c r="K1509" s="437" t="n"/>
      <c r="L1509" s="240" t="n"/>
      <c r="M1509" s="241" t="n"/>
      <c r="N1509" s="242" t="n"/>
      <c r="O1509" s="232" t="n"/>
      <c r="P1509" s="232" t="n"/>
      <c r="Q1509" s="232" t="n"/>
      <c r="R1509" s="232" t="n"/>
      <c r="S1509" s="232" t="n"/>
      <c r="T1509" s="232" t="n"/>
      <c r="U1509" s="232" t="n"/>
      <c r="V1509" s="232" t="n"/>
      <c r="W1509" s="232" t="n"/>
      <c r="X1509" s="232" t="n"/>
      <c r="Y1509" s="195" t="n"/>
      <c r="Z1509" s="195" t="n"/>
      <c r="AA1509" s="232" t="n"/>
      <c r="AB1509" s="232" t="n"/>
      <c r="AC1509" s="232" t="n"/>
      <c r="AD1509" s="232" t="n"/>
      <c r="AE1509" s="232" t="n"/>
      <c r="AF1509" s="232" t="n"/>
      <c r="AG1509" s="232" t="n"/>
      <c r="AH1509" s="232" t="n"/>
      <c r="AI1509" s="232" t="n"/>
      <c r="AJ1509" s="232" t="n"/>
      <c r="AK1509" s="195" t="n"/>
      <c r="AL1509" s="195" t="n"/>
      <c r="AM1509" s="232">
        <f>IFERROR(ROUND(AVERAGE(O1509:S1509,AA1509:AE1509),0),"")</f>
        <v/>
      </c>
      <c r="AN1509" s="232">
        <f>IFERROR(ROUND(AVERAGE(T1509:X1509,AF1509:AJ1509),0),"")</f>
        <v/>
      </c>
      <c r="AO1509" s="278">
        <f>IFERROR((AM1509-L1509)/L1509,"")</f>
        <v/>
      </c>
      <c r="AP1509" s="218" t="n"/>
      <c r="AQ1509" s="219" t="n"/>
      <c r="AR1509" s="217">
        <f>IFERROR(ROUND((3600/AS1509*J1509),0),"")</f>
        <v/>
      </c>
      <c r="AS1509" s="217">
        <f>IFERROR(ROUND(AVERAGE(Y1509:Z1509,AK1509:AL1509),0),"")</f>
        <v/>
      </c>
      <c r="AT1509" s="217" t="n"/>
      <c r="AU1509" s="217" t="n"/>
      <c r="AV1509" s="217" t="n"/>
      <c r="AW1509" s="217" t="n"/>
      <c r="AX1509" s="217" t="n"/>
      <c r="AY1509" s="217" t="n"/>
      <c r="AZ1509" s="217" t="n"/>
      <c r="BA1509" s="217" t="n"/>
      <c r="BB1509" s="217" t="n"/>
      <c r="BC1509" s="217" t="n"/>
      <c r="BD1509" s="217" t="n"/>
      <c r="BE1509" s="217" t="n"/>
      <c r="BF1509" s="217" t="n"/>
      <c r="BG1509" s="217" t="n"/>
      <c r="BH1509" s="217" t="n"/>
      <c r="BI1509" s="217" t="n"/>
      <c r="BJ1509" s="217" t="n"/>
      <c r="BK1509" s="217" t="n"/>
      <c r="BL1509" s="217" t="n"/>
      <c r="BM1509" s="217" t="n"/>
      <c r="BN1509" s="217" t="n"/>
      <c r="BO1509" s="217" t="n"/>
      <c r="BP1509" s="217" t="n"/>
      <c r="BQ1509" s="217" t="n"/>
      <c r="BR1509" s="217" t="n"/>
      <c r="BS1509" s="217" t="n"/>
      <c r="BT1509" s="217" t="n"/>
      <c r="BU1509" s="217" t="n"/>
      <c r="BV1509" s="217" t="n"/>
      <c r="BW1509" s="217" t="n"/>
      <c r="BX1509" s="220" t="n"/>
      <c r="BY1509" s="220" t="n"/>
      <c r="BZ1509" s="220" t="n"/>
      <c r="CA1509" s="220" t="n"/>
      <c r="CB1509" s="220" t="n"/>
      <c r="CC1509" s="220" t="n"/>
      <c r="CD1509" s="220" t="n"/>
      <c r="CE1509" s="220" t="n"/>
      <c r="CF1509" s="220" t="n"/>
      <c r="CG1509" s="221">
        <f>IFERROR(ROUND((SUM(BX1509:CF1509)),0),"")</f>
        <v/>
      </c>
      <c r="CH1509" s="216" t="n"/>
      <c r="CI1509" s="456" t="n"/>
      <c r="CJ1509" s="223" t="n"/>
      <c r="CK1509" s="196" t="n"/>
      <c r="CL1509" s="196" t="n"/>
      <c r="CM1509" s="196" t="n"/>
      <c r="CN1509" s="196" t="n"/>
      <c r="CO1509" s="196" t="n"/>
      <c r="CP1509" s="323" t="n"/>
      <c r="CQ1509" s="348" t="n"/>
      <c r="CR1509" s="348" t="n"/>
      <c r="CS1509" s="348" t="n"/>
      <c r="CT1509" s="348" t="n"/>
      <c r="CU1509" s="348" t="n"/>
      <c r="CV1509" s="348" t="n"/>
      <c r="CW1509" s="348" t="n"/>
      <c r="CX1509" s="348" t="n"/>
      <c r="CY1509" s="348">
        <f>IFERROR(ROUND(STDEV(AN1509,L1509),1),"")</f>
        <v/>
      </c>
      <c r="CZ1509" s="232">
        <f>IFERROR(ROUND(AVERAGE(O1509:S1509,AA1509:AE1509),0),"")</f>
        <v/>
      </c>
      <c r="DA1509" s="232">
        <f>IFERROR(AVERAGE(T1509:X1509,AF1509:AJ1509),"")</f>
        <v/>
      </c>
      <c r="DB1509" s="308">
        <f>AV1509+BK1509</f>
        <v/>
      </c>
      <c r="DC1509" s="12">
        <f>SUM(BL1509:BT1509,AW1509:BE1509)</f>
        <v/>
      </c>
      <c r="DD1509" s="437">
        <f>IFERROR(ROUND(DC1509/K1509,0),"")</f>
        <v/>
      </c>
      <c r="DE1509" s="437">
        <f>IFERROR(ROUND(AVERAGE(Y1509:Z1509,AK1509:AL1509),0),"")</f>
        <v/>
      </c>
      <c r="DF1509" s="217">
        <f>IFERROR(ROUND((3600/DE1509*J1509),0),"")</f>
        <v/>
      </c>
      <c r="DG1509" s="437">
        <f>IFERROR(ROUND(DD1509/DF1509,1),"")</f>
        <v/>
      </c>
      <c r="DH1509" s="308">
        <f>IFERROR(DB1509+DD1509,"")</f>
        <v/>
      </c>
      <c r="DI1509" s="447">
        <f>IFERROR(DD1509/DH1509,"")</f>
        <v/>
      </c>
      <c r="DJ1509" s="239" t="n"/>
      <c r="DK1509" s="12">
        <f>IFERROR(DF1509-AP1509,"")</f>
        <v/>
      </c>
      <c r="DL1509" s="239" t="n"/>
      <c r="DM1509" s="307">
        <f>IFERROR(DA1509-L1509,"")</f>
        <v/>
      </c>
      <c r="DN1509" s="348">
        <f>IF(DE1509&gt;AQ1509,0,1)</f>
        <v/>
      </c>
      <c r="DO1509" s="348">
        <f>IF(DA1509&lt;M1509,0,1)</f>
        <v/>
      </c>
      <c r="DP1509" s="348">
        <f>IF(DA1509&gt;N1509,0,1)</f>
        <v/>
      </c>
    </row>
    <row r="1510" ht="20.25" customHeight="1" s="417">
      <c r="C1510" s="455" t="n"/>
      <c r="G1510" s="238" t="n"/>
      <c r="H1510" s="437" t="n"/>
      <c r="I1510" s="437" t="n"/>
      <c r="J1510" s="437" t="n"/>
      <c r="K1510" s="437" t="n"/>
      <c r="L1510" s="240" t="n"/>
      <c r="M1510" s="241" t="n"/>
      <c r="N1510" s="242" t="n"/>
      <c r="O1510" s="232" t="n"/>
      <c r="P1510" s="232" t="n"/>
      <c r="Q1510" s="232" t="n"/>
      <c r="R1510" s="232" t="n"/>
      <c r="S1510" s="232" t="n"/>
      <c r="T1510" s="232" t="n"/>
      <c r="U1510" s="232" t="n"/>
      <c r="V1510" s="232" t="n"/>
      <c r="W1510" s="232" t="n"/>
      <c r="X1510" s="232" t="n"/>
      <c r="Y1510" s="195" t="n"/>
      <c r="Z1510" s="195" t="n"/>
      <c r="AA1510" s="232" t="n"/>
      <c r="AB1510" s="232" t="n"/>
      <c r="AC1510" s="232" t="n"/>
      <c r="AD1510" s="232" t="n"/>
      <c r="AE1510" s="232" t="n"/>
      <c r="AF1510" s="232" t="n"/>
      <c r="AG1510" s="232" t="n"/>
      <c r="AH1510" s="232" t="n"/>
      <c r="AI1510" s="232" t="n"/>
      <c r="AJ1510" s="232" t="n"/>
      <c r="AK1510" s="195" t="n"/>
      <c r="AL1510" s="195" t="n"/>
      <c r="AM1510" s="232">
        <f>IFERROR(ROUND(AVERAGE(O1510:S1510,AA1510:AE1510),0),"")</f>
        <v/>
      </c>
      <c r="AN1510" s="232">
        <f>IFERROR(ROUND(AVERAGE(T1510:X1510,AF1510:AJ1510),0),"")</f>
        <v/>
      </c>
      <c r="AO1510" s="278">
        <f>IFERROR((AM1510-L1510)/L1510,"")</f>
        <v/>
      </c>
      <c r="AP1510" s="218" t="n"/>
      <c r="AQ1510" s="219" t="n"/>
      <c r="AR1510" s="217">
        <f>IFERROR(ROUND((3600/AS1510*J1510),0),"")</f>
        <v/>
      </c>
      <c r="AS1510" s="217">
        <f>IFERROR(ROUND(AVERAGE(Y1510:Z1510,AK1510:AL1510),0),"")</f>
        <v/>
      </c>
      <c r="AT1510" s="217" t="n"/>
      <c r="AU1510" s="217" t="n"/>
      <c r="AV1510" s="217" t="n"/>
      <c r="AW1510" s="217" t="n"/>
      <c r="AX1510" s="217" t="n"/>
      <c r="AY1510" s="217" t="n"/>
      <c r="AZ1510" s="217" t="n"/>
      <c r="BA1510" s="217" t="n"/>
      <c r="BB1510" s="217" t="n"/>
      <c r="BC1510" s="217" t="n"/>
      <c r="BD1510" s="217" t="n"/>
      <c r="BE1510" s="217" t="n"/>
      <c r="BF1510" s="217" t="n"/>
      <c r="BG1510" s="217" t="n"/>
      <c r="BH1510" s="217" t="n"/>
      <c r="BI1510" s="217" t="n"/>
      <c r="BJ1510" s="217" t="n"/>
      <c r="BK1510" s="217" t="n"/>
      <c r="BL1510" s="217" t="n"/>
      <c r="BM1510" s="217" t="n"/>
      <c r="BN1510" s="217" t="n"/>
      <c r="BO1510" s="217" t="n"/>
      <c r="BP1510" s="217" t="n"/>
      <c r="BQ1510" s="217" t="n"/>
      <c r="BR1510" s="217" t="n"/>
      <c r="BS1510" s="217" t="n"/>
      <c r="BT1510" s="217" t="n"/>
      <c r="BU1510" s="217" t="n"/>
      <c r="BV1510" s="217" t="n"/>
      <c r="BW1510" s="217" t="n"/>
      <c r="BX1510" s="220" t="n"/>
      <c r="BY1510" s="220" t="n"/>
      <c r="BZ1510" s="220" t="n"/>
      <c r="CA1510" s="220" t="n"/>
      <c r="CB1510" s="220" t="n"/>
      <c r="CC1510" s="220" t="n"/>
      <c r="CD1510" s="220" t="n"/>
      <c r="CE1510" s="220" t="n"/>
      <c r="CF1510" s="220" t="n"/>
      <c r="CG1510" s="221">
        <f>IFERROR(ROUND((SUM(BX1510:CF1510)),0),"")</f>
        <v/>
      </c>
      <c r="CH1510" s="216" t="n"/>
      <c r="CI1510" s="456" t="n"/>
      <c r="CJ1510" s="223" t="n"/>
      <c r="CK1510" s="196" t="n"/>
      <c r="CL1510" s="196" t="n"/>
      <c r="CM1510" s="196" t="n"/>
      <c r="CN1510" s="196" t="n"/>
      <c r="CO1510" s="196" t="n"/>
      <c r="CP1510" s="323" t="n"/>
      <c r="CQ1510" s="348" t="n"/>
      <c r="CR1510" s="348" t="n"/>
      <c r="CS1510" s="348" t="n"/>
      <c r="CT1510" s="348" t="n"/>
      <c r="CU1510" s="348" t="n"/>
      <c r="CV1510" s="348" t="n"/>
      <c r="CW1510" s="348" t="n"/>
      <c r="CX1510" s="348" t="n"/>
      <c r="CY1510" s="348">
        <f>IFERROR(ROUND(STDEV(AN1510,L1510),1),"")</f>
        <v/>
      </c>
      <c r="CZ1510" s="232">
        <f>IFERROR(ROUND(AVERAGE(O1510:S1510,AA1510:AE1510),0),"")</f>
        <v/>
      </c>
      <c r="DA1510" s="232">
        <f>IFERROR(AVERAGE(T1510:X1510,AF1510:AJ1510),"")</f>
        <v/>
      </c>
      <c r="DB1510" s="308">
        <f>AV1510+BK1510</f>
        <v/>
      </c>
      <c r="DC1510" s="12">
        <f>SUM(BL1510:BT1510,AW1510:BE1510)</f>
        <v/>
      </c>
      <c r="DD1510" s="437">
        <f>IFERROR(ROUND(DC1510/K1510,0),"")</f>
        <v/>
      </c>
      <c r="DE1510" s="437">
        <f>IFERROR(ROUND(AVERAGE(Y1510:Z1510,AK1510:AL1510),0),"")</f>
        <v/>
      </c>
      <c r="DF1510" s="217">
        <f>IFERROR(ROUND((3600/DE1510*J1510),0),"")</f>
        <v/>
      </c>
      <c r="DG1510" s="437">
        <f>IFERROR(ROUND(DD1510/DF1510,1),"")</f>
        <v/>
      </c>
      <c r="DH1510" s="308">
        <f>IFERROR(DB1510+DD1510,"")</f>
        <v/>
      </c>
      <c r="DI1510" s="447">
        <f>IFERROR(DD1510/DH1510,"")</f>
        <v/>
      </c>
      <c r="DJ1510" s="239" t="n"/>
      <c r="DK1510" s="12">
        <f>IFERROR(DF1510-AP1510,"")</f>
        <v/>
      </c>
      <c r="DL1510" s="239" t="n"/>
      <c r="DM1510" s="307">
        <f>IFERROR(DA1510-L1510,"")</f>
        <v/>
      </c>
      <c r="DN1510" s="348">
        <f>IF(DE1510&gt;AQ1510,0,1)</f>
        <v/>
      </c>
      <c r="DO1510" s="348">
        <f>IF(DA1510&lt;M1510,0,1)</f>
        <v/>
      </c>
      <c r="DP1510" s="348">
        <f>IF(DA1510&gt;N1510,0,1)</f>
        <v/>
      </c>
    </row>
    <row r="1511" ht="20.25" customHeight="1" s="417">
      <c r="C1511" s="455" t="n"/>
      <c r="G1511" s="238" t="n"/>
      <c r="H1511" s="437" t="n"/>
      <c r="I1511" s="437" t="n"/>
      <c r="J1511" s="437" t="n"/>
      <c r="K1511" s="437" t="n"/>
      <c r="L1511" s="240" t="n"/>
      <c r="M1511" s="241" t="n"/>
      <c r="N1511" s="242" t="n"/>
      <c r="O1511" s="232" t="n"/>
      <c r="P1511" s="232" t="n"/>
      <c r="Q1511" s="232" t="n"/>
      <c r="R1511" s="232" t="n"/>
      <c r="S1511" s="232" t="n"/>
      <c r="T1511" s="232" t="n"/>
      <c r="U1511" s="232" t="n"/>
      <c r="V1511" s="232" t="n"/>
      <c r="W1511" s="232" t="n"/>
      <c r="X1511" s="232" t="n"/>
      <c r="Y1511" s="195" t="n"/>
      <c r="Z1511" s="195" t="n"/>
      <c r="AA1511" s="232" t="n"/>
      <c r="AB1511" s="232" t="n"/>
      <c r="AC1511" s="232" t="n"/>
      <c r="AD1511" s="232" t="n"/>
      <c r="AE1511" s="232" t="n"/>
      <c r="AF1511" s="232" t="n"/>
      <c r="AG1511" s="232" t="n"/>
      <c r="AH1511" s="232" t="n"/>
      <c r="AI1511" s="232" t="n"/>
      <c r="AJ1511" s="232" t="n"/>
      <c r="AK1511" s="195" t="n"/>
      <c r="AL1511" s="195" t="n"/>
      <c r="AM1511" s="232">
        <f>IFERROR(ROUND(AVERAGE(O1511:S1511,AA1511:AE1511),0),"")</f>
        <v/>
      </c>
      <c r="AN1511" s="232">
        <f>IFERROR(ROUND(AVERAGE(T1511:X1511,AF1511:AJ1511),0),"")</f>
        <v/>
      </c>
      <c r="AO1511" s="278">
        <f>IFERROR((AM1511-L1511)/L1511,"")</f>
        <v/>
      </c>
      <c r="AP1511" s="218" t="n"/>
      <c r="AQ1511" s="219" t="n"/>
      <c r="AR1511" s="217">
        <f>IFERROR(ROUND((3600/AS1511*J1511),0),"")</f>
        <v/>
      </c>
      <c r="AS1511" s="217">
        <f>IFERROR(ROUND(AVERAGE(Y1511:Z1511,AK1511:AL1511),0),"")</f>
        <v/>
      </c>
      <c r="AT1511" s="217" t="n"/>
      <c r="AU1511" s="217" t="n"/>
      <c r="AV1511" s="217" t="n"/>
      <c r="AW1511" s="217" t="n"/>
      <c r="AX1511" s="217" t="n"/>
      <c r="AY1511" s="217" t="n"/>
      <c r="AZ1511" s="217" t="n"/>
      <c r="BA1511" s="217" t="n"/>
      <c r="BB1511" s="217" t="n"/>
      <c r="BC1511" s="217" t="n"/>
      <c r="BD1511" s="217" t="n"/>
      <c r="BE1511" s="217" t="n"/>
      <c r="BF1511" s="217" t="n"/>
      <c r="BG1511" s="217" t="n"/>
      <c r="BH1511" s="217" t="n"/>
      <c r="BI1511" s="217" t="n"/>
      <c r="BJ1511" s="217" t="n"/>
      <c r="BK1511" s="217" t="n"/>
      <c r="BL1511" s="217" t="n"/>
      <c r="BM1511" s="217" t="n"/>
      <c r="BN1511" s="217" t="n"/>
      <c r="BO1511" s="217" t="n"/>
      <c r="BP1511" s="217" t="n"/>
      <c r="BQ1511" s="217" t="n"/>
      <c r="BR1511" s="217" t="n"/>
      <c r="BS1511" s="217" t="n"/>
      <c r="BT1511" s="217" t="n"/>
      <c r="BU1511" s="217" t="n"/>
      <c r="BV1511" s="217" t="n"/>
      <c r="BW1511" s="217" t="n"/>
      <c r="BX1511" s="220" t="n"/>
      <c r="BY1511" s="220" t="n"/>
      <c r="BZ1511" s="220" t="n"/>
      <c r="CA1511" s="220" t="n"/>
      <c r="CB1511" s="220" t="n"/>
      <c r="CC1511" s="220" t="n"/>
      <c r="CD1511" s="220" t="n"/>
      <c r="CE1511" s="220" t="n"/>
      <c r="CF1511" s="220" t="n"/>
      <c r="CG1511" s="221">
        <f>IFERROR(ROUND((SUM(BX1511:CF1511)),0),"")</f>
        <v/>
      </c>
      <c r="CH1511" s="216" t="n"/>
      <c r="CI1511" s="456" t="n"/>
      <c r="CJ1511" s="223" t="n"/>
      <c r="CK1511" s="196" t="n"/>
      <c r="CL1511" s="196" t="n"/>
      <c r="CM1511" s="196" t="n"/>
      <c r="CN1511" s="196" t="n"/>
      <c r="CO1511" s="196" t="n"/>
      <c r="CP1511" s="323" t="n"/>
      <c r="CQ1511" s="348" t="n"/>
      <c r="CR1511" s="348" t="n"/>
      <c r="CS1511" s="348" t="n"/>
      <c r="CT1511" s="348" t="n"/>
      <c r="CU1511" s="348" t="n"/>
      <c r="CV1511" s="348" t="n"/>
      <c r="CW1511" s="348" t="n"/>
      <c r="CX1511" s="348" t="n"/>
      <c r="CY1511" s="348">
        <f>IFERROR(ROUND(STDEV(AN1511,L1511),1),"")</f>
        <v/>
      </c>
      <c r="CZ1511" s="232">
        <f>IFERROR(ROUND(AVERAGE(O1511:S1511,AA1511:AE1511),0),"")</f>
        <v/>
      </c>
      <c r="DA1511" s="232">
        <f>IFERROR(AVERAGE(T1511:X1511,AF1511:AJ1511),"")</f>
        <v/>
      </c>
      <c r="DB1511" s="308">
        <f>AV1511+BK1511</f>
        <v/>
      </c>
      <c r="DC1511" s="12">
        <f>SUM(BL1511:BT1511,AW1511:BE1511)</f>
        <v/>
      </c>
      <c r="DD1511" s="437">
        <f>IFERROR(ROUND(DC1511/K1511,0),"")</f>
        <v/>
      </c>
      <c r="DE1511" s="437">
        <f>IFERROR(ROUND(AVERAGE(Y1511:Z1511,AK1511:AL1511),0),"")</f>
        <v/>
      </c>
      <c r="DF1511" s="217">
        <f>IFERROR(ROUND((3600/DE1511*J1511),0),"")</f>
        <v/>
      </c>
      <c r="DG1511" s="437">
        <f>IFERROR(ROUND(DD1511/DF1511,1),"")</f>
        <v/>
      </c>
      <c r="DH1511" s="308">
        <f>IFERROR(DB1511+DD1511,"")</f>
        <v/>
      </c>
      <c r="DI1511" s="447">
        <f>IFERROR(DD1511/DH1511,"")</f>
        <v/>
      </c>
      <c r="DJ1511" s="239" t="n"/>
      <c r="DK1511" s="12">
        <f>IFERROR(DF1511-AP1511,"")</f>
        <v/>
      </c>
      <c r="DL1511" s="239" t="n"/>
      <c r="DM1511" s="307">
        <f>IFERROR(DA1511-L1511,"")</f>
        <v/>
      </c>
      <c r="DN1511" s="348">
        <f>IF(DE1511&gt;AQ1511,0,1)</f>
        <v/>
      </c>
      <c r="DO1511" s="348">
        <f>IF(DA1511&lt;M1511,0,1)</f>
        <v/>
      </c>
      <c r="DP1511" s="348">
        <f>IF(DA1511&gt;N1511,0,1)</f>
        <v/>
      </c>
    </row>
    <row r="1512" ht="20.25" customHeight="1" s="417">
      <c r="C1512" s="455" t="n"/>
      <c r="G1512" s="238" t="n"/>
      <c r="H1512" s="437" t="n"/>
      <c r="I1512" s="437" t="n"/>
      <c r="J1512" s="437" t="n"/>
      <c r="K1512" s="437" t="n"/>
      <c r="L1512" s="240" t="n"/>
      <c r="M1512" s="241" t="n"/>
      <c r="N1512" s="242" t="n"/>
      <c r="O1512" s="232" t="n"/>
      <c r="P1512" s="232" t="n"/>
      <c r="Q1512" s="232" t="n"/>
      <c r="R1512" s="232" t="n"/>
      <c r="S1512" s="232" t="n"/>
      <c r="T1512" s="232" t="n"/>
      <c r="U1512" s="232" t="n"/>
      <c r="V1512" s="232" t="n"/>
      <c r="W1512" s="232" t="n"/>
      <c r="X1512" s="232" t="n"/>
      <c r="Y1512" s="195" t="n"/>
      <c r="Z1512" s="195" t="n"/>
      <c r="AA1512" s="232" t="n"/>
      <c r="AB1512" s="232" t="n"/>
      <c r="AC1512" s="232" t="n"/>
      <c r="AD1512" s="232" t="n"/>
      <c r="AE1512" s="232" t="n"/>
      <c r="AF1512" s="232" t="n"/>
      <c r="AG1512" s="232" t="n"/>
      <c r="AH1512" s="232" t="n"/>
      <c r="AI1512" s="232" t="n"/>
      <c r="AJ1512" s="232" t="n"/>
      <c r="AK1512" s="195" t="n"/>
      <c r="AL1512" s="195" t="n"/>
      <c r="AM1512" s="232">
        <f>IFERROR(ROUND(AVERAGE(O1512:S1512,AA1512:AE1512),0),"")</f>
        <v/>
      </c>
      <c r="AN1512" s="232">
        <f>IFERROR(ROUND(AVERAGE(T1512:X1512,AF1512:AJ1512),0),"")</f>
        <v/>
      </c>
      <c r="AO1512" s="278">
        <f>IFERROR((AM1512-L1512)/L1512,"")</f>
        <v/>
      </c>
      <c r="AP1512" s="218" t="n"/>
      <c r="AQ1512" s="219" t="n"/>
      <c r="AR1512" s="217">
        <f>IFERROR(ROUND((3600/AS1512*J1512),0),"")</f>
        <v/>
      </c>
      <c r="AS1512" s="217">
        <f>IFERROR(ROUND(AVERAGE(Y1512:Z1512,AK1512:AL1512),0),"")</f>
        <v/>
      </c>
      <c r="AT1512" s="217" t="n"/>
      <c r="AU1512" s="217" t="n"/>
      <c r="AV1512" s="217" t="n"/>
      <c r="AW1512" s="217" t="n"/>
      <c r="AX1512" s="217" t="n"/>
      <c r="AY1512" s="217" t="n"/>
      <c r="AZ1512" s="217" t="n"/>
      <c r="BA1512" s="217" t="n"/>
      <c r="BB1512" s="217" t="n"/>
      <c r="BC1512" s="217" t="n"/>
      <c r="BD1512" s="217" t="n"/>
      <c r="BE1512" s="217" t="n"/>
      <c r="BF1512" s="217" t="n"/>
      <c r="BG1512" s="217" t="n"/>
      <c r="BH1512" s="217" t="n"/>
      <c r="BI1512" s="217" t="n"/>
      <c r="BJ1512" s="217" t="n"/>
      <c r="BK1512" s="217" t="n"/>
      <c r="BL1512" s="217" t="n"/>
      <c r="BM1512" s="217" t="n"/>
      <c r="BN1512" s="217" t="n"/>
      <c r="BO1512" s="217" t="n"/>
      <c r="BP1512" s="217" t="n"/>
      <c r="BQ1512" s="217" t="n"/>
      <c r="BR1512" s="217" t="n"/>
      <c r="BS1512" s="217" t="n"/>
      <c r="BT1512" s="217" t="n"/>
      <c r="BU1512" s="217" t="n"/>
      <c r="BV1512" s="217" t="n"/>
      <c r="BW1512" s="217" t="n"/>
      <c r="BX1512" s="220" t="n"/>
      <c r="BY1512" s="220" t="n"/>
      <c r="BZ1512" s="220" t="n"/>
      <c r="CA1512" s="220" t="n"/>
      <c r="CB1512" s="220" t="n"/>
      <c r="CC1512" s="220" t="n"/>
      <c r="CD1512" s="220" t="n"/>
      <c r="CE1512" s="220" t="n"/>
      <c r="CF1512" s="220" t="n"/>
      <c r="CG1512" s="221">
        <f>IFERROR(ROUND((SUM(BX1512:CF1512)),0),"")</f>
        <v/>
      </c>
      <c r="CH1512" s="216" t="n"/>
      <c r="CI1512" s="456" t="n"/>
      <c r="CJ1512" s="223" t="n"/>
      <c r="CK1512" s="196" t="n"/>
      <c r="CL1512" s="196" t="n"/>
      <c r="CM1512" s="196" t="n"/>
      <c r="CN1512" s="196" t="n"/>
      <c r="CO1512" s="196" t="n"/>
      <c r="CP1512" s="323" t="n"/>
      <c r="CQ1512" s="348" t="n"/>
      <c r="CR1512" s="348" t="n"/>
      <c r="CS1512" s="348" t="n"/>
      <c r="CT1512" s="348" t="n"/>
      <c r="CU1512" s="348" t="n"/>
      <c r="CV1512" s="348" t="n"/>
      <c r="CW1512" s="348" t="n"/>
      <c r="CX1512" s="348" t="n"/>
      <c r="CY1512" s="348">
        <f>IFERROR(ROUND(STDEV(AN1512,L1512),1),"")</f>
        <v/>
      </c>
      <c r="CZ1512" s="232">
        <f>IFERROR(ROUND(AVERAGE(O1512:S1512,AA1512:AE1512),0),"")</f>
        <v/>
      </c>
      <c r="DA1512" s="232">
        <f>IFERROR(AVERAGE(T1512:X1512,AF1512:AJ1512),"")</f>
        <v/>
      </c>
      <c r="DB1512" s="308">
        <f>AV1512+BK1512</f>
        <v/>
      </c>
      <c r="DC1512" s="12">
        <f>SUM(BL1512:BT1512,AW1512:BE1512)</f>
        <v/>
      </c>
      <c r="DD1512" s="437">
        <f>IFERROR(ROUND(DC1512/K1512,0),"")</f>
        <v/>
      </c>
      <c r="DE1512" s="437">
        <f>IFERROR(ROUND(AVERAGE(Y1512:Z1512,AK1512:AL1512),0),"")</f>
        <v/>
      </c>
      <c r="DF1512" s="217">
        <f>IFERROR(ROUND((3600/DE1512*J1512),0),"")</f>
        <v/>
      </c>
      <c r="DG1512" s="437">
        <f>IFERROR(ROUND(DD1512/DF1512,1),"")</f>
        <v/>
      </c>
      <c r="DH1512" s="308">
        <f>IFERROR(DB1512+DD1512,"")</f>
        <v/>
      </c>
      <c r="DI1512" s="447">
        <f>IFERROR(DD1512/DH1512,"")</f>
        <v/>
      </c>
      <c r="DJ1512" s="239" t="n"/>
      <c r="DK1512" s="12">
        <f>IFERROR(DF1512-AP1512,"")</f>
        <v/>
      </c>
      <c r="DL1512" s="239" t="n"/>
      <c r="DM1512" s="307">
        <f>IFERROR(DA1512-L1512,"")</f>
        <v/>
      </c>
      <c r="DN1512" s="348">
        <f>IF(DE1512&gt;AQ1512,0,1)</f>
        <v/>
      </c>
      <c r="DO1512" s="348">
        <f>IF(DA1512&lt;M1512,0,1)</f>
        <v/>
      </c>
      <c r="DP1512" s="348">
        <f>IF(DA1512&gt;N1512,0,1)</f>
        <v/>
      </c>
    </row>
    <row r="1513" ht="20.25" customHeight="1" s="417">
      <c r="C1513" s="455" t="n"/>
      <c r="G1513" s="238" t="n"/>
      <c r="H1513" s="437" t="n"/>
      <c r="I1513" s="437" t="n"/>
      <c r="J1513" s="437" t="n"/>
      <c r="K1513" s="437" t="n"/>
      <c r="L1513" s="240" t="n"/>
      <c r="M1513" s="241" t="n"/>
      <c r="N1513" s="242" t="n"/>
      <c r="O1513" s="232" t="n"/>
      <c r="P1513" s="232" t="n"/>
      <c r="Q1513" s="232" t="n"/>
      <c r="R1513" s="232" t="n"/>
      <c r="S1513" s="232" t="n"/>
      <c r="T1513" s="232" t="n"/>
      <c r="U1513" s="232" t="n"/>
      <c r="V1513" s="232" t="n"/>
      <c r="W1513" s="232" t="n"/>
      <c r="X1513" s="232" t="n"/>
      <c r="Y1513" s="195" t="n"/>
      <c r="Z1513" s="195" t="n"/>
      <c r="AA1513" s="232" t="n"/>
      <c r="AB1513" s="232" t="n"/>
      <c r="AC1513" s="232" t="n"/>
      <c r="AD1513" s="232" t="n"/>
      <c r="AE1513" s="232" t="n"/>
      <c r="AF1513" s="232" t="n"/>
      <c r="AG1513" s="232" t="n"/>
      <c r="AH1513" s="232" t="n"/>
      <c r="AI1513" s="232" t="n"/>
      <c r="AJ1513" s="232" t="n"/>
      <c r="AK1513" s="195" t="n"/>
      <c r="AL1513" s="195" t="n"/>
      <c r="AM1513" s="232">
        <f>IFERROR(ROUND(AVERAGE(O1513:S1513,AA1513:AE1513),0),"")</f>
        <v/>
      </c>
      <c r="AN1513" s="232">
        <f>IFERROR(ROUND(AVERAGE(T1513:X1513,AF1513:AJ1513),0),"")</f>
        <v/>
      </c>
      <c r="AO1513" s="278">
        <f>IFERROR((AM1513-L1513)/L1513,"")</f>
        <v/>
      </c>
      <c r="AP1513" s="218" t="n"/>
      <c r="AQ1513" s="219" t="n"/>
      <c r="AR1513" s="217">
        <f>IFERROR(ROUND((3600/AS1513*J1513),0),"")</f>
        <v/>
      </c>
      <c r="AS1513" s="217">
        <f>IFERROR(ROUND(AVERAGE(Y1513:Z1513,AK1513:AL1513),0),"")</f>
        <v/>
      </c>
      <c r="AT1513" s="217" t="n"/>
      <c r="AU1513" s="217" t="n"/>
      <c r="AV1513" s="217" t="n"/>
      <c r="AW1513" s="217" t="n"/>
      <c r="AX1513" s="217" t="n"/>
      <c r="AY1513" s="217" t="n"/>
      <c r="AZ1513" s="217" t="n"/>
      <c r="BA1513" s="217" t="n"/>
      <c r="BB1513" s="217" t="n"/>
      <c r="BC1513" s="217" t="n"/>
      <c r="BD1513" s="217" t="n"/>
      <c r="BE1513" s="217" t="n"/>
      <c r="BF1513" s="217" t="n"/>
      <c r="BG1513" s="217" t="n"/>
      <c r="BH1513" s="217" t="n"/>
      <c r="BI1513" s="217" t="n"/>
      <c r="BJ1513" s="217" t="n"/>
      <c r="BK1513" s="217" t="n"/>
      <c r="BL1513" s="217" t="n"/>
      <c r="BM1513" s="217" t="n"/>
      <c r="BN1513" s="217" t="n"/>
      <c r="BO1513" s="217" t="n"/>
      <c r="BP1513" s="217" t="n"/>
      <c r="BQ1513" s="217" t="n"/>
      <c r="BR1513" s="217" t="n"/>
      <c r="BS1513" s="217" t="n"/>
      <c r="BT1513" s="217" t="n"/>
      <c r="BU1513" s="217" t="n"/>
      <c r="BV1513" s="217" t="n"/>
      <c r="BW1513" s="217" t="n"/>
      <c r="BX1513" s="220" t="n"/>
      <c r="BY1513" s="220" t="n"/>
      <c r="BZ1513" s="220" t="n"/>
      <c r="CA1513" s="220" t="n"/>
      <c r="CB1513" s="220" t="n"/>
      <c r="CC1513" s="220" t="n"/>
      <c r="CD1513" s="220" t="n"/>
      <c r="CE1513" s="220" t="n"/>
      <c r="CF1513" s="220" t="n"/>
      <c r="CG1513" s="221">
        <f>IFERROR(ROUND((SUM(BX1513:CF1513)),0),"")</f>
        <v/>
      </c>
      <c r="CH1513" s="216" t="n"/>
      <c r="CI1513" s="456" t="n"/>
      <c r="CJ1513" s="223" t="n"/>
      <c r="CK1513" s="196" t="n"/>
      <c r="CL1513" s="196" t="n"/>
      <c r="CM1513" s="196" t="n"/>
      <c r="CN1513" s="196" t="n"/>
      <c r="CO1513" s="196" t="n"/>
      <c r="CP1513" s="323" t="n"/>
      <c r="CQ1513" s="348" t="n"/>
      <c r="CR1513" s="348" t="n"/>
      <c r="CS1513" s="348" t="n"/>
      <c r="CT1513" s="348" t="n"/>
      <c r="CU1513" s="348" t="n"/>
      <c r="CV1513" s="348" t="n"/>
      <c r="CW1513" s="348" t="n"/>
      <c r="CX1513" s="348" t="n"/>
      <c r="CY1513" s="348">
        <f>IFERROR(ROUND(STDEV(AN1513,L1513),1),"")</f>
        <v/>
      </c>
      <c r="CZ1513" s="232">
        <f>IFERROR(ROUND(AVERAGE(O1513:S1513,AA1513:AE1513),0),"")</f>
        <v/>
      </c>
      <c r="DA1513" s="232">
        <f>IFERROR(AVERAGE(T1513:X1513,AF1513:AJ1513),"")</f>
        <v/>
      </c>
      <c r="DB1513" s="308">
        <f>AV1513+BK1513</f>
        <v/>
      </c>
      <c r="DC1513" s="12">
        <f>SUM(BL1513:BT1513,AW1513:BE1513)</f>
        <v/>
      </c>
      <c r="DD1513" s="437">
        <f>IFERROR(ROUND(DC1513/K1513,0),"")</f>
        <v/>
      </c>
      <c r="DE1513" s="437">
        <f>IFERROR(ROUND(AVERAGE(Y1513:Z1513,AK1513:AL1513),0),"")</f>
        <v/>
      </c>
      <c r="DF1513" s="217">
        <f>IFERROR(ROUND((3600/DE1513*J1513),0),"")</f>
        <v/>
      </c>
      <c r="DG1513" s="437">
        <f>IFERROR(ROUND(DD1513/DF1513,1),"")</f>
        <v/>
      </c>
      <c r="DH1513" s="308">
        <f>IFERROR(DB1513+DD1513,"")</f>
        <v/>
      </c>
      <c r="DI1513" s="447">
        <f>IFERROR(DD1513/DH1513,"")</f>
        <v/>
      </c>
      <c r="DJ1513" s="239" t="n"/>
      <c r="DK1513" s="12">
        <f>IFERROR(DF1513-AP1513,"")</f>
        <v/>
      </c>
      <c r="DL1513" s="239" t="n"/>
      <c r="DM1513" s="307">
        <f>IFERROR(DA1513-L1513,"")</f>
        <v/>
      </c>
      <c r="DN1513" s="348">
        <f>IF(DE1513&gt;AQ1513,0,1)</f>
        <v/>
      </c>
      <c r="DO1513" s="348">
        <f>IF(DA1513&lt;M1513,0,1)</f>
        <v/>
      </c>
      <c r="DP1513" s="348">
        <f>IF(DA1513&gt;N1513,0,1)</f>
        <v/>
      </c>
    </row>
    <row r="1514" ht="20.25" customHeight="1" s="417">
      <c r="C1514" s="455" t="n"/>
      <c r="G1514" s="238" t="n"/>
      <c r="H1514" s="437" t="n"/>
      <c r="I1514" s="437" t="n"/>
      <c r="J1514" s="437" t="n"/>
      <c r="K1514" s="437" t="n"/>
      <c r="L1514" s="240" t="n"/>
      <c r="M1514" s="241" t="n"/>
      <c r="N1514" s="242" t="n"/>
      <c r="O1514" s="232" t="n"/>
      <c r="P1514" s="232" t="n"/>
      <c r="Q1514" s="232" t="n"/>
      <c r="R1514" s="232" t="n"/>
      <c r="S1514" s="232" t="n"/>
      <c r="T1514" s="232" t="n"/>
      <c r="U1514" s="232" t="n"/>
      <c r="V1514" s="232" t="n"/>
      <c r="W1514" s="232" t="n"/>
      <c r="X1514" s="232" t="n"/>
      <c r="Y1514" s="195" t="n"/>
      <c r="Z1514" s="195" t="n"/>
      <c r="AA1514" s="232" t="n"/>
      <c r="AB1514" s="232" t="n"/>
      <c r="AC1514" s="232" t="n"/>
      <c r="AD1514" s="232" t="n"/>
      <c r="AE1514" s="232" t="n"/>
      <c r="AF1514" s="232" t="n"/>
      <c r="AG1514" s="232" t="n"/>
      <c r="AH1514" s="232" t="n"/>
      <c r="AI1514" s="232" t="n"/>
      <c r="AJ1514" s="232" t="n"/>
      <c r="AK1514" s="195" t="n"/>
      <c r="AL1514" s="195" t="n"/>
      <c r="AM1514" s="232">
        <f>IFERROR(ROUND(AVERAGE(O1514:S1514,AA1514:AE1514),0),"")</f>
        <v/>
      </c>
      <c r="AN1514" s="232">
        <f>IFERROR(ROUND(AVERAGE(T1514:X1514,AF1514:AJ1514),0),"")</f>
        <v/>
      </c>
      <c r="AO1514" s="278">
        <f>IFERROR((AM1514-L1514)/L1514,"")</f>
        <v/>
      </c>
      <c r="AP1514" s="218" t="n"/>
      <c r="AQ1514" s="219" t="n"/>
      <c r="AR1514" s="217">
        <f>IFERROR(ROUND((3600/AS1514*J1514),0),"")</f>
        <v/>
      </c>
      <c r="AS1514" s="217">
        <f>IFERROR(ROUND(AVERAGE(Y1514:Z1514,AK1514:AL1514),0),"")</f>
        <v/>
      </c>
      <c r="AT1514" s="217" t="n"/>
      <c r="AU1514" s="217" t="n"/>
      <c r="AV1514" s="217" t="n"/>
      <c r="AW1514" s="217" t="n"/>
      <c r="AX1514" s="217" t="n"/>
      <c r="AY1514" s="217" t="n"/>
      <c r="AZ1514" s="217" t="n"/>
      <c r="BA1514" s="217" t="n"/>
      <c r="BB1514" s="217" t="n"/>
      <c r="BC1514" s="217" t="n"/>
      <c r="BD1514" s="217" t="n"/>
      <c r="BE1514" s="217" t="n"/>
      <c r="BF1514" s="217" t="n"/>
      <c r="BG1514" s="217" t="n"/>
      <c r="BH1514" s="217" t="n"/>
      <c r="BI1514" s="217" t="n"/>
      <c r="BJ1514" s="217" t="n"/>
      <c r="BK1514" s="217" t="n"/>
      <c r="BL1514" s="217" t="n"/>
      <c r="BM1514" s="217" t="n"/>
      <c r="BN1514" s="217" t="n"/>
      <c r="BO1514" s="217" t="n"/>
      <c r="BP1514" s="217" t="n"/>
      <c r="BQ1514" s="217" t="n"/>
      <c r="BR1514" s="217" t="n"/>
      <c r="BS1514" s="217" t="n"/>
      <c r="BT1514" s="217" t="n"/>
      <c r="BU1514" s="217" t="n"/>
      <c r="BV1514" s="217" t="n"/>
      <c r="BW1514" s="217" t="n"/>
      <c r="BX1514" s="220" t="n"/>
      <c r="BY1514" s="220" t="n"/>
      <c r="BZ1514" s="220" t="n"/>
      <c r="CA1514" s="220" t="n"/>
      <c r="CB1514" s="220" t="n"/>
      <c r="CC1514" s="220" t="n"/>
      <c r="CD1514" s="220" t="n"/>
      <c r="CE1514" s="220" t="n"/>
      <c r="CF1514" s="220" t="n"/>
      <c r="CG1514" s="221">
        <f>IFERROR(ROUND((SUM(BX1514:CF1514)),0),"")</f>
        <v/>
      </c>
      <c r="CH1514" s="216" t="n"/>
      <c r="CI1514" s="456" t="n"/>
      <c r="CJ1514" s="223" t="n"/>
      <c r="CK1514" s="196" t="n"/>
      <c r="CL1514" s="196" t="n"/>
      <c r="CM1514" s="196" t="n"/>
      <c r="CN1514" s="196" t="n"/>
      <c r="CO1514" s="196" t="n"/>
      <c r="CP1514" s="323" t="n"/>
      <c r="CQ1514" s="348" t="n"/>
      <c r="CR1514" s="348" t="n"/>
      <c r="CS1514" s="348" t="n"/>
      <c r="CT1514" s="348" t="n"/>
      <c r="CU1514" s="348" t="n"/>
      <c r="CV1514" s="348" t="n"/>
      <c r="CW1514" s="348" t="n"/>
      <c r="CX1514" s="348" t="n"/>
      <c r="CY1514" s="348">
        <f>IFERROR(ROUND(STDEV(AN1514,L1514),1),"")</f>
        <v/>
      </c>
      <c r="CZ1514" s="232">
        <f>IFERROR(ROUND(AVERAGE(O1514:S1514,AA1514:AE1514),0),"")</f>
        <v/>
      </c>
      <c r="DA1514" s="232">
        <f>IFERROR(AVERAGE(T1514:X1514,AF1514:AJ1514),"")</f>
        <v/>
      </c>
      <c r="DB1514" s="308">
        <f>AV1514+BK1514</f>
        <v/>
      </c>
      <c r="DC1514" s="12">
        <f>SUM(BL1514:BT1514,AW1514:BE1514)</f>
        <v/>
      </c>
      <c r="DD1514" s="437">
        <f>IFERROR(ROUND(DC1514/K1514,0),"")</f>
        <v/>
      </c>
      <c r="DE1514" s="437">
        <f>IFERROR(ROUND(AVERAGE(Y1514:Z1514,AK1514:AL1514),0),"")</f>
        <v/>
      </c>
      <c r="DF1514" s="217">
        <f>IFERROR(ROUND((3600/DE1514*J1514),0),"")</f>
        <v/>
      </c>
      <c r="DG1514" s="437">
        <f>IFERROR(ROUND(DD1514/DF1514,1),"")</f>
        <v/>
      </c>
      <c r="DH1514" s="308">
        <f>IFERROR(DB1514+DD1514,"")</f>
        <v/>
      </c>
      <c r="DI1514" s="447">
        <f>IFERROR(DD1514/DH1514,"")</f>
        <v/>
      </c>
      <c r="DJ1514" s="239" t="n"/>
      <c r="DK1514" s="12">
        <f>IFERROR(DF1514-AP1514,"")</f>
        <v/>
      </c>
      <c r="DL1514" s="239" t="n"/>
      <c r="DM1514" s="307">
        <f>IFERROR(DA1514-L1514,"")</f>
        <v/>
      </c>
      <c r="DN1514" s="348">
        <f>IF(DE1514&gt;AQ1514,0,1)</f>
        <v/>
      </c>
      <c r="DO1514" s="348">
        <f>IF(DA1514&lt;M1514,0,1)</f>
        <v/>
      </c>
      <c r="DP1514" s="348">
        <f>IF(DA1514&gt;N1514,0,1)</f>
        <v/>
      </c>
    </row>
    <row r="1515" ht="20.25" customHeight="1" s="417">
      <c r="C1515" s="455" t="n"/>
      <c r="G1515" s="238" t="n"/>
      <c r="H1515" s="437" t="n"/>
      <c r="I1515" s="437" t="n"/>
      <c r="J1515" s="437" t="n"/>
      <c r="K1515" s="437" t="n"/>
      <c r="L1515" s="240" t="n"/>
      <c r="M1515" s="241" t="n"/>
      <c r="N1515" s="242" t="n"/>
      <c r="O1515" s="232" t="n"/>
      <c r="P1515" s="232" t="n"/>
      <c r="Q1515" s="232" t="n"/>
      <c r="R1515" s="232" t="n"/>
      <c r="S1515" s="232" t="n"/>
      <c r="T1515" s="232" t="n"/>
      <c r="U1515" s="232" t="n"/>
      <c r="V1515" s="232" t="n"/>
      <c r="W1515" s="232" t="n"/>
      <c r="X1515" s="232" t="n"/>
      <c r="Y1515" s="195" t="n"/>
      <c r="Z1515" s="195" t="n"/>
      <c r="AA1515" s="232" t="n"/>
      <c r="AB1515" s="232" t="n"/>
      <c r="AC1515" s="232" t="n"/>
      <c r="AD1515" s="232" t="n"/>
      <c r="AE1515" s="232" t="n"/>
      <c r="AF1515" s="232" t="n"/>
      <c r="AG1515" s="232" t="n"/>
      <c r="AH1515" s="232" t="n"/>
      <c r="AI1515" s="232" t="n"/>
      <c r="AJ1515" s="232" t="n"/>
      <c r="AK1515" s="195" t="n"/>
      <c r="AL1515" s="195" t="n"/>
      <c r="AM1515" s="232">
        <f>IFERROR(ROUND(AVERAGE(O1515:S1515,AA1515:AE1515),0),"")</f>
        <v/>
      </c>
      <c r="AN1515" s="232">
        <f>IFERROR(ROUND(AVERAGE(T1515:X1515,AF1515:AJ1515),0),"")</f>
        <v/>
      </c>
      <c r="AO1515" s="278">
        <f>IFERROR((AM1515-L1515)/L1515,"")</f>
        <v/>
      </c>
      <c r="AP1515" s="218" t="n"/>
      <c r="AQ1515" s="219" t="n"/>
      <c r="AR1515" s="217">
        <f>IFERROR(ROUND((3600/AS1515*J1515),0),"")</f>
        <v/>
      </c>
      <c r="AS1515" s="217">
        <f>IFERROR(ROUND(AVERAGE(Y1515:Z1515,AK1515:AL1515),0),"")</f>
        <v/>
      </c>
      <c r="AT1515" s="217" t="n"/>
      <c r="AU1515" s="217" t="n"/>
      <c r="AV1515" s="217" t="n"/>
      <c r="AW1515" s="217" t="n"/>
      <c r="AX1515" s="217" t="n"/>
      <c r="AY1515" s="217" t="n"/>
      <c r="AZ1515" s="217" t="n"/>
      <c r="BA1515" s="217" t="n"/>
      <c r="BB1515" s="217" t="n"/>
      <c r="BC1515" s="217" t="n"/>
      <c r="BD1515" s="217" t="n"/>
      <c r="BE1515" s="217" t="n"/>
      <c r="BF1515" s="217" t="n"/>
      <c r="BG1515" s="217" t="n"/>
      <c r="BH1515" s="217" t="n"/>
      <c r="BI1515" s="217" t="n"/>
      <c r="BJ1515" s="217" t="n"/>
      <c r="BK1515" s="217" t="n"/>
      <c r="BL1515" s="217" t="n"/>
      <c r="BM1515" s="217" t="n"/>
      <c r="BN1515" s="217" t="n"/>
      <c r="BO1515" s="217" t="n"/>
      <c r="BP1515" s="217" t="n"/>
      <c r="BQ1515" s="217" t="n"/>
      <c r="BR1515" s="217" t="n"/>
      <c r="BS1515" s="217" t="n"/>
      <c r="BT1515" s="217" t="n"/>
      <c r="BU1515" s="217" t="n"/>
      <c r="BV1515" s="217" t="n"/>
      <c r="BW1515" s="217" t="n"/>
      <c r="BX1515" s="220" t="n"/>
      <c r="BY1515" s="220" t="n"/>
      <c r="BZ1515" s="220" t="n"/>
      <c r="CA1515" s="220" t="n"/>
      <c r="CB1515" s="220" t="n"/>
      <c r="CC1515" s="220" t="n"/>
      <c r="CD1515" s="220" t="n"/>
      <c r="CE1515" s="220" t="n"/>
      <c r="CF1515" s="220" t="n"/>
      <c r="CG1515" s="221">
        <f>IFERROR(ROUND((SUM(BX1515:CF1515)),0),"")</f>
        <v/>
      </c>
      <c r="CH1515" s="216" t="n"/>
      <c r="CI1515" s="456" t="n"/>
      <c r="CJ1515" s="223" t="n"/>
      <c r="CK1515" s="196" t="n"/>
      <c r="CL1515" s="196" t="n"/>
      <c r="CM1515" s="196" t="n"/>
      <c r="CN1515" s="196" t="n"/>
      <c r="CO1515" s="196" t="n"/>
      <c r="CP1515" s="323" t="n"/>
      <c r="CQ1515" s="348" t="n"/>
      <c r="CR1515" s="348" t="n"/>
      <c r="CS1515" s="348" t="n"/>
      <c r="CT1515" s="348" t="n"/>
      <c r="CU1515" s="348" t="n"/>
      <c r="CV1515" s="348" t="n"/>
      <c r="CW1515" s="348" t="n"/>
      <c r="CX1515" s="348" t="n"/>
      <c r="CY1515" s="348">
        <f>IFERROR(ROUND(STDEV(AN1515,L1515),1),"")</f>
        <v/>
      </c>
      <c r="CZ1515" s="232">
        <f>IFERROR(ROUND(AVERAGE(O1515:S1515,AA1515:AE1515),0),"")</f>
        <v/>
      </c>
      <c r="DA1515" s="232">
        <f>IFERROR(AVERAGE(T1515:X1515,AF1515:AJ1515),"")</f>
        <v/>
      </c>
      <c r="DB1515" s="308">
        <f>AV1515+BK1515</f>
        <v/>
      </c>
      <c r="DC1515" s="12">
        <f>SUM(BL1515:BT1515,AW1515:BE1515)</f>
        <v/>
      </c>
      <c r="DD1515" s="437">
        <f>IFERROR(ROUND(DC1515/K1515,0),"")</f>
        <v/>
      </c>
      <c r="DE1515" s="437">
        <f>IFERROR(ROUND(AVERAGE(Y1515:Z1515,AK1515:AL1515),0),"")</f>
        <v/>
      </c>
      <c r="DF1515" s="217">
        <f>IFERROR(ROUND((3600/DE1515*J1515),0),"")</f>
        <v/>
      </c>
      <c r="DG1515" s="437">
        <f>IFERROR(ROUND(DD1515/DF1515,1),"")</f>
        <v/>
      </c>
      <c r="DH1515" s="308">
        <f>IFERROR(DB1515+DD1515,"")</f>
        <v/>
      </c>
      <c r="DI1515" s="447">
        <f>IFERROR(DD1515/DH1515,"")</f>
        <v/>
      </c>
      <c r="DJ1515" s="239" t="n"/>
      <c r="DK1515" s="12">
        <f>IFERROR(DF1515-AP1515,"")</f>
        <v/>
      </c>
      <c r="DL1515" s="239" t="n"/>
      <c r="DM1515" s="307">
        <f>IFERROR(DA1515-L1515,"")</f>
        <v/>
      </c>
      <c r="DN1515" s="348">
        <f>IF(DE1515&gt;AQ1515,0,1)</f>
        <v/>
      </c>
      <c r="DO1515" s="348">
        <f>IF(DA1515&lt;M1515,0,1)</f>
        <v/>
      </c>
      <c r="DP1515" s="348">
        <f>IF(DA1515&gt;N1515,0,1)</f>
        <v/>
      </c>
    </row>
    <row r="1516" ht="20.25" customHeight="1" s="417">
      <c r="C1516" s="455" t="n"/>
      <c r="G1516" s="238" t="n"/>
      <c r="H1516" s="437" t="n"/>
      <c r="I1516" s="437" t="n"/>
      <c r="J1516" s="437" t="n"/>
      <c r="K1516" s="437" t="n"/>
      <c r="L1516" s="240" t="n"/>
      <c r="M1516" s="241" t="n"/>
      <c r="N1516" s="242" t="n"/>
      <c r="O1516" s="232" t="n"/>
      <c r="P1516" s="232" t="n"/>
      <c r="Q1516" s="232" t="n"/>
      <c r="R1516" s="232" t="n"/>
      <c r="S1516" s="232" t="n"/>
      <c r="T1516" s="232" t="n"/>
      <c r="U1516" s="232" t="n"/>
      <c r="V1516" s="232" t="n"/>
      <c r="W1516" s="232" t="n"/>
      <c r="X1516" s="232" t="n"/>
      <c r="Y1516" s="195" t="n"/>
      <c r="Z1516" s="195" t="n"/>
      <c r="AA1516" s="232" t="n"/>
      <c r="AB1516" s="232" t="n"/>
      <c r="AC1516" s="232" t="n"/>
      <c r="AD1516" s="232" t="n"/>
      <c r="AE1516" s="232" t="n"/>
      <c r="AF1516" s="232" t="n"/>
      <c r="AG1516" s="232" t="n"/>
      <c r="AH1516" s="232" t="n"/>
      <c r="AI1516" s="232" t="n"/>
      <c r="AJ1516" s="232" t="n"/>
      <c r="AK1516" s="195" t="n"/>
      <c r="AL1516" s="195" t="n"/>
      <c r="AM1516" s="232">
        <f>IFERROR(ROUND(AVERAGE(O1516:S1516,AA1516:AE1516),0),"")</f>
        <v/>
      </c>
      <c r="AN1516" s="232">
        <f>IFERROR(ROUND(AVERAGE(T1516:X1516,AF1516:AJ1516),0),"")</f>
        <v/>
      </c>
      <c r="AO1516" s="278">
        <f>IFERROR((AM1516-L1516)/L1516,"")</f>
        <v/>
      </c>
      <c r="AP1516" s="218" t="n"/>
      <c r="AQ1516" s="219" t="n"/>
      <c r="AR1516" s="217">
        <f>IFERROR(ROUND((3600/AS1516*J1516),0),"")</f>
        <v/>
      </c>
      <c r="AS1516" s="217">
        <f>IFERROR(ROUND(AVERAGE(Y1516:Z1516,AK1516:AL1516),0),"")</f>
        <v/>
      </c>
      <c r="AT1516" s="217" t="n"/>
      <c r="AU1516" s="217" t="n"/>
      <c r="AV1516" s="217" t="n"/>
      <c r="AW1516" s="217" t="n"/>
      <c r="AX1516" s="217" t="n"/>
      <c r="AY1516" s="217" t="n"/>
      <c r="AZ1516" s="217" t="n"/>
      <c r="BA1516" s="217" t="n"/>
      <c r="BB1516" s="217" t="n"/>
      <c r="BC1516" s="217" t="n"/>
      <c r="BD1516" s="217" t="n"/>
      <c r="BE1516" s="217" t="n"/>
      <c r="BF1516" s="217" t="n"/>
      <c r="BG1516" s="217" t="n"/>
      <c r="BH1516" s="217" t="n"/>
      <c r="BI1516" s="217" t="n"/>
      <c r="BJ1516" s="217" t="n"/>
      <c r="BK1516" s="217" t="n"/>
      <c r="BL1516" s="217" t="n"/>
      <c r="BM1516" s="217" t="n"/>
      <c r="BN1516" s="217" t="n"/>
      <c r="BO1516" s="217" t="n"/>
      <c r="BP1516" s="217" t="n"/>
      <c r="BQ1516" s="217" t="n"/>
      <c r="BR1516" s="217" t="n"/>
      <c r="BS1516" s="217" t="n"/>
      <c r="BT1516" s="217" t="n"/>
      <c r="BU1516" s="217" t="n"/>
      <c r="BV1516" s="217" t="n"/>
      <c r="BW1516" s="217" t="n"/>
      <c r="BX1516" s="220" t="n"/>
      <c r="BY1516" s="220" t="n"/>
      <c r="BZ1516" s="220" t="n"/>
      <c r="CA1516" s="220" t="n"/>
      <c r="CB1516" s="220" t="n"/>
      <c r="CC1516" s="220" t="n"/>
      <c r="CD1516" s="220" t="n"/>
      <c r="CE1516" s="220" t="n"/>
      <c r="CF1516" s="220" t="n"/>
      <c r="CG1516" s="221">
        <f>IFERROR(ROUND((SUM(BX1516:CF1516)),0),"")</f>
        <v/>
      </c>
      <c r="CH1516" s="216" t="n"/>
      <c r="CI1516" s="456" t="n"/>
      <c r="CJ1516" s="223" t="n"/>
      <c r="CK1516" s="196" t="n"/>
      <c r="CL1516" s="196" t="n"/>
      <c r="CM1516" s="196" t="n"/>
      <c r="CN1516" s="196" t="n"/>
      <c r="CO1516" s="196" t="n"/>
      <c r="CP1516" s="323" t="n"/>
      <c r="CQ1516" s="348" t="n"/>
      <c r="CR1516" s="348" t="n"/>
      <c r="CS1516" s="348" t="n"/>
      <c r="CT1516" s="348" t="n"/>
      <c r="CU1516" s="348" t="n"/>
      <c r="CV1516" s="348" t="n"/>
      <c r="CW1516" s="348" t="n"/>
      <c r="CX1516" s="348" t="n"/>
      <c r="CY1516" s="348">
        <f>IFERROR(ROUND(STDEV(AN1516,L1516),1),"")</f>
        <v/>
      </c>
      <c r="CZ1516" s="232">
        <f>IFERROR(ROUND(AVERAGE(O1516:S1516,AA1516:AE1516),0),"")</f>
        <v/>
      </c>
      <c r="DA1516" s="232">
        <f>IFERROR(AVERAGE(T1516:X1516,AF1516:AJ1516),"")</f>
        <v/>
      </c>
      <c r="DB1516" s="308">
        <f>AV1516+BK1516</f>
        <v/>
      </c>
      <c r="DC1516" s="12">
        <f>SUM(BL1516:BT1516,AW1516:BE1516)</f>
        <v/>
      </c>
      <c r="DD1516" s="437">
        <f>IFERROR(ROUND(DC1516/K1516,0),"")</f>
        <v/>
      </c>
      <c r="DE1516" s="437">
        <f>IFERROR(ROUND(AVERAGE(Y1516:Z1516,AK1516:AL1516),0),"")</f>
        <v/>
      </c>
      <c r="DF1516" s="217">
        <f>IFERROR(ROUND((3600/DE1516*J1516),0),"")</f>
        <v/>
      </c>
      <c r="DG1516" s="437">
        <f>IFERROR(ROUND(DD1516/DF1516,1),"")</f>
        <v/>
      </c>
      <c r="DH1516" s="308">
        <f>IFERROR(DB1516+DD1516,"")</f>
        <v/>
      </c>
      <c r="DI1516" s="447">
        <f>IFERROR(DD1516/DH1516,"")</f>
        <v/>
      </c>
      <c r="DJ1516" s="239" t="n"/>
      <c r="DK1516" s="12">
        <f>IFERROR(DF1516-AP1516,"")</f>
        <v/>
      </c>
      <c r="DL1516" s="239" t="n"/>
      <c r="DM1516" s="307">
        <f>IFERROR(DA1516-L1516,"")</f>
        <v/>
      </c>
      <c r="DN1516" s="348">
        <f>IF(DE1516&gt;AQ1516,0,1)</f>
        <v/>
      </c>
      <c r="DO1516" s="348">
        <f>IF(DA1516&lt;M1516,0,1)</f>
        <v/>
      </c>
      <c r="DP1516" s="348">
        <f>IF(DA1516&gt;N1516,0,1)</f>
        <v/>
      </c>
    </row>
    <row r="1517" ht="20.25" customHeight="1" s="417">
      <c r="C1517" s="455" t="n"/>
      <c r="G1517" s="238" t="n"/>
      <c r="H1517" s="437" t="n"/>
      <c r="I1517" s="437" t="n"/>
      <c r="J1517" s="437" t="n"/>
      <c r="K1517" s="437" t="n"/>
      <c r="L1517" s="240" t="n"/>
      <c r="M1517" s="241" t="n"/>
      <c r="N1517" s="242" t="n"/>
      <c r="O1517" s="232" t="n"/>
      <c r="P1517" s="232" t="n"/>
      <c r="Q1517" s="232" t="n"/>
      <c r="R1517" s="232" t="n"/>
      <c r="S1517" s="232" t="n"/>
      <c r="T1517" s="232" t="n"/>
      <c r="U1517" s="232" t="n"/>
      <c r="V1517" s="232" t="n"/>
      <c r="W1517" s="232" t="n"/>
      <c r="X1517" s="232" t="n"/>
      <c r="Y1517" s="195" t="n"/>
      <c r="Z1517" s="195" t="n"/>
      <c r="AA1517" s="232" t="n"/>
      <c r="AB1517" s="232" t="n"/>
      <c r="AC1517" s="232" t="n"/>
      <c r="AD1517" s="232" t="n"/>
      <c r="AE1517" s="232" t="n"/>
      <c r="AF1517" s="232" t="n"/>
      <c r="AG1517" s="232" t="n"/>
      <c r="AH1517" s="232" t="n"/>
      <c r="AI1517" s="232" t="n"/>
      <c r="AJ1517" s="232" t="n"/>
      <c r="AK1517" s="195" t="n"/>
      <c r="AL1517" s="195" t="n"/>
      <c r="AM1517" s="232">
        <f>IFERROR(ROUND(AVERAGE(O1517:S1517,AA1517:AE1517),0),"")</f>
        <v/>
      </c>
      <c r="AN1517" s="232">
        <f>IFERROR(ROUND(AVERAGE(T1517:X1517,AF1517:AJ1517),0),"")</f>
        <v/>
      </c>
      <c r="AO1517" s="278">
        <f>IFERROR((AM1517-L1517)/L1517,"")</f>
        <v/>
      </c>
      <c r="AP1517" s="218" t="n"/>
      <c r="AQ1517" s="219" t="n"/>
      <c r="AR1517" s="217">
        <f>IFERROR(ROUND((3600/AS1517*J1517),0),"")</f>
        <v/>
      </c>
      <c r="AS1517" s="217">
        <f>IFERROR(ROUND(AVERAGE(Y1517:Z1517,AK1517:AL1517),0),"")</f>
        <v/>
      </c>
      <c r="AT1517" s="217" t="n"/>
      <c r="AU1517" s="217" t="n"/>
      <c r="AV1517" s="217" t="n"/>
      <c r="AW1517" s="217" t="n"/>
      <c r="AX1517" s="217" t="n"/>
      <c r="AY1517" s="217" t="n"/>
      <c r="AZ1517" s="217" t="n"/>
      <c r="BA1517" s="217" t="n"/>
      <c r="BB1517" s="217" t="n"/>
      <c r="BC1517" s="217" t="n"/>
      <c r="BD1517" s="217" t="n"/>
      <c r="BE1517" s="217" t="n"/>
      <c r="BF1517" s="217" t="n"/>
      <c r="BG1517" s="217" t="n"/>
      <c r="BH1517" s="217" t="n"/>
      <c r="BI1517" s="217" t="n"/>
      <c r="BJ1517" s="217" t="n"/>
      <c r="BK1517" s="217" t="n"/>
      <c r="BL1517" s="217" t="n"/>
      <c r="BM1517" s="217" t="n"/>
      <c r="BN1517" s="217" t="n"/>
      <c r="BO1517" s="217" t="n"/>
      <c r="BP1517" s="217" t="n"/>
      <c r="BQ1517" s="217" t="n"/>
      <c r="BR1517" s="217" t="n"/>
      <c r="BS1517" s="217" t="n"/>
      <c r="BT1517" s="217" t="n"/>
      <c r="BU1517" s="217" t="n"/>
      <c r="BV1517" s="217" t="n"/>
      <c r="BW1517" s="217" t="n"/>
      <c r="BX1517" s="220" t="n"/>
      <c r="BY1517" s="220" t="n"/>
      <c r="BZ1517" s="220" t="n"/>
      <c r="CA1517" s="220" t="n"/>
      <c r="CB1517" s="220" t="n"/>
      <c r="CC1517" s="220" t="n"/>
      <c r="CD1517" s="220" t="n"/>
      <c r="CE1517" s="220" t="n"/>
      <c r="CF1517" s="220" t="n"/>
      <c r="CG1517" s="221">
        <f>IFERROR(ROUND((SUM(BX1517:CF1517)),0),"")</f>
        <v/>
      </c>
      <c r="CH1517" s="216" t="n"/>
      <c r="CI1517" s="456" t="n"/>
      <c r="CJ1517" s="223" t="n"/>
      <c r="CK1517" s="196" t="n"/>
      <c r="CL1517" s="196" t="n"/>
      <c r="CM1517" s="196" t="n"/>
      <c r="CN1517" s="196" t="n"/>
      <c r="CO1517" s="196" t="n"/>
      <c r="CP1517" s="323" t="n"/>
      <c r="CQ1517" s="348" t="n"/>
      <c r="CR1517" s="348" t="n"/>
      <c r="CS1517" s="348" t="n"/>
      <c r="CT1517" s="348" t="n"/>
      <c r="CU1517" s="348" t="n"/>
      <c r="CV1517" s="348" t="n"/>
      <c r="CW1517" s="348" t="n"/>
      <c r="CX1517" s="348" t="n"/>
      <c r="CY1517" s="348">
        <f>IFERROR(ROUND(STDEV(AN1517,L1517),1),"")</f>
        <v/>
      </c>
      <c r="CZ1517" s="232">
        <f>IFERROR(ROUND(AVERAGE(O1517:S1517,AA1517:AE1517),0),"")</f>
        <v/>
      </c>
      <c r="DA1517" s="232">
        <f>IFERROR(AVERAGE(T1517:X1517,AF1517:AJ1517),"")</f>
        <v/>
      </c>
      <c r="DB1517" s="308">
        <f>AV1517+BK1517</f>
        <v/>
      </c>
      <c r="DC1517" s="12">
        <f>SUM(BL1517:BT1517,AW1517:BE1517)</f>
        <v/>
      </c>
      <c r="DD1517" s="437">
        <f>IFERROR(ROUND(DC1517/K1517,0),"")</f>
        <v/>
      </c>
      <c r="DE1517" s="437">
        <f>IFERROR(ROUND(AVERAGE(Y1517:Z1517,AK1517:AL1517),0),"")</f>
        <v/>
      </c>
      <c r="DF1517" s="217">
        <f>IFERROR(ROUND((3600/DE1517*J1517),0),"")</f>
        <v/>
      </c>
      <c r="DG1517" s="437">
        <f>IFERROR(ROUND(DD1517/DF1517,1),"")</f>
        <v/>
      </c>
      <c r="DH1517" s="308">
        <f>IFERROR(DB1517+DD1517,"")</f>
        <v/>
      </c>
      <c r="DI1517" s="447">
        <f>IFERROR(DD1517/DH1517,"")</f>
        <v/>
      </c>
      <c r="DJ1517" s="239" t="n"/>
      <c r="DK1517" s="12">
        <f>IFERROR(DF1517-AP1517,"")</f>
        <v/>
      </c>
      <c r="DL1517" s="239" t="n"/>
      <c r="DM1517" s="307">
        <f>IFERROR(DA1517-L1517,"")</f>
        <v/>
      </c>
      <c r="DN1517" s="348">
        <f>IF(DE1517&gt;AQ1517,0,1)</f>
        <v/>
      </c>
      <c r="DO1517" s="348">
        <f>IF(DA1517&lt;M1517,0,1)</f>
        <v/>
      </c>
      <c r="DP1517" s="348">
        <f>IF(DA1517&gt;N1517,0,1)</f>
        <v/>
      </c>
    </row>
    <row r="1518" ht="20.25" customHeight="1" s="417">
      <c r="C1518" s="455" t="n"/>
      <c r="G1518" s="238" t="n"/>
      <c r="H1518" s="437" t="n"/>
      <c r="I1518" s="437" t="n"/>
      <c r="J1518" s="437" t="n"/>
      <c r="K1518" s="437" t="n"/>
      <c r="L1518" s="240" t="n"/>
      <c r="M1518" s="241" t="n"/>
      <c r="N1518" s="242" t="n"/>
      <c r="O1518" s="232" t="n"/>
      <c r="P1518" s="232" t="n"/>
      <c r="Q1518" s="232" t="n"/>
      <c r="R1518" s="232" t="n"/>
      <c r="S1518" s="232" t="n"/>
      <c r="T1518" s="232" t="n"/>
      <c r="U1518" s="232" t="n"/>
      <c r="V1518" s="232" t="n"/>
      <c r="W1518" s="232" t="n"/>
      <c r="X1518" s="232" t="n"/>
      <c r="Y1518" s="195" t="n"/>
      <c r="Z1518" s="195" t="n"/>
      <c r="AA1518" s="232" t="n"/>
      <c r="AB1518" s="232" t="n"/>
      <c r="AC1518" s="232" t="n"/>
      <c r="AD1518" s="232" t="n"/>
      <c r="AE1518" s="232" t="n"/>
      <c r="AF1518" s="232" t="n"/>
      <c r="AG1518" s="232" t="n"/>
      <c r="AH1518" s="232" t="n"/>
      <c r="AI1518" s="232" t="n"/>
      <c r="AJ1518" s="232" t="n"/>
      <c r="AK1518" s="195" t="n"/>
      <c r="AL1518" s="195" t="n"/>
      <c r="AM1518" s="232">
        <f>IFERROR(ROUND(AVERAGE(O1518:S1518,AA1518:AE1518),0),"")</f>
        <v/>
      </c>
      <c r="AN1518" s="232">
        <f>IFERROR(ROUND(AVERAGE(T1518:X1518,AF1518:AJ1518),0),"")</f>
        <v/>
      </c>
      <c r="AO1518" s="278">
        <f>IFERROR((AM1518-L1518)/L1518,"")</f>
        <v/>
      </c>
      <c r="AP1518" s="218" t="n"/>
      <c r="AQ1518" s="219" t="n"/>
      <c r="AR1518" s="217">
        <f>IFERROR(ROUND((3600/AS1518*J1518),0),"")</f>
        <v/>
      </c>
      <c r="AS1518" s="217">
        <f>IFERROR(ROUND(AVERAGE(Y1518:Z1518,AK1518:AL1518),0),"")</f>
        <v/>
      </c>
      <c r="AT1518" s="217" t="n"/>
      <c r="AU1518" s="217" t="n"/>
      <c r="AV1518" s="217" t="n"/>
      <c r="AW1518" s="217" t="n"/>
      <c r="AX1518" s="217" t="n"/>
      <c r="AY1518" s="217" t="n"/>
      <c r="AZ1518" s="217" t="n"/>
      <c r="BA1518" s="217" t="n"/>
      <c r="BB1518" s="217" t="n"/>
      <c r="BC1518" s="217" t="n"/>
      <c r="BD1518" s="217" t="n"/>
      <c r="BE1518" s="217" t="n"/>
      <c r="BF1518" s="217" t="n"/>
      <c r="BG1518" s="217" t="n"/>
      <c r="BH1518" s="217" t="n"/>
      <c r="BI1518" s="217" t="n"/>
      <c r="BJ1518" s="217" t="n"/>
      <c r="BK1518" s="217" t="n"/>
      <c r="BL1518" s="217" t="n"/>
      <c r="BM1518" s="217" t="n"/>
      <c r="BN1518" s="217" t="n"/>
      <c r="BO1518" s="217" t="n"/>
      <c r="BP1518" s="217" t="n"/>
      <c r="BQ1518" s="217" t="n"/>
      <c r="BR1518" s="217" t="n"/>
      <c r="BS1518" s="217" t="n"/>
      <c r="BT1518" s="217" t="n"/>
      <c r="BU1518" s="217" t="n"/>
      <c r="BV1518" s="217" t="n"/>
      <c r="BW1518" s="217" t="n"/>
      <c r="BX1518" s="220" t="n"/>
      <c r="BY1518" s="220" t="n"/>
      <c r="BZ1518" s="220" t="n"/>
      <c r="CA1518" s="220" t="n"/>
      <c r="CB1518" s="220" t="n"/>
      <c r="CC1518" s="220" t="n"/>
      <c r="CD1518" s="220" t="n"/>
      <c r="CE1518" s="220" t="n"/>
      <c r="CF1518" s="220" t="n"/>
      <c r="CG1518" s="221">
        <f>IFERROR(ROUND((SUM(BX1518:CF1518)),0),"")</f>
        <v/>
      </c>
      <c r="CH1518" s="216" t="n"/>
      <c r="CI1518" s="456" t="n"/>
      <c r="CJ1518" s="223" t="n"/>
      <c r="CK1518" s="196" t="n"/>
      <c r="CL1518" s="196" t="n"/>
      <c r="CM1518" s="196" t="n"/>
      <c r="CN1518" s="196" t="n"/>
      <c r="CO1518" s="196" t="n"/>
      <c r="CP1518" s="323" t="n"/>
      <c r="CQ1518" s="348" t="n"/>
      <c r="CR1518" s="348" t="n"/>
      <c r="CS1518" s="348" t="n"/>
      <c r="CT1518" s="348" t="n"/>
      <c r="CU1518" s="348" t="n"/>
      <c r="CV1518" s="348" t="n"/>
      <c r="CW1518" s="348" t="n"/>
      <c r="CX1518" s="348" t="n"/>
      <c r="CY1518" s="348">
        <f>IFERROR(ROUND(STDEV(AN1518,L1518),1),"")</f>
        <v/>
      </c>
      <c r="CZ1518" s="232">
        <f>IFERROR(ROUND(AVERAGE(O1518:S1518,AA1518:AE1518),0),"")</f>
        <v/>
      </c>
      <c r="DA1518" s="232">
        <f>IFERROR(AVERAGE(T1518:X1518,AF1518:AJ1518),"")</f>
        <v/>
      </c>
      <c r="DB1518" s="308">
        <f>AV1518+BK1518</f>
        <v/>
      </c>
      <c r="DC1518" s="12">
        <f>SUM(BL1518:BT1518,AW1518:BE1518)</f>
        <v/>
      </c>
      <c r="DD1518" s="437">
        <f>IFERROR(ROUND(DC1518/K1518,0),"")</f>
        <v/>
      </c>
      <c r="DE1518" s="437">
        <f>IFERROR(ROUND(AVERAGE(Y1518:Z1518,AK1518:AL1518),0),"")</f>
        <v/>
      </c>
      <c r="DF1518" s="217">
        <f>IFERROR(ROUND((3600/DE1518*J1518),0),"")</f>
        <v/>
      </c>
      <c r="DG1518" s="437">
        <f>IFERROR(ROUND(DD1518/DF1518,1),"")</f>
        <v/>
      </c>
      <c r="DH1518" s="308">
        <f>IFERROR(DB1518+DD1518,"")</f>
        <v/>
      </c>
      <c r="DI1518" s="447">
        <f>IFERROR(DD1518/DH1518,"")</f>
        <v/>
      </c>
      <c r="DJ1518" s="239" t="n"/>
      <c r="DK1518" s="12">
        <f>IFERROR(DF1518-AP1518,"")</f>
        <v/>
      </c>
      <c r="DL1518" s="239" t="n"/>
      <c r="DM1518" s="307">
        <f>IFERROR(DA1518-L1518,"")</f>
        <v/>
      </c>
      <c r="DN1518" s="348">
        <f>IF(DE1518&gt;AQ1518,0,1)</f>
        <v/>
      </c>
      <c r="DO1518" s="348">
        <f>IF(DA1518&lt;M1518,0,1)</f>
        <v/>
      </c>
      <c r="DP1518" s="348">
        <f>IF(DA1518&gt;N1518,0,1)</f>
        <v/>
      </c>
    </row>
    <row r="1519" ht="20.25" customHeight="1" s="417">
      <c r="C1519" s="455" t="n"/>
      <c r="G1519" s="238" t="n"/>
      <c r="H1519" s="437" t="n"/>
      <c r="I1519" s="437" t="n"/>
      <c r="J1519" s="437" t="n"/>
      <c r="K1519" s="437" t="n"/>
      <c r="L1519" s="240" t="n"/>
      <c r="M1519" s="241" t="n"/>
      <c r="N1519" s="242" t="n"/>
      <c r="O1519" s="232" t="n"/>
      <c r="P1519" s="232" t="n"/>
      <c r="Q1519" s="232" t="n"/>
      <c r="R1519" s="232" t="n"/>
      <c r="S1519" s="232" t="n"/>
      <c r="T1519" s="232" t="n"/>
      <c r="U1519" s="232" t="n"/>
      <c r="V1519" s="232" t="n"/>
      <c r="W1519" s="232" t="n"/>
      <c r="X1519" s="232" t="n"/>
      <c r="Y1519" s="195" t="n"/>
      <c r="Z1519" s="195" t="n"/>
      <c r="AA1519" s="232" t="n"/>
      <c r="AB1519" s="232" t="n"/>
      <c r="AC1519" s="232" t="n"/>
      <c r="AD1519" s="232" t="n"/>
      <c r="AE1519" s="232" t="n"/>
      <c r="AF1519" s="232" t="n"/>
      <c r="AG1519" s="232" t="n"/>
      <c r="AH1519" s="232" t="n"/>
      <c r="AI1519" s="232" t="n"/>
      <c r="AJ1519" s="232" t="n"/>
      <c r="AK1519" s="195" t="n"/>
      <c r="AL1519" s="195" t="n"/>
      <c r="AM1519" s="232">
        <f>IFERROR(ROUND(AVERAGE(O1519:S1519,AA1519:AE1519),0),"")</f>
        <v/>
      </c>
      <c r="AN1519" s="232">
        <f>IFERROR(ROUND(AVERAGE(T1519:X1519,AF1519:AJ1519),0),"")</f>
        <v/>
      </c>
      <c r="AO1519" s="278">
        <f>IFERROR((AM1519-L1519)/L1519,"")</f>
        <v/>
      </c>
      <c r="AP1519" s="218" t="n"/>
      <c r="AQ1519" s="219" t="n"/>
      <c r="AR1519" s="217">
        <f>IFERROR(ROUND((3600/AS1519*J1519),0),"")</f>
        <v/>
      </c>
      <c r="AS1519" s="217">
        <f>IFERROR(ROUND(AVERAGE(Y1519:Z1519,AK1519:AL1519),0),"")</f>
        <v/>
      </c>
      <c r="AT1519" s="217" t="n"/>
      <c r="AU1519" s="217" t="n"/>
      <c r="AV1519" s="217" t="n"/>
      <c r="AW1519" s="217" t="n"/>
      <c r="AX1519" s="217" t="n"/>
      <c r="AY1519" s="217" t="n"/>
      <c r="AZ1519" s="217" t="n"/>
      <c r="BA1519" s="217" t="n"/>
      <c r="BB1519" s="217" t="n"/>
      <c r="BC1519" s="217" t="n"/>
      <c r="BD1519" s="217" t="n"/>
      <c r="BE1519" s="217" t="n"/>
      <c r="BF1519" s="217" t="n"/>
      <c r="BG1519" s="217" t="n"/>
      <c r="BH1519" s="217" t="n"/>
      <c r="BI1519" s="217" t="n"/>
      <c r="BJ1519" s="217" t="n"/>
      <c r="BK1519" s="217" t="n"/>
      <c r="BL1519" s="217" t="n"/>
      <c r="BM1519" s="217" t="n"/>
      <c r="BN1519" s="217" t="n"/>
      <c r="BO1519" s="217" t="n"/>
      <c r="BP1519" s="217" t="n"/>
      <c r="BQ1519" s="217" t="n"/>
      <c r="BR1519" s="217" t="n"/>
      <c r="BS1519" s="217" t="n"/>
      <c r="BT1519" s="217" t="n"/>
      <c r="BU1519" s="217" t="n"/>
      <c r="BV1519" s="217" t="n"/>
      <c r="BW1519" s="217" t="n"/>
      <c r="BX1519" s="220" t="n"/>
      <c r="BY1519" s="220" t="n"/>
      <c r="BZ1519" s="220" t="n"/>
      <c r="CA1519" s="220" t="n"/>
      <c r="CB1519" s="220" t="n"/>
      <c r="CC1519" s="220" t="n"/>
      <c r="CD1519" s="220" t="n"/>
      <c r="CE1519" s="220" t="n"/>
      <c r="CF1519" s="220" t="n"/>
      <c r="CG1519" s="221">
        <f>IFERROR(ROUND((SUM(BX1519:CF1519)),0),"")</f>
        <v/>
      </c>
      <c r="CH1519" s="216" t="n"/>
      <c r="CI1519" s="456" t="n"/>
      <c r="CJ1519" s="223" t="n"/>
      <c r="CK1519" s="196" t="n"/>
      <c r="CL1519" s="196" t="n"/>
      <c r="CM1519" s="196" t="n"/>
      <c r="CN1519" s="196" t="n"/>
      <c r="CO1519" s="196" t="n"/>
      <c r="CP1519" s="323" t="n"/>
      <c r="CQ1519" s="348" t="n"/>
      <c r="CR1519" s="348" t="n"/>
      <c r="CS1519" s="348" t="n"/>
      <c r="CT1519" s="348" t="n"/>
      <c r="CU1519" s="348" t="n"/>
      <c r="CV1519" s="348" t="n"/>
      <c r="CW1519" s="348" t="n"/>
      <c r="CX1519" s="348" t="n"/>
      <c r="CY1519" s="348">
        <f>IFERROR(ROUND(STDEV(AN1519,L1519),1),"")</f>
        <v/>
      </c>
      <c r="CZ1519" s="232">
        <f>IFERROR(ROUND(AVERAGE(O1519:S1519,AA1519:AE1519),0),"")</f>
        <v/>
      </c>
      <c r="DA1519" s="232">
        <f>IFERROR(AVERAGE(T1519:X1519,AF1519:AJ1519),"")</f>
        <v/>
      </c>
      <c r="DB1519" s="308">
        <f>AV1519+BK1519</f>
        <v/>
      </c>
      <c r="DC1519" s="12">
        <f>SUM(BL1519:BT1519,AW1519:BE1519)</f>
        <v/>
      </c>
      <c r="DD1519" s="437">
        <f>IFERROR(ROUND(DC1519/K1519,0),"")</f>
        <v/>
      </c>
      <c r="DE1519" s="437">
        <f>IFERROR(ROUND(AVERAGE(Y1519:Z1519,AK1519:AL1519),0),"")</f>
        <v/>
      </c>
      <c r="DF1519" s="217">
        <f>IFERROR(ROUND((3600/DE1519*J1519),0),"")</f>
        <v/>
      </c>
      <c r="DG1519" s="437">
        <f>IFERROR(ROUND(DD1519/DF1519,1),"")</f>
        <v/>
      </c>
      <c r="DH1519" s="308">
        <f>IFERROR(DB1519+DD1519,"")</f>
        <v/>
      </c>
      <c r="DI1519" s="447">
        <f>IFERROR(DD1519/DH1519,"")</f>
        <v/>
      </c>
      <c r="DJ1519" s="239" t="n"/>
      <c r="DK1519" s="12">
        <f>IFERROR(DF1519-AP1519,"")</f>
        <v/>
      </c>
      <c r="DL1519" s="239" t="n"/>
      <c r="DM1519" s="307">
        <f>IFERROR(DA1519-L1519,"")</f>
        <v/>
      </c>
      <c r="DN1519" s="348">
        <f>IF(DE1519&gt;AQ1519,0,1)</f>
        <v/>
      </c>
      <c r="DO1519" s="348">
        <f>IF(DA1519&lt;M1519,0,1)</f>
        <v/>
      </c>
      <c r="DP1519" s="348">
        <f>IF(DA1519&gt;N1519,0,1)</f>
        <v/>
      </c>
    </row>
    <row r="1520" ht="20.25" customHeight="1" s="417">
      <c r="C1520" s="455" t="n"/>
      <c r="G1520" s="238" t="n"/>
      <c r="H1520" s="437" t="n"/>
      <c r="I1520" s="437" t="n"/>
      <c r="J1520" s="437" t="n"/>
      <c r="K1520" s="437" t="n"/>
      <c r="L1520" s="240" t="n"/>
      <c r="M1520" s="241" t="n"/>
      <c r="N1520" s="242" t="n"/>
      <c r="O1520" s="232" t="n"/>
      <c r="P1520" s="232" t="n"/>
      <c r="Q1520" s="232" t="n"/>
      <c r="R1520" s="232" t="n"/>
      <c r="S1520" s="232" t="n"/>
      <c r="T1520" s="232" t="n"/>
      <c r="U1520" s="232" t="n"/>
      <c r="V1520" s="232" t="n"/>
      <c r="W1520" s="232" t="n"/>
      <c r="X1520" s="232" t="n"/>
      <c r="Y1520" s="195" t="n"/>
      <c r="Z1520" s="195" t="n"/>
      <c r="AA1520" s="232" t="n"/>
      <c r="AB1520" s="232" t="n"/>
      <c r="AC1520" s="232" t="n"/>
      <c r="AD1520" s="232" t="n"/>
      <c r="AE1520" s="232" t="n"/>
      <c r="AF1520" s="232" t="n"/>
      <c r="AG1520" s="232" t="n"/>
      <c r="AH1520" s="232" t="n"/>
      <c r="AI1520" s="232" t="n"/>
      <c r="AJ1520" s="232" t="n"/>
      <c r="AK1520" s="195" t="n"/>
      <c r="AL1520" s="195" t="n"/>
      <c r="AM1520" s="232">
        <f>IFERROR(ROUND(AVERAGE(O1520:S1520,AA1520:AE1520),0),"")</f>
        <v/>
      </c>
      <c r="AN1520" s="232">
        <f>IFERROR(ROUND(AVERAGE(T1520:X1520,AF1520:AJ1520),0),"")</f>
        <v/>
      </c>
      <c r="AO1520" s="278">
        <f>IFERROR((AM1520-L1520)/L1520,"")</f>
        <v/>
      </c>
      <c r="AP1520" s="218" t="n"/>
      <c r="AQ1520" s="219" t="n"/>
      <c r="AR1520" s="217">
        <f>IFERROR(ROUND((3600/AS1520*J1520),0),"")</f>
        <v/>
      </c>
      <c r="AS1520" s="217">
        <f>IFERROR(ROUND(AVERAGE(Y1520:Z1520,AK1520:AL1520),0),"")</f>
        <v/>
      </c>
      <c r="AT1520" s="217" t="n"/>
      <c r="AU1520" s="217" t="n"/>
      <c r="AV1520" s="217" t="n"/>
      <c r="AW1520" s="217" t="n"/>
      <c r="AX1520" s="217" t="n"/>
      <c r="AY1520" s="217" t="n"/>
      <c r="AZ1520" s="217" t="n"/>
      <c r="BA1520" s="217" t="n"/>
      <c r="BB1520" s="217" t="n"/>
      <c r="BC1520" s="217" t="n"/>
      <c r="BD1520" s="217" t="n"/>
      <c r="BE1520" s="217" t="n"/>
      <c r="BF1520" s="217" t="n"/>
      <c r="BG1520" s="217" t="n"/>
      <c r="BH1520" s="217" t="n"/>
      <c r="BI1520" s="217" t="n"/>
      <c r="BJ1520" s="217" t="n"/>
      <c r="BK1520" s="217" t="n"/>
      <c r="BL1520" s="217" t="n"/>
      <c r="BM1520" s="217" t="n"/>
      <c r="BN1520" s="217" t="n"/>
      <c r="BO1520" s="217" t="n"/>
      <c r="BP1520" s="217" t="n"/>
      <c r="BQ1520" s="217" t="n"/>
      <c r="BR1520" s="217" t="n"/>
      <c r="BS1520" s="217" t="n"/>
      <c r="BT1520" s="217" t="n"/>
      <c r="BU1520" s="217" t="n"/>
      <c r="BV1520" s="217" t="n"/>
      <c r="BW1520" s="217" t="n"/>
      <c r="BX1520" s="220" t="n"/>
      <c r="BY1520" s="220" t="n"/>
      <c r="BZ1520" s="220" t="n"/>
      <c r="CA1520" s="220" t="n"/>
      <c r="CB1520" s="220" t="n"/>
      <c r="CC1520" s="220" t="n"/>
      <c r="CD1520" s="220" t="n"/>
      <c r="CE1520" s="220" t="n"/>
      <c r="CF1520" s="220" t="n"/>
      <c r="CG1520" s="221">
        <f>IFERROR(ROUND((SUM(BX1520:CF1520)),0),"")</f>
        <v/>
      </c>
      <c r="CH1520" s="216" t="n"/>
      <c r="CI1520" s="456" t="n"/>
      <c r="CJ1520" s="223" t="n"/>
      <c r="CK1520" s="196" t="n"/>
      <c r="CL1520" s="196" t="n"/>
      <c r="CM1520" s="196" t="n"/>
      <c r="CN1520" s="196" t="n"/>
      <c r="CO1520" s="196" t="n"/>
      <c r="CP1520" s="323" t="n"/>
      <c r="CQ1520" s="348" t="n"/>
      <c r="CR1520" s="348" t="n"/>
      <c r="CS1520" s="348" t="n"/>
      <c r="CT1520" s="348" t="n"/>
      <c r="CU1520" s="348" t="n"/>
      <c r="CV1520" s="348" t="n"/>
      <c r="CW1520" s="348" t="n"/>
      <c r="CX1520" s="348" t="n"/>
      <c r="CY1520" s="348">
        <f>IFERROR(ROUND(STDEV(AN1520,L1520),1),"")</f>
        <v/>
      </c>
      <c r="CZ1520" s="232">
        <f>IFERROR(ROUND(AVERAGE(O1520:S1520,AA1520:AE1520),0),"")</f>
        <v/>
      </c>
      <c r="DA1520" s="232">
        <f>IFERROR(AVERAGE(T1520:X1520,AF1520:AJ1520),"")</f>
        <v/>
      </c>
      <c r="DB1520" s="308">
        <f>AV1520+BK1520</f>
        <v/>
      </c>
      <c r="DC1520" s="12">
        <f>SUM(BL1520:BT1520,AW1520:BE1520)</f>
        <v/>
      </c>
      <c r="DD1520" s="437">
        <f>IFERROR(ROUND(DC1520/K1520,0),"")</f>
        <v/>
      </c>
      <c r="DE1520" s="437">
        <f>IFERROR(ROUND(AVERAGE(Y1520:Z1520,AK1520:AL1520),0),"")</f>
        <v/>
      </c>
      <c r="DF1520" s="217">
        <f>IFERROR(ROUND((3600/DE1520*J1520),0),"")</f>
        <v/>
      </c>
      <c r="DG1520" s="437">
        <f>IFERROR(ROUND(DD1520/DF1520,1),"")</f>
        <v/>
      </c>
      <c r="DH1520" s="308">
        <f>IFERROR(DB1520+DD1520,"")</f>
        <v/>
      </c>
      <c r="DI1520" s="447">
        <f>IFERROR(DD1520/DH1520,"")</f>
        <v/>
      </c>
      <c r="DJ1520" s="239" t="n"/>
      <c r="DK1520" s="12">
        <f>IFERROR(DF1520-AP1520,"")</f>
        <v/>
      </c>
      <c r="DL1520" s="239" t="n"/>
      <c r="DM1520" s="307">
        <f>IFERROR(DA1520-L1520,"")</f>
        <v/>
      </c>
      <c r="DN1520" s="348">
        <f>IF(DE1520&gt;AQ1520,0,1)</f>
        <v/>
      </c>
      <c r="DO1520" s="348">
        <f>IF(DA1520&lt;M1520,0,1)</f>
        <v/>
      </c>
      <c r="DP1520" s="348">
        <f>IF(DA1520&gt;N1520,0,1)</f>
        <v/>
      </c>
    </row>
    <row r="1521" ht="20.25" customHeight="1" s="417">
      <c r="C1521" s="455" t="n"/>
      <c r="G1521" s="238" t="n"/>
      <c r="H1521" s="437" t="n"/>
      <c r="I1521" s="437" t="n"/>
      <c r="J1521" s="437" t="n"/>
      <c r="K1521" s="437" t="n"/>
      <c r="L1521" s="240" t="n"/>
      <c r="M1521" s="241" t="n"/>
      <c r="N1521" s="242" t="n"/>
      <c r="O1521" s="232" t="n"/>
      <c r="P1521" s="232" t="n"/>
      <c r="Q1521" s="232" t="n"/>
      <c r="R1521" s="232" t="n"/>
      <c r="S1521" s="232" t="n"/>
      <c r="T1521" s="232" t="n"/>
      <c r="U1521" s="232" t="n"/>
      <c r="V1521" s="232" t="n"/>
      <c r="W1521" s="232" t="n"/>
      <c r="X1521" s="232" t="n"/>
      <c r="Y1521" s="195" t="n"/>
      <c r="Z1521" s="195" t="n"/>
      <c r="AA1521" s="232" t="n"/>
      <c r="AB1521" s="232" t="n"/>
      <c r="AC1521" s="232" t="n"/>
      <c r="AD1521" s="232" t="n"/>
      <c r="AE1521" s="232" t="n"/>
      <c r="AF1521" s="232" t="n"/>
      <c r="AG1521" s="232" t="n"/>
      <c r="AH1521" s="232" t="n"/>
      <c r="AI1521" s="232" t="n"/>
      <c r="AJ1521" s="232" t="n"/>
      <c r="AK1521" s="195" t="n"/>
      <c r="AL1521" s="195" t="n"/>
      <c r="AM1521" s="232">
        <f>IFERROR(ROUND(AVERAGE(O1521:S1521,AA1521:AE1521),0),"")</f>
        <v/>
      </c>
      <c r="AN1521" s="232">
        <f>IFERROR(ROUND(AVERAGE(T1521:X1521,AF1521:AJ1521),0),"")</f>
        <v/>
      </c>
      <c r="AO1521" s="278">
        <f>IFERROR((AM1521-L1521)/L1521,"")</f>
        <v/>
      </c>
      <c r="AP1521" s="218" t="n"/>
      <c r="AQ1521" s="219" t="n"/>
      <c r="AR1521" s="217">
        <f>IFERROR(ROUND((3600/AS1521*J1521),0),"")</f>
        <v/>
      </c>
      <c r="AS1521" s="217">
        <f>IFERROR(ROUND(AVERAGE(Y1521:Z1521,AK1521:AL1521),0),"")</f>
        <v/>
      </c>
      <c r="AT1521" s="217" t="n"/>
      <c r="AU1521" s="217" t="n"/>
      <c r="AV1521" s="217" t="n"/>
      <c r="AW1521" s="217" t="n"/>
      <c r="AX1521" s="217" t="n"/>
      <c r="AY1521" s="217" t="n"/>
      <c r="AZ1521" s="217" t="n"/>
      <c r="BA1521" s="217" t="n"/>
      <c r="BB1521" s="217" t="n"/>
      <c r="BC1521" s="217" t="n"/>
      <c r="BD1521" s="217" t="n"/>
      <c r="BE1521" s="217" t="n"/>
      <c r="BF1521" s="217" t="n"/>
      <c r="BG1521" s="217" t="n"/>
      <c r="BH1521" s="217" t="n"/>
      <c r="BI1521" s="217" t="n"/>
      <c r="BJ1521" s="217" t="n"/>
      <c r="BK1521" s="217" t="n"/>
      <c r="BL1521" s="217" t="n"/>
      <c r="BM1521" s="217" t="n"/>
      <c r="BN1521" s="217" t="n"/>
      <c r="BO1521" s="217" t="n"/>
      <c r="BP1521" s="217" t="n"/>
      <c r="BQ1521" s="217" t="n"/>
      <c r="BR1521" s="217" t="n"/>
      <c r="BS1521" s="217" t="n"/>
      <c r="BT1521" s="217" t="n"/>
      <c r="BU1521" s="217" t="n"/>
      <c r="BV1521" s="217" t="n"/>
      <c r="BW1521" s="217" t="n"/>
      <c r="BX1521" s="220" t="n"/>
      <c r="BY1521" s="220" t="n"/>
      <c r="BZ1521" s="220" t="n"/>
      <c r="CA1521" s="220" t="n"/>
      <c r="CB1521" s="220" t="n"/>
      <c r="CC1521" s="220" t="n"/>
      <c r="CD1521" s="220" t="n"/>
      <c r="CE1521" s="220" t="n"/>
      <c r="CF1521" s="220" t="n"/>
      <c r="CG1521" s="221">
        <f>IFERROR(ROUND((SUM(BX1521:CF1521)),0),"")</f>
        <v/>
      </c>
      <c r="CH1521" s="216" t="n"/>
      <c r="CI1521" s="456" t="n"/>
      <c r="CJ1521" s="223" t="n"/>
      <c r="CK1521" s="196" t="n"/>
      <c r="CL1521" s="196" t="n"/>
      <c r="CM1521" s="196" t="n"/>
      <c r="CN1521" s="196" t="n"/>
      <c r="CO1521" s="196" t="n"/>
      <c r="CP1521" s="323" t="n"/>
      <c r="CQ1521" s="348" t="n"/>
      <c r="CR1521" s="348" t="n"/>
      <c r="CS1521" s="348" t="n"/>
      <c r="CT1521" s="348" t="n"/>
      <c r="CU1521" s="348" t="n"/>
      <c r="CV1521" s="348" t="n"/>
      <c r="CW1521" s="348" t="n"/>
      <c r="CX1521" s="348" t="n"/>
      <c r="CY1521" s="348">
        <f>IFERROR(ROUND(STDEV(AN1521,L1521),1),"")</f>
        <v/>
      </c>
      <c r="CZ1521" s="232">
        <f>IFERROR(ROUND(AVERAGE(O1521:S1521,AA1521:AE1521),0),"")</f>
        <v/>
      </c>
      <c r="DA1521" s="232">
        <f>IFERROR(AVERAGE(T1521:X1521,AF1521:AJ1521),"")</f>
        <v/>
      </c>
      <c r="DB1521" s="308">
        <f>AV1521+BK1521</f>
        <v/>
      </c>
      <c r="DC1521" s="12">
        <f>SUM(BL1521:BT1521,AW1521:BE1521)</f>
        <v/>
      </c>
      <c r="DD1521" s="437">
        <f>IFERROR(ROUND(DC1521/K1521,0),"")</f>
        <v/>
      </c>
      <c r="DE1521" s="437">
        <f>IFERROR(ROUND(AVERAGE(Y1521:Z1521,AK1521:AL1521),0),"")</f>
        <v/>
      </c>
      <c r="DF1521" s="217">
        <f>IFERROR(ROUND((3600/DE1521*J1521),0),"")</f>
        <v/>
      </c>
      <c r="DG1521" s="437">
        <f>IFERROR(ROUND(DD1521/DF1521,1),"")</f>
        <v/>
      </c>
      <c r="DH1521" s="308">
        <f>IFERROR(DB1521+DD1521,"")</f>
        <v/>
      </c>
      <c r="DI1521" s="447">
        <f>IFERROR(DD1521/DH1521,"")</f>
        <v/>
      </c>
      <c r="DJ1521" s="239" t="n"/>
      <c r="DK1521" s="12">
        <f>IFERROR(DF1521-AP1521,"")</f>
        <v/>
      </c>
      <c r="DL1521" s="239" t="n"/>
      <c r="DM1521" s="307">
        <f>IFERROR(DA1521-L1521,"")</f>
        <v/>
      </c>
      <c r="DN1521" s="348">
        <f>IF(DE1521&gt;AQ1521,0,1)</f>
        <v/>
      </c>
      <c r="DO1521" s="348">
        <f>IF(DA1521&lt;M1521,0,1)</f>
        <v/>
      </c>
      <c r="DP1521" s="348">
        <f>IF(DA1521&gt;N1521,0,1)</f>
        <v/>
      </c>
    </row>
    <row r="1522" ht="20.25" customHeight="1" s="417">
      <c r="C1522" s="455" t="n"/>
      <c r="G1522" s="238" t="n"/>
      <c r="H1522" s="437" t="n"/>
      <c r="I1522" s="437" t="n"/>
      <c r="J1522" s="437" t="n"/>
      <c r="K1522" s="437" t="n"/>
      <c r="L1522" s="240" t="n"/>
      <c r="M1522" s="241" t="n"/>
      <c r="N1522" s="242" t="n"/>
      <c r="O1522" s="232" t="n"/>
      <c r="P1522" s="232" t="n"/>
      <c r="Q1522" s="232" t="n"/>
      <c r="R1522" s="232" t="n"/>
      <c r="S1522" s="232" t="n"/>
      <c r="T1522" s="232" t="n"/>
      <c r="U1522" s="232" t="n"/>
      <c r="V1522" s="232" t="n"/>
      <c r="W1522" s="232" t="n"/>
      <c r="X1522" s="232" t="n"/>
      <c r="Y1522" s="195" t="n"/>
      <c r="Z1522" s="195" t="n"/>
      <c r="AA1522" s="232" t="n"/>
      <c r="AB1522" s="232" t="n"/>
      <c r="AC1522" s="232" t="n"/>
      <c r="AD1522" s="232" t="n"/>
      <c r="AE1522" s="232" t="n"/>
      <c r="AF1522" s="232" t="n"/>
      <c r="AG1522" s="232" t="n"/>
      <c r="AH1522" s="232" t="n"/>
      <c r="AI1522" s="232" t="n"/>
      <c r="AJ1522" s="232" t="n"/>
      <c r="AK1522" s="195" t="n"/>
      <c r="AL1522" s="195" t="n"/>
      <c r="AM1522" s="232">
        <f>IFERROR(ROUND(AVERAGE(O1522:S1522,AA1522:AE1522),0),"")</f>
        <v/>
      </c>
      <c r="AN1522" s="232">
        <f>IFERROR(ROUND(AVERAGE(T1522:X1522,AF1522:AJ1522),0),"")</f>
        <v/>
      </c>
      <c r="AO1522" s="278">
        <f>IFERROR((AM1522-L1522)/L1522,"")</f>
        <v/>
      </c>
      <c r="AP1522" s="218" t="n"/>
      <c r="AQ1522" s="219" t="n"/>
      <c r="AR1522" s="217">
        <f>IFERROR(ROUND((3600/AS1522*J1522),0),"")</f>
        <v/>
      </c>
      <c r="AS1522" s="217">
        <f>IFERROR(ROUND(AVERAGE(Y1522:Z1522,AK1522:AL1522),0),"")</f>
        <v/>
      </c>
      <c r="AT1522" s="217" t="n"/>
      <c r="AU1522" s="217" t="n"/>
      <c r="AV1522" s="217" t="n"/>
      <c r="AW1522" s="217" t="n"/>
      <c r="AX1522" s="217" t="n"/>
      <c r="AY1522" s="217" t="n"/>
      <c r="AZ1522" s="217" t="n"/>
      <c r="BA1522" s="217" t="n"/>
      <c r="BB1522" s="217" t="n"/>
      <c r="BC1522" s="217" t="n"/>
      <c r="BD1522" s="217" t="n"/>
      <c r="BE1522" s="217" t="n"/>
      <c r="BF1522" s="217" t="n"/>
      <c r="BG1522" s="217" t="n"/>
      <c r="BH1522" s="217" t="n"/>
      <c r="BI1522" s="217" t="n"/>
      <c r="BJ1522" s="217" t="n"/>
      <c r="BK1522" s="217" t="n"/>
      <c r="BL1522" s="217" t="n"/>
      <c r="BM1522" s="217" t="n"/>
      <c r="BN1522" s="217" t="n"/>
      <c r="BO1522" s="217" t="n"/>
      <c r="BP1522" s="217" t="n"/>
      <c r="BQ1522" s="217" t="n"/>
      <c r="BR1522" s="217" t="n"/>
      <c r="BS1522" s="217" t="n"/>
      <c r="BT1522" s="217" t="n"/>
      <c r="BU1522" s="217" t="n"/>
      <c r="BV1522" s="217" t="n"/>
      <c r="BW1522" s="217" t="n"/>
      <c r="BX1522" s="220" t="n"/>
      <c r="BY1522" s="220" t="n"/>
      <c r="BZ1522" s="220" t="n"/>
      <c r="CA1522" s="220" t="n"/>
      <c r="CB1522" s="220" t="n"/>
      <c r="CC1522" s="220" t="n"/>
      <c r="CD1522" s="220" t="n"/>
      <c r="CE1522" s="220" t="n"/>
      <c r="CF1522" s="220" t="n"/>
      <c r="CG1522" s="221">
        <f>IFERROR(ROUND((SUM(BX1522:CF1522)),0),"")</f>
        <v/>
      </c>
      <c r="CH1522" s="216" t="n"/>
      <c r="CI1522" s="456" t="n"/>
      <c r="CJ1522" s="223" t="n"/>
      <c r="CK1522" s="196" t="n"/>
      <c r="CL1522" s="196" t="n"/>
      <c r="CM1522" s="196" t="n"/>
      <c r="CN1522" s="196" t="n"/>
      <c r="CO1522" s="196" t="n"/>
      <c r="CP1522" s="323" t="n"/>
      <c r="CQ1522" s="348" t="n"/>
      <c r="CR1522" s="348" t="n"/>
      <c r="CS1522" s="348" t="n"/>
      <c r="CT1522" s="348" t="n"/>
      <c r="CU1522" s="348" t="n"/>
      <c r="CV1522" s="348" t="n"/>
      <c r="CW1522" s="348" t="n"/>
      <c r="CX1522" s="348" t="n"/>
      <c r="CY1522" s="348">
        <f>IFERROR(ROUND(STDEV(AN1522,L1522),1),"")</f>
        <v/>
      </c>
      <c r="CZ1522" s="232">
        <f>IFERROR(ROUND(AVERAGE(O1522:S1522,AA1522:AE1522),0),"")</f>
        <v/>
      </c>
      <c r="DA1522" s="232">
        <f>IFERROR(AVERAGE(T1522:X1522,AF1522:AJ1522),"")</f>
        <v/>
      </c>
      <c r="DB1522" s="308">
        <f>AV1522+BK1522</f>
        <v/>
      </c>
      <c r="DC1522" s="12">
        <f>SUM(BL1522:BT1522,AW1522:BE1522)</f>
        <v/>
      </c>
      <c r="DD1522" s="437">
        <f>IFERROR(ROUND(DC1522/K1522,0),"")</f>
        <v/>
      </c>
      <c r="DE1522" s="437">
        <f>IFERROR(ROUND(AVERAGE(Y1522:Z1522,AK1522:AL1522),0),"")</f>
        <v/>
      </c>
      <c r="DF1522" s="217">
        <f>IFERROR(ROUND((3600/DE1522*J1522),0),"")</f>
        <v/>
      </c>
      <c r="DG1522" s="437">
        <f>IFERROR(ROUND(DD1522/DF1522,1),"")</f>
        <v/>
      </c>
      <c r="DH1522" s="308">
        <f>IFERROR(DB1522+DD1522,"")</f>
        <v/>
      </c>
      <c r="DI1522" s="447">
        <f>IFERROR(DD1522/DH1522,"")</f>
        <v/>
      </c>
      <c r="DJ1522" s="239" t="n"/>
      <c r="DK1522" s="12">
        <f>IFERROR(DF1522-AP1522,"")</f>
        <v/>
      </c>
      <c r="DL1522" s="239" t="n"/>
      <c r="DM1522" s="307">
        <f>IFERROR(DA1522-L1522,"")</f>
        <v/>
      </c>
      <c r="DN1522" s="348">
        <f>IF(DE1522&gt;AQ1522,0,1)</f>
        <v/>
      </c>
      <c r="DO1522" s="348">
        <f>IF(DA1522&lt;M1522,0,1)</f>
        <v/>
      </c>
      <c r="DP1522" s="348">
        <f>IF(DA1522&gt;N1522,0,1)</f>
        <v/>
      </c>
    </row>
    <row r="1523" ht="20.25" customHeight="1" s="417">
      <c r="C1523" s="455" t="n"/>
      <c r="G1523" s="238" t="n"/>
      <c r="H1523" s="437" t="n"/>
      <c r="I1523" s="437" t="n"/>
      <c r="J1523" s="437" t="n"/>
      <c r="K1523" s="437" t="n"/>
      <c r="L1523" s="240" t="n"/>
      <c r="M1523" s="241" t="n"/>
      <c r="N1523" s="242" t="n"/>
      <c r="O1523" s="232" t="n"/>
      <c r="P1523" s="232" t="n"/>
      <c r="Q1523" s="232" t="n"/>
      <c r="R1523" s="232" t="n"/>
      <c r="S1523" s="232" t="n"/>
      <c r="T1523" s="232" t="n"/>
      <c r="U1523" s="232" t="n"/>
      <c r="V1523" s="232" t="n"/>
      <c r="W1523" s="232" t="n"/>
      <c r="X1523" s="232" t="n"/>
      <c r="Y1523" s="195" t="n"/>
      <c r="Z1523" s="195" t="n"/>
      <c r="AA1523" s="232" t="n"/>
      <c r="AB1523" s="232" t="n"/>
      <c r="AC1523" s="232" t="n"/>
      <c r="AD1523" s="232" t="n"/>
      <c r="AE1523" s="232" t="n"/>
      <c r="AF1523" s="232" t="n"/>
      <c r="AG1523" s="232" t="n"/>
      <c r="AH1523" s="232" t="n"/>
      <c r="AI1523" s="232" t="n"/>
      <c r="AJ1523" s="232" t="n"/>
      <c r="AK1523" s="195" t="n"/>
      <c r="AL1523" s="195" t="n"/>
      <c r="AM1523" s="232">
        <f>IFERROR(ROUND(AVERAGE(O1523:S1523,AA1523:AE1523),0),"")</f>
        <v/>
      </c>
      <c r="AN1523" s="232">
        <f>IFERROR(ROUND(AVERAGE(T1523:X1523,AF1523:AJ1523),0),"")</f>
        <v/>
      </c>
      <c r="AO1523" s="278">
        <f>IFERROR((AM1523-L1523)/L1523,"")</f>
        <v/>
      </c>
      <c r="AP1523" s="218" t="n"/>
      <c r="AQ1523" s="219" t="n"/>
      <c r="AR1523" s="217">
        <f>IFERROR(ROUND((3600/AS1523*J1523),0),"")</f>
        <v/>
      </c>
      <c r="AS1523" s="217">
        <f>IFERROR(ROUND(AVERAGE(Y1523:Z1523,AK1523:AL1523),0),"")</f>
        <v/>
      </c>
      <c r="AT1523" s="217" t="n"/>
      <c r="AU1523" s="217" t="n"/>
      <c r="AV1523" s="217" t="n"/>
      <c r="AW1523" s="217" t="n"/>
      <c r="AX1523" s="217" t="n"/>
      <c r="AY1523" s="217" t="n"/>
      <c r="AZ1523" s="217" t="n"/>
      <c r="BA1523" s="217" t="n"/>
      <c r="BB1523" s="217" t="n"/>
      <c r="BC1523" s="217" t="n"/>
      <c r="BD1523" s="217" t="n"/>
      <c r="BE1523" s="217" t="n"/>
      <c r="BF1523" s="217" t="n"/>
      <c r="BG1523" s="217" t="n"/>
      <c r="BH1523" s="217" t="n"/>
      <c r="BI1523" s="217" t="n"/>
      <c r="BJ1523" s="217" t="n"/>
      <c r="BK1523" s="217" t="n"/>
      <c r="BL1523" s="217" t="n"/>
      <c r="BM1523" s="217" t="n"/>
      <c r="BN1523" s="217" t="n"/>
      <c r="BO1523" s="217" t="n"/>
      <c r="BP1523" s="217" t="n"/>
      <c r="BQ1523" s="217" t="n"/>
      <c r="BR1523" s="217" t="n"/>
      <c r="BS1523" s="217" t="n"/>
      <c r="BT1523" s="217" t="n"/>
      <c r="BU1523" s="217" t="n"/>
      <c r="BV1523" s="217" t="n"/>
      <c r="BW1523" s="217" t="n"/>
      <c r="BX1523" s="220" t="n"/>
      <c r="BY1523" s="220" t="n"/>
      <c r="BZ1523" s="220" t="n"/>
      <c r="CA1523" s="220" t="n"/>
      <c r="CB1523" s="220" t="n"/>
      <c r="CC1523" s="220" t="n"/>
      <c r="CD1523" s="220" t="n"/>
      <c r="CE1523" s="220" t="n"/>
      <c r="CF1523" s="220" t="n"/>
      <c r="CG1523" s="221">
        <f>IFERROR(ROUND((SUM(BX1523:CF1523)),0),"")</f>
        <v/>
      </c>
      <c r="CH1523" s="216" t="n"/>
      <c r="CI1523" s="456" t="n"/>
      <c r="CJ1523" s="223" t="n"/>
      <c r="CK1523" s="196" t="n"/>
      <c r="CL1523" s="196" t="n"/>
      <c r="CM1523" s="196" t="n"/>
      <c r="CN1523" s="196" t="n"/>
      <c r="CO1523" s="196" t="n"/>
      <c r="CP1523" s="323" t="n"/>
      <c r="CQ1523" s="348" t="n"/>
      <c r="CR1523" s="348" t="n"/>
      <c r="CS1523" s="348" t="n"/>
      <c r="CT1523" s="348" t="n"/>
      <c r="CU1523" s="348" t="n"/>
      <c r="CV1523" s="348" t="n"/>
      <c r="CW1523" s="348" t="n"/>
      <c r="CX1523" s="348" t="n"/>
      <c r="CY1523" s="348">
        <f>IFERROR(ROUND(STDEV(AN1523,L1523),1),"")</f>
        <v/>
      </c>
      <c r="CZ1523" s="232">
        <f>IFERROR(ROUND(AVERAGE(O1523:S1523,AA1523:AE1523),0),"")</f>
        <v/>
      </c>
      <c r="DA1523" s="232">
        <f>IFERROR(AVERAGE(T1523:X1523,AF1523:AJ1523),"")</f>
        <v/>
      </c>
      <c r="DB1523" s="308">
        <f>AV1523+BK1523</f>
        <v/>
      </c>
      <c r="DC1523" s="12">
        <f>SUM(BL1523:BT1523,AW1523:BE1523)</f>
        <v/>
      </c>
      <c r="DD1523" s="437">
        <f>IFERROR(ROUND(DC1523/K1523,0),"")</f>
        <v/>
      </c>
      <c r="DE1523" s="437">
        <f>IFERROR(ROUND(AVERAGE(Y1523:Z1523,AK1523:AL1523),0),"")</f>
        <v/>
      </c>
      <c r="DF1523" s="217">
        <f>IFERROR(ROUND((3600/DE1523*J1523),0),"")</f>
        <v/>
      </c>
      <c r="DG1523" s="437">
        <f>IFERROR(ROUND(DD1523/DF1523,1),"")</f>
        <v/>
      </c>
      <c r="DH1523" s="308">
        <f>IFERROR(DB1523+DD1523,"")</f>
        <v/>
      </c>
      <c r="DI1523" s="447">
        <f>IFERROR(DD1523/DH1523,"")</f>
        <v/>
      </c>
      <c r="DJ1523" s="239" t="n"/>
      <c r="DK1523" s="12">
        <f>IFERROR(DF1523-AP1523,"")</f>
        <v/>
      </c>
      <c r="DL1523" s="239" t="n"/>
      <c r="DM1523" s="307">
        <f>IFERROR(DA1523-L1523,"")</f>
        <v/>
      </c>
      <c r="DN1523" s="348">
        <f>IF(DE1523&gt;AQ1523,0,1)</f>
        <v/>
      </c>
      <c r="DO1523" s="348">
        <f>IF(DA1523&lt;M1523,0,1)</f>
        <v/>
      </c>
      <c r="DP1523" s="348">
        <f>IF(DA1523&gt;N1523,0,1)</f>
        <v/>
      </c>
    </row>
    <row r="1524" ht="20.25" customHeight="1" s="417">
      <c r="C1524" s="455" t="n"/>
      <c r="G1524" s="238" t="n"/>
      <c r="H1524" s="437" t="n"/>
      <c r="I1524" s="437" t="n"/>
      <c r="J1524" s="437" t="n"/>
      <c r="K1524" s="437" t="n"/>
      <c r="L1524" s="240" t="n"/>
      <c r="M1524" s="241" t="n"/>
      <c r="N1524" s="242" t="n"/>
      <c r="O1524" s="232" t="n"/>
      <c r="P1524" s="232" t="n"/>
      <c r="Q1524" s="232" t="n"/>
      <c r="R1524" s="232" t="n"/>
      <c r="S1524" s="232" t="n"/>
      <c r="T1524" s="232" t="n"/>
      <c r="U1524" s="232" t="n"/>
      <c r="V1524" s="232" t="n"/>
      <c r="W1524" s="232" t="n"/>
      <c r="X1524" s="232" t="n"/>
      <c r="Y1524" s="195" t="n"/>
      <c r="Z1524" s="195" t="n"/>
      <c r="AA1524" s="232" t="n"/>
      <c r="AB1524" s="232" t="n"/>
      <c r="AC1524" s="232" t="n"/>
      <c r="AD1524" s="232" t="n"/>
      <c r="AE1524" s="232" t="n"/>
      <c r="AF1524" s="232" t="n"/>
      <c r="AG1524" s="232" t="n"/>
      <c r="AH1524" s="232" t="n"/>
      <c r="AI1524" s="232" t="n"/>
      <c r="AJ1524" s="232" t="n"/>
      <c r="AK1524" s="195" t="n"/>
      <c r="AL1524" s="195" t="n"/>
      <c r="AM1524" s="232">
        <f>IFERROR(ROUND(AVERAGE(O1524:S1524,AA1524:AE1524),0),"")</f>
        <v/>
      </c>
      <c r="AN1524" s="232">
        <f>IFERROR(ROUND(AVERAGE(T1524:X1524,AF1524:AJ1524),0),"")</f>
        <v/>
      </c>
      <c r="AO1524" s="278">
        <f>IFERROR((AM1524-L1524)/L1524,"")</f>
        <v/>
      </c>
      <c r="AP1524" s="218" t="n"/>
      <c r="AQ1524" s="219" t="n"/>
      <c r="AR1524" s="217">
        <f>IFERROR(ROUND((3600/AS1524*J1524),0),"")</f>
        <v/>
      </c>
      <c r="AS1524" s="217">
        <f>IFERROR(ROUND(AVERAGE(Y1524:Z1524,AK1524:AL1524),0),"")</f>
        <v/>
      </c>
      <c r="AT1524" s="217" t="n"/>
      <c r="AU1524" s="217" t="n"/>
      <c r="AV1524" s="217" t="n"/>
      <c r="AW1524" s="217" t="n"/>
      <c r="AX1524" s="217" t="n"/>
      <c r="AY1524" s="217" t="n"/>
      <c r="AZ1524" s="217" t="n"/>
      <c r="BA1524" s="217" t="n"/>
      <c r="BB1524" s="217" t="n"/>
      <c r="BC1524" s="217" t="n"/>
      <c r="BD1524" s="217" t="n"/>
      <c r="BE1524" s="217" t="n"/>
      <c r="BF1524" s="217" t="n"/>
      <c r="BG1524" s="217" t="n"/>
      <c r="BH1524" s="217" t="n"/>
      <c r="BI1524" s="217" t="n"/>
      <c r="BJ1524" s="217" t="n"/>
      <c r="BK1524" s="217" t="n"/>
      <c r="BL1524" s="217" t="n"/>
      <c r="BM1524" s="217" t="n"/>
      <c r="BN1524" s="217" t="n"/>
      <c r="BO1524" s="217" t="n"/>
      <c r="BP1524" s="217" t="n"/>
      <c r="BQ1524" s="217" t="n"/>
      <c r="BR1524" s="217" t="n"/>
      <c r="BS1524" s="217" t="n"/>
      <c r="BT1524" s="217" t="n"/>
      <c r="BU1524" s="217" t="n"/>
      <c r="BV1524" s="217" t="n"/>
      <c r="BW1524" s="217" t="n"/>
      <c r="BX1524" s="220" t="n"/>
      <c r="BY1524" s="220" t="n"/>
      <c r="BZ1524" s="220" t="n"/>
      <c r="CA1524" s="220" t="n"/>
      <c r="CB1524" s="220" t="n"/>
      <c r="CC1524" s="220" t="n"/>
      <c r="CD1524" s="220" t="n"/>
      <c r="CE1524" s="220" t="n"/>
      <c r="CF1524" s="220" t="n"/>
      <c r="CG1524" s="221">
        <f>IFERROR(ROUND((SUM(BX1524:CF1524)),0),"")</f>
        <v/>
      </c>
      <c r="CH1524" s="216" t="n"/>
      <c r="CI1524" s="456" t="n"/>
      <c r="CJ1524" s="223" t="n"/>
      <c r="CK1524" s="196" t="n"/>
      <c r="CL1524" s="196" t="n"/>
      <c r="CM1524" s="196" t="n"/>
      <c r="CN1524" s="196" t="n"/>
      <c r="CO1524" s="196" t="n"/>
      <c r="CP1524" s="323" t="n"/>
      <c r="CQ1524" s="348" t="n"/>
      <c r="CR1524" s="348" t="n"/>
      <c r="CS1524" s="348" t="n"/>
      <c r="CT1524" s="348" t="n"/>
      <c r="CU1524" s="348" t="n"/>
      <c r="CV1524" s="348" t="n"/>
      <c r="CW1524" s="348" t="n"/>
      <c r="CX1524" s="348" t="n"/>
      <c r="CY1524" s="348">
        <f>IFERROR(ROUND(STDEV(AN1524,L1524),1),"")</f>
        <v/>
      </c>
      <c r="CZ1524" s="232">
        <f>IFERROR(ROUND(AVERAGE(O1524:S1524,AA1524:AE1524),0),"")</f>
        <v/>
      </c>
      <c r="DA1524" s="232">
        <f>IFERROR(AVERAGE(T1524:X1524,AF1524:AJ1524),"")</f>
        <v/>
      </c>
      <c r="DB1524" s="308">
        <f>AV1524+BK1524</f>
        <v/>
      </c>
      <c r="DC1524" s="12">
        <f>SUM(BL1524:BT1524,AW1524:BE1524)</f>
        <v/>
      </c>
      <c r="DD1524" s="437">
        <f>IFERROR(ROUND(DC1524/K1524,0),"")</f>
        <v/>
      </c>
      <c r="DE1524" s="437">
        <f>IFERROR(ROUND(AVERAGE(Y1524:Z1524,AK1524:AL1524),0),"")</f>
        <v/>
      </c>
      <c r="DF1524" s="217">
        <f>IFERROR(ROUND((3600/DE1524*J1524),0),"")</f>
        <v/>
      </c>
      <c r="DG1524" s="437">
        <f>IFERROR(ROUND(DD1524/DF1524,1),"")</f>
        <v/>
      </c>
      <c r="DH1524" s="308">
        <f>IFERROR(DB1524+DD1524,"")</f>
        <v/>
      </c>
      <c r="DI1524" s="447">
        <f>IFERROR(DD1524/DH1524,"")</f>
        <v/>
      </c>
      <c r="DJ1524" s="239" t="n"/>
      <c r="DK1524" s="12">
        <f>IFERROR(DF1524-AP1524,"")</f>
        <v/>
      </c>
      <c r="DL1524" s="239" t="n"/>
      <c r="DM1524" s="307">
        <f>IFERROR(DA1524-L1524,"")</f>
        <v/>
      </c>
      <c r="DN1524" s="348">
        <f>IF(DE1524&gt;AQ1524,0,1)</f>
        <v/>
      </c>
      <c r="DO1524" s="348">
        <f>IF(DA1524&lt;M1524,0,1)</f>
        <v/>
      </c>
      <c r="DP1524" s="348">
        <f>IF(DA1524&gt;N1524,0,1)</f>
        <v/>
      </c>
    </row>
    <row r="1525" ht="20.25" customHeight="1" s="417">
      <c r="C1525" s="455" t="n"/>
      <c r="G1525" s="238" t="n"/>
      <c r="H1525" s="437" t="n"/>
      <c r="I1525" s="437" t="n"/>
      <c r="J1525" s="437" t="n"/>
      <c r="K1525" s="437" t="n"/>
      <c r="L1525" s="240" t="n"/>
      <c r="M1525" s="241" t="n"/>
      <c r="N1525" s="242" t="n"/>
      <c r="O1525" s="232" t="n"/>
      <c r="P1525" s="232" t="n"/>
      <c r="Q1525" s="232" t="n"/>
      <c r="R1525" s="232" t="n"/>
      <c r="S1525" s="232" t="n"/>
      <c r="T1525" s="232" t="n"/>
      <c r="U1525" s="232" t="n"/>
      <c r="V1525" s="232" t="n"/>
      <c r="W1525" s="232" t="n"/>
      <c r="X1525" s="232" t="n"/>
      <c r="Y1525" s="195" t="n"/>
      <c r="Z1525" s="195" t="n"/>
      <c r="AA1525" s="232" t="n"/>
      <c r="AB1525" s="232" t="n"/>
      <c r="AC1525" s="232" t="n"/>
      <c r="AD1525" s="232" t="n"/>
      <c r="AE1525" s="232" t="n"/>
      <c r="AF1525" s="232" t="n"/>
      <c r="AG1525" s="232" t="n"/>
      <c r="AH1525" s="232" t="n"/>
      <c r="AI1525" s="232" t="n"/>
      <c r="AJ1525" s="232" t="n"/>
      <c r="AK1525" s="195" t="n"/>
      <c r="AL1525" s="195" t="n"/>
      <c r="AM1525" s="232">
        <f>IFERROR(ROUND(AVERAGE(O1525:S1525,AA1525:AE1525),0),"")</f>
        <v/>
      </c>
      <c r="AN1525" s="232">
        <f>IFERROR(ROUND(AVERAGE(T1525:X1525,AF1525:AJ1525),0),"")</f>
        <v/>
      </c>
      <c r="AO1525" s="278">
        <f>IFERROR((AM1525-L1525)/L1525,"")</f>
        <v/>
      </c>
      <c r="AP1525" s="218" t="n"/>
      <c r="AQ1525" s="219" t="n"/>
      <c r="AR1525" s="217">
        <f>IFERROR(ROUND((3600/AS1525*J1525),0),"")</f>
        <v/>
      </c>
      <c r="AS1525" s="217">
        <f>IFERROR(ROUND(AVERAGE(Y1525:Z1525,AK1525:AL1525),0),"")</f>
        <v/>
      </c>
      <c r="AT1525" s="217" t="n"/>
      <c r="AU1525" s="217" t="n"/>
      <c r="AV1525" s="217" t="n"/>
      <c r="AW1525" s="217" t="n"/>
      <c r="AX1525" s="217" t="n"/>
      <c r="AY1525" s="217" t="n"/>
      <c r="AZ1525" s="217" t="n"/>
      <c r="BA1525" s="217" t="n"/>
      <c r="BB1525" s="217" t="n"/>
      <c r="BC1525" s="217" t="n"/>
      <c r="BD1525" s="217" t="n"/>
      <c r="BE1525" s="217" t="n"/>
      <c r="BF1525" s="217" t="n"/>
      <c r="BG1525" s="217" t="n"/>
      <c r="BH1525" s="217" t="n"/>
      <c r="BI1525" s="217" t="n"/>
      <c r="BJ1525" s="217" t="n"/>
      <c r="BK1525" s="217" t="n"/>
      <c r="BL1525" s="217" t="n"/>
      <c r="BM1525" s="217" t="n"/>
      <c r="BN1525" s="217" t="n"/>
      <c r="BO1525" s="217" t="n"/>
      <c r="BP1525" s="217" t="n"/>
      <c r="BQ1525" s="217" t="n"/>
      <c r="BR1525" s="217" t="n"/>
      <c r="BS1525" s="217" t="n"/>
      <c r="BT1525" s="217" t="n"/>
      <c r="BU1525" s="217" t="n"/>
      <c r="BV1525" s="217" t="n"/>
      <c r="BW1525" s="217" t="n"/>
      <c r="BX1525" s="220" t="n"/>
      <c r="BY1525" s="220" t="n"/>
      <c r="BZ1525" s="220" t="n"/>
      <c r="CA1525" s="220" t="n"/>
      <c r="CB1525" s="220" t="n"/>
      <c r="CC1525" s="220" t="n"/>
      <c r="CD1525" s="220" t="n"/>
      <c r="CE1525" s="220" t="n"/>
      <c r="CF1525" s="220" t="n"/>
      <c r="CG1525" s="221">
        <f>IFERROR(ROUND((SUM(BX1525:CF1525)),0),"")</f>
        <v/>
      </c>
      <c r="CH1525" s="216" t="n"/>
      <c r="CI1525" s="456" t="n"/>
      <c r="CJ1525" s="223" t="n"/>
      <c r="CK1525" s="196" t="n"/>
      <c r="CL1525" s="196" t="n"/>
      <c r="CM1525" s="196" t="n"/>
      <c r="CN1525" s="196" t="n"/>
      <c r="CO1525" s="196" t="n"/>
      <c r="CP1525" s="323" t="n"/>
      <c r="CQ1525" s="348" t="n"/>
      <c r="CR1525" s="348" t="n"/>
      <c r="CS1525" s="348" t="n"/>
      <c r="CT1525" s="348" t="n"/>
      <c r="CU1525" s="348" t="n"/>
      <c r="CV1525" s="348" t="n"/>
      <c r="CW1525" s="348" t="n"/>
      <c r="CX1525" s="348" t="n"/>
      <c r="CY1525" s="348">
        <f>IFERROR(ROUND(STDEV(AN1525,L1525),1),"")</f>
        <v/>
      </c>
      <c r="CZ1525" s="232">
        <f>IFERROR(ROUND(AVERAGE(O1525:S1525,AA1525:AE1525),0),"")</f>
        <v/>
      </c>
      <c r="DA1525" s="232">
        <f>IFERROR(AVERAGE(T1525:X1525,AF1525:AJ1525),"")</f>
        <v/>
      </c>
      <c r="DB1525" s="308">
        <f>AV1525+BK1525</f>
        <v/>
      </c>
      <c r="DC1525" s="12">
        <f>SUM(BL1525:BT1525,AW1525:BE1525)</f>
        <v/>
      </c>
      <c r="DD1525" s="437">
        <f>IFERROR(ROUND(DC1525/K1525,0),"")</f>
        <v/>
      </c>
      <c r="DE1525" s="437">
        <f>IFERROR(ROUND(AVERAGE(Y1525:Z1525,AK1525:AL1525),0),"")</f>
        <v/>
      </c>
      <c r="DF1525" s="217">
        <f>IFERROR(ROUND((3600/DE1525*J1525),0),"")</f>
        <v/>
      </c>
      <c r="DG1525" s="437">
        <f>IFERROR(ROUND(DD1525/DF1525,1),"")</f>
        <v/>
      </c>
      <c r="DH1525" s="308">
        <f>IFERROR(DB1525+DD1525,"")</f>
        <v/>
      </c>
      <c r="DI1525" s="447">
        <f>IFERROR(DD1525/DH1525,"")</f>
        <v/>
      </c>
      <c r="DJ1525" s="239" t="n"/>
      <c r="DK1525" s="12">
        <f>IFERROR(DF1525-AP1525,"")</f>
        <v/>
      </c>
      <c r="DL1525" s="239" t="n"/>
      <c r="DM1525" s="307">
        <f>IFERROR(DA1525-L1525,"")</f>
        <v/>
      </c>
      <c r="DN1525" s="348">
        <f>IF(DE1525&gt;AQ1525,0,1)</f>
        <v/>
      </c>
      <c r="DO1525" s="348">
        <f>IF(DA1525&lt;M1525,0,1)</f>
        <v/>
      </c>
      <c r="DP1525" s="348">
        <f>IF(DA1525&gt;N1525,0,1)</f>
        <v/>
      </c>
    </row>
    <row r="1526" ht="20.25" customHeight="1" s="417">
      <c r="C1526" s="455" t="n"/>
      <c r="G1526" s="238" t="n"/>
      <c r="H1526" s="437" t="n"/>
      <c r="I1526" s="437" t="n"/>
      <c r="J1526" s="437" t="n"/>
      <c r="K1526" s="437" t="n"/>
      <c r="L1526" s="240" t="n"/>
      <c r="M1526" s="241" t="n"/>
      <c r="N1526" s="242" t="n"/>
      <c r="O1526" s="232" t="n"/>
      <c r="P1526" s="232" t="n"/>
      <c r="Q1526" s="232" t="n"/>
      <c r="R1526" s="232" t="n"/>
      <c r="S1526" s="232" t="n"/>
      <c r="T1526" s="232" t="n"/>
      <c r="U1526" s="232" t="n"/>
      <c r="V1526" s="232" t="n"/>
      <c r="W1526" s="232" t="n"/>
      <c r="X1526" s="232" t="n"/>
      <c r="Y1526" s="195" t="n"/>
      <c r="Z1526" s="195" t="n"/>
      <c r="AA1526" s="232" t="n"/>
      <c r="AB1526" s="232" t="n"/>
      <c r="AC1526" s="232" t="n"/>
      <c r="AD1526" s="232" t="n"/>
      <c r="AE1526" s="232" t="n"/>
      <c r="AF1526" s="232" t="n"/>
      <c r="AG1526" s="232" t="n"/>
      <c r="AH1526" s="232" t="n"/>
      <c r="AI1526" s="232" t="n"/>
      <c r="AJ1526" s="232" t="n"/>
      <c r="AK1526" s="195" t="n"/>
      <c r="AL1526" s="195" t="n"/>
      <c r="AM1526" s="232">
        <f>IFERROR(ROUND(AVERAGE(O1526:S1526,AA1526:AE1526),0),"")</f>
        <v/>
      </c>
      <c r="AN1526" s="232">
        <f>IFERROR(ROUND(AVERAGE(T1526:X1526,AF1526:AJ1526),0),"")</f>
        <v/>
      </c>
      <c r="AO1526" s="278">
        <f>IFERROR((AM1526-L1526)/L1526,"")</f>
        <v/>
      </c>
      <c r="AP1526" s="218" t="n"/>
      <c r="AQ1526" s="219" t="n"/>
      <c r="AR1526" s="217">
        <f>IFERROR(ROUND((3600/AS1526*J1526),0),"")</f>
        <v/>
      </c>
      <c r="AS1526" s="217">
        <f>IFERROR(ROUND(AVERAGE(Y1526:Z1526,AK1526:AL1526),0),"")</f>
        <v/>
      </c>
      <c r="AT1526" s="217" t="n"/>
      <c r="AU1526" s="217" t="n"/>
      <c r="AV1526" s="217" t="n"/>
      <c r="AW1526" s="217" t="n"/>
      <c r="AX1526" s="217" t="n"/>
      <c r="AY1526" s="217" t="n"/>
      <c r="AZ1526" s="217" t="n"/>
      <c r="BA1526" s="217" t="n"/>
      <c r="BB1526" s="217" t="n"/>
      <c r="BC1526" s="217" t="n"/>
      <c r="BD1526" s="217" t="n"/>
      <c r="BE1526" s="217" t="n"/>
      <c r="BF1526" s="217" t="n"/>
      <c r="BG1526" s="217" t="n"/>
      <c r="BH1526" s="217" t="n"/>
      <c r="BI1526" s="217" t="n"/>
      <c r="BJ1526" s="217" t="n"/>
      <c r="BK1526" s="217" t="n"/>
      <c r="BL1526" s="217" t="n"/>
      <c r="BM1526" s="217" t="n"/>
      <c r="BN1526" s="217" t="n"/>
      <c r="BO1526" s="217" t="n"/>
      <c r="BP1526" s="217" t="n"/>
      <c r="BQ1526" s="217" t="n"/>
      <c r="BR1526" s="217" t="n"/>
      <c r="BS1526" s="217" t="n"/>
      <c r="BT1526" s="217" t="n"/>
      <c r="BU1526" s="217" t="n"/>
      <c r="BV1526" s="217" t="n"/>
      <c r="BW1526" s="217" t="n"/>
      <c r="BX1526" s="220" t="n"/>
      <c r="BY1526" s="220" t="n"/>
      <c r="BZ1526" s="220" t="n"/>
      <c r="CA1526" s="220" t="n"/>
      <c r="CB1526" s="220" t="n"/>
      <c r="CC1526" s="220" t="n"/>
      <c r="CD1526" s="220" t="n"/>
      <c r="CE1526" s="220" t="n"/>
      <c r="CF1526" s="220" t="n"/>
      <c r="CG1526" s="221">
        <f>IFERROR(ROUND((SUM(BX1526:CF1526)),0),"")</f>
        <v/>
      </c>
      <c r="CH1526" s="216" t="n"/>
      <c r="CI1526" s="456" t="n"/>
      <c r="CJ1526" s="223" t="n"/>
      <c r="CK1526" s="196" t="n"/>
      <c r="CL1526" s="196" t="n"/>
      <c r="CM1526" s="196" t="n"/>
      <c r="CN1526" s="196" t="n"/>
      <c r="CO1526" s="196" t="n"/>
      <c r="CP1526" s="323" t="n"/>
      <c r="CQ1526" s="348" t="n"/>
      <c r="CR1526" s="348" t="n"/>
      <c r="CS1526" s="348" t="n"/>
      <c r="CT1526" s="348" t="n"/>
      <c r="CU1526" s="348" t="n"/>
      <c r="CV1526" s="348" t="n"/>
      <c r="CW1526" s="348" t="n"/>
      <c r="CX1526" s="348" t="n"/>
      <c r="CY1526" s="348">
        <f>IFERROR(ROUND(STDEV(AN1526,L1526),1),"")</f>
        <v/>
      </c>
      <c r="CZ1526" s="232">
        <f>IFERROR(ROUND(AVERAGE(O1526:S1526,AA1526:AE1526),0),"")</f>
        <v/>
      </c>
      <c r="DA1526" s="232">
        <f>IFERROR(AVERAGE(T1526:X1526,AF1526:AJ1526),"")</f>
        <v/>
      </c>
      <c r="DB1526" s="308">
        <f>AV1526+BK1526</f>
        <v/>
      </c>
      <c r="DC1526" s="12">
        <f>SUM(BL1526:BT1526,AW1526:BE1526)</f>
        <v/>
      </c>
      <c r="DD1526" s="437">
        <f>IFERROR(ROUND(DC1526/K1526,0),"")</f>
        <v/>
      </c>
      <c r="DE1526" s="437">
        <f>IFERROR(ROUND(AVERAGE(Y1526:Z1526,AK1526:AL1526),0),"")</f>
        <v/>
      </c>
      <c r="DF1526" s="217">
        <f>IFERROR(ROUND((3600/DE1526*J1526),0),"")</f>
        <v/>
      </c>
      <c r="DG1526" s="437">
        <f>IFERROR(ROUND(DD1526/DF1526,1),"")</f>
        <v/>
      </c>
      <c r="DH1526" s="308">
        <f>IFERROR(DB1526+DD1526,"")</f>
        <v/>
      </c>
      <c r="DI1526" s="447">
        <f>IFERROR(DD1526/DH1526,"")</f>
        <v/>
      </c>
      <c r="DJ1526" s="239" t="n"/>
      <c r="DK1526" s="12">
        <f>IFERROR(DF1526-AP1526,"")</f>
        <v/>
      </c>
      <c r="DL1526" s="239" t="n"/>
      <c r="DM1526" s="307">
        <f>IFERROR(DA1526-L1526,"")</f>
        <v/>
      </c>
      <c r="DN1526" s="348">
        <f>IF(DE1526&gt;AQ1526,0,1)</f>
        <v/>
      </c>
      <c r="DO1526" s="348">
        <f>IF(DA1526&lt;M1526,0,1)</f>
        <v/>
      </c>
      <c r="DP1526" s="348">
        <f>IF(DA1526&gt;N1526,0,1)</f>
        <v/>
      </c>
    </row>
    <row r="1527" ht="20.25" customHeight="1" s="417">
      <c r="C1527" s="455" t="n"/>
      <c r="G1527" s="238" t="n"/>
      <c r="H1527" s="437" t="n"/>
      <c r="I1527" s="437" t="n"/>
      <c r="J1527" s="437" t="n"/>
      <c r="K1527" s="437" t="n"/>
      <c r="L1527" s="240" t="n"/>
      <c r="M1527" s="241" t="n"/>
      <c r="N1527" s="242" t="n"/>
      <c r="O1527" s="232" t="n"/>
      <c r="P1527" s="232" t="n"/>
      <c r="Q1527" s="232" t="n"/>
      <c r="R1527" s="232" t="n"/>
      <c r="S1527" s="232" t="n"/>
      <c r="T1527" s="232" t="n"/>
      <c r="U1527" s="232" t="n"/>
      <c r="V1527" s="232" t="n"/>
      <c r="W1527" s="232" t="n"/>
      <c r="X1527" s="232" t="n"/>
      <c r="Y1527" s="195" t="n"/>
      <c r="Z1527" s="195" t="n"/>
      <c r="AA1527" s="232" t="n"/>
      <c r="AB1527" s="232" t="n"/>
      <c r="AC1527" s="232" t="n"/>
      <c r="AD1527" s="232" t="n"/>
      <c r="AE1527" s="232" t="n"/>
      <c r="AF1527" s="232" t="n"/>
      <c r="AG1527" s="232" t="n"/>
      <c r="AH1527" s="232" t="n"/>
      <c r="AI1527" s="232" t="n"/>
      <c r="AJ1527" s="232" t="n"/>
      <c r="AK1527" s="195" t="n"/>
      <c r="AL1527" s="195" t="n"/>
      <c r="AM1527" s="232">
        <f>IFERROR(ROUND(AVERAGE(O1527:S1527,AA1527:AE1527),0),"")</f>
        <v/>
      </c>
      <c r="AN1527" s="232">
        <f>IFERROR(ROUND(AVERAGE(T1527:X1527,AF1527:AJ1527),0),"")</f>
        <v/>
      </c>
      <c r="AO1527" s="278">
        <f>IFERROR((AM1527-L1527)/L1527,"")</f>
        <v/>
      </c>
      <c r="AP1527" s="218" t="n"/>
      <c r="AQ1527" s="219" t="n"/>
      <c r="AR1527" s="217">
        <f>IFERROR(ROUND((3600/AS1527*J1527),0),"")</f>
        <v/>
      </c>
      <c r="AS1527" s="217">
        <f>IFERROR(ROUND(AVERAGE(Y1527:Z1527,AK1527:AL1527),0),"")</f>
        <v/>
      </c>
      <c r="AT1527" s="217" t="n"/>
      <c r="AU1527" s="217" t="n"/>
      <c r="AV1527" s="217" t="n"/>
      <c r="AW1527" s="217" t="n"/>
      <c r="AX1527" s="217" t="n"/>
      <c r="AY1527" s="217" t="n"/>
      <c r="AZ1527" s="217" t="n"/>
      <c r="BA1527" s="217" t="n"/>
      <c r="BB1527" s="217" t="n"/>
      <c r="BC1527" s="217" t="n"/>
      <c r="BD1527" s="217" t="n"/>
      <c r="BE1527" s="217" t="n"/>
      <c r="BF1527" s="217" t="n"/>
      <c r="BG1527" s="217" t="n"/>
      <c r="BH1527" s="217" t="n"/>
      <c r="BI1527" s="217" t="n"/>
      <c r="BJ1527" s="217" t="n"/>
      <c r="BK1527" s="217" t="n"/>
      <c r="BL1527" s="217" t="n"/>
      <c r="BM1527" s="217" t="n"/>
      <c r="BN1527" s="217" t="n"/>
      <c r="BO1527" s="217" t="n"/>
      <c r="BP1527" s="217" t="n"/>
      <c r="BQ1527" s="217" t="n"/>
      <c r="BR1527" s="217" t="n"/>
      <c r="BS1527" s="217" t="n"/>
      <c r="BT1527" s="217" t="n"/>
      <c r="BU1527" s="217" t="n"/>
      <c r="BV1527" s="217" t="n"/>
      <c r="BW1527" s="217" t="n"/>
      <c r="BX1527" s="220" t="n"/>
      <c r="BY1527" s="220" t="n"/>
      <c r="BZ1527" s="220" t="n"/>
      <c r="CA1527" s="220" t="n"/>
      <c r="CB1527" s="220" t="n"/>
      <c r="CC1527" s="220" t="n"/>
      <c r="CD1527" s="220" t="n"/>
      <c r="CE1527" s="220" t="n"/>
      <c r="CF1527" s="220" t="n"/>
      <c r="CG1527" s="221">
        <f>IFERROR(ROUND((SUM(BX1527:CF1527)),0),"")</f>
        <v/>
      </c>
      <c r="CH1527" s="216" t="n"/>
      <c r="CI1527" s="456" t="n"/>
      <c r="CJ1527" s="223" t="n"/>
      <c r="CK1527" s="196" t="n"/>
      <c r="CL1527" s="196" t="n"/>
      <c r="CM1527" s="196" t="n"/>
      <c r="CN1527" s="196" t="n"/>
      <c r="CO1527" s="196" t="n"/>
      <c r="CP1527" s="323" t="n"/>
      <c r="CQ1527" s="348" t="n"/>
      <c r="CR1527" s="348" t="n"/>
      <c r="CS1527" s="348" t="n"/>
      <c r="CT1527" s="348" t="n"/>
      <c r="CU1527" s="348" t="n"/>
      <c r="CV1527" s="348" t="n"/>
      <c r="CW1527" s="348" t="n"/>
      <c r="CX1527" s="348" t="n"/>
      <c r="CY1527" s="348">
        <f>IFERROR(ROUND(STDEV(AN1527,L1527),1),"")</f>
        <v/>
      </c>
      <c r="CZ1527" s="232">
        <f>IFERROR(ROUND(AVERAGE(O1527:S1527,AA1527:AE1527),0),"")</f>
        <v/>
      </c>
      <c r="DA1527" s="232">
        <f>IFERROR(AVERAGE(T1527:X1527,AF1527:AJ1527),"")</f>
        <v/>
      </c>
      <c r="DB1527" s="308">
        <f>AV1527+BK1527</f>
        <v/>
      </c>
      <c r="DC1527" s="12">
        <f>SUM(BL1527:BT1527,AW1527:BE1527)</f>
        <v/>
      </c>
      <c r="DD1527" s="437">
        <f>IFERROR(ROUND(DC1527/K1527,0),"")</f>
        <v/>
      </c>
      <c r="DE1527" s="437">
        <f>IFERROR(ROUND(AVERAGE(Y1527:Z1527,AK1527:AL1527),0),"")</f>
        <v/>
      </c>
      <c r="DF1527" s="217">
        <f>IFERROR(ROUND((3600/DE1527*J1527),0),"")</f>
        <v/>
      </c>
      <c r="DG1527" s="437">
        <f>IFERROR(ROUND(DD1527/DF1527,1),"")</f>
        <v/>
      </c>
      <c r="DH1527" s="308">
        <f>IFERROR(DB1527+DD1527,"")</f>
        <v/>
      </c>
      <c r="DI1527" s="447">
        <f>IFERROR(DD1527/DH1527,"")</f>
        <v/>
      </c>
      <c r="DJ1527" s="239" t="n"/>
      <c r="DK1527" s="12">
        <f>IFERROR(DF1527-AP1527,"")</f>
        <v/>
      </c>
      <c r="DL1527" s="239" t="n"/>
      <c r="DM1527" s="307">
        <f>IFERROR(DA1527-L1527,"")</f>
        <v/>
      </c>
      <c r="DN1527" s="348">
        <f>IF(DE1527&gt;AQ1527,0,1)</f>
        <v/>
      </c>
      <c r="DO1527" s="348">
        <f>IF(DA1527&lt;M1527,0,1)</f>
        <v/>
      </c>
      <c r="DP1527" s="348">
        <f>IF(DA1527&gt;N1527,0,1)</f>
        <v/>
      </c>
    </row>
    <row r="1528" ht="20.25" customHeight="1" s="417">
      <c r="C1528" s="455" t="n"/>
      <c r="G1528" s="238" t="n"/>
      <c r="H1528" s="437" t="n"/>
      <c r="I1528" s="437" t="n"/>
      <c r="J1528" s="437" t="n"/>
      <c r="K1528" s="437" t="n"/>
      <c r="L1528" s="240" t="n"/>
      <c r="M1528" s="241" t="n"/>
      <c r="N1528" s="242" t="n"/>
      <c r="O1528" s="232" t="n"/>
      <c r="P1528" s="232" t="n"/>
      <c r="Q1528" s="232" t="n"/>
      <c r="R1528" s="232" t="n"/>
      <c r="S1528" s="232" t="n"/>
      <c r="T1528" s="232" t="n"/>
      <c r="U1528" s="232" t="n"/>
      <c r="V1528" s="232" t="n"/>
      <c r="W1528" s="232" t="n"/>
      <c r="X1528" s="232" t="n"/>
      <c r="Y1528" s="195" t="n"/>
      <c r="Z1528" s="195" t="n"/>
      <c r="AA1528" s="232" t="n"/>
      <c r="AB1528" s="232" t="n"/>
      <c r="AC1528" s="232" t="n"/>
      <c r="AD1528" s="232" t="n"/>
      <c r="AE1528" s="232" t="n"/>
      <c r="AF1528" s="232" t="n"/>
      <c r="AG1528" s="232" t="n"/>
      <c r="AH1528" s="232" t="n"/>
      <c r="AI1528" s="232" t="n"/>
      <c r="AJ1528" s="232" t="n"/>
      <c r="AK1528" s="195" t="n"/>
      <c r="AL1528" s="195" t="n"/>
      <c r="AM1528" s="232">
        <f>IFERROR(ROUND(AVERAGE(O1528:S1528,AA1528:AE1528),0),"")</f>
        <v/>
      </c>
      <c r="AN1528" s="232">
        <f>IFERROR(ROUND(AVERAGE(T1528:X1528,AF1528:AJ1528),0),"")</f>
        <v/>
      </c>
      <c r="AO1528" s="278">
        <f>IFERROR((AM1528-L1528)/L1528,"")</f>
        <v/>
      </c>
      <c r="AP1528" s="218" t="n"/>
      <c r="AQ1528" s="219" t="n"/>
      <c r="AR1528" s="217">
        <f>IFERROR(ROUND((3600/AS1528*J1528),0),"")</f>
        <v/>
      </c>
      <c r="AS1528" s="217">
        <f>IFERROR(ROUND(AVERAGE(Y1528:Z1528,AK1528:AL1528),0),"")</f>
        <v/>
      </c>
      <c r="AT1528" s="217" t="n"/>
      <c r="AU1528" s="217" t="n"/>
      <c r="AV1528" s="217" t="n"/>
      <c r="AW1528" s="217" t="n"/>
      <c r="AX1528" s="217" t="n"/>
      <c r="AY1528" s="217" t="n"/>
      <c r="AZ1528" s="217" t="n"/>
      <c r="BA1528" s="217" t="n"/>
      <c r="BB1528" s="217" t="n"/>
      <c r="BC1528" s="217" t="n"/>
      <c r="BD1528" s="217" t="n"/>
      <c r="BE1528" s="217" t="n"/>
      <c r="BF1528" s="217" t="n"/>
      <c r="BG1528" s="217" t="n"/>
      <c r="BH1528" s="217" t="n"/>
      <c r="BI1528" s="217" t="n"/>
      <c r="BJ1528" s="217" t="n"/>
      <c r="BK1528" s="217" t="n"/>
      <c r="BL1528" s="217" t="n"/>
      <c r="BM1528" s="217" t="n"/>
      <c r="BN1528" s="217" t="n"/>
      <c r="BO1528" s="217" t="n"/>
      <c r="BP1528" s="217" t="n"/>
      <c r="BQ1528" s="217" t="n"/>
      <c r="BR1528" s="217" t="n"/>
      <c r="BS1528" s="217" t="n"/>
      <c r="BT1528" s="217" t="n"/>
      <c r="BU1528" s="217" t="n"/>
      <c r="BV1528" s="217" t="n"/>
      <c r="BW1528" s="217" t="n"/>
      <c r="BX1528" s="220" t="n"/>
      <c r="BY1528" s="220" t="n"/>
      <c r="BZ1528" s="220" t="n"/>
      <c r="CA1528" s="220" t="n"/>
      <c r="CB1528" s="220" t="n"/>
      <c r="CC1528" s="220" t="n"/>
      <c r="CD1528" s="220" t="n"/>
      <c r="CE1528" s="220" t="n"/>
      <c r="CF1528" s="220" t="n"/>
      <c r="CG1528" s="221">
        <f>IFERROR(ROUND((SUM(BX1528:CF1528)),0),"")</f>
        <v/>
      </c>
      <c r="CH1528" s="216" t="n"/>
      <c r="CI1528" s="456" t="n"/>
      <c r="CJ1528" s="223" t="n"/>
      <c r="CK1528" s="196" t="n"/>
      <c r="CL1528" s="196" t="n"/>
      <c r="CM1528" s="196" t="n"/>
      <c r="CN1528" s="196" t="n"/>
      <c r="CO1528" s="196" t="n"/>
      <c r="CP1528" s="323" t="n"/>
      <c r="CQ1528" s="348" t="n"/>
      <c r="CR1528" s="348" t="n"/>
      <c r="CS1528" s="348" t="n"/>
      <c r="CT1528" s="348" t="n"/>
      <c r="CU1528" s="348" t="n"/>
      <c r="CV1528" s="348" t="n"/>
      <c r="CW1528" s="348" t="n"/>
      <c r="CX1528" s="348" t="n"/>
      <c r="CY1528" s="348">
        <f>IFERROR(ROUND(STDEV(AN1528,L1528),1),"")</f>
        <v/>
      </c>
      <c r="CZ1528" s="232">
        <f>IFERROR(ROUND(AVERAGE(O1528:S1528,AA1528:AE1528),0),"")</f>
        <v/>
      </c>
      <c r="DA1528" s="232">
        <f>IFERROR(AVERAGE(T1528:X1528,AF1528:AJ1528),"")</f>
        <v/>
      </c>
      <c r="DB1528" s="308">
        <f>AV1528+BK1528</f>
        <v/>
      </c>
      <c r="DC1528" s="12">
        <f>SUM(BL1528:BT1528,AW1528:BE1528)</f>
        <v/>
      </c>
      <c r="DD1528" s="437">
        <f>IFERROR(ROUND(DC1528/K1528,0),"")</f>
        <v/>
      </c>
      <c r="DE1528" s="437">
        <f>IFERROR(ROUND(AVERAGE(Y1528:Z1528,AK1528:AL1528),0),"")</f>
        <v/>
      </c>
      <c r="DF1528" s="217">
        <f>IFERROR(ROUND((3600/DE1528*J1528),0),"")</f>
        <v/>
      </c>
      <c r="DG1528" s="437">
        <f>IFERROR(ROUND(DD1528/DF1528,1),"")</f>
        <v/>
      </c>
      <c r="DH1528" s="308">
        <f>IFERROR(DB1528+DD1528,"")</f>
        <v/>
      </c>
      <c r="DI1528" s="447">
        <f>IFERROR(DD1528/DH1528,"")</f>
        <v/>
      </c>
      <c r="DJ1528" s="239" t="n"/>
      <c r="DK1528" s="12">
        <f>IFERROR(DF1528-AP1528,"")</f>
        <v/>
      </c>
      <c r="DL1528" s="239" t="n"/>
      <c r="DM1528" s="307">
        <f>IFERROR(DA1528-L1528,"")</f>
        <v/>
      </c>
      <c r="DN1528" s="348">
        <f>IF(DE1528&gt;AQ1528,0,1)</f>
        <v/>
      </c>
      <c r="DO1528" s="348">
        <f>IF(DA1528&lt;M1528,0,1)</f>
        <v/>
      </c>
      <c r="DP1528" s="348">
        <f>IF(DA1528&gt;N1528,0,1)</f>
        <v/>
      </c>
    </row>
    <row r="1529" ht="20.25" customHeight="1" s="417">
      <c r="C1529" s="455" t="n"/>
      <c r="G1529" s="238" t="n"/>
      <c r="H1529" s="437" t="n"/>
      <c r="I1529" s="437" t="n"/>
      <c r="J1529" s="437" t="n"/>
      <c r="K1529" s="437" t="n"/>
      <c r="L1529" s="240" t="n"/>
      <c r="M1529" s="241" t="n"/>
      <c r="N1529" s="242" t="n"/>
      <c r="O1529" s="232" t="n"/>
      <c r="P1529" s="232" t="n"/>
      <c r="Q1529" s="232" t="n"/>
      <c r="R1529" s="232" t="n"/>
      <c r="S1529" s="232" t="n"/>
      <c r="T1529" s="232" t="n"/>
      <c r="U1529" s="232" t="n"/>
      <c r="V1529" s="232" t="n"/>
      <c r="W1529" s="232" t="n"/>
      <c r="X1529" s="232" t="n"/>
      <c r="Y1529" s="195" t="n"/>
      <c r="Z1529" s="195" t="n"/>
      <c r="AA1529" s="232" t="n"/>
      <c r="AB1529" s="232" t="n"/>
      <c r="AC1529" s="232" t="n"/>
      <c r="AD1529" s="232" t="n"/>
      <c r="AE1529" s="232" t="n"/>
      <c r="AF1529" s="232" t="n"/>
      <c r="AG1529" s="232" t="n"/>
      <c r="AH1529" s="232" t="n"/>
      <c r="AI1529" s="232" t="n"/>
      <c r="AJ1529" s="232" t="n"/>
      <c r="AK1529" s="195" t="n"/>
      <c r="AL1529" s="195" t="n"/>
      <c r="AM1529" s="232">
        <f>IFERROR(ROUND(AVERAGE(O1529:S1529,AA1529:AE1529),0),"")</f>
        <v/>
      </c>
      <c r="AN1529" s="232">
        <f>IFERROR(ROUND(AVERAGE(T1529:X1529,AF1529:AJ1529),0),"")</f>
        <v/>
      </c>
      <c r="AO1529" s="278">
        <f>IFERROR((AM1529-L1529)/L1529,"")</f>
        <v/>
      </c>
      <c r="AP1529" s="218" t="n"/>
      <c r="AQ1529" s="219" t="n"/>
      <c r="AR1529" s="217">
        <f>IFERROR(ROUND((3600/AS1529*J1529),0),"")</f>
        <v/>
      </c>
      <c r="AS1529" s="217">
        <f>IFERROR(ROUND(AVERAGE(Y1529:Z1529,AK1529:AL1529),0),"")</f>
        <v/>
      </c>
      <c r="AT1529" s="217" t="n"/>
      <c r="AU1529" s="217" t="n"/>
      <c r="AV1529" s="217" t="n"/>
      <c r="AW1529" s="217" t="n"/>
      <c r="AX1529" s="217" t="n"/>
      <c r="AY1529" s="217" t="n"/>
      <c r="AZ1529" s="217" t="n"/>
      <c r="BA1529" s="217" t="n"/>
      <c r="BB1529" s="217" t="n"/>
      <c r="BC1529" s="217" t="n"/>
      <c r="BD1529" s="217" t="n"/>
      <c r="BE1529" s="217" t="n"/>
      <c r="BF1529" s="217" t="n"/>
      <c r="BG1529" s="217" t="n"/>
      <c r="BH1529" s="217" t="n"/>
      <c r="BI1529" s="217" t="n"/>
      <c r="BJ1529" s="217" t="n"/>
      <c r="BK1529" s="217" t="n"/>
      <c r="BL1529" s="217" t="n"/>
      <c r="BM1529" s="217" t="n"/>
      <c r="BN1529" s="217" t="n"/>
      <c r="BO1529" s="217" t="n"/>
      <c r="BP1529" s="217" t="n"/>
      <c r="BQ1529" s="217" t="n"/>
      <c r="BR1529" s="217" t="n"/>
      <c r="BS1529" s="217" t="n"/>
      <c r="BT1529" s="217" t="n"/>
      <c r="BU1529" s="217" t="n"/>
      <c r="BV1529" s="217" t="n"/>
      <c r="BW1529" s="217" t="n"/>
      <c r="BX1529" s="220" t="n"/>
      <c r="BY1529" s="220" t="n"/>
      <c r="BZ1529" s="220" t="n"/>
      <c r="CA1529" s="220" t="n"/>
      <c r="CB1529" s="220" t="n"/>
      <c r="CC1529" s="220" t="n"/>
      <c r="CD1529" s="220" t="n"/>
      <c r="CE1529" s="220" t="n"/>
      <c r="CF1529" s="220" t="n"/>
      <c r="CG1529" s="221">
        <f>IFERROR(ROUND((SUM(BX1529:CF1529)),0),"")</f>
        <v/>
      </c>
      <c r="CH1529" s="216" t="n"/>
      <c r="CI1529" s="456" t="n"/>
      <c r="CJ1529" s="223" t="n"/>
      <c r="CK1529" s="196" t="n"/>
      <c r="CL1529" s="196" t="n"/>
      <c r="CM1529" s="196" t="n"/>
      <c r="CN1529" s="196" t="n"/>
      <c r="CO1529" s="196" t="n"/>
      <c r="CP1529" s="323" t="n"/>
      <c r="CQ1529" s="348" t="n"/>
      <c r="CR1529" s="348" t="n"/>
      <c r="CS1529" s="348" t="n"/>
      <c r="CT1529" s="348" t="n"/>
      <c r="CU1529" s="348" t="n"/>
      <c r="CV1529" s="348" t="n"/>
      <c r="CW1529" s="348" t="n"/>
      <c r="CX1529" s="348" t="n"/>
      <c r="CY1529" s="348">
        <f>IFERROR(ROUND(STDEV(AN1529,L1529),1),"")</f>
        <v/>
      </c>
      <c r="CZ1529" s="232">
        <f>IFERROR(ROUND(AVERAGE(O1529:S1529,AA1529:AE1529),0),"")</f>
        <v/>
      </c>
      <c r="DA1529" s="232">
        <f>IFERROR(AVERAGE(T1529:X1529,AF1529:AJ1529),"")</f>
        <v/>
      </c>
      <c r="DB1529" s="308">
        <f>AV1529+BK1529</f>
        <v/>
      </c>
      <c r="DC1529" s="12">
        <f>SUM(BL1529:BT1529,AW1529:BE1529)</f>
        <v/>
      </c>
      <c r="DD1529" s="437">
        <f>IFERROR(ROUND(DC1529/K1529,0),"")</f>
        <v/>
      </c>
      <c r="DE1529" s="437">
        <f>IFERROR(ROUND(AVERAGE(Y1529:Z1529,AK1529:AL1529),0),"")</f>
        <v/>
      </c>
      <c r="DF1529" s="217">
        <f>IFERROR(ROUND((3600/DE1529*J1529),0),"")</f>
        <v/>
      </c>
      <c r="DG1529" s="437">
        <f>IFERROR(ROUND(DD1529/DF1529,1),"")</f>
        <v/>
      </c>
      <c r="DH1529" s="308">
        <f>IFERROR(DB1529+DD1529,"")</f>
        <v/>
      </c>
      <c r="DI1529" s="447">
        <f>IFERROR(DD1529/DH1529,"")</f>
        <v/>
      </c>
      <c r="DJ1529" s="239" t="n"/>
      <c r="DK1529" s="12">
        <f>IFERROR(DF1529-AP1529,"")</f>
        <v/>
      </c>
      <c r="DL1529" s="239" t="n"/>
      <c r="DM1529" s="307">
        <f>IFERROR(DA1529-L1529,"")</f>
        <v/>
      </c>
      <c r="DN1529" s="348">
        <f>IF(DE1529&gt;AQ1529,0,1)</f>
        <v/>
      </c>
      <c r="DO1529" s="348">
        <f>IF(DA1529&lt;M1529,0,1)</f>
        <v/>
      </c>
      <c r="DP1529" s="348">
        <f>IF(DA1529&gt;N1529,0,1)</f>
        <v/>
      </c>
    </row>
    <row r="1530" ht="20.25" customHeight="1" s="417">
      <c r="C1530" s="455" t="n"/>
      <c r="G1530" s="238" t="n"/>
      <c r="H1530" s="437" t="n"/>
      <c r="I1530" s="437" t="n"/>
      <c r="J1530" s="437" t="n"/>
      <c r="K1530" s="437" t="n"/>
      <c r="L1530" s="240" t="n"/>
      <c r="M1530" s="241" t="n"/>
      <c r="N1530" s="242" t="n"/>
      <c r="O1530" s="232" t="n"/>
      <c r="P1530" s="232" t="n"/>
      <c r="Q1530" s="232" t="n"/>
      <c r="R1530" s="232" t="n"/>
      <c r="S1530" s="232" t="n"/>
      <c r="T1530" s="232" t="n"/>
      <c r="U1530" s="232" t="n"/>
      <c r="V1530" s="232" t="n"/>
      <c r="W1530" s="232" t="n"/>
      <c r="X1530" s="232" t="n"/>
      <c r="Y1530" s="195" t="n"/>
      <c r="Z1530" s="195" t="n"/>
      <c r="AA1530" s="232" t="n"/>
      <c r="AB1530" s="232" t="n"/>
      <c r="AC1530" s="232" t="n"/>
      <c r="AD1530" s="232" t="n"/>
      <c r="AE1530" s="232" t="n"/>
      <c r="AF1530" s="232" t="n"/>
      <c r="AG1530" s="232" t="n"/>
      <c r="AH1530" s="232" t="n"/>
      <c r="AI1530" s="232" t="n"/>
      <c r="AJ1530" s="232" t="n"/>
      <c r="AK1530" s="195" t="n"/>
      <c r="AL1530" s="195" t="n"/>
      <c r="AM1530" s="232">
        <f>IFERROR(ROUND(AVERAGE(O1530:S1530,AA1530:AE1530),0),"")</f>
        <v/>
      </c>
      <c r="AN1530" s="232">
        <f>IFERROR(ROUND(AVERAGE(T1530:X1530,AF1530:AJ1530),0),"")</f>
        <v/>
      </c>
      <c r="AO1530" s="278">
        <f>IFERROR((AM1530-L1530)/L1530,"")</f>
        <v/>
      </c>
      <c r="AP1530" s="218" t="n"/>
      <c r="AQ1530" s="219" t="n"/>
      <c r="AR1530" s="217">
        <f>IFERROR(ROUND((3600/AS1530*J1530),0),"")</f>
        <v/>
      </c>
      <c r="AS1530" s="217">
        <f>IFERROR(ROUND(AVERAGE(Y1530:Z1530,AK1530:AL1530),0),"")</f>
        <v/>
      </c>
      <c r="AT1530" s="217" t="n"/>
      <c r="AU1530" s="217" t="n"/>
      <c r="AV1530" s="217" t="n"/>
      <c r="AW1530" s="217" t="n"/>
      <c r="AX1530" s="217" t="n"/>
      <c r="AY1530" s="217" t="n"/>
      <c r="AZ1530" s="217" t="n"/>
      <c r="BA1530" s="217" t="n"/>
      <c r="BB1530" s="217" t="n"/>
      <c r="BC1530" s="217" t="n"/>
      <c r="BD1530" s="217" t="n"/>
      <c r="BE1530" s="217" t="n"/>
      <c r="BF1530" s="217" t="n"/>
      <c r="BG1530" s="217" t="n"/>
      <c r="BH1530" s="217" t="n"/>
      <c r="BI1530" s="217" t="n"/>
      <c r="BJ1530" s="217" t="n"/>
      <c r="BK1530" s="217" t="n"/>
      <c r="BL1530" s="217" t="n"/>
      <c r="BM1530" s="217" t="n"/>
      <c r="BN1530" s="217" t="n"/>
      <c r="BO1530" s="217" t="n"/>
      <c r="BP1530" s="217" t="n"/>
      <c r="BQ1530" s="217" t="n"/>
      <c r="BR1530" s="217" t="n"/>
      <c r="BS1530" s="217" t="n"/>
      <c r="BT1530" s="217" t="n"/>
      <c r="BU1530" s="217" t="n"/>
      <c r="BV1530" s="217" t="n"/>
      <c r="BW1530" s="217" t="n"/>
      <c r="BX1530" s="220" t="n"/>
      <c r="BY1530" s="220" t="n"/>
      <c r="BZ1530" s="220" t="n"/>
      <c r="CA1530" s="220" t="n"/>
      <c r="CB1530" s="220" t="n"/>
      <c r="CC1530" s="220" t="n"/>
      <c r="CD1530" s="220" t="n"/>
      <c r="CE1530" s="220" t="n"/>
      <c r="CF1530" s="220" t="n"/>
      <c r="CG1530" s="221">
        <f>IFERROR(ROUND((SUM(BX1530:CF1530)),0),"")</f>
        <v/>
      </c>
      <c r="CH1530" s="216" t="n"/>
      <c r="CI1530" s="456" t="n"/>
      <c r="CJ1530" s="223" t="n"/>
      <c r="CK1530" s="196" t="n"/>
      <c r="CL1530" s="196" t="n"/>
      <c r="CM1530" s="196" t="n"/>
      <c r="CN1530" s="196" t="n"/>
      <c r="CO1530" s="196" t="n"/>
      <c r="CP1530" s="323" t="n"/>
      <c r="CQ1530" s="348" t="n"/>
      <c r="CR1530" s="348" t="n"/>
      <c r="CS1530" s="348" t="n"/>
      <c r="CT1530" s="348" t="n"/>
      <c r="CU1530" s="348" t="n"/>
      <c r="CV1530" s="348" t="n"/>
      <c r="CW1530" s="348" t="n"/>
      <c r="CX1530" s="348" t="n"/>
      <c r="CY1530" s="348">
        <f>IFERROR(ROUND(STDEV(AN1530,L1530),1),"")</f>
        <v/>
      </c>
      <c r="CZ1530" s="232">
        <f>IFERROR(ROUND(AVERAGE(O1530:S1530,AA1530:AE1530),0),"")</f>
        <v/>
      </c>
      <c r="DA1530" s="232">
        <f>IFERROR(AVERAGE(T1530:X1530,AF1530:AJ1530),"")</f>
        <v/>
      </c>
      <c r="DB1530" s="308">
        <f>AV1530+BK1530</f>
        <v/>
      </c>
      <c r="DC1530" s="12">
        <f>SUM(BL1530:BT1530,AW1530:BE1530)</f>
        <v/>
      </c>
      <c r="DD1530" s="437">
        <f>IFERROR(ROUND(DC1530/K1530,0),"")</f>
        <v/>
      </c>
      <c r="DE1530" s="437">
        <f>IFERROR(ROUND(AVERAGE(Y1530:Z1530,AK1530:AL1530),0),"")</f>
        <v/>
      </c>
      <c r="DF1530" s="217">
        <f>IFERROR(ROUND((3600/DE1530*J1530),0),"")</f>
        <v/>
      </c>
      <c r="DG1530" s="437">
        <f>IFERROR(ROUND(DD1530/DF1530,1),"")</f>
        <v/>
      </c>
      <c r="DH1530" s="308">
        <f>IFERROR(DB1530+DD1530,"")</f>
        <v/>
      </c>
      <c r="DI1530" s="447">
        <f>IFERROR(DD1530/DH1530,"")</f>
        <v/>
      </c>
      <c r="DJ1530" s="239" t="n"/>
      <c r="DK1530" s="12">
        <f>IFERROR(DF1530-AP1530,"")</f>
        <v/>
      </c>
      <c r="DL1530" s="239" t="n"/>
      <c r="DM1530" s="307">
        <f>IFERROR(DA1530-L1530,"")</f>
        <v/>
      </c>
      <c r="DN1530" s="348">
        <f>IF(DE1530&gt;AQ1530,0,1)</f>
        <v/>
      </c>
      <c r="DO1530" s="348">
        <f>IF(DA1530&lt;M1530,0,1)</f>
        <v/>
      </c>
      <c r="DP1530" s="348">
        <f>IF(DA1530&gt;N1530,0,1)</f>
        <v/>
      </c>
    </row>
    <row r="1531" ht="20.25" customHeight="1" s="417">
      <c r="C1531" s="455" t="n"/>
      <c r="G1531" s="238" t="n"/>
      <c r="H1531" s="437" t="n"/>
      <c r="I1531" s="437" t="n"/>
      <c r="J1531" s="437" t="n"/>
      <c r="K1531" s="437" t="n"/>
      <c r="L1531" s="240" t="n"/>
      <c r="M1531" s="241" t="n"/>
      <c r="N1531" s="242" t="n"/>
      <c r="O1531" s="232" t="n"/>
      <c r="P1531" s="232" t="n"/>
      <c r="Q1531" s="232" t="n"/>
      <c r="R1531" s="232" t="n"/>
      <c r="S1531" s="232" t="n"/>
      <c r="T1531" s="232" t="n"/>
      <c r="U1531" s="232" t="n"/>
      <c r="V1531" s="232" t="n"/>
      <c r="W1531" s="232" t="n"/>
      <c r="X1531" s="232" t="n"/>
      <c r="Y1531" s="195" t="n"/>
      <c r="Z1531" s="195" t="n"/>
      <c r="AA1531" s="232" t="n"/>
      <c r="AB1531" s="232" t="n"/>
      <c r="AC1531" s="232" t="n"/>
      <c r="AD1531" s="232" t="n"/>
      <c r="AE1531" s="232" t="n"/>
      <c r="AF1531" s="232" t="n"/>
      <c r="AG1531" s="232" t="n"/>
      <c r="AH1531" s="232" t="n"/>
      <c r="AI1531" s="232" t="n"/>
      <c r="AJ1531" s="232" t="n"/>
      <c r="AK1531" s="195" t="n"/>
      <c r="AL1531" s="195" t="n"/>
      <c r="AM1531" s="232">
        <f>IFERROR(ROUND(AVERAGE(O1531:S1531,AA1531:AE1531),0),"")</f>
        <v/>
      </c>
      <c r="AN1531" s="232">
        <f>IFERROR(ROUND(AVERAGE(T1531:X1531,AF1531:AJ1531),0),"")</f>
        <v/>
      </c>
      <c r="AO1531" s="278">
        <f>IFERROR((AM1531-L1531)/L1531,"")</f>
        <v/>
      </c>
      <c r="AP1531" s="218" t="n"/>
      <c r="AQ1531" s="219" t="n"/>
      <c r="AR1531" s="217">
        <f>IFERROR(ROUND((3600/AS1531*J1531),0),"")</f>
        <v/>
      </c>
      <c r="AS1531" s="217">
        <f>IFERROR(ROUND(AVERAGE(Y1531:Z1531,AK1531:AL1531),0),"")</f>
        <v/>
      </c>
      <c r="AT1531" s="217" t="n"/>
      <c r="AU1531" s="217" t="n"/>
      <c r="AV1531" s="217" t="n"/>
      <c r="AW1531" s="217" t="n"/>
      <c r="AX1531" s="217" t="n"/>
      <c r="AY1531" s="217" t="n"/>
      <c r="AZ1531" s="217" t="n"/>
      <c r="BA1531" s="217" t="n"/>
      <c r="BB1531" s="217" t="n"/>
      <c r="BC1531" s="217" t="n"/>
      <c r="BD1531" s="217" t="n"/>
      <c r="BE1531" s="217" t="n"/>
      <c r="BF1531" s="217" t="n"/>
      <c r="BG1531" s="217" t="n"/>
      <c r="BH1531" s="217" t="n"/>
      <c r="BI1531" s="217" t="n"/>
      <c r="BJ1531" s="217" t="n"/>
      <c r="BK1531" s="217" t="n"/>
      <c r="BL1531" s="217" t="n"/>
      <c r="BM1531" s="217" t="n"/>
      <c r="BN1531" s="217" t="n"/>
      <c r="BO1531" s="217" t="n"/>
      <c r="BP1531" s="217" t="n"/>
      <c r="BQ1531" s="217" t="n"/>
      <c r="BR1531" s="217" t="n"/>
      <c r="BS1531" s="217" t="n"/>
      <c r="BT1531" s="217" t="n"/>
      <c r="BU1531" s="217" t="n"/>
      <c r="BV1531" s="217" t="n"/>
      <c r="BW1531" s="217" t="n"/>
      <c r="BX1531" s="220" t="n"/>
      <c r="BY1531" s="220" t="n"/>
      <c r="BZ1531" s="220" t="n"/>
      <c r="CA1531" s="220" t="n"/>
      <c r="CB1531" s="220" t="n"/>
      <c r="CC1531" s="220" t="n"/>
      <c r="CD1531" s="220" t="n"/>
      <c r="CE1531" s="220" t="n"/>
      <c r="CF1531" s="220" t="n"/>
      <c r="CG1531" s="221">
        <f>IFERROR(ROUND((SUM(BX1531:CF1531)),0),"")</f>
        <v/>
      </c>
      <c r="CH1531" s="216" t="n"/>
      <c r="CI1531" s="456" t="n"/>
      <c r="CJ1531" s="223" t="n"/>
      <c r="CK1531" s="196" t="n"/>
      <c r="CL1531" s="196" t="n"/>
      <c r="CM1531" s="196" t="n"/>
      <c r="CN1531" s="196" t="n"/>
      <c r="CO1531" s="196" t="n"/>
      <c r="CP1531" s="323" t="n"/>
      <c r="CQ1531" s="348" t="n"/>
      <c r="CR1531" s="348" t="n"/>
      <c r="CS1531" s="348" t="n"/>
      <c r="CT1531" s="348" t="n"/>
      <c r="CU1531" s="348" t="n"/>
      <c r="CV1531" s="348" t="n"/>
      <c r="CW1531" s="348" t="n"/>
      <c r="CX1531" s="348" t="n"/>
      <c r="CY1531" s="348">
        <f>IFERROR(ROUND(STDEV(AN1531,L1531),1),"")</f>
        <v/>
      </c>
      <c r="CZ1531" s="232">
        <f>IFERROR(ROUND(AVERAGE(O1531:S1531,AA1531:AE1531),0),"")</f>
        <v/>
      </c>
      <c r="DA1531" s="232">
        <f>IFERROR(AVERAGE(T1531:X1531,AF1531:AJ1531),"")</f>
        <v/>
      </c>
      <c r="DB1531" s="308">
        <f>AV1531+BK1531</f>
        <v/>
      </c>
      <c r="DC1531" s="12">
        <f>SUM(BL1531:BT1531,AW1531:BE1531)</f>
        <v/>
      </c>
      <c r="DD1531" s="437">
        <f>IFERROR(ROUND(DC1531/K1531,0),"")</f>
        <v/>
      </c>
      <c r="DE1531" s="437">
        <f>IFERROR(ROUND(AVERAGE(Y1531:Z1531,AK1531:AL1531),0),"")</f>
        <v/>
      </c>
      <c r="DF1531" s="217">
        <f>IFERROR(ROUND((3600/DE1531*J1531),0),"")</f>
        <v/>
      </c>
      <c r="DG1531" s="437">
        <f>IFERROR(ROUND(DD1531/DF1531,1),"")</f>
        <v/>
      </c>
      <c r="DH1531" s="308">
        <f>IFERROR(DB1531+DD1531,"")</f>
        <v/>
      </c>
      <c r="DI1531" s="447">
        <f>IFERROR(DD1531/DH1531,"")</f>
        <v/>
      </c>
      <c r="DJ1531" s="239" t="n"/>
      <c r="DK1531" s="12">
        <f>IFERROR(DF1531-AP1531,"")</f>
        <v/>
      </c>
      <c r="DL1531" s="239" t="n"/>
      <c r="DM1531" s="307">
        <f>IFERROR(DA1531-L1531,"")</f>
        <v/>
      </c>
      <c r="DN1531" s="348">
        <f>IF(DE1531&gt;AQ1531,0,1)</f>
        <v/>
      </c>
      <c r="DO1531" s="348">
        <f>IF(DA1531&lt;M1531,0,1)</f>
        <v/>
      </c>
      <c r="DP1531" s="348">
        <f>IF(DA1531&gt;N1531,0,1)</f>
        <v/>
      </c>
    </row>
    <row r="1532" ht="20.25" customHeight="1" s="417">
      <c r="C1532" s="455" t="n"/>
      <c r="G1532" s="238" t="n"/>
      <c r="H1532" s="437" t="n"/>
      <c r="I1532" s="437" t="n"/>
      <c r="J1532" s="437" t="n"/>
      <c r="K1532" s="437" t="n"/>
      <c r="L1532" s="240" t="n"/>
      <c r="M1532" s="241" t="n"/>
      <c r="N1532" s="242" t="n"/>
      <c r="O1532" s="232" t="n"/>
      <c r="P1532" s="232" t="n"/>
      <c r="Q1532" s="232" t="n"/>
      <c r="R1532" s="232" t="n"/>
      <c r="S1532" s="232" t="n"/>
      <c r="T1532" s="232" t="n"/>
      <c r="U1532" s="232" t="n"/>
      <c r="V1532" s="232" t="n"/>
      <c r="W1532" s="232" t="n"/>
      <c r="X1532" s="232" t="n"/>
      <c r="Y1532" s="195" t="n"/>
      <c r="Z1532" s="195" t="n"/>
      <c r="AA1532" s="232" t="n"/>
      <c r="AB1532" s="232" t="n"/>
      <c r="AC1532" s="232" t="n"/>
      <c r="AD1532" s="232" t="n"/>
      <c r="AE1532" s="232" t="n"/>
      <c r="AF1532" s="232" t="n"/>
      <c r="AG1532" s="232" t="n"/>
      <c r="AH1532" s="232" t="n"/>
      <c r="AI1532" s="232" t="n"/>
      <c r="AJ1532" s="232" t="n"/>
      <c r="AK1532" s="195" t="n"/>
      <c r="AL1532" s="195" t="n"/>
      <c r="AM1532" s="232">
        <f>IFERROR(ROUND(AVERAGE(O1532:S1532,AA1532:AE1532),0),"")</f>
        <v/>
      </c>
      <c r="AN1532" s="232">
        <f>IFERROR(ROUND(AVERAGE(T1532:X1532,AF1532:AJ1532),0),"")</f>
        <v/>
      </c>
      <c r="AO1532" s="278">
        <f>IFERROR((AM1532-L1532)/L1532,"")</f>
        <v/>
      </c>
      <c r="AP1532" s="218" t="n"/>
      <c r="AQ1532" s="219" t="n"/>
      <c r="AR1532" s="217">
        <f>IFERROR(ROUND((3600/AS1532*J1532),0),"")</f>
        <v/>
      </c>
      <c r="AS1532" s="217">
        <f>IFERROR(ROUND(AVERAGE(Y1532:Z1532,AK1532:AL1532),0),"")</f>
        <v/>
      </c>
      <c r="AT1532" s="217" t="n"/>
      <c r="AU1532" s="217" t="n"/>
      <c r="AV1532" s="217" t="n"/>
      <c r="AW1532" s="217" t="n"/>
      <c r="AX1532" s="217" t="n"/>
      <c r="AY1532" s="217" t="n"/>
      <c r="AZ1532" s="217" t="n"/>
      <c r="BA1532" s="217" t="n"/>
      <c r="BB1532" s="217" t="n"/>
      <c r="BC1532" s="217" t="n"/>
      <c r="BD1532" s="217" t="n"/>
      <c r="BE1532" s="217" t="n"/>
      <c r="BF1532" s="217" t="n"/>
      <c r="BG1532" s="217" t="n"/>
      <c r="BH1532" s="217" t="n"/>
      <c r="BI1532" s="217" t="n"/>
      <c r="BJ1532" s="217" t="n"/>
      <c r="BK1532" s="217" t="n"/>
      <c r="BL1532" s="217" t="n"/>
      <c r="BM1532" s="217" t="n"/>
      <c r="BN1532" s="217" t="n"/>
      <c r="BO1532" s="217" t="n"/>
      <c r="BP1532" s="217" t="n"/>
      <c r="BQ1532" s="217" t="n"/>
      <c r="BR1532" s="217" t="n"/>
      <c r="BS1532" s="217" t="n"/>
      <c r="BT1532" s="217" t="n"/>
      <c r="BU1532" s="217" t="n"/>
      <c r="BV1532" s="217" t="n"/>
      <c r="BW1532" s="217" t="n"/>
      <c r="BX1532" s="220" t="n"/>
      <c r="BY1532" s="220" t="n"/>
      <c r="BZ1532" s="220" t="n"/>
      <c r="CA1532" s="220" t="n"/>
      <c r="CB1532" s="220" t="n"/>
      <c r="CC1532" s="220" t="n"/>
      <c r="CD1532" s="220" t="n"/>
      <c r="CE1532" s="220" t="n"/>
      <c r="CF1532" s="220" t="n"/>
      <c r="CG1532" s="221">
        <f>IFERROR(ROUND((SUM(BX1532:CF1532)),0),"")</f>
        <v/>
      </c>
      <c r="CH1532" s="216" t="n"/>
      <c r="CI1532" s="456" t="n"/>
      <c r="CJ1532" s="223" t="n"/>
      <c r="CK1532" s="196" t="n"/>
      <c r="CL1532" s="196" t="n"/>
      <c r="CM1532" s="196" t="n"/>
      <c r="CN1532" s="196" t="n"/>
      <c r="CO1532" s="196" t="n"/>
      <c r="CP1532" s="323" t="n"/>
      <c r="CQ1532" s="348" t="n"/>
      <c r="CR1532" s="348" t="n"/>
      <c r="CS1532" s="348" t="n"/>
      <c r="CT1532" s="348" t="n"/>
      <c r="CU1532" s="348" t="n"/>
      <c r="CV1532" s="348" t="n"/>
      <c r="CW1532" s="348" t="n"/>
      <c r="CX1532" s="348" t="n"/>
      <c r="CY1532" s="348">
        <f>IFERROR(ROUND(STDEV(AN1532,L1532),1),"")</f>
        <v/>
      </c>
      <c r="CZ1532" s="232">
        <f>IFERROR(ROUND(AVERAGE(O1532:S1532,AA1532:AE1532),0),"")</f>
        <v/>
      </c>
      <c r="DA1532" s="232">
        <f>IFERROR(AVERAGE(T1532:X1532,AF1532:AJ1532),"")</f>
        <v/>
      </c>
      <c r="DB1532" s="308">
        <f>AV1532+BK1532</f>
        <v/>
      </c>
      <c r="DC1532" s="12">
        <f>SUM(BL1532:BT1532,AW1532:BE1532)</f>
        <v/>
      </c>
      <c r="DD1532" s="437">
        <f>IFERROR(ROUND(DC1532/K1532,0),"")</f>
        <v/>
      </c>
      <c r="DE1532" s="437">
        <f>IFERROR(ROUND(AVERAGE(Y1532:Z1532,AK1532:AL1532),0),"")</f>
        <v/>
      </c>
      <c r="DF1532" s="217">
        <f>IFERROR(ROUND((3600/DE1532*J1532),0),"")</f>
        <v/>
      </c>
      <c r="DG1532" s="437">
        <f>IFERROR(ROUND(DD1532/DF1532,1),"")</f>
        <v/>
      </c>
      <c r="DH1532" s="308">
        <f>IFERROR(DB1532+DD1532,"")</f>
        <v/>
      </c>
      <c r="DI1532" s="447">
        <f>IFERROR(DD1532/DH1532,"")</f>
        <v/>
      </c>
      <c r="DJ1532" s="239" t="n"/>
      <c r="DK1532" s="12">
        <f>IFERROR(DF1532-AP1532,"")</f>
        <v/>
      </c>
      <c r="DL1532" s="239" t="n"/>
      <c r="DM1532" s="307">
        <f>IFERROR(DA1532-L1532,"")</f>
        <v/>
      </c>
      <c r="DN1532" s="348">
        <f>IF(DE1532&gt;AQ1532,0,1)</f>
        <v/>
      </c>
      <c r="DO1532" s="348">
        <f>IF(DA1532&lt;M1532,0,1)</f>
        <v/>
      </c>
      <c r="DP1532" s="348">
        <f>IF(DA1532&gt;N1532,0,1)</f>
        <v/>
      </c>
    </row>
    <row r="1533" ht="20.25" customHeight="1" s="417">
      <c r="C1533" s="455" t="n"/>
      <c r="G1533" s="238" t="n"/>
      <c r="H1533" s="437" t="n"/>
      <c r="I1533" s="437" t="n"/>
      <c r="J1533" s="437" t="n"/>
      <c r="K1533" s="437" t="n"/>
      <c r="L1533" s="240" t="n"/>
      <c r="M1533" s="241" t="n"/>
      <c r="N1533" s="242" t="n"/>
      <c r="O1533" s="232" t="n"/>
      <c r="P1533" s="232" t="n"/>
      <c r="Q1533" s="232" t="n"/>
      <c r="R1533" s="232" t="n"/>
      <c r="S1533" s="232" t="n"/>
      <c r="T1533" s="232" t="n"/>
      <c r="U1533" s="232" t="n"/>
      <c r="V1533" s="232" t="n"/>
      <c r="W1533" s="232" t="n"/>
      <c r="X1533" s="232" t="n"/>
      <c r="Y1533" s="195" t="n"/>
      <c r="Z1533" s="195" t="n"/>
      <c r="AA1533" s="232" t="n"/>
      <c r="AB1533" s="232" t="n"/>
      <c r="AC1533" s="232" t="n"/>
      <c r="AD1533" s="232" t="n"/>
      <c r="AE1533" s="232" t="n"/>
      <c r="AF1533" s="232" t="n"/>
      <c r="AG1533" s="232" t="n"/>
      <c r="AH1533" s="232" t="n"/>
      <c r="AI1533" s="232" t="n"/>
      <c r="AJ1533" s="232" t="n"/>
      <c r="AK1533" s="195" t="n"/>
      <c r="AL1533" s="195" t="n"/>
      <c r="AM1533" s="232">
        <f>IFERROR(ROUND(AVERAGE(O1533:S1533,AA1533:AE1533),0),"")</f>
        <v/>
      </c>
      <c r="AN1533" s="232">
        <f>IFERROR(ROUND(AVERAGE(T1533:X1533,AF1533:AJ1533),0),"")</f>
        <v/>
      </c>
      <c r="AO1533" s="278">
        <f>IFERROR((AM1533-L1533)/L1533,"")</f>
        <v/>
      </c>
      <c r="AP1533" s="218" t="n"/>
      <c r="AQ1533" s="219" t="n"/>
      <c r="AR1533" s="217">
        <f>IFERROR(ROUND((3600/AS1533*J1533),0),"")</f>
        <v/>
      </c>
      <c r="AS1533" s="217">
        <f>IFERROR(ROUND(AVERAGE(Y1533:Z1533,AK1533:AL1533),0),"")</f>
        <v/>
      </c>
      <c r="AT1533" s="217" t="n"/>
      <c r="AU1533" s="217" t="n"/>
      <c r="AV1533" s="217" t="n"/>
      <c r="AW1533" s="217" t="n"/>
      <c r="AX1533" s="217" t="n"/>
      <c r="AY1533" s="217" t="n"/>
      <c r="AZ1533" s="217" t="n"/>
      <c r="BA1533" s="217" t="n"/>
      <c r="BB1533" s="217" t="n"/>
      <c r="BC1533" s="217" t="n"/>
      <c r="BD1533" s="217" t="n"/>
      <c r="BE1533" s="217" t="n"/>
      <c r="BF1533" s="217" t="n"/>
      <c r="BG1533" s="217" t="n"/>
      <c r="BH1533" s="217" t="n"/>
      <c r="BI1533" s="217" t="n"/>
      <c r="BJ1533" s="217" t="n"/>
      <c r="BK1533" s="217" t="n"/>
      <c r="BL1533" s="217" t="n"/>
      <c r="BM1533" s="217" t="n"/>
      <c r="BN1533" s="217" t="n"/>
      <c r="BO1533" s="217" t="n"/>
      <c r="BP1533" s="217" t="n"/>
      <c r="BQ1533" s="217" t="n"/>
      <c r="BR1533" s="217" t="n"/>
      <c r="BS1533" s="217" t="n"/>
      <c r="BT1533" s="217" t="n"/>
      <c r="BU1533" s="217" t="n"/>
      <c r="BV1533" s="217" t="n"/>
      <c r="BW1533" s="217" t="n"/>
      <c r="BX1533" s="220" t="n"/>
      <c r="BY1533" s="220" t="n"/>
      <c r="BZ1533" s="220" t="n"/>
      <c r="CA1533" s="220" t="n"/>
      <c r="CB1533" s="220" t="n"/>
      <c r="CC1533" s="220" t="n"/>
      <c r="CD1533" s="220" t="n"/>
      <c r="CE1533" s="220" t="n"/>
      <c r="CF1533" s="220" t="n"/>
      <c r="CG1533" s="221">
        <f>IFERROR(ROUND((SUM(BX1533:CF1533)),0),"")</f>
        <v/>
      </c>
      <c r="CH1533" s="216" t="n"/>
      <c r="CI1533" s="456" t="n"/>
      <c r="CJ1533" s="223" t="n"/>
      <c r="CK1533" s="196" t="n"/>
      <c r="CL1533" s="196" t="n"/>
      <c r="CM1533" s="196" t="n"/>
      <c r="CN1533" s="196" t="n"/>
      <c r="CO1533" s="196" t="n"/>
      <c r="CP1533" s="323" t="n"/>
      <c r="CQ1533" s="348" t="n"/>
      <c r="CR1533" s="348" t="n"/>
      <c r="CS1533" s="348" t="n"/>
      <c r="CT1533" s="348" t="n"/>
      <c r="CU1533" s="348" t="n"/>
      <c r="CV1533" s="348" t="n"/>
      <c r="CW1533" s="348" t="n"/>
      <c r="CX1533" s="348" t="n"/>
      <c r="CY1533" s="348">
        <f>IFERROR(ROUND(STDEV(AN1533,L1533),1),"")</f>
        <v/>
      </c>
      <c r="CZ1533" s="232">
        <f>IFERROR(ROUND(AVERAGE(O1533:S1533,AA1533:AE1533),0),"")</f>
        <v/>
      </c>
      <c r="DA1533" s="232">
        <f>IFERROR(AVERAGE(T1533:X1533,AF1533:AJ1533),"")</f>
        <v/>
      </c>
      <c r="DB1533" s="308">
        <f>AV1533+BK1533</f>
        <v/>
      </c>
      <c r="DC1533" s="12">
        <f>SUM(BL1533:BT1533,AW1533:BE1533)</f>
        <v/>
      </c>
      <c r="DD1533" s="437">
        <f>IFERROR(ROUND(DC1533/K1533,0),"")</f>
        <v/>
      </c>
      <c r="DE1533" s="437">
        <f>IFERROR(ROUND(AVERAGE(Y1533:Z1533,AK1533:AL1533),0),"")</f>
        <v/>
      </c>
      <c r="DF1533" s="217">
        <f>IFERROR(ROUND((3600/DE1533*J1533),0),"")</f>
        <v/>
      </c>
      <c r="DG1533" s="437">
        <f>IFERROR(ROUND(DD1533/DF1533,1),"")</f>
        <v/>
      </c>
      <c r="DH1533" s="308">
        <f>IFERROR(DB1533+DD1533,"")</f>
        <v/>
      </c>
      <c r="DI1533" s="447">
        <f>IFERROR(DD1533/DH1533,"")</f>
        <v/>
      </c>
      <c r="DJ1533" s="239" t="n"/>
      <c r="DK1533" s="12">
        <f>IFERROR(DF1533-AP1533,"")</f>
        <v/>
      </c>
      <c r="DL1533" s="239" t="n"/>
      <c r="DM1533" s="307">
        <f>IFERROR(DA1533-L1533,"")</f>
        <v/>
      </c>
      <c r="DN1533" s="348">
        <f>IF(DE1533&gt;AQ1533,0,1)</f>
        <v/>
      </c>
      <c r="DO1533" s="348">
        <f>IF(DA1533&lt;M1533,0,1)</f>
        <v/>
      </c>
      <c r="DP1533" s="348">
        <f>IF(DA1533&gt;N1533,0,1)</f>
        <v/>
      </c>
    </row>
    <row r="1534" ht="20.25" customHeight="1" s="417">
      <c r="C1534" s="455" t="n"/>
      <c r="G1534" s="238" t="n"/>
      <c r="H1534" s="437" t="n"/>
      <c r="I1534" s="437" t="n"/>
      <c r="J1534" s="437" t="n"/>
      <c r="K1534" s="437" t="n"/>
      <c r="L1534" s="240" t="n"/>
      <c r="M1534" s="241" t="n"/>
      <c r="N1534" s="242" t="n"/>
      <c r="O1534" s="232" t="n"/>
      <c r="P1534" s="232" t="n"/>
      <c r="Q1534" s="232" t="n"/>
      <c r="R1534" s="232" t="n"/>
      <c r="S1534" s="232" t="n"/>
      <c r="T1534" s="232" t="n"/>
      <c r="U1534" s="232" t="n"/>
      <c r="V1534" s="232" t="n"/>
      <c r="W1534" s="232" t="n"/>
      <c r="X1534" s="232" t="n"/>
      <c r="Y1534" s="195" t="n"/>
      <c r="Z1534" s="195" t="n"/>
      <c r="AA1534" s="232" t="n"/>
      <c r="AB1534" s="232" t="n"/>
      <c r="AC1534" s="232" t="n"/>
      <c r="AD1534" s="232" t="n"/>
      <c r="AE1534" s="232" t="n"/>
      <c r="AF1534" s="232" t="n"/>
      <c r="AG1534" s="232" t="n"/>
      <c r="AH1534" s="232" t="n"/>
      <c r="AI1534" s="232" t="n"/>
      <c r="AJ1534" s="232" t="n"/>
      <c r="AK1534" s="195" t="n"/>
      <c r="AL1534" s="195" t="n"/>
      <c r="AM1534" s="232">
        <f>IFERROR(ROUND(AVERAGE(O1534:S1534,AA1534:AE1534),0),"")</f>
        <v/>
      </c>
      <c r="AN1534" s="232">
        <f>IFERROR(ROUND(AVERAGE(T1534:X1534,AF1534:AJ1534),0),"")</f>
        <v/>
      </c>
      <c r="AO1534" s="278">
        <f>IFERROR((AM1534-L1534)/L1534,"")</f>
        <v/>
      </c>
      <c r="AP1534" s="218" t="n"/>
      <c r="AQ1534" s="219" t="n"/>
      <c r="AR1534" s="217">
        <f>IFERROR(ROUND((3600/AS1534*J1534),0),"")</f>
        <v/>
      </c>
      <c r="AS1534" s="217">
        <f>IFERROR(ROUND(AVERAGE(Y1534:Z1534,AK1534:AL1534),0),"")</f>
        <v/>
      </c>
      <c r="AT1534" s="217" t="n"/>
      <c r="AU1534" s="217" t="n"/>
      <c r="AV1534" s="217" t="n"/>
      <c r="AW1534" s="217" t="n"/>
      <c r="AX1534" s="217" t="n"/>
      <c r="AY1534" s="217" t="n"/>
      <c r="AZ1534" s="217" t="n"/>
      <c r="BA1534" s="217" t="n"/>
      <c r="BB1534" s="217" t="n"/>
      <c r="BC1534" s="217" t="n"/>
      <c r="BD1534" s="217" t="n"/>
      <c r="BE1534" s="217" t="n"/>
      <c r="BF1534" s="217" t="n"/>
      <c r="BG1534" s="217" t="n"/>
      <c r="BH1534" s="217" t="n"/>
      <c r="BI1534" s="217" t="n"/>
      <c r="BJ1534" s="217" t="n"/>
      <c r="BK1534" s="217" t="n"/>
      <c r="BL1534" s="217" t="n"/>
      <c r="BM1534" s="217" t="n"/>
      <c r="BN1534" s="217" t="n"/>
      <c r="BO1534" s="217" t="n"/>
      <c r="BP1534" s="217" t="n"/>
      <c r="BQ1534" s="217" t="n"/>
      <c r="BR1534" s="217" t="n"/>
      <c r="BS1534" s="217" t="n"/>
      <c r="BT1534" s="217" t="n"/>
      <c r="BU1534" s="217" t="n"/>
      <c r="BV1534" s="217" t="n"/>
      <c r="BW1534" s="217" t="n"/>
      <c r="BX1534" s="220" t="n"/>
      <c r="BY1534" s="220" t="n"/>
      <c r="BZ1534" s="220" t="n"/>
      <c r="CA1534" s="220" t="n"/>
      <c r="CB1534" s="220" t="n"/>
      <c r="CC1534" s="220" t="n"/>
      <c r="CD1534" s="220" t="n"/>
      <c r="CE1534" s="220" t="n"/>
      <c r="CF1534" s="220" t="n"/>
      <c r="CG1534" s="221">
        <f>IFERROR(ROUND((SUM(BX1534:CF1534)),0),"")</f>
        <v/>
      </c>
      <c r="CH1534" s="216" t="n"/>
      <c r="CI1534" s="456" t="n"/>
      <c r="CJ1534" s="223" t="n"/>
      <c r="CK1534" s="196" t="n"/>
      <c r="CL1534" s="196" t="n"/>
      <c r="CM1534" s="196" t="n"/>
      <c r="CN1534" s="196" t="n"/>
      <c r="CO1534" s="196" t="n"/>
      <c r="CP1534" s="323" t="n"/>
      <c r="CQ1534" s="348" t="n"/>
      <c r="CR1534" s="348" t="n"/>
      <c r="CS1534" s="348" t="n"/>
      <c r="CT1534" s="348" t="n"/>
      <c r="CU1534" s="348" t="n"/>
      <c r="CV1534" s="348" t="n"/>
      <c r="CW1534" s="348" t="n"/>
      <c r="CX1534" s="348" t="n"/>
      <c r="CY1534" s="348">
        <f>IFERROR(ROUND(STDEV(AN1534,L1534),1),"")</f>
        <v/>
      </c>
      <c r="CZ1534" s="232">
        <f>IFERROR(ROUND(AVERAGE(O1534:S1534,AA1534:AE1534),0),"")</f>
        <v/>
      </c>
      <c r="DA1534" s="232">
        <f>IFERROR(AVERAGE(T1534:X1534,AF1534:AJ1534),"")</f>
        <v/>
      </c>
      <c r="DB1534" s="308">
        <f>AV1534+BK1534</f>
        <v/>
      </c>
      <c r="DC1534" s="12">
        <f>SUM(BL1534:BT1534,AW1534:BE1534)</f>
        <v/>
      </c>
      <c r="DD1534" s="437">
        <f>IFERROR(ROUND(DC1534/K1534,0),"")</f>
        <v/>
      </c>
      <c r="DE1534" s="437">
        <f>IFERROR(ROUND(AVERAGE(Y1534:Z1534,AK1534:AL1534),0),"")</f>
        <v/>
      </c>
      <c r="DF1534" s="217">
        <f>IFERROR(ROUND((3600/DE1534*J1534),0),"")</f>
        <v/>
      </c>
      <c r="DG1534" s="437">
        <f>IFERROR(ROUND(DD1534/DF1534,1),"")</f>
        <v/>
      </c>
      <c r="DH1534" s="308">
        <f>IFERROR(DB1534+DD1534,"")</f>
        <v/>
      </c>
      <c r="DI1534" s="447">
        <f>IFERROR(DD1534/DH1534,"")</f>
        <v/>
      </c>
      <c r="DJ1534" s="239" t="n"/>
      <c r="DK1534" s="12">
        <f>IFERROR(DF1534-AP1534,"")</f>
        <v/>
      </c>
      <c r="DL1534" s="239" t="n"/>
      <c r="DM1534" s="307">
        <f>IFERROR(DA1534-L1534,"")</f>
        <v/>
      </c>
      <c r="DN1534" s="348">
        <f>IF(DE1534&gt;AQ1534,0,1)</f>
        <v/>
      </c>
      <c r="DO1534" s="348">
        <f>IF(DA1534&lt;M1534,0,1)</f>
        <v/>
      </c>
      <c r="DP1534" s="348">
        <f>IF(DA1534&gt;N1534,0,1)</f>
        <v/>
      </c>
    </row>
    <row r="1535" ht="20.25" customHeight="1" s="417">
      <c r="C1535" s="455" t="n"/>
      <c r="G1535" s="238" t="n"/>
      <c r="H1535" s="437" t="n"/>
      <c r="I1535" s="437" t="n"/>
      <c r="J1535" s="437" t="n"/>
      <c r="K1535" s="437" t="n"/>
      <c r="L1535" s="240" t="n"/>
      <c r="M1535" s="241" t="n"/>
      <c r="N1535" s="242" t="n"/>
      <c r="O1535" s="232" t="n"/>
      <c r="P1535" s="232" t="n"/>
      <c r="Q1535" s="232" t="n"/>
      <c r="R1535" s="232" t="n"/>
      <c r="S1535" s="232" t="n"/>
      <c r="T1535" s="232" t="n"/>
      <c r="U1535" s="232" t="n"/>
      <c r="V1535" s="232" t="n"/>
      <c r="W1535" s="232" t="n"/>
      <c r="X1535" s="232" t="n"/>
      <c r="Y1535" s="195" t="n"/>
      <c r="Z1535" s="195" t="n"/>
      <c r="AA1535" s="232" t="n"/>
      <c r="AB1535" s="232" t="n"/>
      <c r="AC1535" s="232" t="n"/>
      <c r="AD1535" s="232" t="n"/>
      <c r="AE1535" s="232" t="n"/>
      <c r="AF1535" s="232" t="n"/>
      <c r="AG1535" s="232" t="n"/>
      <c r="AH1535" s="232" t="n"/>
      <c r="AI1535" s="232" t="n"/>
      <c r="AJ1535" s="232" t="n"/>
      <c r="AK1535" s="195" t="n"/>
      <c r="AL1535" s="195" t="n"/>
      <c r="AM1535" s="232">
        <f>IFERROR(ROUND(AVERAGE(O1535:S1535,AA1535:AE1535),0),"")</f>
        <v/>
      </c>
      <c r="AN1535" s="232">
        <f>IFERROR(ROUND(AVERAGE(T1535:X1535,AF1535:AJ1535),0),"")</f>
        <v/>
      </c>
      <c r="AO1535" s="278">
        <f>IFERROR((AM1535-L1535)/L1535,"")</f>
        <v/>
      </c>
      <c r="AP1535" s="218" t="n"/>
      <c r="AQ1535" s="219" t="n"/>
      <c r="AR1535" s="217">
        <f>IFERROR(ROUND((3600/AS1535*J1535),0),"")</f>
        <v/>
      </c>
      <c r="AS1535" s="217">
        <f>IFERROR(ROUND(AVERAGE(Y1535:Z1535,AK1535:AL1535),0),"")</f>
        <v/>
      </c>
      <c r="AT1535" s="217" t="n"/>
      <c r="AU1535" s="217" t="n"/>
      <c r="AV1535" s="217" t="n"/>
      <c r="AW1535" s="217" t="n"/>
      <c r="AX1535" s="217" t="n"/>
      <c r="AY1535" s="217" t="n"/>
      <c r="AZ1535" s="217" t="n"/>
      <c r="BA1535" s="217" t="n"/>
      <c r="BB1535" s="217" t="n"/>
      <c r="BC1535" s="217" t="n"/>
      <c r="BD1535" s="217" t="n"/>
      <c r="BE1535" s="217" t="n"/>
      <c r="BF1535" s="217" t="n"/>
      <c r="BG1535" s="217" t="n"/>
      <c r="BH1535" s="217" t="n"/>
      <c r="BI1535" s="217" t="n"/>
      <c r="BJ1535" s="217" t="n"/>
      <c r="BK1535" s="217" t="n"/>
      <c r="BL1535" s="217" t="n"/>
      <c r="BM1535" s="217" t="n"/>
      <c r="BN1535" s="217" t="n"/>
      <c r="BO1535" s="217" t="n"/>
      <c r="BP1535" s="217" t="n"/>
      <c r="BQ1535" s="217" t="n"/>
      <c r="BR1535" s="217" t="n"/>
      <c r="BS1535" s="217" t="n"/>
      <c r="BT1535" s="217" t="n"/>
      <c r="BU1535" s="217" t="n"/>
      <c r="BV1535" s="217" t="n"/>
      <c r="BW1535" s="217" t="n"/>
      <c r="BX1535" s="220" t="n"/>
      <c r="BY1535" s="220" t="n"/>
      <c r="BZ1535" s="220" t="n"/>
      <c r="CA1535" s="220" t="n"/>
      <c r="CB1535" s="220" t="n"/>
      <c r="CC1535" s="220" t="n"/>
      <c r="CD1535" s="220" t="n"/>
      <c r="CE1535" s="220" t="n"/>
      <c r="CF1535" s="220" t="n"/>
      <c r="CG1535" s="221">
        <f>IFERROR(ROUND((SUM(BX1535:CF1535)),0),"")</f>
        <v/>
      </c>
      <c r="CH1535" s="216" t="n"/>
      <c r="CI1535" s="456" t="n"/>
      <c r="CJ1535" s="223" t="n"/>
      <c r="CK1535" s="196" t="n"/>
      <c r="CL1535" s="196" t="n"/>
      <c r="CM1535" s="196" t="n"/>
      <c r="CN1535" s="196" t="n"/>
      <c r="CO1535" s="196" t="n"/>
      <c r="CP1535" s="323" t="n"/>
      <c r="CQ1535" s="348" t="n"/>
      <c r="CR1535" s="348" t="n"/>
      <c r="CS1535" s="348" t="n"/>
      <c r="CT1535" s="348" t="n"/>
      <c r="CU1535" s="348" t="n"/>
      <c r="CV1535" s="348" t="n"/>
      <c r="CW1535" s="348" t="n"/>
      <c r="CX1535" s="348" t="n"/>
      <c r="CY1535" s="348">
        <f>IFERROR(ROUND(STDEV(AN1535,L1535),1),"")</f>
        <v/>
      </c>
      <c r="CZ1535" s="232">
        <f>IFERROR(ROUND(AVERAGE(O1535:S1535,AA1535:AE1535),0),"")</f>
        <v/>
      </c>
      <c r="DA1535" s="232">
        <f>IFERROR(AVERAGE(T1535:X1535,AF1535:AJ1535),"")</f>
        <v/>
      </c>
      <c r="DB1535" s="308">
        <f>AV1535+BK1535</f>
        <v/>
      </c>
      <c r="DC1535" s="12">
        <f>SUM(BL1535:BT1535,AW1535:BE1535)</f>
        <v/>
      </c>
      <c r="DD1535" s="437">
        <f>IFERROR(ROUND(DC1535/K1535,0),"")</f>
        <v/>
      </c>
      <c r="DE1535" s="437">
        <f>IFERROR(ROUND(AVERAGE(Y1535:Z1535,AK1535:AL1535),0),"")</f>
        <v/>
      </c>
      <c r="DF1535" s="217">
        <f>IFERROR(ROUND((3600/DE1535*J1535),0),"")</f>
        <v/>
      </c>
      <c r="DG1535" s="437">
        <f>IFERROR(ROUND(DD1535/DF1535,1),"")</f>
        <v/>
      </c>
      <c r="DH1535" s="308">
        <f>IFERROR(DB1535+DD1535,"")</f>
        <v/>
      </c>
      <c r="DI1535" s="447">
        <f>IFERROR(DD1535/DH1535,"")</f>
        <v/>
      </c>
      <c r="DJ1535" s="239" t="n"/>
      <c r="DK1535" s="12">
        <f>IFERROR(DF1535-AP1535,"")</f>
        <v/>
      </c>
      <c r="DL1535" s="239" t="n"/>
      <c r="DM1535" s="307">
        <f>IFERROR(DA1535-L1535,"")</f>
        <v/>
      </c>
      <c r="DN1535" s="348">
        <f>IF(DE1535&gt;AQ1535,0,1)</f>
        <v/>
      </c>
      <c r="DO1535" s="348">
        <f>IF(DA1535&lt;M1535,0,1)</f>
        <v/>
      </c>
      <c r="DP1535" s="348">
        <f>IF(DA1535&gt;N1535,0,1)</f>
        <v/>
      </c>
    </row>
    <row r="1536" ht="20.25" customHeight="1" s="417">
      <c r="C1536" s="455" t="n"/>
      <c r="G1536" s="238" t="n"/>
      <c r="H1536" s="437" t="n"/>
      <c r="I1536" s="437" t="n"/>
      <c r="J1536" s="437" t="n"/>
      <c r="K1536" s="437" t="n"/>
      <c r="L1536" s="240" t="n"/>
      <c r="M1536" s="241" t="n"/>
      <c r="N1536" s="242" t="n"/>
      <c r="O1536" s="232" t="n"/>
      <c r="P1536" s="232" t="n"/>
      <c r="Q1536" s="232" t="n"/>
      <c r="R1536" s="232" t="n"/>
      <c r="S1536" s="232" t="n"/>
      <c r="T1536" s="232" t="n"/>
      <c r="U1536" s="232" t="n"/>
      <c r="V1536" s="232" t="n"/>
      <c r="W1536" s="232" t="n"/>
      <c r="X1536" s="232" t="n"/>
      <c r="Y1536" s="195" t="n"/>
      <c r="Z1536" s="195" t="n"/>
      <c r="AA1536" s="232" t="n"/>
      <c r="AB1536" s="232" t="n"/>
      <c r="AC1536" s="232" t="n"/>
      <c r="AD1536" s="232" t="n"/>
      <c r="AE1536" s="232" t="n"/>
      <c r="AF1536" s="232" t="n"/>
      <c r="AG1536" s="232" t="n"/>
      <c r="AH1536" s="232" t="n"/>
      <c r="AI1536" s="232" t="n"/>
      <c r="AJ1536" s="232" t="n"/>
      <c r="AK1536" s="195" t="n"/>
      <c r="AL1536" s="195" t="n"/>
      <c r="AM1536" s="232">
        <f>IFERROR(ROUND(AVERAGE(O1536:S1536,AA1536:AE1536),0),"")</f>
        <v/>
      </c>
      <c r="AN1536" s="232">
        <f>IFERROR(ROUND(AVERAGE(T1536:X1536,AF1536:AJ1536),0),"")</f>
        <v/>
      </c>
      <c r="AO1536" s="278">
        <f>IFERROR((AM1536-L1536)/L1536,"")</f>
        <v/>
      </c>
      <c r="AP1536" s="218" t="n"/>
      <c r="AQ1536" s="219" t="n"/>
      <c r="AR1536" s="217">
        <f>IFERROR(ROUND((3600/AS1536*J1536),0),"")</f>
        <v/>
      </c>
      <c r="AS1536" s="217">
        <f>IFERROR(ROUND(AVERAGE(Y1536:Z1536,AK1536:AL1536),0),"")</f>
        <v/>
      </c>
      <c r="AT1536" s="217" t="n"/>
      <c r="AU1536" s="217" t="n"/>
      <c r="AV1536" s="217" t="n"/>
      <c r="AW1536" s="217" t="n"/>
      <c r="AX1536" s="217" t="n"/>
      <c r="AY1536" s="217" t="n"/>
      <c r="AZ1536" s="217" t="n"/>
      <c r="BA1536" s="217" t="n"/>
      <c r="BB1536" s="217" t="n"/>
      <c r="BC1536" s="217" t="n"/>
      <c r="BD1536" s="217" t="n"/>
      <c r="BE1536" s="217" t="n"/>
      <c r="BF1536" s="217" t="n"/>
      <c r="BG1536" s="217" t="n"/>
      <c r="BH1536" s="217" t="n"/>
      <c r="BI1536" s="217" t="n"/>
      <c r="BJ1536" s="217" t="n"/>
      <c r="BK1536" s="217" t="n"/>
      <c r="BL1536" s="217" t="n"/>
      <c r="BM1536" s="217" t="n"/>
      <c r="BN1536" s="217" t="n"/>
      <c r="BO1536" s="217" t="n"/>
      <c r="BP1536" s="217" t="n"/>
      <c r="BQ1536" s="217" t="n"/>
      <c r="BR1536" s="217" t="n"/>
      <c r="BS1536" s="217" t="n"/>
      <c r="BT1536" s="217" t="n"/>
      <c r="BU1536" s="217" t="n"/>
      <c r="BV1536" s="217" t="n"/>
      <c r="BW1536" s="217" t="n"/>
      <c r="BX1536" s="220" t="n"/>
      <c r="BY1536" s="220" t="n"/>
      <c r="BZ1536" s="220" t="n"/>
      <c r="CA1536" s="220" t="n"/>
      <c r="CB1536" s="220" t="n"/>
      <c r="CC1536" s="220" t="n"/>
      <c r="CD1536" s="220" t="n"/>
      <c r="CE1536" s="220" t="n"/>
      <c r="CF1536" s="220" t="n"/>
      <c r="CG1536" s="221">
        <f>IFERROR(ROUND((SUM(BX1536:CF1536)),0),"")</f>
        <v/>
      </c>
      <c r="CH1536" s="216" t="n"/>
      <c r="CI1536" s="456" t="n"/>
      <c r="CJ1536" s="223" t="n"/>
      <c r="CK1536" s="196" t="n"/>
      <c r="CL1536" s="196" t="n"/>
      <c r="CM1536" s="196" t="n"/>
      <c r="CN1536" s="196" t="n"/>
      <c r="CO1536" s="196" t="n"/>
      <c r="CP1536" s="323" t="n"/>
      <c r="CQ1536" s="348" t="n"/>
      <c r="CR1536" s="348" t="n"/>
      <c r="CS1536" s="348" t="n"/>
      <c r="CT1536" s="348" t="n"/>
      <c r="CU1536" s="348" t="n"/>
      <c r="CV1536" s="348" t="n"/>
      <c r="CW1536" s="348" t="n"/>
      <c r="CX1536" s="348" t="n"/>
      <c r="CY1536" s="348">
        <f>IFERROR(ROUND(STDEV(AN1536,L1536),1),"")</f>
        <v/>
      </c>
      <c r="CZ1536" s="232">
        <f>IFERROR(ROUND(AVERAGE(O1536:S1536,AA1536:AE1536),0),"")</f>
        <v/>
      </c>
      <c r="DA1536" s="232">
        <f>IFERROR(AVERAGE(T1536:X1536,AF1536:AJ1536),"")</f>
        <v/>
      </c>
      <c r="DB1536" s="308">
        <f>AV1536+BK1536</f>
        <v/>
      </c>
      <c r="DC1536" s="12">
        <f>SUM(BL1536:BT1536,AW1536:BE1536)</f>
        <v/>
      </c>
      <c r="DD1536" s="437">
        <f>IFERROR(ROUND(DC1536/K1536,0),"")</f>
        <v/>
      </c>
      <c r="DE1536" s="437">
        <f>IFERROR(ROUND(AVERAGE(Y1536:Z1536,AK1536:AL1536),0),"")</f>
        <v/>
      </c>
      <c r="DF1536" s="217">
        <f>IFERROR(ROUND((3600/DE1536*J1536),0),"")</f>
        <v/>
      </c>
      <c r="DG1536" s="437">
        <f>IFERROR(ROUND(DD1536/DF1536,1),"")</f>
        <v/>
      </c>
      <c r="DH1536" s="308">
        <f>IFERROR(DB1536+DD1536,"")</f>
        <v/>
      </c>
      <c r="DI1536" s="447">
        <f>IFERROR(DD1536/DH1536,"")</f>
        <v/>
      </c>
      <c r="DJ1536" s="239" t="n"/>
      <c r="DK1536" s="12">
        <f>IFERROR(DF1536-AP1536,"")</f>
        <v/>
      </c>
      <c r="DL1536" s="239" t="n"/>
      <c r="DM1536" s="307">
        <f>IFERROR(DA1536-L1536,"")</f>
        <v/>
      </c>
      <c r="DN1536" s="348">
        <f>IF(DE1536&gt;AQ1536,0,1)</f>
        <v/>
      </c>
      <c r="DO1536" s="348">
        <f>IF(DA1536&lt;M1536,0,1)</f>
        <v/>
      </c>
      <c r="DP1536" s="348">
        <f>IF(DA1536&gt;N1536,0,1)</f>
        <v/>
      </c>
    </row>
    <row r="1537" ht="20.25" customHeight="1" s="417">
      <c r="C1537" s="455" t="n"/>
      <c r="G1537" s="238" t="n"/>
      <c r="H1537" s="437" t="n"/>
      <c r="I1537" s="437" t="n"/>
      <c r="J1537" s="437" t="n"/>
      <c r="K1537" s="437" t="n"/>
      <c r="L1537" s="240" t="n"/>
      <c r="M1537" s="241" t="n"/>
      <c r="N1537" s="242" t="n"/>
      <c r="O1537" s="232" t="n"/>
      <c r="P1537" s="232" t="n"/>
      <c r="Q1537" s="232" t="n"/>
      <c r="R1537" s="232" t="n"/>
      <c r="S1537" s="232" t="n"/>
      <c r="T1537" s="232" t="n"/>
      <c r="U1537" s="232" t="n"/>
      <c r="V1537" s="232" t="n"/>
      <c r="W1537" s="232" t="n"/>
      <c r="X1537" s="232" t="n"/>
      <c r="Y1537" s="195" t="n"/>
      <c r="Z1537" s="195" t="n"/>
      <c r="AA1537" s="232" t="n"/>
      <c r="AB1537" s="232" t="n"/>
      <c r="AC1537" s="232" t="n"/>
      <c r="AD1537" s="232" t="n"/>
      <c r="AE1537" s="232" t="n"/>
      <c r="AF1537" s="232" t="n"/>
      <c r="AG1537" s="232" t="n"/>
      <c r="AH1537" s="232" t="n"/>
      <c r="AI1537" s="232" t="n"/>
      <c r="AJ1537" s="232" t="n"/>
      <c r="AK1537" s="195" t="n"/>
      <c r="AL1537" s="195" t="n"/>
      <c r="AM1537" s="232">
        <f>IFERROR(ROUND(AVERAGE(O1537:S1537,AA1537:AE1537),0),"")</f>
        <v/>
      </c>
      <c r="AN1537" s="232">
        <f>IFERROR(ROUND(AVERAGE(T1537:X1537,AF1537:AJ1537),0),"")</f>
        <v/>
      </c>
      <c r="AO1537" s="278">
        <f>IFERROR((AM1537-L1537)/L1537,"")</f>
        <v/>
      </c>
      <c r="AP1537" s="218" t="n"/>
      <c r="AQ1537" s="219" t="n"/>
      <c r="AR1537" s="217">
        <f>IFERROR(ROUND((3600/AS1537*J1537),0),"")</f>
        <v/>
      </c>
      <c r="AS1537" s="217">
        <f>IFERROR(ROUND(AVERAGE(Y1537:Z1537,AK1537:AL1537),0),"")</f>
        <v/>
      </c>
      <c r="AT1537" s="217" t="n"/>
      <c r="AU1537" s="217" t="n"/>
      <c r="AV1537" s="217" t="n"/>
      <c r="AW1537" s="217" t="n"/>
      <c r="AX1537" s="217" t="n"/>
      <c r="AY1537" s="217" t="n"/>
      <c r="AZ1537" s="217" t="n"/>
      <c r="BA1537" s="217" t="n"/>
      <c r="BB1537" s="217" t="n"/>
      <c r="BC1537" s="217" t="n"/>
      <c r="BD1537" s="217" t="n"/>
      <c r="BE1537" s="217" t="n"/>
      <c r="BF1537" s="217" t="n"/>
      <c r="BG1537" s="217" t="n"/>
      <c r="BH1537" s="217" t="n"/>
      <c r="BI1537" s="217" t="n"/>
      <c r="BJ1537" s="217" t="n"/>
      <c r="BK1537" s="217" t="n"/>
      <c r="BL1537" s="217" t="n"/>
      <c r="BM1537" s="217" t="n"/>
      <c r="BN1537" s="217" t="n"/>
      <c r="BO1537" s="217" t="n"/>
      <c r="BP1537" s="217" t="n"/>
      <c r="BQ1537" s="217" t="n"/>
      <c r="BR1537" s="217" t="n"/>
      <c r="BS1537" s="217" t="n"/>
      <c r="BT1537" s="217" t="n"/>
      <c r="BU1537" s="217" t="n"/>
      <c r="BV1537" s="217" t="n"/>
      <c r="BW1537" s="217" t="n"/>
      <c r="BX1537" s="220" t="n"/>
      <c r="BY1537" s="220" t="n"/>
      <c r="BZ1537" s="220" t="n"/>
      <c r="CA1537" s="220" t="n"/>
      <c r="CB1537" s="220" t="n"/>
      <c r="CC1537" s="220" t="n"/>
      <c r="CD1537" s="220" t="n"/>
      <c r="CE1537" s="220" t="n"/>
      <c r="CF1537" s="220" t="n"/>
      <c r="CG1537" s="221">
        <f>IFERROR(ROUND((SUM(BX1537:CF1537)),0),"")</f>
        <v/>
      </c>
      <c r="CH1537" s="216" t="n"/>
      <c r="CI1537" s="456" t="n"/>
      <c r="CJ1537" s="223" t="n"/>
      <c r="CK1537" s="196" t="n"/>
      <c r="CL1537" s="196" t="n"/>
      <c r="CM1537" s="196" t="n"/>
      <c r="CN1537" s="196" t="n"/>
      <c r="CO1537" s="196" t="n"/>
      <c r="CP1537" s="323" t="n"/>
      <c r="CQ1537" s="348" t="n"/>
      <c r="CR1537" s="348" t="n"/>
      <c r="CS1537" s="348" t="n"/>
      <c r="CT1537" s="348" t="n"/>
      <c r="CU1537" s="348" t="n"/>
      <c r="CV1537" s="348" t="n"/>
      <c r="CW1537" s="348" t="n"/>
      <c r="CX1537" s="348" t="n"/>
      <c r="CY1537" s="348">
        <f>IFERROR(ROUND(STDEV(AN1537,L1537),1),"")</f>
        <v/>
      </c>
      <c r="CZ1537" s="232">
        <f>IFERROR(ROUND(AVERAGE(O1537:S1537,AA1537:AE1537),0),"")</f>
        <v/>
      </c>
      <c r="DA1537" s="232">
        <f>IFERROR(AVERAGE(T1537:X1537,AF1537:AJ1537),"")</f>
        <v/>
      </c>
      <c r="DB1537" s="308">
        <f>AV1537+BK1537</f>
        <v/>
      </c>
      <c r="DC1537" s="12">
        <f>SUM(BL1537:BT1537,AW1537:BE1537)</f>
        <v/>
      </c>
      <c r="DD1537" s="437">
        <f>IFERROR(ROUND(DC1537/K1537,0),"")</f>
        <v/>
      </c>
      <c r="DE1537" s="437">
        <f>IFERROR(ROUND(AVERAGE(Y1537:Z1537,AK1537:AL1537),0),"")</f>
        <v/>
      </c>
      <c r="DF1537" s="217">
        <f>IFERROR(ROUND((3600/DE1537*J1537),0),"")</f>
        <v/>
      </c>
      <c r="DG1537" s="437">
        <f>IFERROR(ROUND(DD1537/DF1537,1),"")</f>
        <v/>
      </c>
      <c r="DH1537" s="308">
        <f>IFERROR(DB1537+DD1537,"")</f>
        <v/>
      </c>
      <c r="DI1537" s="447">
        <f>IFERROR(DD1537/DH1537,"")</f>
        <v/>
      </c>
      <c r="DJ1537" s="239" t="n"/>
      <c r="DK1537" s="12">
        <f>IFERROR(DF1537-AP1537,"")</f>
        <v/>
      </c>
      <c r="DL1537" s="239" t="n"/>
      <c r="DM1537" s="307">
        <f>IFERROR(DA1537-L1537,"")</f>
        <v/>
      </c>
      <c r="DN1537" s="348">
        <f>IF(DE1537&gt;AQ1537,0,1)</f>
        <v/>
      </c>
      <c r="DO1537" s="348">
        <f>IF(DA1537&lt;M1537,0,1)</f>
        <v/>
      </c>
      <c r="DP1537" s="348">
        <f>IF(DA1537&gt;N1537,0,1)</f>
        <v/>
      </c>
    </row>
    <row r="1538" ht="20.25" customHeight="1" s="417">
      <c r="C1538" s="455" t="n"/>
      <c r="G1538" s="238" t="n"/>
      <c r="H1538" s="437" t="n"/>
      <c r="I1538" s="437" t="n"/>
      <c r="J1538" s="437" t="n"/>
      <c r="K1538" s="437" t="n"/>
      <c r="L1538" s="240" t="n"/>
      <c r="M1538" s="241" t="n"/>
      <c r="N1538" s="242" t="n"/>
      <c r="O1538" s="232" t="n"/>
      <c r="P1538" s="232" t="n"/>
      <c r="Q1538" s="232" t="n"/>
      <c r="R1538" s="232" t="n"/>
      <c r="S1538" s="232" t="n"/>
      <c r="T1538" s="232" t="n"/>
      <c r="U1538" s="232" t="n"/>
      <c r="V1538" s="232" t="n"/>
      <c r="W1538" s="232" t="n"/>
      <c r="X1538" s="232" t="n"/>
      <c r="Y1538" s="195" t="n"/>
      <c r="Z1538" s="195" t="n"/>
      <c r="AA1538" s="232" t="n"/>
      <c r="AB1538" s="232" t="n"/>
      <c r="AC1538" s="232" t="n"/>
      <c r="AD1538" s="232" t="n"/>
      <c r="AE1538" s="232" t="n"/>
      <c r="AF1538" s="232" t="n"/>
      <c r="AG1538" s="232" t="n"/>
      <c r="AH1538" s="232" t="n"/>
      <c r="AI1538" s="232" t="n"/>
      <c r="AJ1538" s="232" t="n"/>
      <c r="AK1538" s="195" t="n"/>
      <c r="AL1538" s="195" t="n"/>
      <c r="AM1538" s="232">
        <f>IFERROR(ROUND(AVERAGE(O1538:S1538,AA1538:AE1538),0),"")</f>
        <v/>
      </c>
      <c r="AN1538" s="232">
        <f>IFERROR(ROUND(AVERAGE(T1538:X1538,AF1538:AJ1538),0),"")</f>
        <v/>
      </c>
      <c r="AO1538" s="278">
        <f>IFERROR((AM1538-L1538)/L1538,"")</f>
        <v/>
      </c>
      <c r="AP1538" s="218" t="n"/>
      <c r="AQ1538" s="219" t="n"/>
      <c r="AR1538" s="217">
        <f>IFERROR(ROUND((3600/AS1538*J1538),0),"")</f>
        <v/>
      </c>
      <c r="AS1538" s="217">
        <f>IFERROR(ROUND(AVERAGE(Y1538:Z1538,AK1538:AL1538),0),"")</f>
        <v/>
      </c>
      <c r="AT1538" s="217" t="n"/>
      <c r="AU1538" s="217" t="n"/>
      <c r="AV1538" s="217" t="n"/>
      <c r="AW1538" s="217" t="n"/>
      <c r="AX1538" s="217" t="n"/>
      <c r="AY1538" s="217" t="n"/>
      <c r="AZ1538" s="217" t="n"/>
      <c r="BA1538" s="217" t="n"/>
      <c r="BB1538" s="217" t="n"/>
      <c r="BC1538" s="217" t="n"/>
      <c r="BD1538" s="217" t="n"/>
      <c r="BE1538" s="217" t="n"/>
      <c r="BF1538" s="217" t="n"/>
      <c r="BG1538" s="217" t="n"/>
      <c r="BH1538" s="217" t="n"/>
      <c r="BI1538" s="217" t="n"/>
      <c r="BJ1538" s="217" t="n"/>
      <c r="BK1538" s="217" t="n"/>
      <c r="BL1538" s="217" t="n"/>
      <c r="BM1538" s="217" t="n"/>
      <c r="BN1538" s="217" t="n"/>
      <c r="BO1538" s="217" t="n"/>
      <c r="BP1538" s="217" t="n"/>
      <c r="BQ1538" s="217" t="n"/>
      <c r="BR1538" s="217" t="n"/>
      <c r="BS1538" s="217" t="n"/>
      <c r="BT1538" s="217" t="n"/>
      <c r="BU1538" s="217" t="n"/>
      <c r="BV1538" s="217" t="n"/>
      <c r="BW1538" s="217" t="n"/>
      <c r="BX1538" s="220" t="n"/>
      <c r="BY1538" s="220" t="n"/>
      <c r="BZ1538" s="220" t="n"/>
      <c r="CA1538" s="220" t="n"/>
      <c r="CB1538" s="220" t="n"/>
      <c r="CC1538" s="220" t="n"/>
      <c r="CD1538" s="220" t="n"/>
      <c r="CE1538" s="220" t="n"/>
      <c r="CF1538" s="220" t="n"/>
      <c r="CG1538" s="221">
        <f>IFERROR(ROUND((SUM(BX1538:CF1538)),0),"")</f>
        <v/>
      </c>
      <c r="CH1538" s="216" t="n"/>
      <c r="CI1538" s="456" t="n"/>
      <c r="CJ1538" s="223" t="n"/>
      <c r="CK1538" s="196" t="n"/>
      <c r="CL1538" s="196" t="n"/>
      <c r="CM1538" s="196" t="n"/>
      <c r="CN1538" s="196" t="n"/>
      <c r="CO1538" s="196" t="n"/>
      <c r="CP1538" s="323" t="n"/>
      <c r="CQ1538" s="348" t="n"/>
      <c r="CR1538" s="348" t="n"/>
      <c r="CS1538" s="348" t="n"/>
      <c r="CT1538" s="348" t="n"/>
      <c r="CU1538" s="348" t="n"/>
      <c r="CV1538" s="348" t="n"/>
      <c r="CW1538" s="348" t="n"/>
      <c r="CX1538" s="348" t="n"/>
      <c r="CY1538" s="348">
        <f>IFERROR(ROUND(STDEV(AN1538,L1538),1),"")</f>
        <v/>
      </c>
      <c r="CZ1538" s="232">
        <f>IFERROR(ROUND(AVERAGE(O1538:S1538,AA1538:AE1538),0),"")</f>
        <v/>
      </c>
      <c r="DA1538" s="232">
        <f>IFERROR(AVERAGE(T1538:X1538,AF1538:AJ1538),"")</f>
        <v/>
      </c>
      <c r="DB1538" s="308">
        <f>AV1538+BK1538</f>
        <v/>
      </c>
      <c r="DC1538" s="12">
        <f>SUM(BL1538:BT1538,AW1538:BE1538)</f>
        <v/>
      </c>
      <c r="DD1538" s="437">
        <f>IFERROR(ROUND(DC1538/K1538,0),"")</f>
        <v/>
      </c>
      <c r="DE1538" s="437">
        <f>IFERROR(ROUND(AVERAGE(Y1538:Z1538,AK1538:AL1538),0),"")</f>
        <v/>
      </c>
      <c r="DF1538" s="217">
        <f>IFERROR(ROUND((3600/DE1538*J1538),0),"")</f>
        <v/>
      </c>
      <c r="DG1538" s="437">
        <f>IFERROR(ROUND(DD1538/DF1538,1),"")</f>
        <v/>
      </c>
      <c r="DH1538" s="308">
        <f>IFERROR(DB1538+DD1538,"")</f>
        <v/>
      </c>
      <c r="DI1538" s="447">
        <f>IFERROR(DD1538/DH1538,"")</f>
        <v/>
      </c>
      <c r="DJ1538" s="239" t="n"/>
      <c r="DK1538" s="12">
        <f>IFERROR(DF1538-AP1538,"")</f>
        <v/>
      </c>
      <c r="DL1538" s="239" t="n"/>
      <c r="DM1538" s="307">
        <f>IFERROR(DA1538-L1538,"")</f>
        <v/>
      </c>
      <c r="DN1538" s="348">
        <f>IF(DE1538&gt;AQ1538,0,1)</f>
        <v/>
      </c>
      <c r="DO1538" s="348">
        <f>IF(DA1538&lt;M1538,0,1)</f>
        <v/>
      </c>
      <c r="DP1538" s="348">
        <f>IF(DA1538&gt;N1538,0,1)</f>
        <v/>
      </c>
    </row>
    <row r="1539" ht="20.25" customHeight="1" s="417">
      <c r="C1539" s="455" t="n"/>
      <c r="G1539" s="238" t="n"/>
      <c r="H1539" s="437" t="n"/>
      <c r="I1539" s="437" t="n"/>
      <c r="J1539" s="437" t="n"/>
      <c r="K1539" s="437" t="n"/>
      <c r="L1539" s="240" t="n"/>
      <c r="M1539" s="241" t="n"/>
      <c r="N1539" s="242" t="n"/>
      <c r="O1539" s="232" t="n"/>
      <c r="P1539" s="232" t="n"/>
      <c r="Q1539" s="232" t="n"/>
      <c r="R1539" s="232" t="n"/>
      <c r="S1539" s="232" t="n"/>
      <c r="T1539" s="232" t="n"/>
      <c r="U1539" s="232" t="n"/>
      <c r="V1539" s="232" t="n"/>
      <c r="W1539" s="232" t="n"/>
      <c r="X1539" s="232" t="n"/>
      <c r="Y1539" s="195" t="n"/>
      <c r="Z1539" s="195" t="n"/>
      <c r="AA1539" s="232" t="n"/>
      <c r="AB1539" s="232" t="n"/>
      <c r="AC1539" s="232" t="n"/>
      <c r="AD1539" s="232" t="n"/>
      <c r="AE1539" s="232" t="n"/>
      <c r="AF1539" s="232" t="n"/>
      <c r="AG1539" s="232" t="n"/>
      <c r="AH1539" s="232" t="n"/>
      <c r="AI1539" s="232" t="n"/>
      <c r="AJ1539" s="232" t="n"/>
      <c r="AK1539" s="195" t="n"/>
      <c r="AL1539" s="195" t="n"/>
      <c r="AM1539" s="232">
        <f>IFERROR(ROUND(AVERAGE(O1539:S1539,AA1539:AE1539),0),"")</f>
        <v/>
      </c>
      <c r="AN1539" s="232">
        <f>IFERROR(ROUND(AVERAGE(T1539:X1539,AF1539:AJ1539),0),"")</f>
        <v/>
      </c>
      <c r="AO1539" s="278">
        <f>IFERROR((AM1539-L1539)/L1539,"")</f>
        <v/>
      </c>
      <c r="AP1539" s="218" t="n"/>
      <c r="AQ1539" s="219" t="n"/>
      <c r="AR1539" s="217">
        <f>IFERROR(ROUND((3600/AS1539*J1539),0),"")</f>
        <v/>
      </c>
      <c r="AS1539" s="217">
        <f>IFERROR(ROUND(AVERAGE(Y1539:Z1539,AK1539:AL1539),0),"")</f>
        <v/>
      </c>
      <c r="AT1539" s="217" t="n"/>
      <c r="AU1539" s="217" t="n"/>
      <c r="AV1539" s="217" t="n"/>
      <c r="AW1539" s="217" t="n"/>
      <c r="AX1539" s="217" t="n"/>
      <c r="AY1539" s="217" t="n"/>
      <c r="AZ1539" s="217" t="n"/>
      <c r="BA1539" s="217" t="n"/>
      <c r="BB1539" s="217" t="n"/>
      <c r="BC1539" s="217" t="n"/>
      <c r="BD1539" s="217" t="n"/>
      <c r="BE1539" s="217" t="n"/>
      <c r="BF1539" s="217" t="n"/>
      <c r="BG1539" s="217" t="n"/>
      <c r="BH1539" s="217" t="n"/>
      <c r="BI1539" s="217" t="n"/>
      <c r="BJ1539" s="217" t="n"/>
      <c r="BK1539" s="217" t="n"/>
      <c r="BL1539" s="217" t="n"/>
      <c r="BM1539" s="217" t="n"/>
      <c r="BN1539" s="217" t="n"/>
      <c r="BO1539" s="217" t="n"/>
      <c r="BP1539" s="217" t="n"/>
      <c r="BQ1539" s="217" t="n"/>
      <c r="BR1539" s="217" t="n"/>
      <c r="BS1539" s="217" t="n"/>
      <c r="BT1539" s="217" t="n"/>
      <c r="BU1539" s="217" t="n"/>
      <c r="BV1539" s="217" t="n"/>
      <c r="BW1539" s="217" t="n"/>
      <c r="BX1539" s="220" t="n"/>
      <c r="BY1539" s="220" t="n"/>
      <c r="BZ1539" s="220" t="n"/>
      <c r="CA1539" s="220" t="n"/>
      <c r="CB1539" s="220" t="n"/>
      <c r="CC1539" s="220" t="n"/>
      <c r="CD1539" s="220" t="n"/>
      <c r="CE1539" s="220" t="n"/>
      <c r="CF1539" s="220" t="n"/>
      <c r="CG1539" s="221">
        <f>IFERROR(ROUND((SUM(BX1539:CF1539)),0),"")</f>
        <v/>
      </c>
      <c r="CH1539" s="216" t="n"/>
      <c r="CI1539" s="456" t="n"/>
      <c r="CJ1539" s="223" t="n"/>
      <c r="CK1539" s="196" t="n"/>
      <c r="CL1539" s="196" t="n"/>
      <c r="CM1539" s="196" t="n"/>
      <c r="CN1539" s="196" t="n"/>
      <c r="CO1539" s="196" t="n"/>
      <c r="CP1539" s="323" t="n"/>
      <c r="CQ1539" s="348" t="n"/>
      <c r="CR1539" s="348" t="n"/>
      <c r="CS1539" s="348" t="n"/>
      <c r="CT1539" s="348" t="n"/>
      <c r="CU1539" s="348" t="n"/>
      <c r="CV1539" s="348" t="n"/>
      <c r="CW1539" s="348" t="n"/>
      <c r="CX1539" s="348" t="n"/>
      <c r="CY1539" s="348">
        <f>IFERROR(ROUND(STDEV(AN1539,L1539),1),"")</f>
        <v/>
      </c>
      <c r="CZ1539" s="232">
        <f>IFERROR(ROUND(AVERAGE(O1539:S1539,AA1539:AE1539),0),"")</f>
        <v/>
      </c>
      <c r="DA1539" s="232">
        <f>IFERROR(AVERAGE(T1539:X1539,AF1539:AJ1539),"")</f>
        <v/>
      </c>
      <c r="DB1539" s="308">
        <f>AV1539+BK1539</f>
        <v/>
      </c>
      <c r="DC1539" s="12">
        <f>SUM(BL1539:BT1539,AW1539:BE1539)</f>
        <v/>
      </c>
      <c r="DD1539" s="437">
        <f>IFERROR(ROUND(DC1539/K1539,0),"")</f>
        <v/>
      </c>
      <c r="DE1539" s="437">
        <f>IFERROR(ROUND(AVERAGE(Y1539:Z1539,AK1539:AL1539),0),"")</f>
        <v/>
      </c>
      <c r="DF1539" s="217">
        <f>IFERROR(ROUND((3600/DE1539*J1539),0),"")</f>
        <v/>
      </c>
      <c r="DG1539" s="437">
        <f>IFERROR(ROUND(DD1539/DF1539,1),"")</f>
        <v/>
      </c>
      <c r="DH1539" s="308">
        <f>IFERROR(DB1539+DD1539,"")</f>
        <v/>
      </c>
      <c r="DI1539" s="447">
        <f>IFERROR(DD1539/DH1539,"")</f>
        <v/>
      </c>
      <c r="DJ1539" s="239" t="n"/>
      <c r="DK1539" s="12">
        <f>IFERROR(DF1539-AP1539,"")</f>
        <v/>
      </c>
      <c r="DL1539" s="239" t="n"/>
      <c r="DM1539" s="307">
        <f>IFERROR(DA1539-L1539,"")</f>
        <v/>
      </c>
      <c r="DN1539" s="348">
        <f>IF(DE1539&gt;AQ1539,0,1)</f>
        <v/>
      </c>
      <c r="DO1539" s="348">
        <f>IF(DA1539&lt;M1539,0,1)</f>
        <v/>
      </c>
      <c r="DP1539" s="348">
        <f>IF(DA1539&gt;N1539,0,1)</f>
        <v/>
      </c>
    </row>
    <row r="1540" ht="20.25" customHeight="1" s="417">
      <c r="C1540" s="455" t="n"/>
      <c r="G1540" s="238" t="n"/>
      <c r="H1540" s="437" t="n"/>
      <c r="I1540" s="437" t="n"/>
      <c r="J1540" s="437" t="n"/>
      <c r="K1540" s="437" t="n"/>
      <c r="L1540" s="240" t="n"/>
      <c r="M1540" s="241" t="n"/>
      <c r="N1540" s="242" t="n"/>
      <c r="O1540" s="232" t="n"/>
      <c r="P1540" s="232" t="n"/>
      <c r="Q1540" s="232" t="n"/>
      <c r="R1540" s="232" t="n"/>
      <c r="S1540" s="232" t="n"/>
      <c r="T1540" s="232" t="n"/>
      <c r="U1540" s="232" t="n"/>
      <c r="V1540" s="232" t="n"/>
      <c r="W1540" s="232" t="n"/>
      <c r="X1540" s="232" t="n"/>
      <c r="Y1540" s="195" t="n"/>
      <c r="Z1540" s="195" t="n"/>
      <c r="AA1540" s="232" t="n"/>
      <c r="AB1540" s="232" t="n"/>
      <c r="AC1540" s="232" t="n"/>
      <c r="AD1540" s="232" t="n"/>
      <c r="AE1540" s="232" t="n"/>
      <c r="AF1540" s="232" t="n"/>
      <c r="AG1540" s="232" t="n"/>
      <c r="AH1540" s="232" t="n"/>
      <c r="AI1540" s="232" t="n"/>
      <c r="AJ1540" s="232" t="n"/>
      <c r="AK1540" s="195" t="n"/>
      <c r="AL1540" s="195" t="n"/>
      <c r="AM1540" s="232">
        <f>IFERROR(ROUND(AVERAGE(O1540:S1540,AA1540:AE1540),0),"")</f>
        <v/>
      </c>
      <c r="AN1540" s="232">
        <f>IFERROR(ROUND(AVERAGE(T1540:X1540,AF1540:AJ1540),0),"")</f>
        <v/>
      </c>
      <c r="AO1540" s="278">
        <f>IFERROR((AM1540-L1540)/L1540,"")</f>
        <v/>
      </c>
      <c r="AP1540" s="218" t="n"/>
      <c r="AQ1540" s="219" t="n"/>
      <c r="AR1540" s="217">
        <f>IFERROR(ROUND((3600/AS1540*J1540),0),"")</f>
        <v/>
      </c>
      <c r="AS1540" s="217">
        <f>IFERROR(ROUND(AVERAGE(Y1540:Z1540,AK1540:AL1540),0),"")</f>
        <v/>
      </c>
      <c r="AT1540" s="217" t="n"/>
      <c r="AU1540" s="217" t="n"/>
      <c r="AV1540" s="217" t="n"/>
      <c r="AW1540" s="217" t="n"/>
      <c r="AX1540" s="217" t="n"/>
      <c r="AY1540" s="217" t="n"/>
      <c r="AZ1540" s="217" t="n"/>
      <c r="BA1540" s="217" t="n"/>
      <c r="BB1540" s="217" t="n"/>
      <c r="BC1540" s="217" t="n"/>
      <c r="BD1540" s="217" t="n"/>
      <c r="BE1540" s="217" t="n"/>
      <c r="BF1540" s="217" t="n"/>
      <c r="BG1540" s="217" t="n"/>
      <c r="BH1540" s="217" t="n"/>
      <c r="BI1540" s="217" t="n"/>
      <c r="BJ1540" s="217" t="n"/>
      <c r="BK1540" s="217" t="n"/>
      <c r="BL1540" s="217" t="n"/>
      <c r="BM1540" s="217" t="n"/>
      <c r="BN1540" s="217" t="n"/>
      <c r="BO1540" s="217" t="n"/>
      <c r="BP1540" s="217" t="n"/>
      <c r="BQ1540" s="217" t="n"/>
      <c r="BR1540" s="217" t="n"/>
      <c r="BS1540" s="217" t="n"/>
      <c r="BT1540" s="217" t="n"/>
      <c r="BU1540" s="217" t="n"/>
      <c r="BV1540" s="217" t="n"/>
      <c r="BW1540" s="217" t="n"/>
      <c r="BX1540" s="220" t="n"/>
      <c r="BY1540" s="220" t="n"/>
      <c r="BZ1540" s="220" t="n"/>
      <c r="CA1540" s="220" t="n"/>
      <c r="CB1540" s="220" t="n"/>
      <c r="CC1540" s="220" t="n"/>
      <c r="CD1540" s="220" t="n"/>
      <c r="CE1540" s="220" t="n"/>
      <c r="CF1540" s="220" t="n"/>
      <c r="CG1540" s="221">
        <f>IFERROR(ROUND((SUM(BX1540:CF1540)),0),"")</f>
        <v/>
      </c>
      <c r="CH1540" s="216" t="n"/>
      <c r="CI1540" s="456" t="n"/>
      <c r="CJ1540" s="223" t="n"/>
      <c r="CK1540" s="196" t="n"/>
      <c r="CL1540" s="196" t="n"/>
      <c r="CM1540" s="196" t="n"/>
      <c r="CN1540" s="196" t="n"/>
      <c r="CO1540" s="196" t="n"/>
      <c r="CP1540" s="323" t="n"/>
      <c r="CQ1540" s="348" t="n"/>
      <c r="CR1540" s="348" t="n"/>
      <c r="CS1540" s="348" t="n"/>
      <c r="CT1540" s="348" t="n"/>
      <c r="CU1540" s="348" t="n"/>
      <c r="CV1540" s="348" t="n"/>
      <c r="CW1540" s="348" t="n"/>
      <c r="CX1540" s="348" t="n"/>
      <c r="CY1540" s="348">
        <f>IFERROR(ROUND(STDEV(AN1540,L1540),1),"")</f>
        <v/>
      </c>
      <c r="CZ1540" s="232">
        <f>IFERROR(ROUND(AVERAGE(O1540:S1540,AA1540:AE1540),0),"")</f>
        <v/>
      </c>
      <c r="DA1540" s="232">
        <f>IFERROR(AVERAGE(T1540:X1540,AF1540:AJ1540),"")</f>
        <v/>
      </c>
      <c r="DB1540" s="308">
        <f>AV1540+BK1540</f>
        <v/>
      </c>
      <c r="DC1540" s="12">
        <f>SUM(BL1540:BT1540,AW1540:BE1540)</f>
        <v/>
      </c>
      <c r="DD1540" s="437">
        <f>IFERROR(ROUND(DC1540/K1540,0),"")</f>
        <v/>
      </c>
      <c r="DE1540" s="437">
        <f>IFERROR(ROUND(AVERAGE(Y1540:Z1540,AK1540:AL1540),0),"")</f>
        <v/>
      </c>
      <c r="DF1540" s="217">
        <f>IFERROR(ROUND((3600/DE1540*J1540),0),"")</f>
        <v/>
      </c>
      <c r="DG1540" s="437">
        <f>IFERROR(ROUND(DD1540/DF1540,1),"")</f>
        <v/>
      </c>
      <c r="DH1540" s="308">
        <f>IFERROR(DB1540+DD1540,"")</f>
        <v/>
      </c>
      <c r="DI1540" s="447">
        <f>IFERROR(DD1540/DH1540,"")</f>
        <v/>
      </c>
      <c r="DJ1540" s="239" t="n"/>
      <c r="DK1540" s="12">
        <f>IFERROR(DF1540-AP1540,"")</f>
        <v/>
      </c>
      <c r="DL1540" s="239" t="n"/>
      <c r="DM1540" s="307">
        <f>IFERROR(DA1540-L1540,"")</f>
        <v/>
      </c>
      <c r="DN1540" s="348">
        <f>IF(DE1540&gt;AQ1540,0,1)</f>
        <v/>
      </c>
      <c r="DO1540" s="348">
        <f>IF(DA1540&lt;M1540,0,1)</f>
        <v/>
      </c>
      <c r="DP1540" s="348">
        <f>IF(DA1540&gt;N1540,0,1)</f>
        <v/>
      </c>
    </row>
    <row r="1541" ht="20.25" customHeight="1" s="417">
      <c r="C1541" s="455" t="n"/>
      <c r="G1541" s="238" t="n"/>
      <c r="H1541" s="437" t="n"/>
      <c r="I1541" s="437" t="n"/>
      <c r="J1541" s="437" t="n"/>
      <c r="K1541" s="437" t="n"/>
      <c r="L1541" s="240" t="n"/>
      <c r="M1541" s="241" t="n"/>
      <c r="N1541" s="242" t="n"/>
      <c r="O1541" s="232" t="n"/>
      <c r="P1541" s="232" t="n"/>
      <c r="Q1541" s="232" t="n"/>
      <c r="R1541" s="232" t="n"/>
      <c r="S1541" s="232" t="n"/>
      <c r="T1541" s="232" t="n"/>
      <c r="U1541" s="232" t="n"/>
      <c r="V1541" s="232" t="n"/>
      <c r="W1541" s="232" t="n"/>
      <c r="X1541" s="232" t="n"/>
      <c r="Y1541" s="195" t="n"/>
      <c r="Z1541" s="195" t="n"/>
      <c r="AA1541" s="232" t="n"/>
      <c r="AB1541" s="232" t="n"/>
      <c r="AC1541" s="232" t="n"/>
      <c r="AD1541" s="232" t="n"/>
      <c r="AE1541" s="232" t="n"/>
      <c r="AF1541" s="232" t="n"/>
      <c r="AG1541" s="232" t="n"/>
      <c r="AH1541" s="232" t="n"/>
      <c r="AI1541" s="232" t="n"/>
      <c r="AJ1541" s="232" t="n"/>
      <c r="AK1541" s="195" t="n"/>
      <c r="AL1541" s="195" t="n"/>
      <c r="AM1541" s="232">
        <f>IFERROR(ROUND(AVERAGE(O1541:S1541,AA1541:AE1541),0),"")</f>
        <v/>
      </c>
      <c r="AN1541" s="232">
        <f>IFERROR(ROUND(AVERAGE(T1541:X1541,AF1541:AJ1541),0),"")</f>
        <v/>
      </c>
      <c r="AO1541" s="278">
        <f>IFERROR((AM1541-L1541)/L1541,"")</f>
        <v/>
      </c>
      <c r="AP1541" s="218" t="n"/>
      <c r="AQ1541" s="219" t="n"/>
      <c r="AR1541" s="217">
        <f>IFERROR(ROUND((3600/AS1541*J1541),0),"")</f>
        <v/>
      </c>
      <c r="AS1541" s="217">
        <f>IFERROR(ROUND(AVERAGE(Y1541:Z1541,AK1541:AL1541),0),"")</f>
        <v/>
      </c>
      <c r="AT1541" s="217" t="n"/>
      <c r="AU1541" s="217" t="n"/>
      <c r="AV1541" s="217" t="n"/>
      <c r="AW1541" s="217" t="n"/>
      <c r="AX1541" s="217" t="n"/>
      <c r="AY1541" s="217" t="n"/>
      <c r="AZ1541" s="217" t="n"/>
      <c r="BA1541" s="217" t="n"/>
      <c r="BB1541" s="217" t="n"/>
      <c r="BC1541" s="217" t="n"/>
      <c r="BD1541" s="217" t="n"/>
      <c r="BE1541" s="217" t="n"/>
      <c r="BF1541" s="217" t="n"/>
      <c r="BG1541" s="217" t="n"/>
      <c r="BH1541" s="217" t="n"/>
      <c r="BI1541" s="217" t="n"/>
      <c r="BJ1541" s="217" t="n"/>
      <c r="BK1541" s="217" t="n"/>
      <c r="BL1541" s="217" t="n"/>
      <c r="BM1541" s="217" t="n"/>
      <c r="BN1541" s="217" t="n"/>
      <c r="BO1541" s="217" t="n"/>
      <c r="BP1541" s="217" t="n"/>
      <c r="BQ1541" s="217" t="n"/>
      <c r="BR1541" s="217" t="n"/>
      <c r="BS1541" s="217" t="n"/>
      <c r="BT1541" s="217" t="n"/>
      <c r="BU1541" s="217" t="n"/>
      <c r="BV1541" s="217" t="n"/>
      <c r="BW1541" s="217" t="n"/>
      <c r="BX1541" s="220" t="n"/>
      <c r="BY1541" s="220" t="n"/>
      <c r="BZ1541" s="220" t="n"/>
      <c r="CA1541" s="220" t="n"/>
      <c r="CB1541" s="220" t="n"/>
      <c r="CC1541" s="220" t="n"/>
      <c r="CD1541" s="220" t="n"/>
      <c r="CE1541" s="220" t="n"/>
      <c r="CF1541" s="220" t="n"/>
      <c r="CG1541" s="221">
        <f>IFERROR(ROUND((SUM(BX1541:CF1541)),0),"")</f>
        <v/>
      </c>
      <c r="CH1541" s="216" t="n"/>
      <c r="CI1541" s="456" t="n"/>
      <c r="CJ1541" s="223" t="n"/>
      <c r="CK1541" s="196" t="n"/>
      <c r="CL1541" s="196" t="n"/>
      <c r="CM1541" s="196" t="n"/>
      <c r="CN1541" s="196" t="n"/>
      <c r="CO1541" s="196" t="n"/>
      <c r="CP1541" s="323" t="n"/>
      <c r="CQ1541" s="348" t="n"/>
      <c r="CR1541" s="348" t="n"/>
      <c r="CS1541" s="348" t="n"/>
      <c r="CT1541" s="348" t="n"/>
      <c r="CU1541" s="348" t="n"/>
      <c r="CV1541" s="348" t="n"/>
      <c r="CW1541" s="348" t="n"/>
      <c r="CX1541" s="348" t="n"/>
      <c r="CY1541" s="348">
        <f>IFERROR(ROUND(STDEV(AN1541,L1541),1),"")</f>
        <v/>
      </c>
      <c r="CZ1541" s="232">
        <f>IFERROR(ROUND(AVERAGE(O1541:S1541,AA1541:AE1541),0),"")</f>
        <v/>
      </c>
      <c r="DA1541" s="232">
        <f>IFERROR(AVERAGE(T1541:X1541,AF1541:AJ1541),"")</f>
        <v/>
      </c>
      <c r="DB1541" s="308">
        <f>AV1541+BK1541</f>
        <v/>
      </c>
      <c r="DC1541" s="12">
        <f>SUM(BL1541:BT1541,AW1541:BE1541)</f>
        <v/>
      </c>
      <c r="DD1541" s="437">
        <f>IFERROR(ROUND(DC1541/K1541,0),"")</f>
        <v/>
      </c>
      <c r="DE1541" s="437">
        <f>IFERROR(ROUND(AVERAGE(Y1541:Z1541,AK1541:AL1541),0),"")</f>
        <v/>
      </c>
      <c r="DF1541" s="217">
        <f>IFERROR(ROUND((3600/DE1541*J1541),0),"")</f>
        <v/>
      </c>
      <c r="DG1541" s="437">
        <f>IFERROR(ROUND(DD1541/DF1541,1),"")</f>
        <v/>
      </c>
      <c r="DH1541" s="308">
        <f>IFERROR(DB1541+DD1541,"")</f>
        <v/>
      </c>
      <c r="DI1541" s="447">
        <f>IFERROR(DD1541/DH1541,"")</f>
        <v/>
      </c>
      <c r="DJ1541" s="239" t="n"/>
      <c r="DK1541" s="12">
        <f>IFERROR(DF1541-AP1541,"")</f>
        <v/>
      </c>
      <c r="DL1541" s="239" t="n"/>
      <c r="DM1541" s="307">
        <f>IFERROR(DA1541-L1541,"")</f>
        <v/>
      </c>
      <c r="DN1541" s="348">
        <f>IF(DE1541&gt;AQ1541,0,1)</f>
        <v/>
      </c>
      <c r="DO1541" s="348">
        <f>IF(DA1541&lt;M1541,0,1)</f>
        <v/>
      </c>
      <c r="DP1541" s="348">
        <f>IF(DA1541&gt;N1541,0,1)</f>
        <v/>
      </c>
    </row>
    <row r="1542" ht="20.25" customHeight="1" s="417">
      <c r="C1542" s="455" t="n"/>
      <c r="G1542" s="238" t="n"/>
      <c r="H1542" s="437" t="n"/>
      <c r="I1542" s="437" t="n"/>
      <c r="J1542" s="437" t="n"/>
      <c r="K1542" s="437" t="n"/>
      <c r="L1542" s="240" t="n"/>
      <c r="M1542" s="241" t="n"/>
      <c r="N1542" s="242" t="n"/>
      <c r="O1542" s="232" t="n"/>
      <c r="P1542" s="232" t="n"/>
      <c r="Q1542" s="232" t="n"/>
      <c r="R1542" s="232" t="n"/>
      <c r="S1542" s="232" t="n"/>
      <c r="T1542" s="232" t="n"/>
      <c r="U1542" s="232" t="n"/>
      <c r="V1542" s="232" t="n"/>
      <c r="W1542" s="232" t="n"/>
      <c r="X1542" s="232" t="n"/>
      <c r="Y1542" s="195" t="n"/>
      <c r="Z1542" s="195" t="n"/>
      <c r="AA1542" s="232" t="n"/>
      <c r="AB1542" s="232" t="n"/>
      <c r="AC1542" s="232" t="n"/>
      <c r="AD1542" s="232" t="n"/>
      <c r="AE1542" s="232" t="n"/>
      <c r="AF1542" s="232" t="n"/>
      <c r="AG1542" s="232" t="n"/>
      <c r="AH1542" s="232" t="n"/>
      <c r="AI1542" s="232" t="n"/>
      <c r="AJ1542" s="232" t="n"/>
      <c r="AK1542" s="195" t="n"/>
      <c r="AL1542" s="195" t="n"/>
      <c r="AM1542" s="232">
        <f>IFERROR(ROUND(AVERAGE(O1542:S1542,AA1542:AE1542),0),"")</f>
        <v/>
      </c>
      <c r="AN1542" s="232">
        <f>IFERROR(ROUND(AVERAGE(T1542:X1542,AF1542:AJ1542),0),"")</f>
        <v/>
      </c>
      <c r="AO1542" s="278">
        <f>IFERROR((AM1542-L1542)/L1542,"")</f>
        <v/>
      </c>
      <c r="AP1542" s="218" t="n"/>
      <c r="AQ1542" s="219" t="n"/>
      <c r="AR1542" s="217">
        <f>IFERROR(ROUND((3600/AS1542*J1542),0),"")</f>
        <v/>
      </c>
      <c r="AS1542" s="217">
        <f>IFERROR(ROUND(AVERAGE(Y1542:Z1542,AK1542:AL1542),0),"")</f>
        <v/>
      </c>
      <c r="AT1542" s="217" t="n"/>
      <c r="AU1542" s="217" t="n"/>
      <c r="AV1542" s="217" t="n"/>
      <c r="AW1542" s="217" t="n"/>
      <c r="AX1542" s="217" t="n"/>
      <c r="AY1542" s="217" t="n"/>
      <c r="AZ1542" s="217" t="n"/>
      <c r="BA1542" s="217" t="n"/>
      <c r="BB1542" s="217" t="n"/>
      <c r="BC1542" s="217" t="n"/>
      <c r="BD1542" s="217" t="n"/>
      <c r="BE1542" s="217" t="n"/>
      <c r="BF1542" s="217" t="n"/>
      <c r="BG1542" s="217" t="n"/>
      <c r="BH1542" s="217" t="n"/>
      <c r="BI1542" s="217" t="n"/>
      <c r="BJ1542" s="217" t="n"/>
      <c r="BK1542" s="217" t="n"/>
      <c r="BL1542" s="217" t="n"/>
      <c r="BM1542" s="217" t="n"/>
      <c r="BN1542" s="217" t="n"/>
      <c r="BO1542" s="217" t="n"/>
      <c r="BP1542" s="217" t="n"/>
      <c r="BQ1542" s="217" t="n"/>
      <c r="BR1542" s="217" t="n"/>
      <c r="BS1542" s="217" t="n"/>
      <c r="BT1542" s="217" t="n"/>
      <c r="BU1542" s="217" t="n"/>
      <c r="BV1542" s="217" t="n"/>
      <c r="BW1542" s="217" t="n"/>
      <c r="BX1542" s="220" t="n"/>
      <c r="BY1542" s="220" t="n"/>
      <c r="BZ1542" s="220" t="n"/>
      <c r="CA1542" s="220" t="n"/>
      <c r="CB1542" s="220" t="n"/>
      <c r="CC1542" s="220" t="n"/>
      <c r="CD1542" s="220" t="n"/>
      <c r="CE1542" s="220" t="n"/>
      <c r="CF1542" s="220" t="n"/>
      <c r="CG1542" s="221">
        <f>IFERROR(ROUND((SUM(BX1542:CF1542)),0),"")</f>
        <v/>
      </c>
      <c r="CH1542" s="216" t="n"/>
      <c r="CI1542" s="456" t="n"/>
      <c r="CJ1542" s="223" t="n"/>
      <c r="CK1542" s="196" t="n"/>
      <c r="CL1542" s="196" t="n"/>
      <c r="CM1542" s="196" t="n"/>
      <c r="CN1542" s="196" t="n"/>
      <c r="CO1542" s="196" t="n"/>
      <c r="CP1542" s="323" t="n"/>
      <c r="CQ1542" s="348" t="n"/>
      <c r="CR1542" s="348" t="n"/>
      <c r="CS1542" s="348" t="n"/>
      <c r="CT1542" s="348" t="n"/>
      <c r="CU1542" s="348" t="n"/>
      <c r="CV1542" s="348" t="n"/>
      <c r="CW1542" s="348" t="n"/>
      <c r="CX1542" s="348" t="n"/>
      <c r="CY1542" s="348">
        <f>IFERROR(ROUND(STDEV(AN1542,L1542),1),"")</f>
        <v/>
      </c>
      <c r="CZ1542" s="232">
        <f>IFERROR(ROUND(AVERAGE(O1542:S1542,AA1542:AE1542),0),"")</f>
        <v/>
      </c>
      <c r="DA1542" s="232">
        <f>IFERROR(AVERAGE(T1542:X1542,AF1542:AJ1542),"")</f>
        <v/>
      </c>
      <c r="DB1542" s="308">
        <f>AV1542+BK1542</f>
        <v/>
      </c>
      <c r="DC1542" s="12">
        <f>SUM(BL1542:BT1542,AW1542:BE1542)</f>
        <v/>
      </c>
      <c r="DD1542" s="437">
        <f>IFERROR(ROUND(DC1542/K1542,0),"")</f>
        <v/>
      </c>
      <c r="DE1542" s="437">
        <f>IFERROR(ROUND(AVERAGE(Y1542:Z1542,AK1542:AL1542),0),"")</f>
        <v/>
      </c>
      <c r="DF1542" s="217">
        <f>IFERROR(ROUND((3600/DE1542*J1542),0),"")</f>
        <v/>
      </c>
      <c r="DG1542" s="437">
        <f>IFERROR(ROUND(DD1542/DF1542,1),"")</f>
        <v/>
      </c>
      <c r="DH1542" s="308">
        <f>IFERROR(DB1542+DD1542,"")</f>
        <v/>
      </c>
      <c r="DI1542" s="447">
        <f>IFERROR(DD1542/DH1542,"")</f>
        <v/>
      </c>
      <c r="DJ1542" s="239" t="n"/>
      <c r="DK1542" s="12">
        <f>IFERROR(DF1542-AP1542,"")</f>
        <v/>
      </c>
      <c r="DL1542" s="239" t="n"/>
      <c r="DM1542" s="307">
        <f>IFERROR(DA1542-L1542,"")</f>
        <v/>
      </c>
      <c r="DN1542" s="348">
        <f>IF(DE1542&gt;AQ1542,0,1)</f>
        <v/>
      </c>
      <c r="DO1542" s="348">
        <f>IF(DA1542&lt;M1542,0,1)</f>
        <v/>
      </c>
      <c r="DP1542" s="348">
        <f>IF(DA1542&gt;N1542,0,1)</f>
        <v/>
      </c>
    </row>
    <row r="1543" ht="20.25" customHeight="1" s="417">
      <c r="C1543" s="455" t="n"/>
      <c r="G1543" s="238" t="n"/>
      <c r="H1543" s="437" t="n"/>
      <c r="I1543" s="437" t="n"/>
      <c r="J1543" s="437" t="n"/>
      <c r="K1543" s="437" t="n"/>
      <c r="L1543" s="240" t="n"/>
      <c r="M1543" s="241" t="n"/>
      <c r="N1543" s="242" t="n"/>
      <c r="O1543" s="232" t="n"/>
      <c r="P1543" s="232" t="n"/>
      <c r="Q1543" s="232" t="n"/>
      <c r="R1543" s="232" t="n"/>
      <c r="S1543" s="232" t="n"/>
      <c r="T1543" s="232" t="n"/>
      <c r="U1543" s="232" t="n"/>
      <c r="V1543" s="232" t="n"/>
      <c r="W1543" s="232" t="n"/>
      <c r="X1543" s="232" t="n"/>
      <c r="Y1543" s="195" t="n"/>
      <c r="Z1543" s="195" t="n"/>
      <c r="AA1543" s="232" t="n"/>
      <c r="AB1543" s="232" t="n"/>
      <c r="AC1543" s="232" t="n"/>
      <c r="AD1543" s="232" t="n"/>
      <c r="AE1543" s="232" t="n"/>
      <c r="AF1543" s="232" t="n"/>
      <c r="AG1543" s="232" t="n"/>
      <c r="AH1543" s="232" t="n"/>
      <c r="AI1543" s="232" t="n"/>
      <c r="AJ1543" s="232" t="n"/>
      <c r="AK1543" s="195" t="n"/>
      <c r="AL1543" s="195" t="n"/>
      <c r="AM1543" s="232">
        <f>IFERROR(ROUND(AVERAGE(O1543:S1543,AA1543:AE1543),0),"")</f>
        <v/>
      </c>
      <c r="AN1543" s="232">
        <f>IFERROR(ROUND(AVERAGE(T1543:X1543,AF1543:AJ1543),0),"")</f>
        <v/>
      </c>
      <c r="AO1543" s="278">
        <f>IFERROR((AM1543-L1543)/L1543,"")</f>
        <v/>
      </c>
      <c r="AP1543" s="218" t="n"/>
      <c r="AQ1543" s="219" t="n"/>
      <c r="AR1543" s="217">
        <f>IFERROR(ROUND((3600/AS1543*J1543),0),"")</f>
        <v/>
      </c>
      <c r="AS1543" s="217">
        <f>IFERROR(ROUND(AVERAGE(Y1543:Z1543,AK1543:AL1543),0),"")</f>
        <v/>
      </c>
      <c r="AT1543" s="217" t="n"/>
      <c r="AU1543" s="217" t="n"/>
      <c r="AV1543" s="217" t="n"/>
      <c r="AW1543" s="217" t="n"/>
      <c r="AX1543" s="217" t="n"/>
      <c r="AY1543" s="217" t="n"/>
      <c r="AZ1543" s="217" t="n"/>
      <c r="BA1543" s="217" t="n"/>
      <c r="BB1543" s="217" t="n"/>
      <c r="BC1543" s="217" t="n"/>
      <c r="BD1543" s="217" t="n"/>
      <c r="BE1543" s="217" t="n"/>
      <c r="BF1543" s="217" t="n"/>
      <c r="BG1543" s="217" t="n"/>
      <c r="BH1543" s="217" t="n"/>
      <c r="BI1543" s="217" t="n"/>
      <c r="BJ1543" s="217" t="n"/>
      <c r="BK1543" s="217" t="n"/>
      <c r="BL1543" s="217" t="n"/>
      <c r="BM1543" s="217" t="n"/>
      <c r="BN1543" s="217" t="n"/>
      <c r="BO1543" s="217" t="n"/>
      <c r="BP1543" s="217" t="n"/>
      <c r="BQ1543" s="217" t="n"/>
      <c r="BR1543" s="217" t="n"/>
      <c r="BS1543" s="217" t="n"/>
      <c r="BT1543" s="217" t="n"/>
      <c r="BU1543" s="217" t="n"/>
      <c r="BV1543" s="217" t="n"/>
      <c r="BW1543" s="217" t="n"/>
      <c r="BX1543" s="220" t="n"/>
      <c r="BY1543" s="220" t="n"/>
      <c r="BZ1543" s="220" t="n"/>
      <c r="CA1543" s="220" t="n"/>
      <c r="CB1543" s="220" t="n"/>
      <c r="CC1543" s="220" t="n"/>
      <c r="CD1543" s="220" t="n"/>
      <c r="CE1543" s="220" t="n"/>
      <c r="CF1543" s="220" t="n"/>
      <c r="CG1543" s="221">
        <f>IFERROR(ROUND((SUM(BX1543:CF1543)),0),"")</f>
        <v/>
      </c>
      <c r="CH1543" s="216" t="n"/>
      <c r="CI1543" s="456" t="n"/>
      <c r="CJ1543" s="223" t="n"/>
      <c r="CK1543" s="196" t="n"/>
      <c r="CL1543" s="196" t="n"/>
      <c r="CM1543" s="196" t="n"/>
      <c r="CN1543" s="196" t="n"/>
      <c r="CO1543" s="196" t="n"/>
      <c r="CP1543" s="323" t="n"/>
      <c r="CQ1543" s="348" t="n"/>
      <c r="CR1543" s="348" t="n"/>
      <c r="CS1543" s="348" t="n"/>
      <c r="CT1543" s="348" t="n"/>
      <c r="CU1543" s="348" t="n"/>
      <c r="CV1543" s="348" t="n"/>
      <c r="CW1543" s="348" t="n"/>
      <c r="CX1543" s="348" t="n"/>
      <c r="CY1543" s="348">
        <f>IFERROR(ROUND(STDEV(AN1543,L1543),1),"")</f>
        <v/>
      </c>
      <c r="CZ1543" s="232">
        <f>IFERROR(ROUND(AVERAGE(O1543:S1543,AA1543:AE1543),0),"")</f>
        <v/>
      </c>
      <c r="DA1543" s="232">
        <f>IFERROR(AVERAGE(T1543:X1543,AF1543:AJ1543),"")</f>
        <v/>
      </c>
      <c r="DB1543" s="308">
        <f>AV1543+BK1543</f>
        <v/>
      </c>
      <c r="DC1543" s="12">
        <f>SUM(BL1543:BT1543,AW1543:BE1543)</f>
        <v/>
      </c>
      <c r="DD1543" s="437">
        <f>IFERROR(ROUND(DC1543/K1543,0),"")</f>
        <v/>
      </c>
      <c r="DE1543" s="437">
        <f>IFERROR(ROUND(AVERAGE(Y1543:Z1543,AK1543:AL1543),0),"")</f>
        <v/>
      </c>
      <c r="DF1543" s="217">
        <f>IFERROR(ROUND((3600/DE1543*J1543),0),"")</f>
        <v/>
      </c>
      <c r="DG1543" s="437">
        <f>IFERROR(ROUND(DD1543/DF1543,1),"")</f>
        <v/>
      </c>
      <c r="DH1543" s="308">
        <f>IFERROR(DB1543+DD1543,"")</f>
        <v/>
      </c>
      <c r="DI1543" s="447">
        <f>IFERROR(DD1543/DH1543,"")</f>
        <v/>
      </c>
      <c r="DJ1543" s="239" t="n"/>
      <c r="DK1543" s="12">
        <f>IFERROR(DF1543-AP1543,"")</f>
        <v/>
      </c>
      <c r="DL1543" s="239" t="n"/>
      <c r="DM1543" s="307">
        <f>IFERROR(DA1543-L1543,"")</f>
        <v/>
      </c>
      <c r="DN1543" s="348">
        <f>IF(DE1543&gt;AQ1543,0,1)</f>
        <v/>
      </c>
      <c r="DO1543" s="348">
        <f>IF(DA1543&lt;M1543,0,1)</f>
        <v/>
      </c>
      <c r="DP1543" s="348">
        <f>IF(DA1543&gt;N1543,0,1)</f>
        <v/>
      </c>
    </row>
    <row r="1544" ht="20.25" customHeight="1" s="417">
      <c r="C1544" s="455" t="n"/>
      <c r="G1544" s="238" t="n"/>
      <c r="H1544" s="437" t="n"/>
      <c r="I1544" s="437" t="n"/>
      <c r="J1544" s="437" t="n"/>
      <c r="K1544" s="437" t="n"/>
      <c r="L1544" s="240" t="n"/>
      <c r="M1544" s="241" t="n"/>
      <c r="N1544" s="242" t="n"/>
      <c r="O1544" s="232" t="n"/>
      <c r="P1544" s="232" t="n"/>
      <c r="Q1544" s="232" t="n"/>
      <c r="R1544" s="232" t="n"/>
      <c r="S1544" s="232" t="n"/>
      <c r="T1544" s="232" t="n"/>
      <c r="U1544" s="232" t="n"/>
      <c r="V1544" s="232" t="n"/>
      <c r="W1544" s="232" t="n"/>
      <c r="X1544" s="232" t="n"/>
      <c r="Y1544" s="195" t="n"/>
      <c r="Z1544" s="195" t="n"/>
      <c r="AA1544" s="232" t="n"/>
      <c r="AB1544" s="232" t="n"/>
      <c r="AC1544" s="232" t="n"/>
      <c r="AD1544" s="232" t="n"/>
      <c r="AE1544" s="232" t="n"/>
      <c r="AF1544" s="232" t="n"/>
      <c r="AG1544" s="232" t="n"/>
      <c r="AH1544" s="232" t="n"/>
      <c r="AI1544" s="232" t="n"/>
      <c r="AJ1544" s="232" t="n"/>
      <c r="AK1544" s="195" t="n"/>
      <c r="AL1544" s="195" t="n"/>
      <c r="AM1544" s="232">
        <f>IFERROR(ROUND(AVERAGE(O1544:S1544,AA1544:AE1544),0),"")</f>
        <v/>
      </c>
      <c r="AN1544" s="232">
        <f>IFERROR(ROUND(AVERAGE(T1544:X1544,AF1544:AJ1544),0),"")</f>
        <v/>
      </c>
      <c r="AO1544" s="278">
        <f>IFERROR((AM1544-L1544)/L1544,"")</f>
        <v/>
      </c>
      <c r="AP1544" s="218" t="n"/>
      <c r="AQ1544" s="219" t="n"/>
      <c r="AR1544" s="217">
        <f>IFERROR(ROUND((3600/AS1544*J1544),0),"")</f>
        <v/>
      </c>
      <c r="AS1544" s="217">
        <f>IFERROR(ROUND(AVERAGE(Y1544:Z1544,AK1544:AL1544),0),"")</f>
        <v/>
      </c>
      <c r="AT1544" s="217" t="n"/>
      <c r="AU1544" s="217" t="n"/>
      <c r="AV1544" s="217" t="n"/>
      <c r="AW1544" s="217" t="n"/>
      <c r="AX1544" s="217" t="n"/>
      <c r="AY1544" s="217" t="n"/>
      <c r="AZ1544" s="217" t="n"/>
      <c r="BA1544" s="217" t="n"/>
      <c r="BB1544" s="217" t="n"/>
      <c r="BC1544" s="217" t="n"/>
      <c r="BD1544" s="217" t="n"/>
      <c r="BE1544" s="217" t="n"/>
      <c r="BF1544" s="217" t="n"/>
      <c r="BG1544" s="217" t="n"/>
      <c r="BH1544" s="217" t="n"/>
      <c r="BI1544" s="217" t="n"/>
      <c r="BJ1544" s="217" t="n"/>
      <c r="BK1544" s="217" t="n"/>
      <c r="BL1544" s="217" t="n"/>
      <c r="BM1544" s="217" t="n"/>
      <c r="BN1544" s="217" t="n"/>
      <c r="BO1544" s="217" t="n"/>
      <c r="BP1544" s="217" t="n"/>
      <c r="BQ1544" s="217" t="n"/>
      <c r="BR1544" s="217" t="n"/>
      <c r="BS1544" s="217" t="n"/>
      <c r="BT1544" s="217" t="n"/>
      <c r="BU1544" s="217" t="n"/>
      <c r="BV1544" s="217" t="n"/>
      <c r="BW1544" s="217" t="n"/>
      <c r="BX1544" s="220" t="n"/>
      <c r="BY1544" s="220" t="n"/>
      <c r="BZ1544" s="220" t="n"/>
      <c r="CA1544" s="220" t="n"/>
      <c r="CB1544" s="220" t="n"/>
      <c r="CC1544" s="220" t="n"/>
      <c r="CD1544" s="220" t="n"/>
      <c r="CE1544" s="220" t="n"/>
      <c r="CF1544" s="220" t="n"/>
      <c r="CG1544" s="221">
        <f>IFERROR(ROUND((SUM(BX1544:CF1544)),0),"")</f>
        <v/>
      </c>
      <c r="CH1544" s="216" t="n"/>
      <c r="CI1544" s="456" t="n"/>
      <c r="CJ1544" s="223" t="n"/>
      <c r="CK1544" s="196" t="n"/>
      <c r="CL1544" s="196" t="n"/>
      <c r="CM1544" s="196" t="n"/>
      <c r="CN1544" s="196" t="n"/>
      <c r="CO1544" s="196" t="n"/>
      <c r="CP1544" s="323" t="n"/>
      <c r="CQ1544" s="348" t="n"/>
      <c r="CR1544" s="348" t="n"/>
      <c r="CS1544" s="348" t="n"/>
      <c r="CT1544" s="348" t="n"/>
      <c r="CU1544" s="348" t="n"/>
      <c r="CV1544" s="348" t="n"/>
      <c r="CW1544" s="348" t="n"/>
      <c r="CX1544" s="348" t="n"/>
      <c r="CY1544" s="348">
        <f>IFERROR(ROUND(STDEV(AN1544,L1544),1),"")</f>
        <v/>
      </c>
      <c r="CZ1544" s="232">
        <f>IFERROR(ROUND(AVERAGE(O1544:S1544,AA1544:AE1544),0),"")</f>
        <v/>
      </c>
      <c r="DA1544" s="232">
        <f>IFERROR(AVERAGE(T1544:X1544,AF1544:AJ1544),"")</f>
        <v/>
      </c>
      <c r="DB1544" s="308">
        <f>AV1544+BK1544</f>
        <v/>
      </c>
      <c r="DC1544" s="12">
        <f>SUM(BL1544:BT1544,AW1544:BE1544)</f>
        <v/>
      </c>
      <c r="DD1544" s="437">
        <f>IFERROR(ROUND(DC1544/K1544,0),"")</f>
        <v/>
      </c>
      <c r="DE1544" s="437">
        <f>IFERROR(ROUND(AVERAGE(Y1544:Z1544,AK1544:AL1544),0),"")</f>
        <v/>
      </c>
      <c r="DF1544" s="217">
        <f>IFERROR(ROUND((3600/DE1544*J1544),0),"")</f>
        <v/>
      </c>
      <c r="DG1544" s="437">
        <f>IFERROR(ROUND(DD1544/DF1544,1),"")</f>
        <v/>
      </c>
      <c r="DH1544" s="308">
        <f>IFERROR(DB1544+DD1544,"")</f>
        <v/>
      </c>
      <c r="DI1544" s="447">
        <f>IFERROR(DD1544/DH1544,"")</f>
        <v/>
      </c>
      <c r="DJ1544" s="239" t="n"/>
      <c r="DK1544" s="12">
        <f>IFERROR(DF1544-AP1544,"")</f>
        <v/>
      </c>
      <c r="DL1544" s="239" t="n"/>
      <c r="DM1544" s="307">
        <f>IFERROR(DA1544-L1544,"")</f>
        <v/>
      </c>
      <c r="DN1544" s="348">
        <f>IF(DE1544&gt;AQ1544,0,1)</f>
        <v/>
      </c>
      <c r="DO1544" s="348">
        <f>IF(DA1544&lt;M1544,0,1)</f>
        <v/>
      </c>
      <c r="DP1544" s="348">
        <f>IF(DA1544&gt;N1544,0,1)</f>
        <v/>
      </c>
    </row>
    <row r="1545" ht="20.25" customHeight="1" s="417">
      <c r="C1545" s="455" t="n"/>
      <c r="G1545" s="238" t="n"/>
      <c r="H1545" s="437" t="n"/>
      <c r="I1545" s="437" t="n"/>
      <c r="J1545" s="437" t="n"/>
      <c r="K1545" s="437" t="n"/>
      <c r="L1545" s="240" t="n"/>
      <c r="M1545" s="241" t="n"/>
      <c r="N1545" s="242" t="n"/>
      <c r="O1545" s="232" t="n"/>
      <c r="P1545" s="232" t="n"/>
      <c r="Q1545" s="232" t="n"/>
      <c r="R1545" s="232" t="n"/>
      <c r="S1545" s="232" t="n"/>
      <c r="T1545" s="232" t="n"/>
      <c r="U1545" s="232" t="n"/>
      <c r="V1545" s="232" t="n"/>
      <c r="W1545" s="232" t="n"/>
      <c r="X1545" s="232" t="n"/>
      <c r="Y1545" s="195" t="n"/>
      <c r="Z1545" s="195" t="n"/>
      <c r="AA1545" s="232" t="n"/>
      <c r="AB1545" s="232" t="n"/>
      <c r="AC1545" s="232" t="n"/>
      <c r="AD1545" s="232" t="n"/>
      <c r="AE1545" s="232" t="n"/>
      <c r="AF1545" s="232" t="n"/>
      <c r="AG1545" s="232" t="n"/>
      <c r="AH1545" s="232" t="n"/>
      <c r="AI1545" s="232" t="n"/>
      <c r="AJ1545" s="232" t="n"/>
      <c r="AK1545" s="195" t="n"/>
      <c r="AL1545" s="195" t="n"/>
      <c r="AM1545" s="232">
        <f>IFERROR(ROUND(AVERAGE(O1545:S1545,AA1545:AE1545),0),"")</f>
        <v/>
      </c>
      <c r="AN1545" s="232">
        <f>IFERROR(ROUND(AVERAGE(T1545:X1545,AF1545:AJ1545),0),"")</f>
        <v/>
      </c>
      <c r="AO1545" s="278">
        <f>IFERROR((AM1545-L1545)/L1545,"")</f>
        <v/>
      </c>
      <c r="AP1545" s="218" t="n"/>
      <c r="AQ1545" s="219" t="n"/>
      <c r="AR1545" s="217">
        <f>IFERROR(ROUND((3600/AS1545*J1545),0),"")</f>
        <v/>
      </c>
      <c r="AS1545" s="217">
        <f>IFERROR(ROUND(AVERAGE(Y1545:Z1545,AK1545:AL1545),0),"")</f>
        <v/>
      </c>
      <c r="AT1545" s="217" t="n"/>
      <c r="AU1545" s="217" t="n"/>
      <c r="AV1545" s="217" t="n"/>
      <c r="AW1545" s="217" t="n"/>
      <c r="AX1545" s="217" t="n"/>
      <c r="AY1545" s="217" t="n"/>
      <c r="AZ1545" s="217" t="n"/>
      <c r="BA1545" s="217" t="n"/>
      <c r="BB1545" s="217" t="n"/>
      <c r="BC1545" s="217" t="n"/>
      <c r="BD1545" s="217" t="n"/>
      <c r="BE1545" s="217" t="n"/>
      <c r="BF1545" s="217" t="n"/>
      <c r="BG1545" s="217" t="n"/>
      <c r="BH1545" s="217" t="n"/>
      <c r="BI1545" s="217" t="n"/>
      <c r="BJ1545" s="217" t="n"/>
      <c r="BK1545" s="217" t="n"/>
      <c r="BL1545" s="217" t="n"/>
      <c r="BM1545" s="217" t="n"/>
      <c r="BN1545" s="217" t="n"/>
      <c r="BO1545" s="217" t="n"/>
      <c r="BP1545" s="217" t="n"/>
      <c r="BQ1545" s="217" t="n"/>
      <c r="BR1545" s="217" t="n"/>
      <c r="BS1545" s="217" t="n"/>
      <c r="BT1545" s="217" t="n"/>
      <c r="BU1545" s="217" t="n"/>
      <c r="BV1545" s="217" t="n"/>
      <c r="BW1545" s="217" t="n"/>
      <c r="BX1545" s="220" t="n"/>
      <c r="BY1545" s="220" t="n"/>
      <c r="BZ1545" s="220" t="n"/>
      <c r="CA1545" s="220" t="n"/>
      <c r="CB1545" s="220" t="n"/>
      <c r="CC1545" s="220" t="n"/>
      <c r="CD1545" s="220" t="n"/>
      <c r="CE1545" s="220" t="n"/>
      <c r="CF1545" s="220" t="n"/>
      <c r="CG1545" s="221">
        <f>IFERROR(ROUND((SUM(BX1545:CF1545)),0),"")</f>
        <v/>
      </c>
      <c r="CH1545" s="216" t="n"/>
      <c r="CI1545" s="456" t="n"/>
      <c r="CJ1545" s="223" t="n"/>
      <c r="CK1545" s="196" t="n"/>
      <c r="CL1545" s="196" t="n"/>
      <c r="CM1545" s="196" t="n"/>
      <c r="CN1545" s="196" t="n"/>
      <c r="CO1545" s="196" t="n"/>
      <c r="CP1545" s="323" t="n"/>
      <c r="CQ1545" s="348" t="n"/>
      <c r="CR1545" s="348" t="n"/>
      <c r="CS1545" s="348" t="n"/>
      <c r="CT1545" s="348" t="n"/>
      <c r="CU1545" s="348" t="n"/>
      <c r="CV1545" s="348" t="n"/>
      <c r="CW1545" s="348" t="n"/>
      <c r="CX1545" s="348" t="n"/>
      <c r="CY1545" s="348">
        <f>IFERROR(ROUND(STDEV(AN1545,L1545),1),"")</f>
        <v/>
      </c>
      <c r="CZ1545" s="232">
        <f>IFERROR(ROUND(AVERAGE(O1545:S1545,AA1545:AE1545),0),"")</f>
        <v/>
      </c>
      <c r="DA1545" s="232">
        <f>IFERROR(AVERAGE(T1545:X1545,AF1545:AJ1545),"")</f>
        <v/>
      </c>
      <c r="DB1545" s="308">
        <f>AV1545+BK1545</f>
        <v/>
      </c>
      <c r="DC1545" s="12">
        <f>SUM(BL1545:BT1545,AW1545:BE1545)</f>
        <v/>
      </c>
      <c r="DD1545" s="437">
        <f>IFERROR(ROUND(DC1545/K1545,0),"")</f>
        <v/>
      </c>
      <c r="DE1545" s="437">
        <f>IFERROR(ROUND(AVERAGE(Y1545:Z1545,AK1545:AL1545),0),"")</f>
        <v/>
      </c>
      <c r="DF1545" s="217">
        <f>IFERROR(ROUND((3600/DE1545*J1545),0),"")</f>
        <v/>
      </c>
      <c r="DG1545" s="437">
        <f>IFERROR(ROUND(DD1545/DF1545,1),"")</f>
        <v/>
      </c>
      <c r="DH1545" s="308">
        <f>IFERROR(DB1545+DD1545,"")</f>
        <v/>
      </c>
      <c r="DI1545" s="447">
        <f>IFERROR(DD1545/DH1545,"")</f>
        <v/>
      </c>
      <c r="DJ1545" s="239" t="n"/>
      <c r="DK1545" s="12">
        <f>IFERROR(DF1545-AP1545,"")</f>
        <v/>
      </c>
      <c r="DL1545" s="239" t="n"/>
      <c r="DM1545" s="307">
        <f>IFERROR(DA1545-L1545,"")</f>
        <v/>
      </c>
      <c r="DN1545" s="348">
        <f>IF(DE1545&gt;AQ1545,0,1)</f>
        <v/>
      </c>
      <c r="DO1545" s="348">
        <f>IF(DA1545&lt;M1545,0,1)</f>
        <v/>
      </c>
      <c r="DP1545" s="348">
        <f>IF(DA1545&gt;N1545,0,1)</f>
        <v/>
      </c>
    </row>
    <row r="1546" ht="20.25" customHeight="1" s="417">
      <c r="C1546" s="455" t="n"/>
      <c r="G1546" s="238" t="n"/>
      <c r="H1546" s="437" t="n"/>
      <c r="I1546" s="437" t="n"/>
      <c r="J1546" s="437" t="n"/>
      <c r="K1546" s="437" t="n"/>
      <c r="L1546" s="240" t="n"/>
      <c r="M1546" s="241" t="n"/>
      <c r="N1546" s="242" t="n"/>
      <c r="O1546" s="232" t="n"/>
      <c r="P1546" s="232" t="n"/>
      <c r="Q1546" s="232" t="n"/>
      <c r="R1546" s="232" t="n"/>
      <c r="S1546" s="232" t="n"/>
      <c r="T1546" s="232" t="n"/>
      <c r="U1546" s="232" t="n"/>
      <c r="V1546" s="232" t="n"/>
      <c r="W1546" s="232" t="n"/>
      <c r="X1546" s="232" t="n"/>
      <c r="Y1546" s="195" t="n"/>
      <c r="Z1546" s="195" t="n"/>
      <c r="AA1546" s="232" t="n"/>
      <c r="AB1546" s="232" t="n"/>
      <c r="AC1546" s="232" t="n"/>
      <c r="AD1546" s="232" t="n"/>
      <c r="AE1546" s="232" t="n"/>
      <c r="AF1546" s="232" t="n"/>
      <c r="AG1546" s="232" t="n"/>
      <c r="AH1546" s="232" t="n"/>
      <c r="AI1546" s="232" t="n"/>
      <c r="AJ1546" s="232" t="n"/>
      <c r="AK1546" s="195" t="n"/>
      <c r="AL1546" s="195" t="n"/>
      <c r="AM1546" s="232">
        <f>IFERROR(ROUND(AVERAGE(O1546:S1546,AA1546:AE1546),0),"")</f>
        <v/>
      </c>
      <c r="AN1546" s="232">
        <f>IFERROR(ROUND(AVERAGE(T1546:X1546,AF1546:AJ1546),0),"")</f>
        <v/>
      </c>
      <c r="AO1546" s="278">
        <f>IFERROR((AM1546-L1546)/L1546,"")</f>
        <v/>
      </c>
      <c r="AP1546" s="218" t="n"/>
      <c r="AQ1546" s="219" t="n"/>
      <c r="AR1546" s="217">
        <f>IFERROR(ROUND((3600/AS1546*J1546),0),"")</f>
        <v/>
      </c>
      <c r="AS1546" s="217">
        <f>IFERROR(ROUND(AVERAGE(Y1546:Z1546,AK1546:AL1546),0),"")</f>
        <v/>
      </c>
      <c r="AT1546" s="217" t="n"/>
      <c r="AU1546" s="217" t="n"/>
      <c r="AV1546" s="217" t="n"/>
      <c r="AW1546" s="217" t="n"/>
      <c r="AX1546" s="217" t="n"/>
      <c r="AY1546" s="217" t="n"/>
      <c r="AZ1546" s="217" t="n"/>
      <c r="BA1546" s="217" t="n"/>
      <c r="BB1546" s="217" t="n"/>
      <c r="BC1546" s="217" t="n"/>
      <c r="BD1546" s="217" t="n"/>
      <c r="BE1546" s="217" t="n"/>
      <c r="BF1546" s="217" t="n"/>
      <c r="BG1546" s="217" t="n"/>
      <c r="BH1546" s="217" t="n"/>
      <c r="BI1546" s="217" t="n"/>
      <c r="BJ1546" s="217" t="n"/>
      <c r="BK1546" s="217" t="n"/>
      <c r="BL1546" s="217" t="n"/>
      <c r="BM1546" s="217" t="n"/>
      <c r="BN1546" s="217" t="n"/>
      <c r="BO1546" s="217" t="n"/>
      <c r="BP1546" s="217" t="n"/>
      <c r="BQ1546" s="217" t="n"/>
      <c r="BR1546" s="217" t="n"/>
      <c r="BS1546" s="217" t="n"/>
      <c r="BT1546" s="217" t="n"/>
      <c r="BU1546" s="217" t="n"/>
      <c r="BV1546" s="217" t="n"/>
      <c r="BW1546" s="217" t="n"/>
      <c r="BX1546" s="220" t="n"/>
      <c r="BY1546" s="220" t="n"/>
      <c r="BZ1546" s="220" t="n"/>
      <c r="CA1546" s="220" t="n"/>
      <c r="CB1546" s="220" t="n"/>
      <c r="CC1546" s="220" t="n"/>
      <c r="CD1546" s="220" t="n"/>
      <c r="CE1546" s="220" t="n"/>
      <c r="CF1546" s="220" t="n"/>
      <c r="CG1546" s="221">
        <f>IFERROR(ROUND((SUM(BX1546:CF1546)),0),"")</f>
        <v/>
      </c>
      <c r="CH1546" s="216" t="n"/>
      <c r="CI1546" s="456" t="n"/>
      <c r="CJ1546" s="223" t="n"/>
      <c r="CK1546" s="196" t="n"/>
      <c r="CL1546" s="196" t="n"/>
      <c r="CM1546" s="196" t="n"/>
      <c r="CN1546" s="196" t="n"/>
      <c r="CO1546" s="196" t="n"/>
      <c r="CP1546" s="323" t="n"/>
      <c r="CQ1546" s="348" t="n"/>
      <c r="CR1546" s="348" t="n"/>
      <c r="CS1546" s="348" t="n"/>
      <c r="CT1546" s="348" t="n"/>
      <c r="CU1546" s="348" t="n"/>
      <c r="CV1546" s="348" t="n"/>
      <c r="CW1546" s="348" t="n"/>
      <c r="CX1546" s="348" t="n"/>
      <c r="CY1546" s="348">
        <f>IFERROR(ROUND(STDEV(AN1546,L1546),1),"")</f>
        <v/>
      </c>
      <c r="CZ1546" s="232">
        <f>IFERROR(ROUND(AVERAGE(O1546:S1546,AA1546:AE1546),0),"")</f>
        <v/>
      </c>
      <c r="DA1546" s="232">
        <f>IFERROR(AVERAGE(T1546:X1546,AF1546:AJ1546),"")</f>
        <v/>
      </c>
      <c r="DB1546" s="308">
        <f>AV1546+BK1546</f>
        <v/>
      </c>
      <c r="DC1546" s="12">
        <f>SUM(BL1546:BT1546,AW1546:BE1546)</f>
        <v/>
      </c>
      <c r="DD1546" s="437">
        <f>IFERROR(ROUND(DC1546/K1546,0),"")</f>
        <v/>
      </c>
      <c r="DE1546" s="437">
        <f>IFERROR(ROUND(AVERAGE(Y1546:Z1546,AK1546:AL1546),0),"")</f>
        <v/>
      </c>
      <c r="DF1546" s="217">
        <f>IFERROR(ROUND((3600/DE1546*J1546),0),"")</f>
        <v/>
      </c>
      <c r="DG1546" s="437">
        <f>IFERROR(ROUND(DD1546/DF1546,1),"")</f>
        <v/>
      </c>
      <c r="DH1546" s="308">
        <f>IFERROR(DB1546+DD1546,"")</f>
        <v/>
      </c>
      <c r="DI1546" s="447">
        <f>IFERROR(DD1546/DH1546,"")</f>
        <v/>
      </c>
      <c r="DJ1546" s="239" t="n"/>
      <c r="DK1546" s="12">
        <f>IFERROR(DF1546-AP1546,"")</f>
        <v/>
      </c>
      <c r="DL1546" s="239" t="n"/>
      <c r="DM1546" s="307">
        <f>IFERROR(DA1546-L1546,"")</f>
        <v/>
      </c>
      <c r="DN1546" s="348">
        <f>IF(DE1546&gt;AQ1546,0,1)</f>
        <v/>
      </c>
      <c r="DO1546" s="348">
        <f>IF(DA1546&lt;M1546,0,1)</f>
        <v/>
      </c>
      <c r="DP1546" s="348">
        <f>IF(DA1546&gt;N1546,0,1)</f>
        <v/>
      </c>
    </row>
    <row r="1547" ht="20.25" customHeight="1" s="417">
      <c r="C1547" s="455" t="n"/>
      <c r="G1547" s="238" t="n"/>
      <c r="H1547" s="437" t="n"/>
      <c r="I1547" s="437" t="n"/>
      <c r="J1547" s="437" t="n"/>
      <c r="K1547" s="437" t="n"/>
      <c r="L1547" s="240" t="n"/>
      <c r="M1547" s="241" t="n"/>
      <c r="N1547" s="242" t="n"/>
      <c r="O1547" s="232" t="n"/>
      <c r="P1547" s="232" t="n"/>
      <c r="Q1547" s="232" t="n"/>
      <c r="R1547" s="232" t="n"/>
      <c r="S1547" s="232" t="n"/>
      <c r="T1547" s="232" t="n"/>
      <c r="U1547" s="232" t="n"/>
      <c r="V1547" s="232" t="n"/>
      <c r="W1547" s="232" t="n"/>
      <c r="X1547" s="232" t="n"/>
      <c r="Y1547" s="195" t="n"/>
      <c r="Z1547" s="195" t="n"/>
      <c r="AA1547" s="232" t="n"/>
      <c r="AB1547" s="232" t="n"/>
      <c r="AC1547" s="232" t="n"/>
      <c r="AD1547" s="232" t="n"/>
      <c r="AE1547" s="232" t="n"/>
      <c r="AF1547" s="232" t="n"/>
      <c r="AG1547" s="232" t="n"/>
      <c r="AH1547" s="232" t="n"/>
      <c r="AI1547" s="232" t="n"/>
      <c r="AJ1547" s="232" t="n"/>
      <c r="AK1547" s="195" t="n"/>
      <c r="AL1547" s="195" t="n"/>
      <c r="AM1547" s="232">
        <f>IFERROR(ROUND(AVERAGE(O1547:S1547,AA1547:AE1547),0),"")</f>
        <v/>
      </c>
      <c r="AN1547" s="232">
        <f>IFERROR(ROUND(AVERAGE(T1547:X1547,AF1547:AJ1547),0),"")</f>
        <v/>
      </c>
      <c r="AO1547" s="278">
        <f>IFERROR((AM1547-L1547)/L1547,"")</f>
        <v/>
      </c>
      <c r="AP1547" s="218" t="n"/>
      <c r="AQ1547" s="219" t="n"/>
      <c r="AR1547" s="217">
        <f>IFERROR(ROUND((3600/AS1547*J1547),0),"")</f>
        <v/>
      </c>
      <c r="AS1547" s="217">
        <f>IFERROR(ROUND(AVERAGE(Y1547:Z1547,AK1547:AL1547),0),"")</f>
        <v/>
      </c>
      <c r="AT1547" s="217" t="n"/>
      <c r="AU1547" s="217" t="n"/>
      <c r="AV1547" s="217" t="n"/>
      <c r="AW1547" s="217" t="n"/>
      <c r="AX1547" s="217" t="n"/>
      <c r="AY1547" s="217" t="n"/>
      <c r="AZ1547" s="217" t="n"/>
      <c r="BA1547" s="217" t="n"/>
      <c r="BB1547" s="217" t="n"/>
      <c r="BC1547" s="217" t="n"/>
      <c r="BD1547" s="217" t="n"/>
      <c r="BE1547" s="217" t="n"/>
      <c r="BF1547" s="217" t="n"/>
      <c r="BG1547" s="217" t="n"/>
      <c r="BH1547" s="217" t="n"/>
      <c r="BI1547" s="217" t="n"/>
      <c r="BJ1547" s="217" t="n"/>
      <c r="BK1547" s="217" t="n"/>
      <c r="BL1547" s="217" t="n"/>
      <c r="BM1547" s="217" t="n"/>
      <c r="BN1547" s="217" t="n"/>
      <c r="BO1547" s="217" t="n"/>
      <c r="BP1547" s="217" t="n"/>
      <c r="BQ1547" s="217" t="n"/>
      <c r="BR1547" s="217" t="n"/>
      <c r="BS1547" s="217" t="n"/>
      <c r="BT1547" s="217" t="n"/>
      <c r="BU1547" s="217" t="n"/>
      <c r="BV1547" s="217" t="n"/>
      <c r="BW1547" s="217" t="n"/>
      <c r="BX1547" s="220" t="n"/>
      <c r="BY1547" s="220" t="n"/>
      <c r="BZ1547" s="220" t="n"/>
      <c r="CA1547" s="220" t="n"/>
      <c r="CB1547" s="220" t="n"/>
      <c r="CC1547" s="220" t="n"/>
      <c r="CD1547" s="220" t="n"/>
      <c r="CE1547" s="220" t="n"/>
      <c r="CF1547" s="220" t="n"/>
      <c r="CG1547" s="221">
        <f>IFERROR(ROUND((SUM(BX1547:CF1547)),0),"")</f>
        <v/>
      </c>
      <c r="CH1547" s="216" t="n"/>
      <c r="CI1547" s="456" t="n"/>
      <c r="CJ1547" s="223" t="n"/>
      <c r="CK1547" s="196" t="n"/>
      <c r="CL1547" s="196" t="n"/>
      <c r="CM1547" s="196" t="n"/>
      <c r="CN1547" s="196" t="n"/>
      <c r="CO1547" s="196" t="n"/>
      <c r="CP1547" s="323" t="n"/>
      <c r="CQ1547" s="348" t="n"/>
      <c r="CR1547" s="348" t="n"/>
      <c r="CS1547" s="348" t="n"/>
      <c r="CT1547" s="348" t="n"/>
      <c r="CU1547" s="348" t="n"/>
      <c r="CV1547" s="348" t="n"/>
      <c r="CW1547" s="348" t="n"/>
      <c r="CX1547" s="348" t="n"/>
      <c r="CY1547" s="348">
        <f>IFERROR(ROUND(STDEV(AN1547,L1547),1),"")</f>
        <v/>
      </c>
      <c r="CZ1547" s="232">
        <f>IFERROR(ROUND(AVERAGE(O1547:S1547,AA1547:AE1547),0),"")</f>
        <v/>
      </c>
      <c r="DA1547" s="232">
        <f>IFERROR(AVERAGE(T1547:X1547,AF1547:AJ1547),"")</f>
        <v/>
      </c>
      <c r="DB1547" s="308">
        <f>AV1547+BK1547</f>
        <v/>
      </c>
      <c r="DC1547" s="12">
        <f>SUM(BL1547:BT1547,AW1547:BE1547)</f>
        <v/>
      </c>
      <c r="DD1547" s="437">
        <f>IFERROR(ROUND(DC1547/K1547,0),"")</f>
        <v/>
      </c>
      <c r="DE1547" s="437">
        <f>IFERROR(ROUND(AVERAGE(Y1547:Z1547,AK1547:AL1547),0),"")</f>
        <v/>
      </c>
      <c r="DF1547" s="217">
        <f>IFERROR(ROUND((3600/DE1547*J1547),0),"")</f>
        <v/>
      </c>
      <c r="DG1547" s="437">
        <f>IFERROR(ROUND(DD1547/DF1547,1),"")</f>
        <v/>
      </c>
      <c r="DH1547" s="308">
        <f>IFERROR(DB1547+DD1547,"")</f>
        <v/>
      </c>
      <c r="DI1547" s="447">
        <f>IFERROR(DD1547/DH1547,"")</f>
        <v/>
      </c>
      <c r="DJ1547" s="239" t="n"/>
      <c r="DK1547" s="12">
        <f>IFERROR(DF1547-AP1547,"")</f>
        <v/>
      </c>
      <c r="DL1547" s="239" t="n"/>
      <c r="DM1547" s="307">
        <f>IFERROR(DA1547-L1547,"")</f>
        <v/>
      </c>
      <c r="DN1547" s="348">
        <f>IF(DE1547&gt;AQ1547,0,1)</f>
        <v/>
      </c>
      <c r="DO1547" s="348">
        <f>IF(DA1547&lt;M1547,0,1)</f>
        <v/>
      </c>
      <c r="DP1547" s="348">
        <f>IF(DA1547&gt;N1547,0,1)</f>
        <v/>
      </c>
    </row>
    <row r="1548" ht="20.25" customHeight="1" s="417">
      <c r="C1548" s="455" t="n"/>
      <c r="G1548" s="238" t="n"/>
      <c r="H1548" s="437" t="n"/>
      <c r="I1548" s="437" t="n"/>
      <c r="J1548" s="437" t="n"/>
      <c r="K1548" s="437" t="n"/>
      <c r="L1548" s="240" t="n"/>
      <c r="M1548" s="241" t="n"/>
      <c r="N1548" s="242" t="n"/>
      <c r="O1548" s="232" t="n"/>
      <c r="P1548" s="232" t="n"/>
      <c r="Q1548" s="232" t="n"/>
      <c r="R1548" s="232" t="n"/>
      <c r="S1548" s="232" t="n"/>
      <c r="T1548" s="232" t="n"/>
      <c r="U1548" s="232" t="n"/>
      <c r="V1548" s="232" t="n"/>
      <c r="W1548" s="232" t="n"/>
      <c r="X1548" s="232" t="n"/>
      <c r="Y1548" s="195" t="n"/>
      <c r="Z1548" s="195" t="n"/>
      <c r="AA1548" s="232" t="n"/>
      <c r="AB1548" s="232" t="n"/>
      <c r="AC1548" s="232" t="n"/>
      <c r="AD1548" s="232" t="n"/>
      <c r="AE1548" s="232" t="n"/>
      <c r="AF1548" s="232" t="n"/>
      <c r="AG1548" s="232" t="n"/>
      <c r="AH1548" s="232" t="n"/>
      <c r="AI1548" s="232" t="n"/>
      <c r="AJ1548" s="232" t="n"/>
      <c r="AK1548" s="195" t="n"/>
      <c r="AL1548" s="195" t="n"/>
      <c r="AM1548" s="232">
        <f>IFERROR(ROUND(AVERAGE(O1548:S1548,AA1548:AE1548),0),"")</f>
        <v/>
      </c>
      <c r="AN1548" s="232">
        <f>IFERROR(ROUND(AVERAGE(T1548:X1548,AF1548:AJ1548),0),"")</f>
        <v/>
      </c>
      <c r="AO1548" s="278">
        <f>IFERROR((AM1548-L1548)/L1548,"")</f>
        <v/>
      </c>
      <c r="AP1548" s="218" t="n"/>
      <c r="AQ1548" s="219" t="n"/>
      <c r="AR1548" s="217">
        <f>IFERROR(ROUND((3600/AS1548*J1548),0),"")</f>
        <v/>
      </c>
      <c r="AS1548" s="217">
        <f>IFERROR(ROUND(AVERAGE(Y1548:Z1548,AK1548:AL1548),0),"")</f>
        <v/>
      </c>
      <c r="AT1548" s="217" t="n"/>
      <c r="AU1548" s="217" t="n"/>
      <c r="AV1548" s="217" t="n"/>
      <c r="AW1548" s="217" t="n"/>
      <c r="AX1548" s="217" t="n"/>
      <c r="AY1548" s="217" t="n"/>
      <c r="AZ1548" s="217" t="n"/>
      <c r="BA1548" s="217" t="n"/>
      <c r="BB1548" s="217" t="n"/>
      <c r="BC1548" s="217" t="n"/>
      <c r="BD1548" s="217" t="n"/>
      <c r="BE1548" s="217" t="n"/>
      <c r="BF1548" s="217" t="n"/>
      <c r="BG1548" s="217" t="n"/>
      <c r="BH1548" s="217" t="n"/>
      <c r="BI1548" s="217" t="n"/>
      <c r="BJ1548" s="217" t="n"/>
      <c r="BK1548" s="217" t="n"/>
      <c r="BL1548" s="217" t="n"/>
      <c r="BM1548" s="217" t="n"/>
      <c r="BN1548" s="217" t="n"/>
      <c r="BO1548" s="217" t="n"/>
      <c r="BP1548" s="217" t="n"/>
      <c r="BQ1548" s="217" t="n"/>
      <c r="BR1548" s="217" t="n"/>
      <c r="BS1548" s="217" t="n"/>
      <c r="BT1548" s="217" t="n"/>
      <c r="BU1548" s="217" t="n"/>
      <c r="BV1548" s="217" t="n"/>
      <c r="BW1548" s="217" t="n"/>
      <c r="BX1548" s="220" t="n"/>
      <c r="BY1548" s="220" t="n"/>
      <c r="BZ1548" s="220" t="n"/>
      <c r="CA1548" s="220" t="n"/>
      <c r="CB1548" s="220" t="n"/>
      <c r="CC1548" s="220" t="n"/>
      <c r="CD1548" s="220" t="n"/>
      <c r="CE1548" s="220" t="n"/>
      <c r="CF1548" s="220" t="n"/>
      <c r="CG1548" s="221">
        <f>IFERROR(ROUND((SUM(BX1548:CF1548)),0),"")</f>
        <v/>
      </c>
      <c r="CH1548" s="216" t="n"/>
      <c r="CI1548" s="456" t="n"/>
      <c r="CJ1548" s="223" t="n"/>
      <c r="CK1548" s="196" t="n"/>
      <c r="CL1548" s="196" t="n"/>
      <c r="CM1548" s="196" t="n"/>
      <c r="CN1548" s="196" t="n"/>
      <c r="CO1548" s="196" t="n"/>
      <c r="CP1548" s="323" t="n"/>
      <c r="CQ1548" s="348" t="n"/>
      <c r="CR1548" s="348" t="n"/>
      <c r="CS1548" s="348" t="n"/>
      <c r="CT1548" s="348" t="n"/>
      <c r="CU1548" s="348" t="n"/>
      <c r="CV1548" s="348" t="n"/>
      <c r="CW1548" s="348" t="n"/>
      <c r="CX1548" s="348" t="n"/>
      <c r="CY1548" s="348">
        <f>IFERROR(ROUND(STDEV(AN1548,L1548),1),"")</f>
        <v/>
      </c>
      <c r="CZ1548" s="232">
        <f>IFERROR(ROUND(AVERAGE(O1548:S1548,AA1548:AE1548),0),"")</f>
        <v/>
      </c>
      <c r="DA1548" s="232">
        <f>IFERROR(AVERAGE(T1548:X1548,AF1548:AJ1548),"")</f>
        <v/>
      </c>
      <c r="DB1548" s="308">
        <f>AV1548+BK1548</f>
        <v/>
      </c>
      <c r="DC1548" s="12">
        <f>SUM(BL1548:BT1548,AW1548:BE1548)</f>
        <v/>
      </c>
      <c r="DD1548" s="437">
        <f>IFERROR(ROUND(DC1548/K1548,0),"")</f>
        <v/>
      </c>
      <c r="DE1548" s="437">
        <f>IFERROR(ROUND(AVERAGE(Y1548:Z1548,AK1548:AL1548),0),"")</f>
        <v/>
      </c>
      <c r="DF1548" s="217">
        <f>IFERROR(ROUND((3600/DE1548*J1548),0),"")</f>
        <v/>
      </c>
      <c r="DG1548" s="437">
        <f>IFERROR(ROUND(DD1548/DF1548,1),"")</f>
        <v/>
      </c>
      <c r="DH1548" s="308">
        <f>IFERROR(DB1548+DD1548,"")</f>
        <v/>
      </c>
      <c r="DI1548" s="447">
        <f>IFERROR(DD1548/DH1548,"")</f>
        <v/>
      </c>
      <c r="DJ1548" s="239" t="n"/>
      <c r="DK1548" s="12">
        <f>IFERROR(DF1548-AP1548,"")</f>
        <v/>
      </c>
      <c r="DL1548" s="239" t="n"/>
      <c r="DM1548" s="307">
        <f>IFERROR(DA1548-L1548,"")</f>
        <v/>
      </c>
      <c r="DN1548" s="348">
        <f>IF(DE1548&gt;AQ1548,0,1)</f>
        <v/>
      </c>
      <c r="DO1548" s="348">
        <f>IF(DA1548&lt;M1548,0,1)</f>
        <v/>
      </c>
      <c r="DP1548" s="348">
        <f>IF(DA1548&gt;N1548,0,1)</f>
        <v/>
      </c>
    </row>
    <row r="1549" ht="20.25" customHeight="1" s="417">
      <c r="C1549" s="455" t="n"/>
      <c r="G1549" s="238" t="n"/>
      <c r="H1549" s="437" t="n"/>
      <c r="I1549" s="437" t="n"/>
      <c r="J1549" s="437" t="n"/>
      <c r="K1549" s="437" t="n"/>
      <c r="L1549" s="240" t="n"/>
      <c r="M1549" s="241" t="n"/>
      <c r="N1549" s="242" t="n"/>
      <c r="O1549" s="232" t="n"/>
      <c r="P1549" s="232" t="n"/>
      <c r="Q1549" s="232" t="n"/>
      <c r="R1549" s="232" t="n"/>
      <c r="S1549" s="232" t="n"/>
      <c r="T1549" s="232" t="n"/>
      <c r="U1549" s="232" t="n"/>
      <c r="V1549" s="232" t="n"/>
      <c r="W1549" s="232" t="n"/>
      <c r="X1549" s="232" t="n"/>
      <c r="Y1549" s="195" t="n"/>
      <c r="Z1549" s="195" t="n"/>
      <c r="AA1549" s="232" t="n"/>
      <c r="AB1549" s="232" t="n"/>
      <c r="AC1549" s="232" t="n"/>
      <c r="AD1549" s="232" t="n"/>
      <c r="AE1549" s="232" t="n"/>
      <c r="AF1549" s="232" t="n"/>
      <c r="AG1549" s="232" t="n"/>
      <c r="AH1549" s="232" t="n"/>
      <c r="AI1549" s="232" t="n"/>
      <c r="AJ1549" s="232" t="n"/>
      <c r="AK1549" s="195" t="n"/>
      <c r="AL1549" s="195" t="n"/>
      <c r="AM1549" s="232">
        <f>IFERROR(ROUND(AVERAGE(O1549:S1549,AA1549:AE1549),0),"")</f>
        <v/>
      </c>
      <c r="AN1549" s="232">
        <f>IFERROR(ROUND(AVERAGE(T1549:X1549,AF1549:AJ1549),0),"")</f>
        <v/>
      </c>
      <c r="AO1549" s="278">
        <f>IFERROR((AM1549-L1549)/L1549,"")</f>
        <v/>
      </c>
      <c r="AP1549" s="218" t="n"/>
      <c r="AQ1549" s="219" t="n"/>
      <c r="AR1549" s="217">
        <f>IFERROR(ROUND((3600/AS1549*J1549),0),"")</f>
        <v/>
      </c>
      <c r="AS1549" s="217">
        <f>IFERROR(ROUND(AVERAGE(Y1549:Z1549,AK1549:AL1549),0),"")</f>
        <v/>
      </c>
      <c r="AT1549" s="217" t="n"/>
      <c r="AU1549" s="217" t="n"/>
      <c r="AV1549" s="217" t="n"/>
      <c r="AW1549" s="217" t="n"/>
      <c r="AX1549" s="217" t="n"/>
      <c r="AY1549" s="217" t="n"/>
      <c r="AZ1549" s="217" t="n"/>
      <c r="BA1549" s="217" t="n"/>
      <c r="BB1549" s="217" t="n"/>
      <c r="BC1549" s="217" t="n"/>
      <c r="BD1549" s="217" t="n"/>
      <c r="BE1549" s="217" t="n"/>
      <c r="BF1549" s="217" t="n"/>
      <c r="BG1549" s="217" t="n"/>
      <c r="BH1549" s="217" t="n"/>
      <c r="BI1549" s="217" t="n"/>
      <c r="BJ1549" s="217" t="n"/>
      <c r="BK1549" s="217" t="n"/>
      <c r="BL1549" s="217" t="n"/>
      <c r="BM1549" s="217" t="n"/>
      <c r="BN1549" s="217" t="n"/>
      <c r="BO1549" s="217" t="n"/>
      <c r="BP1549" s="217" t="n"/>
      <c r="BQ1549" s="217" t="n"/>
      <c r="BR1549" s="217" t="n"/>
      <c r="BS1549" s="217" t="n"/>
      <c r="BT1549" s="217" t="n"/>
      <c r="BU1549" s="217" t="n"/>
      <c r="BV1549" s="217" t="n"/>
      <c r="BW1549" s="217" t="n"/>
      <c r="BX1549" s="220" t="n"/>
      <c r="BY1549" s="220" t="n"/>
      <c r="BZ1549" s="220" t="n"/>
      <c r="CA1549" s="220" t="n"/>
      <c r="CB1549" s="220" t="n"/>
      <c r="CC1549" s="220" t="n"/>
      <c r="CD1549" s="220" t="n"/>
      <c r="CE1549" s="220" t="n"/>
      <c r="CF1549" s="220" t="n"/>
      <c r="CG1549" s="221">
        <f>IFERROR(ROUND((SUM(BX1549:CF1549)),0),"")</f>
        <v/>
      </c>
      <c r="CH1549" s="216" t="n"/>
      <c r="CI1549" s="456" t="n"/>
      <c r="CJ1549" s="223" t="n"/>
      <c r="CK1549" s="196" t="n"/>
      <c r="CL1549" s="196" t="n"/>
      <c r="CM1549" s="196" t="n"/>
      <c r="CN1549" s="196" t="n"/>
      <c r="CO1549" s="196" t="n"/>
      <c r="CP1549" s="323" t="n"/>
      <c r="CQ1549" s="348" t="n"/>
      <c r="CR1549" s="348" t="n"/>
      <c r="CS1549" s="348" t="n"/>
      <c r="CT1549" s="348" t="n"/>
      <c r="CU1549" s="348" t="n"/>
      <c r="CV1549" s="348" t="n"/>
      <c r="CW1549" s="348" t="n"/>
      <c r="CX1549" s="348" t="n"/>
      <c r="CY1549" s="348">
        <f>IFERROR(ROUND(STDEV(AN1549,L1549),1),"")</f>
        <v/>
      </c>
      <c r="CZ1549" s="232">
        <f>IFERROR(ROUND(AVERAGE(O1549:S1549,AA1549:AE1549),0),"")</f>
        <v/>
      </c>
      <c r="DA1549" s="232">
        <f>IFERROR(AVERAGE(T1549:X1549,AF1549:AJ1549),"")</f>
        <v/>
      </c>
      <c r="DB1549" s="308">
        <f>AV1549+BK1549</f>
        <v/>
      </c>
      <c r="DC1549" s="12">
        <f>SUM(BL1549:BT1549,AW1549:BE1549)</f>
        <v/>
      </c>
      <c r="DD1549" s="437">
        <f>IFERROR(ROUND(DC1549/K1549,0),"")</f>
        <v/>
      </c>
      <c r="DE1549" s="437">
        <f>IFERROR(ROUND(AVERAGE(Y1549:Z1549,AK1549:AL1549),0),"")</f>
        <v/>
      </c>
      <c r="DF1549" s="217">
        <f>IFERROR(ROUND((3600/DE1549*J1549),0),"")</f>
        <v/>
      </c>
      <c r="DG1549" s="437">
        <f>IFERROR(ROUND(DD1549/DF1549,1),"")</f>
        <v/>
      </c>
      <c r="DH1549" s="308">
        <f>IFERROR(DB1549+DD1549,"")</f>
        <v/>
      </c>
      <c r="DI1549" s="447">
        <f>IFERROR(DD1549/DH1549,"")</f>
        <v/>
      </c>
      <c r="DJ1549" s="239" t="n"/>
      <c r="DK1549" s="12">
        <f>IFERROR(DF1549-AP1549,"")</f>
        <v/>
      </c>
      <c r="DL1549" s="239" t="n"/>
      <c r="DM1549" s="307">
        <f>IFERROR(DA1549-L1549,"")</f>
        <v/>
      </c>
      <c r="DN1549" s="348">
        <f>IF(DE1549&gt;AQ1549,0,1)</f>
        <v/>
      </c>
      <c r="DO1549" s="348">
        <f>IF(DA1549&lt;M1549,0,1)</f>
        <v/>
      </c>
      <c r="DP1549" s="348">
        <f>IF(DA1549&gt;N1549,0,1)</f>
        <v/>
      </c>
    </row>
    <row r="1550" ht="20.25" customHeight="1" s="417">
      <c r="C1550" s="455" t="n"/>
      <c r="G1550" s="238" t="n"/>
      <c r="H1550" s="437" t="n"/>
      <c r="I1550" s="437" t="n"/>
      <c r="J1550" s="437" t="n"/>
      <c r="K1550" s="437" t="n"/>
      <c r="L1550" s="240" t="n"/>
      <c r="M1550" s="241" t="n"/>
      <c r="N1550" s="242" t="n"/>
      <c r="O1550" s="232" t="n"/>
      <c r="P1550" s="232" t="n"/>
      <c r="Q1550" s="232" t="n"/>
      <c r="R1550" s="232" t="n"/>
      <c r="S1550" s="232" t="n"/>
      <c r="T1550" s="232" t="n"/>
      <c r="U1550" s="232" t="n"/>
      <c r="V1550" s="232" t="n"/>
      <c r="W1550" s="232" t="n"/>
      <c r="X1550" s="232" t="n"/>
      <c r="Y1550" s="195" t="n"/>
      <c r="Z1550" s="195" t="n"/>
      <c r="AA1550" s="232" t="n"/>
      <c r="AB1550" s="232" t="n"/>
      <c r="AC1550" s="232" t="n"/>
      <c r="AD1550" s="232" t="n"/>
      <c r="AE1550" s="232" t="n"/>
      <c r="AF1550" s="232" t="n"/>
      <c r="AG1550" s="232" t="n"/>
      <c r="AH1550" s="232" t="n"/>
      <c r="AI1550" s="232" t="n"/>
      <c r="AJ1550" s="232" t="n"/>
      <c r="AK1550" s="195" t="n"/>
      <c r="AL1550" s="195" t="n"/>
      <c r="AM1550" s="232">
        <f>IFERROR(ROUND(AVERAGE(O1550:S1550,AA1550:AE1550),0),"")</f>
        <v/>
      </c>
      <c r="AN1550" s="232">
        <f>IFERROR(ROUND(AVERAGE(T1550:X1550,AF1550:AJ1550),0),"")</f>
        <v/>
      </c>
      <c r="AO1550" s="278">
        <f>IFERROR((AM1550-L1550)/L1550,"")</f>
        <v/>
      </c>
      <c r="AP1550" s="218" t="n"/>
      <c r="AQ1550" s="219" t="n"/>
      <c r="AR1550" s="217">
        <f>IFERROR(ROUND((3600/AS1550*J1550),0),"")</f>
        <v/>
      </c>
      <c r="AS1550" s="217">
        <f>IFERROR(ROUND(AVERAGE(Y1550:Z1550,AK1550:AL1550),0),"")</f>
        <v/>
      </c>
      <c r="AT1550" s="217" t="n"/>
      <c r="AU1550" s="217" t="n"/>
      <c r="AV1550" s="217" t="n"/>
      <c r="AW1550" s="217" t="n"/>
      <c r="AX1550" s="217" t="n"/>
      <c r="AY1550" s="217" t="n"/>
      <c r="AZ1550" s="217" t="n"/>
      <c r="BA1550" s="217" t="n"/>
      <c r="BB1550" s="217" t="n"/>
      <c r="BC1550" s="217" t="n"/>
      <c r="BD1550" s="217" t="n"/>
      <c r="BE1550" s="217" t="n"/>
      <c r="BF1550" s="217" t="n"/>
      <c r="BG1550" s="217" t="n"/>
      <c r="BH1550" s="217" t="n"/>
      <c r="BI1550" s="217" t="n"/>
      <c r="BJ1550" s="217" t="n"/>
      <c r="BK1550" s="217" t="n"/>
      <c r="BL1550" s="217" t="n"/>
      <c r="BM1550" s="217" t="n"/>
      <c r="BN1550" s="217" t="n"/>
      <c r="BO1550" s="217" t="n"/>
      <c r="BP1550" s="217" t="n"/>
      <c r="BQ1550" s="217" t="n"/>
      <c r="BR1550" s="217" t="n"/>
      <c r="BS1550" s="217" t="n"/>
      <c r="BT1550" s="217" t="n"/>
      <c r="BU1550" s="217" t="n"/>
      <c r="BV1550" s="217" t="n"/>
      <c r="BW1550" s="217" t="n"/>
      <c r="BX1550" s="220" t="n"/>
      <c r="BY1550" s="220" t="n"/>
      <c r="BZ1550" s="220" t="n"/>
      <c r="CA1550" s="220" t="n"/>
      <c r="CB1550" s="220" t="n"/>
      <c r="CC1550" s="220" t="n"/>
      <c r="CD1550" s="220" t="n"/>
      <c r="CE1550" s="220" t="n"/>
      <c r="CF1550" s="220" t="n"/>
      <c r="CG1550" s="221">
        <f>IFERROR(ROUND((SUM(BX1550:CF1550)),0),"")</f>
        <v/>
      </c>
      <c r="CH1550" s="216" t="n"/>
      <c r="CI1550" s="456" t="n"/>
      <c r="CJ1550" s="223" t="n"/>
      <c r="CK1550" s="196" t="n"/>
      <c r="CL1550" s="196" t="n"/>
      <c r="CM1550" s="196" t="n"/>
      <c r="CN1550" s="196" t="n"/>
      <c r="CO1550" s="196" t="n"/>
      <c r="CP1550" s="323" t="n"/>
      <c r="CQ1550" s="348" t="n"/>
      <c r="CR1550" s="348" t="n"/>
      <c r="CS1550" s="348" t="n"/>
      <c r="CT1550" s="348" t="n"/>
      <c r="CU1550" s="348" t="n"/>
      <c r="CV1550" s="348" t="n"/>
      <c r="CW1550" s="348" t="n"/>
      <c r="CX1550" s="348" t="n"/>
      <c r="CY1550" s="348">
        <f>IFERROR(ROUND(STDEV(AN1550,L1550),1),"")</f>
        <v/>
      </c>
      <c r="CZ1550" s="232">
        <f>IFERROR(ROUND(AVERAGE(O1550:S1550,AA1550:AE1550),0),"")</f>
        <v/>
      </c>
      <c r="DA1550" s="232">
        <f>IFERROR(AVERAGE(T1550:X1550,AF1550:AJ1550),"")</f>
        <v/>
      </c>
      <c r="DB1550" s="308">
        <f>AV1550+BK1550</f>
        <v/>
      </c>
      <c r="DC1550" s="12">
        <f>SUM(BL1550:BT1550,AW1550:BE1550)</f>
        <v/>
      </c>
      <c r="DD1550" s="437">
        <f>IFERROR(ROUND(DC1550/K1550,0),"")</f>
        <v/>
      </c>
      <c r="DE1550" s="437">
        <f>IFERROR(ROUND(AVERAGE(Y1550:Z1550,AK1550:AL1550),0),"")</f>
        <v/>
      </c>
      <c r="DF1550" s="217">
        <f>IFERROR(ROUND((3600/DE1550*J1550),0),"")</f>
        <v/>
      </c>
      <c r="DG1550" s="437">
        <f>IFERROR(ROUND(DD1550/DF1550,1),"")</f>
        <v/>
      </c>
      <c r="DH1550" s="308">
        <f>IFERROR(DB1550+DD1550,"")</f>
        <v/>
      </c>
      <c r="DI1550" s="447">
        <f>IFERROR(DD1550/DH1550,"")</f>
        <v/>
      </c>
      <c r="DJ1550" s="239" t="n"/>
      <c r="DK1550" s="12">
        <f>IFERROR(DF1550-AP1550,"")</f>
        <v/>
      </c>
      <c r="DL1550" s="239" t="n"/>
      <c r="DM1550" s="307">
        <f>IFERROR(DA1550-L1550,"")</f>
        <v/>
      </c>
      <c r="DN1550" s="348">
        <f>IF(DE1550&gt;AQ1550,0,1)</f>
        <v/>
      </c>
      <c r="DO1550" s="348">
        <f>IF(DA1550&lt;M1550,0,1)</f>
        <v/>
      </c>
      <c r="DP1550" s="348">
        <f>IF(DA1550&gt;N1550,0,1)</f>
        <v/>
      </c>
    </row>
    <row r="1551" ht="20.25" customHeight="1" s="417">
      <c r="C1551" s="455" t="n"/>
      <c r="G1551" s="238" t="n"/>
      <c r="H1551" s="437" t="n"/>
      <c r="I1551" s="437" t="n"/>
      <c r="J1551" s="437" t="n"/>
      <c r="K1551" s="437" t="n"/>
      <c r="L1551" s="240" t="n"/>
      <c r="M1551" s="241" t="n"/>
      <c r="N1551" s="242" t="n"/>
      <c r="O1551" s="232" t="n"/>
      <c r="P1551" s="232" t="n"/>
      <c r="Q1551" s="232" t="n"/>
      <c r="R1551" s="232" t="n"/>
      <c r="S1551" s="232" t="n"/>
      <c r="T1551" s="232" t="n"/>
      <c r="U1551" s="232" t="n"/>
      <c r="V1551" s="232" t="n"/>
      <c r="W1551" s="232" t="n"/>
      <c r="X1551" s="232" t="n"/>
      <c r="Y1551" s="195" t="n"/>
      <c r="Z1551" s="195" t="n"/>
      <c r="AA1551" s="232" t="n"/>
      <c r="AB1551" s="232" t="n"/>
      <c r="AC1551" s="232" t="n"/>
      <c r="AD1551" s="232" t="n"/>
      <c r="AE1551" s="232" t="n"/>
      <c r="AF1551" s="232" t="n"/>
      <c r="AG1551" s="232" t="n"/>
      <c r="AH1551" s="232" t="n"/>
      <c r="AI1551" s="232" t="n"/>
      <c r="AJ1551" s="232" t="n"/>
      <c r="AK1551" s="195" t="n"/>
      <c r="AL1551" s="195" t="n"/>
      <c r="AM1551" s="232">
        <f>IFERROR(ROUND(AVERAGE(O1551:S1551,AA1551:AE1551),0),"")</f>
        <v/>
      </c>
      <c r="AN1551" s="232">
        <f>IFERROR(ROUND(AVERAGE(T1551:X1551,AF1551:AJ1551),0),"")</f>
        <v/>
      </c>
      <c r="AO1551" s="278">
        <f>IFERROR((AM1551-L1551)/L1551,"")</f>
        <v/>
      </c>
      <c r="AP1551" s="218" t="n"/>
      <c r="AQ1551" s="219" t="n"/>
      <c r="AR1551" s="217">
        <f>IFERROR(ROUND((3600/AS1551*J1551),0),"")</f>
        <v/>
      </c>
      <c r="AS1551" s="217">
        <f>IFERROR(ROUND(AVERAGE(Y1551:Z1551,AK1551:AL1551),0),"")</f>
        <v/>
      </c>
      <c r="AT1551" s="217" t="n"/>
      <c r="AU1551" s="217" t="n"/>
      <c r="AV1551" s="217" t="n"/>
      <c r="AW1551" s="217" t="n"/>
      <c r="AX1551" s="217" t="n"/>
      <c r="AY1551" s="217" t="n"/>
      <c r="AZ1551" s="217" t="n"/>
      <c r="BA1551" s="217" t="n"/>
      <c r="BB1551" s="217" t="n"/>
      <c r="BC1551" s="217" t="n"/>
      <c r="BD1551" s="217" t="n"/>
      <c r="BE1551" s="217" t="n"/>
      <c r="BF1551" s="217" t="n"/>
      <c r="BG1551" s="217" t="n"/>
      <c r="BH1551" s="217" t="n"/>
      <c r="BI1551" s="217" t="n"/>
      <c r="BJ1551" s="217" t="n"/>
      <c r="BK1551" s="217" t="n"/>
      <c r="BL1551" s="217" t="n"/>
      <c r="BM1551" s="217" t="n"/>
      <c r="BN1551" s="217" t="n"/>
      <c r="BO1551" s="217" t="n"/>
      <c r="BP1551" s="217" t="n"/>
      <c r="BQ1551" s="217" t="n"/>
      <c r="BR1551" s="217" t="n"/>
      <c r="BS1551" s="217" t="n"/>
      <c r="BT1551" s="217" t="n"/>
      <c r="BU1551" s="217" t="n"/>
      <c r="BV1551" s="217" t="n"/>
      <c r="BW1551" s="217" t="n"/>
      <c r="BX1551" s="220" t="n"/>
      <c r="BY1551" s="220" t="n"/>
      <c r="BZ1551" s="220" t="n"/>
      <c r="CA1551" s="220" t="n"/>
      <c r="CB1551" s="220" t="n"/>
      <c r="CC1551" s="220" t="n"/>
      <c r="CD1551" s="220" t="n"/>
      <c r="CE1551" s="220" t="n"/>
      <c r="CF1551" s="220" t="n"/>
      <c r="CG1551" s="221">
        <f>IFERROR(ROUND((SUM(BX1551:CF1551)),0),"")</f>
        <v/>
      </c>
      <c r="CH1551" s="216" t="n"/>
      <c r="CI1551" s="456" t="n"/>
      <c r="CJ1551" s="223" t="n"/>
      <c r="CK1551" s="196" t="n"/>
      <c r="CL1551" s="196" t="n"/>
      <c r="CM1551" s="196" t="n"/>
      <c r="CN1551" s="196" t="n"/>
      <c r="CO1551" s="196" t="n"/>
      <c r="CP1551" s="323" t="n"/>
      <c r="CQ1551" s="348" t="n"/>
      <c r="CR1551" s="348" t="n"/>
      <c r="CS1551" s="348" t="n"/>
      <c r="CT1551" s="348" t="n"/>
      <c r="CU1551" s="348" t="n"/>
      <c r="CV1551" s="348" t="n"/>
      <c r="CW1551" s="348" t="n"/>
      <c r="CX1551" s="348" t="n"/>
      <c r="CY1551" s="348">
        <f>IFERROR(ROUND(STDEV(AN1551,L1551),1),"")</f>
        <v/>
      </c>
      <c r="CZ1551" s="232">
        <f>IFERROR(ROUND(AVERAGE(O1551:S1551,AA1551:AE1551),0),"")</f>
        <v/>
      </c>
      <c r="DA1551" s="232">
        <f>IFERROR(AVERAGE(T1551:X1551,AF1551:AJ1551),"")</f>
        <v/>
      </c>
      <c r="DB1551" s="308">
        <f>AV1551+BK1551</f>
        <v/>
      </c>
      <c r="DC1551" s="12">
        <f>SUM(BL1551:BT1551,AW1551:BE1551)</f>
        <v/>
      </c>
      <c r="DD1551" s="437">
        <f>IFERROR(ROUND(DC1551/K1551,0),"")</f>
        <v/>
      </c>
      <c r="DE1551" s="437">
        <f>IFERROR(ROUND(AVERAGE(Y1551:Z1551,AK1551:AL1551),0),"")</f>
        <v/>
      </c>
      <c r="DF1551" s="217">
        <f>IFERROR(ROUND((3600/DE1551*J1551),0),"")</f>
        <v/>
      </c>
      <c r="DG1551" s="437">
        <f>IFERROR(ROUND(DD1551/DF1551,1),"")</f>
        <v/>
      </c>
      <c r="DH1551" s="308">
        <f>IFERROR(DB1551+DD1551,"")</f>
        <v/>
      </c>
      <c r="DI1551" s="447">
        <f>IFERROR(DD1551/DH1551,"")</f>
        <v/>
      </c>
      <c r="DJ1551" s="239" t="n"/>
      <c r="DK1551" s="12">
        <f>IFERROR(DF1551-AP1551,"")</f>
        <v/>
      </c>
      <c r="DL1551" s="239" t="n"/>
      <c r="DM1551" s="307">
        <f>IFERROR(DA1551-L1551,"")</f>
        <v/>
      </c>
      <c r="DN1551" s="348">
        <f>IF(DE1551&gt;AQ1551,0,1)</f>
        <v/>
      </c>
      <c r="DO1551" s="348">
        <f>IF(DA1551&lt;M1551,0,1)</f>
        <v/>
      </c>
      <c r="DP1551" s="348">
        <f>IF(DA1551&gt;N1551,0,1)</f>
        <v/>
      </c>
    </row>
    <row r="1552" ht="20.25" customHeight="1" s="417">
      <c r="C1552" s="455" t="n"/>
      <c r="G1552" s="238" t="n"/>
      <c r="H1552" s="437" t="n"/>
      <c r="I1552" s="437" t="n"/>
      <c r="J1552" s="437" t="n"/>
      <c r="K1552" s="437" t="n"/>
      <c r="L1552" s="240" t="n"/>
      <c r="M1552" s="241" t="n"/>
      <c r="N1552" s="242" t="n"/>
      <c r="O1552" s="232" t="n"/>
      <c r="P1552" s="232" t="n"/>
      <c r="Q1552" s="232" t="n"/>
      <c r="R1552" s="232" t="n"/>
      <c r="S1552" s="232" t="n"/>
      <c r="T1552" s="232" t="n"/>
      <c r="U1552" s="232" t="n"/>
      <c r="V1552" s="232" t="n"/>
      <c r="W1552" s="232" t="n"/>
      <c r="X1552" s="232" t="n"/>
      <c r="Y1552" s="195" t="n"/>
      <c r="Z1552" s="195" t="n"/>
      <c r="AA1552" s="232" t="n"/>
      <c r="AB1552" s="232" t="n"/>
      <c r="AC1552" s="232" t="n"/>
      <c r="AD1552" s="232" t="n"/>
      <c r="AE1552" s="232" t="n"/>
      <c r="AF1552" s="232" t="n"/>
      <c r="AG1552" s="232" t="n"/>
      <c r="AH1552" s="232" t="n"/>
      <c r="AI1552" s="232" t="n"/>
      <c r="AJ1552" s="232" t="n"/>
      <c r="AK1552" s="195" t="n"/>
      <c r="AL1552" s="195" t="n"/>
      <c r="AM1552" s="232">
        <f>IFERROR(ROUND(AVERAGE(O1552:S1552,AA1552:AE1552),0),"")</f>
        <v/>
      </c>
      <c r="AN1552" s="232">
        <f>IFERROR(ROUND(AVERAGE(T1552:X1552,AF1552:AJ1552),0),"")</f>
        <v/>
      </c>
      <c r="AO1552" s="278">
        <f>IFERROR((AM1552-L1552)/L1552,"")</f>
        <v/>
      </c>
      <c r="AP1552" s="218" t="n"/>
      <c r="AQ1552" s="219" t="n"/>
      <c r="AR1552" s="217">
        <f>IFERROR(ROUND((3600/AS1552*J1552),0),"")</f>
        <v/>
      </c>
      <c r="AS1552" s="217">
        <f>IFERROR(ROUND(AVERAGE(Y1552:Z1552,AK1552:AL1552),0),"")</f>
        <v/>
      </c>
      <c r="AT1552" s="217" t="n"/>
      <c r="AU1552" s="217" t="n"/>
      <c r="AV1552" s="217" t="n"/>
      <c r="AW1552" s="217" t="n"/>
      <c r="AX1552" s="217" t="n"/>
      <c r="AY1552" s="217" t="n"/>
      <c r="AZ1552" s="217" t="n"/>
      <c r="BA1552" s="217" t="n"/>
      <c r="BB1552" s="217" t="n"/>
      <c r="BC1552" s="217" t="n"/>
      <c r="BD1552" s="217" t="n"/>
      <c r="BE1552" s="217" t="n"/>
      <c r="BF1552" s="217" t="n"/>
      <c r="BG1552" s="217" t="n"/>
      <c r="BH1552" s="217" t="n"/>
      <c r="BI1552" s="217" t="n"/>
      <c r="BJ1552" s="217" t="n"/>
      <c r="BK1552" s="217" t="n"/>
      <c r="BL1552" s="217" t="n"/>
      <c r="BM1552" s="217" t="n"/>
      <c r="BN1552" s="217" t="n"/>
      <c r="BO1552" s="217" t="n"/>
      <c r="BP1552" s="217" t="n"/>
      <c r="BQ1552" s="217" t="n"/>
      <c r="BR1552" s="217" t="n"/>
      <c r="BS1552" s="217" t="n"/>
      <c r="BT1552" s="217" t="n"/>
      <c r="BU1552" s="217" t="n"/>
      <c r="BV1552" s="217" t="n"/>
      <c r="BW1552" s="217" t="n"/>
      <c r="BX1552" s="220" t="n"/>
      <c r="BY1552" s="220" t="n"/>
      <c r="BZ1552" s="220" t="n"/>
      <c r="CA1552" s="220" t="n"/>
      <c r="CB1552" s="220" t="n"/>
      <c r="CC1552" s="220" t="n"/>
      <c r="CD1552" s="220" t="n"/>
      <c r="CE1552" s="220" t="n"/>
      <c r="CF1552" s="220" t="n"/>
      <c r="CG1552" s="221">
        <f>IFERROR(ROUND((SUM(BX1552:CF1552)),0),"")</f>
        <v/>
      </c>
      <c r="CH1552" s="216" t="n"/>
      <c r="CI1552" s="456" t="n"/>
      <c r="CJ1552" s="223" t="n"/>
      <c r="CK1552" s="196" t="n"/>
      <c r="CL1552" s="196" t="n"/>
      <c r="CM1552" s="196" t="n"/>
      <c r="CN1552" s="196" t="n"/>
      <c r="CO1552" s="196" t="n"/>
      <c r="CP1552" s="323" t="n"/>
      <c r="CQ1552" s="348" t="n"/>
      <c r="CR1552" s="348" t="n"/>
      <c r="CS1552" s="348" t="n"/>
      <c r="CT1552" s="348" t="n"/>
      <c r="CU1552" s="348" t="n"/>
      <c r="CV1552" s="348" t="n"/>
      <c r="CW1552" s="348" t="n"/>
      <c r="CX1552" s="348" t="n"/>
      <c r="CY1552" s="348">
        <f>IFERROR(ROUND(STDEV(AN1552,L1552),1),"")</f>
        <v/>
      </c>
      <c r="CZ1552" s="232">
        <f>IFERROR(ROUND(AVERAGE(O1552:S1552,AA1552:AE1552),0),"")</f>
        <v/>
      </c>
      <c r="DA1552" s="232">
        <f>IFERROR(AVERAGE(T1552:X1552,AF1552:AJ1552),"")</f>
        <v/>
      </c>
      <c r="DB1552" s="308">
        <f>AV1552+BK1552</f>
        <v/>
      </c>
      <c r="DC1552" s="12">
        <f>SUM(BL1552:BT1552,AW1552:BE1552)</f>
        <v/>
      </c>
      <c r="DD1552" s="437">
        <f>IFERROR(ROUND(DC1552/K1552,0),"")</f>
        <v/>
      </c>
      <c r="DE1552" s="437">
        <f>IFERROR(ROUND(AVERAGE(Y1552:Z1552,AK1552:AL1552),0),"")</f>
        <v/>
      </c>
      <c r="DF1552" s="217">
        <f>IFERROR(ROUND((3600/DE1552*J1552),0),"")</f>
        <v/>
      </c>
      <c r="DG1552" s="437">
        <f>IFERROR(ROUND(DD1552/DF1552,1),"")</f>
        <v/>
      </c>
      <c r="DH1552" s="308">
        <f>IFERROR(DB1552+DD1552,"")</f>
        <v/>
      </c>
      <c r="DI1552" s="447">
        <f>IFERROR(DD1552/DH1552,"")</f>
        <v/>
      </c>
      <c r="DJ1552" s="239" t="n"/>
      <c r="DK1552" s="12">
        <f>IFERROR(DF1552-AP1552,"")</f>
        <v/>
      </c>
      <c r="DL1552" s="239" t="n"/>
      <c r="DM1552" s="307">
        <f>IFERROR(DA1552-L1552,"")</f>
        <v/>
      </c>
      <c r="DN1552" s="348">
        <f>IF(DE1552&gt;AQ1552,0,1)</f>
        <v/>
      </c>
      <c r="DO1552" s="348">
        <f>IF(DA1552&lt;M1552,0,1)</f>
        <v/>
      </c>
      <c r="DP1552" s="348">
        <f>IF(DA1552&gt;N1552,0,1)</f>
        <v/>
      </c>
    </row>
    <row r="1553" ht="20.25" customHeight="1" s="417">
      <c r="C1553" s="455" t="n"/>
      <c r="G1553" s="238" t="n"/>
      <c r="H1553" s="437" t="n"/>
      <c r="I1553" s="437" t="n"/>
      <c r="J1553" s="437" t="n"/>
      <c r="K1553" s="437" t="n"/>
      <c r="L1553" s="240" t="n"/>
      <c r="M1553" s="241" t="n"/>
      <c r="N1553" s="242" t="n"/>
      <c r="O1553" s="232" t="n"/>
      <c r="P1553" s="232" t="n"/>
      <c r="Q1553" s="232" t="n"/>
      <c r="R1553" s="232" t="n"/>
      <c r="S1553" s="232" t="n"/>
      <c r="T1553" s="232" t="n"/>
      <c r="U1553" s="232" t="n"/>
      <c r="V1553" s="232" t="n"/>
      <c r="W1553" s="232" t="n"/>
      <c r="X1553" s="232" t="n"/>
      <c r="Y1553" s="195" t="n"/>
      <c r="Z1553" s="195" t="n"/>
      <c r="AA1553" s="232" t="n"/>
      <c r="AB1553" s="232" t="n"/>
      <c r="AC1553" s="232" t="n"/>
      <c r="AD1553" s="232" t="n"/>
      <c r="AE1553" s="232" t="n"/>
      <c r="AF1553" s="232" t="n"/>
      <c r="AG1553" s="232" t="n"/>
      <c r="AH1553" s="232" t="n"/>
      <c r="AI1553" s="232" t="n"/>
      <c r="AJ1553" s="232" t="n"/>
      <c r="AK1553" s="195" t="n"/>
      <c r="AL1553" s="195" t="n"/>
      <c r="AM1553" s="232">
        <f>IFERROR(ROUND(AVERAGE(O1553:S1553,AA1553:AE1553),0),"")</f>
        <v/>
      </c>
      <c r="AN1553" s="232">
        <f>IFERROR(ROUND(AVERAGE(T1553:X1553,AF1553:AJ1553),0),"")</f>
        <v/>
      </c>
      <c r="AO1553" s="278">
        <f>IFERROR((AM1553-L1553)/L1553,"")</f>
        <v/>
      </c>
      <c r="AP1553" s="218" t="n"/>
      <c r="AQ1553" s="219" t="n"/>
      <c r="AR1553" s="217">
        <f>IFERROR(ROUND((3600/AS1553*J1553),0),"")</f>
        <v/>
      </c>
      <c r="AS1553" s="217">
        <f>IFERROR(ROUND(AVERAGE(Y1553:Z1553,AK1553:AL1553),0),"")</f>
        <v/>
      </c>
      <c r="AT1553" s="217" t="n"/>
      <c r="AU1553" s="217" t="n"/>
      <c r="AV1553" s="217" t="n"/>
      <c r="AW1553" s="217" t="n"/>
      <c r="AX1553" s="217" t="n"/>
      <c r="AY1553" s="217" t="n"/>
      <c r="AZ1553" s="217" t="n"/>
      <c r="BA1553" s="217" t="n"/>
      <c r="BB1553" s="217" t="n"/>
      <c r="BC1553" s="217" t="n"/>
      <c r="BD1553" s="217" t="n"/>
      <c r="BE1553" s="217" t="n"/>
      <c r="BF1553" s="217" t="n"/>
      <c r="BG1553" s="217" t="n"/>
      <c r="BH1553" s="217" t="n"/>
      <c r="BI1553" s="217" t="n"/>
      <c r="BJ1553" s="217" t="n"/>
      <c r="BK1553" s="217" t="n"/>
      <c r="BL1553" s="217" t="n"/>
      <c r="BM1553" s="217" t="n"/>
      <c r="BN1553" s="217" t="n"/>
      <c r="BO1553" s="217" t="n"/>
      <c r="BP1553" s="217" t="n"/>
      <c r="BQ1553" s="217" t="n"/>
      <c r="BR1553" s="217" t="n"/>
      <c r="BS1553" s="217" t="n"/>
      <c r="BT1553" s="217" t="n"/>
      <c r="BU1553" s="217" t="n"/>
      <c r="BV1553" s="217" t="n"/>
      <c r="BW1553" s="217" t="n"/>
      <c r="BX1553" s="220" t="n"/>
      <c r="BY1553" s="220" t="n"/>
      <c r="BZ1553" s="220" t="n"/>
      <c r="CA1553" s="220" t="n"/>
      <c r="CB1553" s="220" t="n"/>
      <c r="CC1553" s="220" t="n"/>
      <c r="CD1553" s="220" t="n"/>
      <c r="CE1553" s="220" t="n"/>
      <c r="CF1553" s="220" t="n"/>
      <c r="CG1553" s="221">
        <f>IFERROR(ROUND((SUM(BX1553:CF1553)),0),"")</f>
        <v/>
      </c>
      <c r="CH1553" s="216" t="n"/>
      <c r="CI1553" s="456" t="n"/>
      <c r="CJ1553" s="223" t="n"/>
      <c r="CK1553" s="196" t="n"/>
      <c r="CL1553" s="196" t="n"/>
      <c r="CM1553" s="196" t="n"/>
      <c r="CN1553" s="196" t="n"/>
      <c r="CO1553" s="196" t="n"/>
      <c r="CP1553" s="323" t="n"/>
      <c r="CQ1553" s="348" t="n"/>
      <c r="CR1553" s="348" t="n"/>
      <c r="CS1553" s="348" t="n"/>
      <c r="CT1553" s="348" t="n"/>
      <c r="CU1553" s="348" t="n"/>
      <c r="CV1553" s="348" t="n"/>
      <c r="CW1553" s="348" t="n"/>
      <c r="CX1553" s="348" t="n"/>
      <c r="CY1553" s="348">
        <f>IFERROR(ROUND(STDEV(AN1553,L1553),1),"")</f>
        <v/>
      </c>
      <c r="CZ1553" s="232">
        <f>IFERROR(ROUND(AVERAGE(O1553:S1553,AA1553:AE1553),0),"")</f>
        <v/>
      </c>
      <c r="DA1553" s="232">
        <f>IFERROR(AVERAGE(T1553:X1553,AF1553:AJ1553),"")</f>
        <v/>
      </c>
      <c r="DB1553" s="308">
        <f>AV1553+BK1553</f>
        <v/>
      </c>
      <c r="DC1553" s="12">
        <f>SUM(BL1553:BT1553,AW1553:BE1553)</f>
        <v/>
      </c>
      <c r="DD1553" s="437">
        <f>IFERROR(ROUND(DC1553/K1553,0),"")</f>
        <v/>
      </c>
      <c r="DE1553" s="437">
        <f>IFERROR(ROUND(AVERAGE(Y1553:Z1553,AK1553:AL1553),0),"")</f>
        <v/>
      </c>
      <c r="DF1553" s="217">
        <f>IFERROR(ROUND((3600/DE1553*J1553),0),"")</f>
        <v/>
      </c>
      <c r="DG1553" s="437">
        <f>IFERROR(ROUND(DD1553/DF1553,1),"")</f>
        <v/>
      </c>
      <c r="DH1553" s="308">
        <f>IFERROR(DB1553+DD1553,"")</f>
        <v/>
      </c>
      <c r="DI1553" s="447">
        <f>IFERROR(DD1553/DH1553,"")</f>
        <v/>
      </c>
      <c r="DJ1553" s="239" t="n"/>
      <c r="DK1553" s="12">
        <f>IFERROR(DF1553-AP1553,"")</f>
        <v/>
      </c>
      <c r="DL1553" s="239" t="n"/>
      <c r="DM1553" s="307">
        <f>IFERROR(DA1553-L1553,"")</f>
        <v/>
      </c>
      <c r="DN1553" s="348">
        <f>IF(DE1553&gt;AQ1553,0,1)</f>
        <v/>
      </c>
      <c r="DO1553" s="348">
        <f>IF(DA1553&lt;M1553,0,1)</f>
        <v/>
      </c>
      <c r="DP1553" s="348">
        <f>IF(DA1553&gt;N1553,0,1)</f>
        <v/>
      </c>
    </row>
    <row r="1554" ht="20.25" customHeight="1" s="417">
      <c r="C1554" s="455" t="n"/>
      <c r="G1554" s="238" t="n"/>
      <c r="H1554" s="437" t="n"/>
      <c r="I1554" s="437" t="n"/>
      <c r="J1554" s="437" t="n"/>
      <c r="K1554" s="437" t="n"/>
      <c r="L1554" s="240" t="n"/>
      <c r="M1554" s="241" t="n"/>
      <c r="N1554" s="242" t="n"/>
      <c r="O1554" s="232" t="n"/>
      <c r="P1554" s="232" t="n"/>
      <c r="Q1554" s="232" t="n"/>
      <c r="R1554" s="232" t="n"/>
      <c r="S1554" s="232" t="n"/>
      <c r="T1554" s="232" t="n"/>
      <c r="U1554" s="232" t="n"/>
      <c r="V1554" s="232" t="n"/>
      <c r="W1554" s="232" t="n"/>
      <c r="X1554" s="232" t="n"/>
      <c r="Y1554" s="195" t="n"/>
      <c r="Z1554" s="195" t="n"/>
      <c r="AA1554" s="232" t="n"/>
      <c r="AB1554" s="232" t="n"/>
      <c r="AC1554" s="232" t="n"/>
      <c r="AD1554" s="232" t="n"/>
      <c r="AE1554" s="232" t="n"/>
      <c r="AF1554" s="232" t="n"/>
      <c r="AG1554" s="232" t="n"/>
      <c r="AH1554" s="232" t="n"/>
      <c r="AI1554" s="232" t="n"/>
      <c r="AJ1554" s="232" t="n"/>
      <c r="AK1554" s="195" t="n"/>
      <c r="AL1554" s="195" t="n"/>
      <c r="AM1554" s="232">
        <f>IFERROR(ROUND(AVERAGE(O1554:S1554,AA1554:AE1554),0),"")</f>
        <v/>
      </c>
      <c r="AN1554" s="232">
        <f>IFERROR(ROUND(AVERAGE(T1554:X1554,AF1554:AJ1554),0),"")</f>
        <v/>
      </c>
      <c r="AO1554" s="278">
        <f>IFERROR((AM1554-L1554)/L1554,"")</f>
        <v/>
      </c>
      <c r="AP1554" s="218" t="n"/>
      <c r="AQ1554" s="219" t="n"/>
      <c r="AR1554" s="217">
        <f>IFERROR(ROUND((3600/AS1554*J1554),0),"")</f>
        <v/>
      </c>
      <c r="AS1554" s="217">
        <f>IFERROR(ROUND(AVERAGE(Y1554:Z1554,AK1554:AL1554),0),"")</f>
        <v/>
      </c>
      <c r="AT1554" s="217" t="n"/>
      <c r="AU1554" s="217" t="n"/>
      <c r="AV1554" s="217" t="n"/>
      <c r="AW1554" s="217" t="n"/>
      <c r="AX1554" s="217" t="n"/>
      <c r="AY1554" s="217" t="n"/>
      <c r="AZ1554" s="217" t="n"/>
      <c r="BA1554" s="217" t="n"/>
      <c r="BB1554" s="217" t="n"/>
      <c r="BC1554" s="217" t="n"/>
      <c r="BD1554" s="217" t="n"/>
      <c r="BE1554" s="217" t="n"/>
      <c r="BF1554" s="217" t="n"/>
      <c r="BG1554" s="217" t="n"/>
      <c r="BH1554" s="217" t="n"/>
      <c r="BI1554" s="217" t="n"/>
      <c r="BJ1554" s="217" t="n"/>
      <c r="BK1554" s="217" t="n"/>
      <c r="BL1554" s="217" t="n"/>
      <c r="BM1554" s="217" t="n"/>
      <c r="BN1554" s="217" t="n"/>
      <c r="BO1554" s="217" t="n"/>
      <c r="BP1554" s="217" t="n"/>
      <c r="BQ1554" s="217" t="n"/>
      <c r="BR1554" s="217" t="n"/>
      <c r="BS1554" s="217" t="n"/>
      <c r="BT1554" s="217" t="n"/>
      <c r="BU1554" s="217" t="n"/>
      <c r="BV1554" s="217" t="n"/>
      <c r="BW1554" s="217" t="n"/>
      <c r="BX1554" s="220" t="n"/>
      <c r="BY1554" s="220" t="n"/>
      <c r="BZ1554" s="220" t="n"/>
      <c r="CA1554" s="220" t="n"/>
      <c r="CB1554" s="220" t="n"/>
      <c r="CC1554" s="220" t="n"/>
      <c r="CD1554" s="220" t="n"/>
      <c r="CE1554" s="220" t="n"/>
      <c r="CF1554" s="220" t="n"/>
      <c r="CG1554" s="221">
        <f>IFERROR(ROUND((SUM(BX1554:CF1554)),0),"")</f>
        <v/>
      </c>
      <c r="CH1554" s="216" t="n"/>
      <c r="CI1554" s="456" t="n"/>
      <c r="CJ1554" s="223" t="n"/>
      <c r="CK1554" s="196" t="n"/>
      <c r="CL1554" s="196" t="n"/>
      <c r="CM1554" s="196" t="n"/>
      <c r="CN1554" s="196" t="n"/>
      <c r="CO1554" s="196" t="n"/>
      <c r="CP1554" s="323" t="n"/>
      <c r="CQ1554" s="348" t="n"/>
      <c r="CR1554" s="348" t="n"/>
      <c r="CS1554" s="348" t="n"/>
      <c r="CT1554" s="348" t="n"/>
      <c r="CU1554" s="348" t="n"/>
      <c r="CV1554" s="348" t="n"/>
      <c r="CW1554" s="348" t="n"/>
      <c r="CX1554" s="348" t="n"/>
      <c r="CY1554" s="348">
        <f>IFERROR(ROUND(STDEV(AN1554,L1554),1),"")</f>
        <v/>
      </c>
      <c r="CZ1554" s="232">
        <f>IFERROR(ROUND(AVERAGE(O1554:S1554,AA1554:AE1554),0),"")</f>
        <v/>
      </c>
      <c r="DA1554" s="232">
        <f>IFERROR(AVERAGE(T1554:X1554,AF1554:AJ1554),"")</f>
        <v/>
      </c>
      <c r="DB1554" s="308">
        <f>AV1554+BK1554</f>
        <v/>
      </c>
      <c r="DC1554" s="12">
        <f>SUM(BL1554:BT1554,AW1554:BE1554)</f>
        <v/>
      </c>
      <c r="DD1554" s="437">
        <f>IFERROR(ROUND(DC1554/K1554,0),"")</f>
        <v/>
      </c>
      <c r="DE1554" s="437">
        <f>IFERROR(ROUND(AVERAGE(Y1554:Z1554,AK1554:AL1554),0),"")</f>
        <v/>
      </c>
      <c r="DF1554" s="217">
        <f>IFERROR(ROUND((3600/DE1554*J1554),0),"")</f>
        <v/>
      </c>
      <c r="DG1554" s="437">
        <f>IFERROR(ROUND(DD1554/DF1554,1),"")</f>
        <v/>
      </c>
      <c r="DH1554" s="308">
        <f>IFERROR(DB1554+DD1554,"")</f>
        <v/>
      </c>
      <c r="DI1554" s="447">
        <f>IFERROR(DD1554/DH1554,"")</f>
        <v/>
      </c>
      <c r="DJ1554" s="239" t="n"/>
      <c r="DK1554" s="12">
        <f>IFERROR(DF1554-AP1554,"")</f>
        <v/>
      </c>
      <c r="DL1554" s="239" t="n"/>
      <c r="DM1554" s="307">
        <f>IFERROR(DA1554-L1554,"")</f>
        <v/>
      </c>
      <c r="DN1554" s="348">
        <f>IF(DE1554&gt;AQ1554,0,1)</f>
        <v/>
      </c>
      <c r="DO1554" s="348">
        <f>IF(DA1554&lt;M1554,0,1)</f>
        <v/>
      </c>
      <c r="DP1554" s="348">
        <f>IF(DA1554&gt;N1554,0,1)</f>
        <v/>
      </c>
    </row>
    <row r="1555" ht="20.25" customHeight="1" s="417">
      <c r="C1555" s="455" t="n"/>
      <c r="G1555" s="238" t="n"/>
      <c r="H1555" s="437" t="n"/>
      <c r="I1555" s="437" t="n"/>
      <c r="J1555" s="437" t="n"/>
      <c r="K1555" s="437" t="n"/>
      <c r="L1555" s="240" t="n"/>
      <c r="M1555" s="241" t="n"/>
      <c r="N1555" s="242" t="n"/>
      <c r="O1555" s="232" t="n"/>
      <c r="P1555" s="232" t="n"/>
      <c r="Q1555" s="232" t="n"/>
      <c r="R1555" s="232" t="n"/>
      <c r="S1555" s="232" t="n"/>
      <c r="T1555" s="232" t="n"/>
      <c r="U1555" s="232" t="n"/>
      <c r="V1555" s="232" t="n"/>
      <c r="W1555" s="232" t="n"/>
      <c r="X1555" s="232" t="n"/>
      <c r="Y1555" s="195" t="n"/>
      <c r="Z1555" s="195" t="n"/>
      <c r="AA1555" s="232" t="n"/>
      <c r="AB1555" s="232" t="n"/>
      <c r="AC1555" s="232" t="n"/>
      <c r="AD1555" s="232" t="n"/>
      <c r="AE1555" s="232" t="n"/>
      <c r="AF1555" s="232" t="n"/>
      <c r="AG1555" s="232" t="n"/>
      <c r="AH1555" s="232" t="n"/>
      <c r="AI1555" s="232" t="n"/>
      <c r="AJ1555" s="232" t="n"/>
      <c r="AK1555" s="195" t="n"/>
      <c r="AL1555" s="195" t="n"/>
      <c r="AM1555" s="232">
        <f>IFERROR(ROUND(AVERAGE(O1555:S1555,AA1555:AE1555),0),"")</f>
        <v/>
      </c>
      <c r="AN1555" s="232">
        <f>IFERROR(ROUND(AVERAGE(T1555:X1555,AF1555:AJ1555),0),"")</f>
        <v/>
      </c>
      <c r="AO1555" s="278">
        <f>IFERROR((AM1555-L1555)/L1555,"")</f>
        <v/>
      </c>
      <c r="AP1555" s="218" t="n"/>
      <c r="AQ1555" s="219" t="n"/>
      <c r="AR1555" s="217">
        <f>IFERROR(ROUND((3600/AS1555*J1555),0),"")</f>
        <v/>
      </c>
      <c r="AS1555" s="217">
        <f>IFERROR(ROUND(AVERAGE(Y1555:Z1555,AK1555:AL1555),0),"")</f>
        <v/>
      </c>
      <c r="AT1555" s="217" t="n"/>
      <c r="AU1555" s="217" t="n"/>
      <c r="AV1555" s="217" t="n"/>
      <c r="AW1555" s="217" t="n"/>
      <c r="AX1555" s="217" t="n"/>
      <c r="AY1555" s="217" t="n"/>
      <c r="AZ1555" s="217" t="n"/>
      <c r="BA1555" s="217" t="n"/>
      <c r="BB1555" s="217" t="n"/>
      <c r="BC1555" s="217" t="n"/>
      <c r="BD1555" s="217" t="n"/>
      <c r="BE1555" s="217" t="n"/>
      <c r="BF1555" s="217" t="n"/>
      <c r="BG1555" s="217" t="n"/>
      <c r="BH1555" s="217" t="n"/>
      <c r="BI1555" s="217" t="n"/>
      <c r="BJ1555" s="217" t="n"/>
      <c r="BK1555" s="217" t="n"/>
      <c r="BL1555" s="217" t="n"/>
      <c r="BM1555" s="217" t="n"/>
      <c r="BN1555" s="217" t="n"/>
      <c r="BO1555" s="217" t="n"/>
      <c r="BP1555" s="217" t="n"/>
      <c r="BQ1555" s="217" t="n"/>
      <c r="BR1555" s="217" t="n"/>
      <c r="BS1555" s="217" t="n"/>
      <c r="BT1555" s="217" t="n"/>
      <c r="BU1555" s="217" t="n"/>
      <c r="BV1555" s="217" t="n"/>
      <c r="BW1555" s="217" t="n"/>
      <c r="BX1555" s="220" t="n"/>
      <c r="BY1555" s="220" t="n"/>
      <c r="BZ1555" s="220" t="n"/>
      <c r="CA1555" s="220" t="n"/>
      <c r="CB1555" s="220" t="n"/>
      <c r="CC1555" s="220" t="n"/>
      <c r="CD1555" s="220" t="n"/>
      <c r="CE1555" s="220" t="n"/>
      <c r="CF1555" s="220" t="n"/>
      <c r="CG1555" s="221">
        <f>IFERROR(ROUND((SUM(BX1555:CF1555)),0),"")</f>
        <v/>
      </c>
      <c r="CH1555" s="216" t="n"/>
      <c r="CI1555" s="456" t="n"/>
      <c r="CJ1555" s="223" t="n"/>
      <c r="CK1555" s="196" t="n"/>
      <c r="CL1555" s="196" t="n"/>
      <c r="CM1555" s="196" t="n"/>
      <c r="CN1555" s="196" t="n"/>
      <c r="CO1555" s="196" t="n"/>
      <c r="CP1555" s="323" t="n"/>
      <c r="CQ1555" s="348" t="n"/>
      <c r="CR1555" s="348" t="n"/>
      <c r="CS1555" s="348" t="n"/>
      <c r="CT1555" s="348" t="n"/>
      <c r="CU1555" s="348" t="n"/>
      <c r="CV1555" s="348" t="n"/>
      <c r="CW1555" s="348" t="n"/>
      <c r="CX1555" s="348" t="n"/>
      <c r="CY1555" s="348">
        <f>IFERROR(ROUND(STDEV(AN1555,L1555),1),"")</f>
        <v/>
      </c>
      <c r="CZ1555" s="232">
        <f>IFERROR(ROUND(AVERAGE(O1555:S1555,AA1555:AE1555),0),"")</f>
        <v/>
      </c>
      <c r="DA1555" s="232">
        <f>IFERROR(AVERAGE(T1555:X1555,AF1555:AJ1555),"")</f>
        <v/>
      </c>
      <c r="DB1555" s="308">
        <f>AV1555+BK1555</f>
        <v/>
      </c>
      <c r="DC1555" s="12">
        <f>SUM(BL1555:BT1555,AW1555:BE1555)</f>
        <v/>
      </c>
      <c r="DD1555" s="437">
        <f>IFERROR(ROUND(DC1555/K1555,0),"")</f>
        <v/>
      </c>
      <c r="DE1555" s="437">
        <f>IFERROR(ROUND(AVERAGE(Y1555:Z1555,AK1555:AL1555),0),"")</f>
        <v/>
      </c>
      <c r="DF1555" s="217">
        <f>IFERROR(ROUND((3600/DE1555*J1555),0),"")</f>
        <v/>
      </c>
      <c r="DG1555" s="437">
        <f>IFERROR(ROUND(DD1555/DF1555,1),"")</f>
        <v/>
      </c>
      <c r="DH1555" s="308">
        <f>IFERROR(DB1555+DD1555,"")</f>
        <v/>
      </c>
      <c r="DI1555" s="447">
        <f>IFERROR(DD1555/DH1555,"")</f>
        <v/>
      </c>
      <c r="DJ1555" s="239" t="n"/>
      <c r="DK1555" s="12">
        <f>IFERROR(DF1555-AP1555,"")</f>
        <v/>
      </c>
      <c r="DL1555" s="239" t="n"/>
      <c r="DM1555" s="307">
        <f>IFERROR(DA1555-L1555,"")</f>
        <v/>
      </c>
      <c r="DN1555" s="348">
        <f>IF(DE1555&gt;AQ1555,0,1)</f>
        <v/>
      </c>
      <c r="DO1555" s="348">
        <f>IF(DA1555&lt;M1555,0,1)</f>
        <v/>
      </c>
      <c r="DP1555" s="348">
        <f>IF(DA1555&gt;N1555,0,1)</f>
        <v/>
      </c>
    </row>
    <row r="1556" ht="20.25" customHeight="1" s="417">
      <c r="C1556" s="455" t="n"/>
      <c r="G1556" s="238" t="n"/>
      <c r="H1556" s="437" t="n"/>
      <c r="I1556" s="437" t="n"/>
      <c r="J1556" s="437" t="n"/>
      <c r="K1556" s="437" t="n"/>
      <c r="L1556" s="240" t="n"/>
      <c r="M1556" s="241" t="n"/>
      <c r="N1556" s="242" t="n"/>
      <c r="O1556" s="232" t="n"/>
      <c r="P1556" s="232" t="n"/>
      <c r="Q1556" s="232" t="n"/>
      <c r="R1556" s="232" t="n"/>
      <c r="S1556" s="232" t="n"/>
      <c r="T1556" s="232" t="n"/>
      <c r="U1556" s="232" t="n"/>
      <c r="V1556" s="232" t="n"/>
      <c r="W1556" s="232" t="n"/>
      <c r="X1556" s="232" t="n"/>
      <c r="Y1556" s="195" t="n"/>
      <c r="Z1556" s="195" t="n"/>
      <c r="AA1556" s="232" t="n"/>
      <c r="AB1556" s="232" t="n"/>
      <c r="AC1556" s="232" t="n"/>
      <c r="AD1556" s="232" t="n"/>
      <c r="AE1556" s="232" t="n"/>
      <c r="AF1556" s="232" t="n"/>
      <c r="AG1556" s="232" t="n"/>
      <c r="AH1556" s="232" t="n"/>
      <c r="AI1556" s="232" t="n"/>
      <c r="AJ1556" s="232" t="n"/>
      <c r="AK1556" s="195" t="n"/>
      <c r="AL1556" s="195" t="n"/>
      <c r="AM1556" s="232">
        <f>IFERROR(ROUND(AVERAGE(O1556:S1556,AA1556:AE1556),0),"")</f>
        <v/>
      </c>
      <c r="AN1556" s="232">
        <f>IFERROR(ROUND(AVERAGE(T1556:X1556,AF1556:AJ1556),0),"")</f>
        <v/>
      </c>
      <c r="AO1556" s="278">
        <f>IFERROR((AM1556-L1556)/L1556,"")</f>
        <v/>
      </c>
      <c r="AP1556" s="218" t="n"/>
      <c r="AQ1556" s="219" t="n"/>
      <c r="AR1556" s="217">
        <f>IFERROR(ROUND((3600/AS1556*J1556),0),"")</f>
        <v/>
      </c>
      <c r="AS1556" s="217">
        <f>IFERROR(ROUND(AVERAGE(Y1556:Z1556,AK1556:AL1556),0),"")</f>
        <v/>
      </c>
      <c r="AT1556" s="217" t="n"/>
      <c r="AU1556" s="217" t="n"/>
      <c r="AV1556" s="217" t="n"/>
      <c r="AW1556" s="217" t="n"/>
      <c r="AX1556" s="217" t="n"/>
      <c r="AY1556" s="217" t="n"/>
      <c r="AZ1556" s="217" t="n"/>
      <c r="BA1556" s="217" t="n"/>
      <c r="BB1556" s="217" t="n"/>
      <c r="BC1556" s="217" t="n"/>
      <c r="BD1556" s="217" t="n"/>
      <c r="BE1556" s="217" t="n"/>
      <c r="BF1556" s="217" t="n"/>
      <c r="BG1556" s="217" t="n"/>
      <c r="BH1556" s="217" t="n"/>
      <c r="BI1556" s="217" t="n"/>
      <c r="BJ1556" s="217" t="n"/>
      <c r="BK1556" s="217" t="n"/>
      <c r="BL1556" s="217" t="n"/>
      <c r="BM1556" s="217" t="n"/>
      <c r="BN1556" s="217" t="n"/>
      <c r="BO1556" s="217" t="n"/>
      <c r="BP1556" s="217" t="n"/>
      <c r="BQ1556" s="217" t="n"/>
      <c r="BR1556" s="217" t="n"/>
      <c r="BS1556" s="217" t="n"/>
      <c r="BT1556" s="217" t="n"/>
      <c r="BU1556" s="217" t="n"/>
      <c r="BV1556" s="217" t="n"/>
      <c r="BW1556" s="217" t="n"/>
      <c r="BX1556" s="220" t="n"/>
      <c r="BY1556" s="220" t="n"/>
      <c r="BZ1556" s="220" t="n"/>
      <c r="CA1556" s="220" t="n"/>
      <c r="CB1556" s="220" t="n"/>
      <c r="CC1556" s="220" t="n"/>
      <c r="CD1556" s="220" t="n"/>
      <c r="CE1556" s="220" t="n"/>
      <c r="CF1556" s="220" t="n"/>
      <c r="CG1556" s="221">
        <f>IFERROR(ROUND((SUM(BX1556:CF1556)),0),"")</f>
        <v/>
      </c>
      <c r="CH1556" s="216" t="n"/>
      <c r="CI1556" s="456" t="n"/>
      <c r="CJ1556" s="223" t="n"/>
      <c r="CK1556" s="196" t="n"/>
      <c r="CL1556" s="196" t="n"/>
      <c r="CM1556" s="196" t="n"/>
      <c r="CN1556" s="196" t="n"/>
      <c r="CO1556" s="196" t="n"/>
      <c r="CP1556" s="323" t="n"/>
      <c r="CQ1556" s="348" t="n"/>
      <c r="CR1556" s="348" t="n"/>
      <c r="CS1556" s="348" t="n"/>
      <c r="CT1556" s="348" t="n"/>
      <c r="CU1556" s="348" t="n"/>
      <c r="CV1556" s="348" t="n"/>
      <c r="CW1556" s="348" t="n"/>
      <c r="CX1556" s="348" t="n"/>
      <c r="CY1556" s="348">
        <f>IFERROR(ROUND(STDEV(AN1556,L1556),1),"")</f>
        <v/>
      </c>
      <c r="CZ1556" s="232">
        <f>IFERROR(ROUND(AVERAGE(O1556:S1556,AA1556:AE1556),0),"")</f>
        <v/>
      </c>
      <c r="DA1556" s="232">
        <f>IFERROR(AVERAGE(T1556:X1556,AF1556:AJ1556),"")</f>
        <v/>
      </c>
      <c r="DB1556" s="308">
        <f>AV1556+BK1556</f>
        <v/>
      </c>
      <c r="DC1556" s="12">
        <f>SUM(BL1556:BT1556,AW1556:BE1556)</f>
        <v/>
      </c>
      <c r="DD1556" s="437">
        <f>IFERROR(ROUND(DC1556/K1556,0),"")</f>
        <v/>
      </c>
      <c r="DE1556" s="437">
        <f>IFERROR(ROUND(AVERAGE(Y1556:Z1556,AK1556:AL1556),0),"")</f>
        <v/>
      </c>
      <c r="DF1556" s="217">
        <f>IFERROR(ROUND((3600/DE1556*J1556),0),"")</f>
        <v/>
      </c>
      <c r="DG1556" s="437">
        <f>IFERROR(ROUND(DD1556/DF1556,1),"")</f>
        <v/>
      </c>
      <c r="DH1556" s="308">
        <f>IFERROR(DB1556+DD1556,"")</f>
        <v/>
      </c>
      <c r="DI1556" s="447">
        <f>IFERROR(DD1556/DH1556,"")</f>
        <v/>
      </c>
      <c r="DJ1556" s="239" t="n"/>
      <c r="DK1556" s="12">
        <f>IFERROR(DF1556-AP1556,"")</f>
        <v/>
      </c>
      <c r="DL1556" s="239" t="n"/>
      <c r="DM1556" s="307">
        <f>IFERROR(DA1556-L1556,"")</f>
        <v/>
      </c>
      <c r="DN1556" s="348">
        <f>IF(DE1556&gt;AQ1556,0,1)</f>
        <v/>
      </c>
      <c r="DO1556" s="348">
        <f>IF(DA1556&lt;M1556,0,1)</f>
        <v/>
      </c>
      <c r="DP1556" s="348">
        <f>IF(DA1556&gt;N1556,0,1)</f>
        <v/>
      </c>
    </row>
    <row r="1557" ht="20.25" customHeight="1" s="417">
      <c r="C1557" s="455" t="n"/>
      <c r="G1557" s="238" t="n"/>
      <c r="H1557" s="437" t="n"/>
      <c r="I1557" s="437" t="n"/>
      <c r="J1557" s="437" t="n"/>
      <c r="K1557" s="437" t="n"/>
      <c r="L1557" s="240" t="n"/>
      <c r="M1557" s="241" t="n"/>
      <c r="N1557" s="242" t="n"/>
      <c r="O1557" s="232" t="n"/>
      <c r="P1557" s="232" t="n"/>
      <c r="Q1557" s="232" t="n"/>
      <c r="R1557" s="232" t="n"/>
      <c r="S1557" s="232" t="n"/>
      <c r="T1557" s="232" t="n"/>
      <c r="U1557" s="232" t="n"/>
      <c r="V1557" s="232" t="n"/>
      <c r="W1557" s="232" t="n"/>
      <c r="X1557" s="232" t="n"/>
      <c r="Y1557" s="195" t="n"/>
      <c r="Z1557" s="195" t="n"/>
      <c r="AA1557" s="232" t="n"/>
      <c r="AB1557" s="232" t="n"/>
      <c r="AC1557" s="232" t="n"/>
      <c r="AD1557" s="232" t="n"/>
      <c r="AE1557" s="232" t="n"/>
      <c r="AF1557" s="232" t="n"/>
      <c r="AG1557" s="232" t="n"/>
      <c r="AH1557" s="232" t="n"/>
      <c r="AI1557" s="232" t="n"/>
      <c r="AJ1557" s="232" t="n"/>
      <c r="AK1557" s="195" t="n"/>
      <c r="AL1557" s="195" t="n"/>
      <c r="AM1557" s="232">
        <f>IFERROR(ROUND(AVERAGE(O1557:S1557,AA1557:AE1557),0),"")</f>
        <v/>
      </c>
      <c r="AN1557" s="232">
        <f>IFERROR(ROUND(AVERAGE(T1557:X1557,AF1557:AJ1557),0),"")</f>
        <v/>
      </c>
      <c r="AO1557" s="278">
        <f>IFERROR((AM1557-L1557)/L1557,"")</f>
        <v/>
      </c>
      <c r="AP1557" s="218" t="n"/>
      <c r="AQ1557" s="219" t="n"/>
      <c r="AR1557" s="217">
        <f>IFERROR(ROUND((3600/AS1557*J1557),0),"")</f>
        <v/>
      </c>
      <c r="AS1557" s="217">
        <f>IFERROR(ROUND(AVERAGE(Y1557:Z1557,AK1557:AL1557),0),"")</f>
        <v/>
      </c>
      <c r="AT1557" s="217" t="n"/>
      <c r="AU1557" s="217" t="n"/>
      <c r="AV1557" s="217" t="n"/>
      <c r="AW1557" s="217" t="n"/>
      <c r="AX1557" s="217" t="n"/>
      <c r="AY1557" s="217" t="n"/>
      <c r="AZ1557" s="217" t="n"/>
      <c r="BA1557" s="217" t="n"/>
      <c r="BB1557" s="217" t="n"/>
      <c r="BC1557" s="217" t="n"/>
      <c r="BD1557" s="217" t="n"/>
      <c r="BE1557" s="217" t="n"/>
      <c r="BF1557" s="217" t="n"/>
      <c r="BG1557" s="217" t="n"/>
      <c r="BH1557" s="217" t="n"/>
      <c r="BI1557" s="217" t="n"/>
      <c r="BJ1557" s="217" t="n"/>
      <c r="BK1557" s="217" t="n"/>
      <c r="BL1557" s="217" t="n"/>
      <c r="BM1557" s="217" t="n"/>
      <c r="BN1557" s="217" t="n"/>
      <c r="BO1557" s="217" t="n"/>
      <c r="BP1557" s="217" t="n"/>
      <c r="BQ1557" s="217" t="n"/>
      <c r="BR1557" s="217" t="n"/>
      <c r="BS1557" s="217" t="n"/>
      <c r="BT1557" s="217" t="n"/>
      <c r="BU1557" s="217" t="n"/>
      <c r="BV1557" s="217" t="n"/>
      <c r="BW1557" s="217" t="n"/>
      <c r="BX1557" s="220" t="n"/>
      <c r="BY1557" s="220" t="n"/>
      <c r="BZ1557" s="220" t="n"/>
      <c r="CA1557" s="220" t="n"/>
      <c r="CB1557" s="220" t="n"/>
      <c r="CC1557" s="220" t="n"/>
      <c r="CD1557" s="220" t="n"/>
      <c r="CE1557" s="220" t="n"/>
      <c r="CF1557" s="220" t="n"/>
      <c r="CG1557" s="221">
        <f>IFERROR(ROUND((SUM(BX1557:CF1557)),0),"")</f>
        <v/>
      </c>
      <c r="CH1557" s="216" t="n"/>
      <c r="CI1557" s="456" t="n"/>
      <c r="CJ1557" s="223" t="n"/>
      <c r="CK1557" s="196" t="n"/>
      <c r="CL1557" s="196" t="n"/>
      <c r="CM1557" s="196" t="n"/>
      <c r="CN1557" s="196" t="n"/>
      <c r="CO1557" s="196" t="n"/>
      <c r="CP1557" s="323" t="n"/>
      <c r="CQ1557" s="348" t="n"/>
      <c r="CR1557" s="348" t="n"/>
      <c r="CS1557" s="348" t="n"/>
      <c r="CT1557" s="348" t="n"/>
      <c r="CU1557" s="348" t="n"/>
      <c r="CV1557" s="348" t="n"/>
      <c r="CW1557" s="348" t="n"/>
      <c r="CX1557" s="348" t="n"/>
      <c r="CY1557" s="348">
        <f>IFERROR(ROUND(STDEV(AN1557,L1557),1),"")</f>
        <v/>
      </c>
      <c r="CZ1557" s="232">
        <f>IFERROR(ROUND(AVERAGE(O1557:S1557,AA1557:AE1557),0),"")</f>
        <v/>
      </c>
      <c r="DA1557" s="232">
        <f>IFERROR(AVERAGE(T1557:X1557,AF1557:AJ1557),"")</f>
        <v/>
      </c>
      <c r="DB1557" s="308">
        <f>AV1557+BK1557</f>
        <v/>
      </c>
      <c r="DC1557" s="12">
        <f>SUM(BL1557:BT1557,AW1557:BE1557)</f>
        <v/>
      </c>
      <c r="DD1557" s="437">
        <f>IFERROR(ROUND(DC1557/K1557,0),"")</f>
        <v/>
      </c>
      <c r="DE1557" s="437">
        <f>IFERROR(ROUND(AVERAGE(Y1557:Z1557,AK1557:AL1557),0),"")</f>
        <v/>
      </c>
      <c r="DF1557" s="217">
        <f>IFERROR(ROUND((3600/DE1557*J1557),0),"")</f>
        <v/>
      </c>
      <c r="DG1557" s="437">
        <f>IFERROR(ROUND(DD1557/DF1557,1),"")</f>
        <v/>
      </c>
      <c r="DH1557" s="308">
        <f>IFERROR(DB1557+DD1557,"")</f>
        <v/>
      </c>
      <c r="DI1557" s="447">
        <f>IFERROR(DD1557/DH1557,"")</f>
        <v/>
      </c>
      <c r="DJ1557" s="239" t="n"/>
      <c r="DK1557" s="12">
        <f>IFERROR(DF1557-AP1557,"")</f>
        <v/>
      </c>
      <c r="DL1557" s="239" t="n"/>
      <c r="DM1557" s="307">
        <f>IFERROR(DA1557-L1557,"")</f>
        <v/>
      </c>
      <c r="DN1557" s="348">
        <f>IF(DE1557&gt;AQ1557,0,1)</f>
        <v/>
      </c>
      <c r="DO1557" s="348">
        <f>IF(DA1557&lt;M1557,0,1)</f>
        <v/>
      </c>
      <c r="DP1557" s="348">
        <f>IF(DA1557&gt;N1557,0,1)</f>
        <v/>
      </c>
    </row>
    <row r="1558" ht="20.25" customHeight="1" s="417">
      <c r="C1558" s="455" t="n"/>
      <c r="G1558" s="238" t="n"/>
      <c r="H1558" s="437" t="n"/>
      <c r="I1558" s="437" t="n"/>
      <c r="J1558" s="437" t="n"/>
      <c r="K1558" s="437" t="n"/>
      <c r="L1558" s="240" t="n"/>
      <c r="M1558" s="241" t="n"/>
      <c r="N1558" s="242" t="n"/>
      <c r="O1558" s="232" t="n"/>
      <c r="P1558" s="232" t="n"/>
      <c r="Q1558" s="232" t="n"/>
      <c r="R1558" s="232" t="n"/>
      <c r="S1558" s="232" t="n"/>
      <c r="T1558" s="232" t="n"/>
      <c r="U1558" s="232" t="n"/>
      <c r="V1558" s="232" t="n"/>
      <c r="W1558" s="232" t="n"/>
      <c r="X1558" s="232" t="n"/>
      <c r="Y1558" s="195" t="n"/>
      <c r="Z1558" s="195" t="n"/>
      <c r="AA1558" s="232" t="n"/>
      <c r="AB1558" s="232" t="n"/>
      <c r="AC1558" s="232" t="n"/>
      <c r="AD1558" s="232" t="n"/>
      <c r="AE1558" s="232" t="n"/>
      <c r="AF1558" s="232" t="n"/>
      <c r="AG1558" s="232" t="n"/>
      <c r="AH1558" s="232" t="n"/>
      <c r="AI1558" s="232" t="n"/>
      <c r="AJ1558" s="232" t="n"/>
      <c r="AK1558" s="195" t="n"/>
      <c r="AL1558" s="195" t="n"/>
      <c r="AM1558" s="232">
        <f>IFERROR(ROUND(AVERAGE(O1558:S1558,AA1558:AE1558),0),"")</f>
        <v/>
      </c>
      <c r="AN1558" s="232">
        <f>IFERROR(ROUND(AVERAGE(T1558:X1558,AF1558:AJ1558),0),"")</f>
        <v/>
      </c>
      <c r="AO1558" s="278">
        <f>IFERROR((AM1558-L1558)/L1558,"")</f>
        <v/>
      </c>
      <c r="AP1558" s="218" t="n"/>
      <c r="AQ1558" s="219" t="n"/>
      <c r="AR1558" s="217">
        <f>IFERROR(ROUND((3600/AS1558*J1558),0),"")</f>
        <v/>
      </c>
      <c r="AS1558" s="217">
        <f>IFERROR(ROUND(AVERAGE(Y1558:Z1558,AK1558:AL1558),0),"")</f>
        <v/>
      </c>
      <c r="AT1558" s="217" t="n"/>
      <c r="AU1558" s="217" t="n"/>
      <c r="AV1558" s="217" t="n"/>
      <c r="AW1558" s="217" t="n"/>
      <c r="AX1558" s="217" t="n"/>
      <c r="AY1558" s="217" t="n"/>
      <c r="AZ1558" s="217" t="n"/>
      <c r="BA1558" s="217" t="n"/>
      <c r="BB1558" s="217" t="n"/>
      <c r="BC1558" s="217" t="n"/>
      <c r="BD1558" s="217" t="n"/>
      <c r="BE1558" s="217" t="n"/>
      <c r="BF1558" s="217" t="n"/>
      <c r="BG1558" s="217" t="n"/>
      <c r="BH1558" s="217" t="n"/>
      <c r="BI1558" s="217" t="n"/>
      <c r="BJ1558" s="217" t="n"/>
      <c r="BK1558" s="217" t="n"/>
      <c r="BL1558" s="217" t="n"/>
      <c r="BM1558" s="217" t="n"/>
      <c r="BN1558" s="217" t="n"/>
      <c r="BO1558" s="217" t="n"/>
      <c r="BP1558" s="217" t="n"/>
      <c r="BQ1558" s="217" t="n"/>
      <c r="BR1558" s="217" t="n"/>
      <c r="BS1558" s="217" t="n"/>
      <c r="BT1558" s="217" t="n"/>
      <c r="BU1558" s="217" t="n"/>
      <c r="BV1558" s="217" t="n"/>
      <c r="BW1558" s="217" t="n"/>
      <c r="BX1558" s="220" t="n"/>
      <c r="BY1558" s="220" t="n"/>
      <c r="BZ1558" s="220" t="n"/>
      <c r="CA1558" s="220" t="n"/>
      <c r="CB1558" s="220" t="n"/>
      <c r="CC1558" s="220" t="n"/>
      <c r="CD1558" s="220" t="n"/>
      <c r="CE1558" s="220" t="n"/>
      <c r="CF1558" s="220" t="n"/>
      <c r="CG1558" s="221">
        <f>IFERROR(ROUND((SUM(BX1558:CF1558)),0),"")</f>
        <v/>
      </c>
      <c r="CH1558" s="216" t="n"/>
      <c r="CI1558" s="456" t="n"/>
      <c r="CJ1558" s="223" t="n"/>
      <c r="CK1558" s="196" t="n"/>
      <c r="CL1558" s="196" t="n"/>
      <c r="CM1558" s="196" t="n"/>
      <c r="CN1558" s="196" t="n"/>
      <c r="CO1558" s="196" t="n"/>
      <c r="CP1558" s="323" t="n"/>
      <c r="CQ1558" s="348" t="n"/>
      <c r="CR1558" s="348" t="n"/>
      <c r="CS1558" s="348" t="n"/>
      <c r="CT1558" s="348" t="n"/>
      <c r="CU1558" s="348" t="n"/>
      <c r="CV1558" s="348" t="n"/>
      <c r="CW1558" s="348" t="n"/>
      <c r="CX1558" s="348" t="n"/>
      <c r="CY1558" s="348">
        <f>IFERROR(ROUND(STDEV(AN1558,L1558),1),"")</f>
        <v/>
      </c>
      <c r="CZ1558" s="232">
        <f>IFERROR(ROUND(AVERAGE(O1558:S1558,AA1558:AE1558),0),"")</f>
        <v/>
      </c>
      <c r="DA1558" s="232">
        <f>IFERROR(AVERAGE(T1558:X1558,AF1558:AJ1558),"")</f>
        <v/>
      </c>
      <c r="DB1558" s="308">
        <f>AV1558+BK1558</f>
        <v/>
      </c>
      <c r="DC1558" s="12">
        <f>SUM(BL1558:BT1558,AW1558:BE1558)</f>
        <v/>
      </c>
      <c r="DD1558" s="437">
        <f>IFERROR(ROUND(DC1558/K1558,0),"")</f>
        <v/>
      </c>
      <c r="DE1558" s="437">
        <f>IFERROR(ROUND(AVERAGE(Y1558:Z1558,AK1558:AL1558),0),"")</f>
        <v/>
      </c>
      <c r="DF1558" s="217">
        <f>IFERROR(ROUND((3600/DE1558*J1558),0),"")</f>
        <v/>
      </c>
      <c r="DG1558" s="437">
        <f>IFERROR(ROUND(DD1558/DF1558,1),"")</f>
        <v/>
      </c>
      <c r="DH1558" s="308">
        <f>IFERROR(DB1558+DD1558,"")</f>
        <v/>
      </c>
      <c r="DI1558" s="447">
        <f>IFERROR(DD1558/DH1558,"")</f>
        <v/>
      </c>
      <c r="DJ1558" s="239" t="n"/>
      <c r="DK1558" s="12">
        <f>IFERROR(DF1558-AP1558,"")</f>
        <v/>
      </c>
      <c r="DL1558" s="239" t="n"/>
      <c r="DM1558" s="307">
        <f>IFERROR(DA1558-L1558,"")</f>
        <v/>
      </c>
      <c r="DN1558" s="348">
        <f>IF(DE1558&gt;AQ1558,0,1)</f>
        <v/>
      </c>
      <c r="DO1558" s="348">
        <f>IF(DA1558&lt;M1558,0,1)</f>
        <v/>
      </c>
      <c r="DP1558" s="348">
        <f>IF(DA1558&gt;N1558,0,1)</f>
        <v/>
      </c>
    </row>
    <row r="1559" ht="20.25" customHeight="1" s="417">
      <c r="C1559" s="455" t="n"/>
      <c r="G1559" s="238" t="n"/>
      <c r="H1559" s="437" t="n"/>
      <c r="I1559" s="437" t="n"/>
      <c r="J1559" s="437" t="n"/>
      <c r="K1559" s="437" t="n"/>
      <c r="L1559" s="240" t="n"/>
      <c r="M1559" s="241" t="n"/>
      <c r="N1559" s="242" t="n"/>
      <c r="O1559" s="232" t="n"/>
      <c r="P1559" s="232" t="n"/>
      <c r="Q1559" s="232" t="n"/>
      <c r="R1559" s="232" t="n"/>
      <c r="S1559" s="232" t="n"/>
      <c r="T1559" s="232" t="n"/>
      <c r="U1559" s="232" t="n"/>
      <c r="V1559" s="232" t="n"/>
      <c r="W1559" s="232" t="n"/>
      <c r="X1559" s="232" t="n"/>
      <c r="Y1559" s="195" t="n"/>
      <c r="Z1559" s="195" t="n"/>
      <c r="AA1559" s="232" t="n"/>
      <c r="AB1559" s="232" t="n"/>
      <c r="AC1559" s="232" t="n"/>
      <c r="AD1559" s="232" t="n"/>
      <c r="AE1559" s="232" t="n"/>
      <c r="AF1559" s="232" t="n"/>
      <c r="AG1559" s="232" t="n"/>
      <c r="AH1559" s="232" t="n"/>
      <c r="AI1559" s="232" t="n"/>
      <c r="AJ1559" s="232" t="n"/>
      <c r="AK1559" s="195" t="n"/>
      <c r="AL1559" s="195" t="n"/>
      <c r="AM1559" s="232">
        <f>IFERROR(ROUND(AVERAGE(O1559:S1559,AA1559:AE1559),0),"")</f>
        <v/>
      </c>
      <c r="AN1559" s="232">
        <f>IFERROR(ROUND(AVERAGE(T1559:X1559,AF1559:AJ1559),0),"")</f>
        <v/>
      </c>
      <c r="AO1559" s="278">
        <f>IFERROR((AM1559-L1559)/L1559,"")</f>
        <v/>
      </c>
      <c r="AP1559" s="218" t="n"/>
      <c r="AQ1559" s="219" t="n"/>
      <c r="AR1559" s="217">
        <f>IFERROR(ROUND((3600/AS1559*J1559),0),"")</f>
        <v/>
      </c>
      <c r="AS1559" s="217">
        <f>IFERROR(ROUND(AVERAGE(Y1559:Z1559,AK1559:AL1559),0),"")</f>
        <v/>
      </c>
      <c r="AT1559" s="217" t="n"/>
      <c r="AU1559" s="217" t="n"/>
      <c r="AV1559" s="217" t="n"/>
      <c r="AW1559" s="217" t="n"/>
      <c r="AX1559" s="217" t="n"/>
      <c r="AY1559" s="217" t="n"/>
      <c r="AZ1559" s="217" t="n"/>
      <c r="BA1559" s="217" t="n"/>
      <c r="BB1559" s="217" t="n"/>
      <c r="BC1559" s="217" t="n"/>
      <c r="BD1559" s="217" t="n"/>
      <c r="BE1559" s="217" t="n"/>
      <c r="BF1559" s="217" t="n"/>
      <c r="BG1559" s="217" t="n"/>
      <c r="BH1559" s="217" t="n"/>
      <c r="BI1559" s="217" t="n"/>
      <c r="BJ1559" s="217" t="n"/>
      <c r="BK1559" s="217" t="n"/>
      <c r="BL1559" s="217" t="n"/>
      <c r="BM1559" s="217" t="n"/>
      <c r="BN1559" s="217" t="n"/>
      <c r="BO1559" s="217" t="n"/>
      <c r="BP1559" s="217" t="n"/>
      <c r="BQ1559" s="217" t="n"/>
      <c r="BR1559" s="217" t="n"/>
      <c r="BS1559" s="217" t="n"/>
      <c r="BT1559" s="217" t="n"/>
      <c r="BU1559" s="217" t="n"/>
      <c r="BV1559" s="217" t="n"/>
      <c r="BW1559" s="217" t="n"/>
      <c r="BX1559" s="220" t="n"/>
      <c r="BY1559" s="220" t="n"/>
      <c r="BZ1559" s="220" t="n"/>
      <c r="CA1559" s="220" t="n"/>
      <c r="CB1559" s="220" t="n"/>
      <c r="CC1559" s="220" t="n"/>
      <c r="CD1559" s="220" t="n"/>
      <c r="CE1559" s="220" t="n"/>
      <c r="CF1559" s="220" t="n"/>
      <c r="CG1559" s="221">
        <f>IFERROR(ROUND((SUM(BX1559:CF1559)),0),"")</f>
        <v/>
      </c>
      <c r="CH1559" s="216" t="n"/>
      <c r="CI1559" s="456" t="n"/>
      <c r="CJ1559" s="223" t="n"/>
      <c r="CK1559" s="196" t="n"/>
      <c r="CL1559" s="196" t="n"/>
      <c r="CM1559" s="196" t="n"/>
      <c r="CN1559" s="196" t="n"/>
      <c r="CO1559" s="196" t="n"/>
      <c r="CP1559" s="323" t="n"/>
      <c r="CQ1559" s="348" t="n"/>
      <c r="CR1559" s="348" t="n"/>
      <c r="CS1559" s="348" t="n"/>
      <c r="CT1559" s="348" t="n"/>
      <c r="CU1559" s="348" t="n"/>
      <c r="CV1559" s="348" t="n"/>
      <c r="CW1559" s="348" t="n"/>
      <c r="CX1559" s="348" t="n"/>
      <c r="CY1559" s="348">
        <f>IFERROR(ROUND(STDEV(AN1559,L1559),1),"")</f>
        <v/>
      </c>
      <c r="CZ1559" s="232">
        <f>IFERROR(ROUND(AVERAGE(O1559:S1559,AA1559:AE1559),0),"")</f>
        <v/>
      </c>
      <c r="DA1559" s="232">
        <f>IFERROR(AVERAGE(T1559:X1559,AF1559:AJ1559),"")</f>
        <v/>
      </c>
      <c r="DB1559" s="308">
        <f>AV1559+BK1559</f>
        <v/>
      </c>
      <c r="DC1559" s="12">
        <f>SUM(BL1559:BT1559,AW1559:BE1559)</f>
        <v/>
      </c>
      <c r="DD1559" s="437">
        <f>IFERROR(ROUND(DC1559/K1559,0),"")</f>
        <v/>
      </c>
      <c r="DE1559" s="437">
        <f>IFERROR(ROUND(AVERAGE(Y1559:Z1559,AK1559:AL1559),0),"")</f>
        <v/>
      </c>
      <c r="DF1559" s="217">
        <f>IFERROR(ROUND((3600/DE1559*J1559),0),"")</f>
        <v/>
      </c>
      <c r="DG1559" s="437">
        <f>IFERROR(ROUND(DD1559/DF1559,1),"")</f>
        <v/>
      </c>
      <c r="DH1559" s="308">
        <f>IFERROR(DB1559+DD1559,"")</f>
        <v/>
      </c>
      <c r="DI1559" s="447">
        <f>IFERROR(DD1559/DH1559,"")</f>
        <v/>
      </c>
      <c r="DJ1559" s="239" t="n"/>
      <c r="DK1559" s="12">
        <f>IFERROR(DF1559-AP1559,"")</f>
        <v/>
      </c>
      <c r="DL1559" s="239" t="n"/>
      <c r="DM1559" s="307">
        <f>IFERROR(DA1559-L1559,"")</f>
        <v/>
      </c>
      <c r="DN1559" s="348">
        <f>IF(DE1559&gt;AQ1559,0,1)</f>
        <v/>
      </c>
      <c r="DO1559" s="348">
        <f>IF(DA1559&lt;M1559,0,1)</f>
        <v/>
      </c>
      <c r="DP1559" s="348">
        <f>IF(DA1559&gt;N1559,0,1)</f>
        <v/>
      </c>
    </row>
    <row r="1560" ht="20.25" customHeight="1" s="417">
      <c r="C1560" s="455" t="n"/>
      <c r="G1560" s="238" t="n"/>
      <c r="H1560" s="437" t="n"/>
      <c r="I1560" s="437" t="n"/>
      <c r="J1560" s="437" t="n"/>
      <c r="K1560" s="437" t="n"/>
      <c r="L1560" s="240" t="n"/>
      <c r="M1560" s="241" t="n"/>
      <c r="N1560" s="242" t="n"/>
      <c r="O1560" s="232" t="n"/>
      <c r="P1560" s="232" t="n"/>
      <c r="Q1560" s="232" t="n"/>
      <c r="R1560" s="232" t="n"/>
      <c r="S1560" s="232" t="n"/>
      <c r="T1560" s="232" t="n"/>
      <c r="U1560" s="232" t="n"/>
      <c r="V1560" s="232" t="n"/>
      <c r="W1560" s="232" t="n"/>
      <c r="X1560" s="232" t="n"/>
      <c r="Y1560" s="195" t="n"/>
      <c r="Z1560" s="195" t="n"/>
      <c r="AA1560" s="232" t="n"/>
      <c r="AB1560" s="232" t="n"/>
      <c r="AC1560" s="232" t="n"/>
      <c r="AD1560" s="232" t="n"/>
      <c r="AE1560" s="232" t="n"/>
      <c r="AF1560" s="232" t="n"/>
      <c r="AG1560" s="232" t="n"/>
      <c r="AH1560" s="232" t="n"/>
      <c r="AI1560" s="232" t="n"/>
      <c r="AJ1560" s="232" t="n"/>
      <c r="AK1560" s="195" t="n"/>
      <c r="AL1560" s="195" t="n"/>
      <c r="AM1560" s="232">
        <f>IFERROR(ROUND(AVERAGE(O1560:S1560,AA1560:AE1560),0),"")</f>
        <v/>
      </c>
      <c r="AN1560" s="232">
        <f>IFERROR(ROUND(AVERAGE(T1560:X1560,AF1560:AJ1560),0),"")</f>
        <v/>
      </c>
      <c r="AO1560" s="278">
        <f>IFERROR((AM1560-L1560)/L1560,"")</f>
        <v/>
      </c>
      <c r="AP1560" s="218" t="n"/>
      <c r="AQ1560" s="219" t="n"/>
      <c r="AR1560" s="217">
        <f>IFERROR(ROUND((3600/AS1560*J1560),0),"")</f>
        <v/>
      </c>
      <c r="AS1560" s="217">
        <f>IFERROR(ROUND(AVERAGE(Y1560:Z1560,AK1560:AL1560),0),"")</f>
        <v/>
      </c>
      <c r="AT1560" s="217" t="n"/>
      <c r="AU1560" s="217" t="n"/>
      <c r="AV1560" s="217" t="n"/>
      <c r="AW1560" s="217" t="n"/>
      <c r="AX1560" s="217" t="n"/>
      <c r="AY1560" s="217" t="n"/>
      <c r="AZ1560" s="217" t="n"/>
      <c r="BA1560" s="217" t="n"/>
      <c r="BB1560" s="217" t="n"/>
      <c r="BC1560" s="217" t="n"/>
      <c r="BD1560" s="217" t="n"/>
      <c r="BE1560" s="217" t="n"/>
      <c r="BF1560" s="217" t="n"/>
      <c r="BG1560" s="217" t="n"/>
      <c r="BH1560" s="217" t="n"/>
      <c r="BI1560" s="217" t="n"/>
      <c r="BJ1560" s="217" t="n"/>
      <c r="BK1560" s="217" t="n"/>
      <c r="BL1560" s="217" t="n"/>
      <c r="BM1560" s="217" t="n"/>
      <c r="BN1560" s="217" t="n"/>
      <c r="BO1560" s="217" t="n"/>
      <c r="BP1560" s="217" t="n"/>
      <c r="BQ1560" s="217" t="n"/>
      <c r="BR1560" s="217" t="n"/>
      <c r="BS1560" s="217" t="n"/>
      <c r="BT1560" s="217" t="n"/>
      <c r="BU1560" s="217" t="n"/>
      <c r="BV1560" s="217" t="n"/>
      <c r="BW1560" s="217" t="n"/>
      <c r="BX1560" s="220" t="n"/>
      <c r="BY1560" s="220" t="n"/>
      <c r="BZ1560" s="220" t="n"/>
      <c r="CA1560" s="220" t="n"/>
      <c r="CB1560" s="220" t="n"/>
      <c r="CC1560" s="220" t="n"/>
      <c r="CD1560" s="220" t="n"/>
      <c r="CE1560" s="220" t="n"/>
      <c r="CF1560" s="220" t="n"/>
      <c r="CG1560" s="221">
        <f>IFERROR(ROUND((SUM(BX1560:CF1560)),0),"")</f>
        <v/>
      </c>
      <c r="CH1560" s="216" t="n"/>
      <c r="CI1560" s="456" t="n"/>
      <c r="CJ1560" s="223" t="n"/>
      <c r="CK1560" s="196" t="n"/>
      <c r="CL1560" s="196" t="n"/>
      <c r="CM1560" s="196" t="n"/>
      <c r="CN1560" s="196" t="n"/>
      <c r="CO1560" s="196" t="n"/>
      <c r="CP1560" s="323" t="n"/>
      <c r="CQ1560" s="348" t="n"/>
      <c r="CR1560" s="348" t="n"/>
      <c r="CS1560" s="348" t="n"/>
      <c r="CT1560" s="348" t="n"/>
      <c r="CU1560" s="348" t="n"/>
      <c r="CV1560" s="348" t="n"/>
      <c r="CW1560" s="348" t="n"/>
      <c r="CX1560" s="348" t="n"/>
      <c r="CY1560" s="348">
        <f>IFERROR(ROUND(STDEV(AN1560,L1560),1),"")</f>
        <v/>
      </c>
      <c r="CZ1560" s="232">
        <f>IFERROR(ROUND(AVERAGE(O1560:S1560,AA1560:AE1560),0),"")</f>
        <v/>
      </c>
      <c r="DA1560" s="232">
        <f>IFERROR(AVERAGE(T1560:X1560,AF1560:AJ1560),"")</f>
        <v/>
      </c>
      <c r="DB1560" s="308">
        <f>AV1560+BK1560</f>
        <v/>
      </c>
      <c r="DC1560" s="12">
        <f>SUM(BL1560:BT1560,AW1560:BE1560)</f>
        <v/>
      </c>
      <c r="DD1560" s="437">
        <f>IFERROR(ROUND(DC1560/K1560,0),"")</f>
        <v/>
      </c>
      <c r="DE1560" s="437">
        <f>IFERROR(ROUND(AVERAGE(Y1560:Z1560,AK1560:AL1560),0),"")</f>
        <v/>
      </c>
      <c r="DF1560" s="217">
        <f>IFERROR(ROUND((3600/DE1560*J1560),0),"")</f>
        <v/>
      </c>
      <c r="DG1560" s="437">
        <f>IFERROR(ROUND(DD1560/DF1560,1),"")</f>
        <v/>
      </c>
      <c r="DH1560" s="308">
        <f>IFERROR(DB1560+DD1560,"")</f>
        <v/>
      </c>
      <c r="DI1560" s="447">
        <f>IFERROR(DD1560/DH1560,"")</f>
        <v/>
      </c>
      <c r="DJ1560" s="239" t="n"/>
      <c r="DK1560" s="12">
        <f>IFERROR(DF1560-AP1560,"")</f>
        <v/>
      </c>
      <c r="DL1560" s="239" t="n"/>
      <c r="DM1560" s="307">
        <f>IFERROR(DA1560-L1560,"")</f>
        <v/>
      </c>
      <c r="DN1560" s="348">
        <f>IF(DE1560&gt;AQ1560,0,1)</f>
        <v/>
      </c>
      <c r="DO1560" s="348">
        <f>IF(DA1560&lt;M1560,0,1)</f>
        <v/>
      </c>
      <c r="DP1560" s="348">
        <f>IF(DA1560&gt;N1560,0,1)</f>
        <v/>
      </c>
    </row>
    <row r="1561" ht="20.25" customHeight="1" s="417">
      <c r="C1561" s="455" t="n"/>
      <c r="G1561" s="238" t="n"/>
      <c r="H1561" s="437" t="n"/>
      <c r="I1561" s="437" t="n"/>
      <c r="J1561" s="437" t="n"/>
      <c r="K1561" s="437" t="n"/>
      <c r="L1561" s="240" t="n"/>
      <c r="M1561" s="241" t="n"/>
      <c r="N1561" s="242" t="n"/>
      <c r="O1561" s="232" t="n"/>
      <c r="P1561" s="232" t="n"/>
      <c r="Q1561" s="232" t="n"/>
      <c r="R1561" s="232" t="n"/>
      <c r="S1561" s="232" t="n"/>
      <c r="T1561" s="232" t="n"/>
      <c r="U1561" s="232" t="n"/>
      <c r="V1561" s="232" t="n"/>
      <c r="W1561" s="232" t="n"/>
      <c r="X1561" s="232" t="n"/>
      <c r="Y1561" s="195" t="n"/>
      <c r="Z1561" s="195" t="n"/>
      <c r="AA1561" s="232" t="n"/>
      <c r="AB1561" s="232" t="n"/>
      <c r="AC1561" s="232" t="n"/>
      <c r="AD1561" s="232" t="n"/>
      <c r="AE1561" s="232" t="n"/>
      <c r="AF1561" s="232" t="n"/>
      <c r="AG1561" s="232" t="n"/>
      <c r="AH1561" s="232" t="n"/>
      <c r="AI1561" s="232" t="n"/>
      <c r="AJ1561" s="232" t="n"/>
      <c r="AK1561" s="195" t="n"/>
      <c r="AL1561" s="195" t="n"/>
      <c r="AM1561" s="232">
        <f>IFERROR(ROUND(AVERAGE(O1561:S1561,AA1561:AE1561),0),"")</f>
        <v/>
      </c>
      <c r="AN1561" s="232">
        <f>IFERROR(ROUND(AVERAGE(T1561:X1561,AF1561:AJ1561),0),"")</f>
        <v/>
      </c>
      <c r="AO1561" s="278">
        <f>IFERROR((AM1561-L1561)/L1561,"")</f>
        <v/>
      </c>
      <c r="AP1561" s="218" t="n"/>
      <c r="AQ1561" s="219" t="n"/>
      <c r="AR1561" s="217">
        <f>IFERROR(ROUND((3600/AS1561*J1561),0),"")</f>
        <v/>
      </c>
      <c r="AS1561" s="217">
        <f>IFERROR(ROUND(AVERAGE(Y1561:Z1561,AK1561:AL1561),0),"")</f>
        <v/>
      </c>
      <c r="AT1561" s="217" t="n"/>
      <c r="AU1561" s="217" t="n"/>
      <c r="AV1561" s="217" t="n"/>
      <c r="AW1561" s="217" t="n"/>
      <c r="AX1561" s="217" t="n"/>
      <c r="AY1561" s="217" t="n"/>
      <c r="AZ1561" s="217" t="n"/>
      <c r="BA1561" s="217" t="n"/>
      <c r="BB1561" s="217" t="n"/>
      <c r="BC1561" s="217" t="n"/>
      <c r="BD1561" s="217" t="n"/>
      <c r="BE1561" s="217" t="n"/>
      <c r="BF1561" s="217" t="n"/>
      <c r="BG1561" s="217" t="n"/>
      <c r="BH1561" s="217" t="n"/>
      <c r="BI1561" s="217" t="n"/>
      <c r="BJ1561" s="217" t="n"/>
      <c r="BK1561" s="217" t="n"/>
      <c r="BL1561" s="217" t="n"/>
      <c r="BM1561" s="217" t="n"/>
      <c r="BN1561" s="217" t="n"/>
      <c r="BO1561" s="217" t="n"/>
      <c r="BP1561" s="217" t="n"/>
      <c r="BQ1561" s="217" t="n"/>
      <c r="BR1561" s="217" t="n"/>
      <c r="BS1561" s="217" t="n"/>
      <c r="BT1561" s="217" t="n"/>
      <c r="BU1561" s="217" t="n"/>
      <c r="BV1561" s="217" t="n"/>
      <c r="BW1561" s="217" t="n"/>
      <c r="BX1561" s="220" t="n"/>
      <c r="BY1561" s="220" t="n"/>
      <c r="BZ1561" s="220" t="n"/>
      <c r="CA1561" s="220" t="n"/>
      <c r="CB1561" s="220" t="n"/>
      <c r="CC1561" s="220" t="n"/>
      <c r="CD1561" s="220" t="n"/>
      <c r="CE1561" s="220" t="n"/>
      <c r="CF1561" s="220" t="n"/>
      <c r="CG1561" s="221">
        <f>IFERROR(ROUND((SUM(BX1561:CF1561)),0),"")</f>
        <v/>
      </c>
      <c r="CH1561" s="216" t="n"/>
      <c r="CI1561" s="456" t="n"/>
      <c r="CJ1561" s="223" t="n"/>
      <c r="CK1561" s="196" t="n"/>
      <c r="CL1561" s="196" t="n"/>
      <c r="CM1561" s="196" t="n"/>
      <c r="CN1561" s="196" t="n"/>
      <c r="CO1561" s="196" t="n"/>
      <c r="CP1561" s="323" t="n"/>
      <c r="CQ1561" s="348" t="n"/>
      <c r="CR1561" s="348" t="n"/>
      <c r="CS1561" s="348" t="n"/>
      <c r="CT1561" s="348" t="n"/>
      <c r="CU1561" s="348" t="n"/>
      <c r="CV1561" s="348" t="n"/>
      <c r="CW1561" s="348" t="n"/>
      <c r="CX1561" s="348" t="n"/>
      <c r="CY1561" s="348">
        <f>IFERROR(ROUND(STDEV(AN1561,L1561),1),"")</f>
        <v/>
      </c>
      <c r="CZ1561" s="232">
        <f>IFERROR(ROUND(AVERAGE(O1561:S1561,AA1561:AE1561),0),"")</f>
        <v/>
      </c>
      <c r="DA1561" s="232">
        <f>IFERROR(AVERAGE(T1561:X1561,AF1561:AJ1561),"")</f>
        <v/>
      </c>
      <c r="DB1561" s="308">
        <f>AV1561+BK1561</f>
        <v/>
      </c>
      <c r="DC1561" s="12">
        <f>SUM(BL1561:BT1561,AW1561:BE1561)</f>
        <v/>
      </c>
      <c r="DD1561" s="437">
        <f>IFERROR(ROUND(DC1561/K1561,0),"")</f>
        <v/>
      </c>
      <c r="DE1561" s="437">
        <f>IFERROR(ROUND(AVERAGE(Y1561:Z1561,AK1561:AL1561),0),"")</f>
        <v/>
      </c>
      <c r="DF1561" s="217">
        <f>IFERROR(ROUND((3600/DE1561*J1561),0),"")</f>
        <v/>
      </c>
      <c r="DG1561" s="437">
        <f>IFERROR(ROUND(DD1561/DF1561,1),"")</f>
        <v/>
      </c>
      <c r="DH1561" s="308">
        <f>IFERROR(DB1561+DD1561,"")</f>
        <v/>
      </c>
      <c r="DI1561" s="447">
        <f>IFERROR(DD1561/DH1561,"")</f>
        <v/>
      </c>
      <c r="DJ1561" s="239" t="n"/>
      <c r="DK1561" s="12">
        <f>IFERROR(DF1561-AP1561,"")</f>
        <v/>
      </c>
      <c r="DL1561" s="239" t="n"/>
      <c r="DM1561" s="307">
        <f>IFERROR(DA1561-L1561,"")</f>
        <v/>
      </c>
      <c r="DN1561" s="348">
        <f>IF(DE1561&gt;AQ1561,0,1)</f>
        <v/>
      </c>
      <c r="DO1561" s="348">
        <f>IF(DA1561&lt;M1561,0,1)</f>
        <v/>
      </c>
      <c r="DP1561" s="348">
        <f>IF(DA1561&gt;N1561,0,1)</f>
        <v/>
      </c>
    </row>
    <row r="1562" ht="20.25" customHeight="1" s="417">
      <c r="C1562" s="455" t="n"/>
      <c r="G1562" s="238" t="n"/>
      <c r="H1562" s="437" t="n"/>
      <c r="I1562" s="437" t="n"/>
      <c r="J1562" s="437" t="n"/>
      <c r="K1562" s="437" t="n"/>
      <c r="L1562" s="240" t="n"/>
      <c r="M1562" s="241" t="n"/>
      <c r="N1562" s="242" t="n"/>
      <c r="O1562" s="232" t="n"/>
      <c r="P1562" s="232" t="n"/>
      <c r="Q1562" s="232" t="n"/>
      <c r="R1562" s="232" t="n"/>
      <c r="S1562" s="232" t="n"/>
      <c r="T1562" s="232" t="n"/>
      <c r="U1562" s="232" t="n"/>
      <c r="V1562" s="232" t="n"/>
      <c r="W1562" s="232" t="n"/>
      <c r="X1562" s="232" t="n"/>
      <c r="Y1562" s="195" t="n"/>
      <c r="Z1562" s="195" t="n"/>
      <c r="AA1562" s="232" t="n"/>
      <c r="AB1562" s="232" t="n"/>
      <c r="AC1562" s="232" t="n"/>
      <c r="AD1562" s="232" t="n"/>
      <c r="AE1562" s="232" t="n"/>
      <c r="AF1562" s="232" t="n"/>
      <c r="AG1562" s="232" t="n"/>
      <c r="AH1562" s="232" t="n"/>
      <c r="AI1562" s="232" t="n"/>
      <c r="AJ1562" s="232" t="n"/>
      <c r="AK1562" s="195" t="n"/>
      <c r="AL1562" s="195" t="n"/>
      <c r="AM1562" s="232">
        <f>IFERROR(ROUND(AVERAGE(O1562:S1562,AA1562:AE1562),0),"")</f>
        <v/>
      </c>
      <c r="AN1562" s="232">
        <f>IFERROR(ROUND(AVERAGE(T1562:X1562,AF1562:AJ1562),0),"")</f>
        <v/>
      </c>
      <c r="AO1562" s="278">
        <f>IFERROR((AM1562-L1562)/L1562,"")</f>
        <v/>
      </c>
      <c r="AP1562" s="218" t="n"/>
      <c r="AQ1562" s="219" t="n"/>
      <c r="AR1562" s="217">
        <f>IFERROR(ROUND((3600/AS1562*J1562),0),"")</f>
        <v/>
      </c>
      <c r="AS1562" s="217">
        <f>IFERROR(ROUND(AVERAGE(Y1562:Z1562,AK1562:AL1562),0),"")</f>
        <v/>
      </c>
      <c r="AT1562" s="217" t="n"/>
      <c r="AU1562" s="217" t="n"/>
      <c r="AV1562" s="217" t="n"/>
      <c r="AW1562" s="217" t="n"/>
      <c r="AX1562" s="217" t="n"/>
      <c r="AY1562" s="217" t="n"/>
      <c r="AZ1562" s="217" t="n"/>
      <c r="BA1562" s="217" t="n"/>
      <c r="BB1562" s="217" t="n"/>
      <c r="BC1562" s="217" t="n"/>
      <c r="BD1562" s="217" t="n"/>
      <c r="BE1562" s="217" t="n"/>
      <c r="BF1562" s="217" t="n"/>
      <c r="BG1562" s="217" t="n"/>
      <c r="BH1562" s="217" t="n"/>
      <c r="BI1562" s="217" t="n"/>
      <c r="BJ1562" s="217" t="n"/>
      <c r="BK1562" s="217" t="n"/>
      <c r="BL1562" s="217" t="n"/>
      <c r="BM1562" s="217" t="n"/>
      <c r="BN1562" s="217" t="n"/>
      <c r="BO1562" s="217" t="n"/>
      <c r="BP1562" s="217" t="n"/>
      <c r="BQ1562" s="217" t="n"/>
      <c r="BR1562" s="217" t="n"/>
      <c r="BS1562" s="217" t="n"/>
      <c r="BT1562" s="217" t="n"/>
      <c r="BU1562" s="217" t="n"/>
      <c r="BV1562" s="217" t="n"/>
      <c r="BW1562" s="217" t="n"/>
      <c r="BX1562" s="220" t="n"/>
      <c r="BY1562" s="220" t="n"/>
      <c r="BZ1562" s="220" t="n"/>
      <c r="CA1562" s="220" t="n"/>
      <c r="CB1562" s="220" t="n"/>
      <c r="CC1562" s="220" t="n"/>
      <c r="CD1562" s="220" t="n"/>
      <c r="CE1562" s="220" t="n"/>
      <c r="CF1562" s="220" t="n"/>
      <c r="CG1562" s="221">
        <f>IFERROR(ROUND((SUM(BX1562:CF1562)),0),"")</f>
        <v/>
      </c>
      <c r="CH1562" s="216" t="n"/>
      <c r="CI1562" s="456" t="n"/>
      <c r="CJ1562" s="223" t="n"/>
      <c r="CK1562" s="196" t="n"/>
      <c r="CL1562" s="196" t="n"/>
      <c r="CM1562" s="196" t="n"/>
      <c r="CN1562" s="196" t="n"/>
      <c r="CO1562" s="196" t="n"/>
      <c r="CP1562" s="323" t="n"/>
      <c r="CQ1562" s="348" t="n"/>
      <c r="CR1562" s="348" t="n"/>
      <c r="CS1562" s="348" t="n"/>
      <c r="CT1562" s="348" t="n"/>
      <c r="CU1562" s="348" t="n"/>
      <c r="CV1562" s="348" t="n"/>
      <c r="CW1562" s="348" t="n"/>
      <c r="CX1562" s="348" t="n"/>
      <c r="CY1562" s="348">
        <f>IFERROR(ROUND(STDEV(AN1562,L1562),1),"")</f>
        <v/>
      </c>
      <c r="CZ1562" s="232">
        <f>IFERROR(ROUND(AVERAGE(O1562:S1562,AA1562:AE1562),0),"")</f>
        <v/>
      </c>
      <c r="DA1562" s="232">
        <f>IFERROR(AVERAGE(T1562:X1562,AF1562:AJ1562),"")</f>
        <v/>
      </c>
      <c r="DB1562" s="308">
        <f>AV1562+BK1562</f>
        <v/>
      </c>
      <c r="DC1562" s="12">
        <f>SUM(BL1562:BT1562,AW1562:BE1562)</f>
        <v/>
      </c>
      <c r="DD1562" s="437">
        <f>IFERROR(ROUND(DC1562/K1562,0),"")</f>
        <v/>
      </c>
      <c r="DE1562" s="437">
        <f>IFERROR(ROUND(AVERAGE(Y1562:Z1562,AK1562:AL1562),0),"")</f>
        <v/>
      </c>
      <c r="DF1562" s="217">
        <f>IFERROR(ROUND((3600/DE1562*J1562),0),"")</f>
        <v/>
      </c>
      <c r="DG1562" s="437">
        <f>IFERROR(ROUND(DD1562/DF1562,1),"")</f>
        <v/>
      </c>
      <c r="DH1562" s="308">
        <f>IFERROR(DB1562+DD1562,"")</f>
        <v/>
      </c>
      <c r="DI1562" s="447">
        <f>IFERROR(DD1562/DH1562,"")</f>
        <v/>
      </c>
      <c r="DJ1562" s="239" t="n"/>
      <c r="DK1562" s="12">
        <f>IFERROR(DF1562-AP1562,"")</f>
        <v/>
      </c>
      <c r="DL1562" s="239" t="n"/>
      <c r="DM1562" s="307">
        <f>IFERROR(DA1562-L1562,"")</f>
        <v/>
      </c>
      <c r="DN1562" s="348">
        <f>IF(DE1562&gt;AQ1562,0,1)</f>
        <v/>
      </c>
      <c r="DO1562" s="348">
        <f>IF(DA1562&lt;M1562,0,1)</f>
        <v/>
      </c>
      <c r="DP1562" s="348">
        <f>IF(DA1562&gt;N1562,0,1)</f>
        <v/>
      </c>
    </row>
    <row r="1563" ht="20.25" customHeight="1" s="417">
      <c r="C1563" s="455" t="n"/>
      <c r="G1563" s="238" t="n"/>
      <c r="H1563" s="437" t="n"/>
      <c r="I1563" s="437" t="n"/>
      <c r="J1563" s="437" t="n"/>
      <c r="K1563" s="437" t="n"/>
      <c r="L1563" s="240" t="n"/>
      <c r="M1563" s="241" t="n"/>
      <c r="N1563" s="242" t="n"/>
      <c r="O1563" s="232" t="n"/>
      <c r="P1563" s="232" t="n"/>
      <c r="Q1563" s="232" t="n"/>
      <c r="R1563" s="232" t="n"/>
      <c r="S1563" s="232" t="n"/>
      <c r="T1563" s="232" t="n"/>
      <c r="U1563" s="232" t="n"/>
      <c r="V1563" s="232" t="n"/>
      <c r="W1563" s="232" t="n"/>
      <c r="X1563" s="232" t="n"/>
      <c r="Y1563" s="195" t="n"/>
      <c r="Z1563" s="195" t="n"/>
      <c r="AA1563" s="232" t="n"/>
      <c r="AB1563" s="232" t="n"/>
      <c r="AC1563" s="232" t="n"/>
      <c r="AD1563" s="232" t="n"/>
      <c r="AE1563" s="232" t="n"/>
      <c r="AF1563" s="232" t="n"/>
      <c r="AG1563" s="232" t="n"/>
      <c r="AH1563" s="232" t="n"/>
      <c r="AI1563" s="232" t="n"/>
      <c r="AJ1563" s="232" t="n"/>
      <c r="AK1563" s="195" t="n"/>
      <c r="AL1563" s="195" t="n"/>
      <c r="AM1563" s="232">
        <f>IFERROR(ROUND(AVERAGE(O1563:S1563,AA1563:AE1563),0),"")</f>
        <v/>
      </c>
      <c r="AN1563" s="232">
        <f>IFERROR(ROUND(AVERAGE(T1563:X1563,AF1563:AJ1563),0),"")</f>
        <v/>
      </c>
      <c r="AO1563" s="278">
        <f>IFERROR((AM1563-L1563)/L1563,"")</f>
        <v/>
      </c>
      <c r="AP1563" s="218" t="n"/>
      <c r="AQ1563" s="219" t="n"/>
      <c r="AR1563" s="217">
        <f>IFERROR(ROUND((3600/AS1563*J1563),0),"")</f>
        <v/>
      </c>
      <c r="AS1563" s="217">
        <f>IFERROR(ROUND(AVERAGE(Y1563:Z1563,AK1563:AL1563),0),"")</f>
        <v/>
      </c>
      <c r="AT1563" s="217" t="n"/>
      <c r="AU1563" s="217" t="n"/>
      <c r="AV1563" s="217" t="n"/>
      <c r="AW1563" s="217" t="n"/>
      <c r="AX1563" s="217" t="n"/>
      <c r="AY1563" s="217" t="n"/>
      <c r="AZ1563" s="217" t="n"/>
      <c r="BA1563" s="217" t="n"/>
      <c r="BB1563" s="217" t="n"/>
      <c r="BC1563" s="217" t="n"/>
      <c r="BD1563" s="217" t="n"/>
      <c r="BE1563" s="217" t="n"/>
      <c r="BF1563" s="217" t="n"/>
      <c r="BG1563" s="217" t="n"/>
      <c r="BH1563" s="217" t="n"/>
      <c r="BI1563" s="217" t="n"/>
      <c r="BJ1563" s="217" t="n"/>
      <c r="BK1563" s="217" t="n"/>
      <c r="BL1563" s="217" t="n"/>
      <c r="BM1563" s="217" t="n"/>
      <c r="BN1563" s="217" t="n"/>
      <c r="BO1563" s="217" t="n"/>
      <c r="BP1563" s="217" t="n"/>
      <c r="BQ1563" s="217" t="n"/>
      <c r="BR1563" s="217" t="n"/>
      <c r="BS1563" s="217" t="n"/>
      <c r="BT1563" s="217" t="n"/>
      <c r="BU1563" s="217" t="n"/>
      <c r="BV1563" s="217" t="n"/>
      <c r="BW1563" s="217" t="n"/>
      <c r="BX1563" s="220" t="n"/>
      <c r="BY1563" s="220" t="n"/>
      <c r="BZ1563" s="220" t="n"/>
      <c r="CA1563" s="220" t="n"/>
      <c r="CB1563" s="220" t="n"/>
      <c r="CC1563" s="220" t="n"/>
      <c r="CD1563" s="220" t="n"/>
      <c r="CE1563" s="220" t="n"/>
      <c r="CF1563" s="220" t="n"/>
      <c r="CG1563" s="221">
        <f>IFERROR(ROUND((SUM(BX1563:CF1563)),0),"")</f>
        <v/>
      </c>
      <c r="CH1563" s="216" t="n"/>
      <c r="CI1563" s="456" t="n"/>
      <c r="CJ1563" s="223" t="n"/>
      <c r="CK1563" s="196" t="n"/>
      <c r="CL1563" s="196" t="n"/>
      <c r="CM1563" s="196" t="n"/>
      <c r="CN1563" s="196" t="n"/>
      <c r="CO1563" s="196" t="n"/>
      <c r="CP1563" s="323" t="n"/>
      <c r="CQ1563" s="348" t="n"/>
      <c r="CR1563" s="348" t="n"/>
      <c r="CS1563" s="348" t="n"/>
      <c r="CT1563" s="348" t="n"/>
      <c r="CU1563" s="348" t="n"/>
      <c r="CV1563" s="348" t="n"/>
      <c r="CW1563" s="348" t="n"/>
      <c r="CX1563" s="348" t="n"/>
      <c r="CY1563" s="348">
        <f>IFERROR(ROUND(STDEV(AN1563,L1563),1),"")</f>
        <v/>
      </c>
      <c r="CZ1563" s="232">
        <f>IFERROR(ROUND(AVERAGE(O1563:S1563,AA1563:AE1563),0),"")</f>
        <v/>
      </c>
      <c r="DA1563" s="232">
        <f>IFERROR(AVERAGE(T1563:X1563,AF1563:AJ1563),"")</f>
        <v/>
      </c>
      <c r="DB1563" s="308">
        <f>AV1563+BK1563</f>
        <v/>
      </c>
      <c r="DC1563" s="12">
        <f>SUM(BL1563:BT1563,AW1563:BE1563)</f>
        <v/>
      </c>
      <c r="DD1563" s="437">
        <f>IFERROR(ROUND(DC1563/K1563,0),"")</f>
        <v/>
      </c>
      <c r="DE1563" s="437">
        <f>IFERROR(ROUND(AVERAGE(Y1563:Z1563,AK1563:AL1563),0),"")</f>
        <v/>
      </c>
      <c r="DF1563" s="217">
        <f>IFERROR(ROUND((3600/DE1563*J1563),0),"")</f>
        <v/>
      </c>
      <c r="DG1563" s="437">
        <f>IFERROR(ROUND(DD1563/DF1563,1),"")</f>
        <v/>
      </c>
      <c r="DH1563" s="308">
        <f>IFERROR(DB1563+DD1563,"")</f>
        <v/>
      </c>
      <c r="DI1563" s="447">
        <f>IFERROR(DD1563/DH1563,"")</f>
        <v/>
      </c>
      <c r="DJ1563" s="239" t="n"/>
      <c r="DK1563" s="12">
        <f>IFERROR(DF1563-AP1563,"")</f>
        <v/>
      </c>
      <c r="DL1563" s="239" t="n"/>
      <c r="DM1563" s="307">
        <f>IFERROR(DA1563-L1563,"")</f>
        <v/>
      </c>
      <c r="DN1563" s="348">
        <f>IF(DE1563&gt;AQ1563,0,1)</f>
        <v/>
      </c>
      <c r="DO1563" s="348">
        <f>IF(DA1563&lt;M1563,0,1)</f>
        <v/>
      </c>
      <c r="DP1563" s="348">
        <f>IF(DA1563&gt;N1563,0,1)</f>
        <v/>
      </c>
    </row>
    <row r="1564" ht="20.25" customHeight="1" s="417">
      <c r="C1564" s="455" t="n"/>
      <c r="G1564" s="238" t="n"/>
      <c r="H1564" s="437" t="n"/>
      <c r="I1564" s="437" t="n"/>
      <c r="J1564" s="437" t="n"/>
      <c r="K1564" s="437" t="n"/>
      <c r="L1564" s="240" t="n"/>
      <c r="M1564" s="241" t="n"/>
      <c r="N1564" s="242" t="n"/>
      <c r="O1564" s="232" t="n"/>
      <c r="P1564" s="232" t="n"/>
      <c r="Q1564" s="232" t="n"/>
      <c r="R1564" s="232" t="n"/>
      <c r="S1564" s="232" t="n"/>
      <c r="T1564" s="232" t="n"/>
      <c r="U1564" s="232" t="n"/>
      <c r="V1564" s="232" t="n"/>
      <c r="W1564" s="232" t="n"/>
      <c r="X1564" s="232" t="n"/>
      <c r="Y1564" s="195" t="n"/>
      <c r="Z1564" s="195" t="n"/>
      <c r="AA1564" s="232" t="n"/>
      <c r="AB1564" s="232" t="n"/>
      <c r="AC1564" s="232" t="n"/>
      <c r="AD1564" s="232" t="n"/>
      <c r="AE1564" s="232" t="n"/>
      <c r="AF1564" s="232" t="n"/>
      <c r="AG1564" s="232" t="n"/>
      <c r="AH1564" s="232" t="n"/>
      <c r="AI1564" s="232" t="n"/>
      <c r="AJ1564" s="232" t="n"/>
      <c r="AK1564" s="195" t="n"/>
      <c r="AL1564" s="195" t="n"/>
      <c r="AM1564" s="232">
        <f>IFERROR(ROUND(AVERAGE(O1564:S1564,AA1564:AE1564),0),"")</f>
        <v/>
      </c>
      <c r="AN1564" s="232">
        <f>IFERROR(ROUND(AVERAGE(T1564:X1564,AF1564:AJ1564),0),"")</f>
        <v/>
      </c>
      <c r="AO1564" s="278">
        <f>IFERROR((AM1564-L1564)/L1564,"")</f>
        <v/>
      </c>
      <c r="AP1564" s="218" t="n"/>
      <c r="AQ1564" s="219" t="n"/>
      <c r="AR1564" s="217">
        <f>IFERROR(ROUND((3600/AS1564*J1564),0),"")</f>
        <v/>
      </c>
      <c r="AS1564" s="217">
        <f>IFERROR(ROUND(AVERAGE(Y1564:Z1564,AK1564:AL1564),0),"")</f>
        <v/>
      </c>
      <c r="AT1564" s="217" t="n"/>
      <c r="AU1564" s="217" t="n"/>
      <c r="AV1564" s="217" t="n"/>
      <c r="AW1564" s="217" t="n"/>
      <c r="AX1564" s="217" t="n"/>
      <c r="AY1564" s="217" t="n"/>
      <c r="AZ1564" s="217" t="n"/>
      <c r="BA1564" s="217" t="n"/>
      <c r="BB1564" s="217" t="n"/>
      <c r="BC1564" s="217" t="n"/>
      <c r="BD1564" s="217" t="n"/>
      <c r="BE1564" s="217" t="n"/>
      <c r="BF1564" s="217" t="n"/>
      <c r="BG1564" s="217" t="n"/>
      <c r="BH1564" s="217" t="n"/>
      <c r="BI1564" s="217" t="n"/>
      <c r="BJ1564" s="217" t="n"/>
      <c r="BK1564" s="217" t="n"/>
      <c r="BL1564" s="217" t="n"/>
      <c r="BM1564" s="217" t="n"/>
      <c r="BN1564" s="217" t="n"/>
      <c r="BO1564" s="217" t="n"/>
      <c r="BP1564" s="217" t="n"/>
      <c r="BQ1564" s="217" t="n"/>
      <c r="BR1564" s="217" t="n"/>
      <c r="BS1564" s="217" t="n"/>
      <c r="BT1564" s="217" t="n"/>
      <c r="BU1564" s="217" t="n"/>
      <c r="BV1564" s="217" t="n"/>
      <c r="BW1564" s="217" t="n"/>
      <c r="BX1564" s="220" t="n"/>
      <c r="BY1564" s="220" t="n"/>
      <c r="BZ1564" s="220" t="n"/>
      <c r="CA1564" s="220" t="n"/>
      <c r="CB1564" s="220" t="n"/>
      <c r="CC1564" s="220" t="n"/>
      <c r="CD1564" s="220" t="n"/>
      <c r="CE1564" s="220" t="n"/>
      <c r="CF1564" s="220" t="n"/>
      <c r="CG1564" s="221">
        <f>IFERROR(ROUND((SUM(BX1564:CF1564)),0),"")</f>
        <v/>
      </c>
      <c r="CH1564" s="216" t="n"/>
      <c r="CI1564" s="456" t="n"/>
      <c r="CJ1564" s="223" t="n"/>
      <c r="CK1564" s="196" t="n"/>
      <c r="CL1564" s="196" t="n"/>
      <c r="CM1564" s="196" t="n"/>
      <c r="CN1564" s="196" t="n"/>
      <c r="CO1564" s="196" t="n"/>
      <c r="CP1564" s="323" t="n"/>
      <c r="CQ1564" s="348" t="n"/>
      <c r="CR1564" s="348" t="n"/>
      <c r="CS1564" s="348" t="n"/>
      <c r="CT1564" s="348" t="n"/>
      <c r="CU1564" s="348" t="n"/>
      <c r="CV1564" s="348" t="n"/>
      <c r="CW1564" s="348" t="n"/>
      <c r="CX1564" s="348" t="n"/>
      <c r="CY1564" s="348">
        <f>IFERROR(ROUND(STDEV(AN1564,L1564),1),"")</f>
        <v/>
      </c>
      <c r="CZ1564" s="232">
        <f>IFERROR(ROUND(AVERAGE(O1564:S1564,AA1564:AE1564),0),"")</f>
        <v/>
      </c>
      <c r="DA1564" s="232">
        <f>IFERROR(AVERAGE(T1564:X1564,AF1564:AJ1564),"")</f>
        <v/>
      </c>
      <c r="DB1564" s="308">
        <f>AV1564+BK1564</f>
        <v/>
      </c>
      <c r="DC1564" s="12">
        <f>SUM(BL1564:BT1564,AW1564:BE1564)</f>
        <v/>
      </c>
      <c r="DD1564" s="437">
        <f>IFERROR(ROUND(DC1564/K1564,0),"")</f>
        <v/>
      </c>
      <c r="DE1564" s="437">
        <f>IFERROR(ROUND(AVERAGE(Y1564:Z1564,AK1564:AL1564),0),"")</f>
        <v/>
      </c>
      <c r="DF1564" s="217">
        <f>IFERROR(ROUND((3600/DE1564*J1564),0),"")</f>
        <v/>
      </c>
      <c r="DG1564" s="437">
        <f>IFERROR(ROUND(DD1564/DF1564,1),"")</f>
        <v/>
      </c>
      <c r="DH1564" s="308">
        <f>IFERROR(DB1564+DD1564,"")</f>
        <v/>
      </c>
      <c r="DI1564" s="447">
        <f>IFERROR(DD1564/DH1564,"")</f>
        <v/>
      </c>
      <c r="DJ1564" s="239" t="n"/>
      <c r="DK1564" s="12">
        <f>IFERROR(DF1564-AP1564,"")</f>
        <v/>
      </c>
      <c r="DL1564" s="239" t="n"/>
      <c r="DM1564" s="307">
        <f>IFERROR(DA1564-L1564,"")</f>
        <v/>
      </c>
      <c r="DN1564" s="348">
        <f>IF(DE1564&gt;AQ1564,0,1)</f>
        <v/>
      </c>
      <c r="DO1564" s="348">
        <f>IF(DA1564&lt;M1564,0,1)</f>
        <v/>
      </c>
      <c r="DP1564" s="348">
        <f>IF(DA1564&gt;N1564,0,1)</f>
        <v/>
      </c>
    </row>
    <row r="1565" ht="20.25" customHeight="1" s="417">
      <c r="C1565" s="455" t="n"/>
      <c r="G1565" s="238" t="n"/>
      <c r="H1565" s="437" t="n"/>
      <c r="I1565" s="437" t="n"/>
      <c r="J1565" s="437" t="n"/>
      <c r="K1565" s="437" t="n"/>
      <c r="L1565" s="240" t="n"/>
      <c r="M1565" s="241" t="n"/>
      <c r="N1565" s="242" t="n"/>
      <c r="O1565" s="232" t="n"/>
      <c r="P1565" s="232" t="n"/>
      <c r="Q1565" s="232" t="n"/>
      <c r="R1565" s="232" t="n"/>
      <c r="S1565" s="232" t="n"/>
      <c r="T1565" s="232" t="n"/>
      <c r="U1565" s="232" t="n"/>
      <c r="V1565" s="232" t="n"/>
      <c r="W1565" s="232" t="n"/>
      <c r="X1565" s="232" t="n"/>
      <c r="Y1565" s="195" t="n"/>
      <c r="Z1565" s="195" t="n"/>
      <c r="AA1565" s="232" t="n"/>
      <c r="AB1565" s="232" t="n"/>
      <c r="AC1565" s="232" t="n"/>
      <c r="AD1565" s="232" t="n"/>
      <c r="AE1565" s="232" t="n"/>
      <c r="AF1565" s="232" t="n"/>
      <c r="AG1565" s="232" t="n"/>
      <c r="AH1565" s="232" t="n"/>
      <c r="AI1565" s="232" t="n"/>
      <c r="AJ1565" s="232" t="n"/>
      <c r="AK1565" s="195" t="n"/>
      <c r="AL1565" s="195" t="n"/>
      <c r="AM1565" s="232">
        <f>IFERROR(ROUND(AVERAGE(O1565:S1565,AA1565:AE1565),0),"")</f>
        <v/>
      </c>
      <c r="AN1565" s="232">
        <f>IFERROR(ROUND(AVERAGE(T1565:X1565,AF1565:AJ1565),0),"")</f>
        <v/>
      </c>
      <c r="AO1565" s="278">
        <f>IFERROR((AM1565-L1565)/L1565,"")</f>
        <v/>
      </c>
      <c r="AP1565" s="218" t="n"/>
      <c r="AQ1565" s="219" t="n"/>
      <c r="AR1565" s="217">
        <f>IFERROR(ROUND((3600/AS1565*J1565),0),"")</f>
        <v/>
      </c>
      <c r="AS1565" s="217">
        <f>IFERROR(ROUND(AVERAGE(Y1565:Z1565,AK1565:AL1565),0),"")</f>
        <v/>
      </c>
      <c r="AT1565" s="217" t="n"/>
      <c r="AU1565" s="217" t="n"/>
      <c r="AV1565" s="217" t="n"/>
      <c r="AW1565" s="217" t="n"/>
      <c r="AX1565" s="217" t="n"/>
      <c r="AY1565" s="217" t="n"/>
      <c r="AZ1565" s="217" t="n"/>
      <c r="BA1565" s="217" t="n"/>
      <c r="BB1565" s="217" t="n"/>
      <c r="BC1565" s="217" t="n"/>
      <c r="BD1565" s="217" t="n"/>
      <c r="BE1565" s="217" t="n"/>
      <c r="BF1565" s="217" t="n"/>
      <c r="BG1565" s="217" t="n"/>
      <c r="BH1565" s="217" t="n"/>
      <c r="BI1565" s="217" t="n"/>
      <c r="BJ1565" s="217" t="n"/>
      <c r="BK1565" s="217" t="n"/>
      <c r="BL1565" s="217" t="n"/>
      <c r="BM1565" s="217" t="n"/>
      <c r="BN1565" s="217" t="n"/>
      <c r="BO1565" s="217" t="n"/>
      <c r="BP1565" s="217" t="n"/>
      <c r="BQ1565" s="217" t="n"/>
      <c r="BR1565" s="217" t="n"/>
      <c r="BS1565" s="217" t="n"/>
      <c r="BT1565" s="217" t="n"/>
      <c r="BU1565" s="217" t="n"/>
      <c r="BV1565" s="217" t="n"/>
      <c r="BW1565" s="217" t="n"/>
      <c r="BX1565" s="220" t="n"/>
      <c r="BY1565" s="220" t="n"/>
      <c r="BZ1565" s="220" t="n"/>
      <c r="CA1565" s="220" t="n"/>
      <c r="CB1565" s="220" t="n"/>
      <c r="CC1565" s="220" t="n"/>
      <c r="CD1565" s="220" t="n"/>
      <c r="CE1565" s="220" t="n"/>
      <c r="CF1565" s="220" t="n"/>
      <c r="CG1565" s="221">
        <f>IFERROR(ROUND((SUM(BX1565:CF1565)),0),"")</f>
        <v/>
      </c>
      <c r="CH1565" s="216" t="n"/>
      <c r="CI1565" s="456" t="n"/>
      <c r="CJ1565" s="223" t="n"/>
      <c r="CK1565" s="196" t="n"/>
      <c r="CL1565" s="196" t="n"/>
      <c r="CM1565" s="196" t="n"/>
      <c r="CN1565" s="196" t="n"/>
      <c r="CO1565" s="196" t="n"/>
      <c r="CP1565" s="323" t="n"/>
      <c r="CQ1565" s="348" t="n"/>
      <c r="CR1565" s="348" t="n"/>
      <c r="CS1565" s="348" t="n"/>
      <c r="CT1565" s="348" t="n"/>
      <c r="CU1565" s="348" t="n"/>
      <c r="CV1565" s="348" t="n"/>
      <c r="CW1565" s="348" t="n"/>
      <c r="CX1565" s="348" t="n"/>
      <c r="CY1565" s="348">
        <f>IFERROR(ROUND(STDEV(AN1565,L1565),1),"")</f>
        <v/>
      </c>
      <c r="CZ1565" s="232">
        <f>IFERROR(ROUND(AVERAGE(O1565:S1565,AA1565:AE1565),0),"")</f>
        <v/>
      </c>
      <c r="DA1565" s="232">
        <f>IFERROR(AVERAGE(T1565:X1565,AF1565:AJ1565),"")</f>
        <v/>
      </c>
      <c r="DB1565" s="308">
        <f>AV1565+BK1565</f>
        <v/>
      </c>
      <c r="DC1565" s="12">
        <f>SUM(BL1565:BT1565,AW1565:BE1565)</f>
        <v/>
      </c>
      <c r="DD1565" s="437">
        <f>IFERROR(ROUND(DC1565/K1565,0),"")</f>
        <v/>
      </c>
      <c r="DE1565" s="437">
        <f>IFERROR(ROUND(AVERAGE(Y1565:Z1565,AK1565:AL1565),0),"")</f>
        <v/>
      </c>
      <c r="DF1565" s="217">
        <f>IFERROR(ROUND((3600/DE1565*J1565),0),"")</f>
        <v/>
      </c>
      <c r="DG1565" s="437">
        <f>IFERROR(ROUND(DD1565/DF1565,1),"")</f>
        <v/>
      </c>
      <c r="DH1565" s="308">
        <f>IFERROR(DB1565+DD1565,"")</f>
        <v/>
      </c>
      <c r="DI1565" s="447">
        <f>IFERROR(DD1565/DH1565,"")</f>
        <v/>
      </c>
      <c r="DJ1565" s="239" t="n"/>
      <c r="DK1565" s="12">
        <f>IFERROR(DF1565-AP1565,"")</f>
        <v/>
      </c>
      <c r="DL1565" s="239" t="n"/>
      <c r="DM1565" s="307">
        <f>IFERROR(DA1565-L1565,"")</f>
        <v/>
      </c>
      <c r="DN1565" s="348">
        <f>IF(DE1565&gt;AQ1565,0,1)</f>
        <v/>
      </c>
      <c r="DO1565" s="348">
        <f>IF(DA1565&lt;M1565,0,1)</f>
        <v/>
      </c>
      <c r="DP1565" s="348">
        <f>IF(DA1565&gt;N1565,0,1)</f>
        <v/>
      </c>
    </row>
    <row r="1566" ht="20.25" customHeight="1" s="417">
      <c r="C1566" s="455" t="n"/>
      <c r="G1566" s="238" t="n"/>
      <c r="H1566" s="437" t="n"/>
      <c r="I1566" s="437" t="n"/>
      <c r="J1566" s="437" t="n"/>
      <c r="K1566" s="437" t="n"/>
      <c r="L1566" s="240" t="n"/>
      <c r="M1566" s="241" t="n"/>
      <c r="N1566" s="242" t="n"/>
      <c r="O1566" s="232" t="n"/>
      <c r="P1566" s="232" t="n"/>
      <c r="Q1566" s="232" t="n"/>
      <c r="R1566" s="232" t="n"/>
      <c r="S1566" s="232" t="n"/>
      <c r="T1566" s="232" t="n"/>
      <c r="U1566" s="232" t="n"/>
      <c r="V1566" s="232" t="n"/>
      <c r="W1566" s="232" t="n"/>
      <c r="X1566" s="232" t="n"/>
      <c r="Y1566" s="195" t="n"/>
      <c r="Z1566" s="195" t="n"/>
      <c r="AA1566" s="232" t="n"/>
      <c r="AB1566" s="232" t="n"/>
      <c r="AC1566" s="232" t="n"/>
      <c r="AD1566" s="232" t="n"/>
      <c r="AE1566" s="232" t="n"/>
      <c r="AF1566" s="232" t="n"/>
      <c r="AG1566" s="232" t="n"/>
      <c r="AH1566" s="232" t="n"/>
      <c r="AI1566" s="232" t="n"/>
      <c r="AJ1566" s="232" t="n"/>
      <c r="AK1566" s="195" t="n"/>
      <c r="AL1566" s="195" t="n"/>
      <c r="AM1566" s="232">
        <f>IFERROR(ROUND(AVERAGE(O1566:S1566,AA1566:AE1566),0),"")</f>
        <v/>
      </c>
      <c r="AN1566" s="232">
        <f>IFERROR(ROUND(AVERAGE(T1566:X1566,AF1566:AJ1566),0),"")</f>
        <v/>
      </c>
      <c r="AO1566" s="278">
        <f>IFERROR((AM1566-L1566)/L1566,"")</f>
        <v/>
      </c>
      <c r="AP1566" s="218" t="n"/>
      <c r="AQ1566" s="219" t="n"/>
      <c r="AR1566" s="217">
        <f>IFERROR(ROUND((3600/AS1566*J1566),0),"")</f>
        <v/>
      </c>
      <c r="AS1566" s="217">
        <f>IFERROR(ROUND(AVERAGE(Y1566:Z1566,AK1566:AL1566),0),"")</f>
        <v/>
      </c>
      <c r="AT1566" s="217" t="n"/>
      <c r="AU1566" s="217" t="n"/>
      <c r="AV1566" s="217" t="n"/>
      <c r="AW1566" s="217" t="n"/>
      <c r="AX1566" s="217" t="n"/>
      <c r="AY1566" s="217" t="n"/>
      <c r="AZ1566" s="217" t="n"/>
      <c r="BA1566" s="217" t="n"/>
      <c r="BB1566" s="217" t="n"/>
      <c r="BC1566" s="217" t="n"/>
      <c r="BD1566" s="217" t="n"/>
      <c r="BE1566" s="217" t="n"/>
      <c r="BF1566" s="217" t="n"/>
      <c r="BG1566" s="217" t="n"/>
      <c r="BH1566" s="217" t="n"/>
      <c r="BI1566" s="217" t="n"/>
      <c r="BJ1566" s="217" t="n"/>
      <c r="BK1566" s="217" t="n"/>
      <c r="BL1566" s="217" t="n"/>
      <c r="BM1566" s="217" t="n"/>
      <c r="BN1566" s="217" t="n"/>
      <c r="BO1566" s="217" t="n"/>
      <c r="BP1566" s="217" t="n"/>
      <c r="BQ1566" s="217" t="n"/>
      <c r="BR1566" s="217" t="n"/>
      <c r="BS1566" s="217" t="n"/>
      <c r="BT1566" s="217" t="n"/>
      <c r="BU1566" s="217" t="n"/>
      <c r="BV1566" s="217" t="n"/>
      <c r="BW1566" s="217" t="n"/>
      <c r="BX1566" s="220" t="n"/>
      <c r="BY1566" s="220" t="n"/>
      <c r="BZ1566" s="220" t="n"/>
      <c r="CA1566" s="220" t="n"/>
      <c r="CB1566" s="220" t="n"/>
      <c r="CC1566" s="220" t="n"/>
      <c r="CD1566" s="220" t="n"/>
      <c r="CE1566" s="220" t="n"/>
      <c r="CF1566" s="220" t="n"/>
      <c r="CG1566" s="221">
        <f>IFERROR(ROUND((SUM(BX1566:CF1566)),0),"")</f>
        <v/>
      </c>
      <c r="CH1566" s="216" t="n"/>
      <c r="CI1566" s="456" t="n"/>
      <c r="CJ1566" s="223" t="n"/>
      <c r="CK1566" s="196" t="n"/>
      <c r="CL1566" s="196" t="n"/>
      <c r="CM1566" s="196" t="n"/>
      <c r="CN1566" s="196" t="n"/>
      <c r="CO1566" s="196" t="n"/>
      <c r="CP1566" s="323" t="n"/>
      <c r="CQ1566" s="348" t="n"/>
      <c r="CR1566" s="348" t="n"/>
      <c r="CS1566" s="348" t="n"/>
      <c r="CT1566" s="348" t="n"/>
      <c r="CU1566" s="348" t="n"/>
      <c r="CV1566" s="348" t="n"/>
      <c r="CW1566" s="348" t="n"/>
      <c r="CX1566" s="348" t="n"/>
      <c r="CY1566" s="348">
        <f>IFERROR(ROUND(STDEV(AN1566,L1566),1),"")</f>
        <v/>
      </c>
      <c r="CZ1566" s="232">
        <f>IFERROR(ROUND(AVERAGE(O1566:S1566,AA1566:AE1566),0),"")</f>
        <v/>
      </c>
      <c r="DA1566" s="232">
        <f>IFERROR(AVERAGE(T1566:X1566,AF1566:AJ1566),"")</f>
        <v/>
      </c>
      <c r="DB1566" s="308">
        <f>AV1566+BK1566</f>
        <v/>
      </c>
      <c r="DC1566" s="12">
        <f>SUM(BL1566:BT1566,AW1566:BE1566)</f>
        <v/>
      </c>
      <c r="DD1566" s="437">
        <f>IFERROR(ROUND(DC1566/K1566,0),"")</f>
        <v/>
      </c>
      <c r="DE1566" s="437">
        <f>IFERROR(ROUND(AVERAGE(Y1566:Z1566,AK1566:AL1566),0),"")</f>
        <v/>
      </c>
      <c r="DF1566" s="217">
        <f>IFERROR(ROUND((3600/DE1566*J1566),0),"")</f>
        <v/>
      </c>
      <c r="DG1566" s="437">
        <f>IFERROR(ROUND(DD1566/DF1566,1),"")</f>
        <v/>
      </c>
      <c r="DH1566" s="308">
        <f>IFERROR(DB1566+DD1566,"")</f>
        <v/>
      </c>
      <c r="DI1566" s="447">
        <f>IFERROR(DD1566/DH1566,"")</f>
        <v/>
      </c>
      <c r="DJ1566" s="239" t="n"/>
      <c r="DK1566" s="12">
        <f>IFERROR(DF1566-AP1566,"")</f>
        <v/>
      </c>
      <c r="DL1566" s="239" t="n"/>
      <c r="DM1566" s="307">
        <f>IFERROR(DA1566-L1566,"")</f>
        <v/>
      </c>
      <c r="DN1566" s="348">
        <f>IF(DE1566&gt;AQ1566,0,1)</f>
        <v/>
      </c>
      <c r="DO1566" s="348">
        <f>IF(DA1566&lt;M1566,0,1)</f>
        <v/>
      </c>
      <c r="DP1566" s="348">
        <f>IF(DA1566&gt;N1566,0,1)</f>
        <v/>
      </c>
    </row>
    <row r="1567" ht="20.25" customHeight="1" s="417">
      <c r="C1567" s="455" t="n"/>
      <c r="G1567" s="238" t="n"/>
      <c r="H1567" s="437" t="n"/>
      <c r="I1567" s="437" t="n"/>
      <c r="J1567" s="437" t="n"/>
      <c r="K1567" s="437" t="n"/>
      <c r="L1567" s="240" t="n"/>
      <c r="M1567" s="241" t="n"/>
      <c r="N1567" s="242" t="n"/>
      <c r="O1567" s="232" t="n"/>
      <c r="P1567" s="232" t="n"/>
      <c r="Q1567" s="232" t="n"/>
      <c r="R1567" s="232" t="n"/>
      <c r="S1567" s="232" t="n"/>
      <c r="T1567" s="232" t="n"/>
      <c r="U1567" s="232" t="n"/>
      <c r="V1567" s="232" t="n"/>
      <c r="W1567" s="232" t="n"/>
      <c r="X1567" s="232" t="n"/>
      <c r="Y1567" s="195" t="n"/>
      <c r="Z1567" s="195" t="n"/>
      <c r="AA1567" s="232" t="n"/>
      <c r="AB1567" s="232" t="n"/>
      <c r="AC1567" s="232" t="n"/>
      <c r="AD1567" s="232" t="n"/>
      <c r="AE1567" s="232" t="n"/>
      <c r="AF1567" s="232" t="n"/>
      <c r="AG1567" s="232" t="n"/>
      <c r="AH1567" s="232" t="n"/>
      <c r="AI1567" s="232" t="n"/>
      <c r="AJ1567" s="232" t="n"/>
      <c r="AK1567" s="195" t="n"/>
      <c r="AL1567" s="195" t="n"/>
      <c r="AM1567" s="232">
        <f>IFERROR(ROUND(AVERAGE(O1567:S1567,AA1567:AE1567),0),"")</f>
        <v/>
      </c>
      <c r="AN1567" s="232">
        <f>IFERROR(ROUND(AVERAGE(T1567:X1567,AF1567:AJ1567),0),"")</f>
        <v/>
      </c>
      <c r="AO1567" s="278">
        <f>IFERROR((AM1567-L1567)/L1567,"")</f>
        <v/>
      </c>
      <c r="AP1567" s="218" t="n"/>
      <c r="AQ1567" s="219" t="n"/>
      <c r="AR1567" s="217">
        <f>IFERROR(ROUND((3600/AS1567*J1567),0),"")</f>
        <v/>
      </c>
      <c r="AS1567" s="217">
        <f>IFERROR(ROUND(AVERAGE(Y1567:Z1567,AK1567:AL1567),0),"")</f>
        <v/>
      </c>
      <c r="AT1567" s="217" t="n"/>
      <c r="AU1567" s="217" t="n"/>
      <c r="AV1567" s="217" t="n"/>
      <c r="AW1567" s="217" t="n"/>
      <c r="AX1567" s="217" t="n"/>
      <c r="AY1567" s="217" t="n"/>
      <c r="AZ1567" s="217" t="n"/>
      <c r="BA1567" s="217" t="n"/>
      <c r="BB1567" s="217" t="n"/>
      <c r="BC1567" s="217" t="n"/>
      <c r="BD1567" s="217" t="n"/>
      <c r="BE1567" s="217" t="n"/>
      <c r="BF1567" s="217" t="n"/>
      <c r="BG1567" s="217" t="n"/>
      <c r="BH1567" s="217" t="n"/>
      <c r="BI1567" s="217" t="n"/>
      <c r="BJ1567" s="217" t="n"/>
      <c r="BK1567" s="217" t="n"/>
      <c r="BL1567" s="217" t="n"/>
      <c r="BM1567" s="217" t="n"/>
      <c r="BN1567" s="217" t="n"/>
      <c r="BO1567" s="217" t="n"/>
      <c r="BP1567" s="217" t="n"/>
      <c r="BQ1567" s="217" t="n"/>
      <c r="BR1567" s="217" t="n"/>
      <c r="BS1567" s="217" t="n"/>
      <c r="BT1567" s="217" t="n"/>
      <c r="BU1567" s="217" t="n"/>
      <c r="BV1567" s="217" t="n"/>
      <c r="BW1567" s="217" t="n"/>
      <c r="BX1567" s="220" t="n"/>
      <c r="BY1567" s="220" t="n"/>
      <c r="BZ1567" s="220" t="n"/>
      <c r="CA1567" s="220" t="n"/>
      <c r="CB1567" s="220" t="n"/>
      <c r="CC1567" s="220" t="n"/>
      <c r="CD1567" s="220" t="n"/>
      <c r="CE1567" s="220" t="n"/>
      <c r="CF1567" s="220" t="n"/>
      <c r="CG1567" s="221">
        <f>IFERROR(ROUND((SUM(BX1567:CF1567)),0),"")</f>
        <v/>
      </c>
      <c r="CH1567" s="216" t="n"/>
      <c r="CI1567" s="456" t="n"/>
      <c r="CJ1567" s="223" t="n"/>
      <c r="CK1567" s="196" t="n"/>
      <c r="CL1567" s="196" t="n"/>
      <c r="CM1567" s="196" t="n"/>
      <c r="CN1567" s="196" t="n"/>
      <c r="CO1567" s="196" t="n"/>
      <c r="CP1567" s="323" t="n"/>
      <c r="CQ1567" s="348" t="n"/>
      <c r="CR1567" s="348" t="n"/>
      <c r="CS1567" s="348" t="n"/>
      <c r="CT1567" s="348" t="n"/>
      <c r="CU1567" s="348" t="n"/>
      <c r="CV1567" s="348" t="n"/>
      <c r="CW1567" s="348" t="n"/>
      <c r="CX1567" s="348" t="n"/>
      <c r="CY1567" s="348">
        <f>IFERROR(ROUND(STDEV(AN1567,L1567),1),"")</f>
        <v/>
      </c>
      <c r="CZ1567" s="232">
        <f>IFERROR(ROUND(AVERAGE(O1567:S1567,AA1567:AE1567),0),"")</f>
        <v/>
      </c>
      <c r="DA1567" s="232">
        <f>IFERROR(AVERAGE(T1567:X1567,AF1567:AJ1567),"")</f>
        <v/>
      </c>
      <c r="DB1567" s="308">
        <f>AV1567+BK1567</f>
        <v/>
      </c>
      <c r="DC1567" s="12">
        <f>SUM(BL1567:BT1567,AW1567:BE1567)</f>
        <v/>
      </c>
      <c r="DD1567" s="437">
        <f>IFERROR(ROUND(DC1567/K1567,0),"")</f>
        <v/>
      </c>
      <c r="DE1567" s="437">
        <f>IFERROR(ROUND(AVERAGE(Y1567:Z1567,AK1567:AL1567),0),"")</f>
        <v/>
      </c>
      <c r="DF1567" s="217">
        <f>IFERROR(ROUND((3600/DE1567*J1567),0),"")</f>
        <v/>
      </c>
      <c r="DG1567" s="437">
        <f>IFERROR(ROUND(DD1567/DF1567,1),"")</f>
        <v/>
      </c>
      <c r="DH1567" s="308">
        <f>IFERROR(DB1567+DD1567,"")</f>
        <v/>
      </c>
      <c r="DI1567" s="447">
        <f>IFERROR(DD1567/DH1567,"")</f>
        <v/>
      </c>
      <c r="DJ1567" s="239" t="n"/>
      <c r="DK1567" s="12">
        <f>IFERROR(DF1567-AP1567,"")</f>
        <v/>
      </c>
      <c r="DL1567" s="239" t="n"/>
      <c r="DM1567" s="307">
        <f>IFERROR(DA1567-L1567,"")</f>
        <v/>
      </c>
      <c r="DN1567" s="348">
        <f>IF(DE1567&gt;AQ1567,0,1)</f>
        <v/>
      </c>
      <c r="DO1567" s="348">
        <f>IF(DA1567&lt;M1567,0,1)</f>
        <v/>
      </c>
      <c r="DP1567" s="348">
        <f>IF(DA1567&gt;N1567,0,1)</f>
        <v/>
      </c>
    </row>
    <row r="1568" ht="20.25" customHeight="1" s="417">
      <c r="C1568" s="455" t="n"/>
      <c r="G1568" s="238" t="n"/>
      <c r="H1568" s="437" t="n"/>
      <c r="I1568" s="437" t="n"/>
      <c r="J1568" s="437" t="n"/>
      <c r="K1568" s="437" t="n"/>
      <c r="L1568" s="240" t="n"/>
      <c r="M1568" s="241" t="n"/>
      <c r="N1568" s="242" t="n"/>
      <c r="O1568" s="232" t="n"/>
      <c r="P1568" s="232" t="n"/>
      <c r="Q1568" s="232" t="n"/>
      <c r="R1568" s="232" t="n"/>
      <c r="S1568" s="232" t="n"/>
      <c r="T1568" s="232" t="n"/>
      <c r="U1568" s="232" t="n"/>
      <c r="V1568" s="232" t="n"/>
      <c r="W1568" s="232" t="n"/>
      <c r="X1568" s="232" t="n"/>
      <c r="Y1568" s="195" t="n"/>
      <c r="Z1568" s="195" t="n"/>
      <c r="AA1568" s="232" t="n"/>
      <c r="AB1568" s="232" t="n"/>
      <c r="AC1568" s="232" t="n"/>
      <c r="AD1568" s="232" t="n"/>
      <c r="AE1568" s="232" t="n"/>
      <c r="AF1568" s="232" t="n"/>
      <c r="AG1568" s="232" t="n"/>
      <c r="AH1568" s="232" t="n"/>
      <c r="AI1568" s="232" t="n"/>
      <c r="AJ1568" s="232" t="n"/>
      <c r="AK1568" s="195" t="n"/>
      <c r="AL1568" s="195" t="n"/>
      <c r="AM1568" s="232">
        <f>IFERROR(ROUND(AVERAGE(O1568:S1568,AA1568:AE1568),0),"")</f>
        <v/>
      </c>
      <c r="AN1568" s="232">
        <f>IFERROR(ROUND(AVERAGE(T1568:X1568,AF1568:AJ1568),0),"")</f>
        <v/>
      </c>
      <c r="AO1568" s="278">
        <f>IFERROR((AM1568-L1568)/L1568,"")</f>
        <v/>
      </c>
      <c r="AP1568" s="218" t="n"/>
      <c r="AQ1568" s="219" t="n"/>
      <c r="AR1568" s="217">
        <f>IFERROR(ROUND((3600/AS1568*J1568),0),"")</f>
        <v/>
      </c>
      <c r="AS1568" s="217">
        <f>IFERROR(ROUND(AVERAGE(Y1568:Z1568,AK1568:AL1568),0),"")</f>
        <v/>
      </c>
      <c r="AT1568" s="217" t="n"/>
      <c r="AU1568" s="217" t="n"/>
      <c r="AV1568" s="217" t="n"/>
      <c r="AW1568" s="217" t="n"/>
      <c r="AX1568" s="217" t="n"/>
      <c r="AY1568" s="217" t="n"/>
      <c r="AZ1568" s="217" t="n"/>
      <c r="BA1568" s="217" t="n"/>
      <c r="BB1568" s="217" t="n"/>
      <c r="BC1568" s="217" t="n"/>
      <c r="BD1568" s="217" t="n"/>
      <c r="BE1568" s="217" t="n"/>
      <c r="BF1568" s="217" t="n"/>
      <c r="BG1568" s="217" t="n"/>
      <c r="BH1568" s="217" t="n"/>
      <c r="BI1568" s="217" t="n"/>
      <c r="BJ1568" s="217" t="n"/>
      <c r="BK1568" s="217" t="n"/>
      <c r="BL1568" s="217" t="n"/>
      <c r="BM1568" s="217" t="n"/>
      <c r="BN1568" s="217" t="n"/>
      <c r="BO1568" s="217" t="n"/>
      <c r="BP1568" s="217" t="n"/>
      <c r="BQ1568" s="217" t="n"/>
      <c r="BR1568" s="217" t="n"/>
      <c r="BS1568" s="217" t="n"/>
      <c r="BT1568" s="217" t="n"/>
      <c r="BU1568" s="217" t="n"/>
      <c r="BV1568" s="217" t="n"/>
      <c r="BW1568" s="217" t="n"/>
      <c r="BX1568" s="220" t="n"/>
      <c r="BY1568" s="220" t="n"/>
      <c r="BZ1568" s="220" t="n"/>
      <c r="CA1568" s="220" t="n"/>
      <c r="CB1568" s="220" t="n"/>
      <c r="CC1568" s="220" t="n"/>
      <c r="CD1568" s="220" t="n"/>
      <c r="CE1568" s="220" t="n"/>
      <c r="CF1568" s="220" t="n"/>
      <c r="CG1568" s="221">
        <f>IFERROR(ROUND((SUM(BX1568:CF1568)),0),"")</f>
        <v/>
      </c>
      <c r="CH1568" s="216" t="n"/>
      <c r="CI1568" s="456" t="n"/>
      <c r="CJ1568" s="223" t="n"/>
      <c r="CK1568" s="196" t="n"/>
      <c r="CL1568" s="196" t="n"/>
      <c r="CM1568" s="196" t="n"/>
      <c r="CN1568" s="196" t="n"/>
      <c r="CO1568" s="196" t="n"/>
      <c r="CP1568" s="323" t="n"/>
      <c r="CQ1568" s="348" t="n"/>
      <c r="CR1568" s="348" t="n"/>
      <c r="CS1568" s="348" t="n"/>
      <c r="CT1568" s="348" t="n"/>
      <c r="CU1568" s="348" t="n"/>
      <c r="CV1568" s="348" t="n"/>
      <c r="CW1568" s="348" t="n"/>
      <c r="CX1568" s="348" t="n"/>
      <c r="CY1568" s="348">
        <f>IFERROR(ROUND(STDEV(AN1568,L1568),1),"")</f>
        <v/>
      </c>
      <c r="CZ1568" s="232">
        <f>IFERROR(ROUND(AVERAGE(O1568:S1568,AA1568:AE1568),0),"")</f>
        <v/>
      </c>
      <c r="DA1568" s="232">
        <f>IFERROR(AVERAGE(T1568:X1568,AF1568:AJ1568),"")</f>
        <v/>
      </c>
      <c r="DB1568" s="308">
        <f>AV1568+BK1568</f>
        <v/>
      </c>
      <c r="DC1568" s="12">
        <f>SUM(BL1568:BT1568,AW1568:BE1568)</f>
        <v/>
      </c>
      <c r="DD1568" s="437">
        <f>IFERROR(ROUND(DC1568/K1568,0),"")</f>
        <v/>
      </c>
      <c r="DE1568" s="437">
        <f>IFERROR(ROUND(AVERAGE(Y1568:Z1568,AK1568:AL1568),0),"")</f>
        <v/>
      </c>
      <c r="DF1568" s="217">
        <f>IFERROR(ROUND((3600/DE1568*J1568),0),"")</f>
        <v/>
      </c>
      <c r="DG1568" s="437">
        <f>IFERROR(ROUND(DD1568/DF1568,1),"")</f>
        <v/>
      </c>
      <c r="DH1568" s="308">
        <f>IFERROR(DB1568+DD1568,"")</f>
        <v/>
      </c>
      <c r="DI1568" s="447">
        <f>IFERROR(DD1568/DH1568,"")</f>
        <v/>
      </c>
      <c r="DJ1568" s="239" t="n"/>
      <c r="DK1568" s="12">
        <f>IFERROR(DF1568-AP1568,"")</f>
        <v/>
      </c>
      <c r="DL1568" s="239" t="n"/>
      <c r="DM1568" s="307">
        <f>IFERROR(DA1568-L1568,"")</f>
        <v/>
      </c>
      <c r="DN1568" s="348">
        <f>IF(DE1568&gt;AQ1568,0,1)</f>
        <v/>
      </c>
      <c r="DO1568" s="348">
        <f>IF(DA1568&lt;M1568,0,1)</f>
        <v/>
      </c>
      <c r="DP1568" s="348">
        <f>IF(DA1568&gt;N1568,0,1)</f>
        <v/>
      </c>
    </row>
    <row r="1569" ht="20.25" customHeight="1" s="417">
      <c r="C1569" s="455" t="n"/>
      <c r="G1569" s="238" t="n"/>
      <c r="H1569" s="437" t="n"/>
      <c r="I1569" s="437" t="n"/>
      <c r="J1569" s="437" t="n"/>
      <c r="K1569" s="437" t="n"/>
      <c r="L1569" s="240" t="n"/>
      <c r="M1569" s="241" t="n"/>
      <c r="N1569" s="242" t="n"/>
      <c r="O1569" s="232" t="n"/>
      <c r="P1569" s="232" t="n"/>
      <c r="Q1569" s="232" t="n"/>
      <c r="R1569" s="232" t="n"/>
      <c r="S1569" s="232" t="n"/>
      <c r="T1569" s="232" t="n"/>
      <c r="U1569" s="232" t="n"/>
      <c r="V1569" s="232" t="n"/>
      <c r="W1569" s="232" t="n"/>
      <c r="X1569" s="232" t="n"/>
      <c r="Y1569" s="195" t="n"/>
      <c r="Z1569" s="195" t="n"/>
      <c r="AA1569" s="232" t="n"/>
      <c r="AB1569" s="232" t="n"/>
      <c r="AC1569" s="232" t="n"/>
      <c r="AD1569" s="232" t="n"/>
      <c r="AE1569" s="232" t="n"/>
      <c r="AF1569" s="232" t="n"/>
      <c r="AG1569" s="232" t="n"/>
      <c r="AH1569" s="232" t="n"/>
      <c r="AI1569" s="232" t="n"/>
      <c r="AJ1569" s="232" t="n"/>
      <c r="AK1569" s="195" t="n"/>
      <c r="AL1569" s="195" t="n"/>
      <c r="AM1569" s="232">
        <f>IFERROR(ROUND(AVERAGE(O1569:S1569,AA1569:AE1569),0),"")</f>
        <v/>
      </c>
      <c r="AN1569" s="232">
        <f>IFERROR(ROUND(AVERAGE(T1569:X1569,AF1569:AJ1569),0),"")</f>
        <v/>
      </c>
      <c r="AO1569" s="278">
        <f>IFERROR((AM1569-L1569)/L1569,"")</f>
        <v/>
      </c>
      <c r="AP1569" s="218" t="n"/>
      <c r="AQ1569" s="219" t="n"/>
      <c r="AR1569" s="217">
        <f>IFERROR(ROUND((3600/AS1569*J1569),0),"")</f>
        <v/>
      </c>
      <c r="AS1569" s="217">
        <f>IFERROR(ROUND(AVERAGE(Y1569:Z1569,AK1569:AL1569),0),"")</f>
        <v/>
      </c>
      <c r="AT1569" s="217" t="n"/>
      <c r="AU1569" s="217" t="n"/>
      <c r="AV1569" s="217" t="n"/>
      <c r="AW1569" s="217" t="n"/>
      <c r="AX1569" s="217" t="n"/>
      <c r="AY1569" s="217" t="n"/>
      <c r="AZ1569" s="217" t="n"/>
      <c r="BA1569" s="217" t="n"/>
      <c r="BB1569" s="217" t="n"/>
      <c r="BC1569" s="217" t="n"/>
      <c r="BD1569" s="217" t="n"/>
      <c r="BE1569" s="217" t="n"/>
      <c r="BF1569" s="217" t="n"/>
      <c r="BG1569" s="217" t="n"/>
      <c r="BH1569" s="217" t="n"/>
      <c r="BI1569" s="217" t="n"/>
      <c r="BJ1569" s="217" t="n"/>
      <c r="BK1569" s="217" t="n"/>
      <c r="BL1569" s="217" t="n"/>
      <c r="BM1569" s="217" t="n"/>
      <c r="BN1569" s="217" t="n"/>
      <c r="BO1569" s="217" t="n"/>
      <c r="BP1569" s="217" t="n"/>
      <c r="BQ1569" s="217" t="n"/>
      <c r="BR1569" s="217" t="n"/>
      <c r="BS1569" s="217" t="n"/>
      <c r="BT1569" s="217" t="n"/>
      <c r="BU1569" s="217" t="n"/>
      <c r="BV1569" s="217" t="n"/>
      <c r="BW1569" s="217" t="n"/>
      <c r="BX1569" s="220" t="n"/>
      <c r="BY1569" s="220" t="n"/>
      <c r="BZ1569" s="220" t="n"/>
      <c r="CA1569" s="220" t="n"/>
      <c r="CB1569" s="220" t="n"/>
      <c r="CC1569" s="220" t="n"/>
      <c r="CD1569" s="220" t="n"/>
      <c r="CE1569" s="220" t="n"/>
      <c r="CF1569" s="220" t="n"/>
      <c r="CG1569" s="221">
        <f>IFERROR(ROUND((SUM(BX1569:CF1569)),0),"")</f>
        <v/>
      </c>
      <c r="CH1569" s="216" t="n"/>
      <c r="CI1569" s="456" t="n"/>
      <c r="CJ1569" s="223" t="n"/>
      <c r="CK1569" s="196" t="n"/>
      <c r="CL1569" s="196" t="n"/>
      <c r="CM1569" s="196" t="n"/>
      <c r="CN1569" s="196" t="n"/>
      <c r="CO1569" s="196" t="n"/>
      <c r="CP1569" s="323" t="n"/>
      <c r="CQ1569" s="348" t="n"/>
      <c r="CR1569" s="348" t="n"/>
      <c r="CS1569" s="348" t="n"/>
      <c r="CT1569" s="348" t="n"/>
      <c r="CU1569" s="348" t="n"/>
      <c r="CV1569" s="348" t="n"/>
      <c r="CW1569" s="348" t="n"/>
      <c r="CX1569" s="348" t="n"/>
      <c r="CY1569" s="348">
        <f>IFERROR(ROUND(STDEV(AN1569,L1569),1),"")</f>
        <v/>
      </c>
      <c r="CZ1569" s="232">
        <f>IFERROR(ROUND(AVERAGE(O1569:S1569,AA1569:AE1569),0),"")</f>
        <v/>
      </c>
      <c r="DA1569" s="232">
        <f>IFERROR(AVERAGE(T1569:X1569,AF1569:AJ1569),"")</f>
        <v/>
      </c>
      <c r="DB1569" s="308">
        <f>AV1569+BK1569</f>
        <v/>
      </c>
      <c r="DC1569" s="12">
        <f>SUM(BL1569:BT1569,AW1569:BE1569)</f>
        <v/>
      </c>
      <c r="DD1569" s="437">
        <f>IFERROR(ROUND(DC1569/K1569,0),"")</f>
        <v/>
      </c>
      <c r="DE1569" s="437">
        <f>IFERROR(ROUND(AVERAGE(Y1569:Z1569,AK1569:AL1569),0),"")</f>
        <v/>
      </c>
      <c r="DF1569" s="217">
        <f>IFERROR(ROUND((3600/DE1569*J1569),0),"")</f>
        <v/>
      </c>
      <c r="DG1569" s="437">
        <f>IFERROR(ROUND(DD1569/DF1569,1),"")</f>
        <v/>
      </c>
      <c r="DH1569" s="308">
        <f>IFERROR(DB1569+DD1569,"")</f>
        <v/>
      </c>
      <c r="DI1569" s="447">
        <f>IFERROR(DD1569/DH1569,"")</f>
        <v/>
      </c>
      <c r="DJ1569" s="239" t="n"/>
      <c r="DK1569" s="12">
        <f>IFERROR(DF1569-AP1569,"")</f>
        <v/>
      </c>
      <c r="DL1569" s="239" t="n"/>
      <c r="DM1569" s="307">
        <f>IFERROR(DA1569-L1569,"")</f>
        <v/>
      </c>
      <c r="DN1569" s="348">
        <f>IF(DE1569&gt;AQ1569,0,1)</f>
        <v/>
      </c>
      <c r="DO1569" s="348">
        <f>IF(DA1569&lt;M1569,0,1)</f>
        <v/>
      </c>
      <c r="DP1569" s="348">
        <f>IF(DA1569&gt;N1569,0,1)</f>
        <v/>
      </c>
    </row>
    <row r="1570" ht="20.25" customHeight="1" s="417">
      <c r="C1570" s="455" t="n"/>
      <c r="G1570" s="238" t="n"/>
      <c r="H1570" s="437" t="n"/>
      <c r="I1570" s="437" t="n"/>
      <c r="J1570" s="437" t="n"/>
      <c r="K1570" s="437" t="n"/>
      <c r="L1570" s="240" t="n"/>
      <c r="M1570" s="241" t="n"/>
      <c r="N1570" s="242" t="n"/>
      <c r="O1570" s="232" t="n"/>
      <c r="P1570" s="232" t="n"/>
      <c r="Q1570" s="232" t="n"/>
      <c r="R1570" s="232" t="n"/>
      <c r="S1570" s="232" t="n"/>
      <c r="T1570" s="232" t="n"/>
      <c r="U1570" s="232" t="n"/>
      <c r="V1570" s="232" t="n"/>
      <c r="W1570" s="232" t="n"/>
      <c r="X1570" s="232" t="n"/>
      <c r="Y1570" s="195" t="n"/>
      <c r="Z1570" s="195" t="n"/>
      <c r="AA1570" s="232" t="n"/>
      <c r="AB1570" s="232" t="n"/>
      <c r="AC1570" s="232" t="n"/>
      <c r="AD1570" s="232" t="n"/>
      <c r="AE1570" s="232" t="n"/>
      <c r="AF1570" s="232" t="n"/>
      <c r="AG1570" s="232" t="n"/>
      <c r="AH1570" s="232" t="n"/>
      <c r="AI1570" s="232" t="n"/>
      <c r="AJ1570" s="232" t="n"/>
      <c r="AK1570" s="195" t="n"/>
      <c r="AL1570" s="195" t="n"/>
      <c r="AM1570" s="232">
        <f>IFERROR(ROUND(AVERAGE(O1570:S1570,AA1570:AE1570),0),"")</f>
        <v/>
      </c>
      <c r="AN1570" s="232">
        <f>IFERROR(ROUND(AVERAGE(T1570:X1570,AF1570:AJ1570),0),"")</f>
        <v/>
      </c>
      <c r="AO1570" s="278">
        <f>IFERROR((AM1570-L1570)/L1570,"")</f>
        <v/>
      </c>
      <c r="AP1570" s="218" t="n"/>
      <c r="AQ1570" s="219" t="n"/>
      <c r="AR1570" s="217">
        <f>IFERROR(ROUND((3600/AS1570*J1570),0),"")</f>
        <v/>
      </c>
      <c r="AS1570" s="217">
        <f>IFERROR(ROUND(AVERAGE(Y1570:Z1570,AK1570:AL1570),0),"")</f>
        <v/>
      </c>
      <c r="AT1570" s="217" t="n"/>
      <c r="AU1570" s="217" t="n"/>
      <c r="AV1570" s="217" t="n"/>
      <c r="AW1570" s="217" t="n"/>
      <c r="AX1570" s="217" t="n"/>
      <c r="AY1570" s="217" t="n"/>
      <c r="AZ1570" s="217" t="n"/>
      <c r="BA1570" s="217" t="n"/>
      <c r="BB1570" s="217" t="n"/>
      <c r="BC1570" s="217" t="n"/>
      <c r="BD1570" s="217" t="n"/>
      <c r="BE1570" s="217" t="n"/>
      <c r="BF1570" s="217" t="n"/>
      <c r="BG1570" s="217" t="n"/>
      <c r="BH1570" s="217" t="n"/>
      <c r="BI1570" s="217" t="n"/>
      <c r="BJ1570" s="217" t="n"/>
      <c r="BK1570" s="217" t="n"/>
      <c r="BL1570" s="217" t="n"/>
      <c r="BM1570" s="217" t="n"/>
      <c r="BN1570" s="217" t="n"/>
      <c r="BO1570" s="217" t="n"/>
      <c r="BP1570" s="217" t="n"/>
      <c r="BQ1570" s="217" t="n"/>
      <c r="BR1570" s="217" t="n"/>
      <c r="BS1570" s="217" t="n"/>
      <c r="BT1570" s="217" t="n"/>
      <c r="BU1570" s="217" t="n"/>
      <c r="BV1570" s="217" t="n"/>
      <c r="BW1570" s="217" t="n"/>
      <c r="BX1570" s="220" t="n"/>
      <c r="BY1570" s="220" t="n"/>
      <c r="BZ1570" s="220" t="n"/>
      <c r="CA1570" s="220" t="n"/>
      <c r="CB1570" s="220" t="n"/>
      <c r="CC1570" s="220" t="n"/>
      <c r="CD1570" s="220" t="n"/>
      <c r="CE1570" s="220" t="n"/>
      <c r="CF1570" s="220" t="n"/>
      <c r="CG1570" s="221">
        <f>IFERROR(ROUND((SUM(BX1570:CF1570)),0),"")</f>
        <v/>
      </c>
      <c r="CH1570" s="216" t="n"/>
      <c r="CI1570" s="456" t="n"/>
      <c r="CJ1570" s="223" t="n"/>
      <c r="CK1570" s="196" t="n"/>
      <c r="CL1570" s="196" t="n"/>
      <c r="CM1570" s="196" t="n"/>
      <c r="CN1570" s="196" t="n"/>
      <c r="CO1570" s="196" t="n"/>
      <c r="CP1570" s="323" t="n"/>
      <c r="CQ1570" s="348" t="n"/>
      <c r="CR1570" s="348" t="n"/>
      <c r="CS1570" s="348" t="n"/>
      <c r="CT1570" s="348" t="n"/>
      <c r="CU1570" s="348" t="n"/>
      <c r="CV1570" s="348" t="n"/>
      <c r="CW1570" s="348" t="n"/>
      <c r="CX1570" s="348" t="n"/>
      <c r="CY1570" s="348">
        <f>IFERROR(ROUND(STDEV(AN1570,L1570),1),"")</f>
        <v/>
      </c>
      <c r="CZ1570" s="232">
        <f>IFERROR(ROUND(AVERAGE(O1570:S1570,AA1570:AE1570),0),"")</f>
        <v/>
      </c>
      <c r="DA1570" s="232">
        <f>IFERROR(AVERAGE(T1570:X1570,AF1570:AJ1570),"")</f>
        <v/>
      </c>
      <c r="DB1570" s="308">
        <f>AV1570+BK1570</f>
        <v/>
      </c>
      <c r="DC1570" s="12">
        <f>SUM(BL1570:BT1570,AW1570:BE1570)</f>
        <v/>
      </c>
      <c r="DD1570" s="437">
        <f>IFERROR(ROUND(DC1570/K1570,0),"")</f>
        <v/>
      </c>
      <c r="DE1570" s="437">
        <f>IFERROR(ROUND(AVERAGE(Y1570:Z1570,AK1570:AL1570),0),"")</f>
        <v/>
      </c>
      <c r="DF1570" s="217">
        <f>IFERROR(ROUND((3600/DE1570*J1570),0),"")</f>
        <v/>
      </c>
      <c r="DG1570" s="437">
        <f>IFERROR(ROUND(DD1570/DF1570,1),"")</f>
        <v/>
      </c>
      <c r="DH1570" s="308">
        <f>IFERROR(DB1570+DD1570,"")</f>
        <v/>
      </c>
      <c r="DI1570" s="447">
        <f>IFERROR(DD1570/DH1570,"")</f>
        <v/>
      </c>
      <c r="DJ1570" s="239" t="n"/>
      <c r="DK1570" s="12">
        <f>IFERROR(DF1570-AP1570,"")</f>
        <v/>
      </c>
      <c r="DL1570" s="239" t="n"/>
      <c r="DM1570" s="307">
        <f>IFERROR(DA1570-L1570,"")</f>
        <v/>
      </c>
      <c r="DN1570" s="348">
        <f>IF(DE1570&gt;AQ1570,0,1)</f>
        <v/>
      </c>
      <c r="DO1570" s="348">
        <f>IF(DA1570&lt;M1570,0,1)</f>
        <v/>
      </c>
      <c r="DP1570" s="348">
        <f>IF(DA1570&gt;N1570,0,1)</f>
        <v/>
      </c>
    </row>
    <row r="1571" ht="20.25" customHeight="1" s="417">
      <c r="C1571" s="455" t="n"/>
      <c r="G1571" s="238" t="n"/>
      <c r="H1571" s="437" t="n"/>
      <c r="I1571" s="437" t="n"/>
      <c r="J1571" s="437" t="n"/>
      <c r="K1571" s="437" t="n"/>
      <c r="L1571" s="240" t="n"/>
      <c r="M1571" s="241" t="n"/>
      <c r="N1571" s="242" t="n"/>
      <c r="O1571" s="232" t="n"/>
      <c r="P1571" s="232" t="n"/>
      <c r="Q1571" s="232" t="n"/>
      <c r="R1571" s="232" t="n"/>
      <c r="S1571" s="232" t="n"/>
      <c r="T1571" s="232" t="n"/>
      <c r="U1571" s="232" t="n"/>
      <c r="V1571" s="232" t="n"/>
      <c r="W1571" s="232" t="n"/>
      <c r="X1571" s="232" t="n"/>
      <c r="Y1571" s="195" t="n"/>
      <c r="Z1571" s="195" t="n"/>
      <c r="AA1571" s="232" t="n"/>
      <c r="AB1571" s="232" t="n"/>
      <c r="AC1571" s="232" t="n"/>
      <c r="AD1571" s="232" t="n"/>
      <c r="AE1571" s="232" t="n"/>
      <c r="AF1571" s="232" t="n"/>
      <c r="AG1571" s="232" t="n"/>
      <c r="AH1571" s="232" t="n"/>
      <c r="AI1571" s="232" t="n"/>
      <c r="AJ1571" s="232" t="n"/>
      <c r="AK1571" s="195" t="n"/>
      <c r="AL1571" s="195" t="n"/>
      <c r="AM1571" s="232">
        <f>IFERROR(ROUND(AVERAGE(O1571:S1571,AA1571:AE1571),0),"")</f>
        <v/>
      </c>
      <c r="AN1571" s="232">
        <f>IFERROR(ROUND(AVERAGE(T1571:X1571,AF1571:AJ1571),0),"")</f>
        <v/>
      </c>
      <c r="AO1571" s="278">
        <f>IFERROR((AM1571-L1571)/L1571,"")</f>
        <v/>
      </c>
      <c r="AP1571" s="218" t="n"/>
      <c r="AQ1571" s="219" t="n"/>
      <c r="AR1571" s="217">
        <f>IFERROR(ROUND((3600/AS1571*J1571),0),"")</f>
        <v/>
      </c>
      <c r="AS1571" s="217">
        <f>IFERROR(ROUND(AVERAGE(Y1571:Z1571,AK1571:AL1571),0),"")</f>
        <v/>
      </c>
      <c r="AT1571" s="217" t="n"/>
      <c r="AU1571" s="217" t="n"/>
      <c r="AV1571" s="217" t="n"/>
      <c r="AW1571" s="217" t="n"/>
      <c r="AX1571" s="217" t="n"/>
      <c r="AY1571" s="217" t="n"/>
      <c r="AZ1571" s="217" t="n"/>
      <c r="BA1571" s="217" t="n"/>
      <c r="BB1571" s="217" t="n"/>
      <c r="BC1571" s="217" t="n"/>
      <c r="BD1571" s="217" t="n"/>
      <c r="BE1571" s="217" t="n"/>
      <c r="BF1571" s="217" t="n"/>
      <c r="BG1571" s="217" t="n"/>
      <c r="BH1571" s="217" t="n"/>
      <c r="BI1571" s="217" t="n"/>
      <c r="BJ1571" s="217" t="n"/>
      <c r="BK1571" s="217" t="n"/>
      <c r="BL1571" s="217" t="n"/>
      <c r="BM1571" s="217" t="n"/>
      <c r="BN1571" s="217" t="n"/>
      <c r="BO1571" s="217" t="n"/>
      <c r="BP1571" s="217" t="n"/>
      <c r="BQ1571" s="217" t="n"/>
      <c r="BR1571" s="217" t="n"/>
      <c r="BS1571" s="217" t="n"/>
      <c r="BT1571" s="217" t="n"/>
      <c r="BU1571" s="217" t="n"/>
      <c r="BV1571" s="217" t="n"/>
      <c r="BW1571" s="217" t="n"/>
      <c r="BX1571" s="220" t="n"/>
      <c r="BY1571" s="220" t="n"/>
      <c r="BZ1571" s="220" t="n"/>
      <c r="CA1571" s="220" t="n"/>
      <c r="CB1571" s="220" t="n"/>
      <c r="CC1571" s="220" t="n"/>
      <c r="CD1571" s="220" t="n"/>
      <c r="CE1571" s="220" t="n"/>
      <c r="CF1571" s="220" t="n"/>
      <c r="CG1571" s="221">
        <f>IFERROR(ROUND((SUM(BX1571:CF1571)),0),"")</f>
        <v/>
      </c>
      <c r="CH1571" s="216" t="n"/>
      <c r="CI1571" s="456" t="n"/>
      <c r="CJ1571" s="223" t="n"/>
      <c r="CK1571" s="196" t="n"/>
      <c r="CL1571" s="196" t="n"/>
      <c r="CM1571" s="196" t="n"/>
      <c r="CN1571" s="196" t="n"/>
      <c r="CO1571" s="196" t="n"/>
      <c r="CP1571" s="323" t="n"/>
      <c r="CQ1571" s="348" t="n"/>
      <c r="CR1571" s="348" t="n"/>
      <c r="CS1571" s="348" t="n"/>
      <c r="CT1571" s="348" t="n"/>
      <c r="CU1571" s="348" t="n"/>
      <c r="CV1571" s="348" t="n"/>
      <c r="CW1571" s="348" t="n"/>
      <c r="CX1571" s="348" t="n"/>
      <c r="CY1571" s="348">
        <f>IFERROR(ROUND(STDEV(AN1571,L1571),1),"")</f>
        <v/>
      </c>
      <c r="CZ1571" s="232">
        <f>IFERROR(ROUND(AVERAGE(O1571:S1571,AA1571:AE1571),0),"")</f>
        <v/>
      </c>
      <c r="DA1571" s="232">
        <f>IFERROR(AVERAGE(T1571:X1571,AF1571:AJ1571),"")</f>
        <v/>
      </c>
      <c r="DB1571" s="308">
        <f>AV1571+BK1571</f>
        <v/>
      </c>
      <c r="DC1571" s="12">
        <f>SUM(BL1571:BT1571,AW1571:BE1571)</f>
        <v/>
      </c>
      <c r="DD1571" s="437">
        <f>IFERROR(ROUND(DC1571/K1571,0),"")</f>
        <v/>
      </c>
      <c r="DE1571" s="437">
        <f>IFERROR(ROUND(AVERAGE(Y1571:Z1571,AK1571:AL1571),0),"")</f>
        <v/>
      </c>
      <c r="DF1571" s="217">
        <f>IFERROR(ROUND((3600/DE1571*J1571),0),"")</f>
        <v/>
      </c>
      <c r="DG1571" s="437">
        <f>IFERROR(ROUND(DD1571/DF1571,1),"")</f>
        <v/>
      </c>
      <c r="DH1571" s="308">
        <f>IFERROR(DB1571+DD1571,"")</f>
        <v/>
      </c>
      <c r="DI1571" s="447">
        <f>IFERROR(DD1571/DH1571,"")</f>
        <v/>
      </c>
      <c r="DJ1571" s="239" t="n"/>
      <c r="DK1571" s="12">
        <f>IFERROR(DF1571-AP1571,"")</f>
        <v/>
      </c>
      <c r="DL1571" s="239" t="n"/>
      <c r="DM1571" s="307">
        <f>IFERROR(DA1571-L1571,"")</f>
        <v/>
      </c>
      <c r="DN1571" s="348">
        <f>IF(DE1571&gt;AQ1571,0,1)</f>
        <v/>
      </c>
      <c r="DO1571" s="348">
        <f>IF(DA1571&lt;M1571,0,1)</f>
        <v/>
      </c>
      <c r="DP1571" s="348">
        <f>IF(DA1571&gt;N1571,0,1)</f>
        <v/>
      </c>
    </row>
    <row r="1572" ht="20.25" customHeight="1" s="417">
      <c r="C1572" s="455" t="n"/>
      <c r="G1572" s="238" t="n"/>
      <c r="H1572" s="437" t="n"/>
      <c r="I1572" s="437" t="n"/>
      <c r="J1572" s="437" t="n"/>
      <c r="K1572" s="437" t="n"/>
      <c r="L1572" s="240" t="n"/>
      <c r="M1572" s="241" t="n"/>
      <c r="N1572" s="242" t="n"/>
      <c r="O1572" s="232" t="n"/>
      <c r="P1572" s="232" t="n"/>
      <c r="Q1572" s="232" t="n"/>
      <c r="R1572" s="232" t="n"/>
      <c r="S1572" s="232" t="n"/>
      <c r="T1572" s="232" t="n"/>
      <c r="U1572" s="232" t="n"/>
      <c r="V1572" s="232" t="n"/>
      <c r="W1572" s="232" t="n"/>
      <c r="X1572" s="232" t="n"/>
      <c r="Y1572" s="195" t="n"/>
      <c r="Z1572" s="195" t="n"/>
      <c r="AA1572" s="232" t="n"/>
      <c r="AB1572" s="232" t="n"/>
      <c r="AC1572" s="232" t="n"/>
      <c r="AD1572" s="232" t="n"/>
      <c r="AE1572" s="232" t="n"/>
      <c r="AF1572" s="232" t="n"/>
      <c r="AG1572" s="232" t="n"/>
      <c r="AH1572" s="232" t="n"/>
      <c r="AI1572" s="232" t="n"/>
      <c r="AJ1572" s="232" t="n"/>
      <c r="AK1572" s="195" t="n"/>
      <c r="AL1572" s="195" t="n"/>
      <c r="AM1572" s="232">
        <f>IFERROR(ROUND(AVERAGE(O1572:S1572,AA1572:AE1572),0),"")</f>
        <v/>
      </c>
      <c r="AN1572" s="232">
        <f>IFERROR(ROUND(AVERAGE(T1572:X1572,AF1572:AJ1572),0),"")</f>
        <v/>
      </c>
      <c r="AO1572" s="278">
        <f>IFERROR((AM1572-L1572)/L1572,"")</f>
        <v/>
      </c>
      <c r="AP1572" s="218" t="n"/>
      <c r="AQ1572" s="219" t="n"/>
      <c r="AR1572" s="217">
        <f>IFERROR(ROUND((3600/AS1572*J1572),0),"")</f>
        <v/>
      </c>
      <c r="AS1572" s="217">
        <f>IFERROR(ROUND(AVERAGE(Y1572:Z1572,AK1572:AL1572),0),"")</f>
        <v/>
      </c>
      <c r="AT1572" s="217" t="n"/>
      <c r="AU1572" s="217" t="n"/>
      <c r="AV1572" s="217" t="n"/>
      <c r="AW1572" s="217" t="n"/>
      <c r="AX1572" s="217" t="n"/>
      <c r="AY1572" s="217" t="n"/>
      <c r="AZ1572" s="217" t="n"/>
      <c r="BA1572" s="217" t="n"/>
      <c r="BB1572" s="217" t="n"/>
      <c r="BC1572" s="217" t="n"/>
      <c r="BD1572" s="217" t="n"/>
      <c r="BE1572" s="217" t="n"/>
      <c r="BF1572" s="217" t="n"/>
      <c r="BG1572" s="217" t="n"/>
      <c r="BH1572" s="217" t="n"/>
      <c r="BI1572" s="217" t="n"/>
      <c r="BJ1572" s="217" t="n"/>
      <c r="BK1572" s="217" t="n"/>
      <c r="BL1572" s="217" t="n"/>
      <c r="BM1572" s="217" t="n"/>
      <c r="BN1572" s="217" t="n"/>
      <c r="BO1572" s="217" t="n"/>
      <c r="BP1572" s="217" t="n"/>
      <c r="BQ1572" s="217" t="n"/>
      <c r="BR1572" s="217" t="n"/>
      <c r="BS1572" s="217" t="n"/>
      <c r="BT1572" s="217" t="n"/>
      <c r="BU1572" s="217" t="n"/>
      <c r="BV1572" s="217" t="n"/>
      <c r="BW1572" s="217" t="n"/>
      <c r="BX1572" s="220" t="n"/>
      <c r="BY1572" s="220" t="n"/>
      <c r="BZ1572" s="220" t="n"/>
      <c r="CA1572" s="220" t="n"/>
      <c r="CB1572" s="220" t="n"/>
      <c r="CC1572" s="220" t="n"/>
      <c r="CD1572" s="220" t="n"/>
      <c r="CE1572" s="220" t="n"/>
      <c r="CF1572" s="220" t="n"/>
      <c r="CG1572" s="221">
        <f>IFERROR(ROUND((SUM(BX1572:CF1572)),0),"")</f>
        <v/>
      </c>
      <c r="CH1572" s="216" t="n"/>
      <c r="CI1572" s="456" t="n"/>
      <c r="CJ1572" s="223" t="n"/>
      <c r="CK1572" s="196" t="n"/>
      <c r="CL1572" s="196" t="n"/>
      <c r="CM1572" s="196" t="n"/>
      <c r="CN1572" s="196" t="n"/>
      <c r="CO1572" s="196" t="n"/>
      <c r="CP1572" s="323" t="n"/>
      <c r="CQ1572" s="348" t="n"/>
      <c r="CR1572" s="348" t="n"/>
      <c r="CS1572" s="348" t="n"/>
      <c r="CT1572" s="348" t="n"/>
      <c r="CU1572" s="348" t="n"/>
      <c r="CV1572" s="348" t="n"/>
      <c r="CW1572" s="348" t="n"/>
      <c r="CX1572" s="348" t="n"/>
      <c r="CY1572" s="348">
        <f>IFERROR(ROUND(STDEV(AN1572,L1572),1),"")</f>
        <v/>
      </c>
      <c r="CZ1572" s="232">
        <f>IFERROR(ROUND(AVERAGE(O1572:S1572,AA1572:AE1572),0),"")</f>
        <v/>
      </c>
      <c r="DA1572" s="232">
        <f>IFERROR(AVERAGE(T1572:X1572,AF1572:AJ1572),"")</f>
        <v/>
      </c>
      <c r="DB1572" s="308">
        <f>AV1572+BK1572</f>
        <v/>
      </c>
      <c r="DC1572" s="12">
        <f>SUM(BL1572:BT1572,AW1572:BE1572)</f>
        <v/>
      </c>
      <c r="DD1572" s="437">
        <f>IFERROR(ROUND(DC1572/K1572,0),"")</f>
        <v/>
      </c>
      <c r="DE1572" s="437">
        <f>IFERROR(ROUND(AVERAGE(Y1572:Z1572,AK1572:AL1572),0),"")</f>
        <v/>
      </c>
      <c r="DF1572" s="217">
        <f>IFERROR(ROUND((3600/DE1572*J1572),0),"")</f>
        <v/>
      </c>
      <c r="DG1572" s="437">
        <f>IFERROR(ROUND(DD1572/DF1572,1),"")</f>
        <v/>
      </c>
      <c r="DH1572" s="308">
        <f>IFERROR(DB1572+DD1572,"")</f>
        <v/>
      </c>
      <c r="DI1572" s="447">
        <f>IFERROR(DD1572/DH1572,"")</f>
        <v/>
      </c>
      <c r="DJ1572" s="239" t="n"/>
      <c r="DK1572" s="12">
        <f>IFERROR(DF1572-AP1572,"")</f>
        <v/>
      </c>
      <c r="DL1572" s="239" t="n"/>
      <c r="DM1572" s="307">
        <f>IFERROR(DA1572-L1572,"")</f>
        <v/>
      </c>
      <c r="DN1572" s="348">
        <f>IF(DE1572&gt;AQ1572,0,1)</f>
        <v/>
      </c>
      <c r="DO1572" s="348">
        <f>IF(DA1572&lt;M1572,0,1)</f>
        <v/>
      </c>
      <c r="DP1572" s="348">
        <f>IF(DA1572&gt;N1572,0,1)</f>
        <v/>
      </c>
    </row>
    <row r="1573" ht="20.25" customHeight="1" s="417">
      <c r="C1573" s="455" t="n"/>
      <c r="G1573" s="238" t="n"/>
      <c r="H1573" s="437" t="n"/>
      <c r="I1573" s="437" t="n"/>
      <c r="J1573" s="437" t="n"/>
      <c r="K1573" s="437" t="n"/>
      <c r="L1573" s="240" t="n"/>
      <c r="M1573" s="241" t="n"/>
      <c r="N1573" s="242" t="n"/>
      <c r="O1573" s="232" t="n"/>
      <c r="P1573" s="232" t="n"/>
      <c r="Q1573" s="232" t="n"/>
      <c r="R1573" s="232" t="n"/>
      <c r="S1573" s="232" t="n"/>
      <c r="T1573" s="232" t="n"/>
      <c r="U1573" s="232" t="n"/>
      <c r="V1573" s="232" t="n"/>
      <c r="W1573" s="232" t="n"/>
      <c r="X1573" s="232" t="n"/>
      <c r="Y1573" s="195" t="n"/>
      <c r="Z1573" s="195" t="n"/>
      <c r="AA1573" s="232" t="n"/>
      <c r="AB1573" s="232" t="n"/>
      <c r="AC1573" s="232" t="n"/>
      <c r="AD1573" s="232" t="n"/>
      <c r="AE1573" s="232" t="n"/>
      <c r="AF1573" s="232" t="n"/>
      <c r="AG1573" s="232" t="n"/>
      <c r="AH1573" s="232" t="n"/>
      <c r="AI1573" s="232" t="n"/>
      <c r="AJ1573" s="232" t="n"/>
      <c r="AK1573" s="195" t="n"/>
      <c r="AL1573" s="195" t="n"/>
      <c r="AM1573" s="232">
        <f>IFERROR(ROUND(AVERAGE(O1573:S1573,AA1573:AE1573),0),"")</f>
        <v/>
      </c>
      <c r="AN1573" s="232">
        <f>IFERROR(ROUND(AVERAGE(T1573:X1573,AF1573:AJ1573),0),"")</f>
        <v/>
      </c>
      <c r="AO1573" s="278">
        <f>IFERROR((AM1573-L1573)/L1573,"")</f>
        <v/>
      </c>
      <c r="AP1573" s="218" t="n"/>
      <c r="AQ1573" s="219" t="n"/>
      <c r="AR1573" s="217">
        <f>IFERROR(ROUND((3600/AS1573*J1573),0),"")</f>
        <v/>
      </c>
      <c r="AS1573" s="217">
        <f>IFERROR(ROUND(AVERAGE(Y1573:Z1573,AK1573:AL1573),0),"")</f>
        <v/>
      </c>
      <c r="AT1573" s="217" t="n"/>
      <c r="AU1573" s="217" t="n"/>
      <c r="AV1573" s="217" t="n"/>
      <c r="AW1573" s="217" t="n"/>
      <c r="AX1573" s="217" t="n"/>
      <c r="AY1573" s="217" t="n"/>
      <c r="AZ1573" s="217" t="n"/>
      <c r="BA1573" s="217" t="n"/>
      <c r="BB1573" s="217" t="n"/>
      <c r="BC1573" s="217" t="n"/>
      <c r="BD1573" s="217" t="n"/>
      <c r="BE1573" s="217" t="n"/>
      <c r="BF1573" s="217" t="n"/>
      <c r="BG1573" s="217" t="n"/>
      <c r="BH1573" s="217" t="n"/>
      <c r="BI1573" s="217" t="n"/>
      <c r="BJ1573" s="217" t="n"/>
      <c r="BK1573" s="217" t="n"/>
      <c r="BL1573" s="217" t="n"/>
      <c r="BM1573" s="217" t="n"/>
      <c r="BN1573" s="217" t="n"/>
      <c r="BO1573" s="217" t="n"/>
      <c r="BP1573" s="217" t="n"/>
      <c r="BQ1573" s="217" t="n"/>
      <c r="BR1573" s="217" t="n"/>
      <c r="BS1573" s="217" t="n"/>
      <c r="BT1573" s="217" t="n"/>
      <c r="BU1573" s="217" t="n"/>
      <c r="BV1573" s="217" t="n"/>
      <c r="BW1573" s="217" t="n"/>
      <c r="BX1573" s="220" t="n"/>
      <c r="BY1573" s="220" t="n"/>
      <c r="BZ1573" s="220" t="n"/>
      <c r="CA1573" s="220" t="n"/>
      <c r="CB1573" s="220" t="n"/>
      <c r="CC1573" s="220" t="n"/>
      <c r="CD1573" s="220" t="n"/>
      <c r="CE1573" s="220" t="n"/>
      <c r="CF1573" s="220" t="n"/>
      <c r="CG1573" s="221">
        <f>IFERROR(ROUND((SUM(BX1573:CF1573)),0),"")</f>
        <v/>
      </c>
      <c r="CH1573" s="216" t="n"/>
      <c r="CI1573" s="456" t="n"/>
      <c r="CJ1573" s="223" t="n"/>
      <c r="CK1573" s="196" t="n"/>
      <c r="CL1573" s="196" t="n"/>
      <c r="CM1573" s="196" t="n"/>
      <c r="CN1573" s="196" t="n"/>
      <c r="CO1573" s="196" t="n"/>
      <c r="CP1573" s="323" t="n"/>
      <c r="CQ1573" s="348" t="n"/>
      <c r="CR1573" s="348" t="n"/>
      <c r="CS1573" s="348" t="n"/>
      <c r="CT1573" s="348" t="n"/>
      <c r="CU1573" s="348" t="n"/>
      <c r="CV1573" s="348" t="n"/>
      <c r="CW1573" s="348" t="n"/>
      <c r="CX1573" s="348" t="n"/>
      <c r="CY1573" s="348">
        <f>IFERROR(ROUND(STDEV(AN1573,L1573),1),"")</f>
        <v/>
      </c>
      <c r="CZ1573" s="232">
        <f>IFERROR(ROUND(AVERAGE(O1573:S1573,AA1573:AE1573),0),"")</f>
        <v/>
      </c>
      <c r="DA1573" s="232">
        <f>IFERROR(AVERAGE(T1573:X1573,AF1573:AJ1573),"")</f>
        <v/>
      </c>
      <c r="DB1573" s="308">
        <f>AV1573+BK1573</f>
        <v/>
      </c>
      <c r="DC1573" s="12">
        <f>SUM(BL1573:BT1573,AW1573:BE1573)</f>
        <v/>
      </c>
      <c r="DD1573" s="437">
        <f>IFERROR(ROUND(DC1573/K1573,0),"")</f>
        <v/>
      </c>
      <c r="DE1573" s="437">
        <f>IFERROR(ROUND(AVERAGE(Y1573:Z1573,AK1573:AL1573),0),"")</f>
        <v/>
      </c>
      <c r="DF1573" s="217">
        <f>IFERROR(ROUND((3600/DE1573*J1573),0),"")</f>
        <v/>
      </c>
      <c r="DG1573" s="437">
        <f>IFERROR(ROUND(DD1573/DF1573,1),"")</f>
        <v/>
      </c>
      <c r="DH1573" s="308">
        <f>IFERROR(DB1573+DD1573,"")</f>
        <v/>
      </c>
      <c r="DI1573" s="447">
        <f>IFERROR(DD1573/DH1573,"")</f>
        <v/>
      </c>
      <c r="DJ1573" s="239" t="n"/>
      <c r="DK1573" s="12">
        <f>IFERROR(DF1573-AP1573,"")</f>
        <v/>
      </c>
      <c r="DL1573" s="239" t="n"/>
      <c r="DM1573" s="307">
        <f>IFERROR(DA1573-L1573,"")</f>
        <v/>
      </c>
      <c r="DN1573" s="348">
        <f>IF(DE1573&gt;AQ1573,0,1)</f>
        <v/>
      </c>
      <c r="DO1573" s="348">
        <f>IF(DA1573&lt;M1573,0,1)</f>
        <v/>
      </c>
      <c r="DP1573" s="348">
        <f>IF(DA1573&gt;N1573,0,1)</f>
        <v/>
      </c>
    </row>
    <row r="1574" ht="20.25" customHeight="1" s="417">
      <c r="C1574" s="455" t="n"/>
      <c r="G1574" s="238" t="n"/>
      <c r="H1574" s="437" t="n"/>
      <c r="I1574" s="437" t="n"/>
      <c r="J1574" s="437" t="n"/>
      <c r="K1574" s="437" t="n"/>
      <c r="L1574" s="240" t="n"/>
      <c r="M1574" s="241" t="n"/>
      <c r="N1574" s="242" t="n"/>
      <c r="O1574" s="232" t="n"/>
      <c r="P1574" s="232" t="n"/>
      <c r="Q1574" s="232" t="n"/>
      <c r="R1574" s="232" t="n"/>
      <c r="S1574" s="232" t="n"/>
      <c r="T1574" s="232" t="n"/>
      <c r="U1574" s="232" t="n"/>
      <c r="V1574" s="232" t="n"/>
      <c r="W1574" s="232" t="n"/>
      <c r="X1574" s="232" t="n"/>
      <c r="Y1574" s="195" t="n"/>
      <c r="Z1574" s="195" t="n"/>
      <c r="AA1574" s="232" t="n"/>
      <c r="AB1574" s="232" t="n"/>
      <c r="AC1574" s="232" t="n"/>
      <c r="AD1574" s="232" t="n"/>
      <c r="AE1574" s="232" t="n"/>
      <c r="AF1574" s="232" t="n"/>
      <c r="AG1574" s="232" t="n"/>
      <c r="AH1574" s="232" t="n"/>
      <c r="AI1574" s="232" t="n"/>
      <c r="AJ1574" s="232" t="n"/>
      <c r="AK1574" s="195" t="n"/>
      <c r="AL1574" s="195" t="n"/>
      <c r="AM1574" s="232">
        <f>IFERROR(ROUND(AVERAGE(O1574:S1574,AA1574:AE1574),0),"")</f>
        <v/>
      </c>
      <c r="AN1574" s="232">
        <f>IFERROR(ROUND(AVERAGE(T1574:X1574,AF1574:AJ1574),0),"")</f>
        <v/>
      </c>
      <c r="AO1574" s="278">
        <f>IFERROR((AM1574-L1574)/L1574,"")</f>
        <v/>
      </c>
      <c r="AP1574" s="218" t="n"/>
      <c r="AQ1574" s="219" t="n"/>
      <c r="AR1574" s="217">
        <f>IFERROR(ROUND((3600/AS1574*J1574),0),"")</f>
        <v/>
      </c>
      <c r="AS1574" s="217">
        <f>IFERROR(ROUND(AVERAGE(Y1574:Z1574,AK1574:AL1574),0),"")</f>
        <v/>
      </c>
      <c r="AT1574" s="217" t="n"/>
      <c r="AU1574" s="217" t="n"/>
      <c r="AV1574" s="217" t="n"/>
      <c r="AW1574" s="217" t="n"/>
      <c r="AX1574" s="217" t="n"/>
      <c r="AY1574" s="217" t="n"/>
      <c r="AZ1574" s="217" t="n"/>
      <c r="BA1574" s="217" t="n"/>
      <c r="BB1574" s="217" t="n"/>
      <c r="BC1574" s="217" t="n"/>
      <c r="BD1574" s="217" t="n"/>
      <c r="BE1574" s="217" t="n"/>
      <c r="BF1574" s="217" t="n"/>
      <c r="BG1574" s="217" t="n"/>
      <c r="BH1574" s="217" t="n"/>
      <c r="BI1574" s="217" t="n"/>
      <c r="BJ1574" s="217" t="n"/>
      <c r="BK1574" s="217" t="n"/>
      <c r="BL1574" s="217" t="n"/>
      <c r="BM1574" s="217" t="n"/>
      <c r="BN1574" s="217" t="n"/>
      <c r="BO1574" s="217" t="n"/>
      <c r="BP1574" s="217" t="n"/>
      <c r="BQ1574" s="217" t="n"/>
      <c r="BR1574" s="217" t="n"/>
      <c r="BS1574" s="217" t="n"/>
      <c r="BT1574" s="217" t="n"/>
      <c r="BU1574" s="217" t="n"/>
      <c r="BV1574" s="217" t="n"/>
      <c r="BW1574" s="217" t="n"/>
      <c r="BX1574" s="220" t="n"/>
      <c r="BY1574" s="220" t="n"/>
      <c r="BZ1574" s="220" t="n"/>
      <c r="CA1574" s="220" t="n"/>
      <c r="CB1574" s="220" t="n"/>
      <c r="CC1574" s="220" t="n"/>
      <c r="CD1574" s="220" t="n"/>
      <c r="CE1574" s="220" t="n"/>
      <c r="CF1574" s="220" t="n"/>
      <c r="CG1574" s="221">
        <f>IFERROR(ROUND((SUM(BX1574:CF1574)),0),"")</f>
        <v/>
      </c>
      <c r="CH1574" s="216" t="n"/>
      <c r="CI1574" s="456" t="n"/>
      <c r="CJ1574" s="223" t="n"/>
      <c r="CK1574" s="196" t="n"/>
      <c r="CL1574" s="196" t="n"/>
      <c r="CM1574" s="196" t="n"/>
      <c r="CN1574" s="196" t="n"/>
      <c r="CO1574" s="196" t="n"/>
      <c r="CP1574" s="323" t="n"/>
      <c r="CQ1574" s="348" t="n"/>
      <c r="CR1574" s="348" t="n"/>
      <c r="CS1574" s="348" t="n"/>
      <c r="CT1574" s="348" t="n"/>
      <c r="CU1574" s="348" t="n"/>
      <c r="CV1574" s="348" t="n"/>
      <c r="CW1574" s="348" t="n"/>
      <c r="CX1574" s="348" t="n"/>
      <c r="CY1574" s="348">
        <f>IFERROR(ROUND(STDEV(AN1574,L1574),1),"")</f>
        <v/>
      </c>
      <c r="CZ1574" s="232">
        <f>IFERROR(ROUND(AVERAGE(O1574:S1574,AA1574:AE1574),0),"")</f>
        <v/>
      </c>
      <c r="DA1574" s="232">
        <f>IFERROR(AVERAGE(T1574:X1574,AF1574:AJ1574),"")</f>
        <v/>
      </c>
      <c r="DB1574" s="308">
        <f>AV1574+BK1574</f>
        <v/>
      </c>
      <c r="DC1574" s="12">
        <f>SUM(BL1574:BT1574,AW1574:BE1574)</f>
        <v/>
      </c>
      <c r="DD1574" s="437">
        <f>IFERROR(ROUND(DC1574/K1574,0),"")</f>
        <v/>
      </c>
      <c r="DE1574" s="437">
        <f>IFERROR(ROUND(AVERAGE(Y1574:Z1574,AK1574:AL1574),0),"")</f>
        <v/>
      </c>
      <c r="DF1574" s="217">
        <f>IFERROR(ROUND((3600/DE1574*J1574),0),"")</f>
        <v/>
      </c>
      <c r="DG1574" s="437">
        <f>IFERROR(ROUND(DD1574/DF1574,1),"")</f>
        <v/>
      </c>
      <c r="DH1574" s="308">
        <f>IFERROR(DB1574+DD1574,"")</f>
        <v/>
      </c>
      <c r="DI1574" s="447">
        <f>IFERROR(DD1574/DH1574,"")</f>
        <v/>
      </c>
      <c r="DJ1574" s="239" t="n"/>
      <c r="DK1574" s="12">
        <f>IFERROR(DF1574-AP1574,"")</f>
        <v/>
      </c>
      <c r="DL1574" s="239" t="n"/>
      <c r="DM1574" s="307">
        <f>IFERROR(DA1574-L1574,"")</f>
        <v/>
      </c>
      <c r="DN1574" s="348">
        <f>IF(DE1574&gt;AQ1574,0,1)</f>
        <v/>
      </c>
      <c r="DO1574" s="348">
        <f>IF(DA1574&lt;M1574,0,1)</f>
        <v/>
      </c>
      <c r="DP1574" s="348">
        <f>IF(DA1574&gt;N1574,0,1)</f>
        <v/>
      </c>
    </row>
    <row r="1575" ht="20.25" customHeight="1" s="417">
      <c r="C1575" s="455" t="n"/>
      <c r="G1575" s="238" t="n"/>
      <c r="H1575" s="437" t="n"/>
      <c r="I1575" s="437" t="n"/>
      <c r="J1575" s="437" t="n"/>
      <c r="K1575" s="437" t="n"/>
      <c r="L1575" s="240" t="n"/>
      <c r="M1575" s="241" t="n"/>
      <c r="N1575" s="242" t="n"/>
      <c r="O1575" s="232" t="n"/>
      <c r="P1575" s="232" t="n"/>
      <c r="Q1575" s="232" t="n"/>
      <c r="R1575" s="232" t="n"/>
      <c r="S1575" s="232" t="n"/>
      <c r="T1575" s="232" t="n"/>
      <c r="U1575" s="232" t="n"/>
      <c r="V1575" s="232" t="n"/>
      <c r="W1575" s="232" t="n"/>
      <c r="X1575" s="232" t="n"/>
      <c r="Y1575" s="195" t="n"/>
      <c r="Z1575" s="195" t="n"/>
      <c r="AA1575" s="232" t="n"/>
      <c r="AB1575" s="232" t="n"/>
      <c r="AC1575" s="232" t="n"/>
      <c r="AD1575" s="232" t="n"/>
      <c r="AE1575" s="232" t="n"/>
      <c r="AF1575" s="232" t="n"/>
      <c r="AG1575" s="232" t="n"/>
      <c r="AH1575" s="232" t="n"/>
      <c r="AI1575" s="232" t="n"/>
      <c r="AJ1575" s="232" t="n"/>
      <c r="AK1575" s="195" t="n"/>
      <c r="AL1575" s="195" t="n"/>
      <c r="AM1575" s="232">
        <f>IFERROR(ROUND(AVERAGE(O1575:S1575,AA1575:AE1575),0),"")</f>
        <v/>
      </c>
      <c r="AN1575" s="232">
        <f>IFERROR(ROUND(AVERAGE(T1575:X1575,AF1575:AJ1575),0),"")</f>
        <v/>
      </c>
      <c r="AO1575" s="278">
        <f>IFERROR((AM1575-L1575)/L1575,"")</f>
        <v/>
      </c>
      <c r="AP1575" s="218" t="n"/>
      <c r="AQ1575" s="219" t="n"/>
      <c r="AR1575" s="217">
        <f>IFERROR(ROUND((3600/AS1575*J1575),0),"")</f>
        <v/>
      </c>
      <c r="AS1575" s="217">
        <f>IFERROR(ROUND(AVERAGE(Y1575:Z1575,AK1575:AL1575),0),"")</f>
        <v/>
      </c>
      <c r="AT1575" s="217" t="n"/>
      <c r="AU1575" s="217" t="n"/>
      <c r="AV1575" s="217" t="n"/>
      <c r="AW1575" s="217" t="n"/>
      <c r="AX1575" s="217" t="n"/>
      <c r="AY1575" s="217" t="n"/>
      <c r="AZ1575" s="217" t="n"/>
      <c r="BA1575" s="217" t="n"/>
      <c r="BB1575" s="217" t="n"/>
      <c r="BC1575" s="217" t="n"/>
      <c r="BD1575" s="217" t="n"/>
      <c r="BE1575" s="217" t="n"/>
      <c r="BF1575" s="217" t="n"/>
      <c r="BG1575" s="217" t="n"/>
      <c r="BH1575" s="217" t="n"/>
      <c r="BI1575" s="217" t="n"/>
      <c r="BJ1575" s="217" t="n"/>
      <c r="BK1575" s="217" t="n"/>
      <c r="BL1575" s="217" t="n"/>
      <c r="BM1575" s="217" t="n"/>
      <c r="BN1575" s="217" t="n"/>
      <c r="BO1575" s="217" t="n"/>
      <c r="BP1575" s="217" t="n"/>
      <c r="BQ1575" s="217" t="n"/>
      <c r="BR1575" s="217" t="n"/>
      <c r="BS1575" s="217" t="n"/>
      <c r="BT1575" s="217" t="n"/>
      <c r="BU1575" s="217" t="n"/>
      <c r="BV1575" s="217" t="n"/>
      <c r="BW1575" s="217" t="n"/>
      <c r="BX1575" s="220" t="n"/>
      <c r="BY1575" s="220" t="n"/>
      <c r="BZ1575" s="220" t="n"/>
      <c r="CA1575" s="220" t="n"/>
      <c r="CB1575" s="220" t="n"/>
      <c r="CC1575" s="220" t="n"/>
      <c r="CD1575" s="220" t="n"/>
      <c r="CE1575" s="220" t="n"/>
      <c r="CF1575" s="220" t="n"/>
      <c r="CG1575" s="221">
        <f>IFERROR(ROUND((SUM(BX1575:CF1575)),0),"")</f>
        <v/>
      </c>
      <c r="CH1575" s="216" t="n"/>
      <c r="CI1575" s="456" t="n"/>
      <c r="CJ1575" s="223" t="n"/>
      <c r="CK1575" s="196" t="n"/>
      <c r="CL1575" s="196" t="n"/>
      <c r="CM1575" s="196" t="n"/>
      <c r="CN1575" s="196" t="n"/>
      <c r="CO1575" s="196" t="n"/>
      <c r="CP1575" s="323" t="n"/>
      <c r="CQ1575" s="348" t="n"/>
      <c r="CR1575" s="348" t="n"/>
      <c r="CS1575" s="348" t="n"/>
      <c r="CT1575" s="348" t="n"/>
      <c r="CU1575" s="348" t="n"/>
      <c r="CV1575" s="348" t="n"/>
      <c r="CW1575" s="348" t="n"/>
      <c r="CX1575" s="348" t="n"/>
      <c r="CY1575" s="348">
        <f>IFERROR(ROUND(STDEV(AN1575,L1575),1),"")</f>
        <v/>
      </c>
      <c r="CZ1575" s="232">
        <f>IFERROR(ROUND(AVERAGE(O1575:S1575,AA1575:AE1575),0),"")</f>
        <v/>
      </c>
      <c r="DA1575" s="232">
        <f>IFERROR(AVERAGE(T1575:X1575,AF1575:AJ1575),"")</f>
        <v/>
      </c>
      <c r="DB1575" s="308">
        <f>AV1575+BK1575</f>
        <v/>
      </c>
      <c r="DC1575" s="12">
        <f>SUM(BL1575:BT1575,AW1575:BE1575)</f>
        <v/>
      </c>
      <c r="DD1575" s="437">
        <f>IFERROR(ROUND(DC1575/K1575,0),"")</f>
        <v/>
      </c>
      <c r="DE1575" s="437">
        <f>IFERROR(ROUND(AVERAGE(Y1575:Z1575,AK1575:AL1575),0),"")</f>
        <v/>
      </c>
      <c r="DF1575" s="217">
        <f>IFERROR(ROUND((3600/DE1575*J1575),0),"")</f>
        <v/>
      </c>
      <c r="DG1575" s="437">
        <f>IFERROR(ROUND(DD1575/DF1575,1),"")</f>
        <v/>
      </c>
      <c r="DH1575" s="308">
        <f>IFERROR(DB1575+DD1575,"")</f>
        <v/>
      </c>
      <c r="DI1575" s="447">
        <f>IFERROR(DD1575/DH1575,"")</f>
        <v/>
      </c>
      <c r="DJ1575" s="239" t="n"/>
      <c r="DK1575" s="12">
        <f>IFERROR(DF1575-AP1575,"")</f>
        <v/>
      </c>
      <c r="DL1575" s="239" t="n"/>
      <c r="DM1575" s="307">
        <f>IFERROR(DA1575-L1575,"")</f>
        <v/>
      </c>
      <c r="DN1575" s="348">
        <f>IF(DE1575&gt;AQ1575,0,1)</f>
        <v/>
      </c>
      <c r="DO1575" s="348">
        <f>IF(DA1575&lt;M1575,0,1)</f>
        <v/>
      </c>
      <c r="DP1575" s="348">
        <f>IF(DA1575&gt;N1575,0,1)</f>
        <v/>
      </c>
    </row>
    <row r="1576" ht="20.25" customHeight="1" s="417">
      <c r="C1576" s="455" t="n"/>
      <c r="G1576" s="238" t="n"/>
      <c r="H1576" s="437" t="n"/>
      <c r="I1576" s="437" t="n"/>
      <c r="J1576" s="437" t="n"/>
      <c r="K1576" s="437" t="n"/>
      <c r="L1576" s="240" t="n"/>
      <c r="M1576" s="241" t="n"/>
      <c r="N1576" s="242" t="n"/>
      <c r="O1576" s="232" t="n"/>
      <c r="P1576" s="232" t="n"/>
      <c r="Q1576" s="232" t="n"/>
      <c r="R1576" s="232" t="n"/>
      <c r="S1576" s="232" t="n"/>
      <c r="T1576" s="232" t="n"/>
      <c r="U1576" s="232" t="n"/>
      <c r="V1576" s="232" t="n"/>
      <c r="W1576" s="232" t="n"/>
      <c r="X1576" s="232" t="n"/>
      <c r="Y1576" s="195" t="n"/>
      <c r="Z1576" s="195" t="n"/>
      <c r="AA1576" s="232" t="n"/>
      <c r="AB1576" s="232" t="n"/>
      <c r="AC1576" s="232" t="n"/>
      <c r="AD1576" s="232" t="n"/>
      <c r="AE1576" s="232" t="n"/>
      <c r="AF1576" s="232" t="n"/>
      <c r="AG1576" s="232" t="n"/>
      <c r="AH1576" s="232" t="n"/>
      <c r="AI1576" s="232" t="n"/>
      <c r="AJ1576" s="232" t="n"/>
      <c r="AK1576" s="195" t="n"/>
      <c r="AL1576" s="195" t="n"/>
      <c r="AM1576" s="232">
        <f>IFERROR(ROUND(AVERAGE(O1576:S1576,AA1576:AE1576),0),"")</f>
        <v/>
      </c>
      <c r="AN1576" s="232">
        <f>IFERROR(ROUND(AVERAGE(T1576:X1576,AF1576:AJ1576),0),"")</f>
        <v/>
      </c>
      <c r="AO1576" s="278">
        <f>IFERROR((AM1576-L1576)/L1576,"")</f>
        <v/>
      </c>
      <c r="AP1576" s="218" t="n"/>
      <c r="AQ1576" s="219" t="n"/>
      <c r="AR1576" s="217">
        <f>IFERROR(ROUND((3600/AS1576*J1576),0),"")</f>
        <v/>
      </c>
      <c r="AS1576" s="217">
        <f>IFERROR(ROUND(AVERAGE(Y1576:Z1576,AK1576:AL1576),0),"")</f>
        <v/>
      </c>
      <c r="AT1576" s="217" t="n"/>
      <c r="AU1576" s="217" t="n"/>
      <c r="AV1576" s="217" t="n"/>
      <c r="AW1576" s="217" t="n"/>
      <c r="AX1576" s="217" t="n"/>
      <c r="AY1576" s="217" t="n"/>
      <c r="AZ1576" s="217" t="n"/>
      <c r="BA1576" s="217" t="n"/>
      <c r="BB1576" s="217" t="n"/>
      <c r="BC1576" s="217" t="n"/>
      <c r="BD1576" s="217" t="n"/>
      <c r="BE1576" s="217" t="n"/>
      <c r="BF1576" s="217" t="n"/>
      <c r="BG1576" s="217" t="n"/>
      <c r="BH1576" s="217" t="n"/>
      <c r="BI1576" s="217" t="n"/>
      <c r="BJ1576" s="217" t="n"/>
      <c r="BK1576" s="217" t="n"/>
      <c r="BL1576" s="217" t="n"/>
      <c r="BM1576" s="217" t="n"/>
      <c r="BN1576" s="217" t="n"/>
      <c r="BO1576" s="217" t="n"/>
      <c r="BP1576" s="217" t="n"/>
      <c r="BQ1576" s="217" t="n"/>
      <c r="BR1576" s="217" t="n"/>
      <c r="BS1576" s="217" t="n"/>
      <c r="BT1576" s="217" t="n"/>
      <c r="BU1576" s="217" t="n"/>
      <c r="BV1576" s="217" t="n"/>
      <c r="BW1576" s="217" t="n"/>
      <c r="BX1576" s="220" t="n"/>
      <c r="BY1576" s="220" t="n"/>
      <c r="BZ1576" s="220" t="n"/>
      <c r="CA1576" s="220" t="n"/>
      <c r="CB1576" s="220" t="n"/>
      <c r="CC1576" s="220" t="n"/>
      <c r="CD1576" s="220" t="n"/>
      <c r="CE1576" s="220" t="n"/>
      <c r="CF1576" s="220" t="n"/>
      <c r="CG1576" s="221">
        <f>IFERROR(ROUND((SUM(BX1576:CF1576)),0),"")</f>
        <v/>
      </c>
      <c r="CH1576" s="216" t="n"/>
      <c r="CI1576" s="456" t="n"/>
      <c r="CJ1576" s="223" t="n"/>
      <c r="CK1576" s="196" t="n"/>
      <c r="CL1576" s="196" t="n"/>
      <c r="CM1576" s="196" t="n"/>
      <c r="CN1576" s="196" t="n"/>
      <c r="CO1576" s="196" t="n"/>
      <c r="CP1576" s="323" t="n"/>
      <c r="CQ1576" s="348" t="n"/>
      <c r="CR1576" s="348" t="n"/>
      <c r="CS1576" s="348" t="n"/>
      <c r="CT1576" s="348" t="n"/>
      <c r="CU1576" s="348" t="n"/>
      <c r="CV1576" s="348" t="n"/>
      <c r="CW1576" s="348" t="n"/>
      <c r="CX1576" s="348" t="n"/>
      <c r="CY1576" s="348">
        <f>IFERROR(ROUND(STDEV(AN1576,L1576),1),"")</f>
        <v/>
      </c>
      <c r="CZ1576" s="232">
        <f>IFERROR(ROUND(AVERAGE(O1576:S1576,AA1576:AE1576),0),"")</f>
        <v/>
      </c>
      <c r="DA1576" s="232">
        <f>IFERROR(AVERAGE(T1576:X1576,AF1576:AJ1576),"")</f>
        <v/>
      </c>
      <c r="DB1576" s="308">
        <f>AV1576+BK1576</f>
        <v/>
      </c>
      <c r="DC1576" s="12">
        <f>SUM(BL1576:BT1576,AW1576:BE1576)</f>
        <v/>
      </c>
      <c r="DD1576" s="437">
        <f>IFERROR(ROUND(DC1576/K1576,0),"")</f>
        <v/>
      </c>
      <c r="DE1576" s="437">
        <f>IFERROR(ROUND(AVERAGE(Y1576:Z1576,AK1576:AL1576),0),"")</f>
        <v/>
      </c>
      <c r="DF1576" s="217">
        <f>IFERROR(ROUND((3600/DE1576*J1576),0),"")</f>
        <v/>
      </c>
      <c r="DG1576" s="437">
        <f>IFERROR(ROUND(DD1576/DF1576,1),"")</f>
        <v/>
      </c>
      <c r="DH1576" s="308">
        <f>IFERROR(DB1576+DD1576,"")</f>
        <v/>
      </c>
      <c r="DI1576" s="447">
        <f>IFERROR(DD1576/DH1576,"")</f>
        <v/>
      </c>
      <c r="DJ1576" s="239" t="n"/>
      <c r="DK1576" s="12">
        <f>IFERROR(DF1576-AP1576,"")</f>
        <v/>
      </c>
      <c r="DL1576" s="239" t="n"/>
      <c r="DM1576" s="307">
        <f>IFERROR(DA1576-L1576,"")</f>
        <v/>
      </c>
      <c r="DN1576" s="348">
        <f>IF(DE1576&gt;AQ1576,0,1)</f>
        <v/>
      </c>
      <c r="DO1576" s="348">
        <f>IF(DA1576&lt;M1576,0,1)</f>
        <v/>
      </c>
      <c r="DP1576" s="348">
        <f>IF(DA1576&gt;N1576,0,1)</f>
        <v/>
      </c>
    </row>
    <row r="1577" ht="20.25" customHeight="1" s="417">
      <c r="C1577" s="455" t="n"/>
      <c r="G1577" s="238" t="n"/>
      <c r="H1577" s="437" t="n"/>
      <c r="I1577" s="437" t="n"/>
      <c r="J1577" s="437" t="n"/>
      <c r="K1577" s="437" t="n"/>
      <c r="L1577" s="240" t="n"/>
      <c r="M1577" s="241" t="n"/>
      <c r="N1577" s="242" t="n"/>
      <c r="O1577" s="232" t="n"/>
      <c r="P1577" s="232" t="n"/>
      <c r="Q1577" s="232" t="n"/>
      <c r="R1577" s="232" t="n"/>
      <c r="S1577" s="232" t="n"/>
      <c r="T1577" s="232" t="n"/>
      <c r="U1577" s="232" t="n"/>
      <c r="V1577" s="232" t="n"/>
      <c r="W1577" s="232" t="n"/>
      <c r="X1577" s="232" t="n"/>
      <c r="Y1577" s="195" t="n"/>
      <c r="Z1577" s="195" t="n"/>
      <c r="AA1577" s="232" t="n"/>
      <c r="AB1577" s="232" t="n"/>
      <c r="AC1577" s="232" t="n"/>
      <c r="AD1577" s="232" t="n"/>
      <c r="AE1577" s="232" t="n"/>
      <c r="AF1577" s="232" t="n"/>
      <c r="AG1577" s="232" t="n"/>
      <c r="AH1577" s="232" t="n"/>
      <c r="AI1577" s="232" t="n"/>
      <c r="AJ1577" s="232" t="n"/>
      <c r="AK1577" s="195" t="n"/>
      <c r="AL1577" s="195" t="n"/>
      <c r="AM1577" s="232">
        <f>IFERROR(ROUND(AVERAGE(O1577:S1577,AA1577:AE1577),0),"")</f>
        <v/>
      </c>
      <c r="AN1577" s="232">
        <f>IFERROR(ROUND(AVERAGE(T1577:X1577,AF1577:AJ1577),0),"")</f>
        <v/>
      </c>
      <c r="AO1577" s="278">
        <f>IFERROR((AM1577-L1577)/L1577,"")</f>
        <v/>
      </c>
      <c r="AP1577" s="218" t="n"/>
      <c r="AQ1577" s="219" t="n"/>
      <c r="AR1577" s="217">
        <f>IFERROR(ROUND((3600/AS1577*J1577),0),"")</f>
        <v/>
      </c>
      <c r="AS1577" s="217">
        <f>IFERROR(ROUND(AVERAGE(Y1577:Z1577,AK1577:AL1577),0),"")</f>
        <v/>
      </c>
      <c r="AT1577" s="217" t="n"/>
      <c r="AU1577" s="217" t="n"/>
      <c r="AV1577" s="217" t="n"/>
      <c r="AW1577" s="217" t="n"/>
      <c r="AX1577" s="217" t="n"/>
      <c r="AY1577" s="217" t="n"/>
      <c r="AZ1577" s="217" t="n"/>
      <c r="BA1577" s="217" t="n"/>
      <c r="BB1577" s="217" t="n"/>
      <c r="BC1577" s="217" t="n"/>
      <c r="BD1577" s="217" t="n"/>
      <c r="BE1577" s="217" t="n"/>
      <c r="BF1577" s="217" t="n"/>
      <c r="BG1577" s="217" t="n"/>
      <c r="BH1577" s="217" t="n"/>
      <c r="BI1577" s="217" t="n"/>
      <c r="BJ1577" s="217" t="n"/>
      <c r="BK1577" s="217" t="n"/>
      <c r="BL1577" s="217" t="n"/>
      <c r="BM1577" s="217" t="n"/>
      <c r="BN1577" s="217" t="n"/>
      <c r="BO1577" s="217" t="n"/>
      <c r="BP1577" s="217" t="n"/>
      <c r="BQ1577" s="217" t="n"/>
      <c r="BR1577" s="217" t="n"/>
      <c r="BS1577" s="217" t="n"/>
      <c r="BT1577" s="217" t="n"/>
      <c r="BU1577" s="217" t="n"/>
      <c r="BV1577" s="217" t="n"/>
      <c r="BW1577" s="217" t="n"/>
      <c r="BX1577" s="220" t="n"/>
      <c r="BY1577" s="220" t="n"/>
      <c r="BZ1577" s="220" t="n"/>
      <c r="CA1577" s="220" t="n"/>
      <c r="CB1577" s="220" t="n"/>
      <c r="CC1577" s="220" t="n"/>
      <c r="CD1577" s="220" t="n"/>
      <c r="CE1577" s="220" t="n"/>
      <c r="CF1577" s="220" t="n"/>
      <c r="CG1577" s="221">
        <f>IFERROR(ROUND((SUM(BX1577:CF1577)),0),"")</f>
        <v/>
      </c>
      <c r="CH1577" s="216" t="n"/>
      <c r="CI1577" s="456" t="n"/>
      <c r="CJ1577" s="223" t="n"/>
      <c r="CK1577" s="196" t="n"/>
      <c r="CL1577" s="196" t="n"/>
      <c r="CM1577" s="196" t="n"/>
      <c r="CN1577" s="196" t="n"/>
      <c r="CO1577" s="196" t="n"/>
      <c r="CP1577" s="323" t="n"/>
      <c r="CQ1577" s="348" t="n"/>
      <c r="CR1577" s="348" t="n"/>
      <c r="CS1577" s="348" t="n"/>
      <c r="CT1577" s="348" t="n"/>
      <c r="CU1577" s="348" t="n"/>
      <c r="CV1577" s="348" t="n"/>
      <c r="CW1577" s="348" t="n"/>
      <c r="CX1577" s="348" t="n"/>
      <c r="CY1577" s="348">
        <f>IFERROR(ROUND(STDEV(AN1577,L1577),1),"")</f>
        <v/>
      </c>
      <c r="CZ1577" s="232">
        <f>IFERROR(ROUND(AVERAGE(O1577:S1577,AA1577:AE1577),0),"")</f>
        <v/>
      </c>
      <c r="DA1577" s="232">
        <f>IFERROR(AVERAGE(T1577:X1577,AF1577:AJ1577),"")</f>
        <v/>
      </c>
      <c r="DB1577" s="308">
        <f>AV1577+BK1577</f>
        <v/>
      </c>
      <c r="DC1577" s="12">
        <f>SUM(BL1577:BT1577,AW1577:BE1577)</f>
        <v/>
      </c>
      <c r="DD1577" s="437">
        <f>IFERROR(ROUND(DC1577/K1577,0),"")</f>
        <v/>
      </c>
      <c r="DE1577" s="437">
        <f>IFERROR(ROUND(AVERAGE(Y1577:Z1577,AK1577:AL1577),0),"")</f>
        <v/>
      </c>
      <c r="DF1577" s="217">
        <f>IFERROR(ROUND((3600/DE1577*J1577),0),"")</f>
        <v/>
      </c>
      <c r="DG1577" s="437">
        <f>IFERROR(ROUND(DD1577/DF1577,1),"")</f>
        <v/>
      </c>
      <c r="DH1577" s="308">
        <f>IFERROR(DB1577+DD1577,"")</f>
        <v/>
      </c>
      <c r="DI1577" s="447">
        <f>IFERROR(DD1577/DH1577,"")</f>
        <v/>
      </c>
      <c r="DJ1577" s="239" t="n"/>
      <c r="DK1577" s="12">
        <f>IFERROR(DF1577-AP1577,"")</f>
        <v/>
      </c>
      <c r="DL1577" s="239" t="n"/>
      <c r="DM1577" s="307">
        <f>IFERROR(DA1577-L1577,"")</f>
        <v/>
      </c>
      <c r="DN1577" s="348">
        <f>IF(DE1577&gt;AQ1577,0,1)</f>
        <v/>
      </c>
      <c r="DO1577" s="348">
        <f>IF(DA1577&lt;M1577,0,1)</f>
        <v/>
      </c>
      <c r="DP1577" s="348">
        <f>IF(DA1577&gt;N1577,0,1)</f>
        <v/>
      </c>
    </row>
    <row r="1578" ht="20.25" customHeight="1" s="417">
      <c r="C1578" s="455" t="n"/>
      <c r="G1578" s="238" t="n"/>
      <c r="H1578" s="437" t="n"/>
      <c r="I1578" s="437" t="n"/>
      <c r="J1578" s="437" t="n"/>
      <c r="K1578" s="437" t="n"/>
      <c r="L1578" s="240" t="n"/>
      <c r="M1578" s="241" t="n"/>
      <c r="N1578" s="242" t="n"/>
      <c r="O1578" s="232" t="n"/>
      <c r="P1578" s="232" t="n"/>
      <c r="Q1578" s="232" t="n"/>
      <c r="R1578" s="232" t="n"/>
      <c r="S1578" s="232" t="n"/>
      <c r="T1578" s="232" t="n"/>
      <c r="U1578" s="232" t="n"/>
      <c r="V1578" s="232" t="n"/>
      <c r="W1578" s="232" t="n"/>
      <c r="X1578" s="232" t="n"/>
      <c r="Y1578" s="195" t="n"/>
      <c r="Z1578" s="195" t="n"/>
      <c r="AA1578" s="232" t="n"/>
      <c r="AB1578" s="232" t="n"/>
      <c r="AC1578" s="232" t="n"/>
      <c r="AD1578" s="232" t="n"/>
      <c r="AE1578" s="232" t="n"/>
      <c r="AF1578" s="232" t="n"/>
      <c r="AG1578" s="232" t="n"/>
      <c r="AH1578" s="232" t="n"/>
      <c r="AI1578" s="232" t="n"/>
      <c r="AJ1578" s="232" t="n"/>
      <c r="AK1578" s="195" t="n"/>
      <c r="AL1578" s="195" t="n"/>
      <c r="AM1578" s="232">
        <f>IFERROR(ROUND(AVERAGE(O1578:S1578,AA1578:AE1578),0),"")</f>
        <v/>
      </c>
      <c r="AN1578" s="232">
        <f>IFERROR(ROUND(AVERAGE(T1578:X1578,AF1578:AJ1578),0),"")</f>
        <v/>
      </c>
      <c r="AO1578" s="278">
        <f>IFERROR((AM1578-L1578)/L1578,"")</f>
        <v/>
      </c>
      <c r="AP1578" s="218" t="n"/>
      <c r="AQ1578" s="219" t="n"/>
      <c r="AR1578" s="217">
        <f>IFERROR(ROUND((3600/AS1578*J1578),0),"")</f>
        <v/>
      </c>
      <c r="AS1578" s="217">
        <f>IFERROR(ROUND(AVERAGE(Y1578:Z1578,AK1578:AL1578),0),"")</f>
        <v/>
      </c>
      <c r="AT1578" s="217" t="n"/>
      <c r="AU1578" s="217" t="n"/>
      <c r="AV1578" s="217" t="n"/>
      <c r="AW1578" s="217" t="n"/>
      <c r="AX1578" s="217" t="n"/>
      <c r="AY1578" s="217" t="n"/>
      <c r="AZ1578" s="217" t="n"/>
      <c r="BA1578" s="217" t="n"/>
      <c r="BB1578" s="217" t="n"/>
      <c r="BC1578" s="217" t="n"/>
      <c r="BD1578" s="217" t="n"/>
      <c r="BE1578" s="217" t="n"/>
      <c r="BF1578" s="217" t="n"/>
      <c r="BG1578" s="217" t="n"/>
      <c r="BH1578" s="217" t="n"/>
      <c r="BI1578" s="217" t="n"/>
      <c r="BJ1578" s="217" t="n"/>
      <c r="BK1578" s="217" t="n"/>
      <c r="BL1578" s="217" t="n"/>
      <c r="BM1578" s="217" t="n"/>
      <c r="BN1578" s="217" t="n"/>
      <c r="BO1578" s="217" t="n"/>
      <c r="BP1578" s="217" t="n"/>
      <c r="BQ1578" s="217" t="n"/>
      <c r="BR1578" s="217" t="n"/>
      <c r="BS1578" s="217" t="n"/>
      <c r="BT1578" s="217" t="n"/>
      <c r="BU1578" s="217" t="n"/>
      <c r="BV1578" s="217" t="n"/>
      <c r="BW1578" s="217" t="n"/>
      <c r="BX1578" s="220" t="n"/>
      <c r="BY1578" s="220" t="n"/>
      <c r="BZ1578" s="220" t="n"/>
      <c r="CA1578" s="220" t="n"/>
      <c r="CB1578" s="220" t="n"/>
      <c r="CC1578" s="220" t="n"/>
      <c r="CD1578" s="220" t="n"/>
      <c r="CE1578" s="220" t="n"/>
      <c r="CF1578" s="220" t="n"/>
      <c r="CG1578" s="221">
        <f>IFERROR(ROUND((SUM(BX1578:CF1578)),0),"")</f>
        <v/>
      </c>
      <c r="CH1578" s="216" t="n"/>
      <c r="CI1578" s="456" t="n"/>
      <c r="CJ1578" s="223" t="n"/>
      <c r="CK1578" s="196" t="n"/>
      <c r="CL1578" s="196" t="n"/>
      <c r="CM1578" s="196" t="n"/>
      <c r="CN1578" s="196" t="n"/>
      <c r="CO1578" s="196" t="n"/>
      <c r="CP1578" s="323" t="n"/>
      <c r="CQ1578" s="348" t="n"/>
      <c r="CR1578" s="348" t="n"/>
      <c r="CS1578" s="348" t="n"/>
      <c r="CT1578" s="348" t="n"/>
      <c r="CU1578" s="348" t="n"/>
      <c r="CV1578" s="348" t="n"/>
      <c r="CW1578" s="348" t="n"/>
      <c r="CX1578" s="348" t="n"/>
      <c r="CY1578" s="348">
        <f>IFERROR(ROUND(STDEV(AN1578,L1578),1),"")</f>
        <v/>
      </c>
      <c r="CZ1578" s="232">
        <f>IFERROR(ROUND(AVERAGE(O1578:S1578,AA1578:AE1578),0),"")</f>
        <v/>
      </c>
      <c r="DA1578" s="232">
        <f>IFERROR(AVERAGE(T1578:X1578,AF1578:AJ1578),"")</f>
        <v/>
      </c>
      <c r="DB1578" s="308">
        <f>AV1578+BK1578</f>
        <v/>
      </c>
      <c r="DC1578" s="12">
        <f>SUM(BL1578:BT1578,AW1578:BE1578)</f>
        <v/>
      </c>
      <c r="DD1578" s="437">
        <f>IFERROR(ROUND(DC1578/K1578,0),"")</f>
        <v/>
      </c>
      <c r="DE1578" s="437">
        <f>IFERROR(ROUND(AVERAGE(Y1578:Z1578,AK1578:AL1578),0),"")</f>
        <v/>
      </c>
      <c r="DF1578" s="217">
        <f>IFERROR(ROUND((3600/DE1578*J1578),0),"")</f>
        <v/>
      </c>
      <c r="DG1578" s="437">
        <f>IFERROR(ROUND(DD1578/DF1578,1),"")</f>
        <v/>
      </c>
      <c r="DH1578" s="308">
        <f>IFERROR(DB1578+DD1578,"")</f>
        <v/>
      </c>
      <c r="DI1578" s="447">
        <f>IFERROR(DD1578/DH1578,"")</f>
        <v/>
      </c>
      <c r="DJ1578" s="239" t="n"/>
      <c r="DK1578" s="12">
        <f>IFERROR(DF1578-AP1578,"")</f>
        <v/>
      </c>
      <c r="DL1578" s="239" t="n"/>
      <c r="DM1578" s="307">
        <f>IFERROR(DA1578-L1578,"")</f>
        <v/>
      </c>
      <c r="DN1578" s="348">
        <f>IF(DE1578&gt;AQ1578,0,1)</f>
        <v/>
      </c>
      <c r="DO1578" s="348">
        <f>IF(DA1578&lt;M1578,0,1)</f>
        <v/>
      </c>
      <c r="DP1578" s="348">
        <f>IF(DA1578&gt;N1578,0,1)</f>
        <v/>
      </c>
    </row>
    <row r="1579" ht="20.25" customHeight="1" s="417">
      <c r="C1579" s="455" t="n"/>
      <c r="G1579" s="238" t="n"/>
      <c r="H1579" s="437" t="n"/>
      <c r="I1579" s="437" t="n"/>
      <c r="J1579" s="437" t="n"/>
      <c r="K1579" s="437" t="n"/>
      <c r="L1579" s="240" t="n"/>
      <c r="M1579" s="241" t="n"/>
      <c r="N1579" s="242" t="n"/>
      <c r="O1579" s="232" t="n"/>
      <c r="P1579" s="232" t="n"/>
      <c r="Q1579" s="232" t="n"/>
      <c r="R1579" s="232" t="n"/>
      <c r="S1579" s="232" t="n"/>
      <c r="T1579" s="232" t="n"/>
      <c r="U1579" s="232" t="n"/>
      <c r="V1579" s="232" t="n"/>
      <c r="W1579" s="232" t="n"/>
      <c r="X1579" s="232" t="n"/>
      <c r="Y1579" s="195" t="n"/>
      <c r="Z1579" s="195" t="n"/>
      <c r="AA1579" s="232" t="n"/>
      <c r="AB1579" s="232" t="n"/>
      <c r="AC1579" s="232" t="n"/>
      <c r="AD1579" s="232" t="n"/>
      <c r="AE1579" s="232" t="n"/>
      <c r="AF1579" s="232" t="n"/>
      <c r="AG1579" s="232" t="n"/>
      <c r="AH1579" s="232" t="n"/>
      <c r="AI1579" s="232" t="n"/>
      <c r="AJ1579" s="232" t="n"/>
      <c r="AK1579" s="195" t="n"/>
      <c r="AL1579" s="195" t="n"/>
      <c r="AM1579" s="232">
        <f>IFERROR(ROUND(AVERAGE(O1579:S1579,AA1579:AE1579),0),"")</f>
        <v/>
      </c>
      <c r="AN1579" s="232">
        <f>IFERROR(ROUND(AVERAGE(T1579:X1579,AF1579:AJ1579),0),"")</f>
        <v/>
      </c>
      <c r="AO1579" s="278">
        <f>IFERROR((AM1579-L1579)/L1579,"")</f>
        <v/>
      </c>
      <c r="AP1579" s="218" t="n"/>
      <c r="AQ1579" s="219" t="n"/>
      <c r="AR1579" s="217">
        <f>IFERROR(ROUND((3600/AS1579*J1579),0),"")</f>
        <v/>
      </c>
      <c r="AS1579" s="217">
        <f>IFERROR(ROUND(AVERAGE(Y1579:Z1579,AK1579:AL1579),0),"")</f>
        <v/>
      </c>
      <c r="AT1579" s="217" t="n"/>
      <c r="AU1579" s="217" t="n"/>
      <c r="AV1579" s="217" t="n"/>
      <c r="AW1579" s="217" t="n"/>
      <c r="AX1579" s="217" t="n"/>
      <c r="AY1579" s="217" t="n"/>
      <c r="AZ1579" s="217" t="n"/>
      <c r="BA1579" s="217" t="n"/>
      <c r="BB1579" s="217" t="n"/>
      <c r="BC1579" s="217" t="n"/>
      <c r="BD1579" s="217" t="n"/>
      <c r="BE1579" s="217" t="n"/>
      <c r="BF1579" s="217" t="n"/>
      <c r="BG1579" s="217" t="n"/>
      <c r="BH1579" s="217" t="n"/>
      <c r="BI1579" s="217" t="n"/>
      <c r="BJ1579" s="217" t="n"/>
      <c r="BK1579" s="217" t="n"/>
      <c r="BL1579" s="217" t="n"/>
      <c r="BM1579" s="217" t="n"/>
      <c r="BN1579" s="217" t="n"/>
      <c r="BO1579" s="217" t="n"/>
      <c r="BP1579" s="217" t="n"/>
      <c r="BQ1579" s="217" t="n"/>
      <c r="BR1579" s="217" t="n"/>
      <c r="BS1579" s="217" t="n"/>
      <c r="BT1579" s="217" t="n"/>
      <c r="BU1579" s="217" t="n"/>
      <c r="BV1579" s="217" t="n"/>
      <c r="BW1579" s="217" t="n"/>
      <c r="BX1579" s="220" t="n"/>
      <c r="BY1579" s="220" t="n"/>
      <c r="BZ1579" s="220" t="n"/>
      <c r="CA1579" s="220" t="n"/>
      <c r="CB1579" s="220" t="n"/>
      <c r="CC1579" s="220" t="n"/>
      <c r="CD1579" s="220" t="n"/>
      <c r="CE1579" s="220" t="n"/>
      <c r="CF1579" s="220" t="n"/>
      <c r="CG1579" s="221">
        <f>IFERROR(ROUND((SUM(BX1579:CF1579)),0),"")</f>
        <v/>
      </c>
      <c r="CH1579" s="216" t="n"/>
      <c r="CI1579" s="456" t="n"/>
      <c r="CJ1579" s="223" t="n"/>
      <c r="CK1579" s="196" t="n"/>
      <c r="CL1579" s="196" t="n"/>
      <c r="CM1579" s="196" t="n"/>
      <c r="CN1579" s="196" t="n"/>
      <c r="CO1579" s="196" t="n"/>
      <c r="CP1579" s="323" t="n"/>
      <c r="CQ1579" s="348" t="n"/>
      <c r="CR1579" s="348" t="n"/>
      <c r="CS1579" s="348" t="n"/>
      <c r="CT1579" s="348" t="n"/>
      <c r="CU1579" s="348" t="n"/>
      <c r="CV1579" s="348" t="n"/>
      <c r="CW1579" s="348" t="n"/>
      <c r="CX1579" s="348" t="n"/>
      <c r="CY1579" s="348">
        <f>IFERROR(ROUND(STDEV(AN1579,L1579),1),"")</f>
        <v/>
      </c>
      <c r="CZ1579" s="232">
        <f>IFERROR(ROUND(AVERAGE(O1579:S1579,AA1579:AE1579),0),"")</f>
        <v/>
      </c>
      <c r="DA1579" s="232">
        <f>IFERROR(AVERAGE(T1579:X1579,AF1579:AJ1579),"")</f>
        <v/>
      </c>
      <c r="DB1579" s="308">
        <f>AV1579+BK1579</f>
        <v/>
      </c>
      <c r="DC1579" s="12">
        <f>SUM(BL1579:BT1579,AW1579:BE1579)</f>
        <v/>
      </c>
      <c r="DD1579" s="437">
        <f>IFERROR(ROUND(DC1579/K1579,0),"")</f>
        <v/>
      </c>
      <c r="DE1579" s="437">
        <f>IFERROR(ROUND(AVERAGE(Y1579:Z1579,AK1579:AL1579),0),"")</f>
        <v/>
      </c>
      <c r="DF1579" s="217">
        <f>IFERROR(ROUND((3600/DE1579*J1579),0),"")</f>
        <v/>
      </c>
      <c r="DG1579" s="437">
        <f>IFERROR(ROUND(DD1579/DF1579,1),"")</f>
        <v/>
      </c>
      <c r="DH1579" s="308">
        <f>IFERROR(DB1579+DD1579,"")</f>
        <v/>
      </c>
      <c r="DI1579" s="447">
        <f>IFERROR(DD1579/DH1579,"")</f>
        <v/>
      </c>
      <c r="DJ1579" s="239" t="n"/>
      <c r="DK1579" s="12">
        <f>IFERROR(DF1579-AP1579,"")</f>
        <v/>
      </c>
      <c r="DL1579" s="239" t="n"/>
      <c r="DM1579" s="307">
        <f>IFERROR(DA1579-L1579,"")</f>
        <v/>
      </c>
      <c r="DN1579" s="348">
        <f>IF(DE1579&gt;AQ1579,0,1)</f>
        <v/>
      </c>
      <c r="DO1579" s="348">
        <f>IF(DA1579&lt;M1579,0,1)</f>
        <v/>
      </c>
      <c r="DP1579" s="348">
        <f>IF(DA1579&gt;N1579,0,1)</f>
        <v/>
      </c>
    </row>
    <row r="1580" ht="20.25" customHeight="1" s="417">
      <c r="C1580" s="455" t="n"/>
      <c r="G1580" s="238" t="n"/>
      <c r="H1580" s="437" t="n"/>
      <c r="I1580" s="437" t="n"/>
      <c r="J1580" s="437" t="n"/>
      <c r="K1580" s="437" t="n"/>
      <c r="L1580" s="240" t="n"/>
      <c r="M1580" s="241" t="n"/>
      <c r="N1580" s="242" t="n"/>
      <c r="O1580" s="232" t="n"/>
      <c r="P1580" s="232" t="n"/>
      <c r="Q1580" s="232" t="n"/>
      <c r="R1580" s="232" t="n"/>
      <c r="S1580" s="232" t="n"/>
      <c r="T1580" s="232" t="n"/>
      <c r="U1580" s="232" t="n"/>
      <c r="V1580" s="232" t="n"/>
      <c r="W1580" s="232" t="n"/>
      <c r="X1580" s="232" t="n"/>
      <c r="Y1580" s="195" t="n"/>
      <c r="Z1580" s="195" t="n"/>
      <c r="AA1580" s="232" t="n"/>
      <c r="AB1580" s="232" t="n"/>
      <c r="AC1580" s="232" t="n"/>
      <c r="AD1580" s="232" t="n"/>
      <c r="AE1580" s="232" t="n"/>
      <c r="AF1580" s="232" t="n"/>
      <c r="AG1580" s="232" t="n"/>
      <c r="AH1580" s="232" t="n"/>
      <c r="AI1580" s="232" t="n"/>
      <c r="AJ1580" s="232" t="n"/>
      <c r="AK1580" s="195" t="n"/>
      <c r="AL1580" s="195" t="n"/>
      <c r="AM1580" s="232">
        <f>IFERROR(ROUND(AVERAGE(O1580:S1580,AA1580:AE1580),0),"")</f>
        <v/>
      </c>
      <c r="AN1580" s="232">
        <f>IFERROR(ROUND(AVERAGE(T1580:X1580,AF1580:AJ1580),0),"")</f>
        <v/>
      </c>
      <c r="AO1580" s="278">
        <f>IFERROR((AM1580-L1580)/L1580,"")</f>
        <v/>
      </c>
      <c r="AP1580" s="218" t="n"/>
      <c r="AQ1580" s="219" t="n"/>
      <c r="AR1580" s="217">
        <f>IFERROR(ROUND((3600/AS1580*J1580),0),"")</f>
        <v/>
      </c>
      <c r="AS1580" s="217">
        <f>IFERROR(ROUND(AVERAGE(Y1580:Z1580,AK1580:AL1580),0),"")</f>
        <v/>
      </c>
      <c r="AT1580" s="217" t="n"/>
      <c r="AU1580" s="217" t="n"/>
      <c r="AV1580" s="217" t="n"/>
      <c r="AW1580" s="217" t="n"/>
      <c r="AX1580" s="217" t="n"/>
      <c r="AY1580" s="217" t="n"/>
      <c r="AZ1580" s="217" t="n"/>
      <c r="BA1580" s="217" t="n"/>
      <c r="BB1580" s="217" t="n"/>
      <c r="BC1580" s="217" t="n"/>
      <c r="BD1580" s="217" t="n"/>
      <c r="BE1580" s="217" t="n"/>
      <c r="BF1580" s="217" t="n"/>
      <c r="BG1580" s="217" t="n"/>
      <c r="BH1580" s="217" t="n"/>
      <c r="BI1580" s="217" t="n"/>
      <c r="BJ1580" s="217" t="n"/>
      <c r="BK1580" s="217" t="n"/>
      <c r="BL1580" s="217" t="n"/>
      <c r="BM1580" s="217" t="n"/>
      <c r="BN1580" s="217" t="n"/>
      <c r="BO1580" s="217" t="n"/>
      <c r="BP1580" s="217" t="n"/>
      <c r="BQ1580" s="217" t="n"/>
      <c r="BR1580" s="217" t="n"/>
      <c r="BS1580" s="217" t="n"/>
      <c r="BT1580" s="217" t="n"/>
      <c r="BU1580" s="217" t="n"/>
      <c r="BV1580" s="217" t="n"/>
      <c r="BW1580" s="217" t="n"/>
      <c r="BX1580" s="220" t="n"/>
      <c r="BY1580" s="220" t="n"/>
      <c r="BZ1580" s="220" t="n"/>
      <c r="CA1580" s="220" t="n"/>
      <c r="CB1580" s="220" t="n"/>
      <c r="CC1580" s="220" t="n"/>
      <c r="CD1580" s="220" t="n"/>
      <c r="CE1580" s="220" t="n"/>
      <c r="CF1580" s="220" t="n"/>
      <c r="CG1580" s="221">
        <f>IFERROR(ROUND((SUM(BX1580:CF1580)),0),"")</f>
        <v/>
      </c>
      <c r="CH1580" s="216" t="n"/>
      <c r="CI1580" s="456" t="n"/>
      <c r="CJ1580" s="223" t="n"/>
      <c r="CK1580" s="196" t="n"/>
      <c r="CL1580" s="196" t="n"/>
      <c r="CM1580" s="196" t="n"/>
      <c r="CN1580" s="196" t="n"/>
      <c r="CO1580" s="196" t="n"/>
      <c r="CP1580" s="323" t="n"/>
      <c r="CQ1580" s="348" t="n"/>
      <c r="CR1580" s="348" t="n"/>
      <c r="CS1580" s="348" t="n"/>
      <c r="CT1580" s="348" t="n"/>
      <c r="CU1580" s="348" t="n"/>
      <c r="CV1580" s="348" t="n"/>
      <c r="CW1580" s="348" t="n"/>
      <c r="CX1580" s="348" t="n"/>
      <c r="CY1580" s="348">
        <f>IFERROR(ROUND(STDEV(AN1580,L1580),1),"")</f>
        <v/>
      </c>
      <c r="CZ1580" s="232">
        <f>IFERROR(ROUND(AVERAGE(O1580:S1580,AA1580:AE1580),0),"")</f>
        <v/>
      </c>
      <c r="DA1580" s="232">
        <f>IFERROR(AVERAGE(T1580:X1580,AF1580:AJ1580),"")</f>
        <v/>
      </c>
      <c r="DB1580" s="308">
        <f>AV1580+BK1580</f>
        <v/>
      </c>
      <c r="DC1580" s="12">
        <f>SUM(BL1580:BT1580,AW1580:BE1580)</f>
        <v/>
      </c>
      <c r="DD1580" s="437">
        <f>IFERROR(ROUND(DC1580/K1580,0),"")</f>
        <v/>
      </c>
      <c r="DE1580" s="437">
        <f>IFERROR(ROUND(AVERAGE(Y1580:Z1580,AK1580:AL1580),0),"")</f>
        <v/>
      </c>
      <c r="DF1580" s="217">
        <f>IFERROR(ROUND((3600/DE1580*J1580),0),"")</f>
        <v/>
      </c>
      <c r="DG1580" s="437">
        <f>IFERROR(ROUND(DD1580/DF1580,1),"")</f>
        <v/>
      </c>
      <c r="DH1580" s="308">
        <f>IFERROR(DB1580+DD1580,"")</f>
        <v/>
      </c>
      <c r="DI1580" s="447">
        <f>IFERROR(DD1580/DH1580,"")</f>
        <v/>
      </c>
      <c r="DJ1580" s="239" t="n"/>
      <c r="DK1580" s="12">
        <f>IFERROR(DF1580-AP1580,"")</f>
        <v/>
      </c>
      <c r="DL1580" s="239" t="n"/>
      <c r="DM1580" s="307">
        <f>IFERROR(DA1580-L1580,"")</f>
        <v/>
      </c>
      <c r="DN1580" s="348">
        <f>IF(DE1580&gt;AQ1580,0,1)</f>
        <v/>
      </c>
      <c r="DO1580" s="348">
        <f>IF(DA1580&lt;M1580,0,1)</f>
        <v/>
      </c>
      <c r="DP1580" s="348">
        <f>IF(DA1580&gt;N1580,0,1)</f>
        <v/>
      </c>
    </row>
    <row r="1581" ht="20.25" customHeight="1" s="417">
      <c r="C1581" s="455" t="n"/>
      <c r="G1581" s="238" t="n"/>
      <c r="H1581" s="437" t="n"/>
      <c r="I1581" s="437" t="n"/>
      <c r="J1581" s="437" t="n"/>
      <c r="K1581" s="437" t="n"/>
      <c r="L1581" s="240" t="n"/>
      <c r="M1581" s="241" t="n"/>
      <c r="N1581" s="242" t="n"/>
      <c r="O1581" s="232" t="n"/>
      <c r="P1581" s="232" t="n"/>
      <c r="Q1581" s="232" t="n"/>
      <c r="R1581" s="232" t="n"/>
      <c r="S1581" s="232" t="n"/>
      <c r="T1581" s="232" t="n"/>
      <c r="U1581" s="232" t="n"/>
      <c r="V1581" s="232" t="n"/>
      <c r="W1581" s="232" t="n"/>
      <c r="X1581" s="232" t="n"/>
      <c r="Y1581" s="195" t="n"/>
      <c r="Z1581" s="195" t="n"/>
      <c r="AA1581" s="232" t="n"/>
      <c r="AB1581" s="232" t="n"/>
      <c r="AC1581" s="232" t="n"/>
      <c r="AD1581" s="232" t="n"/>
      <c r="AE1581" s="232" t="n"/>
      <c r="AF1581" s="232" t="n"/>
      <c r="AG1581" s="232" t="n"/>
      <c r="AH1581" s="232" t="n"/>
      <c r="AI1581" s="232" t="n"/>
      <c r="AJ1581" s="232" t="n"/>
      <c r="AK1581" s="195" t="n"/>
      <c r="AL1581" s="195" t="n"/>
      <c r="AM1581" s="232">
        <f>IFERROR(ROUND(AVERAGE(O1581:S1581,AA1581:AE1581),0),"")</f>
        <v/>
      </c>
      <c r="AN1581" s="232">
        <f>IFERROR(ROUND(AVERAGE(T1581:X1581,AF1581:AJ1581),0),"")</f>
        <v/>
      </c>
      <c r="AO1581" s="278">
        <f>IFERROR((AM1581-L1581)/L1581,"")</f>
        <v/>
      </c>
      <c r="AP1581" s="218" t="n"/>
      <c r="AQ1581" s="219" t="n"/>
      <c r="AR1581" s="217">
        <f>IFERROR(ROUND((3600/AS1581*J1581),0),"")</f>
        <v/>
      </c>
      <c r="AS1581" s="217">
        <f>IFERROR(ROUND(AVERAGE(Y1581:Z1581,AK1581:AL1581),0),"")</f>
        <v/>
      </c>
      <c r="AT1581" s="217" t="n"/>
      <c r="AU1581" s="217" t="n"/>
      <c r="AV1581" s="217" t="n"/>
      <c r="AW1581" s="217" t="n"/>
      <c r="AX1581" s="217" t="n"/>
      <c r="AY1581" s="217" t="n"/>
      <c r="AZ1581" s="217" t="n"/>
      <c r="BA1581" s="217" t="n"/>
      <c r="BB1581" s="217" t="n"/>
      <c r="BC1581" s="217" t="n"/>
      <c r="BD1581" s="217" t="n"/>
      <c r="BE1581" s="217" t="n"/>
      <c r="BF1581" s="217" t="n"/>
      <c r="BG1581" s="217" t="n"/>
      <c r="BH1581" s="217" t="n"/>
      <c r="BI1581" s="217" t="n"/>
      <c r="BJ1581" s="217" t="n"/>
      <c r="BK1581" s="217" t="n"/>
      <c r="BL1581" s="217" t="n"/>
      <c r="BM1581" s="217" t="n"/>
      <c r="BN1581" s="217" t="n"/>
      <c r="BO1581" s="217" t="n"/>
      <c r="BP1581" s="217" t="n"/>
      <c r="BQ1581" s="217" t="n"/>
      <c r="BR1581" s="217" t="n"/>
      <c r="BS1581" s="217" t="n"/>
      <c r="BT1581" s="217" t="n"/>
      <c r="BU1581" s="217" t="n"/>
      <c r="BV1581" s="217" t="n"/>
      <c r="BW1581" s="217" t="n"/>
      <c r="BX1581" s="220" t="n"/>
      <c r="BY1581" s="220" t="n"/>
      <c r="BZ1581" s="220" t="n"/>
      <c r="CA1581" s="220" t="n"/>
      <c r="CB1581" s="220" t="n"/>
      <c r="CC1581" s="220" t="n"/>
      <c r="CD1581" s="220" t="n"/>
      <c r="CE1581" s="220" t="n"/>
      <c r="CF1581" s="220" t="n"/>
      <c r="CG1581" s="221">
        <f>IFERROR(ROUND((SUM(BX1581:CF1581)),0),"")</f>
        <v/>
      </c>
      <c r="CH1581" s="216" t="n"/>
      <c r="CI1581" s="456" t="n"/>
      <c r="CJ1581" s="223" t="n"/>
      <c r="CK1581" s="196" t="n"/>
      <c r="CL1581" s="196" t="n"/>
      <c r="CM1581" s="196" t="n"/>
      <c r="CN1581" s="196" t="n"/>
      <c r="CO1581" s="196" t="n"/>
      <c r="CP1581" s="323" t="n"/>
      <c r="CQ1581" s="348" t="n"/>
      <c r="CR1581" s="348" t="n"/>
      <c r="CS1581" s="348" t="n"/>
      <c r="CT1581" s="348" t="n"/>
      <c r="CU1581" s="348" t="n"/>
      <c r="CV1581" s="348" t="n"/>
      <c r="CW1581" s="348" t="n"/>
      <c r="CX1581" s="348" t="n"/>
      <c r="CY1581" s="348">
        <f>IFERROR(ROUND(STDEV(AN1581,L1581),1),"")</f>
        <v/>
      </c>
      <c r="CZ1581" s="232">
        <f>IFERROR(ROUND(AVERAGE(O1581:S1581,AA1581:AE1581),0),"")</f>
        <v/>
      </c>
      <c r="DA1581" s="232">
        <f>IFERROR(AVERAGE(T1581:X1581,AF1581:AJ1581),"")</f>
        <v/>
      </c>
      <c r="DB1581" s="308">
        <f>AV1581+BK1581</f>
        <v/>
      </c>
      <c r="DC1581" s="12">
        <f>SUM(BL1581:BT1581,AW1581:BE1581)</f>
        <v/>
      </c>
      <c r="DD1581" s="437">
        <f>IFERROR(ROUND(DC1581/K1581,0),"")</f>
        <v/>
      </c>
      <c r="DE1581" s="437">
        <f>IFERROR(ROUND(AVERAGE(Y1581:Z1581,AK1581:AL1581),0),"")</f>
        <v/>
      </c>
      <c r="DF1581" s="217">
        <f>IFERROR(ROUND((3600/DE1581*J1581),0),"")</f>
        <v/>
      </c>
      <c r="DG1581" s="437">
        <f>IFERROR(ROUND(DD1581/DF1581,1),"")</f>
        <v/>
      </c>
      <c r="DH1581" s="308">
        <f>IFERROR(DB1581+DD1581,"")</f>
        <v/>
      </c>
      <c r="DI1581" s="447">
        <f>IFERROR(DD1581/DH1581,"")</f>
        <v/>
      </c>
      <c r="DJ1581" s="239" t="n"/>
      <c r="DK1581" s="12">
        <f>IFERROR(DF1581-AP1581,"")</f>
        <v/>
      </c>
      <c r="DL1581" s="239" t="n"/>
      <c r="DM1581" s="307">
        <f>IFERROR(DA1581-L1581,"")</f>
        <v/>
      </c>
      <c r="DN1581" s="348">
        <f>IF(DE1581&gt;AQ1581,0,1)</f>
        <v/>
      </c>
      <c r="DO1581" s="348">
        <f>IF(DA1581&lt;M1581,0,1)</f>
        <v/>
      </c>
      <c r="DP1581" s="348">
        <f>IF(DA1581&gt;N1581,0,1)</f>
        <v/>
      </c>
    </row>
    <row r="1582" ht="20.25" customHeight="1" s="417">
      <c r="C1582" s="455" t="n"/>
      <c r="G1582" s="238" t="n"/>
      <c r="H1582" s="437" t="n"/>
      <c r="I1582" s="437" t="n"/>
      <c r="J1582" s="437" t="n"/>
      <c r="K1582" s="437" t="n"/>
      <c r="L1582" s="240" t="n"/>
      <c r="M1582" s="241" t="n"/>
      <c r="N1582" s="242" t="n"/>
      <c r="O1582" s="232" t="n"/>
      <c r="P1582" s="232" t="n"/>
      <c r="Q1582" s="232" t="n"/>
      <c r="R1582" s="232" t="n"/>
      <c r="S1582" s="232" t="n"/>
      <c r="T1582" s="232" t="n"/>
      <c r="U1582" s="232" t="n"/>
      <c r="V1582" s="232" t="n"/>
      <c r="W1582" s="232" t="n"/>
      <c r="X1582" s="232" t="n"/>
      <c r="Y1582" s="195" t="n"/>
      <c r="Z1582" s="195" t="n"/>
      <c r="AA1582" s="232" t="n"/>
      <c r="AB1582" s="232" t="n"/>
      <c r="AC1582" s="232" t="n"/>
      <c r="AD1582" s="232" t="n"/>
      <c r="AE1582" s="232" t="n"/>
      <c r="AF1582" s="232" t="n"/>
      <c r="AG1582" s="232" t="n"/>
      <c r="AH1582" s="232" t="n"/>
      <c r="AI1582" s="232" t="n"/>
      <c r="AJ1582" s="232" t="n"/>
      <c r="AK1582" s="195" t="n"/>
      <c r="AL1582" s="195" t="n"/>
      <c r="AM1582" s="232">
        <f>IFERROR(ROUND(AVERAGE(O1582:S1582,AA1582:AE1582),0),"")</f>
        <v/>
      </c>
      <c r="AN1582" s="232">
        <f>IFERROR(ROUND(AVERAGE(T1582:X1582,AF1582:AJ1582),0),"")</f>
        <v/>
      </c>
      <c r="AO1582" s="278">
        <f>IFERROR((AM1582-L1582)/L1582,"")</f>
        <v/>
      </c>
      <c r="AP1582" s="218" t="n"/>
      <c r="AQ1582" s="219" t="n"/>
      <c r="AR1582" s="217">
        <f>IFERROR(ROUND((3600/AS1582*J1582),0),"")</f>
        <v/>
      </c>
      <c r="AS1582" s="217">
        <f>IFERROR(ROUND(AVERAGE(Y1582:Z1582,AK1582:AL1582),0),"")</f>
        <v/>
      </c>
      <c r="AT1582" s="217" t="n"/>
      <c r="AU1582" s="217" t="n"/>
      <c r="AV1582" s="217" t="n"/>
      <c r="AW1582" s="217" t="n"/>
      <c r="AX1582" s="217" t="n"/>
      <c r="AY1582" s="217" t="n"/>
      <c r="AZ1582" s="217" t="n"/>
      <c r="BA1582" s="217" t="n"/>
      <c r="BB1582" s="217" t="n"/>
      <c r="BC1582" s="217" t="n"/>
      <c r="BD1582" s="217" t="n"/>
      <c r="BE1582" s="217" t="n"/>
      <c r="BF1582" s="217" t="n"/>
      <c r="BG1582" s="217" t="n"/>
      <c r="BH1582" s="217" t="n"/>
      <c r="BI1582" s="217" t="n"/>
      <c r="BJ1582" s="217" t="n"/>
      <c r="BK1582" s="217" t="n"/>
      <c r="BL1582" s="217" t="n"/>
      <c r="BM1582" s="217" t="n"/>
      <c r="BN1582" s="217" t="n"/>
      <c r="BO1582" s="217" t="n"/>
      <c r="BP1582" s="217" t="n"/>
      <c r="BQ1582" s="217" t="n"/>
      <c r="BR1582" s="217" t="n"/>
      <c r="BS1582" s="217" t="n"/>
      <c r="BT1582" s="217" t="n"/>
      <c r="BU1582" s="217" t="n"/>
      <c r="BV1582" s="217" t="n"/>
      <c r="BW1582" s="217" t="n"/>
      <c r="BX1582" s="220" t="n"/>
      <c r="BY1582" s="220" t="n"/>
      <c r="BZ1582" s="220" t="n"/>
      <c r="CA1582" s="220" t="n"/>
      <c r="CB1582" s="220" t="n"/>
      <c r="CC1582" s="220" t="n"/>
      <c r="CD1582" s="220" t="n"/>
      <c r="CE1582" s="220" t="n"/>
      <c r="CF1582" s="220" t="n"/>
      <c r="CG1582" s="221">
        <f>IFERROR(ROUND((SUM(BX1582:CF1582)),0),"")</f>
        <v/>
      </c>
      <c r="CH1582" s="216" t="n"/>
      <c r="CI1582" s="456" t="n"/>
      <c r="CJ1582" s="223" t="n"/>
      <c r="CK1582" s="196" t="n"/>
      <c r="CL1582" s="196" t="n"/>
      <c r="CM1582" s="196" t="n"/>
      <c r="CN1582" s="196" t="n"/>
      <c r="CO1582" s="196" t="n"/>
      <c r="CP1582" s="323" t="n"/>
      <c r="CQ1582" s="348" t="n"/>
      <c r="CR1582" s="348" t="n"/>
      <c r="CS1582" s="348" t="n"/>
      <c r="CT1582" s="348" t="n"/>
      <c r="CU1582" s="348" t="n"/>
      <c r="CV1582" s="348" t="n"/>
      <c r="CW1582" s="348" t="n"/>
      <c r="CX1582" s="348" t="n"/>
      <c r="CY1582" s="348">
        <f>IFERROR(ROUND(STDEV(AN1582,L1582),1),"")</f>
        <v/>
      </c>
      <c r="CZ1582" s="232">
        <f>IFERROR(ROUND(AVERAGE(O1582:S1582,AA1582:AE1582),0),"")</f>
        <v/>
      </c>
      <c r="DA1582" s="232">
        <f>IFERROR(AVERAGE(T1582:X1582,AF1582:AJ1582),"")</f>
        <v/>
      </c>
      <c r="DB1582" s="308">
        <f>AV1582+BK1582</f>
        <v/>
      </c>
      <c r="DC1582" s="12">
        <f>SUM(BL1582:BT1582,AW1582:BE1582)</f>
        <v/>
      </c>
      <c r="DD1582" s="437">
        <f>IFERROR(ROUND(DC1582/K1582,0),"")</f>
        <v/>
      </c>
      <c r="DE1582" s="437">
        <f>IFERROR(ROUND(AVERAGE(Y1582:Z1582,AK1582:AL1582),0),"")</f>
        <v/>
      </c>
      <c r="DF1582" s="217">
        <f>IFERROR(ROUND((3600/DE1582*J1582),0),"")</f>
        <v/>
      </c>
      <c r="DG1582" s="437">
        <f>IFERROR(ROUND(DD1582/DF1582,1),"")</f>
        <v/>
      </c>
      <c r="DH1582" s="308">
        <f>IFERROR(DB1582+DD1582,"")</f>
        <v/>
      </c>
      <c r="DI1582" s="447">
        <f>IFERROR(DD1582/DH1582,"")</f>
        <v/>
      </c>
      <c r="DJ1582" s="239" t="n"/>
      <c r="DK1582" s="12">
        <f>IFERROR(DF1582-AP1582,"")</f>
        <v/>
      </c>
      <c r="DL1582" s="239" t="n"/>
      <c r="DM1582" s="307">
        <f>IFERROR(DA1582-L1582,"")</f>
        <v/>
      </c>
      <c r="DN1582" s="348">
        <f>IF(DE1582&gt;AQ1582,0,1)</f>
        <v/>
      </c>
      <c r="DO1582" s="348">
        <f>IF(DA1582&lt;M1582,0,1)</f>
        <v/>
      </c>
      <c r="DP1582" s="348">
        <f>IF(DA1582&gt;N1582,0,1)</f>
        <v/>
      </c>
    </row>
    <row r="1583" ht="20.25" customHeight="1" s="417">
      <c r="C1583" s="455" t="n"/>
      <c r="G1583" s="238" t="n"/>
      <c r="H1583" s="437" t="n"/>
      <c r="I1583" s="437" t="n"/>
      <c r="J1583" s="437" t="n"/>
      <c r="K1583" s="437" t="n"/>
      <c r="L1583" s="240" t="n"/>
      <c r="M1583" s="241" t="n"/>
      <c r="N1583" s="242" t="n"/>
      <c r="O1583" s="232" t="n"/>
      <c r="P1583" s="232" t="n"/>
      <c r="Q1583" s="232" t="n"/>
      <c r="R1583" s="232" t="n"/>
      <c r="S1583" s="232" t="n"/>
      <c r="T1583" s="232" t="n"/>
      <c r="U1583" s="232" t="n"/>
      <c r="V1583" s="232" t="n"/>
      <c r="W1583" s="232" t="n"/>
      <c r="X1583" s="232" t="n"/>
      <c r="Y1583" s="195" t="n"/>
      <c r="Z1583" s="195" t="n"/>
      <c r="AA1583" s="232" t="n"/>
      <c r="AB1583" s="232" t="n"/>
      <c r="AC1583" s="232" t="n"/>
      <c r="AD1583" s="232" t="n"/>
      <c r="AE1583" s="232" t="n"/>
      <c r="AF1583" s="232" t="n"/>
      <c r="AG1583" s="232" t="n"/>
      <c r="AH1583" s="232" t="n"/>
      <c r="AI1583" s="232" t="n"/>
      <c r="AJ1583" s="232" t="n"/>
      <c r="AK1583" s="195" t="n"/>
      <c r="AL1583" s="195" t="n"/>
      <c r="AM1583" s="232">
        <f>IFERROR(ROUND(AVERAGE(O1583:S1583,AA1583:AE1583),0),"")</f>
        <v/>
      </c>
      <c r="AN1583" s="232">
        <f>IFERROR(ROUND(AVERAGE(T1583:X1583,AF1583:AJ1583),0),"")</f>
        <v/>
      </c>
      <c r="AO1583" s="278">
        <f>IFERROR((AM1583-L1583)/L1583,"")</f>
        <v/>
      </c>
      <c r="AP1583" s="218" t="n"/>
      <c r="AQ1583" s="219" t="n"/>
      <c r="AR1583" s="217">
        <f>IFERROR(ROUND((3600/AS1583*J1583),0),"")</f>
        <v/>
      </c>
      <c r="AS1583" s="217">
        <f>IFERROR(ROUND(AVERAGE(Y1583:Z1583,AK1583:AL1583),0),"")</f>
        <v/>
      </c>
      <c r="AT1583" s="217" t="n"/>
      <c r="AU1583" s="217" t="n"/>
      <c r="AV1583" s="217" t="n"/>
      <c r="AW1583" s="217" t="n"/>
      <c r="AX1583" s="217" t="n"/>
      <c r="AY1583" s="217" t="n"/>
      <c r="AZ1583" s="217" t="n"/>
      <c r="BA1583" s="217" t="n"/>
      <c r="BB1583" s="217" t="n"/>
      <c r="BC1583" s="217" t="n"/>
      <c r="BD1583" s="217" t="n"/>
      <c r="BE1583" s="217" t="n"/>
      <c r="BF1583" s="217" t="n"/>
      <c r="BG1583" s="217" t="n"/>
      <c r="BH1583" s="217" t="n"/>
      <c r="BI1583" s="217" t="n"/>
      <c r="BJ1583" s="217" t="n"/>
      <c r="BK1583" s="217" t="n"/>
      <c r="BL1583" s="217" t="n"/>
      <c r="BM1583" s="217" t="n"/>
      <c r="BN1583" s="217" t="n"/>
      <c r="BO1583" s="217" t="n"/>
      <c r="BP1583" s="217" t="n"/>
      <c r="BQ1583" s="217" t="n"/>
      <c r="BR1583" s="217" t="n"/>
      <c r="BS1583" s="217" t="n"/>
      <c r="BT1583" s="217" t="n"/>
      <c r="BU1583" s="217" t="n"/>
      <c r="BV1583" s="217" t="n"/>
      <c r="BW1583" s="217" t="n"/>
      <c r="BX1583" s="220" t="n"/>
      <c r="BY1583" s="220" t="n"/>
      <c r="BZ1583" s="220" t="n"/>
      <c r="CA1583" s="220" t="n"/>
      <c r="CB1583" s="220" t="n"/>
      <c r="CC1583" s="220" t="n"/>
      <c r="CD1583" s="220" t="n"/>
      <c r="CE1583" s="220" t="n"/>
      <c r="CF1583" s="220" t="n"/>
      <c r="CG1583" s="221">
        <f>IFERROR(ROUND((SUM(BX1583:CF1583)),0),"")</f>
        <v/>
      </c>
      <c r="CH1583" s="216" t="n"/>
      <c r="CI1583" s="456" t="n"/>
      <c r="CJ1583" s="223" t="n"/>
      <c r="CK1583" s="196" t="n"/>
      <c r="CL1583" s="196" t="n"/>
      <c r="CM1583" s="196" t="n"/>
      <c r="CN1583" s="196" t="n"/>
      <c r="CO1583" s="196" t="n"/>
      <c r="CP1583" s="323" t="n"/>
      <c r="CQ1583" s="348" t="n"/>
      <c r="CR1583" s="348" t="n"/>
      <c r="CS1583" s="348" t="n"/>
      <c r="CT1583" s="348" t="n"/>
      <c r="CU1583" s="348" t="n"/>
      <c r="CV1583" s="348" t="n"/>
      <c r="CW1583" s="348" t="n"/>
      <c r="CX1583" s="348" t="n"/>
      <c r="CY1583" s="348">
        <f>IFERROR(ROUND(STDEV(AN1583,L1583),1),"")</f>
        <v/>
      </c>
      <c r="CZ1583" s="232">
        <f>IFERROR(ROUND(AVERAGE(O1583:S1583,AA1583:AE1583),0),"")</f>
        <v/>
      </c>
      <c r="DA1583" s="232">
        <f>IFERROR(AVERAGE(T1583:X1583,AF1583:AJ1583),"")</f>
        <v/>
      </c>
      <c r="DB1583" s="308">
        <f>AV1583+BK1583</f>
        <v/>
      </c>
      <c r="DC1583" s="12">
        <f>SUM(BL1583:BT1583,AW1583:BE1583)</f>
        <v/>
      </c>
      <c r="DD1583" s="437">
        <f>IFERROR(ROUND(DC1583/K1583,0),"")</f>
        <v/>
      </c>
      <c r="DE1583" s="437">
        <f>IFERROR(ROUND(AVERAGE(Y1583:Z1583,AK1583:AL1583),0),"")</f>
        <v/>
      </c>
      <c r="DF1583" s="217">
        <f>IFERROR(ROUND((3600/DE1583*J1583),0),"")</f>
        <v/>
      </c>
      <c r="DG1583" s="437">
        <f>IFERROR(ROUND(DD1583/DF1583,1),"")</f>
        <v/>
      </c>
      <c r="DH1583" s="308">
        <f>IFERROR(DB1583+DD1583,"")</f>
        <v/>
      </c>
      <c r="DI1583" s="447">
        <f>IFERROR(DD1583/DH1583,"")</f>
        <v/>
      </c>
      <c r="DJ1583" s="239" t="n"/>
      <c r="DK1583" s="12">
        <f>IFERROR(DF1583-AP1583,"")</f>
        <v/>
      </c>
      <c r="DL1583" s="239" t="n"/>
      <c r="DM1583" s="307">
        <f>IFERROR(DA1583-L1583,"")</f>
        <v/>
      </c>
      <c r="DN1583" s="348">
        <f>IF(DE1583&gt;AQ1583,0,1)</f>
        <v/>
      </c>
      <c r="DO1583" s="348">
        <f>IF(DA1583&lt;M1583,0,1)</f>
        <v/>
      </c>
      <c r="DP1583" s="348">
        <f>IF(DA1583&gt;N1583,0,1)</f>
        <v/>
      </c>
    </row>
    <row r="1584" ht="20.25" customHeight="1" s="417">
      <c r="C1584" s="455" t="n"/>
      <c r="G1584" s="238" t="n"/>
      <c r="H1584" s="437" t="n"/>
      <c r="I1584" s="437" t="n"/>
      <c r="J1584" s="437" t="n"/>
      <c r="K1584" s="437" t="n"/>
      <c r="L1584" s="240" t="n"/>
      <c r="M1584" s="241" t="n"/>
      <c r="N1584" s="242" t="n"/>
      <c r="O1584" s="232" t="n"/>
      <c r="P1584" s="232" t="n"/>
      <c r="Q1584" s="232" t="n"/>
      <c r="R1584" s="232" t="n"/>
      <c r="S1584" s="232" t="n"/>
      <c r="T1584" s="232" t="n"/>
      <c r="U1584" s="232" t="n"/>
      <c r="V1584" s="232" t="n"/>
      <c r="W1584" s="232" t="n"/>
      <c r="X1584" s="232" t="n"/>
      <c r="Y1584" s="195" t="n"/>
      <c r="Z1584" s="195" t="n"/>
      <c r="AA1584" s="232" t="n"/>
      <c r="AB1584" s="232" t="n"/>
      <c r="AC1584" s="232" t="n"/>
      <c r="AD1584" s="232" t="n"/>
      <c r="AE1584" s="232" t="n"/>
      <c r="AF1584" s="232" t="n"/>
      <c r="AG1584" s="232" t="n"/>
      <c r="AH1584" s="232" t="n"/>
      <c r="AI1584" s="232" t="n"/>
      <c r="AJ1584" s="232" t="n"/>
      <c r="AK1584" s="195" t="n"/>
      <c r="AL1584" s="195" t="n"/>
      <c r="AM1584" s="232">
        <f>IFERROR(ROUND(AVERAGE(O1584:S1584,AA1584:AE1584),0),"")</f>
        <v/>
      </c>
      <c r="AN1584" s="232">
        <f>IFERROR(ROUND(AVERAGE(T1584:X1584,AF1584:AJ1584),0),"")</f>
        <v/>
      </c>
      <c r="AO1584" s="278">
        <f>IFERROR((AM1584-L1584)/L1584,"")</f>
        <v/>
      </c>
      <c r="AP1584" s="218" t="n"/>
      <c r="AQ1584" s="219" t="n"/>
      <c r="AR1584" s="217">
        <f>IFERROR(ROUND((3600/AS1584*J1584),0),"")</f>
        <v/>
      </c>
      <c r="AS1584" s="217">
        <f>IFERROR(ROUND(AVERAGE(Y1584:Z1584,AK1584:AL1584),0),"")</f>
        <v/>
      </c>
      <c r="AT1584" s="217" t="n"/>
      <c r="AU1584" s="217" t="n"/>
      <c r="AV1584" s="217" t="n"/>
      <c r="AW1584" s="217" t="n"/>
      <c r="AX1584" s="217" t="n"/>
      <c r="AY1584" s="217" t="n"/>
      <c r="AZ1584" s="217" t="n"/>
      <c r="BA1584" s="217" t="n"/>
      <c r="BB1584" s="217" t="n"/>
      <c r="BC1584" s="217" t="n"/>
      <c r="BD1584" s="217" t="n"/>
      <c r="BE1584" s="217" t="n"/>
      <c r="BF1584" s="217" t="n"/>
      <c r="BG1584" s="217" t="n"/>
      <c r="BH1584" s="217" t="n"/>
      <c r="BI1584" s="217" t="n"/>
      <c r="BJ1584" s="217" t="n"/>
      <c r="BK1584" s="217" t="n"/>
      <c r="BL1584" s="217" t="n"/>
      <c r="BM1584" s="217" t="n"/>
      <c r="BN1584" s="217" t="n"/>
      <c r="BO1584" s="217" t="n"/>
      <c r="BP1584" s="217" t="n"/>
      <c r="BQ1584" s="217" t="n"/>
      <c r="BR1584" s="217" t="n"/>
      <c r="BS1584" s="217" t="n"/>
      <c r="BT1584" s="217" t="n"/>
      <c r="BU1584" s="217" t="n"/>
      <c r="BV1584" s="217" t="n"/>
      <c r="BW1584" s="217" t="n"/>
      <c r="BX1584" s="220" t="n"/>
      <c r="BY1584" s="220" t="n"/>
      <c r="BZ1584" s="220" t="n"/>
      <c r="CA1584" s="220" t="n"/>
      <c r="CB1584" s="220" t="n"/>
      <c r="CC1584" s="220" t="n"/>
      <c r="CD1584" s="220" t="n"/>
      <c r="CE1584" s="220" t="n"/>
      <c r="CF1584" s="220" t="n"/>
      <c r="CG1584" s="221">
        <f>IFERROR(ROUND((SUM(BX1584:CF1584)),0),"")</f>
        <v/>
      </c>
      <c r="CH1584" s="216" t="n"/>
      <c r="CI1584" s="456" t="n"/>
      <c r="CJ1584" s="223" t="n"/>
      <c r="CK1584" s="196" t="n"/>
      <c r="CL1584" s="196" t="n"/>
      <c r="CM1584" s="196" t="n"/>
      <c r="CN1584" s="196" t="n"/>
      <c r="CO1584" s="196" t="n"/>
      <c r="CP1584" s="323" t="n"/>
      <c r="CQ1584" s="348" t="n"/>
      <c r="CR1584" s="348" t="n"/>
      <c r="CS1584" s="348" t="n"/>
      <c r="CT1584" s="348" t="n"/>
      <c r="CU1584" s="348" t="n"/>
      <c r="CV1584" s="348" t="n"/>
      <c r="CW1584" s="348" t="n"/>
      <c r="CX1584" s="348" t="n"/>
      <c r="CY1584" s="348">
        <f>IFERROR(ROUND(STDEV(AN1584,L1584),1),"")</f>
        <v/>
      </c>
      <c r="CZ1584" s="232">
        <f>IFERROR(ROUND(AVERAGE(O1584:S1584,AA1584:AE1584),0),"")</f>
        <v/>
      </c>
      <c r="DA1584" s="232">
        <f>IFERROR(AVERAGE(T1584:X1584,AF1584:AJ1584),"")</f>
        <v/>
      </c>
      <c r="DB1584" s="308">
        <f>AV1584+BK1584</f>
        <v/>
      </c>
      <c r="DC1584" s="12">
        <f>SUM(BL1584:BT1584,AW1584:BE1584)</f>
        <v/>
      </c>
      <c r="DD1584" s="437">
        <f>IFERROR(ROUND(DC1584/K1584,0),"")</f>
        <v/>
      </c>
      <c r="DE1584" s="437">
        <f>IFERROR(ROUND(AVERAGE(Y1584:Z1584,AK1584:AL1584),0),"")</f>
        <v/>
      </c>
      <c r="DF1584" s="217">
        <f>IFERROR(ROUND((3600/DE1584*J1584),0),"")</f>
        <v/>
      </c>
      <c r="DG1584" s="437">
        <f>IFERROR(ROUND(DD1584/DF1584,1),"")</f>
        <v/>
      </c>
      <c r="DH1584" s="308">
        <f>IFERROR(DB1584+DD1584,"")</f>
        <v/>
      </c>
      <c r="DI1584" s="447">
        <f>IFERROR(DD1584/DH1584,"")</f>
        <v/>
      </c>
      <c r="DJ1584" s="239" t="n"/>
      <c r="DK1584" s="12">
        <f>IFERROR(DF1584-AP1584,"")</f>
        <v/>
      </c>
      <c r="DL1584" s="239" t="n"/>
      <c r="DM1584" s="307">
        <f>IFERROR(DA1584-L1584,"")</f>
        <v/>
      </c>
      <c r="DN1584" s="348">
        <f>IF(DE1584&gt;AQ1584,0,1)</f>
        <v/>
      </c>
      <c r="DO1584" s="348">
        <f>IF(DA1584&lt;M1584,0,1)</f>
        <v/>
      </c>
      <c r="DP1584" s="348">
        <f>IF(DA1584&gt;N1584,0,1)</f>
        <v/>
      </c>
    </row>
    <row r="1585" ht="20.25" customHeight="1" s="417">
      <c r="C1585" s="455" t="n"/>
      <c r="G1585" s="238" t="n"/>
      <c r="H1585" s="437" t="n"/>
      <c r="I1585" s="437" t="n"/>
      <c r="J1585" s="437" t="n"/>
      <c r="K1585" s="437" t="n"/>
      <c r="L1585" s="240" t="n"/>
      <c r="M1585" s="241" t="n"/>
      <c r="N1585" s="242" t="n"/>
      <c r="O1585" s="232" t="n"/>
      <c r="P1585" s="232" t="n"/>
      <c r="Q1585" s="232" t="n"/>
      <c r="R1585" s="232" t="n"/>
      <c r="S1585" s="232" t="n"/>
      <c r="T1585" s="232" t="n"/>
      <c r="U1585" s="232" t="n"/>
      <c r="V1585" s="232" t="n"/>
      <c r="W1585" s="232" t="n"/>
      <c r="X1585" s="232" t="n"/>
      <c r="Y1585" s="195" t="n"/>
      <c r="Z1585" s="195" t="n"/>
      <c r="AA1585" s="232" t="n"/>
      <c r="AB1585" s="232" t="n"/>
      <c r="AC1585" s="232" t="n"/>
      <c r="AD1585" s="232" t="n"/>
      <c r="AE1585" s="232" t="n"/>
      <c r="AF1585" s="232" t="n"/>
      <c r="AG1585" s="232" t="n"/>
      <c r="AH1585" s="232" t="n"/>
      <c r="AI1585" s="232" t="n"/>
      <c r="AJ1585" s="232" t="n"/>
      <c r="AK1585" s="195" t="n"/>
      <c r="AL1585" s="195" t="n"/>
      <c r="AM1585" s="232">
        <f>IFERROR(ROUND(AVERAGE(O1585:S1585,AA1585:AE1585),0),"")</f>
        <v/>
      </c>
      <c r="AN1585" s="232">
        <f>IFERROR(ROUND(AVERAGE(T1585:X1585,AF1585:AJ1585),0),"")</f>
        <v/>
      </c>
      <c r="AO1585" s="278">
        <f>IFERROR((AM1585-L1585)/L1585,"")</f>
        <v/>
      </c>
      <c r="AP1585" s="218" t="n"/>
      <c r="AQ1585" s="219" t="n"/>
      <c r="AR1585" s="217">
        <f>IFERROR(ROUND((3600/AS1585*J1585),0),"")</f>
        <v/>
      </c>
      <c r="AS1585" s="217">
        <f>IFERROR(ROUND(AVERAGE(Y1585:Z1585,AK1585:AL1585),0),"")</f>
        <v/>
      </c>
      <c r="AT1585" s="217" t="n"/>
      <c r="AU1585" s="217" t="n"/>
      <c r="AV1585" s="217" t="n"/>
      <c r="AW1585" s="217" t="n"/>
      <c r="AX1585" s="217" t="n"/>
      <c r="AY1585" s="217" t="n"/>
      <c r="AZ1585" s="217" t="n"/>
      <c r="BA1585" s="217" t="n"/>
      <c r="BB1585" s="217" t="n"/>
      <c r="BC1585" s="217" t="n"/>
      <c r="BD1585" s="217" t="n"/>
      <c r="BE1585" s="217" t="n"/>
      <c r="BF1585" s="217" t="n"/>
      <c r="BG1585" s="217" t="n"/>
      <c r="BH1585" s="217" t="n"/>
      <c r="BI1585" s="217" t="n"/>
      <c r="BJ1585" s="217" t="n"/>
      <c r="BK1585" s="217" t="n"/>
      <c r="BL1585" s="217" t="n"/>
      <c r="BM1585" s="217" t="n"/>
      <c r="BN1585" s="217" t="n"/>
      <c r="BO1585" s="217" t="n"/>
      <c r="BP1585" s="217" t="n"/>
      <c r="BQ1585" s="217" t="n"/>
      <c r="BR1585" s="217" t="n"/>
      <c r="BS1585" s="217" t="n"/>
      <c r="BT1585" s="217" t="n"/>
      <c r="BU1585" s="217" t="n"/>
      <c r="BV1585" s="217" t="n"/>
      <c r="BW1585" s="217" t="n"/>
      <c r="BX1585" s="220" t="n"/>
      <c r="BY1585" s="220" t="n"/>
      <c r="BZ1585" s="220" t="n"/>
      <c r="CA1585" s="220" t="n"/>
      <c r="CB1585" s="220" t="n"/>
      <c r="CC1585" s="220" t="n"/>
      <c r="CD1585" s="220" t="n"/>
      <c r="CE1585" s="220" t="n"/>
      <c r="CF1585" s="220" t="n"/>
      <c r="CG1585" s="221">
        <f>IFERROR(ROUND((SUM(BX1585:CF1585)),0),"")</f>
        <v/>
      </c>
      <c r="CH1585" s="216" t="n"/>
      <c r="CI1585" s="456" t="n"/>
      <c r="CJ1585" s="223" t="n"/>
      <c r="CK1585" s="196" t="n"/>
      <c r="CL1585" s="196" t="n"/>
      <c r="CM1585" s="196" t="n"/>
      <c r="CN1585" s="196" t="n"/>
      <c r="CO1585" s="196" t="n"/>
      <c r="CP1585" s="323" t="n"/>
      <c r="CQ1585" s="348" t="n"/>
      <c r="CR1585" s="348" t="n"/>
      <c r="CS1585" s="348" t="n"/>
      <c r="CT1585" s="348" t="n"/>
      <c r="CU1585" s="348" t="n"/>
      <c r="CV1585" s="348" t="n"/>
      <c r="CW1585" s="348" t="n"/>
      <c r="CX1585" s="348" t="n"/>
      <c r="CY1585" s="348">
        <f>IFERROR(ROUND(STDEV(AN1585,L1585),1),"")</f>
        <v/>
      </c>
      <c r="CZ1585" s="232">
        <f>IFERROR(ROUND(AVERAGE(O1585:S1585,AA1585:AE1585),0),"")</f>
        <v/>
      </c>
      <c r="DA1585" s="232">
        <f>IFERROR(AVERAGE(T1585:X1585,AF1585:AJ1585),"")</f>
        <v/>
      </c>
      <c r="DB1585" s="308">
        <f>AV1585+BK1585</f>
        <v/>
      </c>
      <c r="DC1585" s="12">
        <f>SUM(BL1585:BT1585,AW1585:BE1585)</f>
        <v/>
      </c>
      <c r="DD1585" s="437">
        <f>IFERROR(ROUND(DC1585/K1585,0),"")</f>
        <v/>
      </c>
      <c r="DE1585" s="437">
        <f>IFERROR(ROUND(AVERAGE(Y1585:Z1585,AK1585:AL1585),0),"")</f>
        <v/>
      </c>
      <c r="DF1585" s="217">
        <f>IFERROR(ROUND((3600/DE1585*J1585),0),"")</f>
        <v/>
      </c>
      <c r="DG1585" s="437">
        <f>IFERROR(ROUND(DD1585/DF1585,1),"")</f>
        <v/>
      </c>
      <c r="DH1585" s="308">
        <f>IFERROR(DB1585+DD1585,"")</f>
        <v/>
      </c>
      <c r="DI1585" s="447">
        <f>IFERROR(DD1585/DH1585,"")</f>
        <v/>
      </c>
      <c r="DJ1585" s="239" t="n"/>
      <c r="DK1585" s="12">
        <f>IFERROR(DF1585-AP1585,"")</f>
        <v/>
      </c>
      <c r="DL1585" s="239" t="n"/>
      <c r="DM1585" s="307">
        <f>IFERROR(DA1585-L1585,"")</f>
        <v/>
      </c>
      <c r="DN1585" s="348">
        <f>IF(DE1585&gt;AQ1585,0,1)</f>
        <v/>
      </c>
      <c r="DO1585" s="348">
        <f>IF(DA1585&lt;M1585,0,1)</f>
        <v/>
      </c>
      <c r="DP1585" s="348">
        <f>IF(DA1585&gt;N1585,0,1)</f>
        <v/>
      </c>
    </row>
    <row r="1586" ht="20.25" customHeight="1" s="417">
      <c r="C1586" s="455" t="n"/>
      <c r="G1586" s="238" t="n"/>
      <c r="H1586" s="437" t="n"/>
      <c r="I1586" s="437" t="n"/>
      <c r="J1586" s="437" t="n"/>
      <c r="K1586" s="437" t="n"/>
      <c r="L1586" s="240" t="n"/>
      <c r="M1586" s="241" t="n"/>
      <c r="N1586" s="242" t="n"/>
      <c r="O1586" s="232" t="n"/>
      <c r="P1586" s="232" t="n"/>
      <c r="Q1586" s="232" t="n"/>
      <c r="R1586" s="232" t="n"/>
      <c r="S1586" s="232" t="n"/>
      <c r="T1586" s="232" t="n"/>
      <c r="U1586" s="232" t="n"/>
      <c r="V1586" s="232" t="n"/>
      <c r="W1586" s="232" t="n"/>
      <c r="X1586" s="232" t="n"/>
      <c r="Y1586" s="195" t="n"/>
      <c r="Z1586" s="195" t="n"/>
      <c r="AA1586" s="232" t="n"/>
      <c r="AB1586" s="232" t="n"/>
      <c r="AC1586" s="232" t="n"/>
      <c r="AD1586" s="232" t="n"/>
      <c r="AE1586" s="232" t="n"/>
      <c r="AF1586" s="232" t="n"/>
      <c r="AG1586" s="232" t="n"/>
      <c r="AH1586" s="232" t="n"/>
      <c r="AI1586" s="232" t="n"/>
      <c r="AJ1586" s="232" t="n"/>
      <c r="AK1586" s="195" t="n"/>
      <c r="AL1586" s="195" t="n"/>
      <c r="AM1586" s="232">
        <f>IFERROR(ROUND(AVERAGE(O1586:S1586,AA1586:AE1586),0),"")</f>
        <v/>
      </c>
      <c r="AN1586" s="232">
        <f>IFERROR(ROUND(AVERAGE(T1586:X1586,AF1586:AJ1586),0),"")</f>
        <v/>
      </c>
      <c r="AO1586" s="278">
        <f>IFERROR((AM1586-L1586)/L1586,"")</f>
        <v/>
      </c>
      <c r="AP1586" s="218" t="n"/>
      <c r="AQ1586" s="219" t="n"/>
      <c r="AR1586" s="217">
        <f>IFERROR(ROUND((3600/AS1586*J1586),0),"")</f>
        <v/>
      </c>
      <c r="AS1586" s="217">
        <f>IFERROR(ROUND(AVERAGE(Y1586:Z1586,AK1586:AL1586),0),"")</f>
        <v/>
      </c>
      <c r="AT1586" s="217" t="n"/>
      <c r="AU1586" s="217" t="n"/>
      <c r="AV1586" s="217" t="n"/>
      <c r="AW1586" s="217" t="n"/>
      <c r="AX1586" s="217" t="n"/>
      <c r="AY1586" s="217" t="n"/>
      <c r="AZ1586" s="217" t="n"/>
      <c r="BA1586" s="217" t="n"/>
      <c r="BB1586" s="217" t="n"/>
      <c r="BC1586" s="217" t="n"/>
      <c r="BD1586" s="217" t="n"/>
      <c r="BE1586" s="217" t="n"/>
      <c r="BF1586" s="217" t="n"/>
      <c r="BG1586" s="217" t="n"/>
      <c r="BH1586" s="217" t="n"/>
      <c r="BI1586" s="217" t="n"/>
      <c r="BJ1586" s="217" t="n"/>
      <c r="BK1586" s="217" t="n"/>
      <c r="BL1586" s="217" t="n"/>
      <c r="BM1586" s="217" t="n"/>
      <c r="BN1586" s="217" t="n"/>
      <c r="BO1586" s="217" t="n"/>
      <c r="BP1586" s="217" t="n"/>
      <c r="BQ1586" s="217" t="n"/>
      <c r="BR1586" s="217" t="n"/>
      <c r="BS1586" s="217" t="n"/>
      <c r="BT1586" s="217" t="n"/>
      <c r="BU1586" s="217" t="n"/>
      <c r="BV1586" s="217" t="n"/>
      <c r="BW1586" s="217" t="n"/>
      <c r="BX1586" s="220" t="n"/>
      <c r="BY1586" s="220" t="n"/>
      <c r="BZ1586" s="220" t="n"/>
      <c r="CA1586" s="220" t="n"/>
      <c r="CB1586" s="220" t="n"/>
      <c r="CC1586" s="220" t="n"/>
      <c r="CD1586" s="220" t="n"/>
      <c r="CE1586" s="220" t="n"/>
      <c r="CF1586" s="220" t="n"/>
      <c r="CG1586" s="221">
        <f>IFERROR(ROUND((SUM(BX1586:CF1586)),0),"")</f>
        <v/>
      </c>
      <c r="CH1586" s="216" t="n"/>
      <c r="CI1586" s="456" t="n"/>
      <c r="CJ1586" s="223" t="n"/>
      <c r="CK1586" s="196" t="n"/>
      <c r="CL1586" s="196" t="n"/>
      <c r="CM1586" s="196" t="n"/>
      <c r="CN1586" s="196" t="n"/>
      <c r="CO1586" s="196" t="n"/>
      <c r="CP1586" s="323" t="n"/>
      <c r="CQ1586" s="348" t="n"/>
      <c r="CR1586" s="348" t="n"/>
      <c r="CS1586" s="348" t="n"/>
      <c r="CT1586" s="348" t="n"/>
      <c r="CU1586" s="348" t="n"/>
      <c r="CV1586" s="348" t="n"/>
      <c r="CW1586" s="348" t="n"/>
      <c r="CX1586" s="348" t="n"/>
      <c r="CY1586" s="348">
        <f>IFERROR(ROUND(STDEV(AN1586,L1586),1),"")</f>
        <v/>
      </c>
      <c r="CZ1586" s="232">
        <f>IFERROR(ROUND(AVERAGE(O1586:S1586,AA1586:AE1586),0),"")</f>
        <v/>
      </c>
      <c r="DA1586" s="232">
        <f>IFERROR(AVERAGE(T1586:X1586,AF1586:AJ1586),"")</f>
        <v/>
      </c>
      <c r="DB1586" s="308">
        <f>AV1586+BK1586</f>
        <v/>
      </c>
      <c r="DC1586" s="12">
        <f>SUM(BL1586:BT1586,AW1586:BE1586)</f>
        <v/>
      </c>
      <c r="DD1586" s="437">
        <f>IFERROR(ROUND(DC1586/K1586,0),"")</f>
        <v/>
      </c>
      <c r="DE1586" s="437">
        <f>IFERROR(ROUND(AVERAGE(Y1586:Z1586,AK1586:AL1586),0),"")</f>
        <v/>
      </c>
      <c r="DF1586" s="217">
        <f>IFERROR(ROUND((3600/DE1586*J1586),0),"")</f>
        <v/>
      </c>
      <c r="DG1586" s="437">
        <f>IFERROR(ROUND(DD1586/DF1586,1),"")</f>
        <v/>
      </c>
      <c r="DH1586" s="308">
        <f>IFERROR(DB1586+DD1586,"")</f>
        <v/>
      </c>
      <c r="DI1586" s="447">
        <f>IFERROR(DD1586/DH1586,"")</f>
        <v/>
      </c>
      <c r="DJ1586" s="239" t="n"/>
      <c r="DK1586" s="12">
        <f>IFERROR(DF1586-AP1586,"")</f>
        <v/>
      </c>
      <c r="DL1586" s="239" t="n"/>
      <c r="DM1586" s="307">
        <f>IFERROR(DA1586-L1586,"")</f>
        <v/>
      </c>
      <c r="DN1586" s="348">
        <f>IF(DE1586&gt;AQ1586,0,1)</f>
        <v/>
      </c>
      <c r="DO1586" s="348">
        <f>IF(DA1586&lt;M1586,0,1)</f>
        <v/>
      </c>
      <c r="DP1586" s="348">
        <f>IF(DA1586&gt;N1586,0,1)</f>
        <v/>
      </c>
    </row>
    <row r="1587" ht="20.25" customHeight="1" s="417">
      <c r="C1587" s="455" t="n"/>
      <c r="G1587" s="238" t="n"/>
      <c r="H1587" s="437" t="n"/>
      <c r="I1587" s="437" t="n"/>
      <c r="J1587" s="437" t="n"/>
      <c r="K1587" s="437" t="n"/>
      <c r="L1587" s="240" t="n"/>
      <c r="M1587" s="241" t="n"/>
      <c r="N1587" s="242" t="n"/>
      <c r="O1587" s="232" t="n"/>
      <c r="P1587" s="232" t="n"/>
      <c r="Q1587" s="232" t="n"/>
      <c r="R1587" s="232" t="n"/>
      <c r="S1587" s="232" t="n"/>
      <c r="T1587" s="232" t="n"/>
      <c r="U1587" s="232" t="n"/>
      <c r="V1587" s="232" t="n"/>
      <c r="W1587" s="232" t="n"/>
      <c r="X1587" s="232" t="n"/>
      <c r="Y1587" s="195" t="n"/>
      <c r="Z1587" s="195" t="n"/>
      <c r="AA1587" s="232" t="n"/>
      <c r="AB1587" s="232" t="n"/>
      <c r="AC1587" s="232" t="n"/>
      <c r="AD1587" s="232" t="n"/>
      <c r="AE1587" s="232" t="n"/>
      <c r="AF1587" s="232" t="n"/>
      <c r="AG1587" s="232" t="n"/>
      <c r="AH1587" s="232" t="n"/>
      <c r="AI1587" s="232" t="n"/>
      <c r="AJ1587" s="232" t="n"/>
      <c r="AK1587" s="195" t="n"/>
      <c r="AL1587" s="195" t="n"/>
      <c r="AM1587" s="232">
        <f>IFERROR(ROUND(AVERAGE(O1587:S1587,AA1587:AE1587),0),"")</f>
        <v/>
      </c>
      <c r="AN1587" s="232">
        <f>IFERROR(ROUND(AVERAGE(T1587:X1587,AF1587:AJ1587),0),"")</f>
        <v/>
      </c>
      <c r="AO1587" s="278">
        <f>IFERROR((AM1587-L1587)/L1587,"")</f>
        <v/>
      </c>
      <c r="AP1587" s="218" t="n"/>
      <c r="AQ1587" s="219" t="n"/>
      <c r="AR1587" s="217">
        <f>IFERROR(ROUND((3600/AS1587*J1587),0),"")</f>
        <v/>
      </c>
      <c r="AS1587" s="217">
        <f>IFERROR(ROUND(AVERAGE(Y1587:Z1587,AK1587:AL1587),0),"")</f>
        <v/>
      </c>
      <c r="AT1587" s="217" t="n"/>
      <c r="AU1587" s="217" t="n"/>
      <c r="AV1587" s="217" t="n"/>
      <c r="AW1587" s="217" t="n"/>
      <c r="AX1587" s="217" t="n"/>
      <c r="AY1587" s="217" t="n"/>
      <c r="AZ1587" s="217" t="n"/>
      <c r="BA1587" s="217" t="n"/>
      <c r="BB1587" s="217" t="n"/>
      <c r="BC1587" s="217" t="n"/>
      <c r="BD1587" s="217" t="n"/>
      <c r="BE1587" s="217" t="n"/>
      <c r="BF1587" s="217" t="n"/>
      <c r="BG1587" s="217" t="n"/>
      <c r="BH1587" s="217" t="n"/>
      <c r="BI1587" s="217" t="n"/>
      <c r="BJ1587" s="217" t="n"/>
      <c r="BK1587" s="217" t="n"/>
      <c r="BL1587" s="217" t="n"/>
      <c r="BM1587" s="217" t="n"/>
      <c r="BN1587" s="217" t="n"/>
      <c r="BO1587" s="217" t="n"/>
      <c r="BP1587" s="217" t="n"/>
      <c r="BQ1587" s="217" t="n"/>
      <c r="BR1587" s="217" t="n"/>
      <c r="BS1587" s="217" t="n"/>
      <c r="BT1587" s="217" t="n"/>
      <c r="BU1587" s="217" t="n"/>
      <c r="BV1587" s="217" t="n"/>
      <c r="BW1587" s="217" t="n"/>
      <c r="BX1587" s="220" t="n"/>
      <c r="BY1587" s="220" t="n"/>
      <c r="BZ1587" s="220" t="n"/>
      <c r="CA1587" s="220" t="n"/>
      <c r="CB1587" s="220" t="n"/>
      <c r="CC1587" s="220" t="n"/>
      <c r="CD1587" s="220" t="n"/>
      <c r="CE1587" s="220" t="n"/>
      <c r="CF1587" s="220" t="n"/>
      <c r="CG1587" s="221">
        <f>IFERROR(ROUND((SUM(BX1587:CF1587)),0),"")</f>
        <v/>
      </c>
      <c r="CH1587" s="216" t="n"/>
      <c r="CI1587" s="456" t="n"/>
      <c r="CJ1587" s="223" t="n"/>
      <c r="CK1587" s="196" t="n"/>
      <c r="CL1587" s="196" t="n"/>
      <c r="CM1587" s="196" t="n"/>
      <c r="CN1587" s="196" t="n"/>
      <c r="CO1587" s="196" t="n"/>
      <c r="CP1587" s="323" t="n"/>
      <c r="CQ1587" s="348" t="n"/>
      <c r="CR1587" s="348" t="n"/>
      <c r="CS1587" s="348" t="n"/>
      <c r="CT1587" s="348" t="n"/>
      <c r="CU1587" s="348" t="n"/>
      <c r="CV1587" s="348" t="n"/>
      <c r="CW1587" s="348" t="n"/>
      <c r="CX1587" s="348" t="n"/>
      <c r="CY1587" s="348">
        <f>IFERROR(ROUND(STDEV(AN1587,L1587),1),"")</f>
        <v/>
      </c>
      <c r="CZ1587" s="232">
        <f>IFERROR(ROUND(AVERAGE(O1587:S1587,AA1587:AE1587),0),"")</f>
        <v/>
      </c>
      <c r="DA1587" s="232">
        <f>IFERROR(AVERAGE(T1587:X1587,AF1587:AJ1587),"")</f>
        <v/>
      </c>
      <c r="DB1587" s="308">
        <f>AV1587+BK1587</f>
        <v/>
      </c>
      <c r="DC1587" s="12">
        <f>SUM(BL1587:BT1587,AW1587:BE1587)</f>
        <v/>
      </c>
      <c r="DD1587" s="437">
        <f>IFERROR(ROUND(DC1587/K1587,0),"")</f>
        <v/>
      </c>
      <c r="DE1587" s="437">
        <f>IFERROR(ROUND(AVERAGE(Y1587:Z1587,AK1587:AL1587),0),"")</f>
        <v/>
      </c>
      <c r="DF1587" s="217">
        <f>IFERROR(ROUND((3600/DE1587*J1587),0),"")</f>
        <v/>
      </c>
      <c r="DG1587" s="437">
        <f>IFERROR(ROUND(DD1587/DF1587,1),"")</f>
        <v/>
      </c>
      <c r="DH1587" s="308">
        <f>IFERROR(DB1587+DD1587,"")</f>
        <v/>
      </c>
      <c r="DI1587" s="447">
        <f>IFERROR(DD1587/DH1587,"")</f>
        <v/>
      </c>
      <c r="DJ1587" s="239" t="n"/>
      <c r="DK1587" s="12">
        <f>IFERROR(DF1587-AP1587,"")</f>
        <v/>
      </c>
      <c r="DL1587" s="239" t="n"/>
      <c r="DM1587" s="307">
        <f>IFERROR(DA1587-L1587,"")</f>
        <v/>
      </c>
      <c r="DN1587" s="348">
        <f>IF(DE1587&gt;AQ1587,0,1)</f>
        <v/>
      </c>
      <c r="DO1587" s="348">
        <f>IF(DA1587&lt;M1587,0,1)</f>
        <v/>
      </c>
      <c r="DP1587" s="348">
        <f>IF(DA1587&gt;N1587,0,1)</f>
        <v/>
      </c>
    </row>
    <row r="1588" ht="20.25" customHeight="1" s="417">
      <c r="C1588" s="455" t="n"/>
      <c r="G1588" s="238" t="n"/>
      <c r="H1588" s="437" t="n"/>
      <c r="I1588" s="437" t="n"/>
      <c r="J1588" s="437" t="n"/>
      <c r="K1588" s="437" t="n"/>
      <c r="L1588" s="240" t="n"/>
      <c r="M1588" s="241" t="n"/>
      <c r="N1588" s="242" t="n"/>
      <c r="O1588" s="232" t="n"/>
      <c r="P1588" s="232" t="n"/>
      <c r="Q1588" s="232" t="n"/>
      <c r="R1588" s="232" t="n"/>
      <c r="S1588" s="232" t="n"/>
      <c r="T1588" s="232" t="n"/>
      <c r="U1588" s="232" t="n"/>
      <c r="V1588" s="232" t="n"/>
      <c r="W1588" s="232" t="n"/>
      <c r="X1588" s="232" t="n"/>
      <c r="Y1588" s="195" t="n"/>
      <c r="Z1588" s="195" t="n"/>
      <c r="AA1588" s="232" t="n"/>
      <c r="AB1588" s="232" t="n"/>
      <c r="AC1588" s="232" t="n"/>
      <c r="AD1588" s="232" t="n"/>
      <c r="AE1588" s="232" t="n"/>
      <c r="AF1588" s="232" t="n"/>
      <c r="AG1588" s="232" t="n"/>
      <c r="AH1588" s="232" t="n"/>
      <c r="AI1588" s="232" t="n"/>
      <c r="AJ1588" s="232" t="n"/>
      <c r="AK1588" s="195" t="n"/>
      <c r="AL1588" s="195" t="n"/>
      <c r="AM1588" s="232">
        <f>IFERROR(ROUND(AVERAGE(O1588:S1588,AA1588:AE1588),0),"")</f>
        <v/>
      </c>
      <c r="AN1588" s="232">
        <f>IFERROR(ROUND(AVERAGE(T1588:X1588,AF1588:AJ1588),0),"")</f>
        <v/>
      </c>
      <c r="AO1588" s="278">
        <f>IFERROR((AM1588-L1588)/L1588,"")</f>
        <v/>
      </c>
      <c r="AP1588" s="218" t="n"/>
      <c r="AQ1588" s="219" t="n"/>
      <c r="AR1588" s="217">
        <f>IFERROR(ROUND((3600/AS1588*J1588),0),"")</f>
        <v/>
      </c>
      <c r="AS1588" s="217">
        <f>IFERROR(ROUND(AVERAGE(Y1588:Z1588,AK1588:AL1588),0),"")</f>
        <v/>
      </c>
      <c r="AT1588" s="217" t="n"/>
      <c r="AU1588" s="217" t="n"/>
      <c r="AV1588" s="217" t="n"/>
      <c r="AW1588" s="217" t="n"/>
      <c r="AX1588" s="217" t="n"/>
      <c r="AY1588" s="217" t="n"/>
      <c r="AZ1588" s="217" t="n"/>
      <c r="BA1588" s="217" t="n"/>
      <c r="BB1588" s="217" t="n"/>
      <c r="BC1588" s="217" t="n"/>
      <c r="BD1588" s="217" t="n"/>
      <c r="BE1588" s="217" t="n"/>
      <c r="BF1588" s="217" t="n"/>
      <c r="BG1588" s="217" t="n"/>
      <c r="BH1588" s="217" t="n"/>
      <c r="BI1588" s="217" t="n"/>
      <c r="BJ1588" s="217" t="n"/>
      <c r="BK1588" s="217" t="n"/>
      <c r="BL1588" s="217" t="n"/>
      <c r="BM1588" s="217" t="n"/>
      <c r="BN1588" s="217" t="n"/>
      <c r="BO1588" s="217" t="n"/>
      <c r="BP1588" s="217" t="n"/>
      <c r="BQ1588" s="217" t="n"/>
      <c r="BR1588" s="217" t="n"/>
      <c r="BS1588" s="217" t="n"/>
      <c r="BT1588" s="217" t="n"/>
      <c r="BU1588" s="217" t="n"/>
      <c r="BV1588" s="217" t="n"/>
      <c r="BW1588" s="217" t="n"/>
      <c r="BX1588" s="220" t="n"/>
      <c r="BY1588" s="220" t="n"/>
      <c r="BZ1588" s="220" t="n"/>
      <c r="CA1588" s="220" t="n"/>
      <c r="CB1588" s="220" t="n"/>
      <c r="CC1588" s="220" t="n"/>
      <c r="CD1588" s="220" t="n"/>
      <c r="CE1588" s="220" t="n"/>
      <c r="CF1588" s="220" t="n"/>
      <c r="CG1588" s="221">
        <f>IFERROR(ROUND((SUM(BX1588:CF1588)),0),"")</f>
        <v/>
      </c>
      <c r="CH1588" s="216" t="n"/>
      <c r="CI1588" s="456" t="n"/>
      <c r="CJ1588" s="223" t="n"/>
      <c r="CK1588" s="196" t="n"/>
      <c r="CL1588" s="196" t="n"/>
      <c r="CM1588" s="196" t="n"/>
      <c r="CN1588" s="196" t="n"/>
      <c r="CO1588" s="196" t="n"/>
      <c r="CP1588" s="323" t="n"/>
      <c r="CQ1588" s="348" t="n"/>
      <c r="CR1588" s="348" t="n"/>
      <c r="CS1588" s="348" t="n"/>
      <c r="CT1588" s="348" t="n"/>
      <c r="CU1588" s="348" t="n"/>
      <c r="CV1588" s="348" t="n"/>
      <c r="CW1588" s="348" t="n"/>
      <c r="CX1588" s="348" t="n"/>
      <c r="CY1588" s="348">
        <f>IFERROR(ROUND(STDEV(AN1588,L1588),1),"")</f>
        <v/>
      </c>
      <c r="CZ1588" s="232">
        <f>IFERROR(ROUND(AVERAGE(O1588:S1588,AA1588:AE1588),0),"")</f>
        <v/>
      </c>
      <c r="DA1588" s="232">
        <f>IFERROR(AVERAGE(T1588:X1588,AF1588:AJ1588),"")</f>
        <v/>
      </c>
      <c r="DB1588" s="308">
        <f>AV1588+BK1588</f>
        <v/>
      </c>
      <c r="DC1588" s="12">
        <f>SUM(BL1588:BT1588,AW1588:BE1588)</f>
        <v/>
      </c>
      <c r="DD1588" s="437">
        <f>IFERROR(ROUND(DC1588/K1588,0),"")</f>
        <v/>
      </c>
      <c r="DE1588" s="437">
        <f>IFERROR(ROUND(AVERAGE(Y1588:Z1588,AK1588:AL1588),0),"")</f>
        <v/>
      </c>
      <c r="DF1588" s="217">
        <f>IFERROR(ROUND((3600/DE1588*J1588),0),"")</f>
        <v/>
      </c>
      <c r="DG1588" s="437">
        <f>IFERROR(ROUND(DD1588/DF1588,1),"")</f>
        <v/>
      </c>
      <c r="DH1588" s="308">
        <f>IFERROR(DB1588+DD1588,"")</f>
        <v/>
      </c>
      <c r="DI1588" s="447">
        <f>IFERROR(DD1588/DH1588,"")</f>
        <v/>
      </c>
      <c r="DJ1588" s="239" t="n"/>
      <c r="DK1588" s="12">
        <f>IFERROR(DF1588-AP1588,"")</f>
        <v/>
      </c>
      <c r="DL1588" s="239" t="n"/>
      <c r="DM1588" s="307">
        <f>IFERROR(DA1588-L1588,"")</f>
        <v/>
      </c>
      <c r="DN1588" s="348">
        <f>IF(DE1588&gt;AQ1588,0,1)</f>
        <v/>
      </c>
      <c r="DO1588" s="348">
        <f>IF(DA1588&lt;M1588,0,1)</f>
        <v/>
      </c>
      <c r="DP1588" s="348">
        <f>IF(DA1588&gt;N1588,0,1)</f>
        <v/>
      </c>
    </row>
    <row r="1589" ht="20.25" customHeight="1" s="417">
      <c r="C1589" s="455" t="n"/>
      <c r="G1589" s="238" t="n"/>
      <c r="H1589" s="437" t="n"/>
      <c r="I1589" s="437" t="n"/>
      <c r="J1589" s="437" t="n"/>
      <c r="K1589" s="437" t="n"/>
      <c r="L1589" s="240" t="n"/>
      <c r="M1589" s="241" t="n"/>
      <c r="N1589" s="242" t="n"/>
      <c r="O1589" s="232" t="n"/>
      <c r="P1589" s="232" t="n"/>
      <c r="Q1589" s="232" t="n"/>
      <c r="R1589" s="232" t="n"/>
      <c r="S1589" s="232" t="n"/>
      <c r="T1589" s="232" t="n"/>
      <c r="U1589" s="232" t="n"/>
      <c r="V1589" s="232" t="n"/>
      <c r="W1589" s="232" t="n"/>
      <c r="X1589" s="232" t="n"/>
      <c r="Y1589" s="195" t="n"/>
      <c r="Z1589" s="195" t="n"/>
      <c r="AA1589" s="232" t="n"/>
      <c r="AB1589" s="232" t="n"/>
      <c r="AC1589" s="232" t="n"/>
      <c r="AD1589" s="232" t="n"/>
      <c r="AE1589" s="232" t="n"/>
      <c r="AF1589" s="232" t="n"/>
      <c r="AG1589" s="232" t="n"/>
      <c r="AH1589" s="232" t="n"/>
      <c r="AI1589" s="232" t="n"/>
      <c r="AJ1589" s="232" t="n"/>
      <c r="AK1589" s="195" t="n"/>
      <c r="AL1589" s="195" t="n"/>
      <c r="AM1589" s="232">
        <f>IFERROR(ROUND(AVERAGE(O1589:S1589,AA1589:AE1589),0),"")</f>
        <v/>
      </c>
      <c r="AN1589" s="232">
        <f>IFERROR(ROUND(AVERAGE(T1589:X1589,AF1589:AJ1589),0),"")</f>
        <v/>
      </c>
      <c r="AO1589" s="278">
        <f>IFERROR((AM1589-L1589)/L1589,"")</f>
        <v/>
      </c>
      <c r="AP1589" s="218" t="n"/>
      <c r="AQ1589" s="219" t="n"/>
      <c r="AR1589" s="217">
        <f>IFERROR(ROUND((3600/AS1589*J1589),0),"")</f>
        <v/>
      </c>
      <c r="AS1589" s="217">
        <f>IFERROR(ROUND(AVERAGE(Y1589:Z1589,AK1589:AL1589),0),"")</f>
        <v/>
      </c>
      <c r="AT1589" s="217" t="n"/>
      <c r="AU1589" s="217" t="n"/>
      <c r="AV1589" s="217" t="n"/>
      <c r="AW1589" s="217" t="n"/>
      <c r="AX1589" s="217" t="n"/>
      <c r="AY1589" s="217" t="n"/>
      <c r="AZ1589" s="217" t="n"/>
      <c r="BA1589" s="217" t="n"/>
      <c r="BB1589" s="217" t="n"/>
      <c r="BC1589" s="217" t="n"/>
      <c r="BD1589" s="217" t="n"/>
      <c r="BE1589" s="217" t="n"/>
      <c r="BF1589" s="217" t="n"/>
      <c r="BG1589" s="217" t="n"/>
      <c r="BH1589" s="217" t="n"/>
      <c r="BI1589" s="217" t="n"/>
      <c r="BJ1589" s="217" t="n"/>
      <c r="BK1589" s="217" t="n"/>
      <c r="BL1589" s="217" t="n"/>
      <c r="BM1589" s="217" t="n"/>
      <c r="BN1589" s="217" t="n"/>
      <c r="BO1589" s="217" t="n"/>
      <c r="BP1589" s="217" t="n"/>
      <c r="BQ1589" s="217" t="n"/>
      <c r="BR1589" s="217" t="n"/>
      <c r="BS1589" s="217" t="n"/>
      <c r="BT1589" s="217" t="n"/>
      <c r="BU1589" s="217" t="n"/>
      <c r="BV1589" s="217" t="n"/>
      <c r="BW1589" s="217" t="n"/>
      <c r="BX1589" s="220" t="n"/>
      <c r="BY1589" s="220" t="n"/>
      <c r="BZ1589" s="220" t="n"/>
      <c r="CA1589" s="220" t="n"/>
      <c r="CB1589" s="220" t="n"/>
      <c r="CC1589" s="220" t="n"/>
      <c r="CD1589" s="220" t="n"/>
      <c r="CE1589" s="220" t="n"/>
      <c r="CF1589" s="220" t="n"/>
      <c r="CG1589" s="221">
        <f>IFERROR(ROUND((SUM(BX1589:CF1589)),0),"")</f>
        <v/>
      </c>
      <c r="CH1589" s="216" t="n"/>
      <c r="CI1589" s="456" t="n"/>
      <c r="CJ1589" s="223" t="n"/>
      <c r="CK1589" s="196" t="n"/>
      <c r="CL1589" s="196" t="n"/>
      <c r="CM1589" s="196" t="n"/>
      <c r="CN1589" s="196" t="n"/>
      <c r="CO1589" s="196" t="n"/>
      <c r="CP1589" s="323" t="n"/>
      <c r="CQ1589" s="348" t="n"/>
      <c r="CR1589" s="348" t="n"/>
      <c r="CS1589" s="348" t="n"/>
      <c r="CT1589" s="348" t="n"/>
      <c r="CU1589" s="348" t="n"/>
      <c r="CV1589" s="348" t="n"/>
      <c r="CW1589" s="348" t="n"/>
      <c r="CX1589" s="348" t="n"/>
      <c r="CY1589" s="348">
        <f>IFERROR(ROUND(STDEV(AN1589,L1589),1),"")</f>
        <v/>
      </c>
      <c r="CZ1589" s="232">
        <f>IFERROR(ROUND(AVERAGE(O1589:S1589,AA1589:AE1589),0),"")</f>
        <v/>
      </c>
      <c r="DA1589" s="232">
        <f>IFERROR(AVERAGE(T1589:X1589,AF1589:AJ1589),"")</f>
        <v/>
      </c>
      <c r="DB1589" s="308">
        <f>AV1589+BK1589</f>
        <v/>
      </c>
      <c r="DC1589" s="12">
        <f>SUM(BL1589:BT1589,AW1589:BE1589)</f>
        <v/>
      </c>
      <c r="DD1589" s="437">
        <f>IFERROR(ROUND(DC1589/K1589,0),"")</f>
        <v/>
      </c>
      <c r="DE1589" s="437">
        <f>IFERROR(ROUND(AVERAGE(Y1589:Z1589,AK1589:AL1589),0),"")</f>
        <v/>
      </c>
      <c r="DF1589" s="217">
        <f>IFERROR(ROUND((3600/DE1589*J1589),0),"")</f>
        <v/>
      </c>
      <c r="DG1589" s="437">
        <f>IFERROR(ROUND(DD1589/DF1589,1),"")</f>
        <v/>
      </c>
      <c r="DH1589" s="308">
        <f>IFERROR(DB1589+DD1589,"")</f>
        <v/>
      </c>
      <c r="DI1589" s="447">
        <f>IFERROR(DD1589/DH1589,"")</f>
        <v/>
      </c>
      <c r="DJ1589" s="239" t="n"/>
      <c r="DK1589" s="12">
        <f>IFERROR(DF1589-AP1589,"")</f>
        <v/>
      </c>
      <c r="DL1589" s="239" t="n"/>
      <c r="DM1589" s="307">
        <f>IFERROR(DA1589-L1589,"")</f>
        <v/>
      </c>
      <c r="DN1589" s="348">
        <f>IF(DE1589&gt;AQ1589,0,1)</f>
        <v/>
      </c>
      <c r="DO1589" s="348">
        <f>IF(DA1589&lt;M1589,0,1)</f>
        <v/>
      </c>
      <c r="DP1589" s="348">
        <f>IF(DA1589&gt;N1589,0,1)</f>
        <v/>
      </c>
    </row>
    <row r="1590" ht="20.25" customHeight="1" s="417">
      <c r="C1590" s="455" t="n"/>
      <c r="G1590" s="238" t="n"/>
      <c r="H1590" s="437" t="n"/>
      <c r="I1590" s="437" t="n"/>
      <c r="J1590" s="437" t="n"/>
      <c r="K1590" s="437" t="n"/>
      <c r="L1590" s="240" t="n"/>
      <c r="M1590" s="241" t="n"/>
      <c r="N1590" s="242" t="n"/>
      <c r="O1590" s="232" t="n"/>
      <c r="P1590" s="232" t="n"/>
      <c r="Q1590" s="232" t="n"/>
      <c r="R1590" s="232" t="n"/>
      <c r="S1590" s="232" t="n"/>
      <c r="T1590" s="232" t="n"/>
      <c r="U1590" s="232" t="n"/>
      <c r="V1590" s="232" t="n"/>
      <c r="W1590" s="232" t="n"/>
      <c r="X1590" s="232" t="n"/>
      <c r="Y1590" s="195" t="n"/>
      <c r="Z1590" s="195" t="n"/>
      <c r="AA1590" s="232" t="n"/>
      <c r="AB1590" s="232" t="n"/>
      <c r="AC1590" s="232" t="n"/>
      <c r="AD1590" s="232" t="n"/>
      <c r="AE1590" s="232" t="n"/>
      <c r="AF1590" s="232" t="n"/>
      <c r="AG1590" s="232" t="n"/>
      <c r="AH1590" s="232" t="n"/>
      <c r="AI1590" s="232" t="n"/>
      <c r="AJ1590" s="232" t="n"/>
      <c r="AK1590" s="195" t="n"/>
      <c r="AL1590" s="195" t="n"/>
      <c r="AM1590" s="232">
        <f>IFERROR(ROUND(AVERAGE(O1590:S1590,AA1590:AE1590),0),"")</f>
        <v/>
      </c>
      <c r="AN1590" s="232">
        <f>IFERROR(ROUND(AVERAGE(T1590:X1590,AF1590:AJ1590),0),"")</f>
        <v/>
      </c>
      <c r="AO1590" s="278">
        <f>IFERROR((AM1590-L1590)/L1590,"")</f>
        <v/>
      </c>
      <c r="AP1590" s="218" t="n"/>
      <c r="AQ1590" s="219" t="n"/>
      <c r="AR1590" s="217">
        <f>IFERROR(ROUND((3600/AS1590*J1590),0),"")</f>
        <v/>
      </c>
      <c r="AS1590" s="217">
        <f>IFERROR(ROUND(AVERAGE(Y1590:Z1590,AK1590:AL1590),0),"")</f>
        <v/>
      </c>
      <c r="AT1590" s="217" t="n"/>
      <c r="AU1590" s="217" t="n"/>
      <c r="AV1590" s="217" t="n"/>
      <c r="AW1590" s="217" t="n"/>
      <c r="AX1590" s="217" t="n"/>
      <c r="AY1590" s="217" t="n"/>
      <c r="AZ1590" s="217" t="n"/>
      <c r="BA1590" s="217" t="n"/>
      <c r="BB1590" s="217" t="n"/>
      <c r="BC1590" s="217" t="n"/>
      <c r="BD1590" s="217" t="n"/>
      <c r="BE1590" s="217" t="n"/>
      <c r="BF1590" s="217" t="n"/>
      <c r="BG1590" s="217" t="n"/>
      <c r="BH1590" s="217" t="n"/>
      <c r="BI1590" s="217" t="n"/>
      <c r="BJ1590" s="217" t="n"/>
      <c r="BK1590" s="217" t="n"/>
      <c r="BL1590" s="217" t="n"/>
      <c r="BM1590" s="217" t="n"/>
      <c r="BN1590" s="217" t="n"/>
      <c r="BO1590" s="217" t="n"/>
      <c r="BP1590" s="217" t="n"/>
      <c r="BQ1590" s="217" t="n"/>
      <c r="BR1590" s="217" t="n"/>
      <c r="BS1590" s="217" t="n"/>
      <c r="BT1590" s="217" t="n"/>
      <c r="BU1590" s="217" t="n"/>
      <c r="BV1590" s="217" t="n"/>
      <c r="BW1590" s="217" t="n"/>
      <c r="BX1590" s="220" t="n"/>
      <c r="BY1590" s="220" t="n"/>
      <c r="BZ1590" s="220" t="n"/>
      <c r="CA1590" s="220" t="n"/>
      <c r="CB1590" s="220" t="n"/>
      <c r="CC1590" s="220" t="n"/>
      <c r="CD1590" s="220" t="n"/>
      <c r="CE1590" s="220" t="n"/>
      <c r="CF1590" s="220" t="n"/>
      <c r="CG1590" s="221">
        <f>IFERROR(ROUND((SUM(BX1590:CF1590)),0),"")</f>
        <v/>
      </c>
      <c r="CH1590" s="216" t="n"/>
      <c r="CI1590" s="456" t="n"/>
      <c r="CJ1590" s="223" t="n"/>
      <c r="CK1590" s="196" t="n"/>
      <c r="CL1590" s="196" t="n"/>
      <c r="CM1590" s="196" t="n"/>
      <c r="CN1590" s="196" t="n"/>
      <c r="CO1590" s="196" t="n"/>
      <c r="CP1590" s="323" t="n"/>
      <c r="CQ1590" s="348" t="n"/>
      <c r="CR1590" s="348" t="n"/>
      <c r="CS1590" s="348" t="n"/>
      <c r="CT1590" s="348" t="n"/>
      <c r="CU1590" s="348" t="n"/>
      <c r="CV1590" s="348" t="n"/>
      <c r="CW1590" s="348" t="n"/>
      <c r="CX1590" s="348" t="n"/>
      <c r="CY1590" s="348">
        <f>IFERROR(ROUND(STDEV(AN1590,L1590),1),"")</f>
        <v/>
      </c>
      <c r="CZ1590" s="232">
        <f>IFERROR(ROUND(AVERAGE(O1590:S1590,AA1590:AE1590),0),"")</f>
        <v/>
      </c>
      <c r="DA1590" s="232">
        <f>IFERROR(AVERAGE(T1590:X1590,AF1590:AJ1590),"")</f>
        <v/>
      </c>
      <c r="DB1590" s="308">
        <f>AV1590+BK1590</f>
        <v/>
      </c>
      <c r="DC1590" s="12">
        <f>SUM(BL1590:BT1590,AW1590:BE1590)</f>
        <v/>
      </c>
      <c r="DD1590" s="437">
        <f>IFERROR(ROUND(DC1590/K1590,0),"")</f>
        <v/>
      </c>
      <c r="DE1590" s="437">
        <f>IFERROR(ROUND(AVERAGE(Y1590:Z1590,AK1590:AL1590),0),"")</f>
        <v/>
      </c>
      <c r="DF1590" s="217">
        <f>IFERROR(ROUND((3600/DE1590*J1590),0),"")</f>
        <v/>
      </c>
      <c r="DG1590" s="437">
        <f>IFERROR(ROUND(DD1590/DF1590,1),"")</f>
        <v/>
      </c>
      <c r="DH1590" s="308">
        <f>IFERROR(DB1590+DD1590,"")</f>
        <v/>
      </c>
      <c r="DI1590" s="447">
        <f>IFERROR(DD1590/DH1590,"")</f>
        <v/>
      </c>
      <c r="DJ1590" s="239" t="n"/>
      <c r="DK1590" s="12">
        <f>IFERROR(DF1590-AP1590,"")</f>
        <v/>
      </c>
      <c r="DL1590" s="239" t="n"/>
      <c r="DM1590" s="307">
        <f>IFERROR(DA1590-L1590,"")</f>
        <v/>
      </c>
      <c r="DN1590" s="348">
        <f>IF(DE1590&gt;AQ1590,0,1)</f>
        <v/>
      </c>
      <c r="DO1590" s="348">
        <f>IF(DA1590&lt;M1590,0,1)</f>
        <v/>
      </c>
      <c r="DP1590" s="348">
        <f>IF(DA1590&gt;N1590,0,1)</f>
        <v/>
      </c>
    </row>
    <row r="1591" ht="20.25" customHeight="1" s="417">
      <c r="C1591" s="455" t="n"/>
      <c r="G1591" s="238" t="n"/>
      <c r="H1591" s="437" t="n"/>
      <c r="I1591" s="437" t="n"/>
      <c r="J1591" s="437" t="n"/>
      <c r="K1591" s="437" t="n"/>
      <c r="L1591" s="240" t="n"/>
      <c r="M1591" s="241" t="n"/>
      <c r="N1591" s="242" t="n"/>
      <c r="O1591" s="232" t="n"/>
      <c r="P1591" s="232" t="n"/>
      <c r="Q1591" s="232" t="n"/>
      <c r="R1591" s="232" t="n"/>
      <c r="S1591" s="232" t="n"/>
      <c r="T1591" s="232" t="n"/>
      <c r="U1591" s="232" t="n"/>
      <c r="V1591" s="232" t="n"/>
      <c r="W1591" s="232" t="n"/>
      <c r="X1591" s="232" t="n"/>
      <c r="Y1591" s="195" t="n"/>
      <c r="Z1591" s="195" t="n"/>
      <c r="AA1591" s="232" t="n"/>
      <c r="AB1591" s="232" t="n"/>
      <c r="AC1591" s="232" t="n"/>
      <c r="AD1591" s="232" t="n"/>
      <c r="AE1591" s="232" t="n"/>
      <c r="AF1591" s="232" t="n"/>
      <c r="AG1591" s="232" t="n"/>
      <c r="AH1591" s="232" t="n"/>
      <c r="AI1591" s="232" t="n"/>
      <c r="AJ1591" s="232" t="n"/>
      <c r="AK1591" s="195" t="n"/>
      <c r="AL1591" s="195" t="n"/>
      <c r="AM1591" s="232">
        <f>IFERROR(ROUND(AVERAGE(O1591:S1591,AA1591:AE1591),0),"")</f>
        <v/>
      </c>
      <c r="AN1591" s="232">
        <f>IFERROR(ROUND(AVERAGE(T1591:X1591,AF1591:AJ1591),0),"")</f>
        <v/>
      </c>
      <c r="AO1591" s="278">
        <f>IFERROR((AM1591-L1591)/L1591,"")</f>
        <v/>
      </c>
      <c r="AP1591" s="218" t="n"/>
      <c r="AQ1591" s="219" t="n"/>
      <c r="AR1591" s="217">
        <f>IFERROR(ROUND((3600/AS1591*J1591),0),"")</f>
        <v/>
      </c>
      <c r="AS1591" s="217">
        <f>IFERROR(ROUND(AVERAGE(Y1591:Z1591,AK1591:AL1591),0),"")</f>
        <v/>
      </c>
      <c r="AT1591" s="217" t="n"/>
      <c r="AU1591" s="217" t="n"/>
      <c r="AV1591" s="217" t="n"/>
      <c r="AW1591" s="217" t="n"/>
      <c r="AX1591" s="217" t="n"/>
      <c r="AY1591" s="217" t="n"/>
      <c r="AZ1591" s="217" t="n"/>
      <c r="BA1591" s="217" t="n"/>
      <c r="BB1591" s="217" t="n"/>
      <c r="BC1591" s="217" t="n"/>
      <c r="BD1591" s="217" t="n"/>
      <c r="BE1591" s="217" t="n"/>
      <c r="BF1591" s="217" t="n"/>
      <c r="BG1591" s="217" t="n"/>
      <c r="BH1591" s="217" t="n"/>
      <c r="BI1591" s="217" t="n"/>
      <c r="BJ1591" s="217" t="n"/>
      <c r="BK1591" s="217" t="n"/>
      <c r="BL1591" s="217" t="n"/>
      <c r="BM1591" s="217" t="n"/>
      <c r="BN1591" s="217" t="n"/>
      <c r="BO1591" s="217" t="n"/>
      <c r="BP1591" s="217" t="n"/>
      <c r="BQ1591" s="217" t="n"/>
      <c r="BR1591" s="217" t="n"/>
      <c r="BS1591" s="217" t="n"/>
      <c r="BT1591" s="217" t="n"/>
      <c r="BU1591" s="217" t="n"/>
      <c r="BV1591" s="217" t="n"/>
      <c r="BW1591" s="217" t="n"/>
      <c r="BX1591" s="220" t="n"/>
      <c r="BY1591" s="220" t="n"/>
      <c r="BZ1591" s="220" t="n"/>
      <c r="CA1591" s="220" t="n"/>
      <c r="CB1591" s="220" t="n"/>
      <c r="CC1591" s="220" t="n"/>
      <c r="CD1591" s="220" t="n"/>
      <c r="CE1591" s="220" t="n"/>
      <c r="CF1591" s="220" t="n"/>
      <c r="CG1591" s="221">
        <f>IFERROR(ROUND((SUM(BX1591:CF1591)),0),"")</f>
        <v/>
      </c>
      <c r="CH1591" s="216" t="n"/>
      <c r="CI1591" s="456" t="n"/>
      <c r="CJ1591" s="223" t="n"/>
      <c r="CK1591" s="196" t="n"/>
      <c r="CL1591" s="196" t="n"/>
      <c r="CM1591" s="196" t="n"/>
      <c r="CN1591" s="196" t="n"/>
      <c r="CO1591" s="196" t="n"/>
      <c r="CP1591" s="323" t="n"/>
      <c r="CQ1591" s="348" t="n"/>
      <c r="CR1591" s="348" t="n"/>
      <c r="CS1591" s="348" t="n"/>
      <c r="CT1591" s="348" t="n"/>
      <c r="CU1591" s="348" t="n"/>
      <c r="CV1591" s="348" t="n"/>
      <c r="CW1591" s="348" t="n"/>
      <c r="CX1591" s="348" t="n"/>
      <c r="CY1591" s="348">
        <f>IFERROR(ROUND(STDEV(AN1591,L1591),1),"")</f>
        <v/>
      </c>
      <c r="CZ1591" s="232">
        <f>IFERROR(ROUND(AVERAGE(O1591:S1591,AA1591:AE1591),0),"")</f>
        <v/>
      </c>
      <c r="DA1591" s="232">
        <f>IFERROR(AVERAGE(T1591:X1591,AF1591:AJ1591),"")</f>
        <v/>
      </c>
      <c r="DB1591" s="308">
        <f>AV1591+BK1591</f>
        <v/>
      </c>
      <c r="DC1591" s="12">
        <f>SUM(BL1591:BT1591,AW1591:BE1591)</f>
        <v/>
      </c>
      <c r="DD1591" s="437">
        <f>IFERROR(ROUND(DC1591/K1591,0),"")</f>
        <v/>
      </c>
      <c r="DE1591" s="437">
        <f>IFERROR(ROUND(AVERAGE(Y1591:Z1591,AK1591:AL1591),0),"")</f>
        <v/>
      </c>
      <c r="DF1591" s="217">
        <f>IFERROR(ROUND((3600/DE1591*J1591),0),"")</f>
        <v/>
      </c>
      <c r="DG1591" s="437">
        <f>IFERROR(ROUND(DD1591/DF1591,1),"")</f>
        <v/>
      </c>
      <c r="DH1591" s="308">
        <f>IFERROR(DB1591+DD1591,"")</f>
        <v/>
      </c>
      <c r="DI1591" s="447">
        <f>IFERROR(DD1591/DH1591,"")</f>
        <v/>
      </c>
      <c r="DJ1591" s="239" t="n"/>
      <c r="DK1591" s="12">
        <f>IFERROR(DF1591-AP1591,"")</f>
        <v/>
      </c>
      <c r="DL1591" s="239" t="n"/>
      <c r="DM1591" s="307">
        <f>IFERROR(DA1591-L1591,"")</f>
        <v/>
      </c>
      <c r="DN1591" s="348">
        <f>IF(DE1591&gt;AQ1591,0,1)</f>
        <v/>
      </c>
      <c r="DO1591" s="348">
        <f>IF(DA1591&lt;M1591,0,1)</f>
        <v/>
      </c>
      <c r="DP1591" s="348">
        <f>IF(DA1591&gt;N1591,0,1)</f>
        <v/>
      </c>
    </row>
    <row r="1592" ht="20.25" customHeight="1" s="417">
      <c r="C1592" s="455" t="n"/>
      <c r="G1592" s="238" t="n"/>
      <c r="H1592" s="437" t="n"/>
      <c r="I1592" s="437" t="n"/>
      <c r="J1592" s="437" t="n"/>
      <c r="K1592" s="437" t="n"/>
      <c r="L1592" s="240" t="n"/>
      <c r="M1592" s="241" t="n"/>
      <c r="N1592" s="242" t="n"/>
      <c r="O1592" s="232" t="n"/>
      <c r="P1592" s="232" t="n"/>
      <c r="Q1592" s="232" t="n"/>
      <c r="R1592" s="232" t="n"/>
      <c r="S1592" s="232" t="n"/>
      <c r="T1592" s="232" t="n"/>
      <c r="U1592" s="232" t="n"/>
      <c r="V1592" s="232" t="n"/>
      <c r="W1592" s="232" t="n"/>
      <c r="X1592" s="232" t="n"/>
      <c r="Y1592" s="195" t="n"/>
      <c r="Z1592" s="195" t="n"/>
      <c r="AA1592" s="232" t="n"/>
      <c r="AB1592" s="232" t="n"/>
      <c r="AC1592" s="232" t="n"/>
      <c r="AD1592" s="232" t="n"/>
      <c r="AE1592" s="232" t="n"/>
      <c r="AF1592" s="232" t="n"/>
      <c r="AG1592" s="232" t="n"/>
      <c r="AH1592" s="232" t="n"/>
      <c r="AI1592" s="232" t="n"/>
      <c r="AJ1592" s="232" t="n"/>
      <c r="AK1592" s="195" t="n"/>
      <c r="AL1592" s="195" t="n"/>
      <c r="AM1592" s="232">
        <f>IFERROR(ROUND(AVERAGE(O1592:S1592,AA1592:AE1592),0),"")</f>
        <v/>
      </c>
      <c r="AN1592" s="232">
        <f>IFERROR(ROUND(AVERAGE(T1592:X1592,AF1592:AJ1592),0),"")</f>
        <v/>
      </c>
      <c r="AO1592" s="278">
        <f>IFERROR((AM1592-L1592)/L1592,"")</f>
        <v/>
      </c>
      <c r="AP1592" s="218" t="n"/>
      <c r="AQ1592" s="219" t="n"/>
      <c r="AR1592" s="217">
        <f>IFERROR(ROUND((3600/AS1592*J1592),0),"")</f>
        <v/>
      </c>
      <c r="AS1592" s="217">
        <f>IFERROR(ROUND(AVERAGE(Y1592:Z1592,AK1592:AL1592),0),"")</f>
        <v/>
      </c>
      <c r="AT1592" s="217" t="n"/>
      <c r="AU1592" s="217" t="n"/>
      <c r="AV1592" s="217" t="n"/>
      <c r="AW1592" s="217" t="n"/>
      <c r="AX1592" s="217" t="n"/>
      <c r="AY1592" s="217" t="n"/>
      <c r="AZ1592" s="217" t="n"/>
      <c r="BA1592" s="217" t="n"/>
      <c r="BB1592" s="217" t="n"/>
      <c r="BC1592" s="217" t="n"/>
      <c r="BD1592" s="217" t="n"/>
      <c r="BE1592" s="217" t="n"/>
      <c r="BF1592" s="217" t="n"/>
      <c r="BG1592" s="217" t="n"/>
      <c r="BH1592" s="217" t="n"/>
      <c r="BI1592" s="217" t="n"/>
      <c r="BJ1592" s="217" t="n"/>
      <c r="BK1592" s="217" t="n"/>
      <c r="BL1592" s="217" t="n"/>
      <c r="BM1592" s="217" t="n"/>
      <c r="BN1592" s="217" t="n"/>
      <c r="BO1592" s="217" t="n"/>
      <c r="BP1592" s="217" t="n"/>
      <c r="BQ1592" s="217" t="n"/>
      <c r="BR1592" s="217" t="n"/>
      <c r="BS1592" s="217" t="n"/>
      <c r="BT1592" s="217" t="n"/>
      <c r="BU1592" s="217" t="n"/>
      <c r="BV1592" s="217" t="n"/>
      <c r="BW1592" s="217" t="n"/>
      <c r="BX1592" s="220" t="n"/>
      <c r="BY1592" s="220" t="n"/>
      <c r="BZ1592" s="220" t="n"/>
      <c r="CA1592" s="220" t="n"/>
      <c r="CB1592" s="220" t="n"/>
      <c r="CC1592" s="220" t="n"/>
      <c r="CD1592" s="220" t="n"/>
      <c r="CE1592" s="220" t="n"/>
      <c r="CF1592" s="220" t="n"/>
      <c r="CG1592" s="221">
        <f>IFERROR(ROUND((SUM(BX1592:CF1592)),0),"")</f>
        <v/>
      </c>
      <c r="CH1592" s="216" t="n"/>
      <c r="CI1592" s="456" t="n"/>
      <c r="CJ1592" s="223" t="n"/>
      <c r="CK1592" s="196" t="n"/>
      <c r="CL1592" s="196" t="n"/>
      <c r="CM1592" s="196" t="n"/>
      <c r="CN1592" s="196" t="n"/>
      <c r="CO1592" s="196" t="n"/>
      <c r="CP1592" s="323" t="n"/>
      <c r="CQ1592" s="348" t="n"/>
      <c r="CR1592" s="348" t="n"/>
      <c r="CS1592" s="348" t="n"/>
      <c r="CT1592" s="348" t="n"/>
      <c r="CU1592" s="348" t="n"/>
      <c r="CV1592" s="348" t="n"/>
      <c r="CW1592" s="348" t="n"/>
      <c r="CX1592" s="348" t="n"/>
      <c r="CY1592" s="348">
        <f>IFERROR(ROUND(STDEV(AN1592,L1592),1),"")</f>
        <v/>
      </c>
      <c r="CZ1592" s="232">
        <f>IFERROR(ROUND(AVERAGE(O1592:S1592,AA1592:AE1592),0),"")</f>
        <v/>
      </c>
      <c r="DA1592" s="232">
        <f>IFERROR(AVERAGE(T1592:X1592,AF1592:AJ1592),"")</f>
        <v/>
      </c>
      <c r="DB1592" s="308">
        <f>AV1592+BK1592</f>
        <v/>
      </c>
      <c r="DC1592" s="12">
        <f>SUM(BL1592:BT1592,AW1592:BE1592)</f>
        <v/>
      </c>
      <c r="DD1592" s="437">
        <f>IFERROR(ROUND(DC1592/K1592,0),"")</f>
        <v/>
      </c>
      <c r="DE1592" s="437">
        <f>IFERROR(ROUND(AVERAGE(Y1592:Z1592,AK1592:AL1592),0),"")</f>
        <v/>
      </c>
      <c r="DF1592" s="217">
        <f>IFERROR(ROUND((3600/DE1592*J1592),0),"")</f>
        <v/>
      </c>
      <c r="DG1592" s="437">
        <f>IFERROR(ROUND(DD1592/DF1592,1),"")</f>
        <v/>
      </c>
      <c r="DH1592" s="308">
        <f>IFERROR(DB1592+DD1592,"")</f>
        <v/>
      </c>
      <c r="DI1592" s="447">
        <f>IFERROR(DD1592/DH1592,"")</f>
        <v/>
      </c>
      <c r="DJ1592" s="239" t="n"/>
      <c r="DK1592" s="12">
        <f>IFERROR(DF1592-AP1592,"")</f>
        <v/>
      </c>
      <c r="DL1592" s="239" t="n"/>
      <c r="DM1592" s="307">
        <f>IFERROR(DA1592-L1592,"")</f>
        <v/>
      </c>
      <c r="DN1592" s="348">
        <f>IF(DE1592&gt;AQ1592,0,1)</f>
        <v/>
      </c>
      <c r="DO1592" s="348">
        <f>IF(DA1592&lt;M1592,0,1)</f>
        <v/>
      </c>
      <c r="DP1592" s="348">
        <f>IF(DA1592&gt;N1592,0,1)</f>
        <v/>
      </c>
    </row>
    <row r="1593" ht="20.25" customHeight="1" s="417">
      <c r="C1593" s="455" t="n"/>
      <c r="G1593" s="238" t="n"/>
      <c r="H1593" s="437" t="n"/>
      <c r="I1593" s="437" t="n"/>
      <c r="J1593" s="437" t="n"/>
      <c r="K1593" s="437" t="n"/>
      <c r="L1593" s="240" t="n"/>
      <c r="M1593" s="241" t="n"/>
      <c r="N1593" s="242" t="n"/>
      <c r="O1593" s="232" t="n"/>
      <c r="P1593" s="232" t="n"/>
      <c r="Q1593" s="232" t="n"/>
      <c r="R1593" s="232" t="n"/>
      <c r="S1593" s="232" t="n"/>
      <c r="T1593" s="232" t="n"/>
      <c r="U1593" s="232" t="n"/>
      <c r="V1593" s="232" t="n"/>
      <c r="W1593" s="232" t="n"/>
      <c r="X1593" s="232" t="n"/>
      <c r="Y1593" s="195" t="n"/>
      <c r="Z1593" s="195" t="n"/>
      <c r="AA1593" s="232" t="n"/>
      <c r="AB1593" s="232" t="n"/>
      <c r="AC1593" s="232" t="n"/>
      <c r="AD1593" s="232" t="n"/>
      <c r="AE1593" s="232" t="n"/>
      <c r="AF1593" s="232" t="n"/>
      <c r="AG1593" s="232" t="n"/>
      <c r="AH1593" s="232" t="n"/>
      <c r="AI1593" s="232" t="n"/>
      <c r="AJ1593" s="232" t="n"/>
      <c r="AK1593" s="195" t="n"/>
      <c r="AL1593" s="195" t="n"/>
      <c r="AM1593" s="232">
        <f>IFERROR(ROUND(AVERAGE(O1593:S1593,AA1593:AE1593),0),"")</f>
        <v/>
      </c>
      <c r="AN1593" s="232">
        <f>IFERROR(ROUND(AVERAGE(T1593:X1593,AF1593:AJ1593),0),"")</f>
        <v/>
      </c>
      <c r="AO1593" s="278">
        <f>IFERROR((AM1593-L1593)/L1593,"")</f>
        <v/>
      </c>
      <c r="AP1593" s="218" t="n"/>
      <c r="AQ1593" s="219" t="n"/>
      <c r="AR1593" s="217">
        <f>IFERROR(ROUND((3600/AS1593*J1593),0),"")</f>
        <v/>
      </c>
      <c r="AS1593" s="217">
        <f>IFERROR(ROUND(AVERAGE(Y1593:Z1593,AK1593:AL1593),0),"")</f>
        <v/>
      </c>
      <c r="AT1593" s="217" t="n"/>
      <c r="AU1593" s="217" t="n"/>
      <c r="AV1593" s="217" t="n"/>
      <c r="AW1593" s="217" t="n"/>
      <c r="AX1593" s="217" t="n"/>
      <c r="AY1593" s="217" t="n"/>
      <c r="AZ1593" s="217" t="n"/>
      <c r="BA1593" s="217" t="n"/>
      <c r="BB1593" s="217" t="n"/>
      <c r="BC1593" s="217" t="n"/>
      <c r="BD1593" s="217" t="n"/>
      <c r="BE1593" s="217" t="n"/>
      <c r="BF1593" s="217" t="n"/>
      <c r="BG1593" s="217" t="n"/>
      <c r="BH1593" s="217" t="n"/>
      <c r="BI1593" s="217" t="n"/>
      <c r="BJ1593" s="217" t="n"/>
      <c r="BK1593" s="217" t="n"/>
      <c r="BL1593" s="217" t="n"/>
      <c r="BM1593" s="217" t="n"/>
      <c r="BN1593" s="217" t="n"/>
      <c r="BO1593" s="217" t="n"/>
      <c r="BP1593" s="217" t="n"/>
      <c r="BQ1593" s="217" t="n"/>
      <c r="BR1593" s="217" t="n"/>
      <c r="BS1593" s="217" t="n"/>
      <c r="BT1593" s="217" t="n"/>
      <c r="BU1593" s="217" t="n"/>
      <c r="BV1593" s="217" t="n"/>
      <c r="BW1593" s="217" t="n"/>
      <c r="BX1593" s="220" t="n"/>
      <c r="BY1593" s="220" t="n"/>
      <c r="BZ1593" s="220" t="n"/>
      <c r="CA1593" s="220" t="n"/>
      <c r="CB1593" s="220" t="n"/>
      <c r="CC1593" s="220" t="n"/>
      <c r="CD1593" s="220" t="n"/>
      <c r="CE1593" s="220" t="n"/>
      <c r="CF1593" s="220" t="n"/>
      <c r="CG1593" s="221">
        <f>IFERROR(ROUND((SUM(BX1593:CF1593)),0),"")</f>
        <v/>
      </c>
      <c r="CH1593" s="216" t="n"/>
      <c r="CI1593" s="456" t="n"/>
      <c r="CJ1593" s="223" t="n"/>
      <c r="CK1593" s="196" t="n"/>
      <c r="CL1593" s="196" t="n"/>
      <c r="CM1593" s="196" t="n"/>
      <c r="CN1593" s="196" t="n"/>
      <c r="CO1593" s="196" t="n"/>
      <c r="CP1593" s="323" t="n"/>
      <c r="CQ1593" s="348" t="n"/>
      <c r="CR1593" s="348" t="n"/>
      <c r="CS1593" s="348" t="n"/>
      <c r="CT1593" s="348" t="n"/>
      <c r="CU1593" s="348" t="n"/>
      <c r="CV1593" s="348" t="n"/>
      <c r="CW1593" s="348" t="n"/>
      <c r="CX1593" s="348" t="n"/>
      <c r="CY1593" s="348">
        <f>IFERROR(ROUND(STDEV(AN1593,L1593),1),"")</f>
        <v/>
      </c>
      <c r="CZ1593" s="232">
        <f>IFERROR(ROUND(AVERAGE(O1593:S1593,AA1593:AE1593),0),"")</f>
        <v/>
      </c>
      <c r="DA1593" s="232">
        <f>IFERROR(AVERAGE(T1593:X1593,AF1593:AJ1593),"")</f>
        <v/>
      </c>
      <c r="DB1593" s="308">
        <f>AV1593+BK1593</f>
        <v/>
      </c>
      <c r="DC1593" s="12">
        <f>SUM(BL1593:BT1593,AW1593:BE1593)</f>
        <v/>
      </c>
      <c r="DD1593" s="437">
        <f>IFERROR(ROUND(DC1593/K1593,0),"")</f>
        <v/>
      </c>
      <c r="DE1593" s="437">
        <f>IFERROR(ROUND(AVERAGE(Y1593:Z1593,AK1593:AL1593),0),"")</f>
        <v/>
      </c>
      <c r="DF1593" s="217">
        <f>IFERROR(ROUND((3600/DE1593*J1593),0),"")</f>
        <v/>
      </c>
      <c r="DG1593" s="437">
        <f>IFERROR(ROUND(DD1593/DF1593,1),"")</f>
        <v/>
      </c>
      <c r="DH1593" s="308">
        <f>IFERROR(DB1593+DD1593,"")</f>
        <v/>
      </c>
      <c r="DI1593" s="447">
        <f>IFERROR(DD1593/DH1593,"")</f>
        <v/>
      </c>
      <c r="DJ1593" s="239" t="n"/>
      <c r="DK1593" s="12">
        <f>IFERROR(DF1593-AP1593,"")</f>
        <v/>
      </c>
      <c r="DL1593" s="239" t="n"/>
      <c r="DM1593" s="307">
        <f>IFERROR(DA1593-L1593,"")</f>
        <v/>
      </c>
      <c r="DN1593" s="348">
        <f>IF(DE1593&gt;AQ1593,0,1)</f>
        <v/>
      </c>
      <c r="DO1593" s="348">
        <f>IF(DA1593&lt;M1593,0,1)</f>
        <v/>
      </c>
      <c r="DP1593" s="348">
        <f>IF(DA1593&gt;N1593,0,1)</f>
        <v/>
      </c>
    </row>
    <row r="1594" ht="20.25" customHeight="1" s="417">
      <c r="C1594" s="455" t="n"/>
      <c r="G1594" s="238" t="n"/>
      <c r="H1594" s="437" t="n"/>
      <c r="I1594" s="437" t="n"/>
      <c r="J1594" s="437" t="n"/>
      <c r="K1594" s="437" t="n"/>
      <c r="L1594" s="240" t="n"/>
      <c r="M1594" s="241" t="n"/>
      <c r="N1594" s="242" t="n"/>
      <c r="O1594" s="232" t="n"/>
      <c r="P1594" s="232" t="n"/>
      <c r="Q1594" s="232" t="n"/>
      <c r="R1594" s="232" t="n"/>
      <c r="S1594" s="232" t="n"/>
      <c r="T1594" s="232" t="n"/>
      <c r="U1594" s="232" t="n"/>
      <c r="V1594" s="232" t="n"/>
      <c r="W1594" s="232" t="n"/>
      <c r="X1594" s="232" t="n"/>
      <c r="Y1594" s="195" t="n"/>
      <c r="Z1594" s="195" t="n"/>
      <c r="AA1594" s="232" t="n"/>
      <c r="AB1594" s="232" t="n"/>
      <c r="AC1594" s="232" t="n"/>
      <c r="AD1594" s="232" t="n"/>
      <c r="AE1594" s="232" t="n"/>
      <c r="AF1594" s="232" t="n"/>
      <c r="AG1594" s="232" t="n"/>
      <c r="AH1594" s="232" t="n"/>
      <c r="AI1594" s="232" t="n"/>
      <c r="AJ1594" s="232" t="n"/>
      <c r="AK1594" s="195" t="n"/>
      <c r="AL1594" s="195" t="n"/>
      <c r="AM1594" s="232">
        <f>IFERROR(ROUND(AVERAGE(O1594:S1594,AA1594:AE1594),0),"")</f>
        <v/>
      </c>
      <c r="AN1594" s="232">
        <f>IFERROR(ROUND(AVERAGE(T1594:X1594,AF1594:AJ1594),0),"")</f>
        <v/>
      </c>
      <c r="AO1594" s="278">
        <f>IFERROR((AM1594-L1594)/L1594,"")</f>
        <v/>
      </c>
      <c r="AP1594" s="218" t="n"/>
      <c r="AQ1594" s="219" t="n"/>
      <c r="AR1594" s="217">
        <f>IFERROR(ROUND((3600/AS1594*J1594),0),"")</f>
        <v/>
      </c>
      <c r="AS1594" s="217">
        <f>IFERROR(ROUND(AVERAGE(Y1594:Z1594,AK1594:AL1594),0),"")</f>
        <v/>
      </c>
      <c r="AT1594" s="217" t="n"/>
      <c r="AU1594" s="217" t="n"/>
      <c r="AV1594" s="217" t="n"/>
      <c r="AW1594" s="217" t="n"/>
      <c r="AX1594" s="217" t="n"/>
      <c r="AY1594" s="217" t="n"/>
      <c r="AZ1594" s="217" t="n"/>
      <c r="BA1594" s="217" t="n"/>
      <c r="BB1594" s="217" t="n"/>
      <c r="BC1594" s="217" t="n"/>
      <c r="BD1594" s="217" t="n"/>
      <c r="BE1594" s="217" t="n"/>
      <c r="BF1594" s="217" t="n"/>
      <c r="BG1594" s="217" t="n"/>
      <c r="BH1594" s="217" t="n"/>
      <c r="BI1594" s="217" t="n"/>
      <c r="BJ1594" s="217" t="n"/>
      <c r="BK1594" s="217" t="n"/>
      <c r="BL1594" s="217" t="n"/>
      <c r="BM1594" s="217" t="n"/>
      <c r="BN1594" s="217" t="n"/>
      <c r="BO1594" s="217" t="n"/>
      <c r="BP1594" s="217" t="n"/>
      <c r="BQ1594" s="217" t="n"/>
      <c r="BR1594" s="217" t="n"/>
      <c r="BS1594" s="217" t="n"/>
      <c r="BT1594" s="217" t="n"/>
      <c r="BU1594" s="217" t="n"/>
      <c r="BV1594" s="217" t="n"/>
      <c r="BW1594" s="217" t="n"/>
      <c r="BX1594" s="220" t="n"/>
      <c r="BY1594" s="220" t="n"/>
      <c r="BZ1594" s="220" t="n"/>
      <c r="CA1594" s="220" t="n"/>
      <c r="CB1594" s="220" t="n"/>
      <c r="CC1594" s="220" t="n"/>
      <c r="CD1594" s="220" t="n"/>
      <c r="CE1594" s="220" t="n"/>
      <c r="CF1594" s="220" t="n"/>
      <c r="CG1594" s="221">
        <f>IFERROR(ROUND((SUM(BX1594:CF1594)),0),"")</f>
        <v/>
      </c>
      <c r="CH1594" s="216" t="n"/>
      <c r="CI1594" s="456" t="n"/>
      <c r="CJ1594" s="223" t="n"/>
      <c r="CK1594" s="196" t="n"/>
      <c r="CL1594" s="196" t="n"/>
      <c r="CM1594" s="196" t="n"/>
      <c r="CN1594" s="196" t="n"/>
      <c r="CO1594" s="196" t="n"/>
      <c r="CP1594" s="323" t="n"/>
      <c r="CQ1594" s="348" t="n"/>
      <c r="CR1594" s="348" t="n"/>
      <c r="CS1594" s="348" t="n"/>
      <c r="CT1594" s="348" t="n"/>
      <c r="CU1594" s="348" t="n"/>
      <c r="CV1594" s="348" t="n"/>
      <c r="CW1594" s="348" t="n"/>
      <c r="CX1594" s="348" t="n"/>
      <c r="CY1594" s="348">
        <f>IFERROR(ROUND(STDEV(AN1594,L1594),1),"")</f>
        <v/>
      </c>
      <c r="CZ1594" s="232">
        <f>IFERROR(ROUND(AVERAGE(O1594:S1594,AA1594:AE1594),0),"")</f>
        <v/>
      </c>
      <c r="DA1594" s="232">
        <f>IFERROR(AVERAGE(T1594:X1594,AF1594:AJ1594),"")</f>
        <v/>
      </c>
      <c r="DB1594" s="308">
        <f>AV1594+BK1594</f>
        <v/>
      </c>
      <c r="DC1594" s="12">
        <f>SUM(BL1594:BT1594,AW1594:BE1594)</f>
        <v/>
      </c>
      <c r="DD1594" s="437">
        <f>IFERROR(ROUND(DC1594/K1594,0),"")</f>
        <v/>
      </c>
      <c r="DE1594" s="437">
        <f>IFERROR(ROUND(AVERAGE(Y1594:Z1594,AK1594:AL1594),0),"")</f>
        <v/>
      </c>
      <c r="DF1594" s="217">
        <f>IFERROR(ROUND((3600/DE1594*J1594),0),"")</f>
        <v/>
      </c>
      <c r="DG1594" s="437">
        <f>IFERROR(ROUND(DD1594/DF1594,1),"")</f>
        <v/>
      </c>
      <c r="DH1594" s="308">
        <f>IFERROR(DB1594+DD1594,"")</f>
        <v/>
      </c>
      <c r="DI1594" s="447">
        <f>IFERROR(DD1594/DH1594,"")</f>
        <v/>
      </c>
      <c r="DJ1594" s="239" t="n"/>
      <c r="DK1594" s="12">
        <f>IFERROR(DF1594-AP1594,"")</f>
        <v/>
      </c>
      <c r="DL1594" s="239" t="n"/>
      <c r="DM1594" s="307">
        <f>IFERROR(DA1594-L1594,"")</f>
        <v/>
      </c>
      <c r="DN1594" s="348">
        <f>IF(DE1594&gt;AQ1594,0,1)</f>
        <v/>
      </c>
      <c r="DO1594" s="348">
        <f>IF(DA1594&lt;M1594,0,1)</f>
        <v/>
      </c>
      <c r="DP1594" s="348">
        <f>IF(DA1594&gt;N1594,0,1)</f>
        <v/>
      </c>
    </row>
    <row r="1595" ht="20.25" customHeight="1" s="417">
      <c r="C1595" s="455" t="n"/>
      <c r="G1595" s="238" t="n"/>
      <c r="H1595" s="437" t="n"/>
      <c r="I1595" s="437" t="n"/>
      <c r="J1595" s="437" t="n"/>
      <c r="K1595" s="437" t="n"/>
      <c r="L1595" s="240" t="n"/>
      <c r="M1595" s="241" t="n"/>
      <c r="N1595" s="242" t="n"/>
      <c r="O1595" s="232" t="n"/>
      <c r="P1595" s="232" t="n"/>
      <c r="Q1595" s="232" t="n"/>
      <c r="R1595" s="232" t="n"/>
      <c r="S1595" s="232" t="n"/>
      <c r="T1595" s="232" t="n"/>
      <c r="U1595" s="232" t="n"/>
      <c r="V1595" s="232" t="n"/>
      <c r="W1595" s="232" t="n"/>
      <c r="X1595" s="232" t="n"/>
      <c r="Y1595" s="195" t="n"/>
      <c r="Z1595" s="195" t="n"/>
      <c r="AA1595" s="232" t="n"/>
      <c r="AB1595" s="232" t="n"/>
      <c r="AC1595" s="232" t="n"/>
      <c r="AD1595" s="232" t="n"/>
      <c r="AE1595" s="232" t="n"/>
      <c r="AF1595" s="232" t="n"/>
      <c r="AG1595" s="232" t="n"/>
      <c r="AH1595" s="232" t="n"/>
      <c r="AI1595" s="232" t="n"/>
      <c r="AJ1595" s="232" t="n"/>
      <c r="AK1595" s="195" t="n"/>
      <c r="AL1595" s="195" t="n"/>
      <c r="AM1595" s="232">
        <f>IFERROR(ROUND(AVERAGE(O1595:S1595,AA1595:AE1595),0),"")</f>
        <v/>
      </c>
      <c r="AN1595" s="232">
        <f>IFERROR(ROUND(AVERAGE(T1595:X1595,AF1595:AJ1595),0),"")</f>
        <v/>
      </c>
      <c r="AO1595" s="278">
        <f>IFERROR((AM1595-L1595)/L1595,"")</f>
        <v/>
      </c>
      <c r="AP1595" s="218" t="n"/>
      <c r="AQ1595" s="219" t="n"/>
      <c r="AR1595" s="217">
        <f>IFERROR(ROUND((3600/AS1595*J1595),0),"")</f>
        <v/>
      </c>
      <c r="AS1595" s="217">
        <f>IFERROR(ROUND(AVERAGE(Y1595:Z1595,AK1595:AL1595),0),"")</f>
        <v/>
      </c>
      <c r="AT1595" s="217" t="n"/>
      <c r="AU1595" s="217" t="n"/>
      <c r="AV1595" s="217" t="n"/>
      <c r="AW1595" s="217" t="n"/>
      <c r="AX1595" s="217" t="n"/>
      <c r="AY1595" s="217" t="n"/>
      <c r="AZ1595" s="217" t="n"/>
      <c r="BA1595" s="217" t="n"/>
      <c r="BB1595" s="217" t="n"/>
      <c r="BC1595" s="217" t="n"/>
      <c r="BD1595" s="217" t="n"/>
      <c r="BE1595" s="217" t="n"/>
      <c r="BF1595" s="217" t="n"/>
      <c r="BG1595" s="217" t="n"/>
      <c r="BH1595" s="217" t="n"/>
      <c r="BI1595" s="217" t="n"/>
      <c r="BJ1595" s="217" t="n"/>
      <c r="BK1595" s="217" t="n"/>
      <c r="BL1595" s="217" t="n"/>
      <c r="BM1595" s="217" t="n"/>
      <c r="BN1595" s="217" t="n"/>
      <c r="BO1595" s="217" t="n"/>
      <c r="BP1595" s="217" t="n"/>
      <c r="BQ1595" s="217" t="n"/>
      <c r="BR1595" s="217" t="n"/>
      <c r="BS1595" s="217" t="n"/>
      <c r="BT1595" s="217" t="n"/>
      <c r="BU1595" s="217" t="n"/>
      <c r="BV1595" s="217" t="n"/>
      <c r="BW1595" s="217" t="n"/>
      <c r="BX1595" s="220" t="n"/>
      <c r="BY1595" s="220" t="n"/>
      <c r="BZ1595" s="220" t="n"/>
      <c r="CA1595" s="220" t="n"/>
      <c r="CB1595" s="220" t="n"/>
      <c r="CC1595" s="220" t="n"/>
      <c r="CD1595" s="220" t="n"/>
      <c r="CE1595" s="220" t="n"/>
      <c r="CF1595" s="220" t="n"/>
      <c r="CG1595" s="221">
        <f>IFERROR(ROUND((SUM(BX1595:CF1595)),0),"")</f>
        <v/>
      </c>
      <c r="CH1595" s="216" t="n"/>
      <c r="CI1595" s="456" t="n"/>
      <c r="CJ1595" s="223" t="n"/>
      <c r="CK1595" s="196" t="n"/>
      <c r="CL1595" s="196" t="n"/>
      <c r="CM1595" s="196" t="n"/>
      <c r="CN1595" s="196" t="n"/>
      <c r="CO1595" s="196" t="n"/>
      <c r="CP1595" s="323" t="n"/>
      <c r="CQ1595" s="348" t="n"/>
      <c r="CR1595" s="348" t="n"/>
      <c r="CS1595" s="348" t="n"/>
      <c r="CT1595" s="348" t="n"/>
      <c r="CU1595" s="348" t="n"/>
      <c r="CV1595" s="348" t="n"/>
      <c r="CW1595" s="348" t="n"/>
      <c r="CX1595" s="348" t="n"/>
      <c r="CY1595" s="348">
        <f>IFERROR(ROUND(STDEV(AN1595,L1595),1),"")</f>
        <v/>
      </c>
      <c r="CZ1595" s="232">
        <f>IFERROR(ROUND(AVERAGE(O1595:S1595,AA1595:AE1595),0),"")</f>
        <v/>
      </c>
      <c r="DA1595" s="232">
        <f>IFERROR(AVERAGE(T1595:X1595,AF1595:AJ1595),"")</f>
        <v/>
      </c>
      <c r="DB1595" s="308">
        <f>AV1595+BK1595</f>
        <v/>
      </c>
      <c r="DC1595" s="12">
        <f>SUM(BL1595:BT1595,AW1595:BE1595)</f>
        <v/>
      </c>
      <c r="DD1595" s="437">
        <f>IFERROR(ROUND(DC1595/K1595,0),"")</f>
        <v/>
      </c>
      <c r="DE1595" s="437">
        <f>IFERROR(ROUND(AVERAGE(Y1595:Z1595,AK1595:AL1595),0),"")</f>
        <v/>
      </c>
      <c r="DF1595" s="217">
        <f>IFERROR(ROUND((3600/DE1595*J1595),0),"")</f>
        <v/>
      </c>
      <c r="DG1595" s="437">
        <f>IFERROR(ROUND(DD1595/DF1595,1),"")</f>
        <v/>
      </c>
      <c r="DH1595" s="308">
        <f>IFERROR(DB1595+DD1595,"")</f>
        <v/>
      </c>
      <c r="DI1595" s="447">
        <f>IFERROR(DD1595/DH1595,"")</f>
        <v/>
      </c>
      <c r="DJ1595" s="239" t="n"/>
      <c r="DK1595" s="12">
        <f>IFERROR(DF1595-AP1595,"")</f>
        <v/>
      </c>
      <c r="DL1595" s="239" t="n"/>
      <c r="DM1595" s="307">
        <f>IFERROR(DA1595-L1595,"")</f>
        <v/>
      </c>
      <c r="DN1595" s="348">
        <f>IF(DE1595&gt;AQ1595,0,1)</f>
        <v/>
      </c>
      <c r="DO1595" s="348">
        <f>IF(DA1595&lt;M1595,0,1)</f>
        <v/>
      </c>
      <c r="DP1595" s="348">
        <f>IF(DA1595&gt;N1595,0,1)</f>
        <v/>
      </c>
    </row>
    <row r="1596" ht="20.25" customHeight="1" s="417">
      <c r="C1596" s="455" t="n"/>
      <c r="G1596" s="238" t="n"/>
      <c r="H1596" s="437" t="n"/>
      <c r="I1596" s="437" t="n"/>
      <c r="J1596" s="437" t="n"/>
      <c r="K1596" s="437" t="n"/>
      <c r="L1596" s="240" t="n"/>
      <c r="M1596" s="241" t="n"/>
      <c r="N1596" s="242" t="n"/>
      <c r="O1596" s="232" t="n"/>
      <c r="P1596" s="232" t="n"/>
      <c r="Q1596" s="232" t="n"/>
      <c r="R1596" s="232" t="n"/>
      <c r="S1596" s="232" t="n"/>
      <c r="T1596" s="232" t="n"/>
      <c r="U1596" s="232" t="n"/>
      <c r="V1596" s="232" t="n"/>
      <c r="W1596" s="232" t="n"/>
      <c r="X1596" s="232" t="n"/>
      <c r="Y1596" s="195" t="n"/>
      <c r="Z1596" s="195" t="n"/>
      <c r="AA1596" s="232" t="n"/>
      <c r="AB1596" s="232" t="n"/>
      <c r="AC1596" s="232" t="n"/>
      <c r="AD1596" s="232" t="n"/>
      <c r="AE1596" s="232" t="n"/>
      <c r="AF1596" s="232" t="n"/>
      <c r="AG1596" s="232" t="n"/>
      <c r="AH1596" s="232" t="n"/>
      <c r="AI1596" s="232" t="n"/>
      <c r="AJ1596" s="232" t="n"/>
      <c r="AK1596" s="195" t="n"/>
      <c r="AL1596" s="195" t="n"/>
      <c r="AM1596" s="232">
        <f>IFERROR(ROUND(AVERAGE(O1596:S1596,AA1596:AE1596),0),"")</f>
        <v/>
      </c>
      <c r="AN1596" s="232">
        <f>IFERROR(ROUND(AVERAGE(T1596:X1596,AF1596:AJ1596),0),"")</f>
        <v/>
      </c>
      <c r="AO1596" s="278">
        <f>IFERROR((AM1596-L1596)/L1596,"")</f>
        <v/>
      </c>
      <c r="AP1596" s="218" t="n"/>
      <c r="AQ1596" s="219" t="n"/>
      <c r="AR1596" s="217">
        <f>IFERROR(ROUND((3600/AS1596*J1596),0),"")</f>
        <v/>
      </c>
      <c r="AS1596" s="217">
        <f>IFERROR(ROUND(AVERAGE(Y1596:Z1596,AK1596:AL1596),0),"")</f>
        <v/>
      </c>
      <c r="AT1596" s="217" t="n"/>
      <c r="AU1596" s="217" t="n"/>
      <c r="AV1596" s="217" t="n"/>
      <c r="AW1596" s="217" t="n"/>
      <c r="AX1596" s="217" t="n"/>
      <c r="AY1596" s="217" t="n"/>
      <c r="AZ1596" s="217" t="n"/>
      <c r="BA1596" s="217" t="n"/>
      <c r="BB1596" s="217" t="n"/>
      <c r="BC1596" s="217" t="n"/>
      <c r="BD1596" s="217" t="n"/>
      <c r="BE1596" s="217" t="n"/>
      <c r="BF1596" s="217" t="n"/>
      <c r="BG1596" s="217" t="n"/>
      <c r="BH1596" s="217" t="n"/>
      <c r="BI1596" s="217" t="n"/>
      <c r="BJ1596" s="217" t="n"/>
      <c r="BK1596" s="217" t="n"/>
      <c r="BL1596" s="217" t="n"/>
      <c r="BM1596" s="217" t="n"/>
      <c r="BN1596" s="217" t="n"/>
      <c r="BO1596" s="217" t="n"/>
      <c r="BP1596" s="217" t="n"/>
      <c r="BQ1596" s="217" t="n"/>
      <c r="BR1596" s="217" t="n"/>
      <c r="BS1596" s="217" t="n"/>
      <c r="BT1596" s="217" t="n"/>
      <c r="BU1596" s="217" t="n"/>
      <c r="BV1596" s="217" t="n"/>
      <c r="BW1596" s="217" t="n"/>
      <c r="BX1596" s="220" t="n"/>
      <c r="BY1596" s="220" t="n"/>
      <c r="BZ1596" s="220" t="n"/>
      <c r="CA1596" s="220" t="n"/>
      <c r="CB1596" s="220" t="n"/>
      <c r="CC1596" s="220" t="n"/>
      <c r="CD1596" s="220" t="n"/>
      <c r="CE1596" s="220" t="n"/>
      <c r="CF1596" s="220" t="n"/>
      <c r="CG1596" s="221">
        <f>IFERROR(ROUND((SUM(BX1596:CF1596)),0),"")</f>
        <v/>
      </c>
      <c r="CH1596" s="216" t="n"/>
      <c r="CI1596" s="456" t="n"/>
      <c r="CJ1596" s="223" t="n"/>
      <c r="CK1596" s="196" t="n"/>
      <c r="CL1596" s="196" t="n"/>
      <c r="CM1596" s="196" t="n"/>
      <c r="CN1596" s="196" t="n"/>
      <c r="CO1596" s="196" t="n"/>
      <c r="CP1596" s="323" t="n"/>
      <c r="CQ1596" s="348" t="n"/>
      <c r="CR1596" s="348" t="n"/>
      <c r="CS1596" s="348" t="n"/>
      <c r="CT1596" s="348" t="n"/>
      <c r="CU1596" s="348" t="n"/>
      <c r="CV1596" s="348" t="n"/>
      <c r="CW1596" s="348" t="n"/>
      <c r="CX1596" s="348" t="n"/>
      <c r="CY1596" s="348">
        <f>IFERROR(ROUND(STDEV(AN1596,L1596),1),"")</f>
        <v/>
      </c>
      <c r="CZ1596" s="232">
        <f>IFERROR(ROUND(AVERAGE(O1596:S1596,AA1596:AE1596),0),"")</f>
        <v/>
      </c>
      <c r="DA1596" s="232">
        <f>IFERROR(AVERAGE(T1596:X1596,AF1596:AJ1596),"")</f>
        <v/>
      </c>
      <c r="DB1596" s="308">
        <f>AV1596+BK1596</f>
        <v/>
      </c>
      <c r="DC1596" s="12">
        <f>SUM(BL1596:BT1596,AW1596:BE1596)</f>
        <v/>
      </c>
      <c r="DD1596" s="437">
        <f>IFERROR(ROUND(DC1596/K1596,0),"")</f>
        <v/>
      </c>
      <c r="DE1596" s="437">
        <f>IFERROR(ROUND(AVERAGE(Y1596:Z1596,AK1596:AL1596),0),"")</f>
        <v/>
      </c>
      <c r="DF1596" s="217">
        <f>IFERROR(ROUND((3600/DE1596*J1596),0),"")</f>
        <v/>
      </c>
      <c r="DG1596" s="437">
        <f>IFERROR(ROUND(DD1596/DF1596,1),"")</f>
        <v/>
      </c>
      <c r="DH1596" s="308">
        <f>IFERROR(DB1596+DD1596,"")</f>
        <v/>
      </c>
      <c r="DI1596" s="447">
        <f>IFERROR(DD1596/DH1596,"")</f>
        <v/>
      </c>
      <c r="DJ1596" s="239" t="n"/>
      <c r="DK1596" s="12">
        <f>IFERROR(DF1596-AP1596,"")</f>
        <v/>
      </c>
      <c r="DL1596" s="239" t="n"/>
      <c r="DM1596" s="307">
        <f>IFERROR(DA1596-L1596,"")</f>
        <v/>
      </c>
      <c r="DN1596" s="348">
        <f>IF(DE1596&gt;AQ1596,0,1)</f>
        <v/>
      </c>
      <c r="DO1596" s="348">
        <f>IF(DA1596&lt;M1596,0,1)</f>
        <v/>
      </c>
      <c r="DP1596" s="348">
        <f>IF(DA1596&gt;N1596,0,1)</f>
        <v/>
      </c>
    </row>
    <row r="1597" ht="20.25" customHeight="1" s="417">
      <c r="C1597" s="455" t="n"/>
      <c r="G1597" s="238" t="n"/>
      <c r="H1597" s="437" t="n"/>
      <c r="I1597" s="437" t="n"/>
      <c r="J1597" s="437" t="n"/>
      <c r="K1597" s="437" t="n"/>
      <c r="L1597" s="240" t="n"/>
      <c r="M1597" s="241" t="n"/>
      <c r="N1597" s="242" t="n"/>
      <c r="O1597" s="232" t="n"/>
      <c r="P1597" s="232" t="n"/>
      <c r="Q1597" s="232" t="n"/>
      <c r="R1597" s="232" t="n"/>
      <c r="S1597" s="232" t="n"/>
      <c r="T1597" s="232" t="n"/>
      <c r="U1597" s="232" t="n"/>
      <c r="V1597" s="232" t="n"/>
      <c r="W1597" s="232" t="n"/>
      <c r="X1597" s="232" t="n"/>
      <c r="Y1597" s="195" t="n"/>
      <c r="Z1597" s="195" t="n"/>
      <c r="AA1597" s="232" t="n"/>
      <c r="AB1597" s="232" t="n"/>
      <c r="AC1597" s="232" t="n"/>
      <c r="AD1597" s="232" t="n"/>
      <c r="AE1597" s="232" t="n"/>
      <c r="AF1597" s="232" t="n"/>
      <c r="AG1597" s="232" t="n"/>
      <c r="AH1597" s="232" t="n"/>
      <c r="AI1597" s="232" t="n"/>
      <c r="AJ1597" s="232" t="n"/>
      <c r="AK1597" s="195" t="n"/>
      <c r="AL1597" s="195" t="n"/>
      <c r="AM1597" s="232">
        <f>IFERROR(ROUND(AVERAGE(O1597:S1597,AA1597:AE1597),0),"")</f>
        <v/>
      </c>
      <c r="AN1597" s="232">
        <f>IFERROR(ROUND(AVERAGE(T1597:X1597,AF1597:AJ1597),0),"")</f>
        <v/>
      </c>
      <c r="AO1597" s="278">
        <f>IFERROR((AM1597-L1597)/L1597,"")</f>
        <v/>
      </c>
      <c r="AP1597" s="218" t="n"/>
      <c r="AQ1597" s="219" t="n"/>
      <c r="AR1597" s="217">
        <f>IFERROR(ROUND((3600/AS1597*J1597),0),"")</f>
        <v/>
      </c>
      <c r="AS1597" s="217">
        <f>IFERROR(ROUND(AVERAGE(Y1597:Z1597,AK1597:AL1597),0),"")</f>
        <v/>
      </c>
      <c r="AT1597" s="217" t="n"/>
      <c r="AU1597" s="217" t="n"/>
      <c r="AV1597" s="217" t="n"/>
      <c r="AW1597" s="217" t="n"/>
      <c r="AX1597" s="217" t="n"/>
      <c r="AY1597" s="217" t="n"/>
      <c r="AZ1597" s="217" t="n"/>
      <c r="BA1597" s="217" t="n"/>
      <c r="BB1597" s="217" t="n"/>
      <c r="BC1597" s="217" t="n"/>
      <c r="BD1597" s="217" t="n"/>
      <c r="BE1597" s="217" t="n"/>
      <c r="BF1597" s="217" t="n"/>
      <c r="BG1597" s="217" t="n"/>
      <c r="BH1597" s="217" t="n"/>
      <c r="BI1597" s="217" t="n"/>
      <c r="BJ1597" s="217" t="n"/>
      <c r="BK1597" s="217" t="n"/>
      <c r="BL1597" s="217" t="n"/>
      <c r="BM1597" s="217" t="n"/>
      <c r="BN1597" s="217" t="n"/>
      <c r="BO1597" s="217" t="n"/>
      <c r="BP1597" s="217" t="n"/>
      <c r="BQ1597" s="217" t="n"/>
      <c r="BR1597" s="217" t="n"/>
      <c r="BS1597" s="217" t="n"/>
      <c r="BT1597" s="217" t="n"/>
      <c r="BU1597" s="217" t="n"/>
      <c r="BV1597" s="217" t="n"/>
      <c r="BW1597" s="217" t="n"/>
      <c r="BX1597" s="220" t="n"/>
      <c r="BY1597" s="220" t="n"/>
      <c r="BZ1597" s="220" t="n"/>
      <c r="CA1597" s="220" t="n"/>
      <c r="CB1597" s="220" t="n"/>
      <c r="CC1597" s="220" t="n"/>
      <c r="CD1597" s="220" t="n"/>
      <c r="CE1597" s="220" t="n"/>
      <c r="CF1597" s="220" t="n"/>
      <c r="CG1597" s="221">
        <f>IFERROR(ROUND((SUM(BX1597:CF1597)),0),"")</f>
        <v/>
      </c>
      <c r="CH1597" s="216" t="n"/>
      <c r="CI1597" s="456" t="n"/>
      <c r="CJ1597" s="223" t="n"/>
      <c r="CK1597" s="196" t="n"/>
      <c r="CL1597" s="196" t="n"/>
      <c r="CM1597" s="196" t="n"/>
      <c r="CN1597" s="196" t="n"/>
      <c r="CO1597" s="196" t="n"/>
      <c r="CP1597" s="323" t="n"/>
      <c r="CQ1597" s="348" t="n"/>
      <c r="CR1597" s="348" t="n"/>
      <c r="CS1597" s="348" t="n"/>
      <c r="CT1597" s="348" t="n"/>
      <c r="CU1597" s="348" t="n"/>
      <c r="CV1597" s="348" t="n"/>
      <c r="CW1597" s="348" t="n"/>
      <c r="CX1597" s="348" t="n"/>
      <c r="CY1597" s="348">
        <f>IFERROR(ROUND(STDEV(AN1597,L1597),1),"")</f>
        <v/>
      </c>
      <c r="CZ1597" s="232">
        <f>IFERROR(ROUND(AVERAGE(O1597:S1597,AA1597:AE1597),0),"")</f>
        <v/>
      </c>
      <c r="DA1597" s="232">
        <f>IFERROR(AVERAGE(T1597:X1597,AF1597:AJ1597),"")</f>
        <v/>
      </c>
      <c r="DB1597" s="308">
        <f>AV1597+BK1597</f>
        <v/>
      </c>
      <c r="DC1597" s="12">
        <f>SUM(BL1597:BT1597,AW1597:BE1597)</f>
        <v/>
      </c>
      <c r="DD1597" s="437">
        <f>IFERROR(ROUND(DC1597/K1597,0),"")</f>
        <v/>
      </c>
      <c r="DE1597" s="437">
        <f>IFERROR(ROUND(AVERAGE(Y1597:Z1597,AK1597:AL1597),0),"")</f>
        <v/>
      </c>
      <c r="DF1597" s="217">
        <f>IFERROR(ROUND((3600/DE1597*J1597),0),"")</f>
        <v/>
      </c>
      <c r="DG1597" s="437">
        <f>IFERROR(ROUND(DD1597/DF1597,1),"")</f>
        <v/>
      </c>
      <c r="DH1597" s="308">
        <f>IFERROR(DB1597+DD1597,"")</f>
        <v/>
      </c>
      <c r="DI1597" s="447">
        <f>IFERROR(DD1597/DH1597,"")</f>
        <v/>
      </c>
      <c r="DJ1597" s="239" t="n"/>
      <c r="DK1597" s="12">
        <f>IFERROR(DF1597-AP1597,"")</f>
        <v/>
      </c>
      <c r="DL1597" s="239" t="n"/>
      <c r="DM1597" s="307">
        <f>IFERROR(DA1597-L1597,"")</f>
        <v/>
      </c>
      <c r="DN1597" s="348">
        <f>IF(DE1597&gt;AQ1597,0,1)</f>
        <v/>
      </c>
      <c r="DO1597" s="348">
        <f>IF(DA1597&lt;M1597,0,1)</f>
        <v/>
      </c>
      <c r="DP1597" s="348">
        <f>IF(DA1597&gt;N1597,0,1)</f>
        <v/>
      </c>
    </row>
    <row r="1598" ht="20.25" customHeight="1" s="417">
      <c r="C1598" s="455" t="n"/>
      <c r="G1598" s="238" t="n"/>
      <c r="H1598" s="437" t="n"/>
      <c r="I1598" s="437" t="n"/>
      <c r="J1598" s="437" t="n"/>
      <c r="K1598" s="437" t="n"/>
      <c r="L1598" s="240" t="n"/>
      <c r="M1598" s="241" t="n"/>
      <c r="N1598" s="242" t="n"/>
      <c r="O1598" s="232" t="n"/>
      <c r="P1598" s="232" t="n"/>
      <c r="Q1598" s="232" t="n"/>
      <c r="R1598" s="232" t="n"/>
      <c r="S1598" s="232" t="n"/>
      <c r="T1598" s="232" t="n"/>
      <c r="U1598" s="232" t="n"/>
      <c r="V1598" s="232" t="n"/>
      <c r="W1598" s="232" t="n"/>
      <c r="X1598" s="232" t="n"/>
      <c r="Y1598" s="195" t="n"/>
      <c r="Z1598" s="195" t="n"/>
      <c r="AA1598" s="232" t="n"/>
      <c r="AB1598" s="232" t="n"/>
      <c r="AC1598" s="232" t="n"/>
      <c r="AD1598" s="232" t="n"/>
      <c r="AE1598" s="232" t="n"/>
      <c r="AF1598" s="232" t="n"/>
      <c r="AG1598" s="232" t="n"/>
      <c r="AH1598" s="232" t="n"/>
      <c r="AI1598" s="232" t="n"/>
      <c r="AJ1598" s="232" t="n"/>
      <c r="AK1598" s="195" t="n"/>
      <c r="AL1598" s="195" t="n"/>
      <c r="AM1598" s="232">
        <f>IFERROR(ROUND(AVERAGE(O1598:S1598,AA1598:AE1598),0),"")</f>
        <v/>
      </c>
      <c r="AN1598" s="232">
        <f>IFERROR(ROUND(AVERAGE(T1598:X1598,AF1598:AJ1598),0),"")</f>
        <v/>
      </c>
      <c r="AO1598" s="278">
        <f>IFERROR((AM1598-L1598)/L1598,"")</f>
        <v/>
      </c>
      <c r="AP1598" s="218" t="n"/>
      <c r="AQ1598" s="219" t="n"/>
      <c r="AR1598" s="217">
        <f>IFERROR(ROUND((3600/AS1598*J1598),0),"")</f>
        <v/>
      </c>
      <c r="AS1598" s="217">
        <f>IFERROR(ROUND(AVERAGE(Y1598:Z1598,AK1598:AL1598),0),"")</f>
        <v/>
      </c>
      <c r="AT1598" s="217" t="n"/>
      <c r="AU1598" s="217" t="n"/>
      <c r="AV1598" s="217" t="n"/>
      <c r="AW1598" s="217" t="n"/>
      <c r="AX1598" s="217" t="n"/>
      <c r="AY1598" s="217" t="n"/>
      <c r="AZ1598" s="217" t="n"/>
      <c r="BA1598" s="217" t="n"/>
      <c r="BB1598" s="217" t="n"/>
      <c r="BC1598" s="217" t="n"/>
      <c r="BD1598" s="217" t="n"/>
      <c r="BE1598" s="217" t="n"/>
      <c r="BF1598" s="217" t="n"/>
      <c r="BG1598" s="217" t="n"/>
      <c r="BH1598" s="217" t="n"/>
      <c r="BI1598" s="217" t="n"/>
      <c r="BJ1598" s="217" t="n"/>
      <c r="BK1598" s="217" t="n"/>
      <c r="BL1598" s="217" t="n"/>
      <c r="BM1598" s="217" t="n"/>
      <c r="BN1598" s="217" t="n"/>
      <c r="BO1598" s="217" t="n"/>
      <c r="BP1598" s="217" t="n"/>
      <c r="BQ1598" s="217" t="n"/>
      <c r="BR1598" s="217" t="n"/>
      <c r="BS1598" s="217" t="n"/>
      <c r="BT1598" s="217" t="n"/>
      <c r="BU1598" s="217" t="n"/>
      <c r="BV1598" s="217" t="n"/>
      <c r="BW1598" s="217" t="n"/>
      <c r="BX1598" s="220" t="n"/>
      <c r="BY1598" s="220" t="n"/>
      <c r="BZ1598" s="220" t="n"/>
      <c r="CA1598" s="220" t="n"/>
      <c r="CB1598" s="220" t="n"/>
      <c r="CC1598" s="220" t="n"/>
      <c r="CD1598" s="220" t="n"/>
      <c r="CE1598" s="220" t="n"/>
      <c r="CF1598" s="220" t="n"/>
      <c r="CG1598" s="221">
        <f>IFERROR(ROUND((SUM(BX1598:CF1598)),0),"")</f>
        <v/>
      </c>
      <c r="CH1598" s="216" t="n"/>
      <c r="CI1598" s="456" t="n"/>
      <c r="CJ1598" s="223" t="n"/>
      <c r="CK1598" s="196" t="n"/>
      <c r="CL1598" s="196" t="n"/>
      <c r="CM1598" s="196" t="n"/>
      <c r="CN1598" s="196" t="n"/>
      <c r="CO1598" s="196" t="n"/>
      <c r="CP1598" s="323" t="n"/>
      <c r="CQ1598" s="348" t="n"/>
      <c r="CR1598" s="348" t="n"/>
      <c r="CS1598" s="348" t="n"/>
      <c r="CT1598" s="348" t="n"/>
      <c r="CU1598" s="348" t="n"/>
      <c r="CV1598" s="348" t="n"/>
      <c r="CW1598" s="348" t="n"/>
      <c r="CX1598" s="348" t="n"/>
      <c r="CY1598" s="348">
        <f>IFERROR(ROUND(STDEV(AN1598,L1598),1),"")</f>
        <v/>
      </c>
      <c r="CZ1598" s="232">
        <f>IFERROR(ROUND(AVERAGE(O1598:S1598,AA1598:AE1598),0),"")</f>
        <v/>
      </c>
      <c r="DA1598" s="232">
        <f>IFERROR(AVERAGE(T1598:X1598,AF1598:AJ1598),"")</f>
        <v/>
      </c>
      <c r="DB1598" s="308">
        <f>AV1598+BK1598</f>
        <v/>
      </c>
      <c r="DC1598" s="12">
        <f>SUM(BL1598:BT1598,AW1598:BE1598)</f>
        <v/>
      </c>
      <c r="DD1598" s="437">
        <f>IFERROR(ROUND(DC1598/K1598,0),"")</f>
        <v/>
      </c>
      <c r="DE1598" s="437">
        <f>IFERROR(ROUND(AVERAGE(Y1598:Z1598,AK1598:AL1598),0),"")</f>
        <v/>
      </c>
      <c r="DF1598" s="217">
        <f>IFERROR(ROUND((3600/DE1598*J1598),0),"")</f>
        <v/>
      </c>
      <c r="DG1598" s="437">
        <f>IFERROR(ROUND(DD1598/DF1598,1),"")</f>
        <v/>
      </c>
      <c r="DH1598" s="308">
        <f>IFERROR(DB1598+DD1598,"")</f>
        <v/>
      </c>
      <c r="DI1598" s="447">
        <f>IFERROR(DD1598/DH1598,"")</f>
        <v/>
      </c>
      <c r="DJ1598" s="239" t="n"/>
      <c r="DK1598" s="12">
        <f>IFERROR(DF1598-AP1598,"")</f>
        <v/>
      </c>
      <c r="DL1598" s="239" t="n"/>
      <c r="DM1598" s="307">
        <f>IFERROR(DA1598-L1598,"")</f>
        <v/>
      </c>
      <c r="DN1598" s="348">
        <f>IF(DE1598&gt;AQ1598,0,1)</f>
        <v/>
      </c>
      <c r="DO1598" s="348">
        <f>IF(DA1598&lt;M1598,0,1)</f>
        <v/>
      </c>
      <c r="DP1598" s="348">
        <f>IF(DA1598&gt;N1598,0,1)</f>
        <v/>
      </c>
    </row>
    <row r="1599" ht="20.25" customHeight="1" s="417">
      <c r="C1599" s="455" t="n"/>
      <c r="G1599" s="238" t="n"/>
      <c r="H1599" s="437" t="n"/>
      <c r="I1599" s="437" t="n"/>
      <c r="J1599" s="437" t="n"/>
      <c r="K1599" s="437" t="n"/>
      <c r="L1599" s="240" t="n"/>
      <c r="M1599" s="241" t="n"/>
      <c r="N1599" s="242" t="n"/>
      <c r="O1599" s="232" t="n"/>
      <c r="P1599" s="232" t="n"/>
      <c r="Q1599" s="232" t="n"/>
      <c r="R1599" s="232" t="n"/>
      <c r="S1599" s="232" t="n"/>
      <c r="T1599" s="232" t="n"/>
      <c r="U1599" s="232" t="n"/>
      <c r="V1599" s="232" t="n"/>
      <c r="W1599" s="232" t="n"/>
      <c r="X1599" s="232" t="n"/>
      <c r="Y1599" s="195" t="n"/>
      <c r="Z1599" s="195" t="n"/>
      <c r="AA1599" s="232" t="n"/>
      <c r="AB1599" s="232" t="n"/>
      <c r="AC1599" s="232" t="n"/>
      <c r="AD1599" s="232" t="n"/>
      <c r="AE1599" s="232" t="n"/>
      <c r="AF1599" s="232" t="n"/>
      <c r="AG1599" s="232" t="n"/>
      <c r="AH1599" s="232" t="n"/>
      <c r="AI1599" s="232" t="n"/>
      <c r="AJ1599" s="232" t="n"/>
      <c r="AK1599" s="195" t="n"/>
      <c r="AL1599" s="195" t="n"/>
      <c r="AM1599" s="232">
        <f>IFERROR(ROUND(AVERAGE(O1599:S1599,AA1599:AE1599),0),"")</f>
        <v/>
      </c>
      <c r="AN1599" s="232">
        <f>IFERROR(ROUND(AVERAGE(T1599:X1599,AF1599:AJ1599),0),"")</f>
        <v/>
      </c>
      <c r="AO1599" s="278">
        <f>IFERROR((AM1599-L1599)/L1599,"")</f>
        <v/>
      </c>
      <c r="AP1599" s="218" t="n"/>
      <c r="AQ1599" s="219" t="n"/>
      <c r="AR1599" s="217">
        <f>IFERROR(ROUND((3600/AS1599*J1599),0),"")</f>
        <v/>
      </c>
      <c r="AS1599" s="217">
        <f>IFERROR(ROUND(AVERAGE(Y1599:Z1599,AK1599:AL1599),0),"")</f>
        <v/>
      </c>
      <c r="AT1599" s="217" t="n"/>
      <c r="AU1599" s="217" t="n"/>
      <c r="AV1599" s="217" t="n"/>
      <c r="AW1599" s="217" t="n"/>
      <c r="AX1599" s="217" t="n"/>
      <c r="AY1599" s="217" t="n"/>
      <c r="AZ1599" s="217" t="n"/>
      <c r="BA1599" s="217" t="n"/>
      <c r="BB1599" s="217" t="n"/>
      <c r="BC1599" s="217" t="n"/>
      <c r="BD1599" s="217" t="n"/>
      <c r="BE1599" s="217" t="n"/>
      <c r="BF1599" s="217" t="n"/>
      <c r="BG1599" s="217" t="n"/>
      <c r="BH1599" s="217" t="n"/>
      <c r="BI1599" s="217" t="n"/>
      <c r="BJ1599" s="217" t="n"/>
      <c r="BK1599" s="217" t="n"/>
      <c r="BL1599" s="217" t="n"/>
      <c r="BM1599" s="217" t="n"/>
      <c r="BN1599" s="217" t="n"/>
      <c r="BO1599" s="217" t="n"/>
      <c r="BP1599" s="217" t="n"/>
      <c r="BQ1599" s="217" t="n"/>
      <c r="BR1599" s="217" t="n"/>
      <c r="BS1599" s="217" t="n"/>
      <c r="BT1599" s="217" t="n"/>
      <c r="BU1599" s="217" t="n"/>
      <c r="BV1599" s="217" t="n"/>
      <c r="BW1599" s="217" t="n"/>
      <c r="BX1599" s="220" t="n"/>
      <c r="BY1599" s="220" t="n"/>
      <c r="BZ1599" s="220" t="n"/>
      <c r="CA1599" s="220" t="n"/>
      <c r="CB1599" s="220" t="n"/>
      <c r="CC1599" s="220" t="n"/>
      <c r="CD1599" s="220" t="n"/>
      <c r="CE1599" s="220" t="n"/>
      <c r="CF1599" s="220" t="n"/>
      <c r="CG1599" s="221">
        <f>IFERROR(ROUND((SUM(BX1599:CF1599)),0),"")</f>
        <v/>
      </c>
      <c r="CH1599" s="216" t="n"/>
      <c r="CI1599" s="456" t="n"/>
      <c r="CJ1599" s="223" t="n"/>
      <c r="CK1599" s="196" t="n"/>
      <c r="CL1599" s="196" t="n"/>
      <c r="CM1599" s="196" t="n"/>
      <c r="CN1599" s="196" t="n"/>
      <c r="CO1599" s="196" t="n"/>
      <c r="CP1599" s="323" t="n"/>
      <c r="CQ1599" s="348" t="n"/>
      <c r="CR1599" s="348" t="n"/>
      <c r="CS1599" s="348" t="n"/>
      <c r="CT1599" s="348" t="n"/>
      <c r="CU1599" s="348" t="n"/>
      <c r="CV1599" s="348" t="n"/>
      <c r="CW1599" s="348" t="n"/>
      <c r="CX1599" s="348" t="n"/>
      <c r="CY1599" s="348">
        <f>IFERROR(ROUND(STDEV(AN1599,L1599),1),"")</f>
        <v/>
      </c>
      <c r="CZ1599" s="232">
        <f>IFERROR(ROUND(AVERAGE(O1599:S1599,AA1599:AE1599),0),"")</f>
        <v/>
      </c>
      <c r="DA1599" s="232">
        <f>IFERROR(AVERAGE(T1599:X1599,AF1599:AJ1599),"")</f>
        <v/>
      </c>
      <c r="DB1599" s="308">
        <f>AV1599+BK1599</f>
        <v/>
      </c>
      <c r="DC1599" s="12">
        <f>SUM(BL1599:BT1599,AW1599:BE1599)</f>
        <v/>
      </c>
      <c r="DD1599" s="437">
        <f>IFERROR(ROUND(DC1599/K1599,0),"")</f>
        <v/>
      </c>
      <c r="DE1599" s="437">
        <f>IFERROR(ROUND(AVERAGE(Y1599:Z1599,AK1599:AL1599),0),"")</f>
        <v/>
      </c>
      <c r="DF1599" s="217">
        <f>IFERROR(ROUND((3600/DE1599*J1599),0),"")</f>
        <v/>
      </c>
      <c r="DG1599" s="437">
        <f>IFERROR(ROUND(DD1599/DF1599,1),"")</f>
        <v/>
      </c>
      <c r="DH1599" s="308">
        <f>IFERROR(DB1599+DD1599,"")</f>
        <v/>
      </c>
      <c r="DI1599" s="447">
        <f>IFERROR(DD1599/DH1599,"")</f>
        <v/>
      </c>
      <c r="DJ1599" s="239" t="n"/>
      <c r="DK1599" s="12">
        <f>IFERROR(DF1599-AP1599,"")</f>
        <v/>
      </c>
      <c r="DL1599" s="239" t="n"/>
      <c r="DM1599" s="307">
        <f>IFERROR(DA1599-L1599,"")</f>
        <v/>
      </c>
      <c r="DN1599" s="348">
        <f>IF(DE1599&gt;AQ1599,0,1)</f>
        <v/>
      </c>
      <c r="DO1599" s="348">
        <f>IF(DA1599&lt;M1599,0,1)</f>
        <v/>
      </c>
      <c r="DP1599" s="348">
        <f>IF(DA1599&gt;N1599,0,1)</f>
        <v/>
      </c>
    </row>
    <row r="1600" ht="20.25" customHeight="1" s="417">
      <c r="C1600" s="455" t="n"/>
      <c r="G1600" s="238" t="n"/>
      <c r="H1600" s="437" t="n"/>
      <c r="I1600" s="437" t="n"/>
      <c r="J1600" s="437" t="n"/>
      <c r="K1600" s="437" t="n"/>
      <c r="L1600" s="240" t="n"/>
      <c r="M1600" s="241" t="n"/>
      <c r="N1600" s="242" t="n"/>
      <c r="O1600" s="232" t="n"/>
      <c r="P1600" s="232" t="n"/>
      <c r="Q1600" s="232" t="n"/>
      <c r="R1600" s="232" t="n"/>
      <c r="S1600" s="232" t="n"/>
      <c r="T1600" s="232" t="n"/>
      <c r="U1600" s="232" t="n"/>
      <c r="V1600" s="232" t="n"/>
      <c r="W1600" s="232" t="n"/>
      <c r="X1600" s="232" t="n"/>
      <c r="Y1600" s="195" t="n"/>
      <c r="Z1600" s="195" t="n"/>
      <c r="AA1600" s="232" t="n"/>
      <c r="AB1600" s="232" t="n"/>
      <c r="AC1600" s="232" t="n"/>
      <c r="AD1600" s="232" t="n"/>
      <c r="AE1600" s="232" t="n"/>
      <c r="AF1600" s="232" t="n"/>
      <c r="AG1600" s="232" t="n"/>
      <c r="AH1600" s="232" t="n"/>
      <c r="AI1600" s="232" t="n"/>
      <c r="AJ1600" s="232" t="n"/>
      <c r="AK1600" s="195" t="n"/>
      <c r="AL1600" s="195" t="n"/>
      <c r="AM1600" s="232">
        <f>IFERROR(ROUND(AVERAGE(O1600:S1600,AA1600:AE1600),0),"")</f>
        <v/>
      </c>
      <c r="AN1600" s="232">
        <f>IFERROR(ROUND(AVERAGE(T1600:X1600,AF1600:AJ1600),0),"")</f>
        <v/>
      </c>
      <c r="AO1600" s="278">
        <f>IFERROR((AM1600-L1600)/L1600,"")</f>
        <v/>
      </c>
      <c r="AP1600" s="218" t="n"/>
      <c r="AQ1600" s="219" t="n"/>
      <c r="AR1600" s="217">
        <f>IFERROR(ROUND((3600/AS1600*J1600),0),"")</f>
        <v/>
      </c>
      <c r="AS1600" s="217">
        <f>IFERROR(ROUND(AVERAGE(Y1600:Z1600,AK1600:AL1600),0),"")</f>
        <v/>
      </c>
      <c r="AT1600" s="217" t="n"/>
      <c r="AU1600" s="217" t="n"/>
      <c r="AV1600" s="217" t="n"/>
      <c r="AW1600" s="217" t="n"/>
      <c r="AX1600" s="217" t="n"/>
      <c r="AY1600" s="217" t="n"/>
      <c r="AZ1600" s="217" t="n"/>
      <c r="BA1600" s="217" t="n"/>
      <c r="BB1600" s="217" t="n"/>
      <c r="BC1600" s="217" t="n"/>
      <c r="BD1600" s="217" t="n"/>
      <c r="BE1600" s="217" t="n"/>
      <c r="BF1600" s="217" t="n"/>
      <c r="BG1600" s="217" t="n"/>
      <c r="BH1600" s="217" t="n"/>
      <c r="BI1600" s="217" t="n"/>
      <c r="BJ1600" s="217" t="n"/>
      <c r="BK1600" s="217" t="n"/>
      <c r="BL1600" s="217" t="n"/>
      <c r="BM1600" s="217" t="n"/>
      <c r="BN1600" s="217" t="n"/>
      <c r="BO1600" s="217" t="n"/>
      <c r="BP1600" s="217" t="n"/>
      <c r="BQ1600" s="217" t="n"/>
      <c r="BR1600" s="217" t="n"/>
      <c r="BS1600" s="217" t="n"/>
      <c r="BT1600" s="217" t="n"/>
      <c r="BU1600" s="217" t="n"/>
      <c r="BV1600" s="217" t="n"/>
      <c r="BW1600" s="217" t="n"/>
      <c r="BX1600" s="220" t="n"/>
      <c r="BY1600" s="220" t="n"/>
      <c r="BZ1600" s="220" t="n"/>
      <c r="CA1600" s="220" t="n"/>
      <c r="CB1600" s="220" t="n"/>
      <c r="CC1600" s="220" t="n"/>
      <c r="CD1600" s="220" t="n"/>
      <c r="CE1600" s="220" t="n"/>
      <c r="CF1600" s="220" t="n"/>
      <c r="CG1600" s="221">
        <f>IFERROR(ROUND((SUM(BX1600:CF1600)),0),"")</f>
        <v/>
      </c>
      <c r="CH1600" s="216" t="n"/>
      <c r="CI1600" s="456" t="n"/>
      <c r="CJ1600" s="223" t="n"/>
      <c r="CK1600" s="196" t="n"/>
      <c r="CL1600" s="196" t="n"/>
      <c r="CM1600" s="196" t="n"/>
      <c r="CN1600" s="196" t="n"/>
      <c r="CO1600" s="196" t="n"/>
      <c r="CP1600" s="323" t="n"/>
      <c r="CQ1600" s="348" t="n"/>
      <c r="CR1600" s="348" t="n"/>
      <c r="CS1600" s="348" t="n"/>
      <c r="CT1600" s="348" t="n"/>
      <c r="CU1600" s="348" t="n"/>
      <c r="CV1600" s="348" t="n"/>
      <c r="CW1600" s="348" t="n"/>
      <c r="CX1600" s="348" t="n"/>
      <c r="CY1600" s="348">
        <f>IFERROR(ROUND(STDEV(AN1600,L1600),1),"")</f>
        <v/>
      </c>
      <c r="CZ1600" s="232">
        <f>IFERROR(ROUND(AVERAGE(O1600:S1600,AA1600:AE1600),0),"")</f>
        <v/>
      </c>
      <c r="DA1600" s="232">
        <f>IFERROR(AVERAGE(T1600:X1600,AF1600:AJ1600),"")</f>
        <v/>
      </c>
      <c r="DB1600" s="308">
        <f>AV1600+BK1600</f>
        <v/>
      </c>
      <c r="DC1600" s="12">
        <f>SUM(BL1600:BT1600,AW1600:BE1600)</f>
        <v/>
      </c>
      <c r="DD1600" s="437">
        <f>IFERROR(ROUND(DC1600/K1600,0),"")</f>
        <v/>
      </c>
      <c r="DE1600" s="437">
        <f>IFERROR(ROUND(AVERAGE(Y1600:Z1600,AK1600:AL1600),0),"")</f>
        <v/>
      </c>
      <c r="DF1600" s="217">
        <f>IFERROR(ROUND((3600/DE1600*J1600),0),"")</f>
        <v/>
      </c>
      <c r="DG1600" s="437">
        <f>IFERROR(ROUND(DD1600/DF1600,1),"")</f>
        <v/>
      </c>
      <c r="DH1600" s="308">
        <f>IFERROR(DB1600+DD1600,"")</f>
        <v/>
      </c>
      <c r="DI1600" s="447">
        <f>IFERROR(DD1600/DH1600,"")</f>
        <v/>
      </c>
      <c r="DJ1600" s="239" t="n"/>
      <c r="DK1600" s="12">
        <f>IFERROR(DF1600-AP1600,"")</f>
        <v/>
      </c>
      <c r="DL1600" s="239" t="n"/>
      <c r="DM1600" s="307">
        <f>IFERROR(DA1600-L1600,"")</f>
        <v/>
      </c>
      <c r="DN1600" s="348">
        <f>IF(DE1600&gt;AQ1600,0,1)</f>
        <v/>
      </c>
      <c r="DO1600" s="348">
        <f>IF(DA1600&lt;M1600,0,1)</f>
        <v/>
      </c>
      <c r="DP1600" s="348">
        <f>IF(DA1600&gt;N1600,0,1)</f>
        <v/>
      </c>
    </row>
    <row r="1601" ht="20.25" customHeight="1" s="417">
      <c r="C1601" s="455" t="n"/>
      <c r="G1601" s="238" t="n"/>
      <c r="H1601" s="437" t="n"/>
      <c r="I1601" s="437" t="n"/>
      <c r="J1601" s="437" t="n"/>
      <c r="K1601" s="437" t="n"/>
      <c r="L1601" s="240" t="n"/>
      <c r="M1601" s="241" t="n"/>
      <c r="N1601" s="242" t="n"/>
      <c r="O1601" s="232" t="n"/>
      <c r="P1601" s="232" t="n"/>
      <c r="Q1601" s="232" t="n"/>
      <c r="R1601" s="232" t="n"/>
      <c r="S1601" s="232" t="n"/>
      <c r="T1601" s="232" t="n"/>
      <c r="U1601" s="232" t="n"/>
      <c r="V1601" s="232" t="n"/>
      <c r="W1601" s="232" t="n"/>
      <c r="X1601" s="232" t="n"/>
      <c r="Y1601" s="195" t="n"/>
      <c r="Z1601" s="195" t="n"/>
      <c r="AA1601" s="232" t="n"/>
      <c r="AB1601" s="232" t="n"/>
      <c r="AC1601" s="232" t="n"/>
      <c r="AD1601" s="232" t="n"/>
      <c r="AE1601" s="232" t="n"/>
      <c r="AF1601" s="232" t="n"/>
      <c r="AG1601" s="232" t="n"/>
      <c r="AH1601" s="232" t="n"/>
      <c r="AI1601" s="232" t="n"/>
      <c r="AJ1601" s="232" t="n"/>
      <c r="AK1601" s="195" t="n"/>
      <c r="AL1601" s="195" t="n"/>
      <c r="AM1601" s="232">
        <f>IFERROR(ROUND(AVERAGE(O1601:S1601,AA1601:AE1601),0),"")</f>
        <v/>
      </c>
      <c r="AN1601" s="232">
        <f>IFERROR(ROUND(AVERAGE(T1601:X1601,AF1601:AJ1601),0),"")</f>
        <v/>
      </c>
      <c r="AO1601" s="278">
        <f>IFERROR((AM1601-L1601)/L1601,"")</f>
        <v/>
      </c>
      <c r="AP1601" s="218" t="n"/>
      <c r="AQ1601" s="219" t="n"/>
      <c r="AR1601" s="217">
        <f>IFERROR(ROUND((3600/AS1601*J1601),0),"")</f>
        <v/>
      </c>
      <c r="AS1601" s="217">
        <f>IFERROR(ROUND(AVERAGE(Y1601:Z1601,AK1601:AL1601),0),"")</f>
        <v/>
      </c>
      <c r="AT1601" s="217" t="n"/>
      <c r="AU1601" s="217" t="n"/>
      <c r="AV1601" s="217" t="n"/>
      <c r="AW1601" s="217" t="n"/>
      <c r="AX1601" s="217" t="n"/>
      <c r="AY1601" s="217" t="n"/>
      <c r="AZ1601" s="217" t="n"/>
      <c r="BA1601" s="217" t="n"/>
      <c r="BB1601" s="217" t="n"/>
      <c r="BC1601" s="217" t="n"/>
      <c r="BD1601" s="217" t="n"/>
      <c r="BE1601" s="217" t="n"/>
      <c r="BF1601" s="217" t="n"/>
      <c r="BG1601" s="217" t="n"/>
      <c r="BH1601" s="217" t="n"/>
      <c r="BI1601" s="217" t="n"/>
      <c r="BJ1601" s="217" t="n"/>
      <c r="BK1601" s="217" t="n"/>
      <c r="BL1601" s="217" t="n"/>
      <c r="BM1601" s="217" t="n"/>
      <c r="BN1601" s="217" t="n"/>
      <c r="BO1601" s="217" t="n"/>
      <c r="BP1601" s="217" t="n"/>
      <c r="BQ1601" s="217" t="n"/>
      <c r="BR1601" s="217" t="n"/>
      <c r="BS1601" s="217" t="n"/>
      <c r="BT1601" s="217" t="n"/>
      <c r="BU1601" s="217" t="n"/>
      <c r="BV1601" s="217" t="n"/>
      <c r="BW1601" s="217" t="n"/>
      <c r="BX1601" s="220" t="n"/>
      <c r="BY1601" s="220" t="n"/>
      <c r="BZ1601" s="220" t="n"/>
      <c r="CA1601" s="220" t="n"/>
      <c r="CB1601" s="220" t="n"/>
      <c r="CC1601" s="220" t="n"/>
      <c r="CD1601" s="220" t="n"/>
      <c r="CE1601" s="220" t="n"/>
      <c r="CF1601" s="220" t="n"/>
      <c r="CG1601" s="221">
        <f>IFERROR(ROUND((SUM(BX1601:CF1601)),0),"")</f>
        <v/>
      </c>
      <c r="CH1601" s="216" t="n"/>
      <c r="CI1601" s="456" t="n"/>
      <c r="CJ1601" s="223" t="n"/>
      <c r="CK1601" s="196" t="n"/>
      <c r="CL1601" s="196" t="n"/>
      <c r="CM1601" s="196" t="n"/>
      <c r="CN1601" s="196" t="n"/>
      <c r="CO1601" s="196" t="n"/>
      <c r="CP1601" s="323" t="n"/>
      <c r="CQ1601" s="348" t="n"/>
      <c r="CR1601" s="348" t="n"/>
      <c r="CS1601" s="348" t="n"/>
      <c r="CT1601" s="348" t="n"/>
      <c r="CU1601" s="348" t="n"/>
      <c r="CV1601" s="348" t="n"/>
      <c r="CW1601" s="348" t="n"/>
      <c r="CX1601" s="348" t="n"/>
      <c r="CY1601" s="348">
        <f>IFERROR(ROUND(STDEV(AN1601,L1601),1),"")</f>
        <v/>
      </c>
      <c r="CZ1601" s="232">
        <f>IFERROR(ROUND(AVERAGE(O1601:S1601,AA1601:AE1601),0),"")</f>
        <v/>
      </c>
      <c r="DA1601" s="232">
        <f>IFERROR(AVERAGE(T1601:X1601,AF1601:AJ1601),"")</f>
        <v/>
      </c>
      <c r="DB1601" s="308">
        <f>AV1601+BK1601</f>
        <v/>
      </c>
      <c r="DC1601" s="12">
        <f>SUM(BL1601:BT1601,AW1601:BE1601)</f>
        <v/>
      </c>
      <c r="DD1601" s="437">
        <f>IFERROR(ROUND(DC1601/K1601,0),"")</f>
        <v/>
      </c>
      <c r="DE1601" s="437">
        <f>IFERROR(ROUND(AVERAGE(Y1601:Z1601,AK1601:AL1601),0),"")</f>
        <v/>
      </c>
      <c r="DF1601" s="217">
        <f>IFERROR(ROUND((3600/DE1601*J1601),0),"")</f>
        <v/>
      </c>
      <c r="DG1601" s="437">
        <f>IFERROR(ROUND(DD1601/DF1601,1),"")</f>
        <v/>
      </c>
      <c r="DH1601" s="308">
        <f>IFERROR(DB1601+DD1601,"")</f>
        <v/>
      </c>
      <c r="DI1601" s="447">
        <f>IFERROR(DD1601/DH1601,"")</f>
        <v/>
      </c>
      <c r="DJ1601" s="239" t="n"/>
      <c r="DK1601" s="12">
        <f>IFERROR(DF1601-AP1601,"")</f>
        <v/>
      </c>
      <c r="DL1601" s="239" t="n"/>
      <c r="DM1601" s="307">
        <f>IFERROR(DA1601-L1601,"")</f>
        <v/>
      </c>
      <c r="DN1601" s="348">
        <f>IF(DE1601&gt;AQ1601,0,1)</f>
        <v/>
      </c>
      <c r="DO1601" s="348">
        <f>IF(DA1601&lt;M1601,0,1)</f>
        <v/>
      </c>
      <c r="DP1601" s="348">
        <f>IF(DA1601&gt;N1601,0,1)</f>
        <v/>
      </c>
    </row>
    <row r="1602" ht="20.25" customHeight="1" s="417">
      <c r="C1602" s="455" t="n"/>
      <c r="G1602" s="238" t="n"/>
      <c r="H1602" s="437" t="n"/>
      <c r="I1602" s="437" t="n"/>
      <c r="J1602" s="437" t="n"/>
      <c r="K1602" s="437" t="n"/>
      <c r="L1602" s="240" t="n"/>
      <c r="M1602" s="241" t="n"/>
      <c r="N1602" s="242" t="n"/>
      <c r="O1602" s="232" t="n"/>
      <c r="P1602" s="232" t="n"/>
      <c r="Q1602" s="232" t="n"/>
      <c r="R1602" s="232" t="n"/>
      <c r="S1602" s="232" t="n"/>
      <c r="T1602" s="232" t="n"/>
      <c r="U1602" s="232" t="n"/>
      <c r="V1602" s="232" t="n"/>
      <c r="W1602" s="232" t="n"/>
      <c r="X1602" s="232" t="n"/>
      <c r="Y1602" s="195" t="n"/>
      <c r="Z1602" s="195" t="n"/>
      <c r="AA1602" s="232" t="n"/>
      <c r="AB1602" s="232" t="n"/>
      <c r="AC1602" s="232" t="n"/>
      <c r="AD1602" s="232" t="n"/>
      <c r="AE1602" s="232" t="n"/>
      <c r="AF1602" s="232" t="n"/>
      <c r="AG1602" s="232" t="n"/>
      <c r="AH1602" s="232" t="n"/>
      <c r="AI1602" s="232" t="n"/>
      <c r="AJ1602" s="232" t="n"/>
      <c r="AK1602" s="195" t="n"/>
      <c r="AL1602" s="195" t="n"/>
      <c r="AM1602" s="232">
        <f>IFERROR(ROUND(AVERAGE(O1602:S1602,AA1602:AE1602),0),"")</f>
        <v/>
      </c>
      <c r="AN1602" s="232">
        <f>IFERROR(ROUND(AVERAGE(T1602:X1602,AF1602:AJ1602),0),"")</f>
        <v/>
      </c>
      <c r="AO1602" s="278">
        <f>IFERROR((AM1602-L1602)/L1602,"")</f>
        <v/>
      </c>
      <c r="AP1602" s="218" t="n"/>
      <c r="AQ1602" s="219" t="n"/>
      <c r="AR1602" s="217">
        <f>IFERROR(ROUND((3600/AS1602*J1602),0),"")</f>
        <v/>
      </c>
      <c r="AS1602" s="217">
        <f>IFERROR(ROUND(AVERAGE(Y1602:Z1602,AK1602:AL1602),0),"")</f>
        <v/>
      </c>
      <c r="AT1602" s="217" t="n"/>
      <c r="AU1602" s="217" t="n"/>
      <c r="AV1602" s="217" t="n"/>
      <c r="AW1602" s="217" t="n"/>
      <c r="AX1602" s="217" t="n"/>
      <c r="AY1602" s="217" t="n"/>
      <c r="AZ1602" s="217" t="n"/>
      <c r="BA1602" s="217" t="n"/>
      <c r="BB1602" s="217" t="n"/>
      <c r="BC1602" s="217" t="n"/>
      <c r="BD1602" s="217" t="n"/>
      <c r="BE1602" s="217" t="n"/>
      <c r="BF1602" s="217" t="n"/>
      <c r="BG1602" s="217" t="n"/>
      <c r="BH1602" s="217" t="n"/>
      <c r="BI1602" s="217" t="n"/>
      <c r="BJ1602" s="217" t="n"/>
      <c r="BK1602" s="217" t="n"/>
      <c r="BL1602" s="217" t="n"/>
      <c r="BM1602" s="217" t="n"/>
      <c r="BN1602" s="217" t="n"/>
      <c r="BO1602" s="217" t="n"/>
      <c r="BP1602" s="217" t="n"/>
      <c r="BQ1602" s="217" t="n"/>
      <c r="BR1602" s="217" t="n"/>
      <c r="BS1602" s="217" t="n"/>
      <c r="BT1602" s="217" t="n"/>
      <c r="BU1602" s="217" t="n"/>
      <c r="BV1602" s="217" t="n"/>
      <c r="BW1602" s="217" t="n"/>
      <c r="BX1602" s="220" t="n"/>
      <c r="BY1602" s="220" t="n"/>
      <c r="BZ1602" s="220" t="n"/>
      <c r="CA1602" s="220" t="n"/>
      <c r="CB1602" s="220" t="n"/>
      <c r="CC1602" s="220" t="n"/>
      <c r="CD1602" s="220" t="n"/>
      <c r="CE1602" s="220" t="n"/>
      <c r="CF1602" s="220" t="n"/>
      <c r="CG1602" s="221">
        <f>IFERROR(ROUND((SUM(BX1602:CF1602)),0),"")</f>
        <v/>
      </c>
      <c r="CH1602" s="216" t="n"/>
      <c r="CI1602" s="456" t="n"/>
      <c r="CJ1602" s="223" t="n"/>
      <c r="CK1602" s="196" t="n"/>
      <c r="CL1602" s="196" t="n"/>
      <c r="CM1602" s="196" t="n"/>
      <c r="CN1602" s="196" t="n"/>
      <c r="CO1602" s="196" t="n"/>
      <c r="CP1602" s="323" t="n"/>
      <c r="CQ1602" s="348" t="n"/>
      <c r="CR1602" s="348" t="n"/>
      <c r="CS1602" s="348" t="n"/>
      <c r="CT1602" s="348" t="n"/>
      <c r="CU1602" s="348" t="n"/>
      <c r="CV1602" s="348" t="n"/>
      <c r="CW1602" s="348" t="n"/>
      <c r="CX1602" s="348" t="n"/>
      <c r="CY1602" s="348">
        <f>IFERROR(ROUND(STDEV(AN1602,L1602),1),"")</f>
        <v/>
      </c>
      <c r="CZ1602" s="232">
        <f>IFERROR(ROUND(AVERAGE(O1602:S1602,AA1602:AE1602),0),"")</f>
        <v/>
      </c>
      <c r="DA1602" s="232">
        <f>IFERROR(AVERAGE(T1602:X1602,AF1602:AJ1602),"")</f>
        <v/>
      </c>
      <c r="DB1602" s="308">
        <f>AV1602+BK1602</f>
        <v/>
      </c>
      <c r="DC1602" s="12">
        <f>SUM(BL1602:BT1602,AW1602:BE1602)</f>
        <v/>
      </c>
      <c r="DD1602" s="437">
        <f>IFERROR(ROUND(DC1602/K1602,0),"")</f>
        <v/>
      </c>
      <c r="DE1602" s="437">
        <f>IFERROR(ROUND(AVERAGE(Y1602:Z1602,AK1602:AL1602),0),"")</f>
        <v/>
      </c>
      <c r="DF1602" s="217">
        <f>IFERROR(ROUND((3600/DE1602*J1602),0),"")</f>
        <v/>
      </c>
      <c r="DG1602" s="437">
        <f>IFERROR(ROUND(DD1602/DF1602,1),"")</f>
        <v/>
      </c>
      <c r="DH1602" s="308">
        <f>IFERROR(DB1602+DD1602,"")</f>
        <v/>
      </c>
      <c r="DI1602" s="447">
        <f>IFERROR(DD1602/DH1602,"")</f>
        <v/>
      </c>
      <c r="DJ1602" s="239" t="n"/>
      <c r="DK1602" s="12">
        <f>IFERROR(DF1602-AP1602,"")</f>
        <v/>
      </c>
      <c r="DL1602" s="239" t="n"/>
      <c r="DM1602" s="307">
        <f>IFERROR(DA1602-L1602,"")</f>
        <v/>
      </c>
      <c r="DN1602" s="348">
        <f>IF(DE1602&gt;AQ1602,0,1)</f>
        <v/>
      </c>
      <c r="DO1602" s="348">
        <f>IF(DA1602&lt;M1602,0,1)</f>
        <v/>
      </c>
      <c r="DP1602" s="348">
        <f>IF(DA1602&gt;N1602,0,1)</f>
        <v/>
      </c>
    </row>
    <row r="1603" ht="20.25" customHeight="1" s="417">
      <c r="C1603" s="455" t="n"/>
      <c r="G1603" s="238" t="n"/>
      <c r="H1603" s="437" t="n"/>
      <c r="I1603" s="437" t="n"/>
      <c r="J1603" s="437" t="n"/>
      <c r="K1603" s="437" t="n"/>
      <c r="L1603" s="240" t="n"/>
      <c r="M1603" s="241" t="n"/>
      <c r="N1603" s="242" t="n"/>
      <c r="O1603" s="232" t="n"/>
      <c r="P1603" s="232" t="n"/>
      <c r="Q1603" s="232" t="n"/>
      <c r="R1603" s="232" t="n"/>
      <c r="S1603" s="232" t="n"/>
      <c r="T1603" s="232" t="n"/>
      <c r="U1603" s="232" t="n"/>
      <c r="V1603" s="232" t="n"/>
      <c r="W1603" s="232" t="n"/>
      <c r="X1603" s="232" t="n"/>
      <c r="Y1603" s="195" t="n"/>
      <c r="Z1603" s="195" t="n"/>
      <c r="AA1603" s="232" t="n"/>
      <c r="AB1603" s="232" t="n"/>
      <c r="AC1603" s="232" t="n"/>
      <c r="AD1603" s="232" t="n"/>
      <c r="AE1603" s="232" t="n"/>
      <c r="AF1603" s="232" t="n"/>
      <c r="AG1603" s="232" t="n"/>
      <c r="AH1603" s="232" t="n"/>
      <c r="AI1603" s="232" t="n"/>
      <c r="AJ1603" s="232" t="n"/>
      <c r="AK1603" s="195" t="n"/>
      <c r="AL1603" s="195" t="n"/>
      <c r="AM1603" s="232">
        <f>IFERROR(ROUND(AVERAGE(O1603:S1603,AA1603:AE1603),0),"")</f>
        <v/>
      </c>
      <c r="AN1603" s="232">
        <f>IFERROR(ROUND(AVERAGE(T1603:X1603,AF1603:AJ1603),0),"")</f>
        <v/>
      </c>
      <c r="AO1603" s="278">
        <f>IFERROR((AM1603-L1603)/L1603,"")</f>
        <v/>
      </c>
      <c r="AP1603" s="218" t="n"/>
      <c r="AQ1603" s="219" t="n"/>
      <c r="AR1603" s="217">
        <f>IFERROR(ROUND((3600/AS1603*J1603),0),"")</f>
        <v/>
      </c>
      <c r="AS1603" s="217">
        <f>IFERROR(ROUND(AVERAGE(Y1603:Z1603,AK1603:AL1603),0),"")</f>
        <v/>
      </c>
      <c r="AT1603" s="217" t="n"/>
      <c r="AU1603" s="217" t="n"/>
      <c r="AV1603" s="217" t="n"/>
      <c r="AW1603" s="217" t="n"/>
      <c r="AX1603" s="217" t="n"/>
      <c r="AY1603" s="217" t="n"/>
      <c r="AZ1603" s="217" t="n"/>
      <c r="BA1603" s="217" t="n"/>
      <c r="BB1603" s="217" t="n"/>
      <c r="BC1603" s="217" t="n"/>
      <c r="BD1603" s="217" t="n"/>
      <c r="BE1603" s="217" t="n"/>
      <c r="BF1603" s="217" t="n"/>
      <c r="BG1603" s="217" t="n"/>
      <c r="BH1603" s="217" t="n"/>
      <c r="BI1603" s="217" t="n"/>
      <c r="BJ1603" s="217" t="n"/>
      <c r="BK1603" s="217" t="n"/>
      <c r="BL1603" s="217" t="n"/>
      <c r="BM1603" s="217" t="n"/>
      <c r="BN1603" s="217" t="n"/>
      <c r="BO1603" s="217" t="n"/>
      <c r="BP1603" s="217" t="n"/>
      <c r="BQ1603" s="217" t="n"/>
      <c r="BR1603" s="217" t="n"/>
      <c r="BS1603" s="217" t="n"/>
      <c r="BT1603" s="217" t="n"/>
      <c r="BU1603" s="217" t="n"/>
      <c r="BV1603" s="217" t="n"/>
      <c r="BW1603" s="217" t="n"/>
      <c r="BX1603" s="220" t="n"/>
      <c r="BY1603" s="220" t="n"/>
      <c r="BZ1603" s="220" t="n"/>
      <c r="CA1603" s="220" t="n"/>
      <c r="CB1603" s="220" t="n"/>
      <c r="CC1603" s="220" t="n"/>
      <c r="CD1603" s="220" t="n"/>
      <c r="CE1603" s="220" t="n"/>
      <c r="CF1603" s="220" t="n"/>
      <c r="CG1603" s="221">
        <f>IFERROR(ROUND((SUM(BX1603:CF1603)),0),"")</f>
        <v/>
      </c>
      <c r="CH1603" s="216" t="n"/>
      <c r="CI1603" s="456" t="n"/>
      <c r="CJ1603" s="223" t="n"/>
      <c r="CK1603" s="196" t="n"/>
      <c r="CL1603" s="196" t="n"/>
      <c r="CM1603" s="196" t="n"/>
      <c r="CN1603" s="196" t="n"/>
      <c r="CO1603" s="196" t="n"/>
      <c r="CP1603" s="323" t="n"/>
      <c r="CQ1603" s="348" t="n"/>
      <c r="CR1603" s="348" t="n"/>
      <c r="CS1603" s="348" t="n"/>
      <c r="CT1603" s="348" t="n"/>
      <c r="CU1603" s="348" t="n"/>
      <c r="CV1603" s="348" t="n"/>
      <c r="CW1603" s="348" t="n"/>
      <c r="CX1603" s="348" t="n"/>
      <c r="CY1603" s="348">
        <f>IFERROR(ROUND(STDEV(AN1603,L1603),1),"")</f>
        <v/>
      </c>
      <c r="CZ1603" s="232">
        <f>IFERROR(ROUND(AVERAGE(O1603:S1603,AA1603:AE1603),0),"")</f>
        <v/>
      </c>
      <c r="DA1603" s="232">
        <f>IFERROR(AVERAGE(T1603:X1603,AF1603:AJ1603),"")</f>
        <v/>
      </c>
      <c r="DB1603" s="308">
        <f>AV1603+BK1603</f>
        <v/>
      </c>
      <c r="DC1603" s="12">
        <f>SUM(BL1603:BT1603,AW1603:BE1603)</f>
        <v/>
      </c>
      <c r="DD1603" s="437">
        <f>IFERROR(ROUND(DC1603/K1603,0),"")</f>
        <v/>
      </c>
      <c r="DE1603" s="437">
        <f>IFERROR(ROUND(AVERAGE(Y1603:Z1603,AK1603:AL1603),0),"")</f>
        <v/>
      </c>
      <c r="DF1603" s="217">
        <f>IFERROR(ROUND((3600/DE1603*J1603),0),"")</f>
        <v/>
      </c>
      <c r="DG1603" s="437">
        <f>IFERROR(ROUND(DD1603/DF1603,1),"")</f>
        <v/>
      </c>
      <c r="DH1603" s="308">
        <f>IFERROR(DB1603+DD1603,"")</f>
        <v/>
      </c>
      <c r="DI1603" s="447">
        <f>IFERROR(DD1603/DH1603,"")</f>
        <v/>
      </c>
      <c r="DJ1603" s="239" t="n"/>
      <c r="DK1603" s="12">
        <f>IFERROR(DF1603-AP1603,"")</f>
        <v/>
      </c>
      <c r="DL1603" s="239" t="n"/>
      <c r="DM1603" s="307">
        <f>IFERROR(DA1603-L1603,"")</f>
        <v/>
      </c>
      <c r="DN1603" s="348">
        <f>IF(DE1603&gt;AQ1603,0,1)</f>
        <v/>
      </c>
      <c r="DO1603" s="348">
        <f>IF(DA1603&lt;M1603,0,1)</f>
        <v/>
      </c>
      <c r="DP1603" s="348">
        <f>IF(DA1603&gt;N1603,0,1)</f>
        <v/>
      </c>
    </row>
    <row r="1604" ht="20.25" customHeight="1" s="417">
      <c r="C1604" s="455" t="n"/>
      <c r="G1604" s="238" t="n"/>
      <c r="H1604" s="437" t="n"/>
      <c r="I1604" s="437" t="n"/>
      <c r="J1604" s="437" t="n"/>
      <c r="K1604" s="437" t="n"/>
      <c r="L1604" s="240" t="n"/>
      <c r="M1604" s="241" t="n"/>
      <c r="N1604" s="242" t="n"/>
      <c r="O1604" s="232" t="n"/>
      <c r="P1604" s="232" t="n"/>
      <c r="Q1604" s="232" t="n"/>
      <c r="R1604" s="232" t="n"/>
      <c r="S1604" s="232" t="n"/>
      <c r="T1604" s="232" t="n"/>
      <c r="U1604" s="232" t="n"/>
      <c r="V1604" s="232" t="n"/>
      <c r="W1604" s="232" t="n"/>
      <c r="X1604" s="232" t="n"/>
      <c r="Y1604" s="195" t="n"/>
      <c r="Z1604" s="195" t="n"/>
      <c r="AA1604" s="232" t="n"/>
      <c r="AB1604" s="232" t="n"/>
      <c r="AC1604" s="232" t="n"/>
      <c r="AD1604" s="232" t="n"/>
      <c r="AE1604" s="232" t="n"/>
      <c r="AF1604" s="232" t="n"/>
      <c r="AG1604" s="232" t="n"/>
      <c r="AH1604" s="232" t="n"/>
      <c r="AI1604" s="232" t="n"/>
      <c r="AJ1604" s="232" t="n"/>
      <c r="AK1604" s="195" t="n"/>
      <c r="AL1604" s="195" t="n"/>
      <c r="AM1604" s="232">
        <f>IFERROR(ROUND(AVERAGE(O1604:S1604,AA1604:AE1604),0),"")</f>
        <v/>
      </c>
      <c r="AN1604" s="232">
        <f>IFERROR(ROUND(AVERAGE(T1604:X1604,AF1604:AJ1604),0),"")</f>
        <v/>
      </c>
      <c r="AO1604" s="278">
        <f>IFERROR((AM1604-L1604)/L1604,"")</f>
        <v/>
      </c>
      <c r="AP1604" s="218" t="n"/>
      <c r="AQ1604" s="219" t="n"/>
      <c r="AR1604" s="217">
        <f>IFERROR(ROUND((3600/AS1604*J1604),0),"")</f>
        <v/>
      </c>
      <c r="AS1604" s="217">
        <f>IFERROR(ROUND(AVERAGE(Y1604:Z1604,AK1604:AL1604),0),"")</f>
        <v/>
      </c>
      <c r="AT1604" s="217" t="n"/>
      <c r="AU1604" s="217" t="n"/>
      <c r="AV1604" s="217" t="n"/>
      <c r="AW1604" s="217" t="n"/>
      <c r="AX1604" s="217" t="n"/>
      <c r="AY1604" s="217" t="n"/>
      <c r="AZ1604" s="217" t="n"/>
      <c r="BA1604" s="217" t="n"/>
      <c r="BB1604" s="217" t="n"/>
      <c r="BC1604" s="217" t="n"/>
      <c r="BD1604" s="217" t="n"/>
      <c r="BE1604" s="217" t="n"/>
      <c r="BF1604" s="217" t="n"/>
      <c r="BG1604" s="217" t="n"/>
      <c r="BH1604" s="217" t="n"/>
      <c r="BI1604" s="217" t="n"/>
      <c r="BJ1604" s="217" t="n"/>
      <c r="BK1604" s="217" t="n"/>
      <c r="BL1604" s="217" t="n"/>
      <c r="BM1604" s="217" t="n"/>
      <c r="BN1604" s="217" t="n"/>
      <c r="BO1604" s="217" t="n"/>
      <c r="BP1604" s="217" t="n"/>
      <c r="BQ1604" s="217" t="n"/>
      <c r="BR1604" s="217" t="n"/>
      <c r="BS1604" s="217" t="n"/>
      <c r="BT1604" s="217" t="n"/>
      <c r="BU1604" s="217" t="n"/>
      <c r="BV1604" s="217" t="n"/>
      <c r="BW1604" s="217" t="n"/>
      <c r="BX1604" s="220" t="n"/>
      <c r="BY1604" s="220" t="n"/>
      <c r="BZ1604" s="220" t="n"/>
      <c r="CA1604" s="220" t="n"/>
      <c r="CB1604" s="220" t="n"/>
      <c r="CC1604" s="220" t="n"/>
      <c r="CD1604" s="220" t="n"/>
      <c r="CE1604" s="220" t="n"/>
      <c r="CF1604" s="220" t="n"/>
      <c r="CG1604" s="221">
        <f>IFERROR(ROUND((SUM(BX1604:CF1604)),0),"")</f>
        <v/>
      </c>
      <c r="CH1604" s="216" t="n"/>
      <c r="CI1604" s="456" t="n"/>
      <c r="CJ1604" s="223" t="n"/>
      <c r="CK1604" s="196" t="n"/>
      <c r="CL1604" s="196" t="n"/>
      <c r="CM1604" s="196" t="n"/>
      <c r="CN1604" s="196" t="n"/>
      <c r="CO1604" s="196" t="n"/>
      <c r="CP1604" s="323" t="n"/>
      <c r="CQ1604" s="348" t="n"/>
      <c r="CR1604" s="348" t="n"/>
      <c r="CS1604" s="348" t="n"/>
      <c r="CT1604" s="348" t="n"/>
      <c r="CU1604" s="348" t="n"/>
      <c r="CV1604" s="348" t="n"/>
      <c r="CW1604" s="348" t="n"/>
      <c r="CX1604" s="348" t="n"/>
      <c r="CY1604" s="348">
        <f>IFERROR(ROUND(STDEV(AN1604,L1604),1),"")</f>
        <v/>
      </c>
      <c r="CZ1604" s="232">
        <f>IFERROR(ROUND(AVERAGE(O1604:S1604,AA1604:AE1604),0),"")</f>
        <v/>
      </c>
      <c r="DA1604" s="232">
        <f>IFERROR(AVERAGE(T1604:X1604,AF1604:AJ1604),"")</f>
        <v/>
      </c>
      <c r="DB1604" s="308">
        <f>AV1604+BK1604</f>
        <v/>
      </c>
      <c r="DC1604" s="12">
        <f>SUM(BL1604:BT1604,AW1604:BE1604)</f>
        <v/>
      </c>
      <c r="DD1604" s="437">
        <f>IFERROR(ROUND(DC1604/K1604,0),"")</f>
        <v/>
      </c>
      <c r="DE1604" s="437">
        <f>IFERROR(ROUND(AVERAGE(Y1604:Z1604,AK1604:AL1604),0),"")</f>
        <v/>
      </c>
      <c r="DF1604" s="217">
        <f>IFERROR(ROUND((3600/DE1604*J1604),0),"")</f>
        <v/>
      </c>
      <c r="DG1604" s="437">
        <f>IFERROR(ROUND(DD1604/DF1604,1),"")</f>
        <v/>
      </c>
      <c r="DH1604" s="308">
        <f>IFERROR(DB1604+DD1604,"")</f>
        <v/>
      </c>
      <c r="DI1604" s="447">
        <f>IFERROR(DD1604/DH1604,"")</f>
        <v/>
      </c>
      <c r="DJ1604" s="239" t="n"/>
      <c r="DK1604" s="12">
        <f>IFERROR(DF1604-AP1604,"")</f>
        <v/>
      </c>
      <c r="DL1604" s="239" t="n"/>
      <c r="DM1604" s="307">
        <f>IFERROR(DA1604-L1604,"")</f>
        <v/>
      </c>
      <c r="DN1604" s="348">
        <f>IF(DE1604&gt;AQ1604,0,1)</f>
        <v/>
      </c>
      <c r="DO1604" s="348">
        <f>IF(DA1604&lt;M1604,0,1)</f>
        <v/>
      </c>
      <c r="DP1604" s="348">
        <f>IF(DA1604&gt;N1604,0,1)</f>
        <v/>
      </c>
    </row>
    <row r="1605" ht="20.25" customHeight="1" s="417">
      <c r="C1605" s="455" t="n"/>
      <c r="G1605" s="238" t="n"/>
      <c r="H1605" s="437" t="n"/>
      <c r="I1605" s="437" t="n"/>
      <c r="J1605" s="437" t="n"/>
      <c r="K1605" s="437" t="n"/>
      <c r="L1605" s="240" t="n"/>
      <c r="M1605" s="241" t="n"/>
      <c r="N1605" s="242" t="n"/>
      <c r="O1605" s="232" t="n"/>
      <c r="P1605" s="232" t="n"/>
      <c r="Q1605" s="232" t="n"/>
      <c r="R1605" s="232" t="n"/>
      <c r="S1605" s="232" t="n"/>
      <c r="T1605" s="232" t="n"/>
      <c r="U1605" s="232" t="n"/>
      <c r="V1605" s="232" t="n"/>
      <c r="W1605" s="232" t="n"/>
      <c r="X1605" s="232" t="n"/>
      <c r="Y1605" s="195" t="n"/>
      <c r="Z1605" s="195" t="n"/>
      <c r="AA1605" s="232" t="n"/>
      <c r="AB1605" s="232" t="n"/>
      <c r="AC1605" s="232" t="n"/>
      <c r="AD1605" s="232" t="n"/>
      <c r="AE1605" s="232" t="n"/>
      <c r="AF1605" s="232" t="n"/>
      <c r="AG1605" s="232" t="n"/>
      <c r="AH1605" s="232" t="n"/>
      <c r="AI1605" s="232" t="n"/>
      <c r="AJ1605" s="232" t="n"/>
      <c r="AK1605" s="195" t="n"/>
      <c r="AL1605" s="195" t="n"/>
      <c r="AM1605" s="232">
        <f>IFERROR(ROUND(AVERAGE(O1605:S1605,AA1605:AE1605),0),"")</f>
        <v/>
      </c>
      <c r="AN1605" s="232">
        <f>IFERROR(ROUND(AVERAGE(T1605:X1605,AF1605:AJ1605),0),"")</f>
        <v/>
      </c>
      <c r="AO1605" s="278">
        <f>IFERROR((AM1605-L1605)/L1605,"")</f>
        <v/>
      </c>
      <c r="AP1605" s="218" t="n"/>
      <c r="AQ1605" s="219" t="n"/>
      <c r="AR1605" s="217">
        <f>IFERROR(ROUND((3600/AS1605*J1605),0),"")</f>
        <v/>
      </c>
      <c r="AS1605" s="217">
        <f>IFERROR(ROUND(AVERAGE(Y1605:Z1605,AK1605:AL1605),0),"")</f>
        <v/>
      </c>
      <c r="AT1605" s="217" t="n"/>
      <c r="AU1605" s="217" t="n"/>
      <c r="AV1605" s="217" t="n"/>
      <c r="AW1605" s="217" t="n"/>
      <c r="AX1605" s="217" t="n"/>
      <c r="AY1605" s="217" t="n"/>
      <c r="AZ1605" s="217" t="n"/>
      <c r="BA1605" s="217" t="n"/>
      <c r="BB1605" s="217" t="n"/>
      <c r="BC1605" s="217" t="n"/>
      <c r="BD1605" s="217" t="n"/>
      <c r="BE1605" s="217" t="n"/>
      <c r="BF1605" s="217" t="n"/>
      <c r="BG1605" s="217" t="n"/>
      <c r="BH1605" s="217" t="n"/>
      <c r="BI1605" s="217" t="n"/>
      <c r="BJ1605" s="217" t="n"/>
      <c r="BK1605" s="217" t="n"/>
      <c r="BL1605" s="217" t="n"/>
      <c r="BM1605" s="217" t="n"/>
      <c r="BN1605" s="217" t="n"/>
      <c r="BO1605" s="217" t="n"/>
      <c r="BP1605" s="217" t="n"/>
      <c r="BQ1605" s="217" t="n"/>
      <c r="BR1605" s="217" t="n"/>
      <c r="BS1605" s="217" t="n"/>
      <c r="BT1605" s="217" t="n"/>
      <c r="BU1605" s="217" t="n"/>
      <c r="BV1605" s="217" t="n"/>
      <c r="BW1605" s="217" t="n"/>
      <c r="BX1605" s="220" t="n"/>
      <c r="BY1605" s="220" t="n"/>
      <c r="BZ1605" s="220" t="n"/>
      <c r="CA1605" s="220" t="n"/>
      <c r="CB1605" s="220" t="n"/>
      <c r="CC1605" s="220" t="n"/>
      <c r="CD1605" s="220" t="n"/>
      <c r="CE1605" s="220" t="n"/>
      <c r="CF1605" s="220" t="n"/>
      <c r="CG1605" s="221">
        <f>IFERROR(ROUND((SUM(BX1605:CF1605)),0),"")</f>
        <v/>
      </c>
      <c r="CH1605" s="216" t="n"/>
      <c r="CI1605" s="456" t="n"/>
      <c r="CJ1605" s="223" t="n"/>
      <c r="CK1605" s="196" t="n"/>
      <c r="CL1605" s="196" t="n"/>
      <c r="CM1605" s="196" t="n"/>
      <c r="CN1605" s="196" t="n"/>
      <c r="CO1605" s="196" t="n"/>
      <c r="CP1605" s="323" t="n"/>
      <c r="CQ1605" s="348" t="n"/>
      <c r="CR1605" s="348" t="n"/>
      <c r="CS1605" s="348" t="n"/>
      <c r="CT1605" s="348" t="n"/>
      <c r="CU1605" s="348" t="n"/>
      <c r="CV1605" s="348" t="n"/>
      <c r="CW1605" s="348" t="n"/>
      <c r="CX1605" s="348" t="n"/>
      <c r="CY1605" s="348">
        <f>IFERROR(ROUND(STDEV(AN1605,L1605),1),"")</f>
        <v/>
      </c>
      <c r="CZ1605" s="232">
        <f>IFERROR(ROUND(AVERAGE(O1605:S1605,AA1605:AE1605),0),"")</f>
        <v/>
      </c>
      <c r="DA1605" s="232">
        <f>IFERROR(AVERAGE(T1605:X1605,AF1605:AJ1605),"")</f>
        <v/>
      </c>
      <c r="DB1605" s="308">
        <f>AV1605+BK1605</f>
        <v/>
      </c>
      <c r="DC1605" s="12">
        <f>SUM(BL1605:BT1605,AW1605:BE1605)</f>
        <v/>
      </c>
      <c r="DD1605" s="437">
        <f>IFERROR(ROUND(DC1605/K1605,0),"")</f>
        <v/>
      </c>
      <c r="DE1605" s="437">
        <f>IFERROR(ROUND(AVERAGE(Y1605:Z1605,AK1605:AL1605),0),"")</f>
        <v/>
      </c>
      <c r="DF1605" s="217">
        <f>IFERROR(ROUND((3600/DE1605*J1605),0),"")</f>
        <v/>
      </c>
      <c r="DG1605" s="437">
        <f>IFERROR(ROUND(DD1605/DF1605,1),"")</f>
        <v/>
      </c>
      <c r="DH1605" s="308">
        <f>IFERROR(DB1605+DD1605,"")</f>
        <v/>
      </c>
      <c r="DI1605" s="447">
        <f>IFERROR(DD1605/DH1605,"")</f>
        <v/>
      </c>
      <c r="DJ1605" s="239" t="n"/>
      <c r="DK1605" s="12">
        <f>IFERROR(DF1605-AP1605,"")</f>
        <v/>
      </c>
      <c r="DL1605" s="239" t="n"/>
      <c r="DM1605" s="307">
        <f>IFERROR(DA1605-L1605,"")</f>
        <v/>
      </c>
      <c r="DN1605" s="348">
        <f>IF(DE1605&gt;AQ1605,0,1)</f>
        <v/>
      </c>
      <c r="DO1605" s="348">
        <f>IF(DA1605&lt;M1605,0,1)</f>
        <v/>
      </c>
      <c r="DP1605" s="348">
        <f>IF(DA1605&gt;N1605,0,1)</f>
        <v/>
      </c>
    </row>
    <row r="1606" ht="20.25" customHeight="1" s="417">
      <c r="C1606" s="455" t="n"/>
      <c r="G1606" s="238" t="n"/>
      <c r="H1606" s="437" t="n"/>
      <c r="I1606" s="437" t="n"/>
      <c r="J1606" s="437" t="n"/>
      <c r="K1606" s="437" t="n"/>
      <c r="L1606" s="240" t="n"/>
      <c r="M1606" s="241" t="n"/>
      <c r="N1606" s="242" t="n"/>
      <c r="O1606" s="232" t="n"/>
      <c r="P1606" s="232" t="n"/>
      <c r="Q1606" s="232" t="n"/>
      <c r="R1606" s="232" t="n"/>
      <c r="S1606" s="232" t="n"/>
      <c r="T1606" s="232" t="n"/>
      <c r="U1606" s="232" t="n"/>
      <c r="V1606" s="232" t="n"/>
      <c r="W1606" s="232" t="n"/>
      <c r="X1606" s="232" t="n"/>
      <c r="Y1606" s="195" t="n"/>
      <c r="Z1606" s="195" t="n"/>
      <c r="AA1606" s="232" t="n"/>
      <c r="AB1606" s="232" t="n"/>
      <c r="AC1606" s="232" t="n"/>
      <c r="AD1606" s="232" t="n"/>
      <c r="AE1606" s="232" t="n"/>
      <c r="AF1606" s="232" t="n"/>
      <c r="AG1606" s="232" t="n"/>
      <c r="AH1606" s="232" t="n"/>
      <c r="AI1606" s="232" t="n"/>
      <c r="AJ1606" s="232" t="n"/>
      <c r="AK1606" s="195" t="n"/>
      <c r="AL1606" s="195" t="n"/>
      <c r="AM1606" s="232">
        <f>IFERROR(ROUND(AVERAGE(O1606:S1606,AA1606:AE1606),0),"")</f>
        <v/>
      </c>
      <c r="AN1606" s="232">
        <f>IFERROR(ROUND(AVERAGE(T1606:X1606,AF1606:AJ1606),0),"")</f>
        <v/>
      </c>
      <c r="AO1606" s="278">
        <f>IFERROR((AM1606-L1606)/L1606,"")</f>
        <v/>
      </c>
      <c r="AP1606" s="218" t="n"/>
      <c r="AQ1606" s="219" t="n"/>
      <c r="AR1606" s="217">
        <f>IFERROR(ROUND((3600/AS1606*J1606),0),"")</f>
        <v/>
      </c>
      <c r="AS1606" s="217">
        <f>IFERROR(ROUND(AVERAGE(Y1606:Z1606,AK1606:AL1606),0),"")</f>
        <v/>
      </c>
      <c r="AT1606" s="217" t="n"/>
      <c r="AU1606" s="217" t="n"/>
      <c r="AV1606" s="217" t="n"/>
      <c r="AW1606" s="217" t="n"/>
      <c r="AX1606" s="217" t="n"/>
      <c r="AY1606" s="217" t="n"/>
      <c r="AZ1606" s="217" t="n"/>
      <c r="BA1606" s="217" t="n"/>
      <c r="BB1606" s="217" t="n"/>
      <c r="BC1606" s="217" t="n"/>
      <c r="BD1606" s="217" t="n"/>
      <c r="BE1606" s="217" t="n"/>
      <c r="BF1606" s="217" t="n"/>
      <c r="BG1606" s="217" t="n"/>
      <c r="BH1606" s="217" t="n"/>
      <c r="BI1606" s="217" t="n"/>
      <c r="BJ1606" s="217" t="n"/>
      <c r="BK1606" s="217" t="n"/>
      <c r="BL1606" s="217" t="n"/>
      <c r="BM1606" s="217" t="n"/>
      <c r="BN1606" s="217" t="n"/>
      <c r="BO1606" s="217" t="n"/>
      <c r="BP1606" s="217" t="n"/>
      <c r="BQ1606" s="217" t="n"/>
      <c r="BR1606" s="217" t="n"/>
      <c r="BS1606" s="217" t="n"/>
      <c r="BT1606" s="217" t="n"/>
      <c r="BU1606" s="217" t="n"/>
      <c r="BV1606" s="217" t="n"/>
      <c r="BW1606" s="217" t="n"/>
      <c r="BX1606" s="220" t="n"/>
      <c r="BY1606" s="220" t="n"/>
      <c r="BZ1606" s="220" t="n"/>
      <c r="CA1606" s="220" t="n"/>
      <c r="CB1606" s="220" t="n"/>
      <c r="CC1606" s="220" t="n"/>
      <c r="CD1606" s="220" t="n"/>
      <c r="CE1606" s="220" t="n"/>
      <c r="CF1606" s="220" t="n"/>
      <c r="CG1606" s="221">
        <f>IFERROR(ROUND((SUM(BX1606:CF1606)),0),"")</f>
        <v/>
      </c>
      <c r="CH1606" s="216" t="n"/>
      <c r="CI1606" s="456" t="n"/>
      <c r="CJ1606" s="223" t="n"/>
      <c r="CK1606" s="196" t="n"/>
      <c r="CL1606" s="196" t="n"/>
      <c r="CM1606" s="196" t="n"/>
      <c r="CN1606" s="196" t="n"/>
      <c r="CO1606" s="196" t="n"/>
      <c r="CP1606" s="323" t="n"/>
      <c r="CQ1606" s="348" t="n"/>
      <c r="CR1606" s="348" t="n"/>
      <c r="CS1606" s="348" t="n"/>
      <c r="CT1606" s="348" t="n"/>
      <c r="CU1606" s="348" t="n"/>
      <c r="CV1606" s="348" t="n"/>
      <c r="CW1606" s="348" t="n"/>
      <c r="CX1606" s="348" t="n"/>
      <c r="CY1606" s="348">
        <f>IFERROR(ROUND(STDEV(AN1606,L1606),1),"")</f>
        <v/>
      </c>
      <c r="CZ1606" s="232">
        <f>IFERROR(ROUND(AVERAGE(O1606:S1606,AA1606:AE1606),0),"")</f>
        <v/>
      </c>
      <c r="DA1606" s="232">
        <f>IFERROR(AVERAGE(T1606:X1606,AF1606:AJ1606),"")</f>
        <v/>
      </c>
      <c r="DB1606" s="308">
        <f>AV1606+BK1606</f>
        <v/>
      </c>
      <c r="DC1606" s="12">
        <f>SUM(BL1606:BT1606,AW1606:BE1606)</f>
        <v/>
      </c>
      <c r="DD1606" s="437">
        <f>IFERROR(ROUND(DC1606/K1606,0),"")</f>
        <v/>
      </c>
      <c r="DE1606" s="437">
        <f>IFERROR(ROUND(AVERAGE(Y1606:Z1606,AK1606:AL1606),0),"")</f>
        <v/>
      </c>
      <c r="DF1606" s="217">
        <f>IFERROR(ROUND((3600/DE1606*J1606),0),"")</f>
        <v/>
      </c>
      <c r="DG1606" s="437">
        <f>IFERROR(ROUND(DD1606/DF1606,1),"")</f>
        <v/>
      </c>
      <c r="DH1606" s="308">
        <f>IFERROR(DB1606+DD1606,"")</f>
        <v/>
      </c>
      <c r="DI1606" s="447">
        <f>IFERROR(DD1606/DH1606,"")</f>
        <v/>
      </c>
      <c r="DJ1606" s="239" t="n"/>
      <c r="DK1606" s="12">
        <f>IFERROR(DF1606-AP1606,"")</f>
        <v/>
      </c>
      <c r="DL1606" s="239" t="n"/>
      <c r="DM1606" s="307">
        <f>IFERROR(DA1606-L1606,"")</f>
        <v/>
      </c>
      <c r="DN1606" s="348">
        <f>IF(DE1606&gt;AQ1606,0,1)</f>
        <v/>
      </c>
      <c r="DO1606" s="348">
        <f>IF(DA1606&lt;M1606,0,1)</f>
        <v/>
      </c>
      <c r="DP1606" s="348">
        <f>IF(DA1606&gt;N1606,0,1)</f>
        <v/>
      </c>
    </row>
    <row r="1607" ht="20.25" customHeight="1" s="417">
      <c r="C1607" s="455" t="n"/>
      <c r="G1607" s="238" t="n"/>
      <c r="H1607" s="437" t="n"/>
      <c r="I1607" s="437" t="n"/>
      <c r="J1607" s="437" t="n"/>
      <c r="K1607" s="437" t="n"/>
      <c r="L1607" s="240" t="n"/>
      <c r="M1607" s="241" t="n"/>
      <c r="N1607" s="242" t="n"/>
      <c r="O1607" s="232" t="n"/>
      <c r="P1607" s="232" t="n"/>
      <c r="Q1607" s="232" t="n"/>
      <c r="R1607" s="232" t="n"/>
      <c r="S1607" s="232" t="n"/>
      <c r="T1607" s="232" t="n"/>
      <c r="U1607" s="232" t="n"/>
      <c r="V1607" s="232" t="n"/>
      <c r="W1607" s="232" t="n"/>
      <c r="X1607" s="232" t="n"/>
      <c r="Y1607" s="195" t="n"/>
      <c r="Z1607" s="195" t="n"/>
      <c r="AA1607" s="232" t="n"/>
      <c r="AB1607" s="232" t="n"/>
      <c r="AC1607" s="232" t="n"/>
      <c r="AD1607" s="232" t="n"/>
      <c r="AE1607" s="232" t="n"/>
      <c r="AF1607" s="232" t="n"/>
      <c r="AG1607" s="232" t="n"/>
      <c r="AH1607" s="232" t="n"/>
      <c r="AI1607" s="232" t="n"/>
      <c r="AJ1607" s="232" t="n"/>
      <c r="AK1607" s="195" t="n"/>
      <c r="AL1607" s="195" t="n"/>
      <c r="AM1607" s="232">
        <f>IFERROR(ROUND(AVERAGE(O1607:S1607,AA1607:AE1607),0),"")</f>
        <v/>
      </c>
      <c r="AN1607" s="232">
        <f>IFERROR(ROUND(AVERAGE(T1607:X1607,AF1607:AJ1607),0),"")</f>
        <v/>
      </c>
      <c r="AO1607" s="278">
        <f>IFERROR((AM1607-L1607)/L1607,"")</f>
        <v/>
      </c>
      <c r="AP1607" s="218" t="n"/>
      <c r="AQ1607" s="219" t="n"/>
      <c r="AR1607" s="217">
        <f>IFERROR(ROUND((3600/AS1607*J1607),0),"")</f>
        <v/>
      </c>
      <c r="AS1607" s="217">
        <f>IFERROR(ROUND(AVERAGE(Y1607:Z1607,AK1607:AL1607),0),"")</f>
        <v/>
      </c>
      <c r="AT1607" s="217" t="n"/>
      <c r="AU1607" s="217" t="n"/>
      <c r="AV1607" s="217" t="n"/>
      <c r="AW1607" s="217" t="n"/>
      <c r="AX1607" s="217" t="n"/>
      <c r="AY1607" s="217" t="n"/>
      <c r="AZ1607" s="217" t="n"/>
      <c r="BA1607" s="217" t="n"/>
      <c r="BB1607" s="217" t="n"/>
      <c r="BC1607" s="217" t="n"/>
      <c r="BD1607" s="217" t="n"/>
      <c r="BE1607" s="217" t="n"/>
      <c r="BF1607" s="217" t="n"/>
      <c r="BG1607" s="217" t="n"/>
      <c r="BH1607" s="217" t="n"/>
      <c r="BI1607" s="217" t="n"/>
      <c r="BJ1607" s="217" t="n"/>
      <c r="BK1607" s="217" t="n"/>
      <c r="BL1607" s="217" t="n"/>
      <c r="BM1607" s="217" t="n"/>
      <c r="BN1607" s="217" t="n"/>
      <c r="BO1607" s="217" t="n"/>
      <c r="BP1607" s="217" t="n"/>
      <c r="BQ1607" s="217" t="n"/>
      <c r="BR1607" s="217" t="n"/>
      <c r="BS1607" s="217" t="n"/>
      <c r="BT1607" s="217" t="n"/>
      <c r="BU1607" s="217" t="n"/>
      <c r="BV1607" s="217" t="n"/>
      <c r="BW1607" s="217" t="n"/>
      <c r="BX1607" s="220" t="n"/>
      <c r="BY1607" s="220" t="n"/>
      <c r="BZ1607" s="220" t="n"/>
      <c r="CA1607" s="220" t="n"/>
      <c r="CB1607" s="220" t="n"/>
      <c r="CC1607" s="220" t="n"/>
      <c r="CD1607" s="220" t="n"/>
      <c r="CE1607" s="220" t="n"/>
      <c r="CF1607" s="220" t="n"/>
      <c r="CG1607" s="221">
        <f>IFERROR(ROUND((SUM(BX1607:CF1607)),0),"")</f>
        <v/>
      </c>
      <c r="CH1607" s="216" t="n"/>
      <c r="CI1607" s="456" t="n"/>
      <c r="CJ1607" s="223" t="n"/>
      <c r="CK1607" s="196" t="n"/>
      <c r="CL1607" s="196" t="n"/>
      <c r="CM1607" s="196" t="n"/>
      <c r="CN1607" s="196" t="n"/>
      <c r="CO1607" s="196" t="n"/>
      <c r="CP1607" s="323" t="n"/>
      <c r="CQ1607" s="348" t="n"/>
      <c r="CR1607" s="348" t="n"/>
      <c r="CS1607" s="348" t="n"/>
      <c r="CT1607" s="348" t="n"/>
      <c r="CU1607" s="348" t="n"/>
      <c r="CV1607" s="348" t="n"/>
      <c r="CW1607" s="348" t="n"/>
      <c r="CX1607" s="348" t="n"/>
      <c r="CY1607" s="348">
        <f>IFERROR(ROUND(STDEV(AN1607,L1607),1),"")</f>
        <v/>
      </c>
      <c r="CZ1607" s="232">
        <f>IFERROR(ROUND(AVERAGE(O1607:S1607,AA1607:AE1607),0),"")</f>
        <v/>
      </c>
      <c r="DA1607" s="232">
        <f>IFERROR(AVERAGE(T1607:X1607,AF1607:AJ1607),"")</f>
        <v/>
      </c>
      <c r="DB1607" s="308">
        <f>AV1607+BK1607</f>
        <v/>
      </c>
      <c r="DC1607" s="12">
        <f>SUM(BL1607:BT1607,AW1607:BE1607)</f>
        <v/>
      </c>
      <c r="DD1607" s="437">
        <f>IFERROR(ROUND(DC1607/K1607,0),"")</f>
        <v/>
      </c>
      <c r="DE1607" s="437">
        <f>IFERROR(ROUND(AVERAGE(Y1607:Z1607,AK1607:AL1607),0),"")</f>
        <v/>
      </c>
      <c r="DF1607" s="217">
        <f>IFERROR(ROUND((3600/DE1607*J1607),0),"")</f>
        <v/>
      </c>
      <c r="DG1607" s="437">
        <f>IFERROR(ROUND(DD1607/DF1607,1),"")</f>
        <v/>
      </c>
      <c r="DH1607" s="308">
        <f>IFERROR(DB1607+DD1607,"")</f>
        <v/>
      </c>
      <c r="DI1607" s="447">
        <f>IFERROR(DD1607/DH1607,"")</f>
        <v/>
      </c>
      <c r="DJ1607" s="239" t="n"/>
      <c r="DK1607" s="12">
        <f>IFERROR(DF1607-AP1607,"")</f>
        <v/>
      </c>
      <c r="DL1607" s="239" t="n"/>
      <c r="DM1607" s="307">
        <f>IFERROR(DA1607-L1607,"")</f>
        <v/>
      </c>
      <c r="DN1607" s="348">
        <f>IF(DE1607&gt;AQ1607,0,1)</f>
        <v/>
      </c>
      <c r="DO1607" s="348">
        <f>IF(DA1607&lt;M1607,0,1)</f>
        <v/>
      </c>
      <c r="DP1607" s="348">
        <f>IF(DA1607&gt;N1607,0,1)</f>
        <v/>
      </c>
    </row>
    <row r="1608" ht="20.25" customHeight="1" s="417">
      <c r="C1608" s="455" t="n"/>
      <c r="G1608" s="238" t="n"/>
      <c r="H1608" s="437" t="n"/>
      <c r="I1608" s="437" t="n"/>
      <c r="J1608" s="437" t="n"/>
      <c r="K1608" s="437" t="n"/>
      <c r="L1608" s="240" t="n"/>
      <c r="M1608" s="241" t="n"/>
      <c r="N1608" s="242" t="n"/>
      <c r="O1608" s="232" t="n"/>
      <c r="P1608" s="232" t="n"/>
      <c r="Q1608" s="232" t="n"/>
      <c r="R1608" s="232" t="n"/>
      <c r="S1608" s="232" t="n"/>
      <c r="T1608" s="232" t="n"/>
      <c r="U1608" s="232" t="n"/>
      <c r="V1608" s="232" t="n"/>
      <c r="W1608" s="232" t="n"/>
      <c r="X1608" s="232" t="n"/>
      <c r="Y1608" s="195" t="n"/>
      <c r="Z1608" s="195" t="n"/>
      <c r="AA1608" s="232" t="n"/>
      <c r="AB1608" s="232" t="n"/>
      <c r="AC1608" s="232" t="n"/>
      <c r="AD1608" s="232" t="n"/>
      <c r="AE1608" s="232" t="n"/>
      <c r="AF1608" s="232" t="n"/>
      <c r="AG1608" s="232" t="n"/>
      <c r="AH1608" s="232" t="n"/>
      <c r="AI1608" s="232" t="n"/>
      <c r="AJ1608" s="232" t="n"/>
      <c r="AK1608" s="195" t="n"/>
      <c r="AL1608" s="195" t="n"/>
      <c r="AM1608" s="232">
        <f>IFERROR(ROUND(AVERAGE(O1608:S1608,AA1608:AE1608),0),"")</f>
        <v/>
      </c>
      <c r="AN1608" s="232">
        <f>IFERROR(ROUND(AVERAGE(T1608:X1608,AF1608:AJ1608),0),"")</f>
        <v/>
      </c>
      <c r="AO1608" s="278">
        <f>IFERROR((AM1608-L1608)/L1608,"")</f>
        <v/>
      </c>
      <c r="AP1608" s="218" t="n"/>
      <c r="AQ1608" s="219" t="n"/>
      <c r="AR1608" s="217">
        <f>IFERROR(ROUND((3600/AS1608*J1608),0),"")</f>
        <v/>
      </c>
      <c r="AS1608" s="217">
        <f>IFERROR(ROUND(AVERAGE(Y1608:Z1608,AK1608:AL1608),0),"")</f>
        <v/>
      </c>
      <c r="AT1608" s="217" t="n"/>
      <c r="AU1608" s="217" t="n"/>
      <c r="AV1608" s="217" t="n"/>
      <c r="AW1608" s="217" t="n"/>
      <c r="AX1608" s="217" t="n"/>
      <c r="AY1608" s="217" t="n"/>
      <c r="AZ1608" s="217" t="n"/>
      <c r="BA1608" s="217" t="n"/>
      <c r="BB1608" s="217" t="n"/>
      <c r="BC1608" s="217" t="n"/>
      <c r="BD1608" s="217" t="n"/>
      <c r="BE1608" s="217" t="n"/>
      <c r="BF1608" s="217" t="n"/>
      <c r="BG1608" s="217" t="n"/>
      <c r="BH1608" s="217" t="n"/>
      <c r="BI1608" s="217" t="n"/>
      <c r="BJ1608" s="217" t="n"/>
      <c r="BK1608" s="217" t="n"/>
      <c r="BL1608" s="217" t="n"/>
      <c r="BM1608" s="217" t="n"/>
      <c r="BN1608" s="217" t="n"/>
      <c r="BO1608" s="217" t="n"/>
      <c r="BP1608" s="217" t="n"/>
      <c r="BQ1608" s="217" t="n"/>
      <c r="BR1608" s="217" t="n"/>
      <c r="BS1608" s="217" t="n"/>
      <c r="BT1608" s="217" t="n"/>
      <c r="BU1608" s="217" t="n"/>
      <c r="BV1608" s="217" t="n"/>
      <c r="BW1608" s="217" t="n"/>
      <c r="BX1608" s="220" t="n"/>
      <c r="BY1608" s="220" t="n"/>
      <c r="BZ1608" s="220" t="n"/>
      <c r="CA1608" s="220" t="n"/>
      <c r="CB1608" s="220" t="n"/>
      <c r="CC1608" s="220" t="n"/>
      <c r="CD1608" s="220" t="n"/>
      <c r="CE1608" s="220" t="n"/>
      <c r="CF1608" s="220" t="n"/>
      <c r="CG1608" s="221">
        <f>IFERROR(ROUND((SUM(BX1608:CF1608)),0),"")</f>
        <v/>
      </c>
      <c r="CH1608" s="216" t="n"/>
      <c r="CI1608" s="456" t="n"/>
      <c r="CJ1608" s="223" t="n"/>
      <c r="CK1608" s="196" t="n"/>
      <c r="CL1608" s="196" t="n"/>
      <c r="CM1608" s="196" t="n"/>
      <c r="CN1608" s="196" t="n"/>
      <c r="CO1608" s="196" t="n"/>
      <c r="CP1608" s="323" t="n"/>
      <c r="CQ1608" s="348" t="n"/>
      <c r="CR1608" s="348" t="n"/>
      <c r="CS1608" s="348" t="n"/>
      <c r="CT1608" s="348" t="n"/>
      <c r="CU1608" s="348" t="n"/>
      <c r="CV1608" s="348" t="n"/>
      <c r="CW1608" s="348" t="n"/>
      <c r="CX1608" s="348" t="n"/>
      <c r="CY1608" s="348">
        <f>IFERROR(ROUND(STDEV(AN1608,L1608),1),"")</f>
        <v/>
      </c>
      <c r="CZ1608" s="232">
        <f>IFERROR(ROUND(AVERAGE(O1608:S1608,AA1608:AE1608),0),"")</f>
        <v/>
      </c>
      <c r="DA1608" s="232">
        <f>IFERROR(AVERAGE(T1608:X1608,AF1608:AJ1608),"")</f>
        <v/>
      </c>
      <c r="DB1608" s="308">
        <f>AV1608+BK1608</f>
        <v/>
      </c>
      <c r="DC1608" s="12">
        <f>SUM(BL1608:BT1608,AW1608:BE1608)</f>
        <v/>
      </c>
      <c r="DD1608" s="437">
        <f>IFERROR(ROUND(DC1608/K1608,0),"")</f>
        <v/>
      </c>
      <c r="DE1608" s="437">
        <f>IFERROR(ROUND(AVERAGE(Y1608:Z1608,AK1608:AL1608),0),"")</f>
        <v/>
      </c>
      <c r="DF1608" s="217">
        <f>IFERROR(ROUND((3600/DE1608*J1608),0),"")</f>
        <v/>
      </c>
      <c r="DG1608" s="437">
        <f>IFERROR(ROUND(DD1608/DF1608,1),"")</f>
        <v/>
      </c>
      <c r="DH1608" s="308">
        <f>IFERROR(DB1608+DD1608,"")</f>
        <v/>
      </c>
      <c r="DI1608" s="447">
        <f>IFERROR(DD1608/DH1608,"")</f>
        <v/>
      </c>
      <c r="DJ1608" s="239" t="n"/>
      <c r="DK1608" s="12">
        <f>IFERROR(DF1608-AP1608,"")</f>
        <v/>
      </c>
      <c r="DL1608" s="239" t="n"/>
      <c r="DM1608" s="307">
        <f>IFERROR(DA1608-L1608,"")</f>
        <v/>
      </c>
      <c r="DN1608" s="348">
        <f>IF(DE1608&gt;AQ1608,0,1)</f>
        <v/>
      </c>
      <c r="DO1608" s="348">
        <f>IF(DA1608&lt;M1608,0,1)</f>
        <v/>
      </c>
      <c r="DP1608" s="348">
        <f>IF(DA1608&gt;N1608,0,1)</f>
        <v/>
      </c>
    </row>
    <row r="1609" ht="20.25" customHeight="1" s="417">
      <c r="C1609" s="455" t="n"/>
      <c r="G1609" s="238" t="n"/>
      <c r="H1609" s="437" t="n"/>
      <c r="I1609" s="437" t="n"/>
      <c r="J1609" s="437" t="n"/>
      <c r="K1609" s="437" t="n"/>
      <c r="L1609" s="240" t="n"/>
      <c r="M1609" s="241" t="n"/>
      <c r="N1609" s="242" t="n"/>
      <c r="O1609" s="232" t="n"/>
      <c r="P1609" s="232" t="n"/>
      <c r="Q1609" s="232" t="n"/>
      <c r="R1609" s="232" t="n"/>
      <c r="S1609" s="232" t="n"/>
      <c r="T1609" s="232" t="n"/>
      <c r="U1609" s="232" t="n"/>
      <c r="V1609" s="232" t="n"/>
      <c r="W1609" s="232" t="n"/>
      <c r="X1609" s="232" t="n"/>
      <c r="Y1609" s="195" t="n"/>
      <c r="Z1609" s="195" t="n"/>
      <c r="AA1609" s="232" t="n"/>
      <c r="AB1609" s="232" t="n"/>
      <c r="AC1609" s="232" t="n"/>
      <c r="AD1609" s="232" t="n"/>
      <c r="AE1609" s="232" t="n"/>
      <c r="AF1609" s="232" t="n"/>
      <c r="AG1609" s="232" t="n"/>
      <c r="AH1609" s="232" t="n"/>
      <c r="AI1609" s="232" t="n"/>
      <c r="AJ1609" s="232" t="n"/>
      <c r="AK1609" s="195" t="n"/>
      <c r="AL1609" s="195" t="n"/>
      <c r="AM1609" s="232">
        <f>IFERROR(ROUND(AVERAGE(O1609:S1609,AA1609:AE1609),0),"")</f>
        <v/>
      </c>
      <c r="AN1609" s="232">
        <f>IFERROR(ROUND(AVERAGE(T1609:X1609,AF1609:AJ1609),0),"")</f>
        <v/>
      </c>
      <c r="AO1609" s="278">
        <f>IFERROR((AM1609-L1609)/L1609,"")</f>
        <v/>
      </c>
      <c r="AP1609" s="218" t="n"/>
      <c r="AQ1609" s="219" t="n"/>
      <c r="AR1609" s="217">
        <f>IFERROR(ROUND((3600/AS1609*J1609),0),"")</f>
        <v/>
      </c>
      <c r="AS1609" s="217">
        <f>IFERROR(ROUND(AVERAGE(Y1609:Z1609,AK1609:AL1609),0),"")</f>
        <v/>
      </c>
      <c r="AT1609" s="217" t="n"/>
      <c r="AU1609" s="217" t="n"/>
      <c r="AV1609" s="217" t="n"/>
      <c r="AW1609" s="217" t="n"/>
      <c r="AX1609" s="217" t="n"/>
      <c r="AY1609" s="217" t="n"/>
      <c r="AZ1609" s="217" t="n"/>
      <c r="BA1609" s="217" t="n"/>
      <c r="BB1609" s="217" t="n"/>
      <c r="BC1609" s="217" t="n"/>
      <c r="BD1609" s="217" t="n"/>
      <c r="BE1609" s="217" t="n"/>
      <c r="BF1609" s="217" t="n"/>
      <c r="BG1609" s="217" t="n"/>
      <c r="BH1609" s="217" t="n"/>
      <c r="BI1609" s="217" t="n"/>
      <c r="BJ1609" s="217" t="n"/>
      <c r="BK1609" s="217" t="n"/>
      <c r="BL1609" s="217" t="n"/>
      <c r="BM1609" s="217" t="n"/>
      <c r="BN1609" s="217" t="n"/>
      <c r="BO1609" s="217" t="n"/>
      <c r="BP1609" s="217" t="n"/>
      <c r="BQ1609" s="217" t="n"/>
      <c r="BR1609" s="217" t="n"/>
      <c r="BS1609" s="217" t="n"/>
      <c r="BT1609" s="217" t="n"/>
      <c r="BU1609" s="217" t="n"/>
      <c r="BV1609" s="217" t="n"/>
      <c r="BW1609" s="217" t="n"/>
      <c r="BX1609" s="220" t="n"/>
      <c r="BY1609" s="220" t="n"/>
      <c r="BZ1609" s="220" t="n"/>
      <c r="CA1609" s="220" t="n"/>
      <c r="CB1609" s="220" t="n"/>
      <c r="CC1609" s="220" t="n"/>
      <c r="CD1609" s="220" t="n"/>
      <c r="CE1609" s="220" t="n"/>
      <c r="CF1609" s="220" t="n"/>
      <c r="CG1609" s="221">
        <f>IFERROR(ROUND((SUM(BX1609:CF1609)),0),"")</f>
        <v/>
      </c>
      <c r="CH1609" s="216" t="n"/>
      <c r="CI1609" s="456" t="n"/>
      <c r="CJ1609" s="223" t="n"/>
      <c r="CK1609" s="196" t="n"/>
      <c r="CL1609" s="196" t="n"/>
      <c r="CM1609" s="196" t="n"/>
      <c r="CN1609" s="196" t="n"/>
      <c r="CO1609" s="196" t="n"/>
      <c r="CP1609" s="323" t="n"/>
      <c r="CQ1609" s="348" t="n"/>
      <c r="CR1609" s="348" t="n"/>
      <c r="CS1609" s="348" t="n"/>
      <c r="CT1609" s="348" t="n"/>
      <c r="CU1609" s="348" t="n"/>
      <c r="CV1609" s="348" t="n"/>
      <c r="CW1609" s="348" t="n"/>
      <c r="CX1609" s="348" t="n"/>
      <c r="CY1609" s="348">
        <f>IFERROR(ROUND(STDEV(AN1609,L1609),1),"")</f>
        <v/>
      </c>
      <c r="CZ1609" s="232">
        <f>IFERROR(ROUND(AVERAGE(O1609:S1609,AA1609:AE1609),0),"")</f>
        <v/>
      </c>
      <c r="DA1609" s="232">
        <f>IFERROR(AVERAGE(T1609:X1609,AF1609:AJ1609),"")</f>
        <v/>
      </c>
      <c r="DB1609" s="308">
        <f>AV1609+BK1609</f>
        <v/>
      </c>
      <c r="DC1609" s="12">
        <f>SUM(BL1609:BT1609,AW1609:BE1609)</f>
        <v/>
      </c>
      <c r="DD1609" s="437">
        <f>IFERROR(ROUND(DC1609/K1609,0),"")</f>
        <v/>
      </c>
      <c r="DE1609" s="437">
        <f>IFERROR(ROUND(AVERAGE(Y1609:Z1609,AK1609:AL1609),0),"")</f>
        <v/>
      </c>
      <c r="DF1609" s="217">
        <f>IFERROR(ROUND((3600/DE1609*J1609),0),"")</f>
        <v/>
      </c>
      <c r="DG1609" s="437">
        <f>IFERROR(ROUND(DD1609/DF1609,1),"")</f>
        <v/>
      </c>
      <c r="DH1609" s="308">
        <f>IFERROR(DB1609+DD1609,"")</f>
        <v/>
      </c>
      <c r="DI1609" s="447">
        <f>IFERROR(DD1609/DH1609,"")</f>
        <v/>
      </c>
      <c r="DJ1609" s="239" t="n"/>
      <c r="DK1609" s="12">
        <f>IFERROR(DF1609-AP1609,"")</f>
        <v/>
      </c>
      <c r="DL1609" s="239" t="n"/>
      <c r="DM1609" s="307">
        <f>IFERROR(DA1609-L1609,"")</f>
        <v/>
      </c>
      <c r="DN1609" s="348">
        <f>IF(DE1609&gt;AQ1609,0,1)</f>
        <v/>
      </c>
      <c r="DO1609" s="348">
        <f>IF(DA1609&lt;M1609,0,1)</f>
        <v/>
      </c>
      <c r="DP1609" s="348">
        <f>IF(DA1609&gt;N1609,0,1)</f>
        <v/>
      </c>
    </row>
    <row r="1610" ht="20.25" customHeight="1" s="417">
      <c r="C1610" s="455" t="n"/>
      <c r="G1610" s="238" t="n"/>
      <c r="H1610" s="437" t="n"/>
      <c r="I1610" s="437" t="n"/>
      <c r="J1610" s="437" t="n"/>
      <c r="K1610" s="437" t="n"/>
      <c r="L1610" s="240" t="n"/>
      <c r="M1610" s="241" t="n"/>
      <c r="N1610" s="242" t="n"/>
      <c r="O1610" s="232" t="n"/>
      <c r="P1610" s="232" t="n"/>
      <c r="Q1610" s="232" t="n"/>
      <c r="R1610" s="232" t="n"/>
      <c r="S1610" s="232" t="n"/>
      <c r="T1610" s="232" t="n"/>
      <c r="U1610" s="232" t="n"/>
      <c r="V1610" s="232" t="n"/>
      <c r="W1610" s="232" t="n"/>
      <c r="X1610" s="232" t="n"/>
      <c r="Y1610" s="195" t="n"/>
      <c r="Z1610" s="195" t="n"/>
      <c r="AA1610" s="232" t="n"/>
      <c r="AB1610" s="232" t="n"/>
      <c r="AC1610" s="232" t="n"/>
      <c r="AD1610" s="232" t="n"/>
      <c r="AE1610" s="232" t="n"/>
      <c r="AF1610" s="232" t="n"/>
      <c r="AG1610" s="232" t="n"/>
      <c r="AH1610" s="232" t="n"/>
      <c r="AI1610" s="232" t="n"/>
      <c r="AJ1610" s="232" t="n"/>
      <c r="AK1610" s="195" t="n"/>
      <c r="AL1610" s="195" t="n"/>
      <c r="AM1610" s="232">
        <f>IFERROR(ROUND(AVERAGE(O1610:S1610,AA1610:AE1610),0),"")</f>
        <v/>
      </c>
      <c r="AN1610" s="232">
        <f>IFERROR(ROUND(AVERAGE(T1610:X1610,AF1610:AJ1610),0),"")</f>
        <v/>
      </c>
      <c r="AO1610" s="278">
        <f>IFERROR((AM1610-L1610)/L1610,"")</f>
        <v/>
      </c>
      <c r="AP1610" s="218" t="n"/>
      <c r="AQ1610" s="219" t="n"/>
      <c r="AR1610" s="217">
        <f>IFERROR(ROUND((3600/AS1610*J1610),0),"")</f>
        <v/>
      </c>
      <c r="AS1610" s="217">
        <f>IFERROR(ROUND(AVERAGE(Y1610:Z1610,AK1610:AL1610),0),"")</f>
        <v/>
      </c>
      <c r="AT1610" s="217" t="n"/>
      <c r="AU1610" s="217" t="n"/>
      <c r="AV1610" s="217" t="n"/>
      <c r="AW1610" s="217" t="n"/>
      <c r="AX1610" s="217" t="n"/>
      <c r="AY1610" s="217" t="n"/>
      <c r="AZ1610" s="217" t="n"/>
      <c r="BA1610" s="217" t="n"/>
      <c r="BB1610" s="217" t="n"/>
      <c r="BC1610" s="217" t="n"/>
      <c r="BD1610" s="217" t="n"/>
      <c r="BE1610" s="217" t="n"/>
      <c r="BF1610" s="217" t="n"/>
      <c r="BG1610" s="217" t="n"/>
      <c r="BH1610" s="217" t="n"/>
      <c r="BI1610" s="217" t="n"/>
      <c r="BJ1610" s="217" t="n"/>
      <c r="BK1610" s="217" t="n"/>
      <c r="BL1610" s="217" t="n"/>
      <c r="BM1610" s="217" t="n"/>
      <c r="BN1610" s="217" t="n"/>
      <c r="BO1610" s="217" t="n"/>
      <c r="BP1610" s="217" t="n"/>
      <c r="BQ1610" s="217" t="n"/>
      <c r="BR1610" s="217" t="n"/>
      <c r="BS1610" s="217" t="n"/>
      <c r="BT1610" s="217" t="n"/>
      <c r="BU1610" s="217" t="n"/>
      <c r="BV1610" s="217" t="n"/>
      <c r="BW1610" s="217" t="n"/>
      <c r="BX1610" s="220" t="n"/>
      <c r="BY1610" s="220" t="n"/>
      <c r="BZ1610" s="220" t="n"/>
      <c r="CA1610" s="220" t="n"/>
      <c r="CB1610" s="220" t="n"/>
      <c r="CC1610" s="220" t="n"/>
      <c r="CD1610" s="220" t="n"/>
      <c r="CE1610" s="220" t="n"/>
      <c r="CF1610" s="220" t="n"/>
      <c r="CG1610" s="221">
        <f>IFERROR(ROUND((SUM(BX1610:CF1610)),0),"")</f>
        <v/>
      </c>
      <c r="CH1610" s="216" t="n"/>
      <c r="CI1610" s="456" t="n"/>
      <c r="CJ1610" s="223" t="n"/>
      <c r="CK1610" s="196" t="n"/>
      <c r="CL1610" s="196" t="n"/>
      <c r="CM1610" s="196" t="n"/>
      <c r="CN1610" s="196" t="n"/>
      <c r="CO1610" s="196" t="n"/>
      <c r="CP1610" s="323" t="n"/>
      <c r="CQ1610" s="348" t="n"/>
      <c r="CR1610" s="348" t="n"/>
      <c r="CS1610" s="348" t="n"/>
      <c r="CT1610" s="348" t="n"/>
      <c r="CU1610" s="348" t="n"/>
      <c r="CV1610" s="348" t="n"/>
      <c r="CW1610" s="348" t="n"/>
      <c r="CX1610" s="348" t="n"/>
      <c r="CY1610" s="348">
        <f>IFERROR(ROUND(STDEV(AN1610,L1610),1),"")</f>
        <v/>
      </c>
      <c r="CZ1610" s="232">
        <f>IFERROR(ROUND(AVERAGE(O1610:S1610,AA1610:AE1610),0),"")</f>
        <v/>
      </c>
      <c r="DA1610" s="232">
        <f>IFERROR(AVERAGE(T1610:X1610,AF1610:AJ1610),"")</f>
        <v/>
      </c>
      <c r="DB1610" s="308">
        <f>AV1610+BK1610</f>
        <v/>
      </c>
      <c r="DC1610" s="12">
        <f>SUM(BL1610:BT1610,AW1610:BE1610)</f>
        <v/>
      </c>
      <c r="DD1610" s="437">
        <f>IFERROR(ROUND(DC1610/K1610,0),"")</f>
        <v/>
      </c>
      <c r="DE1610" s="437">
        <f>IFERROR(ROUND(AVERAGE(Y1610:Z1610,AK1610:AL1610),0),"")</f>
        <v/>
      </c>
      <c r="DF1610" s="217">
        <f>IFERROR(ROUND((3600/DE1610*J1610),0),"")</f>
        <v/>
      </c>
      <c r="DG1610" s="437">
        <f>IFERROR(ROUND(DD1610/DF1610,1),"")</f>
        <v/>
      </c>
      <c r="DH1610" s="308">
        <f>IFERROR(DB1610+DD1610,"")</f>
        <v/>
      </c>
      <c r="DI1610" s="447">
        <f>IFERROR(DD1610/DH1610,"")</f>
        <v/>
      </c>
      <c r="DJ1610" s="239" t="n"/>
      <c r="DK1610" s="12">
        <f>IFERROR(DF1610-AP1610,"")</f>
        <v/>
      </c>
      <c r="DL1610" s="239" t="n"/>
      <c r="DM1610" s="307">
        <f>IFERROR(DA1610-L1610,"")</f>
        <v/>
      </c>
      <c r="DN1610" s="348">
        <f>IF(DE1610&gt;AQ1610,0,1)</f>
        <v/>
      </c>
      <c r="DO1610" s="348">
        <f>IF(DA1610&lt;M1610,0,1)</f>
        <v/>
      </c>
      <c r="DP1610" s="348">
        <f>IF(DA1610&gt;N1610,0,1)</f>
        <v/>
      </c>
    </row>
    <row r="1611" ht="20.25" customHeight="1" s="417">
      <c r="C1611" s="455" t="n"/>
      <c r="G1611" s="238" t="n"/>
      <c r="H1611" s="437" t="n"/>
      <c r="I1611" s="437" t="n"/>
      <c r="J1611" s="437" t="n"/>
      <c r="K1611" s="437" t="n"/>
      <c r="L1611" s="240" t="n"/>
      <c r="M1611" s="241" t="n"/>
      <c r="N1611" s="242" t="n"/>
      <c r="O1611" s="232" t="n"/>
      <c r="P1611" s="232" t="n"/>
      <c r="Q1611" s="232" t="n"/>
      <c r="R1611" s="232" t="n"/>
      <c r="S1611" s="232" t="n"/>
      <c r="T1611" s="232" t="n"/>
      <c r="U1611" s="232" t="n"/>
      <c r="V1611" s="232" t="n"/>
      <c r="W1611" s="232" t="n"/>
      <c r="X1611" s="232" t="n"/>
      <c r="Y1611" s="195" t="n"/>
      <c r="Z1611" s="195" t="n"/>
      <c r="AA1611" s="232" t="n"/>
      <c r="AB1611" s="232" t="n"/>
      <c r="AC1611" s="232" t="n"/>
      <c r="AD1611" s="232" t="n"/>
      <c r="AE1611" s="232" t="n"/>
      <c r="AF1611" s="232" t="n"/>
      <c r="AG1611" s="232" t="n"/>
      <c r="AH1611" s="232" t="n"/>
      <c r="AI1611" s="232" t="n"/>
      <c r="AJ1611" s="232" t="n"/>
      <c r="AK1611" s="195" t="n"/>
      <c r="AL1611" s="195" t="n"/>
      <c r="AM1611" s="232">
        <f>IFERROR(ROUND(AVERAGE(O1611:S1611,AA1611:AE1611),0),"")</f>
        <v/>
      </c>
      <c r="AN1611" s="232">
        <f>IFERROR(ROUND(AVERAGE(T1611:X1611,AF1611:AJ1611),0),"")</f>
        <v/>
      </c>
      <c r="AO1611" s="278">
        <f>IFERROR((AM1611-L1611)/L1611,"")</f>
        <v/>
      </c>
      <c r="AP1611" s="218" t="n"/>
      <c r="AQ1611" s="219" t="n"/>
      <c r="AR1611" s="217">
        <f>IFERROR(ROUND((3600/AS1611*J1611),0),"")</f>
        <v/>
      </c>
      <c r="AS1611" s="217">
        <f>IFERROR(ROUND(AVERAGE(Y1611:Z1611,AK1611:AL1611),0),"")</f>
        <v/>
      </c>
      <c r="AT1611" s="217" t="n"/>
      <c r="AU1611" s="217" t="n"/>
      <c r="AV1611" s="217" t="n"/>
      <c r="AW1611" s="217" t="n"/>
      <c r="AX1611" s="217" t="n"/>
      <c r="AY1611" s="217" t="n"/>
      <c r="AZ1611" s="217" t="n"/>
      <c r="BA1611" s="217" t="n"/>
      <c r="BB1611" s="217" t="n"/>
      <c r="BC1611" s="217" t="n"/>
      <c r="BD1611" s="217" t="n"/>
      <c r="BE1611" s="217" t="n"/>
      <c r="BF1611" s="217" t="n"/>
      <c r="BG1611" s="217" t="n"/>
      <c r="BH1611" s="217" t="n"/>
      <c r="BI1611" s="217" t="n"/>
      <c r="BJ1611" s="217" t="n"/>
      <c r="BK1611" s="217" t="n"/>
      <c r="BL1611" s="217" t="n"/>
      <c r="BM1611" s="217" t="n"/>
      <c r="BN1611" s="217" t="n"/>
      <c r="BO1611" s="217" t="n"/>
      <c r="BP1611" s="217" t="n"/>
      <c r="BQ1611" s="217" t="n"/>
      <c r="BR1611" s="217" t="n"/>
      <c r="BS1611" s="217" t="n"/>
      <c r="BT1611" s="217" t="n"/>
      <c r="BU1611" s="217" t="n"/>
      <c r="BV1611" s="217" t="n"/>
      <c r="BW1611" s="217" t="n"/>
      <c r="BX1611" s="220" t="n"/>
      <c r="BY1611" s="220" t="n"/>
      <c r="BZ1611" s="220" t="n"/>
      <c r="CA1611" s="220" t="n"/>
      <c r="CB1611" s="220" t="n"/>
      <c r="CC1611" s="220" t="n"/>
      <c r="CD1611" s="220" t="n"/>
      <c r="CE1611" s="220" t="n"/>
      <c r="CF1611" s="220" t="n"/>
      <c r="CG1611" s="221">
        <f>IFERROR(ROUND((SUM(BX1611:CF1611)),0),"")</f>
        <v/>
      </c>
      <c r="CH1611" s="216" t="n"/>
      <c r="CI1611" s="456" t="n"/>
      <c r="CJ1611" s="223" t="n"/>
      <c r="CK1611" s="196" t="n"/>
      <c r="CL1611" s="196" t="n"/>
      <c r="CM1611" s="196" t="n"/>
      <c r="CN1611" s="196" t="n"/>
      <c r="CO1611" s="196" t="n"/>
      <c r="CP1611" s="323" t="n"/>
      <c r="CQ1611" s="348" t="n"/>
      <c r="CR1611" s="348" t="n"/>
      <c r="CS1611" s="348" t="n"/>
      <c r="CT1611" s="348" t="n"/>
      <c r="CU1611" s="348" t="n"/>
      <c r="CV1611" s="348" t="n"/>
      <c r="CW1611" s="348" t="n"/>
      <c r="CX1611" s="348" t="n"/>
      <c r="CY1611" s="348">
        <f>IFERROR(ROUND(STDEV(AN1611,L1611),1),"")</f>
        <v/>
      </c>
      <c r="CZ1611" s="232">
        <f>IFERROR(ROUND(AVERAGE(O1611:S1611,AA1611:AE1611),0),"")</f>
        <v/>
      </c>
      <c r="DA1611" s="232">
        <f>IFERROR(AVERAGE(T1611:X1611,AF1611:AJ1611),"")</f>
        <v/>
      </c>
      <c r="DB1611" s="308">
        <f>AV1611+BK1611</f>
        <v/>
      </c>
      <c r="DC1611" s="12">
        <f>SUM(BL1611:BT1611,AW1611:BE1611)</f>
        <v/>
      </c>
      <c r="DD1611" s="437">
        <f>IFERROR(ROUND(DC1611/K1611,0),"")</f>
        <v/>
      </c>
      <c r="DE1611" s="437">
        <f>IFERROR(ROUND(AVERAGE(Y1611:Z1611,AK1611:AL1611),0),"")</f>
        <v/>
      </c>
      <c r="DF1611" s="217">
        <f>IFERROR(ROUND((3600/DE1611*J1611),0),"")</f>
        <v/>
      </c>
      <c r="DG1611" s="437">
        <f>IFERROR(ROUND(DD1611/DF1611,1),"")</f>
        <v/>
      </c>
      <c r="DH1611" s="308">
        <f>IFERROR(DB1611+DD1611,"")</f>
        <v/>
      </c>
      <c r="DI1611" s="447">
        <f>IFERROR(DD1611/DH1611,"")</f>
        <v/>
      </c>
      <c r="DJ1611" s="239" t="n"/>
      <c r="DK1611" s="12">
        <f>IFERROR(DF1611-AP1611,"")</f>
        <v/>
      </c>
      <c r="DL1611" s="239" t="n"/>
      <c r="DM1611" s="307">
        <f>IFERROR(DA1611-L1611,"")</f>
        <v/>
      </c>
      <c r="DN1611" s="348">
        <f>IF(DE1611&gt;AQ1611,0,1)</f>
        <v/>
      </c>
      <c r="DO1611" s="348">
        <f>IF(DA1611&lt;M1611,0,1)</f>
        <v/>
      </c>
      <c r="DP1611" s="348">
        <f>IF(DA1611&gt;N1611,0,1)</f>
        <v/>
      </c>
    </row>
    <row r="1612" ht="20.25" customHeight="1" s="417">
      <c r="C1612" s="455" t="n"/>
      <c r="G1612" s="238" t="n"/>
      <c r="H1612" s="437" t="n"/>
      <c r="I1612" s="437" t="n"/>
      <c r="J1612" s="437" t="n"/>
      <c r="K1612" s="437" t="n"/>
      <c r="L1612" s="240" t="n"/>
      <c r="M1612" s="241" t="n"/>
      <c r="N1612" s="242" t="n"/>
      <c r="O1612" s="232" t="n"/>
      <c r="P1612" s="232" t="n"/>
      <c r="Q1612" s="232" t="n"/>
      <c r="R1612" s="232" t="n"/>
      <c r="S1612" s="232" t="n"/>
      <c r="T1612" s="232" t="n"/>
      <c r="U1612" s="232" t="n"/>
      <c r="V1612" s="232" t="n"/>
      <c r="W1612" s="232" t="n"/>
      <c r="X1612" s="232" t="n"/>
      <c r="Y1612" s="195" t="n"/>
      <c r="Z1612" s="195" t="n"/>
      <c r="AA1612" s="232" t="n"/>
      <c r="AB1612" s="232" t="n"/>
      <c r="AC1612" s="232" t="n"/>
      <c r="AD1612" s="232" t="n"/>
      <c r="AE1612" s="232" t="n"/>
      <c r="AF1612" s="232" t="n"/>
      <c r="AG1612" s="232" t="n"/>
      <c r="AH1612" s="232" t="n"/>
      <c r="AI1612" s="232" t="n"/>
      <c r="AJ1612" s="232" t="n"/>
      <c r="AK1612" s="195" t="n"/>
      <c r="AL1612" s="195" t="n"/>
      <c r="AM1612" s="232">
        <f>IFERROR(ROUND(AVERAGE(O1612:S1612,AA1612:AE1612),0),"")</f>
        <v/>
      </c>
      <c r="AN1612" s="232">
        <f>IFERROR(ROUND(AVERAGE(T1612:X1612,AF1612:AJ1612),0),"")</f>
        <v/>
      </c>
      <c r="AO1612" s="278">
        <f>IFERROR((AM1612-L1612)/L1612,"")</f>
        <v/>
      </c>
      <c r="AP1612" s="218" t="n"/>
      <c r="AQ1612" s="219" t="n"/>
      <c r="AR1612" s="217">
        <f>IFERROR(ROUND((3600/AS1612*J1612),0),"")</f>
        <v/>
      </c>
      <c r="AS1612" s="217">
        <f>IFERROR(ROUND(AVERAGE(Y1612:Z1612,AK1612:AL1612),0),"")</f>
        <v/>
      </c>
      <c r="AT1612" s="217" t="n"/>
      <c r="AU1612" s="217" t="n"/>
      <c r="AV1612" s="217" t="n"/>
      <c r="AW1612" s="217" t="n"/>
      <c r="AX1612" s="217" t="n"/>
      <c r="AY1612" s="217" t="n"/>
      <c r="AZ1612" s="217" t="n"/>
      <c r="BA1612" s="217" t="n"/>
      <c r="BB1612" s="217" t="n"/>
      <c r="BC1612" s="217" t="n"/>
      <c r="BD1612" s="217" t="n"/>
      <c r="BE1612" s="217" t="n"/>
      <c r="BF1612" s="217" t="n"/>
      <c r="BG1612" s="217" t="n"/>
      <c r="BH1612" s="217" t="n"/>
      <c r="BI1612" s="217" t="n"/>
      <c r="BJ1612" s="217" t="n"/>
      <c r="BK1612" s="217" t="n"/>
      <c r="BL1612" s="217" t="n"/>
      <c r="BM1612" s="217" t="n"/>
      <c r="BN1612" s="217" t="n"/>
      <c r="BO1612" s="217" t="n"/>
      <c r="BP1612" s="217" t="n"/>
      <c r="BQ1612" s="217" t="n"/>
      <c r="BR1612" s="217" t="n"/>
      <c r="BS1612" s="217" t="n"/>
      <c r="BT1612" s="217" t="n"/>
      <c r="BU1612" s="217" t="n"/>
      <c r="BV1612" s="217" t="n"/>
      <c r="BW1612" s="217" t="n"/>
      <c r="BX1612" s="220" t="n"/>
      <c r="BY1612" s="220" t="n"/>
      <c r="BZ1612" s="220" t="n"/>
      <c r="CA1612" s="220" t="n"/>
      <c r="CB1612" s="220" t="n"/>
      <c r="CC1612" s="220" t="n"/>
      <c r="CD1612" s="220" t="n"/>
      <c r="CE1612" s="220" t="n"/>
      <c r="CF1612" s="220" t="n"/>
      <c r="CG1612" s="221">
        <f>IFERROR(ROUND((SUM(BX1612:CF1612)),0),"")</f>
        <v/>
      </c>
      <c r="CH1612" s="216" t="n"/>
      <c r="CI1612" s="456" t="n"/>
      <c r="CJ1612" s="223" t="n"/>
      <c r="CK1612" s="196" t="n"/>
      <c r="CL1612" s="196" t="n"/>
      <c r="CM1612" s="196" t="n"/>
      <c r="CN1612" s="196" t="n"/>
      <c r="CO1612" s="196" t="n"/>
      <c r="CP1612" s="323" t="n"/>
      <c r="CQ1612" s="348" t="n"/>
      <c r="CR1612" s="348" t="n"/>
      <c r="CS1612" s="348" t="n"/>
      <c r="CT1612" s="348" t="n"/>
      <c r="CU1612" s="348" t="n"/>
      <c r="CV1612" s="348" t="n"/>
      <c r="CW1612" s="348" t="n"/>
      <c r="CX1612" s="348" t="n"/>
      <c r="CY1612" s="348">
        <f>IFERROR(ROUND(STDEV(AN1612,L1612),1),"")</f>
        <v/>
      </c>
      <c r="CZ1612" s="232">
        <f>IFERROR(ROUND(AVERAGE(O1612:S1612,AA1612:AE1612),0),"")</f>
        <v/>
      </c>
      <c r="DA1612" s="232">
        <f>IFERROR(AVERAGE(T1612:X1612,AF1612:AJ1612),"")</f>
        <v/>
      </c>
      <c r="DB1612" s="308">
        <f>AV1612+BK1612</f>
        <v/>
      </c>
      <c r="DC1612" s="12">
        <f>SUM(BL1612:BT1612,AW1612:BE1612)</f>
        <v/>
      </c>
      <c r="DD1612" s="437">
        <f>IFERROR(ROUND(DC1612/K1612,0),"")</f>
        <v/>
      </c>
      <c r="DE1612" s="437">
        <f>IFERROR(ROUND(AVERAGE(Y1612:Z1612,AK1612:AL1612),0),"")</f>
        <v/>
      </c>
      <c r="DF1612" s="217">
        <f>IFERROR(ROUND((3600/DE1612*J1612),0),"")</f>
        <v/>
      </c>
      <c r="DG1612" s="437">
        <f>IFERROR(ROUND(DD1612/DF1612,1),"")</f>
        <v/>
      </c>
      <c r="DH1612" s="308">
        <f>IFERROR(DB1612+DD1612,"")</f>
        <v/>
      </c>
      <c r="DI1612" s="447">
        <f>IFERROR(DD1612/DH1612,"")</f>
        <v/>
      </c>
      <c r="DJ1612" s="239" t="n"/>
      <c r="DK1612" s="12">
        <f>IFERROR(DF1612-AP1612,"")</f>
        <v/>
      </c>
      <c r="DL1612" s="239" t="n"/>
      <c r="DM1612" s="307">
        <f>IFERROR(DA1612-L1612,"")</f>
        <v/>
      </c>
      <c r="DN1612" s="348">
        <f>IF(DE1612&gt;AQ1612,0,1)</f>
        <v/>
      </c>
      <c r="DO1612" s="348">
        <f>IF(DA1612&lt;M1612,0,1)</f>
        <v/>
      </c>
      <c r="DP1612" s="348">
        <f>IF(DA1612&gt;N1612,0,1)</f>
        <v/>
      </c>
    </row>
    <row r="1613" ht="20.25" customHeight="1" s="417">
      <c r="C1613" s="455" t="n"/>
      <c r="G1613" s="238" t="n"/>
      <c r="H1613" s="437" t="n"/>
      <c r="I1613" s="437" t="n"/>
      <c r="J1613" s="437" t="n"/>
      <c r="K1613" s="437" t="n"/>
      <c r="L1613" s="240" t="n"/>
      <c r="M1613" s="241" t="n"/>
      <c r="N1613" s="242" t="n"/>
      <c r="O1613" s="232" t="n"/>
      <c r="P1613" s="232" t="n"/>
      <c r="Q1613" s="232" t="n"/>
      <c r="R1613" s="232" t="n"/>
      <c r="S1613" s="232" t="n"/>
      <c r="T1613" s="232" t="n"/>
      <c r="U1613" s="232" t="n"/>
      <c r="V1613" s="232" t="n"/>
      <c r="W1613" s="232" t="n"/>
      <c r="X1613" s="232" t="n"/>
      <c r="Y1613" s="195" t="n"/>
      <c r="Z1613" s="195" t="n"/>
      <c r="AA1613" s="232" t="n"/>
      <c r="AB1613" s="232" t="n"/>
      <c r="AC1613" s="232" t="n"/>
      <c r="AD1613" s="232" t="n"/>
      <c r="AE1613" s="232" t="n"/>
      <c r="AF1613" s="232" t="n"/>
      <c r="AG1613" s="232" t="n"/>
      <c r="AH1613" s="232" t="n"/>
      <c r="AI1613" s="232" t="n"/>
      <c r="AJ1613" s="232" t="n"/>
      <c r="AK1613" s="195" t="n"/>
      <c r="AL1613" s="195" t="n"/>
      <c r="AM1613" s="232">
        <f>IFERROR(ROUND(AVERAGE(O1613:S1613,AA1613:AE1613),0),"")</f>
        <v/>
      </c>
      <c r="AN1613" s="232">
        <f>IFERROR(ROUND(AVERAGE(T1613:X1613,AF1613:AJ1613),0),"")</f>
        <v/>
      </c>
      <c r="AO1613" s="278">
        <f>IFERROR((AM1613-L1613)/L1613,"")</f>
        <v/>
      </c>
      <c r="AP1613" s="218" t="n"/>
      <c r="AQ1613" s="219" t="n"/>
      <c r="AR1613" s="217">
        <f>IFERROR(ROUND((3600/AS1613*J1613),0),"")</f>
        <v/>
      </c>
      <c r="AS1613" s="217">
        <f>IFERROR(ROUND(AVERAGE(Y1613:Z1613,AK1613:AL1613),0),"")</f>
        <v/>
      </c>
      <c r="AT1613" s="217" t="n"/>
      <c r="AU1613" s="217" t="n"/>
      <c r="AV1613" s="217" t="n"/>
      <c r="AW1613" s="217" t="n"/>
      <c r="AX1613" s="217" t="n"/>
      <c r="AY1613" s="217" t="n"/>
      <c r="AZ1613" s="217" t="n"/>
      <c r="BA1613" s="217" t="n"/>
      <c r="BB1613" s="217" t="n"/>
      <c r="BC1613" s="217" t="n"/>
      <c r="BD1613" s="217" t="n"/>
      <c r="BE1613" s="217" t="n"/>
      <c r="BF1613" s="217" t="n"/>
      <c r="BG1613" s="217" t="n"/>
      <c r="BH1613" s="217" t="n"/>
      <c r="BI1613" s="217" t="n"/>
      <c r="BJ1613" s="217" t="n"/>
      <c r="BK1613" s="217" t="n"/>
      <c r="BL1613" s="217" t="n"/>
      <c r="BM1613" s="217" t="n"/>
      <c r="BN1613" s="217" t="n"/>
      <c r="BO1613" s="217" t="n"/>
      <c r="BP1613" s="217" t="n"/>
      <c r="BQ1613" s="217" t="n"/>
      <c r="BR1613" s="217" t="n"/>
      <c r="BS1613" s="217" t="n"/>
      <c r="BT1613" s="217" t="n"/>
      <c r="BU1613" s="217" t="n"/>
      <c r="BV1613" s="217" t="n"/>
      <c r="BW1613" s="217" t="n"/>
      <c r="BX1613" s="220" t="n"/>
      <c r="BY1613" s="220" t="n"/>
      <c r="BZ1613" s="220" t="n"/>
      <c r="CA1613" s="220" t="n"/>
      <c r="CB1613" s="220" t="n"/>
      <c r="CC1613" s="220" t="n"/>
      <c r="CD1613" s="220" t="n"/>
      <c r="CE1613" s="220" t="n"/>
      <c r="CF1613" s="220" t="n"/>
      <c r="CG1613" s="221">
        <f>IFERROR(ROUND((SUM(BX1613:CF1613)),0),"")</f>
        <v/>
      </c>
      <c r="CH1613" s="216" t="n"/>
      <c r="CI1613" s="456" t="n"/>
      <c r="CJ1613" s="223" t="n"/>
      <c r="CK1613" s="196" t="n"/>
      <c r="CL1613" s="196" t="n"/>
      <c r="CM1613" s="196" t="n"/>
      <c r="CN1613" s="196" t="n"/>
      <c r="CO1613" s="196" t="n"/>
      <c r="CP1613" s="323" t="n"/>
      <c r="CQ1613" s="348" t="n"/>
      <c r="CR1613" s="348" t="n"/>
      <c r="CS1613" s="348" t="n"/>
      <c r="CT1613" s="348" t="n"/>
      <c r="CU1613" s="348" t="n"/>
      <c r="CV1613" s="348" t="n"/>
      <c r="CW1613" s="348" t="n"/>
      <c r="CX1613" s="348" t="n"/>
      <c r="CY1613" s="348">
        <f>IFERROR(ROUND(STDEV(AN1613,L1613),1),"")</f>
        <v/>
      </c>
      <c r="CZ1613" s="232">
        <f>IFERROR(ROUND(AVERAGE(O1613:S1613,AA1613:AE1613),0),"")</f>
        <v/>
      </c>
      <c r="DA1613" s="232">
        <f>IFERROR(AVERAGE(T1613:X1613,AF1613:AJ1613),"")</f>
        <v/>
      </c>
      <c r="DB1613" s="308">
        <f>AV1613+BK1613</f>
        <v/>
      </c>
      <c r="DC1613" s="12">
        <f>SUM(BL1613:BT1613,AW1613:BE1613)</f>
        <v/>
      </c>
      <c r="DD1613" s="437">
        <f>IFERROR(ROUND(DC1613/K1613,0),"")</f>
        <v/>
      </c>
      <c r="DE1613" s="437">
        <f>IFERROR(ROUND(AVERAGE(Y1613:Z1613,AK1613:AL1613),0),"")</f>
        <v/>
      </c>
      <c r="DF1613" s="217">
        <f>IFERROR(ROUND((3600/DE1613*J1613),0),"")</f>
        <v/>
      </c>
      <c r="DG1613" s="437">
        <f>IFERROR(ROUND(DD1613/DF1613,1),"")</f>
        <v/>
      </c>
      <c r="DH1613" s="308">
        <f>IFERROR(DB1613+DD1613,"")</f>
        <v/>
      </c>
      <c r="DI1613" s="447">
        <f>IFERROR(DD1613/DH1613,"")</f>
        <v/>
      </c>
      <c r="DJ1613" s="239" t="n"/>
      <c r="DK1613" s="12">
        <f>IFERROR(DF1613-AP1613,"")</f>
        <v/>
      </c>
      <c r="DL1613" s="239" t="n"/>
      <c r="DM1613" s="307">
        <f>IFERROR(DA1613-L1613,"")</f>
        <v/>
      </c>
      <c r="DN1613" s="348">
        <f>IF(DE1613&gt;AQ1613,0,1)</f>
        <v/>
      </c>
      <c r="DO1613" s="348">
        <f>IF(DA1613&lt;M1613,0,1)</f>
        <v/>
      </c>
      <c r="DP1613" s="348">
        <f>IF(DA1613&gt;N1613,0,1)</f>
        <v/>
      </c>
    </row>
    <row r="1614" ht="20.25" customHeight="1" s="417">
      <c r="C1614" s="455" t="n"/>
      <c r="G1614" s="238" t="n"/>
      <c r="H1614" s="437" t="n"/>
      <c r="I1614" s="437" t="n"/>
      <c r="J1614" s="437" t="n"/>
      <c r="K1614" s="437" t="n"/>
      <c r="L1614" s="240" t="n"/>
      <c r="M1614" s="241" t="n"/>
      <c r="N1614" s="242" t="n"/>
      <c r="O1614" s="232" t="n"/>
      <c r="P1614" s="232" t="n"/>
      <c r="Q1614" s="232" t="n"/>
      <c r="R1614" s="232" t="n"/>
      <c r="S1614" s="232" t="n"/>
      <c r="T1614" s="232" t="n"/>
      <c r="U1614" s="232" t="n"/>
      <c r="V1614" s="232" t="n"/>
      <c r="W1614" s="232" t="n"/>
      <c r="X1614" s="232" t="n"/>
      <c r="Y1614" s="195" t="n"/>
      <c r="Z1614" s="195" t="n"/>
      <c r="AA1614" s="232" t="n"/>
      <c r="AB1614" s="232" t="n"/>
      <c r="AC1614" s="232" t="n"/>
      <c r="AD1614" s="232" t="n"/>
      <c r="AE1614" s="232" t="n"/>
      <c r="AF1614" s="232" t="n"/>
      <c r="AG1614" s="232" t="n"/>
      <c r="AH1614" s="232" t="n"/>
      <c r="AI1614" s="232" t="n"/>
      <c r="AJ1614" s="232" t="n"/>
      <c r="AK1614" s="195" t="n"/>
      <c r="AL1614" s="195" t="n"/>
      <c r="AM1614" s="232">
        <f>IFERROR(ROUND(AVERAGE(O1614:S1614,AA1614:AE1614),0),"")</f>
        <v/>
      </c>
      <c r="AN1614" s="232">
        <f>IFERROR(ROUND(AVERAGE(T1614:X1614,AF1614:AJ1614),0),"")</f>
        <v/>
      </c>
      <c r="AO1614" s="278">
        <f>IFERROR((AM1614-L1614)/L1614,"")</f>
        <v/>
      </c>
      <c r="AP1614" s="218" t="n"/>
      <c r="AQ1614" s="219" t="n"/>
      <c r="AR1614" s="217">
        <f>IFERROR(ROUND((3600/AS1614*J1614),0),"")</f>
        <v/>
      </c>
      <c r="AS1614" s="217">
        <f>IFERROR(ROUND(AVERAGE(Y1614:Z1614,AK1614:AL1614),0),"")</f>
        <v/>
      </c>
      <c r="AT1614" s="217" t="n"/>
      <c r="AU1614" s="217" t="n"/>
      <c r="AV1614" s="217" t="n"/>
      <c r="AW1614" s="217" t="n"/>
      <c r="AX1614" s="217" t="n"/>
      <c r="AY1614" s="217" t="n"/>
      <c r="AZ1614" s="217" t="n"/>
      <c r="BA1614" s="217" t="n"/>
      <c r="BB1614" s="217" t="n"/>
      <c r="BC1614" s="217" t="n"/>
      <c r="BD1614" s="217" t="n"/>
      <c r="BE1614" s="217" t="n"/>
      <c r="BF1614" s="217" t="n"/>
      <c r="BG1614" s="217" t="n"/>
      <c r="BH1614" s="217" t="n"/>
      <c r="BI1614" s="217" t="n"/>
      <c r="BJ1614" s="217" t="n"/>
      <c r="BK1614" s="217" t="n"/>
      <c r="BL1614" s="217" t="n"/>
      <c r="BM1614" s="217" t="n"/>
      <c r="BN1614" s="217" t="n"/>
      <c r="BO1614" s="217" t="n"/>
      <c r="BP1614" s="217" t="n"/>
      <c r="BQ1614" s="217" t="n"/>
      <c r="BR1614" s="217" t="n"/>
      <c r="BS1614" s="217" t="n"/>
      <c r="BT1614" s="217" t="n"/>
      <c r="BU1614" s="217" t="n"/>
      <c r="BV1614" s="217" t="n"/>
      <c r="BW1614" s="217" t="n"/>
      <c r="BX1614" s="220" t="n"/>
      <c r="BY1614" s="220" t="n"/>
      <c r="BZ1614" s="220" t="n"/>
      <c r="CA1614" s="220" t="n"/>
      <c r="CB1614" s="220" t="n"/>
      <c r="CC1614" s="220" t="n"/>
      <c r="CD1614" s="220" t="n"/>
      <c r="CE1614" s="220" t="n"/>
      <c r="CF1614" s="220" t="n"/>
      <c r="CG1614" s="221">
        <f>IFERROR(ROUND((SUM(BX1614:CF1614)),0),"")</f>
        <v/>
      </c>
      <c r="CH1614" s="216" t="n"/>
      <c r="CI1614" s="456" t="n"/>
      <c r="CJ1614" s="223" t="n"/>
      <c r="CK1614" s="196" t="n"/>
      <c r="CL1614" s="196" t="n"/>
      <c r="CM1614" s="196" t="n"/>
      <c r="CN1614" s="196" t="n"/>
      <c r="CO1614" s="196" t="n"/>
      <c r="CP1614" s="323" t="n"/>
      <c r="CQ1614" s="348" t="n"/>
      <c r="CR1614" s="348" t="n"/>
      <c r="CS1614" s="348" t="n"/>
      <c r="CT1614" s="348" t="n"/>
      <c r="CU1614" s="348" t="n"/>
      <c r="CV1614" s="348" t="n"/>
      <c r="CW1614" s="348" t="n"/>
      <c r="CX1614" s="348" t="n"/>
      <c r="CY1614" s="348">
        <f>IFERROR(ROUND(STDEV(AN1614,L1614),1),"")</f>
        <v/>
      </c>
      <c r="CZ1614" s="232">
        <f>IFERROR(ROUND(AVERAGE(O1614:S1614,AA1614:AE1614),0),"")</f>
        <v/>
      </c>
      <c r="DA1614" s="232">
        <f>IFERROR(AVERAGE(T1614:X1614,AF1614:AJ1614),"")</f>
        <v/>
      </c>
      <c r="DB1614" s="308">
        <f>AV1614+BK1614</f>
        <v/>
      </c>
      <c r="DC1614" s="12">
        <f>SUM(BL1614:BT1614,AW1614:BE1614)</f>
        <v/>
      </c>
      <c r="DD1614" s="437">
        <f>IFERROR(ROUND(DC1614/K1614,0),"")</f>
        <v/>
      </c>
      <c r="DE1614" s="437">
        <f>IFERROR(ROUND(AVERAGE(Y1614:Z1614,AK1614:AL1614),0),"")</f>
        <v/>
      </c>
      <c r="DF1614" s="217">
        <f>IFERROR(ROUND((3600/DE1614*J1614),0),"")</f>
        <v/>
      </c>
      <c r="DG1614" s="437">
        <f>IFERROR(ROUND(DD1614/DF1614,1),"")</f>
        <v/>
      </c>
      <c r="DH1614" s="308">
        <f>IFERROR(DB1614+DD1614,"")</f>
        <v/>
      </c>
      <c r="DI1614" s="447">
        <f>IFERROR(DD1614/DH1614,"")</f>
        <v/>
      </c>
      <c r="DJ1614" s="239" t="n"/>
      <c r="DK1614" s="12">
        <f>IFERROR(DF1614-AP1614,"")</f>
        <v/>
      </c>
      <c r="DL1614" s="239" t="n"/>
      <c r="DM1614" s="307">
        <f>IFERROR(DA1614-L1614,"")</f>
        <v/>
      </c>
      <c r="DN1614" s="348">
        <f>IF(DE1614&gt;AQ1614,0,1)</f>
        <v/>
      </c>
      <c r="DO1614" s="348">
        <f>IF(DA1614&lt;M1614,0,1)</f>
        <v/>
      </c>
      <c r="DP1614" s="348">
        <f>IF(DA1614&gt;N1614,0,1)</f>
        <v/>
      </c>
    </row>
  </sheetData>
  <autoFilter ref="A3:GJ3"/>
  <mergeCells count="56">
    <mergeCell ref="DF2:DF3"/>
    <mergeCell ref="DG2:DG3"/>
    <mergeCell ref="DH2:DH3"/>
    <mergeCell ref="DI2:DI3"/>
    <mergeCell ref="CZ2:CZ3"/>
    <mergeCell ref="DA2:DA3"/>
    <mergeCell ref="DB2:DB3"/>
    <mergeCell ref="DD2:DD3"/>
    <mergeCell ref="DE2:DE3"/>
    <mergeCell ref="AW2:BE2"/>
    <mergeCell ref="BM2:BU2"/>
    <mergeCell ref="AT2:AV2"/>
    <mergeCell ref="BI2:BK2"/>
    <mergeCell ref="BF2:BH2"/>
    <mergeCell ref="CR2:CR3"/>
    <mergeCell ref="CS2:CS3"/>
    <mergeCell ref="CT2:CT3"/>
    <mergeCell ref="CL2:CL3"/>
    <mergeCell ref="CM2:CM3"/>
    <mergeCell ref="CN2:CN3"/>
    <mergeCell ref="CO2:CO3"/>
    <mergeCell ref="CP2:CP3"/>
    <mergeCell ref="CQ2:CQ3"/>
    <mergeCell ref="BX2:CF2"/>
    <mergeCell ref="CG2:CG3"/>
    <mergeCell ref="CH2:CH3"/>
    <mergeCell ref="CI2:CI3"/>
    <mergeCell ref="CJ2:CJ3"/>
    <mergeCell ref="AQ2:AQ3"/>
    <mergeCell ref="AR2:AR3"/>
    <mergeCell ref="AF2:AJ2"/>
    <mergeCell ref="AK2:AL2"/>
    <mergeCell ref="AM2:AM3"/>
    <mergeCell ref="AN2:AN3"/>
    <mergeCell ref="AO2:AO3"/>
    <mergeCell ref="A2:A3"/>
    <mergeCell ref="B2:B3"/>
    <mergeCell ref="C2:C3"/>
    <mergeCell ref="D2:D3"/>
    <mergeCell ref="E2:E3"/>
    <mergeCell ref="CY2:CY3"/>
    <mergeCell ref="F2:F3"/>
    <mergeCell ref="O2:S2"/>
    <mergeCell ref="T2:X2"/>
    <mergeCell ref="Y2:Z2"/>
    <mergeCell ref="AA2:AE2"/>
    <mergeCell ref="L2:L3"/>
    <mergeCell ref="G2:G3"/>
    <mergeCell ref="H2:H3"/>
    <mergeCell ref="I2:I3"/>
    <mergeCell ref="J2:J3"/>
    <mergeCell ref="K2:K3"/>
    <mergeCell ref="CK2:CK3"/>
    <mergeCell ref="AS2:AS3"/>
    <mergeCell ref="M2:N2"/>
    <mergeCell ref="AP2:AP3"/>
  </mergeCells>
  <conditionalFormatting sqref="N4:N1614">
    <cfRule type="expression" priority="62" stopIfTrue="1">
      <formula>N4=""</formula>
    </cfRule>
    <cfRule type="cellIs" priority="63" operator="lessThan" dxfId="7" stopIfTrue="1">
      <formula>$M4</formula>
    </cfRule>
    <cfRule type="cellIs" priority="64" operator="between" dxfId="1" stopIfTrue="1">
      <formula>$M4</formula>
      <formula>M4</formula>
    </cfRule>
    <cfRule type="cellIs" priority="65" operator="greaterThan" dxfId="0" stopIfTrue="1">
      <formula>$N4</formula>
    </cfRule>
  </conditionalFormatting>
  <conditionalFormatting sqref="BY4:BY1614">
    <cfRule type="expression" priority="66" dxfId="1" stopIfTrue="1">
      <formula>BY4&lt;$CI4</formula>
    </cfRule>
    <cfRule type="expression" priority="67" dxfId="0" stopIfTrue="1">
      <formula>BY4&gt;$CI4</formula>
    </cfRule>
  </conditionalFormatting>
  <conditionalFormatting sqref="CJ4:CJ1614">
    <cfRule type="containsBlanks" priority="68" stopIfTrue="1">
      <formula>LEN(TRIM(CJ4))=0</formula>
    </cfRule>
    <cfRule type="cellIs" priority="69" operator="greaterThanOrEqual" dxfId="7" stopIfTrue="1">
      <formula>CI4</formula>
    </cfRule>
  </conditionalFormatting>
  <conditionalFormatting sqref="O4:S1614">
    <cfRule type="containsBlanks" priority="46" stopIfTrue="1">
      <formula>LEN(TRIM(O4))=0</formula>
    </cfRule>
    <cfRule type="expression" priority="47" dxfId="5" stopIfTrue="1">
      <formula>O4&gt;$N$4*0.22*1.5</formula>
    </cfRule>
    <cfRule type="expression" priority="48" dxfId="263" stopIfTrue="1">
      <formula>O4*1.5&lt;($M$4*0.22)</formula>
    </cfRule>
    <cfRule type="expression" priority="49" dxfId="7" stopIfTrue="1">
      <formula>O4&lt;$M$4*0.22</formula>
    </cfRule>
    <cfRule type="expression" priority="50" dxfId="0" stopIfTrue="1">
      <formula>O4&gt;$N$4*0.22</formula>
    </cfRule>
    <cfRule type="containsBlanks" priority="51" stopIfTrue="1">
      <formula>LEN(TRIM(O4))=0</formula>
    </cfRule>
    <cfRule type="expression" priority="52" dxfId="5" stopIfTrue="1">
      <formula>O4&gt;#REF!*1.5</formula>
    </cfRule>
    <cfRule type="expression" priority="53" dxfId="263" stopIfTrue="1">
      <formula>O4*1.5&lt;#REF!</formula>
    </cfRule>
    <cfRule type="expression" priority="54" dxfId="7" stopIfTrue="1">
      <formula>O4&lt;#REF!</formula>
    </cfRule>
    <cfRule type="expression" priority="55" dxfId="0" stopIfTrue="1">
      <formula>O4&gt;#REF!</formula>
    </cfRule>
  </conditionalFormatting>
  <conditionalFormatting sqref="T4:X1614">
    <cfRule type="containsBlanks" priority="45" stopIfTrue="1">
      <formula>LEN(TRIM(T4))=0</formula>
    </cfRule>
    <cfRule type="expression" priority="58" dxfId="7" stopIfTrue="1">
      <formula>T4&lt;$M4</formula>
    </cfRule>
    <cfRule type="expression" priority="59" dxfId="0" stopIfTrue="1">
      <formula>T4&gt;$N4</formula>
    </cfRule>
    <cfRule type="expression" priority="56" dxfId="5" stopIfTrue="1">
      <formula>T4&gt;$N4*1.5</formula>
    </cfRule>
    <cfRule type="expression" priority="57" dxfId="263" stopIfTrue="1">
      <formula>T4*1.5&lt;$M4</formula>
    </cfRule>
  </conditionalFormatting>
  <conditionalFormatting sqref="AA4:AE1614">
    <cfRule type="containsBlanks" priority="35" stopIfTrue="1">
      <formula>LEN(TRIM(AA4))=0</formula>
    </cfRule>
    <cfRule type="expression" priority="36" dxfId="5" stopIfTrue="1">
      <formula>AA4&gt;$N$4*0.22*1.5</formula>
    </cfRule>
    <cfRule type="expression" priority="37" dxfId="263" stopIfTrue="1">
      <formula>AA4*1.5&lt;($M$4*0.22)</formula>
    </cfRule>
    <cfRule type="expression" priority="38" dxfId="7" stopIfTrue="1">
      <formula>AA4&lt;$M$4*0.22</formula>
    </cfRule>
    <cfRule type="expression" priority="39" dxfId="0" stopIfTrue="1">
      <formula>AA4&gt;$N$4*0.22</formula>
    </cfRule>
    <cfRule type="containsBlanks" priority="40" stopIfTrue="1">
      <formula>LEN(TRIM(AA4))=0</formula>
    </cfRule>
    <cfRule type="expression" priority="41" dxfId="5" stopIfTrue="1">
      <formula>AA4&gt;#REF!*1.5</formula>
    </cfRule>
    <cfRule type="expression" priority="42" dxfId="263" stopIfTrue="1">
      <formula>AA4*1.5&lt;#REF!</formula>
    </cfRule>
    <cfRule type="expression" priority="43" dxfId="7" stopIfTrue="1">
      <formula>AA4&lt;#REF!</formula>
    </cfRule>
    <cfRule type="expression" priority="44" dxfId="0" stopIfTrue="1">
      <formula>AA4&gt;#REF!</formula>
    </cfRule>
  </conditionalFormatting>
  <conditionalFormatting sqref="AF4:AJ1614">
    <cfRule type="containsBlanks" priority="30" stopIfTrue="1">
      <formula>LEN(TRIM(AF4))=0</formula>
    </cfRule>
    <cfRule type="expression" priority="31" dxfId="5" stopIfTrue="1">
      <formula>AF4&gt;$N4*1.5</formula>
    </cfRule>
    <cfRule type="expression" priority="32" dxfId="263" stopIfTrue="1">
      <formula>AF4*1.5&lt;$M4</formula>
    </cfRule>
    <cfRule type="expression" priority="33" dxfId="7" stopIfTrue="1">
      <formula>AF4&lt;$M4</formula>
    </cfRule>
    <cfRule type="expression" priority="34" dxfId="0" stopIfTrue="1">
      <formula>AF4&gt;$N4</formula>
    </cfRule>
  </conditionalFormatting>
  <conditionalFormatting sqref="AS4:AS1614">
    <cfRule type="expression" priority="70" dxfId="0" stopIfTrue="1">
      <formula>AS4&gt;AQ4*1.05</formula>
    </cfRule>
  </conditionalFormatting>
  <conditionalFormatting sqref="Y4:Z1614 AK4:AL1614">
    <cfRule type="expression" priority="71" dxfId="0" stopIfTrue="1">
      <formula>Y4&gt;#REF!*1.05</formula>
    </cfRule>
    <cfRule type="cellIs" priority="72" operator="greaterThan" dxfId="258" stopIfTrue="1">
      <formula>#REF!*2</formula>
    </cfRule>
    <cfRule type="expression" priority="73" dxfId="1" stopIfTrue="1">
      <formula>#REF!=#REF!</formula>
    </cfRule>
  </conditionalFormatting>
  <conditionalFormatting sqref="AO4:AO1614">
    <cfRule type="containsBlanks" priority="22" stopIfTrue="1">
      <formula>LEN(TRIM(AO4))=0</formula>
    </cfRule>
    <cfRule type="cellIs" priority="23" operator="greaterThan" dxfId="30" stopIfTrue="1">
      <formula>0.22</formula>
    </cfRule>
  </conditionalFormatting>
  <conditionalFormatting sqref="AR4:AR1614">
    <cfRule type="expression" priority="19" stopIfTrue="1">
      <formula>AR4=""</formula>
    </cfRule>
    <cfRule type="expression" priority="20" dxfId="7" stopIfTrue="1">
      <formula>AR4&lt;$AP4*0.95</formula>
    </cfRule>
  </conditionalFormatting>
  <conditionalFormatting sqref="BW4:BW1614">
    <cfRule type="expression" priority="540" dxfId="0" stopIfTrue="1">
      <formula>BW4&gt;BC4*1.05</formula>
    </cfRule>
  </conditionalFormatting>
  <conditionalFormatting sqref="BV4:BV1614">
    <cfRule type="expression" priority="11" dxfId="0" stopIfTrue="1">
      <formula>BV4&gt;BB4*1.05</formula>
    </cfRule>
  </conditionalFormatting>
  <conditionalFormatting sqref="BU4:BU1614">
    <cfRule type="expression" priority="10" dxfId="0" stopIfTrue="1">
      <formula>BU4&gt;BA4*1.05</formula>
    </cfRule>
  </conditionalFormatting>
  <conditionalFormatting sqref="AV4:AV1614">
    <cfRule type="expression" priority="544" dxfId="0" stopIfTrue="1">
      <formula>AV4&gt;AR4*1.05</formula>
    </cfRule>
  </conditionalFormatting>
  <conditionalFormatting sqref="AU4:AU1614">
    <cfRule type="expression" priority="9" dxfId="0" stopIfTrue="1">
      <formula>AU4&gt;AQ4*1.05</formula>
    </cfRule>
  </conditionalFormatting>
  <conditionalFormatting sqref="BM4:BT1614">
    <cfRule type="expression" priority="547" dxfId="0" stopIfTrue="1">
      <formula>BM4&gt;AR4*1.05</formula>
    </cfRule>
  </conditionalFormatting>
  <conditionalFormatting sqref="AW4:BH1614">
    <cfRule type="expression" priority="548" dxfId="0" stopIfTrue="1">
      <formula>AW4&gt;AI4*1.05</formula>
    </cfRule>
  </conditionalFormatting>
  <conditionalFormatting sqref="AT4:AT1614">
    <cfRule type="expression" priority="8" dxfId="0" stopIfTrue="1">
      <formula>AT4&gt;AP4*1.05</formula>
    </cfRule>
  </conditionalFormatting>
  <conditionalFormatting sqref="BK4:BK1614">
    <cfRule type="expression" priority="4" dxfId="0" stopIfTrue="1">
      <formula>BK4&gt;#REF!*1.05</formula>
    </cfRule>
  </conditionalFormatting>
  <conditionalFormatting sqref="BJ4:BJ1614">
    <cfRule type="expression" priority="3" dxfId="0" stopIfTrue="1">
      <formula>BJ4&gt;#REF!*1.05</formula>
    </cfRule>
  </conditionalFormatting>
  <conditionalFormatting sqref="BI4:BI1614">
    <cfRule type="expression" priority="2" dxfId="0" stopIfTrue="1">
      <formula>BI4&gt;BH4*1.05</formula>
    </cfRule>
  </conditionalFormatting>
  <conditionalFormatting sqref="BL4:BL1614">
    <cfRule type="expression" priority="1" dxfId="0" stopIfTrue="1">
      <formula>BL4&gt;AX4*1.05</formula>
    </cfRule>
  </conditionalFormatting>
  <hyperlinks>
    <hyperlink ref="AM1" location="Dashboard!A1" display="العودة لشاشة العرض"/>
    <hyperlink ref="AP1" location="index!A1" display="العودة للفهرس"/>
  </hyperlinks>
  <pageMargins left="0.7" right="0.7" top="0.75" bottom="0.75" header="0.3" footer="0.3"/>
  <pageSetup orientation="portrait" paperSize="9" scale="29" verticalDpi="4294967293"/>
  <colBreaks count="1" manualBreakCount="1">
    <brk id="103" min="0" max="1289" man="1"/>
  </colBreaks>
</worksheet>
</file>

<file path=xl/worksheets/sheet6.xml><?xml version="1.0" encoding="utf-8"?>
<worksheet xmlns="http://schemas.openxmlformats.org/spreadsheetml/2006/main">
  <sheetPr codeName="Sheet25">
    <outlinePr summaryBelow="1" summaryRight="1"/>
    <pageSetUpPr/>
  </sheetPr>
  <dimension ref="A1:W176"/>
  <sheetViews>
    <sheetView rightToLeft="1" view="pageBreakPreview" zoomScale="60" zoomScaleNormal="60" workbookViewId="0">
      <pane xSplit="8" ySplit="3" topLeftCell="I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ColWidth="9.125" defaultRowHeight="18"/>
  <cols>
    <col hidden="1" width="9.125" customWidth="1" style="192" min="1" max="2"/>
    <col width="15.625" customWidth="1" style="197" min="3" max="3"/>
    <col hidden="1" width="15.625" customWidth="1" style="197" min="4" max="5"/>
    <col width="32" customWidth="1" style="192" min="6" max="6"/>
    <col hidden="1" width="24.875" customWidth="1" style="198" min="7" max="7"/>
    <col width="14.125" customWidth="1" style="192" min="8" max="8"/>
    <col width="10.375" customWidth="1" style="199" min="9" max="9"/>
    <col width="11.25" customWidth="1" style="200" min="10" max="10"/>
    <col width="13" customWidth="1" style="150" min="11" max="11"/>
    <col width="11.75" customWidth="1" style="202" min="12" max="13"/>
    <col width="15.375" customWidth="1" style="212" min="14" max="14"/>
    <col width="9.125" customWidth="1" style="192" min="15" max="22"/>
    <col width="9.125" customWidth="1" style="192" min="23" max="16384"/>
  </cols>
  <sheetData>
    <row r="1" ht="41.25" customFormat="1" customHeight="1" s="348" thickBot="1">
      <c r="A1" s="180" t="n"/>
      <c r="B1" s="99" t="n"/>
      <c r="C1" s="180" t="n"/>
      <c r="D1" s="180" t="n"/>
      <c r="E1" s="180" t="n"/>
      <c r="F1" s="181" t="inlineStr">
        <is>
          <t>مصنع العاشر
إدارة الجودة</t>
        </is>
      </c>
      <c r="H1" s="182" t="inlineStr">
        <is>
          <t>تقرير المحتوي المائي</t>
        </is>
      </c>
      <c r="I1" s="182" t="n"/>
      <c r="J1" s="183" t="n"/>
      <c r="K1" s="182" t="n"/>
      <c r="L1" s="183" t="n"/>
      <c r="M1" s="183" t="n"/>
      <c r="N1" s="183" t="n"/>
      <c r="O1" s="320" t="inlineStr">
        <is>
          <t>العودة للفهرس</t>
        </is>
      </c>
    </row>
    <row r="2" ht="52.5" customFormat="1" customHeight="1" s="348">
      <c r="A2" s="363" t="inlineStr">
        <is>
          <t>year</t>
        </is>
      </c>
      <c r="B2" s="363" t="inlineStr">
        <is>
          <t>month</t>
        </is>
      </c>
      <c r="C2" s="457" t="inlineStr">
        <is>
          <t>date_day</t>
        </is>
      </c>
      <c r="D2" s="457" t="inlineStr">
        <is>
          <t>item_id</t>
        </is>
      </c>
      <c r="E2" s="457" t="inlineStr">
        <is>
          <t>mold_id</t>
        </is>
      </c>
      <c r="F2" s="458" t="inlineStr">
        <is>
          <t>product_name_by_parts</t>
        </is>
      </c>
      <c r="G2" s="356" t="inlineStr">
        <is>
          <t>product_code</t>
        </is>
      </c>
      <c r="H2" s="356" t="inlineStr">
        <is>
          <t>machine_id</t>
        </is>
      </c>
      <c r="I2" s="355" t="inlineStr">
        <is>
          <t>الوزن جاف طبقا للمواصفة</t>
        </is>
      </c>
      <c r="J2" s="360" t="inlineStr">
        <is>
          <t>الوزن جاف طبقا للمواصفة</t>
        </is>
      </c>
      <c r="K2" s="337" t="n"/>
      <c r="L2" s="368" t="inlineStr">
        <is>
          <t>متوسط الوزن المبلل</t>
        </is>
      </c>
      <c r="M2" s="368" t="inlineStr">
        <is>
          <t>متوسط الوزن الجاف</t>
        </is>
      </c>
      <c r="N2" s="205" t="inlineStr">
        <is>
          <t>نسبة الرطوبة بين الوزن المبلل والجاف</t>
        </is>
      </c>
    </row>
    <row r="3" ht="52.5" customFormat="1" customHeight="1" s="348">
      <c r="A3" s="339" t="n"/>
      <c r="B3" s="339" t="n"/>
      <c r="C3" s="459" t="n"/>
      <c r="D3" s="459" t="n"/>
      <c r="E3" s="459" t="n"/>
      <c r="F3" s="459" t="n"/>
      <c r="G3" s="339" t="n"/>
      <c r="H3" s="339" t="n"/>
      <c r="I3" s="339" t="n"/>
      <c r="J3" s="205" t="inlineStr">
        <is>
          <t xml:space="preserve">From </t>
        </is>
      </c>
      <c r="K3" s="360" t="inlineStr">
        <is>
          <t>To</t>
        </is>
      </c>
      <c r="L3" s="339" t="n"/>
      <c r="M3" s="339" t="n"/>
      <c r="N3" s="339" t="n"/>
    </row>
    <row r="4" ht="20.25" customFormat="1" customHeight="1" s="239">
      <c r="A4" s="233" t="n">
        <v>2022</v>
      </c>
      <c r="B4" s="236" t="n">
        <v>5</v>
      </c>
      <c r="C4" s="237" t="n">
        <v>44685</v>
      </c>
      <c r="D4" s="237" t="n">
        <v>659</v>
      </c>
      <c r="E4" s="237" t="n">
        <v>416</v>
      </c>
      <c r="F4" s="238" t="inlineStr">
        <is>
          <t>75UP77 MFZ65917901-  FRONT</t>
        </is>
      </c>
      <c r="G4" t="inlineStr">
        <is>
          <t>FMLGEI375UP770</t>
        </is>
      </c>
      <c r="H4" t="n">
        <v>301</v>
      </c>
      <c r="I4" s="240" t="n">
        <v>283.241</v>
      </c>
      <c r="J4" s="241" t="n">
        <v>322.371</v>
      </c>
      <c r="K4" s="242" t="n"/>
      <c r="L4" s="232" t="n"/>
      <c r="M4" s="232" t="n"/>
      <c r="N4" s="278">
        <f>IFERROR((L4-I4)/I4,"")</f>
        <v/>
      </c>
      <c r="O4" s="348" t="n"/>
      <c r="P4" s="348" t="n"/>
      <c r="Q4" s="348" t="n"/>
      <c r="R4" s="348" t="n"/>
      <c r="S4" s="348" t="n"/>
      <c r="T4" s="348" t="n"/>
      <c r="U4" s="348" t="n"/>
      <c r="V4" s="348" t="n"/>
      <c r="W4" s="348" t="n"/>
    </row>
    <row r="5" ht="20.25" customFormat="1" customHeight="1" s="239">
      <c r="A5" s="233" t="n">
        <v>2022</v>
      </c>
      <c r="B5" s="236" t="n">
        <v>5</v>
      </c>
      <c r="C5" s="237" t="n">
        <v>44685</v>
      </c>
      <c r="D5" s="237" t="n">
        <v>670</v>
      </c>
      <c r="E5" s="237" t="n">
        <v>419</v>
      </c>
      <c r="F5" s="238" t="inlineStr">
        <is>
          <t>LG43UP77</t>
        </is>
      </c>
      <c r="G5" t="inlineStr">
        <is>
          <t>FMLGEI043UP770</t>
        </is>
      </c>
      <c r="H5" t="n">
        <v>298</v>
      </c>
      <c r="I5" s="240" t="n">
        <v>280.418</v>
      </c>
      <c r="J5" s="241" t="n">
        <v>319.158</v>
      </c>
      <c r="K5" s="242" t="n"/>
      <c r="L5" s="232" t="n"/>
      <c r="M5" s="232" t="n"/>
      <c r="N5" s="278">
        <f>IFERROR((L5-I5)/I5,"")</f>
        <v/>
      </c>
      <c r="O5" s="348" t="n"/>
      <c r="P5" s="348" t="n"/>
      <c r="Q5" s="348" t="n"/>
      <c r="R5" s="348" t="n"/>
      <c r="S5" s="348" t="n"/>
      <c r="T5" s="348" t="n"/>
      <c r="U5" s="348" t="n"/>
      <c r="V5" s="348" t="n"/>
      <c r="W5" s="348" t="n"/>
    </row>
    <row r="6" ht="20.25" customFormat="1" customHeight="1" s="239">
      <c r="A6" s="233" t="n">
        <v>2022</v>
      </c>
      <c r="B6" s="236" t="n">
        <v>5</v>
      </c>
      <c r="C6" s="237" t="n">
        <v>44685</v>
      </c>
      <c r="D6" s="237" t="n">
        <v>438</v>
      </c>
      <c r="E6" s="237" t="n">
        <v>376</v>
      </c>
      <c r="F6" s="238" t="inlineStr">
        <is>
          <t>LG43LM63/UM73</t>
        </is>
      </c>
      <c r="G6" t="inlineStr">
        <is>
          <t>FMLGEI43LM6373</t>
        </is>
      </c>
      <c r="H6" t="n">
        <v>335</v>
      </c>
      <c r="I6" s="240" t="n">
        <v>315.235</v>
      </c>
      <c r="J6" s="241" t="n">
        <v>358.785</v>
      </c>
      <c r="K6" s="242" t="n"/>
      <c r="L6" s="232" t="n"/>
      <c r="M6" s="232" t="n"/>
      <c r="N6" s="278">
        <f>IFERROR((L6-I6)/I6,"")</f>
        <v/>
      </c>
      <c r="O6" s="348" t="n"/>
      <c r="P6" s="348" t="n"/>
      <c r="Q6" s="348" t="n"/>
      <c r="R6" s="348" t="n"/>
      <c r="S6" s="348" t="n"/>
      <c r="T6" s="348" t="n"/>
      <c r="U6" s="348" t="n"/>
      <c r="V6" s="348" t="n"/>
      <c r="W6" s="348" t="n"/>
    </row>
    <row r="7" ht="20.25" customFormat="1" customHeight="1" s="239">
      <c r="A7" s="233" t="n">
        <v>2022</v>
      </c>
      <c r="B7" s="236" t="n">
        <v>5</v>
      </c>
      <c r="C7" s="237" t="n">
        <v>44685</v>
      </c>
      <c r="D7" s="237" t="n">
        <v>669</v>
      </c>
      <c r="E7" s="237" t="n">
        <v>423</v>
      </c>
      <c r="F7" s="238" t="inlineStr">
        <is>
          <t>LG65UP77_TB</t>
        </is>
      </c>
      <c r="G7" t="inlineStr">
        <is>
          <t>FMLGEI065UP770</t>
        </is>
      </c>
      <c r="H7" t="n">
        <v>954</v>
      </c>
      <c r="I7" s="240" t="n">
        <v>897.7140000000001</v>
      </c>
      <c r="J7" s="241" t="n">
        <v>1021.734</v>
      </c>
      <c r="K7" s="242" t="n"/>
      <c r="L7" s="232" t="n"/>
      <c r="M7" s="232" t="n"/>
      <c r="N7" s="278">
        <f>IFERROR((L7-I7)/I7,"")</f>
        <v/>
      </c>
      <c r="O7" s="348" t="n"/>
      <c r="P7" s="348" t="n"/>
      <c r="Q7" s="348" t="n"/>
      <c r="R7" s="348" t="n"/>
      <c r="S7" s="348" t="n"/>
      <c r="T7" s="348" t="n"/>
      <c r="U7" s="348" t="n"/>
      <c r="V7" s="348" t="n"/>
      <c r="W7" s="348" t="n"/>
    </row>
    <row r="8" ht="20.25" customFormat="1" customHeight="1" s="239">
      <c r="A8" s="233" t="n">
        <v>2022</v>
      </c>
      <c r="B8" s="236" t="n">
        <v>5</v>
      </c>
      <c r="C8" s="237" t="n">
        <v>44685</v>
      </c>
      <c r="D8" s="237" t="n">
        <v>49</v>
      </c>
      <c r="E8" s="237" t="n">
        <v>18</v>
      </c>
      <c r="F8" s="238" t="inlineStr">
        <is>
          <t>LgWashing machine (Cover)</t>
        </is>
      </c>
      <c r="G8" t="inlineStr">
        <is>
          <t>FMLGEI20000000</t>
        </is>
      </c>
      <c r="H8" t="n">
        <v>100</v>
      </c>
      <c r="I8" s="240" t="n">
        <v>95.5</v>
      </c>
      <c r="J8" s="241" t="n">
        <v>104.5</v>
      </c>
      <c r="K8" s="242" t="n"/>
      <c r="L8" s="232" t="n"/>
      <c r="M8" s="232" t="n"/>
      <c r="N8" s="278">
        <f>IFERROR((L8-I8)/I8,"")</f>
        <v/>
      </c>
      <c r="O8" s="348" t="n"/>
      <c r="P8" s="348" t="n"/>
      <c r="Q8" s="348" t="n"/>
      <c r="R8" s="348" t="n"/>
      <c r="S8" s="348" t="n"/>
      <c r="T8" s="348" t="n"/>
      <c r="U8" s="348" t="n"/>
      <c r="V8" s="348" t="n"/>
      <c r="W8" s="348" t="n"/>
    </row>
    <row r="9" ht="20.25" customFormat="1" customHeight="1" s="239">
      <c r="A9" s="233" t="n">
        <v>2022</v>
      </c>
      <c r="B9" s="236" t="n">
        <v>5</v>
      </c>
      <c r="C9" s="237" t="n">
        <v>44685</v>
      </c>
      <c r="D9" s="237" t="n">
        <v>50</v>
      </c>
      <c r="E9" s="237" t="n">
        <v>18</v>
      </c>
      <c r="F9" s="238" t="inlineStr">
        <is>
          <t>LgWashing machine (Angels)</t>
        </is>
      </c>
      <c r="G9" t="inlineStr">
        <is>
          <t>FMLGEI40000000</t>
        </is>
      </c>
      <c r="H9" t="n">
        <v>54</v>
      </c>
      <c r="I9" s="240" t="n">
        <v>51.57</v>
      </c>
      <c r="J9" s="241" t="n">
        <v>56.43</v>
      </c>
      <c r="K9" s="242" t="n"/>
      <c r="L9" s="232" t="n"/>
      <c r="M9" s="232" t="n"/>
      <c r="N9" s="278">
        <f>IFERROR((L9-I9)/I9,"")</f>
        <v/>
      </c>
      <c r="O9" s="348" t="n"/>
      <c r="P9" s="348" t="n"/>
      <c r="Q9" s="348" t="n"/>
      <c r="R9" s="348" t="n"/>
      <c r="S9" s="348" t="n"/>
      <c r="T9" s="348" t="n"/>
      <c r="U9" s="348" t="n"/>
      <c r="V9" s="348" t="n"/>
      <c r="W9" s="348" t="n"/>
    </row>
    <row r="10" ht="20.25" customFormat="1" customHeight="1" s="239">
      <c r="A10" s="233" t="n">
        <v>2022</v>
      </c>
      <c r="B10" s="236" t="n">
        <v>5</v>
      </c>
      <c r="C10" s="237" t="n">
        <v>44685</v>
      </c>
      <c r="D10" s="237" t="n">
        <v>660</v>
      </c>
      <c r="E10" s="237" t="n">
        <v>417</v>
      </c>
      <c r="F10" s="238" t="inlineStr">
        <is>
          <t>MFZ67207201 75UP77 TOP-BOTTOM</t>
        </is>
      </c>
      <c r="G10" t="inlineStr">
        <is>
          <t>FMLGEI075UP770</t>
        </is>
      </c>
      <c r="H10" t="n">
        <v>1265</v>
      </c>
      <c r="I10" s="240" t="n">
        <v>1190.365</v>
      </c>
      <c r="J10" s="241" t="n">
        <v>1354.815</v>
      </c>
      <c r="K10" s="242" t="n"/>
      <c r="L10" s="232" t="n"/>
      <c r="M10" s="232" t="n"/>
      <c r="N10" s="278">
        <f>IFERROR((L10-I10)/I10,"")</f>
        <v/>
      </c>
      <c r="O10" s="348" t="n"/>
      <c r="P10" s="348" t="n"/>
      <c r="Q10" s="348" t="n"/>
      <c r="R10" s="348" t="n"/>
      <c r="S10" s="348" t="n"/>
      <c r="T10" s="348" t="n"/>
      <c r="U10" s="348" t="n"/>
      <c r="V10" s="348" t="n"/>
      <c r="W10" s="348" t="n"/>
    </row>
    <row r="11" ht="20.25" customFormat="1" customHeight="1" s="239">
      <c r="A11" s="233" t="n">
        <v>2022</v>
      </c>
      <c r="B11" s="236" t="n">
        <v>5</v>
      </c>
      <c r="C11" s="237" t="n">
        <v>44685</v>
      </c>
      <c r="D11" s="237" t="n">
        <v>661</v>
      </c>
      <c r="E11" s="237" t="n">
        <v>417</v>
      </c>
      <c r="F11" s="238" t="inlineStr">
        <is>
          <t>MFZ67207201 75UP77Side</t>
        </is>
      </c>
      <c r="G11" t="inlineStr">
        <is>
          <t>FMLGEI475UP770</t>
        </is>
      </c>
      <c r="H11" t="n">
        <v>276</v>
      </c>
      <c r="I11" s="240" t="n">
        <v>259.7</v>
      </c>
      <c r="J11" s="241" t="n">
        <v>295.6</v>
      </c>
      <c r="K11" s="242" t="n"/>
      <c r="L11" s="232" t="n"/>
      <c r="M11" s="232" t="n"/>
      <c r="N11" s="278">
        <f>IFERROR((L11-I11)/I11,"")</f>
        <v/>
      </c>
      <c r="O11" s="348" t="n"/>
      <c r="P11" s="348" t="n"/>
      <c r="Q11" s="348" t="n"/>
      <c r="R11" s="348" t="n"/>
      <c r="S11" s="348" t="n"/>
      <c r="T11" s="348" t="n"/>
      <c r="U11" s="348" t="n"/>
      <c r="V11" s="348" t="n"/>
      <c r="W11" s="348" t="n"/>
    </row>
    <row r="12" ht="20.25" customFormat="1" customHeight="1" s="239">
      <c r="A12" s="233" t="n">
        <v>2022</v>
      </c>
      <c r="B12" s="236" t="n">
        <v>5</v>
      </c>
      <c r="C12" s="237" t="n">
        <v>44685</v>
      </c>
      <c r="D12" s="237" t="n">
        <v>669</v>
      </c>
      <c r="E12" s="237" t="n">
        <v>423</v>
      </c>
      <c r="F12" s="238" t="inlineStr">
        <is>
          <t>LG65UP77_TB</t>
        </is>
      </c>
      <c r="G12" t="inlineStr">
        <is>
          <t>FMLGEI065UP770</t>
        </is>
      </c>
      <c r="H12" t="n">
        <v>954</v>
      </c>
      <c r="I12" s="240" t="n">
        <v>897.7140000000001</v>
      </c>
      <c r="J12" s="241" t="n">
        <v>1021.734</v>
      </c>
      <c r="K12" s="242" t="n"/>
      <c r="L12" s="232" t="n"/>
      <c r="M12" s="232" t="n"/>
      <c r="N12" s="278">
        <f>IFERROR((L12-I12)/I12,"")</f>
        <v/>
      </c>
      <c r="O12" s="348" t="n"/>
      <c r="P12" s="348" t="n"/>
      <c r="Q12" s="348" t="n"/>
      <c r="R12" s="348" t="n"/>
      <c r="S12" s="348" t="n"/>
      <c r="T12" s="348" t="n"/>
      <c r="U12" s="348" t="n"/>
      <c r="V12" s="348" t="n"/>
      <c r="W12" s="348" t="n"/>
    </row>
    <row r="13" ht="20.25" customFormat="1" customHeight="1" s="239">
      <c r="A13" s="233" t="n">
        <v>2022</v>
      </c>
      <c r="B13" s="236" t="n">
        <v>5</v>
      </c>
      <c r="C13" s="237" t="n">
        <v>44685</v>
      </c>
      <c r="D13" s="237" t="n">
        <v>674</v>
      </c>
      <c r="E13" s="237" t="n">
        <v>425</v>
      </c>
      <c r="F13" s="238" t="inlineStr">
        <is>
          <t>LgWashing Mashine Base (VIVACHE)</t>
        </is>
      </c>
      <c r="G13" t="inlineStr">
        <is>
          <t>FMLGEI10000000</t>
        </is>
      </c>
      <c r="H13" t="n">
        <v>256</v>
      </c>
      <c r="I13" s="240" t="n">
        <v>240.896</v>
      </c>
      <c r="J13" s="241" t="n">
        <v>274.176</v>
      </c>
      <c r="K13" s="242" t="n"/>
      <c r="L13" s="232" t="n"/>
      <c r="M13" s="232" t="n"/>
      <c r="N13" s="278">
        <f>IFERROR((L13-I13)/I13,"")</f>
        <v/>
      </c>
      <c r="O13" s="348" t="n"/>
      <c r="P13" s="348" t="n"/>
      <c r="Q13" s="348" t="n"/>
      <c r="R13" s="348" t="n"/>
      <c r="S13" s="348" t="n"/>
      <c r="T13" s="348" t="n"/>
      <c r="U13" s="348" t="n"/>
      <c r="V13" s="348" t="n"/>
      <c r="W13" s="348" t="n"/>
    </row>
    <row r="14" ht="20.25" customFormat="1" customHeight="1" s="239">
      <c r="A14" s="233" t="n">
        <v>2022</v>
      </c>
      <c r="B14" s="236" t="n">
        <v>5</v>
      </c>
      <c r="C14" s="237" t="n">
        <v>44685</v>
      </c>
      <c r="D14" s="237" t="n">
        <v>331</v>
      </c>
      <c r="E14" s="237" t="n">
        <v>182</v>
      </c>
      <c r="F14" s="238" t="inlineStr">
        <is>
          <t>LG 43UJ63</t>
        </is>
      </c>
      <c r="G14" t="inlineStr">
        <is>
          <t>FMLGEI43630000</t>
        </is>
      </c>
      <c r="H14" t="n">
        <v>332</v>
      </c>
      <c r="I14" s="240" t="n">
        <v>312.412</v>
      </c>
      <c r="J14" s="241" t="n">
        <v>355.572</v>
      </c>
      <c r="K14" s="242" t="n"/>
      <c r="L14" s="232" t="n"/>
      <c r="M14" s="232" t="n"/>
      <c r="N14" s="278">
        <f>IFERROR((L14-I14)/I14,"")</f>
        <v/>
      </c>
      <c r="O14" s="348" t="n"/>
      <c r="P14" s="348" t="n"/>
      <c r="Q14" s="348" t="n"/>
      <c r="R14" s="348" t="n"/>
      <c r="S14" s="348" t="n"/>
      <c r="T14" s="348" t="n"/>
      <c r="U14" s="348" t="n"/>
      <c r="V14" s="348" t="n"/>
      <c r="W14" s="348" t="n"/>
    </row>
    <row r="15" ht="20.25" customFormat="1" customHeight="1" s="239">
      <c r="A15" s="233" t="n">
        <v>2022</v>
      </c>
      <c r="B15" s="236" t="n">
        <v>5</v>
      </c>
      <c r="C15" s="237" t="n">
        <v>44685</v>
      </c>
      <c r="D15" s="237" t="n">
        <v>438</v>
      </c>
      <c r="E15" s="237" t="n">
        <v>376</v>
      </c>
      <c r="F15" s="238" t="inlineStr">
        <is>
          <t>LG43LM63/UM73</t>
        </is>
      </c>
      <c r="G15" t="inlineStr">
        <is>
          <t>FMLGEI43LM6373</t>
        </is>
      </c>
      <c r="H15" t="n">
        <v>335</v>
      </c>
      <c r="I15" s="240" t="n">
        <v>315.235</v>
      </c>
      <c r="J15" s="241" t="n">
        <v>358.785</v>
      </c>
      <c r="K15" s="242" t="n"/>
      <c r="L15" s="232" t="n"/>
      <c r="M15" s="232" t="n"/>
      <c r="N15" s="278">
        <f>IFERROR((L15-I15)/I15,"")</f>
        <v/>
      </c>
      <c r="O15" s="348" t="n"/>
      <c r="P15" s="348" t="n"/>
      <c r="Q15" s="348" t="n"/>
      <c r="R15" s="348" t="n"/>
      <c r="S15" s="348" t="n"/>
      <c r="T15" s="348" t="n"/>
      <c r="U15" s="348" t="n"/>
      <c r="V15" s="348" t="n"/>
      <c r="W15" s="348" t="n"/>
    </row>
    <row r="16" ht="20.25" customFormat="1" customHeight="1" s="239">
      <c r="A16" s="233" t="n">
        <v>2022</v>
      </c>
      <c r="B16" s="236" t="n">
        <v>5</v>
      </c>
      <c r="C16" s="237" t="n">
        <v>44685</v>
      </c>
      <c r="D16" s="237" t="n">
        <v>564</v>
      </c>
      <c r="E16" s="237" t="n">
        <v>388</v>
      </c>
      <c r="F16" s="238" t="inlineStr">
        <is>
          <t>top led 32 l 29 توشيبا HTTEFK520040</t>
        </is>
      </c>
      <c r="G16" t="inlineStr">
        <is>
          <t>FMTOSI32TL2940</t>
        </is>
      </c>
      <c r="H16" t="n">
        <v>119</v>
      </c>
      <c r="I16" s="240" t="n">
        <v>109.48</v>
      </c>
      <c r="J16" s="241" t="n">
        <v>128.52</v>
      </c>
      <c r="K16" s="242" t="n"/>
      <c r="L16" s="232" t="n"/>
      <c r="M16" s="232" t="n"/>
      <c r="N16" s="278">
        <f>IFERROR((L16-I16)/I16,"")</f>
        <v/>
      </c>
      <c r="O16" s="348" t="n"/>
      <c r="P16" s="348" t="n"/>
      <c r="Q16" s="348" t="n"/>
      <c r="R16" s="348" t="n"/>
      <c r="S16" s="348" t="n"/>
      <c r="T16" s="348" t="n"/>
      <c r="U16" s="348" t="n"/>
      <c r="V16" s="348" t="n"/>
      <c r="W16" s="348" t="n"/>
    </row>
    <row r="17" ht="20.25" customFormat="1" customHeight="1" s="239">
      <c r="A17" s="233" t="n">
        <v>2022</v>
      </c>
      <c r="B17" s="236" t="n">
        <v>5</v>
      </c>
      <c r="C17" s="237" t="n">
        <v>44685</v>
      </c>
      <c r="D17" s="237" t="n">
        <v>565</v>
      </c>
      <c r="E17" s="237" t="n">
        <v>388</v>
      </c>
      <c r="F17" s="238" t="inlineStr">
        <is>
          <t xml:space="preserve">bottom led 32 l29 توشيبا  HTTEFK520050 </t>
        </is>
      </c>
      <c r="G17" t="inlineStr">
        <is>
          <t>FMTOSI32BL2950</t>
        </is>
      </c>
      <c r="H17" t="n">
        <v>91</v>
      </c>
      <c r="I17" s="240" t="n">
        <v>83.72</v>
      </c>
      <c r="J17" s="241" t="n">
        <v>98.28</v>
      </c>
      <c r="K17" s="242" t="n"/>
      <c r="L17" s="232" t="n"/>
      <c r="M17" s="232" t="n"/>
      <c r="N17" s="278">
        <f>IFERROR((L17-I17)/I17,"")</f>
        <v/>
      </c>
      <c r="O17" s="348" t="n"/>
      <c r="P17" s="348" t="n"/>
      <c r="Q17" s="348" t="n"/>
      <c r="R17" s="348" t="n"/>
      <c r="S17" s="348" t="n"/>
      <c r="T17" s="348" t="n"/>
      <c r="U17" s="348" t="n"/>
      <c r="V17" s="348" t="n"/>
      <c r="W17" s="348" t="n"/>
    </row>
    <row r="18" ht="20.25" customFormat="1" customHeight="1" s="239">
      <c r="A18" s="233" t="n">
        <v>2022</v>
      </c>
      <c r="B18" s="236" t="n">
        <v>5</v>
      </c>
      <c r="C18" s="237" t="n">
        <v>44685</v>
      </c>
      <c r="D18" s="237" t="n">
        <v>566</v>
      </c>
      <c r="E18" s="237" t="n">
        <v>388</v>
      </c>
      <c r="F18" s="238" t="inlineStr">
        <is>
          <t>side L&amp;R led 32 l 29 توشيبا  HTTEFK520060</t>
        </is>
      </c>
      <c r="G18" t="inlineStr">
        <is>
          <t>FMTOSI32LR2960</t>
        </is>
      </c>
      <c r="H18" t="n">
        <v>34</v>
      </c>
      <c r="I18" s="240" t="n">
        <v>31.28</v>
      </c>
      <c r="J18" s="241" t="n">
        <v>36.72</v>
      </c>
      <c r="K18" s="242" t="n"/>
      <c r="L18" s="232" t="n"/>
      <c r="M18" s="232" t="n"/>
      <c r="N18" s="278">
        <f>IFERROR((L18-I18)/I18,"")</f>
        <v/>
      </c>
      <c r="O18" s="348" t="n"/>
      <c r="P18" s="348" t="n"/>
      <c r="Q18" s="348" t="n"/>
      <c r="R18" s="348" t="n"/>
      <c r="S18" s="348" t="n"/>
      <c r="T18" s="348" t="n"/>
      <c r="U18" s="348" t="n"/>
      <c r="V18" s="348" t="n"/>
      <c r="W18" s="348" t="n"/>
    </row>
    <row r="19" ht="20.25" customFormat="1" customHeight="1" s="239">
      <c r="A19" s="233" t="n">
        <v>2022</v>
      </c>
      <c r="B19" s="236" t="n">
        <v>5</v>
      </c>
      <c r="C19" s="237" t="n">
        <v>44685</v>
      </c>
      <c r="D19" s="237" t="n">
        <v>670</v>
      </c>
      <c r="E19" s="237" t="n">
        <v>419</v>
      </c>
      <c r="F19" s="238" t="inlineStr">
        <is>
          <t>LG43UP77</t>
        </is>
      </c>
      <c r="G19" t="inlineStr">
        <is>
          <t>FMLGEI043UP770</t>
        </is>
      </c>
      <c r="H19" t="n">
        <v>298</v>
      </c>
      <c r="I19" s="240" t="n">
        <v>280.418</v>
      </c>
      <c r="J19" s="241" t="n">
        <v>319.158</v>
      </c>
      <c r="K19" s="242" t="n"/>
      <c r="L19" s="232" t="n"/>
      <c r="M19" s="232" t="n"/>
      <c r="N19" s="278">
        <f>IFERROR((L19-I19)/I19,"")</f>
        <v/>
      </c>
      <c r="O19" s="348" t="n"/>
      <c r="P19" s="348" t="n"/>
      <c r="Q19" s="348" t="n"/>
      <c r="R19" s="348" t="n"/>
      <c r="S19" s="348" t="n"/>
      <c r="T19" s="348" t="n"/>
      <c r="U19" s="348" t="n"/>
      <c r="V19" s="348" t="n"/>
      <c r="W19" s="348" t="n"/>
    </row>
    <row r="20" ht="20.25" customFormat="1" customHeight="1" s="239">
      <c r="A20" s="233" t="n">
        <v>2022</v>
      </c>
      <c r="B20" s="236" t="n">
        <v>5</v>
      </c>
      <c r="C20" s="237" t="n">
        <v>44685</v>
      </c>
      <c r="D20" s="237" t="n">
        <v>331</v>
      </c>
      <c r="E20" s="237" t="n">
        <v>182</v>
      </c>
      <c r="F20" s="238" t="inlineStr">
        <is>
          <t>LG 43UJ63</t>
        </is>
      </c>
      <c r="G20" t="inlineStr">
        <is>
          <t>FMLGEI43630000</t>
        </is>
      </c>
      <c r="H20" t="n">
        <v>332</v>
      </c>
      <c r="I20" s="240" t="n">
        <v>312.412</v>
      </c>
      <c r="J20" s="241" t="n">
        <v>355.572</v>
      </c>
      <c r="K20" s="242" t="n"/>
      <c r="L20" s="232" t="n"/>
      <c r="M20" s="232" t="n"/>
      <c r="N20" s="278">
        <f>IFERROR((L20-I20)/I20,"")</f>
        <v/>
      </c>
      <c r="O20" s="348" t="n"/>
      <c r="P20" s="348" t="n"/>
      <c r="Q20" s="348" t="n"/>
      <c r="R20" s="348" t="n"/>
      <c r="S20" s="348" t="n"/>
      <c r="T20" s="348" t="n"/>
      <c r="U20" s="348" t="n"/>
      <c r="V20" s="348" t="n"/>
      <c r="W20" s="348" t="n"/>
    </row>
    <row r="21" ht="20.25" customFormat="1" customHeight="1" s="239">
      <c r="A21" s="233" t="n">
        <v>2022</v>
      </c>
      <c r="B21" s="236" t="n">
        <v>5</v>
      </c>
      <c r="C21" s="237" t="n">
        <v>44685</v>
      </c>
      <c r="D21" s="237" t="n">
        <v>160</v>
      </c>
      <c r="E21" s="237" t="n">
        <v>236</v>
      </c>
      <c r="F21" s="238" t="inlineStr">
        <is>
          <t>فوم طقم رويال جاز المعدل</t>
        </is>
      </c>
      <c r="G21" t="inlineStr">
        <is>
          <t>FMROGI20000000</t>
        </is>
      </c>
      <c r="H21" t="n">
        <v>200</v>
      </c>
      <c r="I21" s="240" t="n">
        <v>186</v>
      </c>
      <c r="J21" s="241" t="n">
        <v>214</v>
      </c>
      <c r="K21" s="242" t="n"/>
      <c r="L21" s="232" t="n"/>
      <c r="M21" s="232" t="n"/>
      <c r="N21" s="278">
        <f>IFERROR((L21-I21)/I21,"")</f>
        <v/>
      </c>
      <c r="O21" s="348" t="n"/>
      <c r="P21" s="348" t="n"/>
      <c r="Q21" s="348" t="n"/>
      <c r="R21" s="348" t="n"/>
      <c r="S21" s="348" t="n"/>
      <c r="T21" s="348" t="n"/>
      <c r="U21" s="348" t="n"/>
      <c r="V21" s="348" t="n"/>
      <c r="W21" s="348" t="n"/>
    </row>
    <row r="22" ht="20.25" customFormat="1" customHeight="1" s="239">
      <c r="A22" s="233" t="n">
        <v>2022</v>
      </c>
      <c r="B22" s="236" t="n">
        <v>5</v>
      </c>
      <c r="C22" s="237" t="n">
        <v>44685</v>
      </c>
      <c r="D22" s="237" t="n">
        <v>566</v>
      </c>
      <c r="E22" s="237" t="n">
        <v>388</v>
      </c>
      <c r="F22" s="238" t="inlineStr">
        <is>
          <t>side L&amp;R led 32 l 29 توشيبا  HTTEFK520060</t>
        </is>
      </c>
      <c r="G22" t="inlineStr">
        <is>
          <t>FMTOSI32LR2960</t>
        </is>
      </c>
      <c r="H22" t="n">
        <v>34</v>
      </c>
      <c r="I22" s="240" t="n">
        <v>31.28</v>
      </c>
      <c r="J22" s="241" t="n">
        <v>36.72</v>
      </c>
      <c r="K22" s="242" t="n"/>
      <c r="L22" s="232" t="n"/>
      <c r="M22" s="232" t="n"/>
      <c r="N22" s="278">
        <f>IFERROR((L22-I22)/I22,"")</f>
        <v/>
      </c>
      <c r="O22" s="348" t="n"/>
      <c r="P22" s="348" t="n"/>
      <c r="Q22" s="348" t="n"/>
      <c r="R22" s="348" t="n"/>
      <c r="S22" s="348" t="n"/>
      <c r="T22" s="348" t="n"/>
      <c r="U22" s="348" t="n"/>
      <c r="V22" s="348" t="n"/>
      <c r="W22" s="348" t="n"/>
    </row>
    <row r="23" ht="20.25" customFormat="1" customHeight="1" s="239">
      <c r="A23" s="233" t="n">
        <v>2022</v>
      </c>
      <c r="B23" s="236" t="n">
        <v>5</v>
      </c>
      <c r="C23" s="237" t="n">
        <v>44685</v>
      </c>
      <c r="D23" s="237" t="n">
        <v>50</v>
      </c>
      <c r="E23" s="237" t="n">
        <v>18</v>
      </c>
      <c r="F23" s="238" t="inlineStr">
        <is>
          <t>LgWashing machine (Angels)</t>
        </is>
      </c>
      <c r="G23" t="inlineStr">
        <is>
          <t>FMLGEI40000000</t>
        </is>
      </c>
      <c r="H23" t="n">
        <v>54</v>
      </c>
      <c r="I23" s="240" t="n">
        <v>51.57</v>
      </c>
      <c r="J23" s="241" t="n">
        <v>56.43</v>
      </c>
      <c r="K23" s="242" t="n"/>
      <c r="L23" s="232" t="n"/>
      <c r="M23" s="232" t="n"/>
      <c r="N23" s="278">
        <f>IFERROR((L23-I23)/I23,"")</f>
        <v/>
      </c>
      <c r="O23" s="348" t="n"/>
      <c r="P23" s="348" t="n"/>
      <c r="Q23" s="348" t="n"/>
      <c r="R23" s="348" t="n"/>
      <c r="S23" s="348" t="n"/>
      <c r="T23" s="348" t="n"/>
      <c r="U23" s="348" t="n"/>
      <c r="V23" s="348" t="n"/>
      <c r="W23" s="348" t="n"/>
    </row>
    <row r="24" ht="20.25" customFormat="1" customHeight="1" s="239">
      <c r="A24" s="233" t="n">
        <v>2022</v>
      </c>
      <c r="B24" s="236" t="n">
        <v>5</v>
      </c>
      <c r="C24" s="237" t="n">
        <v>44685</v>
      </c>
      <c r="D24" s="237" t="n">
        <v>122</v>
      </c>
      <c r="E24" s="237" t="n">
        <v>47</v>
      </c>
      <c r="F24" s="238" t="inlineStr">
        <is>
          <t>LgWashing Mashine Base</t>
        </is>
      </c>
      <c r="G24" t="inlineStr">
        <is>
          <t>FMLGEI1000000</t>
        </is>
      </c>
      <c r="H24" t="n">
        <v>280</v>
      </c>
      <c r="I24" s="240" t="n">
        <v>267.4</v>
      </c>
      <c r="J24" s="241" t="n">
        <v>292.6</v>
      </c>
      <c r="K24" s="242" t="n"/>
      <c r="L24" s="232" t="n"/>
      <c r="M24" s="232" t="n"/>
      <c r="N24" s="278">
        <f>IFERROR((L24-I24)/I24,"")</f>
        <v/>
      </c>
      <c r="O24" s="348" t="n"/>
      <c r="P24" s="348" t="n"/>
      <c r="Q24" s="348" t="n"/>
      <c r="R24" s="348" t="n"/>
      <c r="S24" s="348" t="n"/>
      <c r="T24" s="348" t="n"/>
      <c r="U24" s="348" t="n"/>
      <c r="V24" s="348" t="n"/>
      <c r="W24" s="348" t="n"/>
    </row>
    <row r="25" ht="20.25" customFormat="1" customHeight="1" s="239">
      <c r="A25" s="233" t="n">
        <v>2022</v>
      </c>
      <c r="B25" s="236" t="n">
        <v>5</v>
      </c>
      <c r="C25" s="237" t="n">
        <v>44685</v>
      </c>
      <c r="D25" s="237" t="n">
        <v>180</v>
      </c>
      <c r="E25" s="237" t="n">
        <v>256</v>
      </c>
      <c r="F25" s="238" t="inlineStr">
        <is>
          <t>فوم دعامه 60*60</t>
        </is>
      </c>
      <c r="G25" t="inlineStr">
        <is>
          <t>FMDACI66060000</t>
        </is>
      </c>
      <c r="H25" t="n">
        <v>32</v>
      </c>
      <c r="I25" s="240" t="n">
        <v>29.76</v>
      </c>
      <c r="J25" s="241" t="n">
        <v>34.24</v>
      </c>
      <c r="K25" s="242" t="n"/>
      <c r="L25" s="232" t="n"/>
      <c r="M25" s="232" t="n"/>
      <c r="N25" s="278">
        <f>IFERROR((L25-I25)/I25,"")</f>
        <v/>
      </c>
      <c r="O25" s="348" t="n"/>
      <c r="P25" s="348" t="n"/>
      <c r="Q25" s="348" t="n"/>
      <c r="R25" s="348" t="n"/>
      <c r="S25" s="348" t="n"/>
      <c r="T25" s="348" t="n"/>
      <c r="U25" s="348" t="n"/>
      <c r="V25" s="348" t="n"/>
      <c r="W25" s="348" t="n"/>
    </row>
    <row r="26" ht="20.25" customFormat="1" customHeight="1" s="239">
      <c r="A26" s="233" t="n">
        <v>2022</v>
      </c>
      <c r="B26" s="236" t="n">
        <v>5</v>
      </c>
      <c r="C26" s="237" t="n">
        <v>44685</v>
      </c>
      <c r="D26" s="237" t="n">
        <v>254</v>
      </c>
      <c r="E26" s="237" t="n">
        <v>334</v>
      </c>
      <c r="F26" s="238" t="inlineStr">
        <is>
          <t>طقم سخان بلونايل ذو 4 اطقم</t>
        </is>
      </c>
      <c r="G26" t="inlineStr">
        <is>
          <t>FMDAHI40000000</t>
        </is>
      </c>
      <c r="H26" t="n">
        <v>203</v>
      </c>
      <c r="I26" s="240" t="n">
        <v>188.79</v>
      </c>
      <c r="J26" s="241" t="n">
        <v>217.21</v>
      </c>
      <c r="K26" s="242" t="n"/>
      <c r="L26" s="232" t="n"/>
      <c r="M26" s="232" t="n"/>
      <c r="N26" s="278">
        <f>IFERROR((L26-I26)/I26,"")</f>
        <v/>
      </c>
      <c r="O26" s="348" t="n"/>
      <c r="P26" s="348" t="n"/>
      <c r="Q26" s="348" t="n"/>
      <c r="R26" s="348" t="n"/>
      <c r="S26" s="348" t="n"/>
      <c r="T26" s="348" t="n"/>
      <c r="U26" s="348" t="n"/>
      <c r="V26" s="348" t="n"/>
      <c r="W26" s="348" t="n"/>
    </row>
    <row r="27" ht="20.25" customFormat="1" customHeight="1" s="239">
      <c r="A27" s="233" t="n">
        <v>2022</v>
      </c>
      <c r="B27" s="236" t="n">
        <v>5</v>
      </c>
      <c r="C27" s="237" t="n">
        <v>44686</v>
      </c>
      <c r="D27" s="237" t="n">
        <v>670</v>
      </c>
      <c r="E27" s="237" t="n">
        <v>419</v>
      </c>
      <c r="F27" s="238" t="inlineStr">
        <is>
          <t>LG43UP77</t>
        </is>
      </c>
      <c r="G27" t="inlineStr">
        <is>
          <t>FMLGEI043UP770</t>
        </is>
      </c>
      <c r="H27" t="n">
        <v>298</v>
      </c>
      <c r="I27" s="240" t="n">
        <v>280.418</v>
      </c>
      <c r="J27" s="241" t="n">
        <v>319.158</v>
      </c>
      <c r="K27" s="242" t="n"/>
      <c r="L27" s="232" t="n"/>
      <c r="M27" s="232" t="n"/>
      <c r="N27" s="278">
        <f>IFERROR((L27-I27)/I27,"")</f>
        <v/>
      </c>
      <c r="O27" s="348" t="n"/>
      <c r="P27" s="348" t="n"/>
      <c r="Q27" s="348" t="n"/>
      <c r="R27" s="348" t="n"/>
      <c r="S27" s="348" t="n"/>
      <c r="T27" s="348" t="n"/>
      <c r="U27" s="348" t="n"/>
      <c r="V27" s="348" t="n"/>
      <c r="W27" s="348" t="n"/>
    </row>
    <row r="28" ht="20.25" customFormat="1" customHeight="1" s="239">
      <c r="A28" s="233" t="n">
        <v>2022</v>
      </c>
      <c r="B28" s="236" t="n">
        <v>5</v>
      </c>
      <c r="C28" s="237" t="n">
        <v>44686</v>
      </c>
      <c r="D28" s="237" t="n">
        <v>566</v>
      </c>
      <c r="E28" s="237" t="n">
        <v>388</v>
      </c>
      <c r="F28" s="238" t="inlineStr">
        <is>
          <t>side L&amp;R led 32 l 29 توشيبا  HTTEFK520060</t>
        </is>
      </c>
      <c r="G28" t="inlineStr">
        <is>
          <t>FMTOSI32LR2960</t>
        </is>
      </c>
      <c r="H28" t="n">
        <v>34</v>
      </c>
      <c r="I28" s="240" t="n">
        <v>31.28</v>
      </c>
      <c r="J28" s="241" t="n">
        <v>36.72</v>
      </c>
      <c r="K28" s="242" t="n"/>
      <c r="L28" s="232" t="n"/>
      <c r="M28" s="232" t="n"/>
      <c r="N28" s="278">
        <f>IFERROR((L28-I28)/I28,"")</f>
        <v/>
      </c>
      <c r="O28" s="348" t="n"/>
      <c r="P28" s="348" t="n"/>
      <c r="Q28" s="348" t="n"/>
      <c r="R28" s="348" t="n"/>
      <c r="S28" s="348" t="n"/>
      <c r="T28" s="348" t="n"/>
      <c r="U28" s="348" t="n"/>
      <c r="V28" s="348" t="n"/>
      <c r="W28" s="348" t="n"/>
    </row>
    <row r="29" ht="20.25" customFormat="1" customHeight="1" s="239">
      <c r="A29" s="233" t="n">
        <v>2022</v>
      </c>
      <c r="B29" s="236" t="n">
        <v>5</v>
      </c>
      <c r="C29" s="237" t="n">
        <v>44686</v>
      </c>
      <c r="D29" s="237" t="n">
        <v>49</v>
      </c>
      <c r="E29" s="237" t="n">
        <v>18</v>
      </c>
      <c r="F29" s="238" t="inlineStr">
        <is>
          <t>LgWashing machine (Cover)</t>
        </is>
      </c>
      <c r="G29" t="inlineStr">
        <is>
          <t>FMLGEI20000000</t>
        </is>
      </c>
      <c r="H29" t="n">
        <v>100</v>
      </c>
      <c r="I29" s="240" t="n">
        <v>95.5</v>
      </c>
      <c r="J29" s="241" t="n">
        <v>104.5</v>
      </c>
      <c r="K29" s="242" t="n"/>
      <c r="L29" s="232" t="n"/>
      <c r="M29" s="232" t="n"/>
      <c r="N29" s="278">
        <f>IFERROR((L29-I29)/I29,"")</f>
        <v/>
      </c>
      <c r="O29" s="348" t="n"/>
      <c r="P29" s="348" t="n"/>
      <c r="Q29" s="348" t="n"/>
      <c r="R29" s="348" t="n"/>
      <c r="S29" s="348" t="n"/>
      <c r="T29" s="348" t="n"/>
      <c r="U29" s="348" t="n"/>
      <c r="V29" s="348" t="n"/>
      <c r="W29" s="348" t="n"/>
    </row>
    <row r="30" ht="20.25" customFormat="1" customHeight="1" s="239">
      <c r="A30" s="233" t="n">
        <v>2022</v>
      </c>
      <c r="B30" s="236" t="n">
        <v>5</v>
      </c>
      <c r="C30" s="237" t="n">
        <v>44686</v>
      </c>
      <c r="D30" s="237" t="n">
        <v>50</v>
      </c>
      <c r="E30" s="237" t="n">
        <v>18</v>
      </c>
      <c r="F30" s="238" t="inlineStr">
        <is>
          <t>LgWashing machine (Angels)</t>
        </is>
      </c>
      <c r="G30" t="inlineStr">
        <is>
          <t>FMLGEI40000000</t>
        </is>
      </c>
      <c r="H30" t="n">
        <v>54</v>
      </c>
      <c r="I30" s="240" t="n">
        <v>51.57</v>
      </c>
      <c r="J30" s="241" t="n">
        <v>56.43</v>
      </c>
      <c r="K30" s="242" t="n"/>
      <c r="L30" s="232" t="n"/>
      <c r="M30" s="232" t="n"/>
      <c r="N30" s="278">
        <f>IFERROR((L30-I30)/I30,"")</f>
        <v/>
      </c>
      <c r="O30" s="348" t="n"/>
      <c r="P30" s="348" t="n"/>
      <c r="Q30" s="348" t="n"/>
      <c r="R30" s="348" t="n"/>
      <c r="S30" s="348" t="n"/>
      <c r="T30" s="348" t="n"/>
      <c r="U30" s="348" t="n"/>
      <c r="V30" s="348" t="n"/>
      <c r="W30" s="348" t="n"/>
    </row>
    <row r="31" ht="20.25" customFormat="1" customHeight="1" s="239">
      <c r="A31" s="233" t="n">
        <v>2022</v>
      </c>
      <c r="B31" s="236" t="n">
        <v>5</v>
      </c>
      <c r="C31" s="237" t="n">
        <v>44686</v>
      </c>
      <c r="D31" s="237" t="n">
        <v>660</v>
      </c>
      <c r="E31" s="237" t="n">
        <v>417</v>
      </c>
      <c r="F31" s="238" t="inlineStr">
        <is>
          <t>MFZ67207201 75UP77 TOP-BOTTOM</t>
        </is>
      </c>
      <c r="G31" t="inlineStr">
        <is>
          <t>FMLGEI075UP770</t>
        </is>
      </c>
      <c r="H31" t="n">
        <v>1265</v>
      </c>
      <c r="I31" s="240" t="n">
        <v>1190.365</v>
      </c>
      <c r="J31" s="241" t="n">
        <v>1354.815</v>
      </c>
      <c r="K31" s="242" t="n"/>
      <c r="L31" s="232" t="n"/>
      <c r="M31" s="232" t="n"/>
      <c r="N31" s="278">
        <f>IFERROR((L31-I31)/I31,"")</f>
        <v/>
      </c>
      <c r="O31" s="348" t="n"/>
      <c r="P31" s="348" t="n"/>
      <c r="Q31" s="348" t="n"/>
      <c r="R31" s="348" t="n"/>
      <c r="S31" s="348" t="n"/>
      <c r="T31" s="348" t="n"/>
      <c r="U31" s="348" t="n"/>
      <c r="V31" s="348" t="n"/>
      <c r="W31" s="348" t="n"/>
    </row>
    <row r="32" ht="20.25" customFormat="1" customHeight="1" s="239">
      <c r="A32" s="233" t="n">
        <v>2022</v>
      </c>
      <c r="B32" s="236" t="n">
        <v>5</v>
      </c>
      <c r="C32" s="237" t="n">
        <v>44686</v>
      </c>
      <c r="D32" s="237" t="n">
        <v>661</v>
      </c>
      <c r="E32" s="237" t="n">
        <v>417</v>
      </c>
      <c r="F32" s="238" t="inlineStr">
        <is>
          <t>MFZ67207201 75UP77Side</t>
        </is>
      </c>
      <c r="G32" t="inlineStr">
        <is>
          <t>FMLGEI475UP770</t>
        </is>
      </c>
      <c r="H32" t="n">
        <v>276</v>
      </c>
      <c r="I32" s="240" t="n">
        <v>259.7</v>
      </c>
      <c r="J32" s="241" t="n">
        <v>295.6</v>
      </c>
      <c r="K32" s="242" t="n"/>
      <c r="L32" s="232" t="n"/>
      <c r="M32" s="232" t="n"/>
      <c r="N32" s="278">
        <f>IFERROR((L32-I32)/I32,"")</f>
        <v/>
      </c>
      <c r="O32" s="348" t="n"/>
      <c r="P32" s="348" t="n"/>
      <c r="Q32" s="348" t="n"/>
      <c r="R32" s="348" t="n"/>
      <c r="S32" s="348" t="n"/>
      <c r="T32" s="348" t="n"/>
      <c r="U32" s="348" t="n"/>
      <c r="V32" s="348" t="n"/>
      <c r="W32" s="348" t="n"/>
    </row>
    <row r="33" ht="20.25" customFormat="1" customHeight="1" s="239">
      <c r="A33" s="233" t="n">
        <v>2022</v>
      </c>
      <c r="B33" s="236" t="n">
        <v>5</v>
      </c>
      <c r="C33" s="237" t="n">
        <v>44686</v>
      </c>
      <c r="D33" s="237" t="n">
        <v>674</v>
      </c>
      <c r="E33" s="237" t="n">
        <v>425</v>
      </c>
      <c r="F33" s="238" t="inlineStr">
        <is>
          <t>LgWashing Mashine Base (VIVACHE)</t>
        </is>
      </c>
      <c r="G33" t="inlineStr">
        <is>
          <t>FMLGEI10000000</t>
        </is>
      </c>
      <c r="H33" t="n">
        <v>256</v>
      </c>
      <c r="I33" s="240" t="n">
        <v>240.896</v>
      </c>
      <c r="J33" s="241" t="n">
        <v>274.176</v>
      </c>
      <c r="K33" s="242" t="n"/>
      <c r="L33" s="232" t="n"/>
      <c r="M33" s="232" t="n"/>
      <c r="N33" s="278">
        <f>IFERROR((L33-I33)/I33,"")</f>
        <v/>
      </c>
      <c r="O33" s="348" t="n"/>
      <c r="P33" s="348" t="n"/>
      <c r="Q33" s="348" t="n"/>
      <c r="R33" s="348" t="n"/>
      <c r="S33" s="348" t="n"/>
      <c r="T33" s="348" t="n"/>
      <c r="U33" s="348" t="n"/>
      <c r="V33" s="348" t="n"/>
      <c r="W33" s="348" t="n"/>
    </row>
    <row r="34" ht="20.25" customFormat="1" customHeight="1" s="239">
      <c r="A34" s="233" t="n">
        <v>2022</v>
      </c>
      <c r="B34" s="236" t="n">
        <v>5</v>
      </c>
      <c r="C34" s="237" t="n">
        <v>44686</v>
      </c>
      <c r="D34" s="237" t="n">
        <v>438</v>
      </c>
      <c r="E34" s="237" t="n">
        <v>376</v>
      </c>
      <c r="F34" s="238" t="inlineStr">
        <is>
          <t>LG43LM63/UM73</t>
        </is>
      </c>
      <c r="G34" t="inlineStr">
        <is>
          <t>FMLGEI43LM6373</t>
        </is>
      </c>
      <c r="H34" t="n">
        <v>335</v>
      </c>
      <c r="I34" s="240" t="n">
        <v>315.235</v>
      </c>
      <c r="J34" s="241" t="n">
        <v>358.785</v>
      </c>
      <c r="K34" s="242" t="n"/>
      <c r="L34" s="232" t="n"/>
      <c r="M34" s="232" t="n"/>
      <c r="N34" s="278">
        <f>IFERROR((L34-I34)/I34,"")</f>
        <v/>
      </c>
      <c r="O34" s="348" t="n"/>
      <c r="P34" s="348" t="n"/>
      <c r="Q34" s="348" t="n"/>
      <c r="R34" s="348" t="n"/>
      <c r="S34" s="348" t="n"/>
      <c r="T34" s="348" t="n"/>
      <c r="U34" s="348" t="n"/>
      <c r="V34" s="348" t="n"/>
      <c r="W34" s="348" t="n"/>
    </row>
    <row r="35" ht="20.25" customFormat="1" customHeight="1" s="239">
      <c r="A35" s="233" t="n">
        <v>2022</v>
      </c>
      <c r="B35" s="236" t="n">
        <v>5</v>
      </c>
      <c r="C35" s="237" t="n">
        <v>44686</v>
      </c>
      <c r="D35" s="237" t="n">
        <v>438</v>
      </c>
      <c r="E35" s="237" t="n">
        <v>376</v>
      </c>
      <c r="F35" s="238" t="inlineStr">
        <is>
          <t>LG43LM63/UM73</t>
        </is>
      </c>
      <c r="G35" t="inlineStr">
        <is>
          <t>FMLGEI43LM6373</t>
        </is>
      </c>
      <c r="H35" t="n">
        <v>335</v>
      </c>
      <c r="I35" s="240" t="n">
        <v>315.235</v>
      </c>
      <c r="J35" s="241" t="n">
        <v>358.785</v>
      </c>
      <c r="K35" s="242" t="n"/>
      <c r="L35" s="232" t="n"/>
      <c r="M35" s="232" t="n"/>
      <c r="N35" s="278">
        <f>IFERROR((L35-I35)/I35,"")</f>
        <v/>
      </c>
      <c r="O35" s="348" t="n"/>
      <c r="P35" s="348" t="n"/>
      <c r="Q35" s="348" t="n"/>
      <c r="R35" s="348" t="n"/>
      <c r="S35" s="348" t="n"/>
      <c r="T35" s="348" t="n"/>
      <c r="U35" s="348" t="n"/>
      <c r="V35" s="348" t="n"/>
      <c r="W35" s="348" t="n"/>
    </row>
    <row r="36" ht="20.25" customFormat="1" customHeight="1" s="239">
      <c r="A36" s="233" t="n">
        <v>2022</v>
      </c>
      <c r="B36" s="236" t="n">
        <v>5</v>
      </c>
      <c r="C36" s="237" t="n">
        <v>44686</v>
      </c>
      <c r="D36" s="237" t="n">
        <v>564</v>
      </c>
      <c r="E36" s="237" t="n">
        <v>388</v>
      </c>
      <c r="F36" s="238" t="inlineStr">
        <is>
          <t>top led 32 l 29 توشيبا HTTEFK520040</t>
        </is>
      </c>
      <c r="G36" t="inlineStr">
        <is>
          <t>FMTOSI32TL2940</t>
        </is>
      </c>
      <c r="H36" t="n">
        <v>119</v>
      </c>
      <c r="I36" s="240" t="n">
        <v>109.48</v>
      </c>
      <c r="J36" s="241" t="n">
        <v>128.52</v>
      </c>
      <c r="K36" s="242" t="n"/>
      <c r="L36" s="232" t="n"/>
      <c r="M36" s="232" t="n"/>
      <c r="N36" s="278">
        <f>IFERROR((L36-I36)/I36,"")</f>
        <v/>
      </c>
      <c r="O36" s="348" t="n"/>
      <c r="P36" s="348" t="n"/>
      <c r="Q36" s="348" t="n"/>
      <c r="R36" s="348" t="n"/>
      <c r="S36" s="348" t="n"/>
      <c r="T36" s="348" t="n"/>
      <c r="U36" s="348" t="n"/>
      <c r="V36" s="348" t="n"/>
      <c r="W36" s="348" t="n"/>
    </row>
    <row r="37" ht="20.25" customFormat="1" customHeight="1" s="239">
      <c r="A37" s="233" t="n">
        <v>2022</v>
      </c>
      <c r="B37" s="236" t="n">
        <v>5</v>
      </c>
      <c r="C37" s="237" t="n">
        <v>44686</v>
      </c>
      <c r="D37" s="237" t="n">
        <v>565</v>
      </c>
      <c r="E37" s="237" t="n">
        <v>388</v>
      </c>
      <c r="F37" s="238" t="inlineStr">
        <is>
          <t xml:space="preserve">bottom led 32 l29 توشيبا  HTTEFK520050 </t>
        </is>
      </c>
      <c r="G37" t="inlineStr">
        <is>
          <t>FMTOSI32BL2950</t>
        </is>
      </c>
      <c r="H37" t="n">
        <v>91</v>
      </c>
      <c r="I37" s="240" t="n">
        <v>83.72</v>
      </c>
      <c r="J37" s="241" t="n">
        <v>98.28</v>
      </c>
      <c r="K37" s="242" t="n"/>
      <c r="L37" s="232" t="n"/>
      <c r="M37" s="232" t="n"/>
      <c r="N37" s="278">
        <f>IFERROR((L37-I37)/I37,"")</f>
        <v/>
      </c>
      <c r="O37" s="348" t="n"/>
      <c r="P37" s="348" t="n"/>
      <c r="Q37" s="348" t="n"/>
      <c r="R37" s="348" t="n"/>
      <c r="S37" s="348" t="n"/>
      <c r="T37" s="348" t="n"/>
      <c r="U37" s="348" t="n"/>
      <c r="V37" s="348" t="n"/>
      <c r="W37" s="348" t="n"/>
    </row>
    <row r="38" ht="20.25" customFormat="1" customHeight="1" s="239">
      <c r="A38" s="233" t="n">
        <v>2022</v>
      </c>
      <c r="B38" s="236" t="n">
        <v>5</v>
      </c>
      <c r="C38" s="237" t="n">
        <v>44686</v>
      </c>
      <c r="D38" s="237" t="n">
        <v>566</v>
      </c>
      <c r="E38" s="237" t="n">
        <v>388</v>
      </c>
      <c r="F38" s="238" t="inlineStr">
        <is>
          <t>side L&amp;R led 32 l 29 توشيبا  HTTEFK520060</t>
        </is>
      </c>
      <c r="G38" t="inlineStr">
        <is>
          <t>FMTOSI32LR2960</t>
        </is>
      </c>
      <c r="H38" t="n">
        <v>34</v>
      </c>
      <c r="I38" s="240" t="n">
        <v>31.28</v>
      </c>
      <c r="J38" s="241" t="n">
        <v>36.72</v>
      </c>
      <c r="K38" s="242" t="n"/>
      <c r="L38" s="232" t="n"/>
      <c r="M38" s="232" t="n"/>
      <c r="N38" s="278">
        <f>IFERROR((L38-I38)/I38,"")</f>
        <v/>
      </c>
      <c r="O38" s="348" t="n"/>
      <c r="P38" s="348" t="n"/>
      <c r="Q38" s="348" t="n"/>
      <c r="R38" s="348" t="n"/>
      <c r="S38" s="348" t="n"/>
      <c r="T38" s="348" t="n"/>
      <c r="U38" s="348" t="n"/>
      <c r="V38" s="348" t="n"/>
      <c r="W38" s="348" t="n"/>
    </row>
    <row r="39" ht="20.25" customFormat="1" customHeight="1" s="239">
      <c r="A39" s="233" t="n">
        <v>2022</v>
      </c>
      <c r="B39" s="236" t="n">
        <v>5</v>
      </c>
      <c r="C39" s="237" t="n">
        <v>44686</v>
      </c>
      <c r="D39" s="237" t="n">
        <v>331</v>
      </c>
      <c r="E39" s="237" t="n">
        <v>182</v>
      </c>
      <c r="F39" s="238" t="inlineStr">
        <is>
          <t>LG 43UJ63</t>
        </is>
      </c>
      <c r="G39" t="inlineStr">
        <is>
          <t>FMLGEI43630000</t>
        </is>
      </c>
      <c r="H39" t="n">
        <v>332</v>
      </c>
      <c r="I39" s="240" t="n">
        <v>312.412</v>
      </c>
      <c r="J39" s="241" t="n">
        <v>355.572</v>
      </c>
      <c r="K39" s="242" t="n"/>
      <c r="L39" s="232" t="n"/>
      <c r="M39" s="232" t="n"/>
      <c r="N39" s="278">
        <f>IFERROR((L39-I39)/I39,"")</f>
        <v/>
      </c>
      <c r="O39" s="348" t="n"/>
      <c r="P39" s="348" t="n"/>
      <c r="Q39" s="348" t="n"/>
      <c r="R39" s="348" t="n"/>
      <c r="S39" s="348" t="n"/>
      <c r="T39" s="348" t="n"/>
      <c r="U39" s="348" t="n"/>
      <c r="V39" s="348" t="n"/>
      <c r="W39" s="348" t="n"/>
    </row>
    <row r="40" ht="20.25" customFormat="1" customHeight="1" s="239">
      <c r="A40" s="233" t="n">
        <v>2022</v>
      </c>
      <c r="B40" s="236" t="n">
        <v>5</v>
      </c>
      <c r="C40" s="237" t="n">
        <v>44686</v>
      </c>
      <c r="D40" s="237" t="n">
        <v>122</v>
      </c>
      <c r="E40" s="237" t="n">
        <v>47</v>
      </c>
      <c r="F40" s="238" t="inlineStr">
        <is>
          <t>LgWashing Mashine Base</t>
        </is>
      </c>
      <c r="G40" t="inlineStr">
        <is>
          <t>FMLGEI1000000</t>
        </is>
      </c>
      <c r="H40" t="n">
        <v>280</v>
      </c>
      <c r="I40" s="240" t="n">
        <v>267.4</v>
      </c>
      <c r="J40" s="241" t="n">
        <v>292.6</v>
      </c>
      <c r="K40" s="242" t="n"/>
      <c r="L40" s="232" t="n"/>
      <c r="M40" s="232" t="n"/>
      <c r="N40" s="278">
        <f>IFERROR((L40-I40)/I40,"")</f>
        <v/>
      </c>
      <c r="O40" s="348" t="n"/>
      <c r="P40" s="348" t="n"/>
      <c r="Q40" s="348" t="n"/>
      <c r="R40" s="348" t="n"/>
      <c r="S40" s="348" t="n"/>
      <c r="T40" s="348" t="n"/>
      <c r="U40" s="348" t="n"/>
      <c r="V40" s="348" t="n"/>
      <c r="W40" s="348" t="n"/>
    </row>
    <row r="41" ht="20.25" customFormat="1" customHeight="1" s="239">
      <c r="A41" s="233" t="n">
        <v>2022</v>
      </c>
      <c r="B41" s="236" t="n">
        <v>5</v>
      </c>
      <c r="C41" s="237" t="n">
        <v>44686</v>
      </c>
      <c r="D41" s="237" t="n">
        <v>180</v>
      </c>
      <c r="E41" s="237" t="n">
        <v>256</v>
      </c>
      <c r="F41" s="238" t="inlineStr">
        <is>
          <t>فوم دعامه 60*60</t>
        </is>
      </c>
      <c r="G41" t="inlineStr">
        <is>
          <t>FMDACI66060000</t>
        </is>
      </c>
      <c r="H41" t="n">
        <v>32</v>
      </c>
      <c r="I41" s="240" t="n">
        <v>29.76</v>
      </c>
      <c r="J41" s="241" t="n">
        <v>34.24</v>
      </c>
      <c r="K41" s="242" t="n"/>
      <c r="L41" s="232" t="n"/>
      <c r="M41" s="232" t="n"/>
      <c r="N41" s="278">
        <f>IFERROR((L41-I41)/I41,"")</f>
        <v/>
      </c>
      <c r="O41" s="348" t="n"/>
      <c r="P41" s="348" t="n"/>
      <c r="Q41" s="348" t="n"/>
      <c r="R41" s="348" t="n"/>
      <c r="S41" s="348" t="n"/>
      <c r="T41" s="348" t="n"/>
      <c r="U41" s="348" t="n"/>
      <c r="V41" s="348" t="n"/>
      <c r="W41" s="348" t="n"/>
    </row>
    <row r="42" ht="20.25" customFormat="1" customHeight="1" s="239">
      <c r="A42" s="233" t="n">
        <v>2022</v>
      </c>
      <c r="B42" s="236" t="n">
        <v>5</v>
      </c>
      <c r="C42" s="237" t="n">
        <v>44686</v>
      </c>
      <c r="D42" s="237" t="n">
        <v>11</v>
      </c>
      <c r="E42" s="237" t="n">
        <v>4</v>
      </c>
      <c r="F42" s="238" t="inlineStr">
        <is>
          <t>فوم جانب حمايه يمين</t>
        </is>
      </c>
      <c r="G42" t="inlineStr">
        <is>
          <t>FMDACI30000000</t>
        </is>
      </c>
      <c r="H42" t="n">
        <v>212</v>
      </c>
      <c r="I42" s="240" t="n">
        <v>197.16</v>
      </c>
      <c r="J42" s="241" t="n">
        <v>226.84</v>
      </c>
      <c r="K42" s="242" t="n"/>
      <c r="L42" s="232" t="n"/>
      <c r="M42" s="232" t="n"/>
      <c r="N42" s="278">
        <f>IFERROR((L42-I42)/I42,"")</f>
        <v/>
      </c>
      <c r="O42" s="348" t="n"/>
      <c r="P42" s="348" t="n"/>
      <c r="Q42" s="348" t="n"/>
      <c r="R42" s="348" t="n"/>
      <c r="S42" s="348" t="n"/>
      <c r="T42" s="348" t="n"/>
      <c r="U42" s="348" t="n"/>
      <c r="V42" s="348" t="n"/>
      <c r="W42" s="348" t="n"/>
    </row>
    <row r="43" ht="20.25" customFormat="1" customHeight="1" s="239">
      <c r="A43" s="233" t="n">
        <v>2022</v>
      </c>
      <c r="B43" s="236" t="n">
        <v>5</v>
      </c>
      <c r="C43" s="237" t="n">
        <v>44686</v>
      </c>
      <c r="D43" s="237" t="n">
        <v>12</v>
      </c>
      <c r="E43" s="237" t="n">
        <v>4</v>
      </c>
      <c r="F43" s="238" t="inlineStr">
        <is>
          <t>فوم جانب حمايه شمال</t>
        </is>
      </c>
      <c r="G43" t="inlineStr">
        <is>
          <t>FMDACI40000000</t>
        </is>
      </c>
      <c r="H43" t="n">
        <v>212</v>
      </c>
      <c r="I43" s="240" t="n">
        <v>197.16</v>
      </c>
      <c r="J43" s="241" t="n">
        <v>226.84</v>
      </c>
      <c r="K43" s="242" t="n"/>
      <c r="L43" s="232" t="n"/>
      <c r="M43" s="232" t="n"/>
      <c r="N43" s="278">
        <f>IFERROR((L43-I43)/I43,"")</f>
        <v/>
      </c>
      <c r="O43" s="348" t="n"/>
      <c r="P43" s="348" t="n"/>
      <c r="Q43" s="348" t="n"/>
      <c r="R43" s="348" t="n"/>
      <c r="S43" s="348" t="n"/>
      <c r="T43" s="348" t="n"/>
      <c r="U43" s="348" t="n"/>
      <c r="V43" s="348" t="n"/>
      <c r="W43" s="348" t="n"/>
    </row>
    <row r="44" ht="20.25" customFormat="1" customHeight="1" s="239">
      <c r="A44" s="233" t="n">
        <v>2022</v>
      </c>
      <c r="B44" s="236" t="n">
        <v>5</v>
      </c>
      <c r="C44" s="237" t="n">
        <v>44686</v>
      </c>
      <c r="D44" s="237" t="n">
        <v>142</v>
      </c>
      <c r="E44" s="237" t="n">
        <v>214</v>
      </c>
      <c r="F44" s="238" t="inlineStr">
        <is>
          <t>فوم قاعده 60*60</t>
        </is>
      </c>
      <c r="G44" t="inlineStr">
        <is>
          <t>FMDACI16060000</t>
        </is>
      </c>
      <c r="H44" t="n">
        <v>351</v>
      </c>
      <c r="I44" s="240" t="n">
        <v>326.43</v>
      </c>
      <c r="J44" s="241" t="n">
        <v>375.57</v>
      </c>
      <c r="K44" s="242" t="n"/>
      <c r="L44" s="232" t="n"/>
      <c r="M44" s="232" t="n"/>
      <c r="N44" s="278">
        <f>IFERROR((L44-I44)/I44,"")</f>
        <v/>
      </c>
      <c r="O44" s="348" t="n"/>
      <c r="P44" s="348" t="n"/>
      <c r="Q44" s="348" t="n"/>
      <c r="R44" s="348" t="n"/>
      <c r="S44" s="348" t="n"/>
      <c r="T44" s="348" t="n"/>
      <c r="U44" s="348" t="n"/>
      <c r="V44" s="348" t="n"/>
      <c r="W44" s="348" t="n"/>
    </row>
    <row r="45" ht="20.25" customFormat="1" customHeight="1" s="239">
      <c r="A45" s="233" t="n">
        <v>2022</v>
      </c>
      <c r="B45" s="236" t="n">
        <v>5</v>
      </c>
      <c r="C45" s="237" t="n">
        <v>44686</v>
      </c>
      <c r="D45" s="237" t="n">
        <v>254</v>
      </c>
      <c r="E45" s="237" t="n">
        <v>334</v>
      </c>
      <c r="F45" s="238" t="inlineStr">
        <is>
          <t>طقم سخان بلونايل ذو 4 اطقم</t>
        </is>
      </c>
      <c r="G45" t="inlineStr">
        <is>
          <t>FMDAHI40000000</t>
        </is>
      </c>
      <c r="H45" t="n">
        <v>203</v>
      </c>
      <c r="I45" s="240" t="n">
        <v>188.79</v>
      </c>
      <c r="J45" s="241" t="n">
        <v>217.21</v>
      </c>
      <c r="K45" s="242" t="n"/>
      <c r="L45" s="232" t="n"/>
      <c r="M45" s="232" t="n"/>
      <c r="N45" s="278">
        <f>IFERROR((L45-I45)/I45,"")</f>
        <v/>
      </c>
      <c r="O45" s="348" t="n"/>
      <c r="P45" s="348" t="n"/>
      <c r="Q45" s="348" t="n"/>
      <c r="R45" s="348" t="n"/>
      <c r="S45" s="348" t="n"/>
      <c r="T45" s="348" t="n"/>
      <c r="U45" s="348" t="n"/>
      <c r="V45" s="348" t="n"/>
      <c r="W45" s="348" t="n"/>
    </row>
    <row r="46" ht="20.25" customFormat="1" customHeight="1" s="239">
      <c r="A46" s="233" t="n">
        <v>2022</v>
      </c>
      <c r="B46" s="236" t="n">
        <v>5</v>
      </c>
      <c r="C46" s="237" t="n">
        <v>44687</v>
      </c>
      <c r="D46" s="237" t="n">
        <v>609</v>
      </c>
      <c r="E46" s="237" t="n">
        <v>395</v>
      </c>
      <c r="F46" s="238" t="inlineStr">
        <is>
          <t>قاعدة كولدير منلو</t>
        </is>
      </c>
      <c r="G46" t="inlineStr">
        <is>
          <t>FMMINI10000044</t>
        </is>
      </c>
      <c r="H46" t="n">
        <v>35</v>
      </c>
      <c r="I46" s="240" t="n">
        <v>32.6</v>
      </c>
      <c r="J46" s="241" t="n">
        <v>37.5</v>
      </c>
      <c r="K46" s="242" t="n"/>
      <c r="L46" s="232" t="n"/>
      <c r="M46" s="232" t="n"/>
      <c r="N46" s="278">
        <f>IFERROR((L46-I46)/I46,"")</f>
        <v/>
      </c>
      <c r="O46" s="348" t="n"/>
      <c r="P46" s="348" t="n"/>
      <c r="Q46" s="348" t="n"/>
      <c r="R46" s="348" t="n"/>
      <c r="S46" s="348" t="n"/>
      <c r="T46" s="348" t="n"/>
      <c r="U46" s="348" t="n"/>
      <c r="V46" s="348" t="n"/>
      <c r="W46" s="348" t="n"/>
    </row>
    <row r="47" ht="20.25" customFormat="1" customHeight="1" s="239">
      <c r="A47" s="233" t="n">
        <v>2022</v>
      </c>
      <c r="B47" s="236" t="n">
        <v>5</v>
      </c>
      <c r="C47" s="237" t="n">
        <v>44687</v>
      </c>
      <c r="D47" s="237" t="n">
        <v>670</v>
      </c>
      <c r="E47" s="237" t="n">
        <v>419</v>
      </c>
      <c r="F47" s="238" t="inlineStr">
        <is>
          <t>LG43UP77</t>
        </is>
      </c>
      <c r="G47" t="inlineStr">
        <is>
          <t>FMLGEI043UP770</t>
        </is>
      </c>
      <c r="H47" t="n">
        <v>298</v>
      </c>
      <c r="I47" s="240" t="n">
        <v>280.418</v>
      </c>
      <c r="J47" s="241" t="n">
        <v>319.158</v>
      </c>
      <c r="K47" s="242" t="n"/>
      <c r="L47" s="232" t="n"/>
      <c r="M47" s="232" t="n"/>
      <c r="N47" s="278">
        <f>IFERROR((L47-I47)/I47,"")</f>
        <v/>
      </c>
      <c r="O47" s="348" t="n"/>
      <c r="P47" s="348" t="n"/>
      <c r="Q47" s="348" t="n"/>
      <c r="R47" s="348" t="n"/>
      <c r="S47" s="348" t="n"/>
      <c r="T47" s="348" t="n"/>
      <c r="U47" s="348" t="n"/>
      <c r="V47" s="348" t="n"/>
      <c r="W47" s="348" t="n"/>
    </row>
    <row r="48" ht="20.25" customFormat="1" customHeight="1" s="239">
      <c r="A48" s="233" t="n">
        <v>2022</v>
      </c>
      <c r="B48" s="236" t="n">
        <v>5</v>
      </c>
      <c r="C48" s="237" t="n">
        <v>44687</v>
      </c>
      <c r="D48" s="237" t="n">
        <v>438</v>
      </c>
      <c r="E48" s="237" t="n">
        <v>376</v>
      </c>
      <c r="F48" s="238" t="inlineStr">
        <is>
          <t>LG43LM63/UM73</t>
        </is>
      </c>
      <c r="G48" t="inlineStr">
        <is>
          <t>FMLGEI43LM6373</t>
        </is>
      </c>
      <c r="H48" t="n">
        <v>335</v>
      </c>
      <c r="I48" s="240" t="n">
        <v>315.235</v>
      </c>
      <c r="J48" s="241" t="n">
        <v>358.785</v>
      </c>
      <c r="K48" s="242" t="n"/>
      <c r="L48" s="232" t="n"/>
      <c r="M48" s="232" t="n"/>
      <c r="N48" s="278">
        <f>IFERROR((L48-I48)/I48,"")</f>
        <v/>
      </c>
      <c r="O48" s="348" t="n"/>
      <c r="P48" s="348" t="n"/>
      <c r="Q48" s="348" t="n"/>
      <c r="R48" s="348" t="n"/>
      <c r="S48" s="348" t="n"/>
      <c r="T48" s="348" t="n"/>
      <c r="U48" s="348" t="n"/>
      <c r="V48" s="348" t="n"/>
      <c r="W48" s="348" t="n"/>
    </row>
    <row r="49" ht="20.25" customFormat="1" customHeight="1" s="239">
      <c r="A49" s="233" t="n">
        <v>2022</v>
      </c>
      <c r="B49" s="236" t="n">
        <v>5</v>
      </c>
      <c r="C49" s="237" t="n">
        <v>44687</v>
      </c>
      <c r="D49" s="237" t="n">
        <v>49</v>
      </c>
      <c r="E49" s="237" t="n">
        <v>18</v>
      </c>
      <c r="F49" s="238" t="inlineStr">
        <is>
          <t>LgWashing machine (Cover)</t>
        </is>
      </c>
      <c r="G49" t="inlineStr">
        <is>
          <t>FMLGEI20000000</t>
        </is>
      </c>
      <c r="H49" t="n">
        <v>100</v>
      </c>
      <c r="I49" s="240" t="n">
        <v>95.5</v>
      </c>
      <c r="J49" s="241" t="n">
        <v>104.5</v>
      </c>
      <c r="K49" s="242" t="n"/>
      <c r="L49" s="232" t="n"/>
      <c r="M49" s="232" t="n"/>
      <c r="N49" s="278">
        <f>IFERROR((L49-I49)/I49,"")</f>
        <v/>
      </c>
      <c r="O49" s="348" t="n"/>
      <c r="P49" s="348" t="n"/>
      <c r="Q49" s="348" t="n"/>
      <c r="R49" s="348" t="n"/>
      <c r="S49" s="348" t="n"/>
      <c r="T49" s="348" t="n"/>
      <c r="U49" s="348" t="n"/>
      <c r="V49" s="348" t="n"/>
      <c r="W49" s="348" t="n"/>
    </row>
    <row r="50" ht="20.25" customFormat="1" customHeight="1" s="239">
      <c r="A50" s="233" t="n">
        <v>2022</v>
      </c>
      <c r="B50" s="236" t="n">
        <v>5</v>
      </c>
      <c r="C50" s="237" t="n">
        <v>44687</v>
      </c>
      <c r="D50" s="237" t="n">
        <v>50</v>
      </c>
      <c r="E50" s="237" t="n">
        <v>18</v>
      </c>
      <c r="F50" s="238" t="inlineStr">
        <is>
          <t>LgWashing machine (Angels)</t>
        </is>
      </c>
      <c r="G50" t="inlineStr">
        <is>
          <t>FMLGEI40000000</t>
        </is>
      </c>
      <c r="H50" t="n">
        <v>54</v>
      </c>
      <c r="I50" s="240" t="n">
        <v>51.57</v>
      </c>
      <c r="J50" s="241" t="n">
        <v>56.43</v>
      </c>
      <c r="K50" s="242" t="n"/>
      <c r="L50" s="232" t="n"/>
      <c r="M50" s="232" t="n"/>
      <c r="N50" s="278">
        <f>IFERROR((L50-I50)/I50,"")</f>
        <v/>
      </c>
      <c r="O50" s="348" t="n"/>
      <c r="P50" s="348" t="n"/>
      <c r="Q50" s="348" t="n"/>
      <c r="R50" s="348" t="n"/>
      <c r="S50" s="348" t="n"/>
      <c r="T50" s="348" t="n"/>
      <c r="U50" s="348" t="n"/>
      <c r="V50" s="348" t="n"/>
      <c r="W50" s="348" t="n"/>
    </row>
    <row r="51" ht="20.25" customFormat="1" customHeight="1" s="239">
      <c r="A51" s="233" t="n">
        <v>2022</v>
      </c>
      <c r="B51" s="236" t="n">
        <v>5</v>
      </c>
      <c r="C51" s="237" t="n">
        <v>44687</v>
      </c>
      <c r="D51" s="237" t="n">
        <v>449</v>
      </c>
      <c r="E51" s="237" t="n">
        <v>382</v>
      </c>
      <c r="F51" s="238" t="inlineStr">
        <is>
          <t>FRONT 43LM63</t>
        </is>
      </c>
      <c r="G51" t="inlineStr">
        <is>
          <t>FMLGEI43LM63FR</t>
        </is>
      </c>
      <c r="H51" t="n">
        <v>46</v>
      </c>
      <c r="I51" s="240" t="n">
        <v>40.986</v>
      </c>
      <c r="J51" s="241" t="n">
        <v>50.048</v>
      </c>
      <c r="K51" s="242" t="n"/>
      <c r="L51" s="232" t="n"/>
      <c r="M51" s="232" t="n"/>
      <c r="N51" s="278">
        <f>IFERROR((L51-I51)/I51,"")</f>
        <v/>
      </c>
      <c r="O51" s="348" t="n"/>
      <c r="P51" s="348" t="n"/>
      <c r="Q51" s="348" t="n"/>
      <c r="R51" s="348" t="n"/>
      <c r="S51" s="348" t="n"/>
      <c r="T51" s="348" t="n"/>
      <c r="U51" s="348" t="n"/>
      <c r="V51" s="348" t="n"/>
      <c r="W51" s="348" t="n"/>
    </row>
    <row r="52" ht="20.25" customFormat="1" customHeight="1" s="239">
      <c r="A52" s="233" t="n">
        <v>2022</v>
      </c>
      <c r="B52" s="236" t="n">
        <v>5</v>
      </c>
      <c r="C52" s="237" t="n">
        <v>44687</v>
      </c>
      <c r="D52" s="237" t="n">
        <v>660</v>
      </c>
      <c r="E52" s="237" t="n">
        <v>417</v>
      </c>
      <c r="F52" s="238" t="inlineStr">
        <is>
          <t>MFZ67207201 75UP77 TOP-BOTTOM</t>
        </is>
      </c>
      <c r="G52" t="inlineStr">
        <is>
          <t>FMLGEI075UP770</t>
        </is>
      </c>
      <c r="H52" t="n">
        <v>1265</v>
      </c>
      <c r="I52" s="240" t="n">
        <v>1190.365</v>
      </c>
      <c r="J52" s="241" t="n">
        <v>1354.815</v>
      </c>
      <c r="K52" s="242" t="n"/>
      <c r="L52" s="232" t="n"/>
      <c r="M52" s="232" t="n"/>
      <c r="N52" s="278">
        <f>IFERROR((L52-I52)/I52,"")</f>
        <v/>
      </c>
      <c r="O52" s="348" t="n"/>
      <c r="P52" s="348" t="n"/>
      <c r="Q52" s="348" t="n"/>
      <c r="R52" s="348" t="n"/>
      <c r="S52" s="348" t="n"/>
      <c r="T52" s="348" t="n"/>
      <c r="U52" s="348" t="n"/>
      <c r="V52" s="348" t="n"/>
      <c r="W52" s="348" t="n"/>
    </row>
    <row r="53" ht="20.25" customFormat="1" customHeight="1" s="239">
      <c r="A53" s="233" t="n">
        <v>2022</v>
      </c>
      <c r="B53" s="236" t="n">
        <v>5</v>
      </c>
      <c r="C53" s="237" t="n">
        <v>44687</v>
      </c>
      <c r="D53" s="237" t="n">
        <v>661</v>
      </c>
      <c r="E53" s="237" t="n">
        <v>417</v>
      </c>
      <c r="F53" s="238" t="inlineStr">
        <is>
          <t>MFZ67207201 75UP77Side</t>
        </is>
      </c>
      <c r="G53" t="inlineStr">
        <is>
          <t>FMLGEI475UP770</t>
        </is>
      </c>
      <c r="H53" t="n">
        <v>276</v>
      </c>
      <c r="I53" s="240" t="n">
        <v>259.7</v>
      </c>
      <c r="J53" s="241" t="n">
        <v>295.6</v>
      </c>
      <c r="K53" s="242" t="n"/>
      <c r="L53" s="232" t="n"/>
      <c r="M53" s="232" t="n"/>
      <c r="N53" s="278">
        <f>IFERROR((L53-I53)/I53,"")</f>
        <v/>
      </c>
      <c r="O53" s="348" t="n"/>
      <c r="P53" s="348" t="n"/>
      <c r="Q53" s="348" t="n"/>
      <c r="R53" s="348" t="n"/>
      <c r="S53" s="348" t="n"/>
      <c r="T53" s="348" t="n"/>
      <c r="U53" s="348" t="n"/>
      <c r="V53" s="348" t="n"/>
      <c r="W53" s="348" t="n"/>
    </row>
    <row r="54" ht="20.25" customFormat="1" customHeight="1" s="239">
      <c r="A54" s="233" t="n">
        <v>2022</v>
      </c>
      <c r="B54" s="236" t="n">
        <v>5</v>
      </c>
      <c r="C54" s="237" t="n">
        <v>44687</v>
      </c>
      <c r="D54" s="237" t="n">
        <v>674</v>
      </c>
      <c r="E54" s="237" t="n">
        <v>425</v>
      </c>
      <c r="F54" s="238" t="inlineStr">
        <is>
          <t>LgWashing Mashine Base (VIVACHE)</t>
        </is>
      </c>
      <c r="G54" t="inlineStr">
        <is>
          <t>FMLGEI10000000</t>
        </is>
      </c>
      <c r="H54" t="n">
        <v>256</v>
      </c>
      <c r="I54" s="240" t="n">
        <v>240.896</v>
      </c>
      <c r="J54" s="241" t="n">
        <v>274.176</v>
      </c>
      <c r="K54" s="242" t="n"/>
      <c r="L54" s="232" t="n"/>
      <c r="M54" s="232" t="n"/>
      <c r="N54" s="278">
        <f>IFERROR((L54-I54)/I54,"")</f>
        <v/>
      </c>
      <c r="O54" s="348" t="n"/>
      <c r="P54" s="348" t="n"/>
      <c r="Q54" s="348" t="n"/>
      <c r="R54" s="348" t="n"/>
      <c r="S54" s="348" t="n"/>
      <c r="T54" s="348" t="n"/>
      <c r="U54" s="348" t="n"/>
      <c r="V54" s="348" t="n"/>
      <c r="W54" s="348" t="n"/>
    </row>
    <row r="55" ht="20.25" customFormat="1" customHeight="1" s="239">
      <c r="A55" s="233" t="n">
        <v>2022</v>
      </c>
      <c r="B55" s="236" t="n">
        <v>5</v>
      </c>
      <c r="C55" s="237" t="n">
        <v>44687</v>
      </c>
      <c r="D55" s="237" t="n">
        <v>178</v>
      </c>
      <c r="E55" s="237" t="n">
        <v>212</v>
      </c>
      <c r="F55" s="238" t="inlineStr">
        <is>
          <t>فوم دعامه 60*90 (مجمعه)</t>
        </is>
      </c>
      <c r="G55" t="inlineStr">
        <is>
          <t>FMDACI66090000</t>
        </is>
      </c>
      <c r="H55" t="n">
        <v>50</v>
      </c>
      <c r="I55" s="240" t="n">
        <v>46.5</v>
      </c>
      <c r="J55" s="241" t="n">
        <v>53.5</v>
      </c>
      <c r="K55" s="242" t="n"/>
      <c r="L55" s="232" t="n"/>
      <c r="M55" s="232" t="n"/>
      <c r="N55" s="278">
        <f>IFERROR((L55-I55)/I55,"")</f>
        <v/>
      </c>
      <c r="O55" s="348" t="n"/>
      <c r="P55" s="348" t="n"/>
      <c r="Q55" s="348" t="n"/>
      <c r="R55" s="348" t="n"/>
      <c r="S55" s="348" t="n"/>
      <c r="T55" s="348" t="n"/>
      <c r="U55" s="348" t="n"/>
      <c r="V55" s="348" t="n"/>
      <c r="W55" s="348" t="n"/>
    </row>
    <row r="56" ht="20.25" customFormat="1" customHeight="1" s="239">
      <c r="A56" s="233" t="n">
        <v>2022</v>
      </c>
      <c r="B56" s="236" t="n">
        <v>5</v>
      </c>
      <c r="C56" s="237" t="n">
        <v>44687</v>
      </c>
      <c r="D56" s="237" t="n">
        <v>438</v>
      </c>
      <c r="E56" s="237" t="n">
        <v>376</v>
      </c>
      <c r="F56" s="238" t="inlineStr">
        <is>
          <t>LG43LM63/UM73</t>
        </is>
      </c>
      <c r="G56" t="inlineStr">
        <is>
          <t>FMLGEI43LM6373</t>
        </is>
      </c>
      <c r="H56" t="n">
        <v>335</v>
      </c>
      <c r="I56" s="240" t="n">
        <v>315.235</v>
      </c>
      <c r="J56" s="241" t="n">
        <v>358.785</v>
      </c>
      <c r="K56" s="242" t="n"/>
      <c r="L56" s="232" t="n"/>
      <c r="M56" s="232" t="n"/>
      <c r="N56" s="278">
        <f>IFERROR((L56-I56)/I56,"")</f>
        <v/>
      </c>
      <c r="O56" s="348" t="n"/>
      <c r="P56" s="348" t="n"/>
      <c r="Q56" s="348" t="n"/>
      <c r="R56" s="348" t="n"/>
      <c r="S56" s="348" t="n"/>
      <c r="T56" s="348" t="n"/>
      <c r="U56" s="348" t="n"/>
      <c r="V56" s="348" t="n"/>
      <c r="W56" s="348" t="n"/>
    </row>
    <row r="57" ht="20.25" customFormat="1" customHeight="1" s="239">
      <c r="A57" s="233" t="n">
        <v>2022</v>
      </c>
      <c r="B57" s="236" t="n">
        <v>5</v>
      </c>
      <c r="C57" s="237" t="n">
        <v>44687</v>
      </c>
      <c r="D57" s="237" t="n">
        <v>140</v>
      </c>
      <c r="E57" s="237" t="n">
        <v>212</v>
      </c>
      <c r="F57" s="238" t="inlineStr">
        <is>
          <t>فوم قاعده 60*90 (مجمعه)</t>
        </is>
      </c>
      <c r="G57" t="inlineStr">
        <is>
          <t>FMDACI16090000</t>
        </is>
      </c>
      <c r="H57" t="n">
        <v>485</v>
      </c>
      <c r="I57" s="240" t="n">
        <v>451.05</v>
      </c>
      <c r="J57" s="241" t="n">
        <v>518.95</v>
      </c>
      <c r="K57" s="242" t="n"/>
      <c r="L57" s="232" t="n"/>
      <c r="M57" s="232" t="n"/>
      <c r="N57" s="278">
        <f>IFERROR((L57-I57)/I57,"")</f>
        <v/>
      </c>
      <c r="O57" s="348" t="n"/>
      <c r="P57" s="348" t="n"/>
      <c r="Q57" s="348" t="n"/>
      <c r="R57" s="348" t="n"/>
      <c r="S57" s="348" t="n"/>
      <c r="T57" s="348" t="n"/>
      <c r="U57" s="348" t="n"/>
      <c r="V57" s="348" t="n"/>
      <c r="W57" s="348" t="n"/>
    </row>
    <row r="58" ht="20.25" customFormat="1" customHeight="1" s="239">
      <c r="A58" s="233" t="n">
        <v>2022</v>
      </c>
      <c r="B58" s="236" t="n">
        <v>5</v>
      </c>
      <c r="C58" s="237" t="n">
        <v>44687</v>
      </c>
      <c r="D58" s="237" t="n">
        <v>178</v>
      </c>
      <c r="E58" s="237" t="n">
        <v>212</v>
      </c>
      <c r="F58" s="238" t="inlineStr">
        <is>
          <t>فوم دعامه 60*90 (مجمعه)</t>
        </is>
      </c>
      <c r="G58" t="inlineStr">
        <is>
          <t>FMDACI66090000</t>
        </is>
      </c>
      <c r="H58" t="n">
        <v>50</v>
      </c>
      <c r="I58" s="240" t="n">
        <v>46.5</v>
      </c>
      <c r="J58" s="241" t="n">
        <v>53.5</v>
      </c>
      <c r="K58" s="242" t="n"/>
      <c r="L58" s="232" t="n"/>
      <c r="M58" s="232" t="n"/>
      <c r="N58" s="278">
        <f>IFERROR((L58-I58)/I58,"")</f>
        <v/>
      </c>
      <c r="O58" s="348" t="n"/>
      <c r="P58" s="348" t="n"/>
      <c r="Q58" s="348" t="n"/>
      <c r="R58" s="348" t="n"/>
      <c r="S58" s="348" t="n"/>
      <c r="T58" s="348" t="n"/>
      <c r="U58" s="348" t="n"/>
      <c r="V58" s="348" t="n"/>
      <c r="W58" s="348" t="n"/>
    </row>
    <row r="59" ht="20.25" customFormat="1" customHeight="1" s="239">
      <c r="A59" s="233" t="n">
        <v>2022</v>
      </c>
      <c r="B59" s="236" t="n">
        <v>5</v>
      </c>
      <c r="C59" s="237" t="n">
        <v>44687</v>
      </c>
      <c r="D59" s="237" t="n">
        <v>564</v>
      </c>
      <c r="E59" s="237" t="n">
        <v>388</v>
      </c>
      <c r="F59" s="238" t="inlineStr">
        <is>
          <t>top led 32 l 29 توشيبا HTTEFK520040</t>
        </is>
      </c>
      <c r="G59" t="inlineStr">
        <is>
          <t>FMTOSI32TL2940</t>
        </is>
      </c>
      <c r="H59" t="n">
        <v>119</v>
      </c>
      <c r="I59" s="240" t="n">
        <v>109.48</v>
      </c>
      <c r="J59" s="241" t="n">
        <v>128.52</v>
      </c>
      <c r="K59" s="242" t="n"/>
      <c r="L59" s="232" t="n"/>
      <c r="M59" s="232" t="n"/>
      <c r="N59" s="278">
        <f>IFERROR((L59-I59)/I59,"")</f>
        <v/>
      </c>
      <c r="O59" s="348" t="n"/>
      <c r="P59" s="348" t="n"/>
      <c r="Q59" s="348" t="n"/>
      <c r="R59" s="348" t="n"/>
      <c r="S59" s="348" t="n"/>
      <c r="T59" s="348" t="n"/>
      <c r="U59" s="348" t="n"/>
      <c r="V59" s="348" t="n"/>
      <c r="W59" s="348" t="n"/>
    </row>
    <row r="60" ht="20.25" customFormat="1" customHeight="1" s="239">
      <c r="A60" s="233" t="n">
        <v>2022</v>
      </c>
      <c r="B60" s="236" t="n">
        <v>5</v>
      </c>
      <c r="C60" s="237" t="n">
        <v>44687</v>
      </c>
      <c r="D60" s="237" t="n">
        <v>565</v>
      </c>
      <c r="E60" s="237" t="n">
        <v>388</v>
      </c>
      <c r="F60" s="238" t="inlineStr">
        <is>
          <t xml:space="preserve">bottom led 32 l29 توشيبا  HTTEFK520050 </t>
        </is>
      </c>
      <c r="G60" t="inlineStr">
        <is>
          <t>FMTOSI32BL2950</t>
        </is>
      </c>
      <c r="H60" t="n">
        <v>91</v>
      </c>
      <c r="I60" s="240" t="n">
        <v>83.72</v>
      </c>
      <c r="J60" s="241" t="n">
        <v>98.28</v>
      </c>
      <c r="K60" s="242" t="n"/>
      <c r="L60" s="232" t="n"/>
      <c r="M60" s="232" t="n"/>
      <c r="N60" s="278">
        <f>IFERROR((L60-I60)/I60,"")</f>
        <v/>
      </c>
      <c r="O60" s="348" t="n"/>
      <c r="P60" s="348" t="n"/>
      <c r="Q60" s="348" t="n"/>
      <c r="R60" s="348" t="n"/>
      <c r="S60" s="348" t="n"/>
      <c r="T60" s="348" t="n"/>
      <c r="U60" s="348" t="n"/>
      <c r="V60" s="348" t="n"/>
      <c r="W60" s="348" t="n"/>
    </row>
    <row r="61" ht="20.25" customFormat="1" customHeight="1" s="239">
      <c r="A61" s="233" t="n">
        <v>2022</v>
      </c>
      <c r="B61" s="236" t="n">
        <v>5</v>
      </c>
      <c r="C61" s="237" t="n">
        <v>44687</v>
      </c>
      <c r="D61" s="237" t="n">
        <v>566</v>
      </c>
      <c r="E61" s="237" t="n">
        <v>388</v>
      </c>
      <c r="F61" s="238" t="inlineStr">
        <is>
          <t>side L&amp;R led 32 l 29 توشيبا  HTTEFK520060</t>
        </is>
      </c>
      <c r="G61" t="inlineStr">
        <is>
          <t>FMTOSI32LR2960</t>
        </is>
      </c>
      <c r="H61" t="n">
        <v>34</v>
      </c>
      <c r="I61" s="240" t="n">
        <v>31.28</v>
      </c>
      <c r="J61" s="241" t="n">
        <v>36.72</v>
      </c>
      <c r="K61" s="242" t="n"/>
      <c r="L61" s="232" t="n"/>
      <c r="M61" s="232" t="n"/>
      <c r="N61" s="278">
        <f>IFERROR((L61-I61)/I61,"")</f>
        <v/>
      </c>
      <c r="O61" s="348" t="n"/>
      <c r="P61" s="348" t="n"/>
      <c r="Q61" s="348" t="n"/>
      <c r="R61" s="348" t="n"/>
      <c r="S61" s="348" t="n"/>
      <c r="T61" s="348" t="n"/>
      <c r="U61" s="348" t="n"/>
      <c r="V61" s="348" t="n"/>
      <c r="W61" s="348" t="n"/>
    </row>
    <row r="62" ht="20.25" customFormat="1" customHeight="1" s="239">
      <c r="A62" s="233" t="n">
        <v>2022</v>
      </c>
      <c r="B62" s="236" t="n">
        <v>5</v>
      </c>
      <c r="C62" s="237" t="n">
        <v>44687</v>
      </c>
      <c r="D62" s="237" t="n">
        <v>670</v>
      </c>
      <c r="E62" s="237" t="n">
        <v>419</v>
      </c>
      <c r="F62" s="238" t="inlineStr">
        <is>
          <t>LG43UP77</t>
        </is>
      </c>
      <c r="G62" t="inlineStr">
        <is>
          <t>FMLGEI043UP770</t>
        </is>
      </c>
      <c r="H62" t="n">
        <v>298</v>
      </c>
      <c r="I62" s="240" t="n">
        <v>280.418</v>
      </c>
      <c r="J62" s="241" t="n">
        <v>319.158</v>
      </c>
      <c r="K62" s="242" t="n"/>
      <c r="L62" s="232" t="n"/>
      <c r="M62" s="232" t="n"/>
      <c r="N62" s="278">
        <f>IFERROR((L62-I62)/I62,"")</f>
        <v/>
      </c>
      <c r="O62" s="348" t="n"/>
      <c r="P62" s="348" t="n"/>
      <c r="Q62" s="348" t="n"/>
      <c r="R62" s="348" t="n"/>
      <c r="S62" s="348" t="n"/>
      <c r="T62" s="348" t="n"/>
      <c r="U62" s="348" t="n"/>
      <c r="V62" s="348" t="n"/>
      <c r="W62" s="348" t="n"/>
    </row>
    <row r="63" ht="20.25" customFormat="1" customHeight="1" s="239">
      <c r="A63" s="233" t="n">
        <v>2022</v>
      </c>
      <c r="B63" s="236" t="n">
        <v>5</v>
      </c>
      <c r="C63" s="237" t="n">
        <v>44687</v>
      </c>
      <c r="D63" s="237" t="n">
        <v>566</v>
      </c>
      <c r="E63" s="237" t="n">
        <v>388</v>
      </c>
      <c r="F63" s="238" t="inlineStr">
        <is>
          <t>side L&amp;R led 32 l 29 توشيبا  HTTEFK520060</t>
        </is>
      </c>
      <c r="G63" t="inlineStr">
        <is>
          <t>FMTOSI32LR2960</t>
        </is>
      </c>
      <c r="H63" t="n">
        <v>34</v>
      </c>
      <c r="I63" s="240" t="n">
        <v>31.28</v>
      </c>
      <c r="J63" s="241" t="n">
        <v>36.72</v>
      </c>
      <c r="K63" s="242" t="n"/>
      <c r="L63" s="232" t="n"/>
      <c r="M63" s="232" t="n"/>
      <c r="N63" s="278">
        <f>IFERROR((L63-I63)/I63,"")</f>
        <v/>
      </c>
      <c r="O63" s="348" t="n"/>
      <c r="P63" s="348" t="n"/>
      <c r="Q63" s="348" t="n"/>
      <c r="R63" s="348" t="n"/>
      <c r="S63" s="348" t="n"/>
      <c r="T63" s="348" t="n"/>
      <c r="U63" s="348" t="n"/>
      <c r="V63" s="348" t="n"/>
      <c r="W63" s="348" t="n"/>
    </row>
    <row r="64" ht="20.25" customFormat="1" customHeight="1" s="239">
      <c r="A64" s="233" t="n">
        <v>2022</v>
      </c>
      <c r="B64" s="236" t="n">
        <v>5</v>
      </c>
      <c r="C64" s="237" t="n">
        <v>44687</v>
      </c>
      <c r="D64" s="237" t="n">
        <v>607</v>
      </c>
      <c r="E64" s="237" t="n">
        <v>395</v>
      </c>
      <c r="F64" s="238" t="inlineStr">
        <is>
          <t>زوايا امامية كولدير منلو</t>
        </is>
      </c>
      <c r="G64" t="inlineStr">
        <is>
          <t>FMMINI20000042</t>
        </is>
      </c>
      <c r="H64" t="n">
        <v>100</v>
      </c>
      <c r="I64" s="240" t="n">
        <v>93</v>
      </c>
      <c r="J64" s="241" t="n">
        <v>107</v>
      </c>
      <c r="K64" s="242" t="n"/>
      <c r="L64" s="232" t="n"/>
      <c r="M64" s="232" t="n"/>
      <c r="N64" s="278">
        <f>IFERROR((L64-I64)/I64,"")</f>
        <v/>
      </c>
      <c r="O64" s="348" t="n"/>
      <c r="P64" s="348" t="n"/>
      <c r="Q64" s="348" t="n"/>
      <c r="R64" s="348" t="n"/>
      <c r="S64" s="348" t="n"/>
      <c r="T64" s="348" t="n"/>
      <c r="U64" s="348" t="n"/>
      <c r="V64" s="348" t="n"/>
      <c r="W64" s="348" t="n"/>
    </row>
    <row r="65" ht="20.25" customFormat="1" customHeight="1" s="239">
      <c r="A65" s="233" t="n">
        <v>2022</v>
      </c>
      <c r="B65" s="236" t="n">
        <v>5</v>
      </c>
      <c r="C65" s="237" t="n">
        <v>44687</v>
      </c>
      <c r="D65" s="237" t="n">
        <v>608</v>
      </c>
      <c r="E65" s="237" t="n">
        <v>395</v>
      </c>
      <c r="F65" s="238" t="inlineStr">
        <is>
          <t>زوايا خلفية كولدير منلو</t>
        </is>
      </c>
      <c r="G65" t="inlineStr">
        <is>
          <t>FMMINI30000043</t>
        </is>
      </c>
      <c r="H65" t="n">
        <v>100</v>
      </c>
      <c r="I65" s="240" t="n">
        <v>93</v>
      </c>
      <c r="J65" s="241" t="n">
        <v>107</v>
      </c>
      <c r="K65" s="242" t="n"/>
      <c r="L65" s="232" t="n"/>
      <c r="M65" s="232" t="n"/>
      <c r="N65" s="278">
        <f>IFERROR((L65-I65)/I65,"")</f>
        <v/>
      </c>
      <c r="O65" s="348" t="n"/>
      <c r="P65" s="348" t="n"/>
      <c r="Q65" s="348" t="n"/>
      <c r="R65" s="348" t="n"/>
      <c r="S65" s="348" t="n"/>
      <c r="T65" s="348" t="n"/>
      <c r="U65" s="348" t="n"/>
      <c r="V65" s="348" t="n"/>
      <c r="W65" s="348" t="n"/>
    </row>
    <row r="66" ht="20.25" customFormat="1" customHeight="1" s="239">
      <c r="A66" s="233" t="n">
        <v>2022</v>
      </c>
      <c r="B66" s="236" t="n">
        <v>5</v>
      </c>
      <c r="C66" s="237" t="n">
        <v>44687</v>
      </c>
      <c r="D66" s="237" t="n">
        <v>609</v>
      </c>
      <c r="E66" s="237" t="n">
        <v>395</v>
      </c>
      <c r="F66" s="238" t="inlineStr">
        <is>
          <t>قاعدة كولدير منلو</t>
        </is>
      </c>
      <c r="G66" t="inlineStr">
        <is>
          <t>FMMINI10000044</t>
        </is>
      </c>
      <c r="H66" t="n">
        <v>35</v>
      </c>
      <c r="I66" s="240" t="n">
        <v>32.6</v>
      </c>
      <c r="J66" s="241" t="n">
        <v>37.5</v>
      </c>
      <c r="K66" s="242" t="n"/>
      <c r="L66" s="232" t="n"/>
      <c r="M66" s="232" t="n"/>
      <c r="N66" s="278">
        <f>IFERROR((L66-I66)/I66,"")</f>
        <v/>
      </c>
      <c r="O66" s="348" t="n"/>
      <c r="P66" s="348" t="n"/>
      <c r="Q66" s="348" t="n"/>
      <c r="R66" s="348" t="n"/>
      <c r="S66" s="348" t="n"/>
      <c r="T66" s="348" t="n"/>
      <c r="U66" s="348" t="n"/>
      <c r="V66" s="348" t="n"/>
      <c r="W66" s="348" t="n"/>
    </row>
    <row r="67" ht="20.25" customFormat="1" customHeight="1" s="239">
      <c r="A67" s="233" t="n">
        <v>2022</v>
      </c>
      <c r="B67" s="236" t="n">
        <v>5</v>
      </c>
      <c r="C67" s="237" t="n">
        <v>44687</v>
      </c>
      <c r="D67" s="237" t="n">
        <v>50</v>
      </c>
      <c r="E67" s="237" t="n">
        <v>18</v>
      </c>
      <c r="F67" s="238" t="inlineStr">
        <is>
          <t>LgWashing machine (Angels)</t>
        </is>
      </c>
      <c r="G67" t="inlineStr">
        <is>
          <t>FMLGEI40000000</t>
        </is>
      </c>
      <c r="H67" t="n">
        <v>54</v>
      </c>
      <c r="I67" s="240" t="n">
        <v>51.57</v>
      </c>
      <c r="J67" s="241" t="n">
        <v>56.43</v>
      </c>
      <c r="K67" s="242" t="n"/>
      <c r="L67" s="232" t="n"/>
      <c r="M67" s="232" t="n"/>
      <c r="N67" s="278">
        <f>IFERROR((L67-I67)/I67,"")</f>
        <v/>
      </c>
      <c r="O67" s="348" t="n"/>
      <c r="P67" s="348" t="n"/>
      <c r="Q67" s="348" t="n"/>
      <c r="R67" s="348" t="n"/>
      <c r="S67" s="348" t="n"/>
      <c r="T67" s="348" t="n"/>
      <c r="U67" s="348" t="n"/>
      <c r="V67" s="348" t="n"/>
      <c r="W67" s="348" t="n"/>
    </row>
    <row r="68" ht="20.25" customFormat="1" customHeight="1" s="239">
      <c r="A68" s="233" t="n">
        <v>2022</v>
      </c>
      <c r="B68" s="236" t="n">
        <v>5</v>
      </c>
      <c r="C68" s="237" t="n">
        <v>44687</v>
      </c>
      <c r="D68" s="237" t="n">
        <v>12</v>
      </c>
      <c r="E68" s="237" t="n">
        <v>4</v>
      </c>
      <c r="F68" s="238" t="inlineStr">
        <is>
          <t>فوم جانب حمايه شمال</t>
        </is>
      </c>
      <c r="G68" t="inlineStr">
        <is>
          <t>FMDACI40000000</t>
        </is>
      </c>
      <c r="H68" t="n">
        <v>212</v>
      </c>
      <c r="I68" s="240" t="n">
        <v>197.16</v>
      </c>
      <c r="J68" s="241" t="n">
        <v>226.84</v>
      </c>
      <c r="K68" s="242" t="n"/>
      <c r="L68" s="232" t="n"/>
      <c r="M68" s="232" t="n"/>
      <c r="N68" s="278">
        <f>IFERROR((L68-I68)/I68,"")</f>
        <v/>
      </c>
      <c r="O68" s="348" t="n"/>
      <c r="P68" s="348" t="n"/>
      <c r="Q68" s="348" t="n"/>
      <c r="R68" s="348" t="n"/>
      <c r="S68" s="348" t="n"/>
      <c r="T68" s="348" t="n"/>
      <c r="U68" s="348" t="n"/>
      <c r="V68" s="348" t="n"/>
      <c r="W68" s="348" t="n"/>
    </row>
    <row r="69" ht="20.25" customFormat="1" customHeight="1" s="239">
      <c r="A69" s="233" t="n">
        <v>2022</v>
      </c>
      <c r="B69" s="236" t="n">
        <v>5</v>
      </c>
      <c r="C69" s="237" t="n">
        <v>44687</v>
      </c>
      <c r="D69" s="237" t="n">
        <v>142</v>
      </c>
      <c r="E69" s="237" t="n">
        <v>214</v>
      </c>
      <c r="F69" s="238" t="inlineStr">
        <is>
          <t>فوم قاعده 60*60</t>
        </is>
      </c>
      <c r="G69" t="inlineStr">
        <is>
          <t>FMDACI16060000</t>
        </is>
      </c>
      <c r="H69" t="n">
        <v>351</v>
      </c>
      <c r="I69" s="240" t="n">
        <v>326.43</v>
      </c>
      <c r="J69" s="241" t="n">
        <v>375.57</v>
      </c>
      <c r="K69" s="242" t="n"/>
      <c r="L69" s="232" t="n"/>
      <c r="M69" s="232" t="n"/>
      <c r="N69" s="278">
        <f>IFERROR((L69-I69)/I69,"")</f>
        <v/>
      </c>
      <c r="O69" s="348" t="n"/>
      <c r="P69" s="348" t="n"/>
      <c r="Q69" s="348" t="n"/>
      <c r="R69" s="348" t="n"/>
      <c r="S69" s="348" t="n"/>
      <c r="T69" s="348" t="n"/>
      <c r="U69" s="348" t="n"/>
      <c r="V69" s="348" t="n"/>
      <c r="W69" s="348" t="n"/>
    </row>
    <row r="70" ht="20.25" customFormat="1" customHeight="1" s="239">
      <c r="A70" s="233" t="n">
        <v>2022</v>
      </c>
      <c r="B70" s="236" t="n">
        <v>5</v>
      </c>
      <c r="C70" s="237" t="n">
        <v>44687</v>
      </c>
      <c r="D70" s="237" t="n">
        <v>11</v>
      </c>
      <c r="E70" s="237" t="n">
        <v>4</v>
      </c>
      <c r="F70" s="238" t="inlineStr">
        <is>
          <t>فوم جانب حمايه يمين</t>
        </is>
      </c>
      <c r="G70" t="inlineStr">
        <is>
          <t>FMDACI30000000</t>
        </is>
      </c>
      <c r="H70" t="n">
        <v>212</v>
      </c>
      <c r="I70" s="240" t="n">
        <v>197.16</v>
      </c>
      <c r="J70" s="241" t="n">
        <v>226.84</v>
      </c>
      <c r="K70" s="242" t="n"/>
      <c r="L70" s="232" t="n"/>
      <c r="M70" s="232" t="n"/>
      <c r="N70" s="278">
        <f>IFERROR((L70-I70)/I70,"")</f>
        <v/>
      </c>
      <c r="O70" s="348" t="n"/>
      <c r="P70" s="348" t="n"/>
      <c r="Q70" s="348" t="n"/>
      <c r="R70" s="348" t="n"/>
      <c r="S70" s="348" t="n"/>
      <c r="T70" s="348" t="n"/>
      <c r="U70" s="348" t="n"/>
      <c r="V70" s="348" t="n"/>
      <c r="W70" s="348" t="n"/>
    </row>
    <row r="71" ht="20.25" customFormat="1" customHeight="1" s="239">
      <c r="A71" s="233" t="n">
        <v>2022</v>
      </c>
      <c r="B71" s="236" t="n">
        <v>5</v>
      </c>
      <c r="C71" s="237" t="n">
        <v>44687</v>
      </c>
      <c r="D71" s="237" t="n">
        <v>12</v>
      </c>
      <c r="E71" s="237" t="n">
        <v>4</v>
      </c>
      <c r="F71" s="238" t="inlineStr">
        <is>
          <t>فوم جانب حمايه شمال</t>
        </is>
      </c>
      <c r="G71" t="inlineStr">
        <is>
          <t>FMDACI40000000</t>
        </is>
      </c>
      <c r="H71" t="n">
        <v>212</v>
      </c>
      <c r="I71" s="240" t="n">
        <v>197.16</v>
      </c>
      <c r="J71" s="241" t="n">
        <v>226.84</v>
      </c>
      <c r="K71" s="242" t="n"/>
      <c r="L71" s="232" t="n"/>
      <c r="M71" s="232" t="n"/>
      <c r="N71" s="278">
        <f>IFERROR((L71-I71)/I71,"")</f>
        <v/>
      </c>
      <c r="O71" s="348" t="n"/>
      <c r="P71" s="348" t="n"/>
      <c r="Q71" s="348" t="n"/>
      <c r="R71" s="348" t="n"/>
      <c r="S71" s="348" t="n"/>
      <c r="T71" s="348" t="n"/>
      <c r="U71" s="348" t="n"/>
      <c r="V71" s="348" t="n"/>
      <c r="W71" s="348" t="n"/>
    </row>
    <row r="72" ht="20.25" customFormat="1" customHeight="1" s="239">
      <c r="A72" s="233" t="n">
        <v>2022</v>
      </c>
      <c r="B72" s="236" t="n">
        <v>5</v>
      </c>
      <c r="C72" s="237" t="n">
        <v>44688</v>
      </c>
      <c r="D72" s="237" t="n">
        <v>609</v>
      </c>
      <c r="E72" s="237" t="n">
        <v>395</v>
      </c>
      <c r="F72" s="238" t="inlineStr">
        <is>
          <t>قاعدة كولدير منلو</t>
        </is>
      </c>
      <c r="G72" t="inlineStr">
        <is>
          <t>FMMINI10000044</t>
        </is>
      </c>
      <c r="H72" t="n">
        <v>35</v>
      </c>
      <c r="I72" s="240" t="n">
        <v>32.6</v>
      </c>
      <c r="J72" s="241" t="n">
        <v>37.5</v>
      </c>
      <c r="K72" s="242" t="n"/>
      <c r="L72" s="232" t="n"/>
      <c r="M72" s="232" t="n"/>
      <c r="N72" s="278">
        <f>IFERROR((L72-I72)/I72,"")</f>
        <v/>
      </c>
      <c r="O72" s="348" t="n"/>
      <c r="P72" s="348" t="n"/>
      <c r="Q72" s="348" t="n"/>
      <c r="R72" s="348" t="n"/>
      <c r="S72" s="348" t="n"/>
      <c r="T72" s="348" t="n"/>
      <c r="U72" s="348" t="n"/>
      <c r="V72" s="348" t="n"/>
      <c r="W72" s="348" t="n"/>
    </row>
    <row r="73" ht="20.25" customFormat="1" customHeight="1" s="239">
      <c r="A73" s="233" t="n">
        <v>2022</v>
      </c>
      <c r="B73" s="236" t="n">
        <v>5</v>
      </c>
      <c r="C73" s="237" t="n">
        <v>44688</v>
      </c>
      <c r="D73" s="237" t="n">
        <v>670</v>
      </c>
      <c r="E73" s="237" t="n">
        <v>419</v>
      </c>
      <c r="F73" s="238" t="inlineStr">
        <is>
          <t>LG43UP77</t>
        </is>
      </c>
      <c r="G73" t="inlineStr">
        <is>
          <t>FMLGEI043UP770</t>
        </is>
      </c>
      <c r="H73" t="n">
        <v>298</v>
      </c>
      <c r="I73" s="240" t="n">
        <v>280.418</v>
      </c>
      <c r="J73" s="241" t="n">
        <v>319.158</v>
      </c>
      <c r="K73" s="242" t="n"/>
      <c r="L73" s="232" t="n"/>
      <c r="M73" s="232" t="n"/>
      <c r="N73" s="278">
        <f>IFERROR((L73-I73)/I73,"")</f>
        <v/>
      </c>
      <c r="O73" s="348" t="n"/>
      <c r="P73" s="348" t="n"/>
      <c r="Q73" s="348" t="n"/>
      <c r="R73" s="348" t="n"/>
      <c r="S73" s="348" t="n"/>
      <c r="T73" s="348" t="n"/>
      <c r="U73" s="348" t="n"/>
      <c r="V73" s="348" t="n"/>
      <c r="W73" s="348" t="n"/>
    </row>
    <row r="74" ht="20.25" customFormat="1" customHeight="1" s="239">
      <c r="A74" s="233" t="n">
        <v>2022</v>
      </c>
      <c r="B74" s="236" t="n">
        <v>5</v>
      </c>
      <c r="C74" s="237" t="n">
        <v>44688</v>
      </c>
      <c r="D74" s="237" t="n">
        <v>2</v>
      </c>
      <c r="E74" s="237" t="n">
        <v>1</v>
      </c>
      <c r="F74" s="238" t="inlineStr">
        <is>
          <t>قاعدة سخان فرنساوي</t>
        </is>
      </c>
      <c r="G74" t="inlineStr">
        <is>
          <t>FMENCI30000000</t>
        </is>
      </c>
      <c r="H74" t="n">
        <v>113</v>
      </c>
      <c r="I74" s="240" t="n">
        <v>105.09</v>
      </c>
      <c r="J74" s="241" t="n">
        <v>120.91</v>
      </c>
      <c r="K74" s="242" t="n"/>
      <c r="L74" s="232" t="n"/>
      <c r="M74" s="232" t="n"/>
      <c r="N74" s="278">
        <f>IFERROR((L74-I74)/I74,"")</f>
        <v/>
      </c>
      <c r="O74" s="348" t="n"/>
      <c r="P74" s="348" t="n"/>
      <c r="Q74" s="348" t="n"/>
      <c r="R74" s="348" t="n"/>
      <c r="S74" s="348" t="n"/>
      <c r="T74" s="348" t="n"/>
      <c r="U74" s="348" t="n"/>
      <c r="V74" s="348" t="n"/>
      <c r="W74" s="348" t="n"/>
    </row>
    <row r="75" ht="20.25" customFormat="1" customHeight="1" s="239">
      <c r="A75" s="233" t="n">
        <v>2022</v>
      </c>
      <c r="B75" s="236" t="n">
        <v>5</v>
      </c>
      <c r="C75" s="237" t="n">
        <v>44688</v>
      </c>
      <c r="D75" s="237" t="n">
        <v>49</v>
      </c>
      <c r="E75" s="237" t="n">
        <v>18</v>
      </c>
      <c r="F75" s="238" t="inlineStr">
        <is>
          <t>LgWashing machine (Cover)</t>
        </is>
      </c>
      <c r="G75" t="inlineStr">
        <is>
          <t>FMLGEI20000000</t>
        </is>
      </c>
      <c r="H75" t="n">
        <v>100</v>
      </c>
      <c r="I75" s="240" t="n">
        <v>95.5</v>
      </c>
      <c r="J75" s="241" t="n">
        <v>104.5</v>
      </c>
      <c r="K75" s="242" t="n"/>
      <c r="L75" s="232" t="n"/>
      <c r="M75" s="232" t="n"/>
      <c r="N75" s="278">
        <f>IFERROR((L75-I75)/I75,"")</f>
        <v/>
      </c>
      <c r="O75" s="348" t="n"/>
      <c r="P75" s="348" t="n"/>
      <c r="Q75" s="348" t="n"/>
      <c r="R75" s="348" t="n"/>
      <c r="S75" s="348" t="n"/>
      <c r="T75" s="348" t="n"/>
      <c r="U75" s="348" t="n"/>
      <c r="V75" s="348" t="n"/>
      <c r="W75" s="348" t="n"/>
    </row>
    <row r="76" ht="20.25" customFormat="1" customHeight="1" s="239">
      <c r="A76" s="233" t="n">
        <v>2022</v>
      </c>
      <c r="B76" s="236" t="n">
        <v>5</v>
      </c>
      <c r="C76" s="237" t="n">
        <v>44688</v>
      </c>
      <c r="D76" s="237" t="n">
        <v>50</v>
      </c>
      <c r="E76" s="237" t="n">
        <v>18</v>
      </c>
      <c r="F76" s="238" t="inlineStr">
        <is>
          <t>LgWashing machine (Angels)</t>
        </is>
      </c>
      <c r="G76" t="inlineStr">
        <is>
          <t>FMLGEI40000000</t>
        </is>
      </c>
      <c r="H76" t="n">
        <v>54</v>
      </c>
      <c r="I76" s="240" t="n">
        <v>51.57</v>
      </c>
      <c r="J76" s="241" t="n">
        <v>56.43</v>
      </c>
      <c r="K76" s="242" t="n"/>
      <c r="L76" s="232" t="n"/>
      <c r="M76" s="232" t="n"/>
      <c r="N76" s="278">
        <f>IFERROR((L76-I76)/I76,"")</f>
        <v/>
      </c>
      <c r="O76" s="348" t="n"/>
      <c r="P76" s="348" t="n"/>
      <c r="Q76" s="348" t="n"/>
      <c r="R76" s="348" t="n"/>
      <c r="S76" s="348" t="n"/>
      <c r="T76" s="348" t="n"/>
      <c r="U76" s="348" t="n"/>
      <c r="V76" s="348" t="n"/>
      <c r="W76" s="348" t="n"/>
    </row>
    <row r="77" ht="20.25" customFormat="1" customHeight="1" s="239">
      <c r="A77" s="233" t="n">
        <v>2022</v>
      </c>
      <c r="B77" s="236" t="n">
        <v>5</v>
      </c>
      <c r="C77" s="237" t="n">
        <v>44688</v>
      </c>
      <c r="D77" s="237" t="n">
        <v>660</v>
      </c>
      <c r="E77" s="237" t="n">
        <v>417</v>
      </c>
      <c r="F77" s="238" t="inlineStr">
        <is>
          <t>MFZ67207201 75UP77 TOP-BOTTOM</t>
        </is>
      </c>
      <c r="G77" t="inlineStr">
        <is>
          <t>FMLGEI075UP770</t>
        </is>
      </c>
      <c r="H77" t="n">
        <v>1265</v>
      </c>
      <c r="I77" s="240" t="n">
        <v>1190.365</v>
      </c>
      <c r="J77" s="241" t="n">
        <v>1354.815</v>
      </c>
      <c r="K77" s="242" t="n"/>
      <c r="L77" s="232" t="n"/>
      <c r="M77" s="232" t="n"/>
      <c r="N77" s="278">
        <f>IFERROR((L77-I77)/I77,"")</f>
        <v/>
      </c>
      <c r="O77" s="348" t="n"/>
      <c r="P77" s="348" t="n"/>
      <c r="Q77" s="348" t="n"/>
      <c r="R77" s="348" t="n"/>
      <c r="S77" s="348" t="n"/>
      <c r="T77" s="348" t="n"/>
      <c r="U77" s="348" t="n"/>
      <c r="V77" s="348" t="n"/>
      <c r="W77" s="348" t="n"/>
    </row>
    <row r="78" ht="20.25" customFormat="1" customHeight="1" s="239">
      <c r="A78" s="233" t="n">
        <v>2022</v>
      </c>
      <c r="B78" s="236" t="n">
        <v>5</v>
      </c>
      <c r="C78" s="237" t="n">
        <v>44688</v>
      </c>
      <c r="D78" s="237" t="n">
        <v>661</v>
      </c>
      <c r="E78" s="237" t="n">
        <v>417</v>
      </c>
      <c r="F78" s="238" t="inlineStr">
        <is>
          <t>MFZ67207201 75UP77Side</t>
        </is>
      </c>
      <c r="G78" t="inlineStr">
        <is>
          <t>FMLGEI475UP770</t>
        </is>
      </c>
      <c r="H78" t="n">
        <v>276</v>
      </c>
      <c r="I78" s="240" t="n">
        <v>259.7</v>
      </c>
      <c r="J78" s="241" t="n">
        <v>295.6</v>
      </c>
      <c r="K78" s="242" t="n"/>
      <c r="L78" s="232" t="n"/>
      <c r="M78" s="232" t="n"/>
      <c r="N78" s="278">
        <f>IFERROR((L78-I78)/I78,"")</f>
        <v/>
      </c>
      <c r="O78" s="348" t="n"/>
      <c r="P78" s="348" t="n"/>
      <c r="Q78" s="348" t="n"/>
      <c r="R78" s="348" t="n"/>
      <c r="S78" s="348" t="n"/>
      <c r="T78" s="348" t="n"/>
      <c r="U78" s="348" t="n"/>
      <c r="V78" s="348" t="n"/>
      <c r="W78" s="348" t="n"/>
    </row>
    <row r="79" ht="20.25" customFormat="1" customHeight="1" s="239">
      <c r="A79" s="233" t="n">
        <v>2022</v>
      </c>
      <c r="B79" s="236" t="n">
        <v>5</v>
      </c>
      <c r="C79" s="237" t="n">
        <v>44688</v>
      </c>
      <c r="D79" s="237" t="n">
        <v>674</v>
      </c>
      <c r="E79" s="237" t="n">
        <v>425</v>
      </c>
      <c r="F79" s="238" t="inlineStr">
        <is>
          <t>LgWashing Mashine Base (VIVACHE)</t>
        </is>
      </c>
      <c r="G79" t="inlineStr">
        <is>
          <t>FMLGEI10000000</t>
        </is>
      </c>
      <c r="H79" t="n">
        <v>256</v>
      </c>
      <c r="I79" s="240" t="n">
        <v>240.896</v>
      </c>
      <c r="J79" s="241" t="n">
        <v>274.176</v>
      </c>
      <c r="K79" s="242" t="n"/>
      <c r="L79" s="232" t="n"/>
      <c r="M79" s="232" t="n"/>
      <c r="N79" s="278">
        <f>IFERROR((L79-I79)/I79,"")</f>
        <v/>
      </c>
      <c r="O79" s="348" t="n"/>
      <c r="P79" s="348" t="n"/>
      <c r="Q79" s="348" t="n"/>
      <c r="R79" s="348" t="n"/>
      <c r="S79" s="348" t="n"/>
      <c r="T79" s="348" t="n"/>
      <c r="U79" s="348" t="n"/>
      <c r="V79" s="348" t="n"/>
      <c r="W79" s="348" t="n"/>
    </row>
    <row r="80" ht="20.25" customFormat="1" customHeight="1" s="239">
      <c r="A80" s="233" t="n">
        <v>2022</v>
      </c>
      <c r="B80" s="236" t="n">
        <v>5</v>
      </c>
      <c r="C80" s="237" t="n">
        <v>44688</v>
      </c>
      <c r="D80" s="237" t="n">
        <v>937</v>
      </c>
      <c r="E80" s="237" t="n">
        <v>529</v>
      </c>
      <c r="F80" s="238" t="inlineStr">
        <is>
          <t>OLED65A26LA-up-dwon</t>
        </is>
      </c>
      <c r="G80" t="inlineStr">
        <is>
          <t>FMLGEI0S319401</t>
        </is>
      </c>
      <c r="H80" t="n">
        <v>1586</v>
      </c>
      <c r="I80" s="240" t="n">
        <v>1492.4</v>
      </c>
      <c r="J80" s="241" t="n">
        <v>1698.6</v>
      </c>
      <c r="K80" s="242" t="n"/>
      <c r="L80" s="232" t="n"/>
      <c r="M80" s="232" t="n"/>
      <c r="N80" s="278">
        <f>IFERROR((L80-I80)/I80,"")</f>
        <v/>
      </c>
      <c r="O80" s="348" t="n"/>
      <c r="P80" s="348" t="n"/>
      <c r="Q80" s="348" t="n"/>
      <c r="R80" s="348" t="n"/>
      <c r="S80" s="348" t="n"/>
      <c r="T80" s="348" t="n"/>
      <c r="U80" s="348" t="n"/>
      <c r="V80" s="348" t="n"/>
      <c r="W80" s="348" t="n"/>
    </row>
    <row r="81" ht="20.25" customFormat="1" customHeight="1" s="239">
      <c r="A81" s="233" t="n">
        <v>2022</v>
      </c>
      <c r="B81" s="236" t="n">
        <v>5</v>
      </c>
      <c r="C81" s="237" t="n">
        <v>44688</v>
      </c>
      <c r="D81" s="237" t="n">
        <v>178</v>
      </c>
      <c r="E81" s="237" t="n">
        <v>212</v>
      </c>
      <c r="F81" s="238" t="inlineStr">
        <is>
          <t>فوم دعامه 60*90 (مجمعه)</t>
        </is>
      </c>
      <c r="G81" t="inlineStr">
        <is>
          <t>FMDACI66090000</t>
        </is>
      </c>
      <c r="H81" t="n">
        <v>50</v>
      </c>
      <c r="I81" s="240" t="n">
        <v>46.5</v>
      </c>
      <c r="J81" s="241" t="n">
        <v>53.5</v>
      </c>
      <c r="K81" s="242" t="n"/>
      <c r="L81" s="232" t="n"/>
      <c r="M81" s="232" t="n"/>
      <c r="N81" s="278">
        <f>IFERROR((L81-I81)/I81,"")</f>
        <v/>
      </c>
      <c r="O81" s="348" t="n"/>
      <c r="P81" s="348" t="n"/>
      <c r="Q81" s="348" t="n"/>
      <c r="R81" s="348" t="n"/>
      <c r="S81" s="348" t="n"/>
      <c r="T81" s="348" t="n"/>
      <c r="U81" s="348" t="n"/>
      <c r="V81" s="348" t="n"/>
      <c r="W81" s="348" t="n"/>
    </row>
    <row r="82" ht="20.25" customFormat="1" customHeight="1" s="239">
      <c r="A82" s="233" t="n">
        <v>2022</v>
      </c>
      <c r="B82" s="236" t="n">
        <v>5</v>
      </c>
      <c r="C82" s="237" t="n">
        <v>44688</v>
      </c>
      <c r="D82" s="237" t="n">
        <v>438</v>
      </c>
      <c r="E82" s="237" t="n">
        <v>376</v>
      </c>
      <c r="F82" s="238" t="inlineStr">
        <is>
          <t>LG43LM63/UM73</t>
        </is>
      </c>
      <c r="G82" t="inlineStr">
        <is>
          <t>FMLGEI43LM6373</t>
        </is>
      </c>
      <c r="H82" t="n">
        <v>335</v>
      </c>
      <c r="I82" s="240" t="n">
        <v>315.235</v>
      </c>
      <c r="J82" s="241" t="n">
        <v>358.785</v>
      </c>
      <c r="K82" s="242" t="n"/>
      <c r="L82" s="232" t="n"/>
      <c r="M82" s="232" t="n"/>
      <c r="N82" s="278">
        <f>IFERROR((L82-I82)/I82,"")</f>
        <v/>
      </c>
      <c r="O82" s="348" t="n"/>
      <c r="P82" s="348" t="n"/>
      <c r="Q82" s="348" t="n"/>
      <c r="R82" s="348" t="n"/>
      <c r="S82" s="348" t="n"/>
      <c r="T82" s="348" t="n"/>
      <c r="U82" s="348" t="n"/>
      <c r="V82" s="348" t="n"/>
      <c r="W82" s="348" t="n"/>
    </row>
    <row r="83" ht="20.25" customFormat="1" customHeight="1" s="239">
      <c r="A83" s="233" t="n">
        <v>2022</v>
      </c>
      <c r="B83" s="236" t="n">
        <v>5</v>
      </c>
      <c r="C83" s="237" t="n">
        <v>44688</v>
      </c>
      <c r="D83" s="237" t="n">
        <v>140</v>
      </c>
      <c r="E83" s="237" t="n">
        <v>212</v>
      </c>
      <c r="F83" s="238" t="inlineStr">
        <is>
          <t>فوم قاعده 60*90 (مجمعه)</t>
        </is>
      </c>
      <c r="G83" t="inlineStr">
        <is>
          <t>FMDACI16090000</t>
        </is>
      </c>
      <c r="H83" t="n">
        <v>485</v>
      </c>
      <c r="I83" s="240" t="n">
        <v>451.05</v>
      </c>
      <c r="J83" s="241" t="n">
        <v>518.95</v>
      </c>
      <c r="K83" s="242" t="n"/>
      <c r="L83" s="232" t="n"/>
      <c r="M83" s="232" t="n"/>
      <c r="N83" s="278">
        <f>IFERROR((L83-I83)/I83,"")</f>
        <v/>
      </c>
      <c r="O83" s="348" t="n"/>
      <c r="P83" s="348" t="n"/>
      <c r="Q83" s="348" t="n"/>
      <c r="R83" s="348" t="n"/>
      <c r="S83" s="348" t="n"/>
      <c r="T83" s="348" t="n"/>
      <c r="U83" s="348" t="n"/>
      <c r="V83" s="348" t="n"/>
      <c r="W83" s="348" t="n"/>
    </row>
    <row r="84" ht="20.25" customFormat="1" customHeight="1" s="239">
      <c r="A84" s="233" t="n">
        <v>2022</v>
      </c>
      <c r="B84" s="236" t="n">
        <v>5</v>
      </c>
      <c r="C84" s="237" t="n">
        <v>44688</v>
      </c>
      <c r="D84" s="237" t="n">
        <v>178</v>
      </c>
      <c r="E84" s="237" t="n">
        <v>212</v>
      </c>
      <c r="F84" s="238" t="inlineStr">
        <is>
          <t>فوم دعامه 60*90 (مجمعه)</t>
        </is>
      </c>
      <c r="G84" t="inlineStr">
        <is>
          <t>FMDACI66090000</t>
        </is>
      </c>
      <c r="H84" t="n">
        <v>50</v>
      </c>
      <c r="I84" s="240" t="n">
        <v>46.5</v>
      </c>
      <c r="J84" s="241" t="n">
        <v>53.5</v>
      </c>
      <c r="K84" s="242" t="n"/>
      <c r="L84" s="232" t="n"/>
      <c r="M84" s="232" t="n"/>
      <c r="N84" s="278">
        <f>IFERROR((L84-I84)/I84,"")</f>
        <v/>
      </c>
      <c r="O84" s="348" t="n"/>
      <c r="P84" s="348" t="n"/>
      <c r="Q84" s="348" t="n"/>
      <c r="R84" s="348" t="n"/>
      <c r="S84" s="348" t="n"/>
      <c r="T84" s="348" t="n"/>
      <c r="U84" s="348" t="n"/>
      <c r="V84" s="348" t="n"/>
      <c r="W84" s="348" t="n"/>
    </row>
    <row r="85" ht="20.25" customFormat="1" customHeight="1" s="239">
      <c r="A85" s="233" t="n">
        <v>2022</v>
      </c>
      <c r="B85" s="236" t="n">
        <v>5</v>
      </c>
      <c r="C85" s="237" t="n">
        <v>44688</v>
      </c>
      <c r="D85" s="237" t="n">
        <v>438</v>
      </c>
      <c r="E85" s="237" t="n">
        <v>376</v>
      </c>
      <c r="F85" s="238" t="inlineStr">
        <is>
          <t>LG43LM63/UM73</t>
        </is>
      </c>
      <c r="G85" t="inlineStr">
        <is>
          <t>FMLGEI43LM6373</t>
        </is>
      </c>
      <c r="H85" t="n">
        <v>335</v>
      </c>
      <c r="I85" s="240" t="n">
        <v>315.235</v>
      </c>
      <c r="J85" s="241" t="n">
        <v>358.785</v>
      </c>
      <c r="K85" s="242" t="n"/>
      <c r="L85" s="232" t="n"/>
      <c r="M85" s="232" t="n"/>
      <c r="N85" s="278">
        <f>IFERROR((L85-I85)/I85,"")</f>
        <v/>
      </c>
      <c r="O85" s="348" t="n"/>
      <c r="P85" s="348" t="n"/>
      <c r="Q85" s="348" t="n"/>
      <c r="R85" s="348" t="n"/>
      <c r="S85" s="348" t="n"/>
      <c r="T85" s="348" t="n"/>
      <c r="U85" s="348" t="n"/>
      <c r="V85" s="348" t="n"/>
      <c r="W85" s="348" t="n"/>
    </row>
    <row r="86" ht="20.25" customFormat="1" customHeight="1" s="239">
      <c r="A86" s="233" t="n">
        <v>2022</v>
      </c>
      <c r="B86" s="236" t="n">
        <v>5</v>
      </c>
      <c r="C86" s="237" t="n">
        <v>44688</v>
      </c>
      <c r="D86" s="237" t="n">
        <v>564</v>
      </c>
      <c r="E86" s="237" t="n">
        <v>388</v>
      </c>
      <c r="F86" s="238" t="inlineStr">
        <is>
          <t>top led 32 l 29 توشيبا HTTEFK520040</t>
        </is>
      </c>
      <c r="G86" t="inlineStr">
        <is>
          <t>FMTOSI32TL2940</t>
        </is>
      </c>
      <c r="H86" t="n">
        <v>119</v>
      </c>
      <c r="I86" s="240" t="n">
        <v>109.48</v>
      </c>
      <c r="J86" s="241" t="n">
        <v>128.52</v>
      </c>
      <c r="K86" s="242" t="n"/>
      <c r="L86" s="232" t="n"/>
      <c r="M86" s="232" t="n"/>
      <c r="N86" s="278">
        <f>IFERROR((L86-I86)/I86,"")</f>
        <v/>
      </c>
      <c r="O86" s="348" t="n"/>
      <c r="P86" s="348" t="n"/>
      <c r="Q86" s="348" t="n"/>
      <c r="R86" s="348" t="n"/>
      <c r="S86" s="348" t="n"/>
      <c r="T86" s="348" t="n"/>
      <c r="U86" s="348" t="n"/>
      <c r="V86" s="348" t="n"/>
      <c r="W86" s="348" t="n"/>
    </row>
    <row r="87" ht="20.25" customFormat="1" customHeight="1" s="239">
      <c r="A87" s="233" t="n">
        <v>2022</v>
      </c>
      <c r="B87" s="236" t="n">
        <v>5</v>
      </c>
      <c r="C87" s="237" t="n">
        <v>44688</v>
      </c>
      <c r="D87" s="237" t="n">
        <v>565</v>
      </c>
      <c r="E87" s="237" t="n">
        <v>388</v>
      </c>
      <c r="F87" s="238" t="inlineStr">
        <is>
          <t xml:space="preserve">bottom led 32 l29 توشيبا  HTTEFK520050 </t>
        </is>
      </c>
      <c r="G87" t="inlineStr">
        <is>
          <t>FMTOSI32BL2950</t>
        </is>
      </c>
      <c r="H87" t="n">
        <v>91</v>
      </c>
      <c r="I87" s="240" t="n">
        <v>83.72</v>
      </c>
      <c r="J87" s="241" t="n">
        <v>98.28</v>
      </c>
      <c r="K87" s="242" t="n"/>
      <c r="L87" s="232" t="n"/>
      <c r="M87" s="232" t="n"/>
      <c r="N87" s="278">
        <f>IFERROR((L87-I87)/I87,"")</f>
        <v/>
      </c>
      <c r="O87" s="348" t="n"/>
      <c r="P87" s="348" t="n"/>
      <c r="Q87" s="348" t="n"/>
      <c r="R87" s="348" t="n"/>
      <c r="S87" s="348" t="n"/>
      <c r="T87" s="348" t="n"/>
      <c r="U87" s="348" t="n"/>
      <c r="V87" s="348" t="n"/>
      <c r="W87" s="348" t="n"/>
    </row>
    <row r="88" ht="20.25" customFormat="1" customHeight="1" s="239">
      <c r="A88" s="233" t="n">
        <v>2022</v>
      </c>
      <c r="B88" s="236" t="n">
        <v>5</v>
      </c>
      <c r="C88" s="237" t="n">
        <v>44688</v>
      </c>
      <c r="D88" s="237" t="n">
        <v>566</v>
      </c>
      <c r="E88" s="237" t="n">
        <v>388</v>
      </c>
      <c r="F88" s="238" t="inlineStr">
        <is>
          <t>side L&amp;R led 32 l 29 توشيبا  HTTEFK520060</t>
        </is>
      </c>
      <c r="G88" t="inlineStr">
        <is>
          <t>FMTOSI32LR2960</t>
        </is>
      </c>
      <c r="H88" t="n">
        <v>34</v>
      </c>
      <c r="I88" s="240" t="n">
        <v>31.28</v>
      </c>
      <c r="J88" s="241" t="n">
        <v>36.72</v>
      </c>
      <c r="K88" s="242" t="n"/>
      <c r="L88" s="232" t="n"/>
      <c r="M88" s="232" t="n"/>
      <c r="N88" s="278">
        <f>IFERROR((L88-I88)/I88,"")</f>
        <v/>
      </c>
      <c r="O88" s="348" t="n"/>
      <c r="P88" s="348" t="n"/>
      <c r="Q88" s="348" t="n"/>
      <c r="R88" s="348" t="n"/>
      <c r="S88" s="348" t="n"/>
      <c r="T88" s="348" t="n"/>
      <c r="U88" s="348" t="n"/>
      <c r="V88" s="348" t="n"/>
      <c r="W88" s="348" t="n"/>
    </row>
    <row r="89" ht="20.25" customFormat="1" customHeight="1" s="239">
      <c r="A89" s="233" t="n">
        <v>2022</v>
      </c>
      <c r="B89" s="236" t="n">
        <v>5</v>
      </c>
      <c r="C89" s="237" t="n">
        <v>44688</v>
      </c>
      <c r="D89" s="237" t="n">
        <v>670</v>
      </c>
      <c r="E89" s="237" t="n">
        <v>419</v>
      </c>
      <c r="F89" s="238" t="inlineStr">
        <is>
          <t>LG43UP77</t>
        </is>
      </c>
      <c r="G89" t="inlineStr">
        <is>
          <t>FMLGEI043UP770</t>
        </is>
      </c>
      <c r="H89" t="n">
        <v>298</v>
      </c>
      <c r="I89" s="240" t="n">
        <v>280.418</v>
      </c>
      <c r="J89" s="241" t="n">
        <v>319.158</v>
      </c>
      <c r="K89" s="242" t="n"/>
      <c r="L89" s="232" t="n"/>
      <c r="M89" s="232" t="n"/>
      <c r="N89" s="278">
        <f>IFERROR((L89-I89)/I89,"")</f>
        <v/>
      </c>
      <c r="O89" s="348" t="n"/>
      <c r="P89" s="348" t="n"/>
      <c r="Q89" s="348" t="n"/>
      <c r="R89" s="348" t="n"/>
      <c r="S89" s="348" t="n"/>
      <c r="T89" s="348" t="n"/>
      <c r="U89" s="348" t="n"/>
      <c r="V89" s="348" t="n"/>
      <c r="W89" s="348" t="n"/>
    </row>
    <row r="90" ht="20.25" customFormat="1" customHeight="1" s="239">
      <c r="A90" s="233" t="n">
        <v>2022</v>
      </c>
      <c r="B90" s="236" t="n">
        <v>5</v>
      </c>
      <c r="C90" s="237" t="n">
        <v>44688</v>
      </c>
      <c r="D90" s="237" t="n">
        <v>566</v>
      </c>
      <c r="E90" s="237" t="n">
        <v>388</v>
      </c>
      <c r="F90" s="238" t="inlineStr">
        <is>
          <t>side L&amp;R led 32 l 29 توشيبا  HTTEFK520060</t>
        </is>
      </c>
      <c r="G90" t="inlineStr">
        <is>
          <t>FMTOSI32LR2960</t>
        </is>
      </c>
      <c r="H90" t="n">
        <v>34</v>
      </c>
      <c r="I90" s="240" t="n">
        <v>31.28</v>
      </c>
      <c r="J90" s="241" t="n">
        <v>36.72</v>
      </c>
      <c r="K90" s="242" t="n"/>
      <c r="L90" s="232" t="n"/>
      <c r="M90" s="232" t="n"/>
      <c r="N90" s="278">
        <f>IFERROR((L90-I90)/I90,"")</f>
        <v/>
      </c>
      <c r="O90" s="348" t="n"/>
      <c r="P90" s="348" t="n"/>
      <c r="Q90" s="348" t="n"/>
      <c r="R90" s="348" t="n"/>
      <c r="S90" s="348" t="n"/>
      <c r="T90" s="348" t="n"/>
      <c r="U90" s="348" t="n"/>
      <c r="V90" s="348" t="n"/>
      <c r="W90" s="348" t="n"/>
    </row>
    <row r="91" ht="20.25" customFormat="1" customHeight="1" s="239">
      <c r="A91" s="233" t="n">
        <v>2022</v>
      </c>
      <c r="B91" s="236" t="n">
        <v>5</v>
      </c>
      <c r="C91" s="237" t="n">
        <v>44688</v>
      </c>
      <c r="D91" s="237" t="n">
        <v>607</v>
      </c>
      <c r="E91" s="237" t="n">
        <v>395</v>
      </c>
      <c r="F91" s="238" t="inlineStr">
        <is>
          <t>زوايا امامية كولدير منلو</t>
        </is>
      </c>
      <c r="G91" t="inlineStr">
        <is>
          <t>FMMINI20000042</t>
        </is>
      </c>
      <c r="H91" t="n">
        <v>100</v>
      </c>
      <c r="I91" s="240" t="n">
        <v>93</v>
      </c>
      <c r="J91" s="241" t="n">
        <v>107</v>
      </c>
      <c r="K91" s="242" t="n"/>
      <c r="L91" s="232" t="n"/>
      <c r="M91" s="232" t="n"/>
      <c r="N91" s="278">
        <f>IFERROR((L91-I91)/I91,"")</f>
        <v/>
      </c>
      <c r="O91" s="348" t="n"/>
      <c r="P91" s="348" t="n"/>
      <c r="Q91" s="348" t="n"/>
      <c r="R91" s="348" t="n"/>
      <c r="S91" s="348" t="n"/>
      <c r="T91" s="348" t="n"/>
      <c r="U91" s="348" t="n"/>
      <c r="V91" s="348" t="n"/>
      <c r="W91" s="348" t="n"/>
    </row>
    <row r="92" ht="20.25" customFormat="1" customHeight="1" s="239">
      <c r="A92" s="233" t="n">
        <v>2022</v>
      </c>
      <c r="B92" s="236" t="n">
        <v>5</v>
      </c>
      <c r="C92" s="237" t="n">
        <v>44688</v>
      </c>
      <c r="D92" s="237" t="n">
        <v>608</v>
      </c>
      <c r="E92" s="237" t="n">
        <v>395</v>
      </c>
      <c r="F92" s="238" t="inlineStr">
        <is>
          <t>زوايا خلفية كولدير منلو</t>
        </is>
      </c>
      <c r="G92" t="inlineStr">
        <is>
          <t>FMMINI30000043</t>
        </is>
      </c>
      <c r="H92" t="n">
        <v>100</v>
      </c>
      <c r="I92" s="240" t="n">
        <v>93</v>
      </c>
      <c r="J92" s="241" t="n">
        <v>107</v>
      </c>
      <c r="K92" s="242" t="n"/>
      <c r="L92" s="232" t="n"/>
      <c r="M92" s="232" t="n"/>
      <c r="N92" s="278">
        <f>IFERROR((L92-I92)/I92,"")</f>
        <v/>
      </c>
      <c r="O92" s="348" t="n"/>
      <c r="P92" s="348" t="n"/>
      <c r="Q92" s="348" t="n"/>
      <c r="R92" s="348" t="n"/>
      <c r="S92" s="348" t="n"/>
      <c r="T92" s="348" t="n"/>
      <c r="U92" s="348" t="n"/>
      <c r="V92" s="348" t="n"/>
      <c r="W92" s="348" t="n"/>
    </row>
    <row r="93" ht="20.25" customFormat="1" customHeight="1" s="239">
      <c r="A93" s="233" t="n">
        <v>2022</v>
      </c>
      <c r="B93" s="236" t="n">
        <v>5</v>
      </c>
      <c r="C93" s="237" t="n">
        <v>44688</v>
      </c>
      <c r="D93" s="237" t="n">
        <v>609</v>
      </c>
      <c r="E93" s="237" t="n">
        <v>395</v>
      </c>
      <c r="F93" s="238" t="inlineStr">
        <is>
          <t>قاعدة كولدير منلو</t>
        </is>
      </c>
      <c r="G93" t="inlineStr">
        <is>
          <t>FMMINI10000044</t>
        </is>
      </c>
      <c r="H93" t="n">
        <v>35</v>
      </c>
      <c r="I93" s="240" t="n">
        <v>32.6</v>
      </c>
      <c r="J93" s="241" t="n">
        <v>37.5</v>
      </c>
      <c r="K93" s="242" t="n"/>
      <c r="L93" s="232" t="n"/>
      <c r="M93" s="232" t="n"/>
      <c r="N93" s="278">
        <f>IFERROR((L93-I93)/I93,"")</f>
        <v/>
      </c>
      <c r="O93" s="348" t="n"/>
      <c r="P93" s="348" t="n"/>
      <c r="Q93" s="348" t="n"/>
      <c r="R93" s="348" t="n"/>
      <c r="S93" s="348" t="n"/>
      <c r="T93" s="348" t="n"/>
      <c r="U93" s="348" t="n"/>
      <c r="V93" s="348" t="n"/>
      <c r="W93" s="348" t="n"/>
    </row>
    <row r="94" ht="20.25" customFormat="1" customHeight="1" s="239">
      <c r="A94" s="233" t="n">
        <v>2022</v>
      </c>
      <c r="B94" s="236" t="n">
        <v>5</v>
      </c>
      <c r="C94" s="237" t="n">
        <v>44688</v>
      </c>
      <c r="D94" s="237" t="n">
        <v>659</v>
      </c>
      <c r="E94" s="237" t="n">
        <v>416</v>
      </c>
      <c r="F94" s="238" t="inlineStr">
        <is>
          <t>75UP77 MFZ65917901-  FRONT</t>
        </is>
      </c>
      <c r="G94" t="inlineStr">
        <is>
          <t>FMLGEI375UP770</t>
        </is>
      </c>
      <c r="H94" t="n">
        <v>301</v>
      </c>
      <c r="I94" s="240" t="n">
        <v>283.241</v>
      </c>
      <c r="J94" s="241" t="n">
        <v>322.371</v>
      </c>
      <c r="K94" s="242" t="n"/>
      <c r="L94" s="232" t="n"/>
      <c r="M94" s="232" t="n"/>
      <c r="N94" s="278">
        <f>IFERROR((L94-I94)/I94,"")</f>
        <v/>
      </c>
      <c r="O94" s="348" t="n"/>
      <c r="P94" s="348" t="n"/>
      <c r="Q94" s="348" t="n"/>
      <c r="R94" s="348" t="n"/>
      <c r="S94" s="348" t="n"/>
      <c r="T94" s="348" t="n"/>
      <c r="U94" s="348" t="n"/>
      <c r="V94" s="348" t="n"/>
      <c r="W94" s="348" t="n"/>
    </row>
    <row r="95" ht="20.25" customFormat="1" customHeight="1" s="239">
      <c r="A95" s="233" t="n">
        <v>2022</v>
      </c>
      <c r="B95" s="236" t="n">
        <v>5</v>
      </c>
      <c r="C95" s="237" t="n">
        <v>44688</v>
      </c>
      <c r="D95" s="237" t="n">
        <v>1</v>
      </c>
      <c r="E95" s="237" t="n">
        <v>1</v>
      </c>
      <c r="F95" s="238" t="inlineStr">
        <is>
          <t>كفر سخان فرنساوي</t>
        </is>
      </c>
      <c r="G95" t="inlineStr">
        <is>
          <t>FMENCI20000000</t>
        </is>
      </c>
      <c r="H95" t="n">
        <v>111</v>
      </c>
      <c r="I95" s="240" t="n">
        <v>103.23</v>
      </c>
      <c r="J95" s="241" t="n">
        <v>118.77</v>
      </c>
      <c r="K95" s="242" t="n"/>
      <c r="L95" s="232" t="n"/>
      <c r="M95" s="232" t="n"/>
      <c r="N95" s="278">
        <f>IFERROR((L95-I95)/I95,"")</f>
        <v/>
      </c>
      <c r="O95" s="348" t="n"/>
      <c r="P95" s="348" t="n"/>
      <c r="Q95" s="348" t="n"/>
      <c r="R95" s="348" t="n"/>
      <c r="S95" s="348" t="n"/>
      <c r="T95" s="348" t="n"/>
      <c r="U95" s="348" t="n"/>
      <c r="V95" s="348" t="n"/>
      <c r="W95" s="348" t="n"/>
    </row>
    <row r="96" ht="20.25" customFormat="1" customHeight="1" s="239">
      <c r="A96" s="233" t="n">
        <v>2022</v>
      </c>
      <c r="B96" s="236" t="n">
        <v>5</v>
      </c>
      <c r="C96" s="237" t="n">
        <v>44688</v>
      </c>
      <c r="D96" s="237" t="n">
        <v>2</v>
      </c>
      <c r="E96" s="237" t="n">
        <v>1</v>
      </c>
      <c r="F96" s="238" t="inlineStr">
        <is>
          <t>قاعدة سخان فرنساوي</t>
        </is>
      </c>
      <c r="G96" t="inlineStr">
        <is>
          <t>FMENCI30000000</t>
        </is>
      </c>
      <c r="H96" t="n">
        <v>113</v>
      </c>
      <c r="I96" s="240" t="n">
        <v>105.09</v>
      </c>
      <c r="J96" s="241" t="n">
        <v>120.91</v>
      </c>
      <c r="K96" s="242" t="n"/>
      <c r="L96" s="232" t="n"/>
      <c r="M96" s="232" t="n"/>
      <c r="N96" s="278">
        <f>IFERROR((L96-I96)/I96,"")</f>
        <v/>
      </c>
      <c r="O96" s="348" t="n"/>
      <c r="P96" s="348" t="n"/>
      <c r="Q96" s="348" t="n"/>
      <c r="R96" s="348" t="n"/>
      <c r="S96" s="348" t="n"/>
      <c r="T96" s="348" t="n"/>
      <c r="U96" s="348" t="n"/>
      <c r="V96" s="348" t="n"/>
      <c r="W96" s="348" t="n"/>
    </row>
    <row r="97" ht="20.25" customFormat="1" customHeight="1" s="239">
      <c r="A97" s="233" t="n">
        <v>2022</v>
      </c>
      <c r="B97" s="236" t="n">
        <v>5</v>
      </c>
      <c r="C97" s="237" t="n">
        <v>44688</v>
      </c>
      <c r="D97" s="237" t="n">
        <v>50</v>
      </c>
      <c r="E97" s="237" t="n">
        <v>18</v>
      </c>
      <c r="F97" s="238" t="inlineStr">
        <is>
          <t>LgWashing machine (Angels)</t>
        </is>
      </c>
      <c r="G97" t="inlineStr">
        <is>
          <t>FMLGEI40000000</t>
        </is>
      </c>
      <c r="H97" t="n">
        <v>54</v>
      </c>
      <c r="I97" s="240" t="n">
        <v>51.57</v>
      </c>
      <c r="J97" s="241" t="n">
        <v>56.43</v>
      </c>
      <c r="K97" s="242" t="n"/>
      <c r="L97" s="232" t="n"/>
      <c r="M97" s="232" t="n"/>
      <c r="N97" s="278">
        <f>IFERROR((L97-I97)/I97,"")</f>
        <v/>
      </c>
      <c r="O97" s="348" t="n"/>
      <c r="P97" s="348" t="n"/>
      <c r="Q97" s="348" t="n"/>
      <c r="R97" s="348" t="n"/>
      <c r="S97" s="348" t="n"/>
      <c r="T97" s="348" t="n"/>
      <c r="U97" s="348" t="n"/>
      <c r="V97" s="348" t="n"/>
      <c r="W97" s="348" t="n"/>
    </row>
    <row r="98" ht="20.25" customFormat="1" customHeight="1" s="239">
      <c r="A98" s="233" t="n">
        <v>2022</v>
      </c>
      <c r="B98" s="236" t="n">
        <v>5</v>
      </c>
      <c r="C98" s="237" t="n">
        <v>44688</v>
      </c>
      <c r="D98" s="237" t="n">
        <v>122</v>
      </c>
      <c r="E98" s="237" t="n">
        <v>47</v>
      </c>
      <c r="F98" s="238" t="inlineStr">
        <is>
          <t>LgWashing Mashine Base</t>
        </is>
      </c>
      <c r="G98" t="inlineStr">
        <is>
          <t>FMLGEI1000000</t>
        </is>
      </c>
      <c r="H98" t="n">
        <v>280</v>
      </c>
      <c r="I98" s="240" t="n">
        <v>267.4</v>
      </c>
      <c r="J98" s="241" t="n">
        <v>292.6</v>
      </c>
      <c r="K98" s="242" t="n"/>
      <c r="L98" s="232" t="n"/>
      <c r="M98" s="232" t="n"/>
      <c r="N98" s="278">
        <f>IFERROR((L98-I98)/I98,"")</f>
        <v/>
      </c>
      <c r="O98" s="348" t="n"/>
      <c r="P98" s="348" t="n"/>
      <c r="Q98" s="348" t="n"/>
      <c r="R98" s="348" t="n"/>
      <c r="S98" s="348" t="n"/>
      <c r="T98" s="348" t="n"/>
      <c r="U98" s="348" t="n"/>
      <c r="V98" s="348" t="n"/>
      <c r="W98" s="348" t="n"/>
    </row>
    <row r="99" ht="20.25" customFormat="1" customHeight="1" s="239">
      <c r="A99" s="233" t="n">
        <v>2022</v>
      </c>
      <c r="B99" s="236" t="n">
        <v>5</v>
      </c>
      <c r="C99" s="237" t="n">
        <v>44688</v>
      </c>
      <c r="D99" s="237" t="n">
        <v>550</v>
      </c>
      <c r="E99" s="237" t="n">
        <v>383</v>
      </c>
      <c r="F99" s="238" t="inlineStr">
        <is>
          <t>FRONT 43LM55</t>
        </is>
      </c>
      <c r="G99" t="inlineStr">
        <is>
          <t>FMLGEI43LM55FR</t>
        </is>
      </c>
      <c r="H99" t="n">
        <v>35</v>
      </c>
      <c r="I99" s="240" t="n">
        <v>32.025</v>
      </c>
      <c r="J99" s="241" t="n">
        <v>38.045</v>
      </c>
      <c r="K99" s="242" t="n"/>
      <c r="L99" s="232" t="n"/>
      <c r="M99" s="232" t="n"/>
      <c r="N99" s="278">
        <f>IFERROR((L99-I99)/I99,"")</f>
        <v/>
      </c>
      <c r="O99" s="348" t="n"/>
      <c r="P99" s="348" t="n"/>
      <c r="Q99" s="348" t="n"/>
      <c r="R99" s="348" t="n"/>
      <c r="S99" s="348" t="n"/>
      <c r="T99" s="348" t="n"/>
      <c r="U99" s="348" t="n"/>
      <c r="V99" s="348" t="n"/>
      <c r="W99" s="348" t="n"/>
    </row>
    <row r="100" ht="20.25" customFormat="1" customHeight="1" s="239">
      <c r="A100" s="233" t="n">
        <v>2022</v>
      </c>
      <c r="B100" s="236" t="n">
        <v>5</v>
      </c>
      <c r="C100" s="237" t="n">
        <v>44688</v>
      </c>
      <c r="D100" s="237" t="n">
        <v>9</v>
      </c>
      <c r="E100" s="237" t="n">
        <v>3</v>
      </c>
      <c r="F100" s="238" t="inlineStr">
        <is>
          <t>(إفتا)SAB  2047101</t>
        </is>
      </c>
      <c r="G100" t="inlineStr">
        <is>
          <t>FMAFTI40000000</t>
        </is>
      </c>
      <c r="H100" t="n">
        <v>24</v>
      </c>
      <c r="I100" s="240" t="n">
        <v>22.32</v>
      </c>
      <c r="J100" s="241" t="n">
        <v>25.68</v>
      </c>
      <c r="K100" s="242" t="n"/>
      <c r="L100" s="232" t="n"/>
      <c r="M100" s="232" t="n"/>
      <c r="N100" s="278">
        <f>IFERROR((L100-I100)/I100,"")</f>
        <v/>
      </c>
      <c r="O100" s="348" t="n"/>
      <c r="P100" s="348" t="n"/>
      <c r="Q100" s="348" t="n"/>
      <c r="R100" s="348" t="n"/>
      <c r="S100" s="348" t="n"/>
      <c r="T100" s="348" t="n"/>
      <c r="U100" s="348" t="n"/>
      <c r="V100" s="348" t="n"/>
      <c r="W100" s="348" t="n"/>
    </row>
    <row r="101" ht="20.25" customFormat="1" customHeight="1" s="239">
      <c r="A101" s="233" t="n">
        <v>2022</v>
      </c>
      <c r="B101" s="236" t="n">
        <v>5</v>
      </c>
      <c r="C101" s="237" t="n">
        <v>44688</v>
      </c>
      <c r="D101" s="237" t="n">
        <v>10</v>
      </c>
      <c r="E101" s="237" t="n">
        <v>3</v>
      </c>
      <c r="F101" s="238" t="inlineStr">
        <is>
          <t>(إفتا)S1B1 1754501</t>
        </is>
      </c>
      <c r="G101" t="inlineStr">
        <is>
          <t>FMAFTI10000000</t>
        </is>
      </c>
      <c r="H101" t="n">
        <v>48</v>
      </c>
      <c r="I101" s="240" t="n">
        <v>44.64</v>
      </c>
      <c r="J101" s="241" t="n">
        <v>51.36</v>
      </c>
      <c r="K101" s="242" t="n"/>
      <c r="L101" s="232" t="n"/>
      <c r="M101" s="232" t="n"/>
      <c r="N101" s="278">
        <f>IFERROR((L101-I101)/I101,"")</f>
        <v/>
      </c>
      <c r="O101" s="348" t="n"/>
      <c r="P101" s="348" t="n"/>
      <c r="Q101" s="348" t="n"/>
      <c r="R101" s="348" t="n"/>
      <c r="S101" s="348" t="n"/>
      <c r="T101" s="348" t="n"/>
      <c r="U101" s="348" t="n"/>
      <c r="V101" s="348" t="n"/>
      <c r="W101" s="348" t="n"/>
    </row>
    <row r="102" ht="20.25" customFormat="1" customHeight="1" s="239">
      <c r="A102" s="233" t="n">
        <v>2022</v>
      </c>
      <c r="B102" s="236" t="n">
        <v>5</v>
      </c>
      <c r="C102" s="237" t="n">
        <v>44688</v>
      </c>
      <c r="D102" s="237" t="n">
        <v>131</v>
      </c>
      <c r="E102" s="237" t="n">
        <v>53</v>
      </c>
      <c r="F102" s="238" t="inlineStr">
        <is>
          <t>فوم كوش 130</t>
        </is>
      </c>
      <c r="G102" t="inlineStr">
        <is>
          <t>FMDACI51300000</t>
        </is>
      </c>
      <c r="H102" t="n">
        <v>10</v>
      </c>
      <c r="I102" s="240" t="n">
        <v>9.300000000000001</v>
      </c>
      <c r="J102" s="241" t="n">
        <v>10.7</v>
      </c>
      <c r="K102" s="242" t="n"/>
      <c r="L102" s="232" t="n"/>
      <c r="M102" s="232" t="n"/>
      <c r="N102" s="278">
        <f>IFERROR((L102-I102)/I102,"")</f>
        <v/>
      </c>
      <c r="O102" s="348" t="n"/>
      <c r="P102" s="348" t="n"/>
      <c r="Q102" s="348" t="n"/>
      <c r="R102" s="348" t="n"/>
      <c r="S102" s="348" t="n"/>
      <c r="T102" s="348" t="n"/>
      <c r="U102" s="348" t="n"/>
      <c r="V102" s="348" t="n"/>
      <c r="W102" s="348" t="n"/>
    </row>
    <row r="103" ht="20.25" customFormat="1" customHeight="1" s="239">
      <c r="A103" s="233" t="n">
        <v>2022</v>
      </c>
      <c r="B103" s="236" t="n">
        <v>5</v>
      </c>
      <c r="C103" s="237" t="n">
        <v>44688</v>
      </c>
      <c r="D103" s="237" t="n">
        <v>11</v>
      </c>
      <c r="E103" s="237" t="n">
        <v>4</v>
      </c>
      <c r="F103" s="238" t="inlineStr">
        <is>
          <t>فوم جانب حمايه يمين</t>
        </is>
      </c>
      <c r="G103" t="inlineStr">
        <is>
          <t>FMDACI30000000</t>
        </is>
      </c>
      <c r="H103" t="n">
        <v>212</v>
      </c>
      <c r="I103" s="240" t="n">
        <v>197.16</v>
      </c>
      <c r="J103" s="241" t="n">
        <v>226.84</v>
      </c>
      <c r="K103" s="242" t="n"/>
      <c r="L103" s="232" t="n"/>
      <c r="M103" s="232" t="n"/>
      <c r="N103" s="278">
        <f>IFERROR((L103-I103)/I103,"")</f>
        <v/>
      </c>
      <c r="O103" s="348" t="n"/>
      <c r="P103" s="348" t="n"/>
      <c r="Q103" s="348" t="n"/>
      <c r="R103" s="348" t="n"/>
      <c r="S103" s="348" t="n"/>
      <c r="T103" s="348" t="n"/>
      <c r="U103" s="348" t="n"/>
      <c r="V103" s="348" t="n"/>
      <c r="W103" s="348" t="n"/>
    </row>
    <row r="104" ht="20.25" customFormat="1" customHeight="1" s="239">
      <c r="A104" s="233" t="n">
        <v>2022</v>
      </c>
      <c r="B104" s="236" t="n">
        <v>5</v>
      </c>
      <c r="C104" s="237" t="n">
        <v>44688</v>
      </c>
      <c r="D104" s="237" t="n">
        <v>12</v>
      </c>
      <c r="E104" s="237" t="n">
        <v>4</v>
      </c>
      <c r="F104" s="238" t="inlineStr">
        <is>
          <t>فوم جانب حمايه شمال</t>
        </is>
      </c>
      <c r="G104" t="inlineStr">
        <is>
          <t>FMDACI40000000</t>
        </is>
      </c>
      <c r="H104" t="n">
        <v>212</v>
      </c>
      <c r="I104" s="240" t="n">
        <v>197.16</v>
      </c>
      <c r="J104" s="241" t="n">
        <v>226.84</v>
      </c>
      <c r="K104" s="242" t="n"/>
      <c r="L104" s="232" t="n"/>
      <c r="M104" s="232" t="n"/>
      <c r="N104" s="278">
        <f>IFERROR((L104-I104)/I104,"")</f>
        <v/>
      </c>
      <c r="O104" s="348" t="n"/>
      <c r="P104" s="348" t="n"/>
      <c r="Q104" s="348" t="n"/>
      <c r="R104" s="348" t="n"/>
      <c r="S104" s="348" t="n"/>
      <c r="T104" s="348" t="n"/>
      <c r="U104" s="348" t="n"/>
      <c r="V104" s="348" t="n"/>
      <c r="W104" s="348" t="n"/>
    </row>
    <row r="105" ht="20.25" customFormat="1" customHeight="1" s="239">
      <c r="A105" s="233" t="n">
        <v>2022</v>
      </c>
      <c r="B105" s="236" t="n">
        <v>5</v>
      </c>
      <c r="C105" s="237" t="n">
        <v>44688</v>
      </c>
      <c r="D105" s="237" t="n">
        <v>142</v>
      </c>
      <c r="E105" s="237" t="n">
        <v>214</v>
      </c>
      <c r="F105" s="238" t="inlineStr">
        <is>
          <t>فوم قاعده 60*60</t>
        </is>
      </c>
      <c r="G105" t="inlineStr">
        <is>
          <t>FMDACI16060000</t>
        </is>
      </c>
      <c r="H105" t="n">
        <v>351</v>
      </c>
      <c r="I105" s="240" t="n">
        <v>326.43</v>
      </c>
      <c r="J105" s="241" t="n">
        <v>375.57</v>
      </c>
      <c r="K105" s="242" t="n"/>
      <c r="L105" s="232" t="n"/>
      <c r="M105" s="232" t="n"/>
      <c r="N105" s="278">
        <f>IFERROR((L105-I105)/I105,"")</f>
        <v/>
      </c>
      <c r="O105" s="348" t="n"/>
      <c r="P105" s="348" t="n"/>
      <c r="Q105" s="348" t="n"/>
      <c r="R105" s="348" t="n"/>
      <c r="S105" s="348" t="n"/>
      <c r="T105" s="348" t="n"/>
      <c r="U105" s="348" t="n"/>
      <c r="V105" s="348" t="n"/>
      <c r="W105" s="348" t="n"/>
    </row>
    <row r="106" ht="20.25" customFormat="1" customHeight="1" s="239">
      <c r="A106" s="233" t="n">
        <v>2022</v>
      </c>
      <c r="B106" s="236" t="n">
        <v>5</v>
      </c>
      <c r="C106" s="237" t="n">
        <v>44688</v>
      </c>
      <c r="D106" s="237" t="n">
        <v>937</v>
      </c>
      <c r="E106" s="237" t="n">
        <v>529</v>
      </c>
      <c r="F106" s="238" t="inlineStr">
        <is>
          <t>OLED65A26LA-up-dwon</t>
        </is>
      </c>
      <c r="G106" t="inlineStr">
        <is>
          <t>FMLGEI0S319401</t>
        </is>
      </c>
      <c r="H106" t="n">
        <v>1586</v>
      </c>
      <c r="I106" s="240" t="n">
        <v>1492.4</v>
      </c>
      <c r="J106" s="241" t="n">
        <v>1698.6</v>
      </c>
      <c r="K106" s="242" t="n"/>
      <c r="L106" s="232" t="n"/>
      <c r="M106" s="232" t="n"/>
      <c r="N106" s="278">
        <f>IFERROR((L106-I106)/I106,"")</f>
        <v/>
      </c>
      <c r="O106" s="348" t="n"/>
      <c r="P106" s="348" t="n"/>
      <c r="Q106" s="348" t="n"/>
      <c r="R106" s="348" t="n"/>
      <c r="S106" s="348" t="n"/>
      <c r="T106" s="348" t="n"/>
      <c r="U106" s="348" t="n"/>
      <c r="V106" s="348" t="n"/>
      <c r="W106" s="348" t="n"/>
    </row>
    <row r="107" ht="20.25" customFormat="1" customHeight="1" s="239">
      <c r="A107" s="233" t="n">
        <v>2022</v>
      </c>
      <c r="B107" s="236" t="n">
        <v>5</v>
      </c>
      <c r="C107" s="237" t="n">
        <v>44688</v>
      </c>
      <c r="D107" s="237" t="n">
        <v>946</v>
      </c>
      <c r="E107" s="237" t="n">
        <v>529</v>
      </c>
      <c r="F107" s="238" t="inlineStr">
        <is>
          <t>OLED65A26LA-side</t>
        </is>
      </c>
      <c r="G107" t="inlineStr">
        <is>
          <t>FMLGEI3S319402</t>
        </is>
      </c>
      <c r="H107" t="n">
        <v>336</v>
      </c>
      <c r="I107" s="240" t="n">
        <v>316.2</v>
      </c>
      <c r="J107" s="241" t="n">
        <v>359.9</v>
      </c>
      <c r="K107" s="242" t="n"/>
      <c r="L107" s="232" t="n"/>
      <c r="M107" s="232" t="n"/>
      <c r="N107" s="278">
        <f>IFERROR((L107-I107)/I107,"")</f>
        <v/>
      </c>
      <c r="O107" s="348" t="n"/>
      <c r="P107" s="348" t="n"/>
      <c r="Q107" s="348" t="n"/>
      <c r="R107" s="348" t="n"/>
      <c r="S107" s="348" t="n"/>
      <c r="T107" s="348" t="n"/>
      <c r="U107" s="348" t="n"/>
      <c r="V107" s="348" t="n"/>
      <c r="W107" s="348" t="n"/>
    </row>
    <row r="108" ht="20.25" customFormat="1" customHeight="1" s="239">
      <c r="A108" s="233" t="n">
        <v>2022</v>
      </c>
      <c r="B108" s="236" t="n">
        <v>5</v>
      </c>
      <c r="C108" s="237" t="n">
        <v>44689</v>
      </c>
      <c r="D108" s="237" t="n">
        <v>609</v>
      </c>
      <c r="E108" s="237" t="n">
        <v>395</v>
      </c>
      <c r="F108" s="238" t="inlineStr">
        <is>
          <t>قاعدة كولدير منلو</t>
        </is>
      </c>
      <c r="G108" t="inlineStr">
        <is>
          <t>FMMINI10000044</t>
        </is>
      </c>
      <c r="H108" t="n">
        <v>35</v>
      </c>
      <c r="I108" s="240" t="n">
        <v>32.6</v>
      </c>
      <c r="J108" s="241" t="n">
        <v>37.5</v>
      </c>
      <c r="K108" s="242" t="n"/>
      <c r="L108" s="232" t="n"/>
      <c r="M108" s="232" t="n"/>
      <c r="N108" s="278">
        <f>IFERROR((L108-I108)/I108,"")</f>
        <v/>
      </c>
      <c r="O108" s="348" t="n"/>
      <c r="P108" s="348" t="n"/>
      <c r="Q108" s="348" t="n"/>
      <c r="R108" s="348" t="n"/>
      <c r="S108" s="348" t="n"/>
      <c r="T108" s="348" t="n"/>
      <c r="U108" s="348" t="n"/>
      <c r="V108" s="348" t="n"/>
      <c r="W108" s="348" t="n"/>
    </row>
    <row r="109" ht="20.25" customFormat="1" customHeight="1" s="239">
      <c r="A109" s="233" t="n">
        <v>2022</v>
      </c>
      <c r="B109" s="236" t="n">
        <v>5</v>
      </c>
      <c r="C109" s="237" t="n">
        <v>44689</v>
      </c>
      <c r="D109" s="237" t="n">
        <v>670</v>
      </c>
      <c r="E109" s="237" t="n">
        <v>419</v>
      </c>
      <c r="F109" s="238" t="inlineStr">
        <is>
          <t>LG43UP77</t>
        </is>
      </c>
      <c r="G109" t="inlineStr">
        <is>
          <t>FMLGEI043UP770</t>
        </is>
      </c>
      <c r="H109" t="n">
        <v>298</v>
      </c>
      <c r="I109" s="240" t="n">
        <v>280.418</v>
      </c>
      <c r="J109" s="241" t="n">
        <v>319.158</v>
      </c>
      <c r="K109" s="242" t="n"/>
      <c r="L109" s="232" t="n"/>
      <c r="M109" s="232" t="n"/>
      <c r="N109" s="278">
        <f>IFERROR((L109-I109)/I109,"")</f>
        <v/>
      </c>
      <c r="O109" s="348" t="n"/>
      <c r="P109" s="348" t="n"/>
      <c r="Q109" s="348" t="n"/>
      <c r="R109" s="348" t="n"/>
      <c r="S109" s="348" t="n"/>
      <c r="T109" s="348" t="n"/>
      <c r="U109" s="348" t="n"/>
      <c r="V109" s="348" t="n"/>
      <c r="W109" s="348" t="n"/>
    </row>
    <row r="110" ht="20.25" customFormat="1" customHeight="1" s="239">
      <c r="A110" s="233" t="n">
        <v>2022</v>
      </c>
      <c r="B110" s="236" t="n">
        <v>5</v>
      </c>
      <c r="C110" s="237" t="n">
        <v>44689</v>
      </c>
      <c r="D110" s="237" t="n">
        <v>2</v>
      </c>
      <c r="E110" s="237" t="n">
        <v>1</v>
      </c>
      <c r="F110" s="238" t="inlineStr">
        <is>
          <t>قاعدة سخان فرنساوي</t>
        </is>
      </c>
      <c r="G110" t="inlineStr">
        <is>
          <t>FMENCI30000000</t>
        </is>
      </c>
      <c r="H110" t="n">
        <v>113</v>
      </c>
      <c r="I110" s="240" t="n">
        <v>105.09</v>
      </c>
      <c r="J110" s="241" t="n">
        <v>120.91</v>
      </c>
      <c r="K110" s="242" t="n"/>
      <c r="L110" s="232" t="n"/>
      <c r="M110" s="232" t="n"/>
      <c r="N110" s="278">
        <f>IFERROR((L110-I110)/I110,"")</f>
        <v/>
      </c>
      <c r="O110" s="348" t="n"/>
      <c r="P110" s="348" t="n"/>
      <c r="Q110" s="348" t="n"/>
      <c r="R110" s="348" t="n"/>
      <c r="S110" s="348" t="n"/>
      <c r="T110" s="348" t="n"/>
      <c r="U110" s="348" t="n"/>
      <c r="V110" s="348" t="n"/>
      <c r="W110" s="348" t="n"/>
    </row>
    <row r="111" ht="20.25" customFormat="1" customHeight="1" s="239">
      <c r="A111" s="233" t="n">
        <v>2022</v>
      </c>
      <c r="B111" s="236" t="n">
        <v>5</v>
      </c>
      <c r="C111" s="237" t="n">
        <v>44689</v>
      </c>
      <c r="D111" s="237" t="n">
        <v>691</v>
      </c>
      <c r="E111" s="237" t="n">
        <v>125</v>
      </c>
      <c r="F111" s="238" t="inlineStr">
        <is>
          <t>زوايا خلفيه كيلوباترا</t>
        </is>
      </c>
      <c r="G111" t="inlineStr">
        <is>
          <t>FMDAII2RCP0000</t>
        </is>
      </c>
      <c r="H111" t="n">
        <v>194</v>
      </c>
      <c r="I111" s="240" t="n">
        <v>174.6</v>
      </c>
      <c r="J111" s="241" t="n">
        <v>213.4</v>
      </c>
      <c r="K111" s="242" t="n"/>
      <c r="L111" s="232" t="n"/>
      <c r="M111" s="232" t="n"/>
      <c r="N111" s="278">
        <f>IFERROR((L111-I111)/I111,"")</f>
        <v/>
      </c>
      <c r="O111" s="348" t="n"/>
      <c r="P111" s="348" t="n"/>
      <c r="Q111" s="348" t="n"/>
      <c r="R111" s="348" t="n"/>
      <c r="S111" s="348" t="n"/>
      <c r="T111" s="348" t="n"/>
      <c r="U111" s="348" t="n"/>
      <c r="V111" s="348" t="n"/>
      <c r="W111" s="348" t="n"/>
    </row>
    <row r="112" ht="20.25" customFormat="1" customHeight="1" s="239">
      <c r="A112" s="233" t="n">
        <v>2022</v>
      </c>
      <c r="B112" s="236" t="n">
        <v>5</v>
      </c>
      <c r="C112" s="237" t="n">
        <v>44689</v>
      </c>
      <c r="D112" s="237" t="n">
        <v>661</v>
      </c>
      <c r="E112" s="237" t="n">
        <v>417</v>
      </c>
      <c r="F112" s="238" t="inlineStr">
        <is>
          <t>MFZ67207201 75UP77Side</t>
        </is>
      </c>
      <c r="G112" t="inlineStr">
        <is>
          <t>FMLGEI475UP770</t>
        </is>
      </c>
      <c r="H112" t="n">
        <v>276</v>
      </c>
      <c r="I112" s="240" t="n">
        <v>259.7</v>
      </c>
      <c r="J112" s="241" t="n">
        <v>295.6</v>
      </c>
      <c r="K112" s="242" t="n"/>
      <c r="L112" s="232" t="n"/>
      <c r="M112" s="232" t="n"/>
      <c r="N112" s="278">
        <f>IFERROR((L112-I112)/I112,"")</f>
        <v/>
      </c>
      <c r="O112" s="348" t="n"/>
      <c r="P112" s="348" t="n"/>
      <c r="Q112" s="348" t="n"/>
      <c r="R112" s="348" t="n"/>
      <c r="S112" s="348" t="n"/>
      <c r="T112" s="348" t="n"/>
      <c r="U112" s="348" t="n"/>
      <c r="V112" s="348" t="n"/>
      <c r="W112" s="348" t="n"/>
    </row>
    <row r="113" ht="20.25" customFormat="1" customHeight="1" s="239">
      <c r="A113" s="233" t="n">
        <v>2022</v>
      </c>
      <c r="B113" s="236" t="n">
        <v>5</v>
      </c>
      <c r="C113" s="237" t="n">
        <v>44689</v>
      </c>
      <c r="D113" s="237" t="n">
        <v>937</v>
      </c>
      <c r="E113" s="237" t="n">
        <v>529</v>
      </c>
      <c r="F113" s="238" t="inlineStr">
        <is>
          <t>OLED65A26LA-up-dwon</t>
        </is>
      </c>
      <c r="G113" t="inlineStr">
        <is>
          <t>FMLGEI0S319401</t>
        </is>
      </c>
      <c r="H113" t="n">
        <v>1586</v>
      </c>
      <c r="I113" s="240" t="n">
        <v>1492.4</v>
      </c>
      <c r="J113" s="241" t="n">
        <v>1698.6</v>
      </c>
      <c r="K113" s="242" t="n"/>
      <c r="L113" s="232" t="n"/>
      <c r="M113" s="232" t="n"/>
      <c r="N113" s="278">
        <f>IFERROR((L113-I113)/I113,"")</f>
        <v/>
      </c>
      <c r="O113" s="348" t="n"/>
      <c r="P113" s="348" t="n"/>
      <c r="Q113" s="348" t="n"/>
      <c r="R113" s="348" t="n"/>
      <c r="S113" s="348" t="n"/>
      <c r="T113" s="348" t="n"/>
      <c r="U113" s="348" t="n"/>
      <c r="V113" s="348" t="n"/>
      <c r="W113" s="348" t="n"/>
    </row>
    <row r="114" ht="20.25" customFormat="1" customHeight="1" s="239">
      <c r="A114" s="233" t="n">
        <v>2022</v>
      </c>
      <c r="B114" s="236" t="n">
        <v>5</v>
      </c>
      <c r="C114" s="237" t="n">
        <v>44689</v>
      </c>
      <c r="D114" s="237" t="n">
        <v>688</v>
      </c>
      <c r="E114" s="237" t="n">
        <v>124</v>
      </c>
      <c r="F114" s="238" t="inlineStr">
        <is>
          <t>قاعدة غسالة كيلوباترا</t>
        </is>
      </c>
      <c r="G114" t="inlineStr">
        <is>
          <t>FMDAII10CP0000</t>
        </is>
      </c>
      <c r="H114" t="n">
        <v>200</v>
      </c>
      <c r="I114" s="240" t="n">
        <v>180</v>
      </c>
      <c r="J114" s="241" t="n">
        <v>220</v>
      </c>
      <c r="K114" s="242" t="n"/>
      <c r="L114" s="232" t="n"/>
      <c r="M114" s="232" t="n"/>
      <c r="N114" s="278">
        <f>IFERROR((L114-I114)/I114,"")</f>
        <v/>
      </c>
      <c r="O114" s="348" t="n"/>
      <c r="P114" s="348" t="n"/>
      <c r="Q114" s="348" t="n"/>
      <c r="R114" s="348" t="n"/>
      <c r="S114" s="348" t="n"/>
      <c r="T114" s="348" t="n"/>
      <c r="U114" s="348" t="n"/>
      <c r="V114" s="348" t="n"/>
      <c r="W114" s="348" t="n"/>
    </row>
    <row r="115" ht="20.25" customFormat="1" customHeight="1" s="239">
      <c r="A115" s="233" t="n">
        <v>2022</v>
      </c>
      <c r="B115" s="236" t="n">
        <v>5</v>
      </c>
      <c r="C115" s="237" t="n">
        <v>44689</v>
      </c>
      <c r="D115" s="237" t="n">
        <v>689</v>
      </c>
      <c r="E115" s="237" t="n">
        <v>124</v>
      </c>
      <c r="F115" s="238" t="inlineStr">
        <is>
          <t>لوحه غساله كيلوباترا</t>
        </is>
      </c>
      <c r="G115" t="inlineStr">
        <is>
          <t>FMDAII70CP0000</t>
        </is>
      </c>
      <c r="H115" t="n">
        <v>75</v>
      </c>
      <c r="I115" s="240" t="n">
        <v>67.5</v>
      </c>
      <c r="J115" s="241" t="n">
        <v>82.5</v>
      </c>
      <c r="K115" s="242" t="n"/>
      <c r="L115" s="232" t="n"/>
      <c r="M115" s="232" t="n"/>
      <c r="N115" s="278">
        <f>IFERROR((L115-I115)/I115,"")</f>
        <v/>
      </c>
      <c r="O115" s="348" t="n"/>
      <c r="P115" s="348" t="n"/>
      <c r="Q115" s="348" t="n"/>
      <c r="R115" s="348" t="n"/>
      <c r="S115" s="348" t="n"/>
      <c r="T115" s="348" t="n"/>
      <c r="U115" s="348" t="n"/>
      <c r="V115" s="348" t="n"/>
      <c r="W115" s="348" t="n"/>
    </row>
    <row r="116" ht="20.25" customFormat="1" customHeight="1" s="239">
      <c r="A116" s="233" t="n">
        <v>2022</v>
      </c>
      <c r="B116" s="236" t="n">
        <v>5</v>
      </c>
      <c r="C116" s="237" t="n">
        <v>44689</v>
      </c>
      <c r="D116" s="237" t="n">
        <v>178</v>
      </c>
      <c r="E116" s="237" t="n">
        <v>212</v>
      </c>
      <c r="F116" s="238" t="inlineStr">
        <is>
          <t>فوم دعامه 60*90 (مجمعه)</t>
        </is>
      </c>
      <c r="G116" t="inlineStr">
        <is>
          <t>FMDACI66090000</t>
        </is>
      </c>
      <c r="H116" t="n">
        <v>50</v>
      </c>
      <c r="I116" s="240" t="n">
        <v>46.5</v>
      </c>
      <c r="J116" s="241" t="n">
        <v>53.5</v>
      </c>
      <c r="K116" s="242" t="n"/>
      <c r="L116" s="232" t="n"/>
      <c r="M116" s="232" t="n"/>
      <c r="N116" s="278">
        <f>IFERROR((L116-I116)/I116,"")</f>
        <v/>
      </c>
      <c r="O116" s="348" t="n"/>
      <c r="P116" s="348" t="n"/>
      <c r="Q116" s="348" t="n"/>
      <c r="R116" s="348" t="n"/>
      <c r="S116" s="348" t="n"/>
      <c r="T116" s="348" t="n"/>
      <c r="U116" s="348" t="n"/>
      <c r="V116" s="348" t="n"/>
      <c r="W116" s="348" t="n"/>
    </row>
    <row r="117" ht="20.25" customFormat="1" customHeight="1" s="239">
      <c r="A117" s="233" t="n">
        <v>2022</v>
      </c>
      <c r="B117" s="236" t="n">
        <v>5</v>
      </c>
      <c r="C117" s="237" t="n">
        <v>44689</v>
      </c>
      <c r="D117" s="237" t="n">
        <v>438</v>
      </c>
      <c r="E117" s="237" t="n">
        <v>376</v>
      </c>
      <c r="F117" s="238" t="inlineStr">
        <is>
          <t>LG43LM63/UM73</t>
        </is>
      </c>
      <c r="G117" t="inlineStr">
        <is>
          <t>FMLGEI43LM6373</t>
        </is>
      </c>
      <c r="H117" t="n">
        <v>335</v>
      </c>
      <c r="I117" s="240" t="n">
        <v>315.235</v>
      </c>
      <c r="J117" s="241" t="n">
        <v>358.785</v>
      </c>
      <c r="K117" s="242" t="n"/>
      <c r="L117" s="232" t="n"/>
      <c r="M117" s="232" t="n"/>
      <c r="N117" s="278">
        <f>IFERROR((L117-I117)/I117,"")</f>
        <v/>
      </c>
      <c r="O117" s="348" t="n"/>
      <c r="P117" s="348" t="n"/>
      <c r="Q117" s="348" t="n"/>
      <c r="R117" s="348" t="n"/>
      <c r="S117" s="348" t="n"/>
      <c r="T117" s="348" t="n"/>
      <c r="U117" s="348" t="n"/>
      <c r="V117" s="348" t="n"/>
      <c r="W117" s="348" t="n"/>
    </row>
    <row r="118" ht="20.25" customFormat="1" customHeight="1" s="239">
      <c r="A118" s="233" t="n">
        <v>2022</v>
      </c>
      <c r="B118" s="236" t="n">
        <v>5</v>
      </c>
      <c r="C118" s="237" t="n">
        <v>44689</v>
      </c>
      <c r="D118" s="237" t="n">
        <v>689</v>
      </c>
      <c r="E118" s="237" t="n">
        <v>124</v>
      </c>
      <c r="F118" s="238" t="inlineStr">
        <is>
          <t>لوحه غساله كيلوباترا</t>
        </is>
      </c>
      <c r="G118" t="inlineStr">
        <is>
          <t>FMDAII70CP0000</t>
        </is>
      </c>
      <c r="H118" t="n">
        <v>75</v>
      </c>
      <c r="I118" s="240" t="n">
        <v>67.5</v>
      </c>
      <c r="J118" s="241" t="n">
        <v>82.5</v>
      </c>
      <c r="K118" s="242" t="n"/>
      <c r="L118" s="232" t="n"/>
      <c r="M118" s="232" t="n"/>
      <c r="N118" s="278">
        <f>IFERROR((L118-I118)/I118,"")</f>
        <v/>
      </c>
      <c r="O118" s="348" t="n"/>
      <c r="P118" s="348" t="n"/>
      <c r="Q118" s="348" t="n"/>
      <c r="R118" s="348" t="n"/>
      <c r="S118" s="348" t="n"/>
      <c r="T118" s="348" t="n"/>
      <c r="U118" s="348" t="n"/>
      <c r="V118" s="348" t="n"/>
      <c r="W118" s="348" t="n"/>
    </row>
    <row r="119" ht="20.25" customFormat="1" customHeight="1" s="239">
      <c r="A119" s="233" t="n">
        <v>2022</v>
      </c>
      <c r="B119" s="236" t="n">
        <v>5</v>
      </c>
      <c r="C119" s="237" t="n">
        <v>44689</v>
      </c>
      <c r="D119" s="237" t="n">
        <v>140</v>
      </c>
      <c r="E119" s="237" t="n">
        <v>212</v>
      </c>
      <c r="F119" s="238" t="inlineStr">
        <is>
          <t>فوم قاعده 60*90 (مجمعه)</t>
        </is>
      </c>
      <c r="G119" t="inlineStr">
        <is>
          <t>FMDACI16090000</t>
        </is>
      </c>
      <c r="H119" t="n">
        <v>485</v>
      </c>
      <c r="I119" s="240" t="n">
        <v>451.05</v>
      </c>
      <c r="J119" s="241" t="n">
        <v>518.95</v>
      </c>
      <c r="K119" s="242" t="n"/>
      <c r="L119" s="232" t="n"/>
      <c r="M119" s="232" t="n"/>
      <c r="N119" s="278">
        <f>IFERROR((L119-I119)/I119,"")</f>
        <v/>
      </c>
      <c r="O119" s="348" t="n"/>
      <c r="P119" s="348" t="n"/>
      <c r="Q119" s="348" t="n"/>
      <c r="R119" s="348" t="n"/>
      <c r="S119" s="348" t="n"/>
      <c r="T119" s="348" t="n"/>
      <c r="U119" s="348" t="n"/>
      <c r="V119" s="348" t="n"/>
      <c r="W119" s="348" t="n"/>
    </row>
    <row r="120" ht="20.25" customFormat="1" customHeight="1" s="239">
      <c r="A120" s="233" t="n">
        <v>2022</v>
      </c>
      <c r="B120" s="236" t="n">
        <v>5</v>
      </c>
      <c r="C120" s="237" t="n">
        <v>44689</v>
      </c>
      <c r="D120" s="237" t="n">
        <v>178</v>
      </c>
      <c r="E120" s="237" t="n">
        <v>212</v>
      </c>
      <c r="F120" s="238" t="inlineStr">
        <is>
          <t>فوم دعامه 60*90 (مجمعه)</t>
        </is>
      </c>
      <c r="G120" t="inlineStr">
        <is>
          <t>FMDACI66090000</t>
        </is>
      </c>
      <c r="H120" t="n">
        <v>50</v>
      </c>
      <c r="I120" s="240" t="n">
        <v>46.5</v>
      </c>
      <c r="J120" s="241" t="n">
        <v>53.5</v>
      </c>
      <c r="K120" s="242" t="n"/>
      <c r="L120" s="232" t="n"/>
      <c r="M120" s="232" t="n"/>
      <c r="N120" s="278">
        <f>IFERROR((L120-I120)/I120,"")</f>
        <v/>
      </c>
      <c r="O120" s="348" t="n"/>
      <c r="P120" s="348" t="n"/>
      <c r="Q120" s="348" t="n"/>
      <c r="R120" s="348" t="n"/>
      <c r="S120" s="348" t="n"/>
      <c r="T120" s="348" t="n"/>
      <c r="U120" s="348" t="n"/>
      <c r="V120" s="348" t="n"/>
      <c r="W120" s="348" t="n"/>
    </row>
    <row r="121" ht="20.25" customFormat="1" customHeight="1" s="239">
      <c r="A121" s="233" t="n">
        <v>2022</v>
      </c>
      <c r="B121" s="236" t="n">
        <v>5</v>
      </c>
      <c r="C121" s="237" t="n">
        <v>44689</v>
      </c>
      <c r="D121" s="237" t="n">
        <v>438</v>
      </c>
      <c r="E121" s="237" t="n">
        <v>376</v>
      </c>
      <c r="F121" s="238" t="inlineStr">
        <is>
          <t>LG43LM63/UM73</t>
        </is>
      </c>
      <c r="G121" t="inlineStr">
        <is>
          <t>FMLGEI43LM6373</t>
        </is>
      </c>
      <c r="H121" t="n">
        <v>335</v>
      </c>
      <c r="I121" s="240" t="n">
        <v>315.235</v>
      </c>
      <c r="J121" s="241" t="n">
        <v>358.785</v>
      </c>
      <c r="K121" s="242" t="n"/>
      <c r="L121" s="232" t="n"/>
      <c r="M121" s="232" t="n"/>
      <c r="N121" s="278">
        <f>IFERROR((L121-I121)/I121,"")</f>
        <v/>
      </c>
      <c r="O121" s="348" t="n"/>
      <c r="P121" s="348" t="n"/>
      <c r="Q121" s="348" t="n"/>
      <c r="R121" s="348" t="n"/>
      <c r="S121" s="348" t="n"/>
      <c r="T121" s="348" t="n"/>
      <c r="U121" s="348" t="n"/>
      <c r="V121" s="348" t="n"/>
      <c r="W121" s="348" t="n"/>
    </row>
    <row r="122" ht="20.25" customFormat="1" customHeight="1" s="239">
      <c r="A122" s="233" t="n">
        <v>2022</v>
      </c>
      <c r="B122" s="236" t="n">
        <v>5</v>
      </c>
      <c r="C122" s="237" t="n">
        <v>44689</v>
      </c>
      <c r="D122" s="237" t="n">
        <v>564</v>
      </c>
      <c r="E122" s="237" t="n">
        <v>388</v>
      </c>
      <c r="F122" s="238" t="inlineStr">
        <is>
          <t>top led 32 l 29 توشيبا HTTEFK520040</t>
        </is>
      </c>
      <c r="G122" t="inlineStr">
        <is>
          <t>FMTOSI32TL2940</t>
        </is>
      </c>
      <c r="H122" t="n">
        <v>119</v>
      </c>
      <c r="I122" s="240" t="n">
        <v>109.48</v>
      </c>
      <c r="J122" s="241" t="n">
        <v>128.52</v>
      </c>
      <c r="K122" s="242" t="n"/>
      <c r="L122" s="232" t="n"/>
      <c r="M122" s="232" t="n"/>
      <c r="N122" s="278">
        <f>IFERROR((L122-I122)/I122,"")</f>
        <v/>
      </c>
      <c r="O122" s="348" t="n"/>
      <c r="P122" s="348" t="n"/>
      <c r="Q122" s="348" t="n"/>
      <c r="R122" s="348" t="n"/>
      <c r="S122" s="348" t="n"/>
      <c r="T122" s="348" t="n"/>
      <c r="U122" s="348" t="n"/>
      <c r="V122" s="348" t="n"/>
      <c r="W122" s="348" t="n"/>
    </row>
    <row r="123" ht="20.25" customFormat="1" customHeight="1" s="239">
      <c r="A123" s="233" t="n">
        <v>2022</v>
      </c>
      <c r="B123" s="236" t="n">
        <v>5</v>
      </c>
      <c r="C123" s="237" t="n">
        <v>44689</v>
      </c>
      <c r="D123" s="237" t="n">
        <v>565</v>
      </c>
      <c r="E123" s="237" t="n">
        <v>388</v>
      </c>
      <c r="F123" s="238" t="inlineStr">
        <is>
          <t xml:space="preserve">bottom led 32 l29 توشيبا  HTTEFK520050 </t>
        </is>
      </c>
      <c r="G123" t="inlineStr">
        <is>
          <t>FMTOSI32BL2950</t>
        </is>
      </c>
      <c r="H123" t="n">
        <v>91</v>
      </c>
      <c r="I123" s="240" t="n">
        <v>83.72</v>
      </c>
      <c r="J123" s="241" t="n">
        <v>98.28</v>
      </c>
      <c r="K123" s="242" t="n"/>
      <c r="L123" s="232" t="n"/>
      <c r="M123" s="232" t="n"/>
      <c r="N123" s="278">
        <f>IFERROR((L123-I123)/I123,"")</f>
        <v/>
      </c>
      <c r="O123" s="348" t="n"/>
      <c r="P123" s="348" t="n"/>
      <c r="Q123" s="348" t="n"/>
      <c r="R123" s="348" t="n"/>
      <c r="S123" s="348" t="n"/>
      <c r="T123" s="348" t="n"/>
      <c r="U123" s="348" t="n"/>
      <c r="V123" s="348" t="n"/>
      <c r="W123" s="348" t="n"/>
    </row>
    <row r="124" ht="20.25" customFormat="1" customHeight="1" s="239">
      <c r="A124" s="233" t="n">
        <v>2022</v>
      </c>
      <c r="B124" s="236" t="n">
        <v>5</v>
      </c>
      <c r="C124" s="237" t="n">
        <v>44689</v>
      </c>
      <c r="D124" s="237" t="n">
        <v>566</v>
      </c>
      <c r="E124" s="237" t="n">
        <v>388</v>
      </c>
      <c r="F124" s="238" t="inlineStr">
        <is>
          <t>side L&amp;R led 32 l 29 توشيبا  HTTEFK520060</t>
        </is>
      </c>
      <c r="G124" t="inlineStr">
        <is>
          <t>FMTOSI32LR2960</t>
        </is>
      </c>
      <c r="H124" t="n">
        <v>34</v>
      </c>
      <c r="I124" s="240" t="n">
        <v>31.28</v>
      </c>
      <c r="J124" s="241" t="n">
        <v>36.72</v>
      </c>
      <c r="K124" s="242" t="n"/>
      <c r="L124" s="232" t="n"/>
      <c r="M124" s="232" t="n"/>
      <c r="N124" s="278">
        <f>IFERROR((L124-I124)/I124,"")</f>
        <v/>
      </c>
      <c r="O124" s="348" t="n"/>
      <c r="P124" s="348" t="n"/>
      <c r="Q124" s="348" t="n"/>
      <c r="R124" s="348" t="n"/>
      <c r="S124" s="348" t="n"/>
      <c r="T124" s="348" t="n"/>
      <c r="U124" s="348" t="n"/>
      <c r="V124" s="348" t="n"/>
      <c r="W124" s="348" t="n"/>
    </row>
    <row r="125" ht="20.25" customFormat="1" customHeight="1" s="239">
      <c r="A125" s="233" t="n">
        <v>2022</v>
      </c>
      <c r="B125" s="236" t="n">
        <v>5</v>
      </c>
      <c r="C125" s="237" t="n">
        <v>44689</v>
      </c>
      <c r="D125" s="237" t="n">
        <v>670</v>
      </c>
      <c r="E125" s="237" t="n">
        <v>419</v>
      </c>
      <c r="F125" s="238" t="inlineStr">
        <is>
          <t>LG43UP77</t>
        </is>
      </c>
      <c r="G125" t="inlineStr">
        <is>
          <t>FMLGEI043UP770</t>
        </is>
      </c>
      <c r="H125" t="n">
        <v>298</v>
      </c>
      <c r="I125" s="240" t="n">
        <v>280.418</v>
      </c>
      <c r="J125" s="241" t="n">
        <v>319.158</v>
      </c>
      <c r="K125" s="242" t="n"/>
      <c r="L125" s="232" t="n"/>
      <c r="M125" s="232" t="n"/>
      <c r="N125" s="278">
        <f>IFERROR((L125-I125)/I125,"")</f>
        <v/>
      </c>
      <c r="O125" s="348" t="n"/>
      <c r="P125" s="348" t="n"/>
      <c r="Q125" s="348" t="n"/>
      <c r="R125" s="348" t="n"/>
      <c r="S125" s="348" t="n"/>
      <c r="T125" s="348" t="n"/>
      <c r="U125" s="348" t="n"/>
      <c r="V125" s="348" t="n"/>
      <c r="W125" s="348" t="n"/>
    </row>
    <row r="126" ht="20.25" customFormat="1" customHeight="1" s="239">
      <c r="A126" s="233" t="n">
        <v>2022</v>
      </c>
      <c r="B126" s="236" t="n">
        <v>5</v>
      </c>
      <c r="C126" s="237" t="n">
        <v>44689</v>
      </c>
      <c r="D126" s="237" t="n">
        <v>440</v>
      </c>
      <c r="E126" s="237" t="n">
        <v>378</v>
      </c>
      <c r="F126" s="238" t="inlineStr">
        <is>
          <t>فوم طقم سخان زانوسى</t>
        </is>
      </c>
      <c r="G126" t="inlineStr">
        <is>
          <t>FMDAHIN30000000</t>
        </is>
      </c>
      <c r="H126" t="n">
        <v>258</v>
      </c>
      <c r="I126" s="240" t="n">
        <v>239.94</v>
      </c>
      <c r="J126" s="241" t="n">
        <v>276.06</v>
      </c>
      <c r="K126" s="242" t="n"/>
      <c r="L126" s="232" t="n"/>
      <c r="M126" s="232" t="n"/>
      <c r="N126" s="278">
        <f>IFERROR((L126-I126)/I126,"")</f>
        <v/>
      </c>
      <c r="O126" s="348" t="n"/>
      <c r="P126" s="348" t="n"/>
      <c r="Q126" s="348" t="n"/>
      <c r="R126" s="348" t="n"/>
      <c r="S126" s="348" t="n"/>
      <c r="T126" s="348" t="n"/>
      <c r="U126" s="348" t="n"/>
      <c r="V126" s="348" t="n"/>
      <c r="W126" s="348" t="n"/>
    </row>
    <row r="127" ht="20.25" customFormat="1" customHeight="1" s="239">
      <c r="A127" s="233" t="n">
        <v>2022</v>
      </c>
      <c r="B127" s="236" t="n">
        <v>5</v>
      </c>
      <c r="C127" s="237" t="n">
        <v>44689</v>
      </c>
      <c r="D127" s="237" t="n">
        <v>566</v>
      </c>
      <c r="E127" s="237" t="n">
        <v>388</v>
      </c>
      <c r="F127" s="238" t="inlineStr">
        <is>
          <t>side L&amp;R led 32 l 29 توشيبا  HTTEFK520060</t>
        </is>
      </c>
      <c r="G127" t="inlineStr">
        <is>
          <t>FMTOSI32LR2960</t>
        </is>
      </c>
      <c r="H127" t="n">
        <v>34</v>
      </c>
      <c r="I127" s="240" t="n">
        <v>31.28</v>
      </c>
      <c r="J127" s="241" t="n">
        <v>36.72</v>
      </c>
      <c r="K127" s="242" t="n"/>
      <c r="L127" s="232" t="n"/>
      <c r="M127" s="232" t="n"/>
      <c r="N127" s="278">
        <f>IFERROR((L127-I127)/I127,"")</f>
        <v/>
      </c>
      <c r="O127" s="348" t="n"/>
      <c r="P127" s="348" t="n"/>
      <c r="Q127" s="348" t="n"/>
      <c r="R127" s="348" t="n"/>
      <c r="S127" s="348" t="n"/>
      <c r="T127" s="348" t="n"/>
      <c r="U127" s="348" t="n"/>
      <c r="V127" s="348" t="n"/>
      <c r="W127" s="348" t="n"/>
    </row>
    <row r="128" ht="20.25" customFormat="1" customHeight="1" s="239">
      <c r="A128" s="233" t="n">
        <v>2022</v>
      </c>
      <c r="B128" s="236" t="n">
        <v>5</v>
      </c>
      <c r="C128" s="237" t="n">
        <v>44689</v>
      </c>
      <c r="D128" s="237" t="n">
        <v>607</v>
      </c>
      <c r="E128" s="237" t="n">
        <v>395</v>
      </c>
      <c r="F128" s="238" t="inlineStr">
        <is>
          <t>زوايا امامية كولدير منلو</t>
        </is>
      </c>
      <c r="G128" t="inlineStr">
        <is>
          <t>FMMINI20000042</t>
        </is>
      </c>
      <c r="H128" t="n">
        <v>100</v>
      </c>
      <c r="I128" s="240" t="n">
        <v>93</v>
      </c>
      <c r="J128" s="241" t="n">
        <v>107</v>
      </c>
      <c r="K128" s="242" t="n"/>
      <c r="L128" s="232" t="n"/>
      <c r="M128" s="232" t="n"/>
      <c r="N128" s="278">
        <f>IFERROR((L128-I128)/I128,"")</f>
        <v/>
      </c>
      <c r="O128" s="348" t="n"/>
      <c r="P128" s="348" t="n"/>
      <c r="Q128" s="348" t="n"/>
      <c r="R128" s="348" t="n"/>
      <c r="S128" s="348" t="n"/>
      <c r="T128" s="348" t="n"/>
      <c r="U128" s="348" t="n"/>
      <c r="V128" s="348" t="n"/>
      <c r="W128" s="348" t="n"/>
    </row>
    <row r="129" ht="20.25" customFormat="1" customHeight="1" s="239">
      <c r="A129" s="233" t="n">
        <v>2022</v>
      </c>
      <c r="B129" s="236" t="n">
        <v>5</v>
      </c>
      <c r="C129" s="237" t="n">
        <v>44689</v>
      </c>
      <c r="D129" s="237" t="n">
        <v>608</v>
      </c>
      <c r="E129" s="237" t="n">
        <v>395</v>
      </c>
      <c r="F129" s="238" t="inlineStr">
        <is>
          <t>زوايا خلفية كولدير منلو</t>
        </is>
      </c>
      <c r="G129" t="inlineStr">
        <is>
          <t>FMMINI30000043</t>
        </is>
      </c>
      <c r="H129" t="n">
        <v>100</v>
      </c>
      <c r="I129" s="240" t="n">
        <v>93</v>
      </c>
      <c r="J129" s="241" t="n">
        <v>107</v>
      </c>
      <c r="K129" s="242" t="n"/>
      <c r="L129" s="232" t="n"/>
      <c r="M129" s="232" t="n"/>
      <c r="N129" s="278">
        <f>IFERROR((L129-I129)/I129,"")</f>
        <v/>
      </c>
      <c r="O129" s="348" t="n"/>
      <c r="P129" s="348" t="n"/>
      <c r="Q129" s="348" t="n"/>
      <c r="R129" s="348" t="n"/>
      <c r="S129" s="348" t="n"/>
      <c r="T129" s="348" t="n"/>
      <c r="U129" s="348" t="n"/>
      <c r="V129" s="348" t="n"/>
      <c r="W129" s="348" t="n"/>
    </row>
    <row r="130" ht="20.25" customFormat="1" customHeight="1" s="239">
      <c r="A130" s="233" t="n">
        <v>2022</v>
      </c>
      <c r="B130" s="236" t="n">
        <v>5</v>
      </c>
      <c r="C130" s="237" t="n">
        <v>44689</v>
      </c>
      <c r="D130" s="237" t="n">
        <v>609</v>
      </c>
      <c r="E130" s="237" t="n">
        <v>395</v>
      </c>
      <c r="F130" s="238" t="inlineStr">
        <is>
          <t>قاعدة كولدير منلو</t>
        </is>
      </c>
      <c r="G130" t="inlineStr">
        <is>
          <t>FMMINI10000044</t>
        </is>
      </c>
      <c r="H130" t="n">
        <v>35</v>
      </c>
      <c r="I130" s="240" t="n">
        <v>32.6</v>
      </c>
      <c r="J130" s="241" t="n">
        <v>37.5</v>
      </c>
      <c r="K130" s="242" t="n"/>
      <c r="L130" s="232" t="n"/>
      <c r="M130" s="232" t="n"/>
      <c r="N130" s="278">
        <f>IFERROR((L130-I130)/I130,"")</f>
        <v/>
      </c>
      <c r="O130" s="348" t="n"/>
      <c r="P130" s="348" t="n"/>
      <c r="Q130" s="348" t="n"/>
      <c r="R130" s="348" t="n"/>
      <c r="S130" s="348" t="n"/>
      <c r="T130" s="348" t="n"/>
      <c r="U130" s="348" t="n"/>
      <c r="V130" s="348" t="n"/>
      <c r="W130" s="348" t="n"/>
    </row>
    <row r="131" ht="20.25" customFormat="1" customHeight="1" s="239">
      <c r="A131" s="233" t="n">
        <v>2022</v>
      </c>
      <c r="B131" s="236" t="n">
        <v>5</v>
      </c>
      <c r="C131" s="237" t="n">
        <v>44689</v>
      </c>
      <c r="D131" s="237" t="n">
        <v>1</v>
      </c>
      <c r="E131" s="237" t="n">
        <v>1</v>
      </c>
      <c r="F131" s="238" t="inlineStr">
        <is>
          <t>كفر سخان فرنساوي</t>
        </is>
      </c>
      <c r="G131" t="inlineStr">
        <is>
          <t>FMENCI20000000</t>
        </is>
      </c>
      <c r="H131" t="n">
        <v>111</v>
      </c>
      <c r="I131" s="240" t="n">
        <v>103.23</v>
      </c>
      <c r="J131" s="241" t="n">
        <v>118.77</v>
      </c>
      <c r="K131" s="242" t="n"/>
      <c r="L131" s="232" t="n"/>
      <c r="M131" s="232" t="n"/>
      <c r="N131" s="278">
        <f>IFERROR((L131-I131)/I131,"")</f>
        <v/>
      </c>
      <c r="O131" s="348" t="n"/>
      <c r="P131" s="348" t="n"/>
      <c r="Q131" s="348" t="n"/>
      <c r="R131" s="348" t="n"/>
      <c r="S131" s="348" t="n"/>
      <c r="T131" s="348" t="n"/>
      <c r="U131" s="348" t="n"/>
      <c r="V131" s="348" t="n"/>
      <c r="W131" s="348" t="n"/>
    </row>
    <row r="132" ht="20.25" customFormat="1" customHeight="1" s="239">
      <c r="A132" s="233" t="n">
        <v>2022</v>
      </c>
      <c r="B132" s="236" t="n">
        <v>5</v>
      </c>
      <c r="C132" s="237" t="n">
        <v>44689</v>
      </c>
      <c r="D132" s="237" t="n">
        <v>2</v>
      </c>
      <c r="E132" s="237" t="n">
        <v>1</v>
      </c>
      <c r="F132" s="238" t="inlineStr">
        <is>
          <t>قاعدة سخان فرنساوي</t>
        </is>
      </c>
      <c r="G132" t="inlineStr">
        <is>
          <t>FMENCI30000000</t>
        </is>
      </c>
      <c r="H132" t="n">
        <v>113</v>
      </c>
      <c r="I132" s="240" t="n">
        <v>105.09</v>
      </c>
      <c r="J132" s="241" t="n">
        <v>120.91</v>
      </c>
      <c r="K132" s="242" t="n"/>
      <c r="L132" s="232" t="n"/>
      <c r="M132" s="232" t="n"/>
      <c r="N132" s="278">
        <f>IFERROR((L132-I132)/I132,"")</f>
        <v/>
      </c>
      <c r="O132" s="348" t="n"/>
      <c r="P132" s="348" t="n"/>
      <c r="Q132" s="348" t="n"/>
      <c r="R132" s="348" t="n"/>
      <c r="S132" s="348" t="n"/>
      <c r="T132" s="348" t="n"/>
      <c r="U132" s="348" t="n"/>
      <c r="V132" s="348" t="n"/>
      <c r="W132" s="348" t="n"/>
    </row>
    <row r="133" ht="20.25" customFormat="1" customHeight="1" s="239">
      <c r="A133" s="233" t="n">
        <v>2022</v>
      </c>
      <c r="B133" s="236" t="n">
        <v>5</v>
      </c>
      <c r="C133" s="237" t="n">
        <v>44689</v>
      </c>
      <c r="D133" s="237" t="n">
        <v>690</v>
      </c>
      <c r="E133" s="237" t="n">
        <v>125</v>
      </c>
      <c r="F133" s="238" t="inlineStr">
        <is>
          <t>زوايا اماميه كيلوباترا</t>
        </is>
      </c>
      <c r="G133" t="inlineStr">
        <is>
          <t>FMDAII2FCP0000</t>
        </is>
      </c>
      <c r="H133" t="n">
        <v>170</v>
      </c>
      <c r="I133" s="240" t="n">
        <v>153</v>
      </c>
      <c r="J133" s="241" t="n">
        <v>187</v>
      </c>
      <c r="K133" s="242" t="n"/>
      <c r="L133" s="232" t="n"/>
      <c r="M133" s="232" t="n"/>
      <c r="N133" s="278">
        <f>IFERROR((L133-I133)/I133,"")</f>
        <v/>
      </c>
      <c r="O133" s="348" t="n"/>
      <c r="P133" s="348" t="n"/>
      <c r="Q133" s="348" t="n"/>
      <c r="R133" s="348" t="n"/>
      <c r="S133" s="348" t="n"/>
      <c r="T133" s="348" t="n"/>
      <c r="U133" s="348" t="n"/>
      <c r="V133" s="348" t="n"/>
      <c r="W133" s="348" t="n"/>
    </row>
    <row r="134" ht="20.25" customFormat="1" customHeight="1" s="239">
      <c r="A134" s="233" t="n">
        <v>2022</v>
      </c>
      <c r="B134" s="236" t="n">
        <v>5</v>
      </c>
      <c r="C134" s="237" t="n">
        <v>44689</v>
      </c>
      <c r="D134" s="237" t="n">
        <v>691</v>
      </c>
      <c r="E134" s="237" t="n">
        <v>125</v>
      </c>
      <c r="F134" s="238" t="inlineStr">
        <is>
          <t>زوايا خلفيه كيلوباترا</t>
        </is>
      </c>
      <c r="G134" t="inlineStr">
        <is>
          <t>FMDAII2RCP0000</t>
        </is>
      </c>
      <c r="H134" t="n">
        <v>194</v>
      </c>
      <c r="I134" s="240" t="n">
        <v>174.6</v>
      </c>
      <c r="J134" s="241" t="n">
        <v>213.4</v>
      </c>
      <c r="K134" s="242" t="n"/>
      <c r="L134" s="232" t="n"/>
      <c r="M134" s="232" t="n"/>
      <c r="N134" s="278">
        <f>IFERROR((L134-I134)/I134,"")</f>
        <v/>
      </c>
      <c r="O134" s="348" t="n"/>
      <c r="P134" s="348" t="n"/>
      <c r="Q134" s="348" t="n"/>
      <c r="R134" s="348" t="n"/>
      <c r="S134" s="348" t="n"/>
      <c r="T134" s="348" t="n"/>
      <c r="U134" s="348" t="n"/>
      <c r="V134" s="348" t="n"/>
      <c r="W134" s="348" t="n"/>
    </row>
    <row r="135" ht="20.25" customFormat="1" customHeight="1" s="239">
      <c r="A135" s="233" t="n">
        <v>2022</v>
      </c>
      <c r="B135" s="236" t="n">
        <v>5</v>
      </c>
      <c r="C135" s="237" t="n">
        <v>44689</v>
      </c>
      <c r="D135" s="237" t="n">
        <v>550</v>
      </c>
      <c r="E135" s="237" t="n">
        <v>383</v>
      </c>
      <c r="F135" s="238" t="inlineStr">
        <is>
          <t>FRONT 43LM55</t>
        </is>
      </c>
      <c r="G135" t="inlineStr">
        <is>
          <t>FMLGEI43LM55FR</t>
        </is>
      </c>
      <c r="H135" t="n">
        <v>35</v>
      </c>
      <c r="I135" s="240" t="n">
        <v>32.025</v>
      </c>
      <c r="J135" s="241" t="n">
        <v>38.045</v>
      </c>
      <c r="K135" s="242" t="n"/>
      <c r="L135" s="232" t="n"/>
      <c r="M135" s="232" t="n"/>
      <c r="N135" s="278">
        <f>IFERROR((L135-I135)/I135,"")</f>
        <v/>
      </c>
      <c r="O135" s="348" t="n"/>
      <c r="P135" s="348" t="n"/>
      <c r="Q135" s="348" t="n"/>
      <c r="R135" s="348" t="n"/>
      <c r="S135" s="348" t="n"/>
      <c r="T135" s="348" t="n"/>
      <c r="U135" s="348" t="n"/>
      <c r="V135" s="348" t="n"/>
      <c r="W135" s="348" t="n"/>
    </row>
    <row r="136" ht="20.25" customFormat="1" customHeight="1" s="239">
      <c r="A136" s="233" t="n">
        <v>2022</v>
      </c>
      <c r="B136" s="236" t="n">
        <v>5</v>
      </c>
      <c r="C136" s="237" t="n">
        <v>44689</v>
      </c>
      <c r="D136" s="237" t="n">
        <v>9</v>
      </c>
      <c r="E136" s="237" t="n">
        <v>3</v>
      </c>
      <c r="F136" s="238" t="inlineStr">
        <is>
          <t>(إفتا)SAB  2047101</t>
        </is>
      </c>
      <c r="G136" t="inlineStr">
        <is>
          <t>FMAFTI40000000</t>
        </is>
      </c>
      <c r="H136" t="n">
        <v>24</v>
      </c>
      <c r="I136" s="240" t="n">
        <v>22.32</v>
      </c>
      <c r="J136" s="241" t="n">
        <v>25.68</v>
      </c>
      <c r="K136" s="242" t="n"/>
      <c r="L136" s="232" t="n"/>
      <c r="M136" s="232" t="n"/>
      <c r="N136" s="278">
        <f>IFERROR((L136-I136)/I136,"")</f>
        <v/>
      </c>
      <c r="O136" s="348" t="n"/>
      <c r="P136" s="348" t="n"/>
      <c r="Q136" s="348" t="n"/>
      <c r="R136" s="348" t="n"/>
      <c r="S136" s="348" t="n"/>
      <c r="T136" s="348" t="n"/>
      <c r="U136" s="348" t="n"/>
      <c r="V136" s="348" t="n"/>
      <c r="W136" s="348" t="n"/>
    </row>
    <row r="137" ht="20.25" customFormat="1" customHeight="1" s="239">
      <c r="A137" s="233" t="n">
        <v>2022</v>
      </c>
      <c r="B137" s="236" t="n">
        <v>5</v>
      </c>
      <c r="C137" s="237" t="n">
        <v>44689</v>
      </c>
      <c r="D137" s="237" t="n">
        <v>10</v>
      </c>
      <c r="E137" s="237" t="n">
        <v>3</v>
      </c>
      <c r="F137" s="238" t="inlineStr">
        <is>
          <t>(إفتا)S1B1 1754501</t>
        </is>
      </c>
      <c r="G137" t="inlineStr">
        <is>
          <t>FMAFTI10000000</t>
        </is>
      </c>
      <c r="H137" t="n">
        <v>48</v>
      </c>
      <c r="I137" s="240" t="n">
        <v>44.64</v>
      </c>
      <c r="J137" s="241" t="n">
        <v>51.36</v>
      </c>
      <c r="K137" s="242" t="n"/>
      <c r="L137" s="232" t="n"/>
      <c r="M137" s="232" t="n"/>
      <c r="N137" s="278">
        <f>IFERROR((L137-I137)/I137,"")</f>
        <v/>
      </c>
      <c r="O137" s="348" t="n"/>
      <c r="P137" s="348" t="n"/>
      <c r="Q137" s="348" t="n"/>
      <c r="R137" s="348" t="n"/>
      <c r="S137" s="348" t="n"/>
      <c r="T137" s="348" t="n"/>
      <c r="U137" s="348" t="n"/>
      <c r="V137" s="348" t="n"/>
      <c r="W137" s="348" t="n"/>
    </row>
    <row r="138" ht="20.25" customFormat="1" customHeight="1" s="239">
      <c r="A138" s="233" t="n">
        <v>2022</v>
      </c>
      <c r="B138" s="236" t="n">
        <v>5</v>
      </c>
      <c r="C138" s="237" t="n">
        <v>44689</v>
      </c>
      <c r="D138" s="237" t="n">
        <v>131</v>
      </c>
      <c r="E138" s="237" t="n">
        <v>53</v>
      </c>
      <c r="F138" s="238" t="inlineStr">
        <is>
          <t>فوم كوش 130</t>
        </is>
      </c>
      <c r="G138" t="inlineStr">
        <is>
          <t>FMDACI51300000</t>
        </is>
      </c>
      <c r="H138" t="n">
        <v>10</v>
      </c>
      <c r="I138" s="240" t="n">
        <v>9.300000000000001</v>
      </c>
      <c r="J138" s="241" t="n">
        <v>10.7</v>
      </c>
      <c r="K138" s="242" t="n"/>
      <c r="L138" s="232" t="n"/>
      <c r="M138" s="232" t="n"/>
      <c r="N138" s="278">
        <f>IFERROR((L138-I138)/I138,"")</f>
        <v/>
      </c>
      <c r="O138" s="348" t="n"/>
      <c r="P138" s="348" t="n"/>
      <c r="Q138" s="348" t="n"/>
      <c r="R138" s="348" t="n"/>
      <c r="S138" s="348" t="n"/>
      <c r="T138" s="348" t="n"/>
      <c r="U138" s="348" t="n"/>
      <c r="V138" s="348" t="n"/>
      <c r="W138" s="348" t="n"/>
    </row>
    <row r="139" ht="20.25" customFormat="1" customHeight="1" s="239">
      <c r="A139" s="233" t="n">
        <v>2022</v>
      </c>
      <c r="B139" s="236" t="n">
        <v>5</v>
      </c>
      <c r="C139" s="237" t="n">
        <v>44689</v>
      </c>
      <c r="D139" s="237" t="n">
        <v>11</v>
      </c>
      <c r="E139" s="237" t="n">
        <v>4</v>
      </c>
      <c r="F139" s="238" t="inlineStr">
        <is>
          <t>فوم جانب حمايه يمين</t>
        </is>
      </c>
      <c r="G139" t="inlineStr">
        <is>
          <t>FMDACI30000000</t>
        </is>
      </c>
      <c r="H139" t="n">
        <v>212</v>
      </c>
      <c r="I139" s="240" t="n">
        <v>197.16</v>
      </c>
      <c r="J139" s="241" t="n">
        <v>226.84</v>
      </c>
      <c r="K139" s="242" t="n"/>
      <c r="L139" s="232" t="n"/>
      <c r="M139" s="232" t="n"/>
      <c r="N139" s="278">
        <f>IFERROR((L139-I139)/I139,"")</f>
        <v/>
      </c>
      <c r="O139" s="348" t="n"/>
      <c r="P139" s="348" t="n"/>
      <c r="Q139" s="348" t="n"/>
      <c r="R139" s="348" t="n"/>
      <c r="S139" s="348" t="n"/>
      <c r="T139" s="348" t="n"/>
      <c r="U139" s="348" t="n"/>
      <c r="V139" s="348" t="n"/>
      <c r="W139" s="348" t="n"/>
    </row>
    <row r="140" ht="20.25" customFormat="1" customHeight="1" s="239">
      <c r="A140" s="233" t="n">
        <v>2022</v>
      </c>
      <c r="B140" s="236" t="n">
        <v>5</v>
      </c>
      <c r="C140" s="237" t="n">
        <v>44689</v>
      </c>
      <c r="D140" s="237" t="n">
        <v>12</v>
      </c>
      <c r="E140" s="237" t="n">
        <v>4</v>
      </c>
      <c r="F140" s="238" t="inlineStr">
        <is>
          <t>فوم جانب حمايه شمال</t>
        </is>
      </c>
      <c r="G140" t="inlineStr">
        <is>
          <t>FMDACI40000000</t>
        </is>
      </c>
      <c r="H140" t="n">
        <v>212</v>
      </c>
      <c r="I140" s="240" t="n">
        <v>197.16</v>
      </c>
      <c r="J140" s="241" t="n">
        <v>226.84</v>
      </c>
      <c r="K140" s="242" t="n"/>
      <c r="L140" s="232" t="n"/>
      <c r="M140" s="232" t="n"/>
      <c r="N140" s="278">
        <f>IFERROR((L140-I140)/I140,"")</f>
        <v/>
      </c>
      <c r="O140" s="348" t="n"/>
      <c r="P140" s="348" t="n"/>
      <c r="Q140" s="348" t="n"/>
      <c r="R140" s="348" t="n"/>
      <c r="S140" s="348" t="n"/>
      <c r="T140" s="348" t="n"/>
      <c r="U140" s="348" t="n"/>
      <c r="V140" s="348" t="n"/>
      <c r="W140" s="348" t="n"/>
    </row>
    <row r="141" ht="20.25" customFormat="1" customHeight="1" s="239">
      <c r="A141" s="233" t="n">
        <v>2022</v>
      </c>
      <c r="B141" s="236" t="n">
        <v>5</v>
      </c>
      <c r="C141" s="237" t="n">
        <v>44689</v>
      </c>
      <c r="D141" s="237" t="n">
        <v>142</v>
      </c>
      <c r="E141" s="237" t="n">
        <v>214</v>
      </c>
      <c r="F141" s="238" t="inlineStr">
        <is>
          <t>فوم قاعده 60*60</t>
        </is>
      </c>
      <c r="G141" t="inlineStr">
        <is>
          <t>FMDACI16060000</t>
        </is>
      </c>
      <c r="H141" t="n">
        <v>351</v>
      </c>
      <c r="I141" s="240" t="n">
        <v>326.43</v>
      </c>
      <c r="J141" s="241" t="n">
        <v>375.57</v>
      </c>
      <c r="K141" s="242" t="n"/>
      <c r="L141" s="232" t="n"/>
      <c r="M141" s="232" t="n"/>
      <c r="N141" s="278">
        <f>IFERROR((L141-I141)/I141,"")</f>
        <v/>
      </c>
      <c r="O141" s="348" t="n"/>
      <c r="P141" s="348" t="n"/>
      <c r="Q141" s="348" t="n"/>
      <c r="R141" s="348" t="n"/>
      <c r="S141" s="348" t="n"/>
      <c r="T141" s="348" t="n"/>
      <c r="U141" s="348" t="n"/>
      <c r="V141" s="348" t="n"/>
      <c r="W141" s="348" t="n"/>
    </row>
    <row r="142" ht="20.25" customFormat="1" customHeight="1" s="239">
      <c r="A142" s="233" t="n">
        <v>2022</v>
      </c>
      <c r="B142" s="236" t="n">
        <v>5</v>
      </c>
      <c r="C142" s="237" t="n">
        <v>44689</v>
      </c>
      <c r="D142" s="237" t="n">
        <v>937</v>
      </c>
      <c r="E142" s="237" t="n">
        <v>529</v>
      </c>
      <c r="F142" s="238" t="inlineStr">
        <is>
          <t>OLED65A26LA-up-dwon</t>
        </is>
      </c>
      <c r="G142" t="inlineStr">
        <is>
          <t>FMLGEI0S319401</t>
        </is>
      </c>
      <c r="H142" t="n">
        <v>1586</v>
      </c>
      <c r="I142" s="240" t="n">
        <v>1492.4</v>
      </c>
      <c r="J142" s="241" t="n">
        <v>1698.6</v>
      </c>
      <c r="K142" s="242" t="n"/>
      <c r="L142" s="232" t="n"/>
      <c r="M142" s="232" t="n"/>
      <c r="N142" s="278">
        <f>IFERROR((L142-I142)/I142,"")</f>
        <v/>
      </c>
      <c r="O142" s="348" t="n"/>
      <c r="P142" s="348" t="n"/>
      <c r="Q142" s="348" t="n"/>
      <c r="R142" s="348" t="n"/>
      <c r="S142" s="348" t="n"/>
      <c r="T142" s="348" t="n"/>
      <c r="U142" s="348" t="n"/>
      <c r="V142" s="348" t="n"/>
      <c r="W142" s="348" t="n"/>
    </row>
    <row r="143" ht="20.25" customFormat="1" customHeight="1" s="239">
      <c r="A143" s="233" t="n">
        <v>2022</v>
      </c>
      <c r="B143" s="236" t="n">
        <v>5</v>
      </c>
      <c r="C143" s="237" t="n">
        <v>44689</v>
      </c>
      <c r="D143" s="237" t="n">
        <v>946</v>
      </c>
      <c r="E143" s="237" t="n">
        <v>529</v>
      </c>
      <c r="F143" s="238" t="inlineStr">
        <is>
          <t>OLED65A26LA-side</t>
        </is>
      </c>
      <c r="G143" t="inlineStr">
        <is>
          <t>FMLGEI3S319402</t>
        </is>
      </c>
      <c r="H143" t="n">
        <v>336</v>
      </c>
      <c r="I143" s="240" t="n">
        <v>316.2</v>
      </c>
      <c r="J143" s="241" t="n">
        <v>359.9</v>
      </c>
      <c r="K143" s="242" t="n"/>
      <c r="L143" s="232" t="n"/>
      <c r="M143" s="232" t="n"/>
      <c r="N143" s="278">
        <f>IFERROR((L143-I143)/I143,"")</f>
        <v/>
      </c>
      <c r="O143" s="348" t="n"/>
      <c r="P143" s="348" t="n"/>
      <c r="Q143" s="348" t="n"/>
      <c r="R143" s="348" t="n"/>
      <c r="S143" s="348" t="n"/>
      <c r="T143" s="348" t="n"/>
      <c r="U143" s="348" t="n"/>
      <c r="V143" s="348" t="n"/>
      <c r="W143" s="348" t="n"/>
    </row>
    <row r="144" ht="20.25" customFormat="1" customHeight="1" s="239">
      <c r="A144" s="233" t="n"/>
      <c r="B144" s="236" t="n"/>
      <c r="C144" s="237" t="n"/>
      <c r="D144" s="237" t="n"/>
      <c r="E144" s="237" t="n"/>
      <c r="F144" s="238" t="n"/>
      <c r="I144" s="240" t="n"/>
      <c r="J144" s="241" t="n"/>
      <c r="K144" s="242" t="n"/>
      <c r="L144" s="232" t="n"/>
      <c r="M144" s="232" t="n"/>
      <c r="N144" s="278">
        <f>IFERROR((L144-I144)/I144,"")</f>
        <v/>
      </c>
      <c r="O144" s="348" t="n"/>
      <c r="P144" s="348" t="n"/>
      <c r="Q144" s="348" t="n"/>
      <c r="R144" s="348" t="n"/>
      <c r="S144" s="348" t="n"/>
      <c r="T144" s="348" t="n"/>
      <c r="U144" s="348" t="n"/>
      <c r="V144" s="348" t="n"/>
      <c r="W144" s="348" t="n"/>
    </row>
    <row r="145" ht="20.25" customFormat="1" customHeight="1" s="239">
      <c r="A145" s="233" t="n"/>
      <c r="B145" s="236" t="n"/>
      <c r="C145" s="237" t="n"/>
      <c r="D145" s="237" t="n"/>
      <c r="E145" s="237" t="n"/>
      <c r="F145" s="238" t="n"/>
      <c r="I145" s="240" t="n"/>
      <c r="J145" s="241" t="n"/>
      <c r="K145" s="242" t="n"/>
      <c r="L145" s="232" t="n"/>
      <c r="M145" s="232" t="n"/>
      <c r="N145" s="278">
        <f>IFERROR((L145-I145)/I145,"")</f>
        <v/>
      </c>
      <c r="O145" s="348" t="n"/>
      <c r="P145" s="348" t="n"/>
      <c r="Q145" s="348" t="n"/>
      <c r="R145" s="348" t="n"/>
      <c r="S145" s="348" t="n"/>
      <c r="T145" s="348" t="n"/>
      <c r="U145" s="348" t="n"/>
      <c r="V145" s="348" t="n"/>
      <c r="W145" s="348" t="n"/>
    </row>
    <row r="146" ht="20.25" customFormat="1" customHeight="1" s="239">
      <c r="A146" s="233" t="n"/>
      <c r="B146" s="236" t="n"/>
      <c r="C146" s="237" t="n"/>
      <c r="D146" s="237" t="n"/>
      <c r="E146" s="237" t="n"/>
      <c r="F146" s="238" t="n"/>
      <c r="I146" s="240" t="n"/>
      <c r="J146" s="241" t="n"/>
      <c r="K146" s="242" t="n"/>
      <c r="L146" s="232" t="n"/>
      <c r="M146" s="232" t="n"/>
      <c r="N146" s="278">
        <f>IFERROR((L146-I146)/I146,"")</f>
        <v/>
      </c>
      <c r="O146" s="348" t="n"/>
      <c r="P146" s="348" t="n"/>
      <c r="Q146" s="348" t="n"/>
      <c r="R146" s="348" t="n"/>
      <c r="S146" s="348" t="n"/>
      <c r="T146" s="348" t="n"/>
      <c r="U146" s="348" t="n"/>
      <c r="V146" s="348" t="n"/>
      <c r="W146" s="348" t="n"/>
    </row>
    <row r="147" ht="20.25" customFormat="1" customHeight="1" s="239">
      <c r="A147" s="233" t="n"/>
      <c r="B147" s="236" t="n"/>
      <c r="C147" s="237" t="n"/>
      <c r="D147" s="237" t="n"/>
      <c r="E147" s="237" t="n"/>
      <c r="F147" s="238" t="n"/>
      <c r="I147" s="240" t="n"/>
      <c r="J147" s="241" t="n"/>
      <c r="K147" s="242" t="n"/>
      <c r="L147" s="232" t="n"/>
      <c r="M147" s="232" t="n"/>
      <c r="N147" s="278">
        <f>IFERROR((L147-I147)/I147,"")</f>
        <v/>
      </c>
      <c r="O147" s="348" t="n"/>
      <c r="P147" s="348" t="n"/>
      <c r="Q147" s="348" t="n"/>
      <c r="R147" s="348" t="n"/>
      <c r="S147" s="348" t="n"/>
      <c r="T147" s="348" t="n"/>
      <c r="U147" s="348" t="n"/>
      <c r="V147" s="348" t="n"/>
      <c r="W147" s="348" t="n"/>
    </row>
    <row r="148" ht="20.25" customFormat="1" customHeight="1" s="239">
      <c r="A148" s="233" t="n"/>
      <c r="B148" s="236" t="n"/>
      <c r="C148" s="237" t="n"/>
      <c r="D148" s="237" t="n"/>
      <c r="E148" s="237" t="n"/>
      <c r="F148" s="238" t="n"/>
      <c r="I148" s="240" t="n"/>
      <c r="J148" s="241" t="n"/>
      <c r="K148" s="242" t="n"/>
      <c r="L148" s="232" t="n"/>
      <c r="M148" s="232" t="n"/>
      <c r="N148" s="278">
        <f>IFERROR((L148-I148)/I148,"")</f>
        <v/>
      </c>
      <c r="O148" s="348" t="n"/>
      <c r="P148" s="348" t="n"/>
      <c r="Q148" s="348" t="n"/>
      <c r="R148" s="348" t="n"/>
      <c r="S148" s="348" t="n"/>
      <c r="T148" s="348" t="n"/>
      <c r="U148" s="348" t="n"/>
      <c r="V148" s="348" t="n"/>
      <c r="W148" s="348" t="n"/>
    </row>
    <row r="149" ht="20.25" customFormat="1" customHeight="1" s="239">
      <c r="A149" s="233" t="n"/>
      <c r="B149" s="236" t="n"/>
      <c r="C149" s="237" t="n"/>
      <c r="D149" s="237" t="n"/>
      <c r="E149" s="237" t="n"/>
      <c r="F149" s="238" t="n"/>
      <c r="I149" s="240" t="n"/>
      <c r="J149" s="241" t="n"/>
      <c r="K149" s="242" t="n"/>
      <c r="L149" s="232" t="n"/>
      <c r="M149" s="232" t="n"/>
      <c r="N149" s="278">
        <f>IFERROR((L149-I149)/I149,"")</f>
        <v/>
      </c>
      <c r="O149" s="348" t="n"/>
      <c r="P149" s="348" t="n"/>
      <c r="Q149" s="348" t="n"/>
      <c r="R149" s="348" t="n"/>
      <c r="S149" s="348" t="n"/>
      <c r="T149" s="348" t="n"/>
      <c r="U149" s="348" t="n"/>
      <c r="V149" s="348" t="n"/>
      <c r="W149" s="348" t="n"/>
    </row>
    <row r="150" ht="20.25" customFormat="1" customHeight="1" s="239">
      <c r="A150" s="233" t="n"/>
      <c r="B150" s="236" t="n"/>
      <c r="C150" s="237" t="n"/>
      <c r="D150" s="237" t="n"/>
      <c r="E150" s="237" t="n"/>
      <c r="F150" s="238" t="n"/>
      <c r="I150" s="240" t="n"/>
      <c r="J150" s="241" t="n"/>
      <c r="K150" s="242" t="n"/>
      <c r="L150" s="232" t="n"/>
      <c r="M150" s="232" t="n"/>
      <c r="N150" s="278">
        <f>IFERROR((L150-I150)/I150,"")</f>
        <v/>
      </c>
      <c r="O150" s="348" t="n"/>
      <c r="P150" s="348" t="n"/>
      <c r="Q150" s="348" t="n"/>
      <c r="R150" s="348" t="n"/>
      <c r="S150" s="348" t="n"/>
      <c r="T150" s="348" t="n"/>
      <c r="U150" s="348" t="n"/>
      <c r="V150" s="348" t="n"/>
      <c r="W150" s="348" t="n"/>
    </row>
    <row r="151" ht="20.25" customFormat="1" customHeight="1" s="239">
      <c r="A151" s="233" t="n"/>
      <c r="B151" s="236" t="n"/>
      <c r="C151" s="237" t="n"/>
      <c r="D151" s="237" t="n"/>
      <c r="E151" s="237" t="n"/>
      <c r="F151" s="238" t="n"/>
      <c r="I151" s="240" t="n"/>
      <c r="J151" s="241" t="n"/>
      <c r="K151" s="242" t="n"/>
      <c r="L151" s="232" t="n"/>
      <c r="M151" s="232" t="n"/>
      <c r="N151" s="278">
        <f>IFERROR((L151-I151)/I151,"")</f>
        <v/>
      </c>
      <c r="O151" s="348" t="n"/>
      <c r="P151" s="348" t="n"/>
      <c r="Q151" s="348" t="n"/>
      <c r="R151" s="348" t="n"/>
      <c r="S151" s="348" t="n"/>
      <c r="T151" s="348" t="n"/>
      <c r="U151" s="348" t="n"/>
      <c r="V151" s="348" t="n"/>
      <c r="W151" s="348" t="n"/>
    </row>
    <row r="152" ht="20.25" customFormat="1" customHeight="1" s="239">
      <c r="A152" s="233" t="n"/>
      <c r="B152" s="236" t="n"/>
      <c r="C152" s="237" t="n"/>
      <c r="D152" s="237" t="n"/>
      <c r="E152" s="237" t="n"/>
      <c r="F152" s="238" t="n"/>
      <c r="I152" s="240" t="n"/>
      <c r="J152" s="241" t="n"/>
      <c r="K152" s="242" t="n"/>
      <c r="L152" s="232" t="n"/>
      <c r="M152" s="232" t="n"/>
      <c r="N152" s="278">
        <f>IFERROR((L152-I152)/I152,"")</f>
        <v/>
      </c>
      <c r="O152" s="348" t="n"/>
      <c r="P152" s="348" t="n"/>
      <c r="Q152" s="348" t="n"/>
      <c r="R152" s="348" t="n"/>
      <c r="S152" s="348" t="n"/>
      <c r="T152" s="348" t="n"/>
      <c r="U152" s="348" t="n"/>
      <c r="V152" s="348" t="n"/>
      <c r="W152" s="348" t="n"/>
    </row>
    <row r="153" ht="20.25" customFormat="1" customHeight="1" s="239">
      <c r="A153" s="233" t="n"/>
      <c r="B153" s="236" t="n"/>
      <c r="C153" s="237" t="n"/>
      <c r="D153" s="237" t="n"/>
      <c r="E153" s="237" t="n"/>
      <c r="F153" s="238" t="n"/>
      <c r="I153" s="240" t="n"/>
      <c r="J153" s="241" t="n"/>
      <c r="K153" s="242" t="n"/>
      <c r="L153" s="232" t="n"/>
      <c r="M153" s="232" t="n"/>
      <c r="N153" s="278">
        <f>IFERROR((L153-I153)/I153,"")</f>
        <v/>
      </c>
      <c r="O153" s="348" t="n"/>
      <c r="P153" s="348" t="n"/>
      <c r="Q153" s="348" t="n"/>
      <c r="R153" s="348" t="n"/>
      <c r="S153" s="348" t="n"/>
      <c r="T153" s="348" t="n"/>
      <c r="U153" s="348" t="n"/>
      <c r="V153" s="348" t="n"/>
      <c r="W153" s="348" t="n"/>
    </row>
    <row r="154" ht="20.25" customFormat="1" customHeight="1" s="239">
      <c r="A154" s="233" t="n"/>
      <c r="B154" s="236" t="n"/>
      <c r="C154" s="237" t="n"/>
      <c r="D154" s="237" t="n"/>
      <c r="E154" s="237" t="n"/>
      <c r="F154" s="238" t="n"/>
      <c r="I154" s="240" t="n"/>
      <c r="J154" s="241" t="n"/>
      <c r="K154" s="242" t="n"/>
      <c r="L154" s="232" t="n"/>
      <c r="M154" s="232" t="n"/>
      <c r="N154" s="278">
        <f>IFERROR((L154-I154)/I154,"")</f>
        <v/>
      </c>
      <c r="O154" s="348" t="n"/>
      <c r="P154" s="348" t="n"/>
      <c r="Q154" s="348" t="n"/>
      <c r="R154" s="348" t="n"/>
      <c r="S154" s="348" t="n"/>
      <c r="T154" s="348" t="n"/>
      <c r="U154" s="348" t="n"/>
      <c r="V154" s="348" t="n"/>
      <c r="W154" s="348" t="n"/>
    </row>
    <row r="155" ht="20.25" customFormat="1" customHeight="1" s="239">
      <c r="A155" s="233" t="n"/>
      <c r="B155" s="236" t="n"/>
      <c r="C155" s="237" t="n"/>
      <c r="D155" s="237" t="n"/>
      <c r="E155" s="237" t="n"/>
      <c r="F155" s="238" t="n"/>
      <c r="I155" s="240" t="n"/>
      <c r="J155" s="241" t="n"/>
      <c r="K155" s="242" t="n"/>
      <c r="L155" s="232" t="n"/>
      <c r="M155" s="232" t="n"/>
      <c r="N155" s="278">
        <f>IFERROR((L155-I155)/I155,"")</f>
        <v/>
      </c>
      <c r="O155" s="348" t="n"/>
      <c r="P155" s="348" t="n"/>
      <c r="Q155" s="348" t="n"/>
      <c r="R155" s="348" t="n"/>
      <c r="S155" s="348" t="n"/>
      <c r="T155" s="348" t="n"/>
      <c r="U155" s="348" t="n"/>
      <c r="V155" s="348" t="n"/>
      <c r="W155" s="348" t="n"/>
    </row>
    <row r="156" ht="20.25" customFormat="1" customHeight="1" s="239">
      <c r="A156" s="233" t="n"/>
      <c r="B156" s="236" t="n"/>
      <c r="C156" s="237" t="n"/>
      <c r="D156" s="237" t="n"/>
      <c r="E156" s="237" t="n"/>
      <c r="F156" s="238" t="n"/>
      <c r="I156" s="240" t="n"/>
      <c r="J156" s="241" t="n"/>
      <c r="K156" s="242" t="n"/>
      <c r="L156" s="232" t="n"/>
      <c r="M156" s="232" t="n"/>
      <c r="N156" s="278">
        <f>IFERROR((L156-I156)/I156,"")</f>
        <v/>
      </c>
      <c r="O156" s="348" t="n"/>
      <c r="P156" s="348" t="n"/>
      <c r="Q156" s="348" t="n"/>
      <c r="R156" s="348" t="n"/>
      <c r="S156" s="348" t="n"/>
      <c r="T156" s="348" t="n"/>
      <c r="U156" s="348" t="n"/>
      <c r="V156" s="348" t="n"/>
      <c r="W156" s="348" t="n"/>
    </row>
    <row r="157" ht="20.25" customFormat="1" customHeight="1" s="239">
      <c r="A157" s="233" t="n"/>
      <c r="B157" s="236" t="n"/>
      <c r="C157" s="237" t="n"/>
      <c r="D157" s="237" t="n"/>
      <c r="E157" s="237" t="n"/>
      <c r="F157" s="238" t="n"/>
      <c r="I157" s="240" t="n"/>
      <c r="J157" s="241" t="n"/>
      <c r="K157" s="242" t="n"/>
      <c r="L157" s="232" t="n"/>
      <c r="M157" s="232" t="n"/>
      <c r="N157" s="278">
        <f>IFERROR((L157-I157)/I157,"")</f>
        <v/>
      </c>
      <c r="O157" s="348" t="n"/>
      <c r="P157" s="348" t="n"/>
      <c r="Q157" s="348" t="n"/>
      <c r="R157" s="348" t="n"/>
      <c r="S157" s="348" t="n"/>
      <c r="T157" s="348" t="n"/>
      <c r="U157" s="348" t="n"/>
      <c r="V157" s="348" t="n"/>
      <c r="W157" s="348" t="n"/>
    </row>
    <row r="158" ht="20.25" customFormat="1" customHeight="1" s="239">
      <c r="A158" s="233" t="n"/>
      <c r="B158" s="236" t="n"/>
      <c r="C158" s="237" t="n"/>
      <c r="D158" s="237" t="n"/>
      <c r="E158" s="237" t="n"/>
      <c r="F158" s="238" t="n"/>
      <c r="I158" s="240" t="n"/>
      <c r="J158" s="241" t="n"/>
      <c r="K158" s="242" t="n"/>
      <c r="L158" s="232" t="n"/>
      <c r="M158" s="232" t="n"/>
      <c r="N158" s="278">
        <f>IFERROR((L158-I158)/I158,"")</f>
        <v/>
      </c>
      <c r="O158" s="348" t="n"/>
      <c r="P158" s="348" t="n"/>
      <c r="Q158" s="348" t="n"/>
      <c r="R158" s="348" t="n"/>
      <c r="S158" s="348" t="n"/>
      <c r="T158" s="348" t="n"/>
      <c r="U158" s="348" t="n"/>
      <c r="V158" s="348" t="n"/>
      <c r="W158" s="348" t="n"/>
    </row>
    <row r="159" ht="20.25" customFormat="1" customHeight="1" s="239">
      <c r="A159" s="233" t="n"/>
      <c r="B159" s="236" t="n"/>
      <c r="C159" s="237" t="n"/>
      <c r="D159" s="237" t="n"/>
      <c r="E159" s="237" t="n"/>
      <c r="F159" s="238" t="n"/>
      <c r="I159" s="240" t="n"/>
      <c r="J159" s="241" t="n"/>
      <c r="K159" s="242" t="n"/>
      <c r="L159" s="232" t="n"/>
      <c r="M159" s="232" t="n"/>
      <c r="N159" s="278">
        <f>IFERROR((L159-I159)/I159,"")</f>
        <v/>
      </c>
      <c r="O159" s="348" t="n"/>
      <c r="P159" s="348" t="n"/>
      <c r="Q159" s="348" t="n"/>
      <c r="R159" s="348" t="n"/>
      <c r="S159" s="348" t="n"/>
      <c r="T159" s="348" t="n"/>
      <c r="U159" s="348" t="n"/>
      <c r="V159" s="348" t="n"/>
      <c r="W159" s="348" t="n"/>
    </row>
    <row r="160" ht="20.25" customFormat="1" customHeight="1" s="239">
      <c r="A160" s="233" t="n"/>
      <c r="B160" s="236" t="n"/>
      <c r="C160" s="237" t="n"/>
      <c r="D160" s="237" t="n"/>
      <c r="E160" s="237" t="n"/>
      <c r="F160" s="238" t="n"/>
      <c r="I160" s="240" t="n"/>
      <c r="J160" s="241" t="n"/>
      <c r="K160" s="242" t="n"/>
      <c r="L160" s="232" t="n"/>
      <c r="M160" s="232" t="n"/>
      <c r="N160" s="278">
        <f>IFERROR((L160-I160)/I160,"")</f>
        <v/>
      </c>
      <c r="O160" s="348" t="n"/>
      <c r="P160" s="348" t="n"/>
      <c r="Q160" s="348" t="n"/>
      <c r="R160" s="348" t="n"/>
      <c r="S160" s="348" t="n"/>
      <c r="T160" s="348" t="n"/>
      <c r="U160" s="348" t="n"/>
      <c r="V160" s="348" t="n"/>
      <c r="W160" s="348" t="n"/>
    </row>
    <row r="161" ht="20.25" customFormat="1" customHeight="1" s="239">
      <c r="A161" s="233" t="n"/>
      <c r="B161" s="236" t="n"/>
      <c r="C161" s="237" t="n"/>
      <c r="D161" s="237" t="n"/>
      <c r="E161" s="237" t="n"/>
      <c r="F161" s="238" t="n"/>
      <c r="I161" s="240" t="n"/>
      <c r="J161" s="241" t="n"/>
      <c r="K161" s="242" t="n"/>
      <c r="L161" s="232" t="n"/>
      <c r="M161" s="232" t="n"/>
      <c r="N161" s="278">
        <f>IFERROR((L161-I161)/I161,"")</f>
        <v/>
      </c>
      <c r="O161" s="348" t="n"/>
      <c r="P161" s="348" t="n"/>
      <c r="Q161" s="348" t="n"/>
      <c r="R161" s="348" t="n"/>
      <c r="S161" s="348" t="n"/>
      <c r="T161" s="348" t="n"/>
      <c r="U161" s="348" t="n"/>
      <c r="V161" s="348" t="n"/>
      <c r="W161" s="348" t="n"/>
    </row>
    <row r="162" ht="20.25" customFormat="1" customHeight="1" s="239">
      <c r="A162" s="233" t="n"/>
      <c r="B162" s="236" t="n"/>
      <c r="C162" s="237" t="n"/>
      <c r="D162" s="237" t="n"/>
      <c r="E162" s="237" t="n"/>
      <c r="F162" s="238" t="n"/>
      <c r="I162" s="240" t="n"/>
      <c r="J162" s="241" t="n"/>
      <c r="K162" s="242" t="n"/>
      <c r="L162" s="232" t="n"/>
      <c r="M162" s="232" t="n"/>
      <c r="N162" s="278">
        <f>IFERROR((L162-I162)/I162,"")</f>
        <v/>
      </c>
      <c r="O162" s="348" t="n"/>
      <c r="P162" s="348" t="n"/>
      <c r="Q162" s="348" t="n"/>
      <c r="R162" s="348" t="n"/>
      <c r="S162" s="348" t="n"/>
      <c r="T162" s="348" t="n"/>
      <c r="U162" s="348" t="n"/>
      <c r="V162" s="348" t="n"/>
      <c r="W162" s="348" t="n"/>
    </row>
    <row r="163" ht="20.25" customFormat="1" customHeight="1" s="239">
      <c r="A163" s="233" t="n"/>
      <c r="B163" s="236" t="n"/>
      <c r="C163" s="237" t="n"/>
      <c r="D163" s="237" t="n"/>
      <c r="E163" s="237" t="n"/>
      <c r="F163" s="238" t="n"/>
      <c r="I163" s="240" t="n"/>
      <c r="J163" s="241" t="n"/>
      <c r="K163" s="242" t="n"/>
      <c r="L163" s="232" t="n"/>
      <c r="M163" s="232" t="n"/>
      <c r="N163" s="278">
        <f>IFERROR((L163-I163)/I163,"")</f>
        <v/>
      </c>
      <c r="O163" s="348" t="n"/>
      <c r="P163" s="348" t="n"/>
      <c r="Q163" s="348" t="n"/>
      <c r="R163" s="348" t="n"/>
      <c r="S163" s="348" t="n"/>
      <c r="T163" s="348" t="n"/>
      <c r="U163" s="348" t="n"/>
      <c r="V163" s="348" t="n"/>
      <c r="W163" s="348" t="n"/>
    </row>
    <row r="164" ht="20.25" customFormat="1" customHeight="1" s="239">
      <c r="A164" s="233" t="n"/>
      <c r="B164" s="236" t="n"/>
      <c r="C164" s="237" t="n"/>
      <c r="D164" s="237" t="n"/>
      <c r="E164" s="237" t="n"/>
      <c r="F164" s="238" t="n"/>
      <c r="I164" s="240" t="n"/>
      <c r="J164" s="241" t="n"/>
      <c r="K164" s="242" t="n"/>
      <c r="L164" s="232" t="n"/>
      <c r="M164" s="232" t="n"/>
      <c r="N164" s="278">
        <f>IFERROR((L164-I164)/I164,"")</f>
        <v/>
      </c>
      <c r="O164" s="348" t="n"/>
      <c r="P164" s="348" t="n"/>
      <c r="Q164" s="348" t="n"/>
      <c r="R164" s="348" t="n"/>
      <c r="S164" s="348" t="n"/>
      <c r="T164" s="348" t="n"/>
      <c r="U164" s="348" t="n"/>
      <c r="V164" s="348" t="n"/>
      <c r="W164" s="348" t="n"/>
    </row>
    <row r="165" ht="20.25" customFormat="1" customHeight="1" s="239">
      <c r="A165" s="233" t="n"/>
      <c r="B165" s="236" t="n"/>
      <c r="C165" s="237" t="n"/>
      <c r="D165" s="237" t="n"/>
      <c r="E165" s="237" t="n"/>
      <c r="F165" s="238" t="n"/>
      <c r="I165" s="240" t="n"/>
      <c r="J165" s="241" t="n"/>
      <c r="K165" s="242" t="n"/>
      <c r="L165" s="232" t="n"/>
      <c r="M165" s="232" t="n"/>
      <c r="N165" s="278">
        <f>IFERROR((L165-I165)/I165,"")</f>
        <v/>
      </c>
      <c r="O165" s="348" t="n"/>
      <c r="P165" s="348" t="n"/>
      <c r="Q165" s="348" t="n"/>
      <c r="R165" s="348" t="n"/>
      <c r="S165" s="348" t="n"/>
      <c r="T165" s="348" t="n"/>
      <c r="U165" s="348" t="n"/>
      <c r="V165" s="348" t="n"/>
      <c r="W165" s="348" t="n"/>
    </row>
    <row r="166" ht="20.25" customFormat="1" customHeight="1" s="239">
      <c r="A166" s="233" t="n"/>
      <c r="B166" s="236" t="n"/>
      <c r="C166" s="237" t="n"/>
      <c r="D166" s="237" t="n"/>
      <c r="E166" s="237" t="n"/>
      <c r="F166" s="238" t="n"/>
      <c r="I166" s="240" t="n"/>
      <c r="J166" s="241" t="n"/>
      <c r="K166" s="242" t="n"/>
      <c r="L166" s="232" t="n"/>
      <c r="M166" s="232" t="n"/>
      <c r="N166" s="278">
        <f>IFERROR((L166-I166)/I166,"")</f>
        <v/>
      </c>
      <c r="O166" s="348" t="n"/>
      <c r="P166" s="348" t="n"/>
      <c r="Q166" s="348" t="n"/>
      <c r="R166" s="348" t="n"/>
      <c r="S166" s="348" t="n"/>
      <c r="T166" s="348" t="n"/>
      <c r="U166" s="348" t="n"/>
      <c r="V166" s="348" t="n"/>
      <c r="W166" s="348" t="n"/>
    </row>
    <row r="167" ht="20.25" customFormat="1" customHeight="1" s="239">
      <c r="A167" s="233" t="n"/>
      <c r="B167" s="236" t="n"/>
      <c r="C167" s="237" t="n"/>
      <c r="D167" s="237" t="n"/>
      <c r="E167" s="237" t="n"/>
      <c r="F167" s="238" t="n"/>
      <c r="I167" s="240" t="n"/>
      <c r="J167" s="241" t="n"/>
      <c r="K167" s="242" t="n"/>
      <c r="L167" s="232" t="n"/>
      <c r="M167" s="232" t="n"/>
      <c r="N167" s="278">
        <f>IFERROR((L167-I167)/I167,"")</f>
        <v/>
      </c>
      <c r="O167" s="348" t="n"/>
      <c r="P167" s="348" t="n"/>
      <c r="Q167" s="348" t="n"/>
      <c r="R167" s="348" t="n"/>
      <c r="S167" s="348" t="n"/>
      <c r="T167" s="348" t="n"/>
      <c r="U167" s="348" t="n"/>
      <c r="V167" s="348" t="n"/>
      <c r="W167" s="348" t="n"/>
    </row>
    <row r="168" ht="20.25" customFormat="1" customHeight="1" s="239">
      <c r="A168" s="233" t="n"/>
      <c r="B168" s="236" t="n"/>
      <c r="C168" s="237" t="n"/>
      <c r="D168" s="237" t="n"/>
      <c r="E168" s="237" t="n"/>
      <c r="F168" s="238" t="n"/>
      <c r="I168" s="240" t="n"/>
      <c r="J168" s="241" t="n"/>
      <c r="K168" s="242" t="n"/>
      <c r="L168" s="232" t="n"/>
      <c r="M168" s="232" t="n"/>
      <c r="N168" s="278" t="n"/>
      <c r="O168" s="348" t="n"/>
      <c r="P168" s="348" t="n"/>
      <c r="Q168" s="348" t="n"/>
      <c r="R168" s="348" t="n"/>
      <c r="S168" s="348" t="n"/>
      <c r="T168" s="348" t="n"/>
      <c r="U168" s="348" t="n"/>
      <c r="V168" s="348" t="n"/>
      <c r="W168" s="348" t="n"/>
    </row>
    <row r="169" ht="20.25" customFormat="1" customHeight="1" s="239">
      <c r="A169" s="233" t="n"/>
      <c r="B169" s="236" t="n"/>
      <c r="C169" s="237" t="n"/>
      <c r="D169" s="237" t="n"/>
      <c r="E169" s="237" t="n"/>
      <c r="F169" s="238" t="n"/>
      <c r="I169" s="240" t="n"/>
      <c r="J169" s="241" t="n"/>
      <c r="K169" s="242" t="n"/>
      <c r="L169" s="232" t="n"/>
      <c r="M169" s="232" t="n"/>
      <c r="N169" s="278" t="n"/>
      <c r="O169" s="348" t="n"/>
      <c r="P169" s="348" t="n"/>
      <c r="Q169" s="348" t="n"/>
      <c r="R169" s="348" t="n"/>
      <c r="S169" s="348" t="n"/>
      <c r="T169" s="348" t="n"/>
      <c r="U169" s="348" t="n"/>
      <c r="V169" s="348" t="n"/>
      <c r="W169" s="348" t="n"/>
    </row>
    <row r="170" ht="20.25" customFormat="1" customHeight="1" s="239">
      <c r="A170" s="233" t="n"/>
      <c r="B170" s="236" t="n"/>
      <c r="C170" s="237" t="n"/>
      <c r="D170" s="237" t="n"/>
      <c r="E170" s="237" t="n"/>
      <c r="F170" s="238" t="n"/>
      <c r="I170" s="240" t="n"/>
      <c r="J170" s="241" t="n"/>
      <c r="K170" s="242" t="n"/>
      <c r="L170" s="232" t="n"/>
      <c r="M170" s="232" t="n"/>
      <c r="N170" s="278" t="n"/>
      <c r="O170" s="348" t="n"/>
      <c r="P170" s="348" t="n"/>
      <c r="Q170" s="348" t="n"/>
      <c r="R170" s="348" t="n"/>
      <c r="S170" s="348" t="n"/>
      <c r="T170" s="348" t="n"/>
      <c r="U170" s="348" t="n"/>
      <c r="V170" s="348" t="n"/>
      <c r="W170" s="348" t="n"/>
    </row>
    <row r="171" ht="14.25" customHeight="1" s="417"/>
    <row r="172" ht="14.25" customHeight="1" s="417"/>
    <row r="173" ht="14.25" customHeight="1" s="417"/>
    <row r="174" ht="14.25" customHeight="1" s="417"/>
    <row r="175" ht="14.25" customHeight="1" s="417"/>
    <row r="176" ht="14.25" customHeight="1" s="417"/>
  </sheetData>
  <autoFilter ref="A3:W3"/>
  <mergeCells count="13">
    <mergeCell ref="A2:A3"/>
    <mergeCell ref="B2:B3"/>
    <mergeCell ref="C2:C3"/>
    <mergeCell ref="F2:F3"/>
    <mergeCell ref="N2:N3"/>
    <mergeCell ref="I2:I3"/>
    <mergeCell ref="J2:K2"/>
    <mergeCell ref="H2:H3"/>
    <mergeCell ref="D2:D3"/>
    <mergeCell ref="E2:E3"/>
    <mergeCell ref="L2:L3"/>
    <mergeCell ref="M2:M3"/>
    <mergeCell ref="G2:G3"/>
  </mergeCells>
  <conditionalFormatting sqref="L4:M4">
    <cfRule type="containsBlanks" priority="185" stopIfTrue="1">
      <formula>LEN(TRIM(L4))=0</formula>
    </cfRule>
  </conditionalFormatting>
  <conditionalFormatting sqref="L4">
    <cfRule type="expression" priority="198" dxfId="5" stopIfTrue="1">
      <formula>L4&gt;#REF!*1.5</formula>
    </cfRule>
    <cfRule type="expression" priority="199" dxfId="4" stopIfTrue="1">
      <formula>L4*1.5&lt;#REF!</formula>
    </cfRule>
    <cfRule type="expression" priority="188" dxfId="30" stopIfTrue="1">
      <formula>L4&lt;#REF!</formula>
    </cfRule>
    <cfRule type="expression" priority="195" dxfId="226" stopIfTrue="1">
      <formula>L4&gt;#REF!</formula>
    </cfRule>
  </conditionalFormatting>
  <conditionalFormatting sqref="M4">
    <cfRule type="expression" priority="513" dxfId="5" stopIfTrue="1">
      <formula>M4&gt;$K4*1.5</formula>
    </cfRule>
    <cfRule type="expression" priority="514" dxfId="4" stopIfTrue="1">
      <formula>M4*1.5&lt;$J4</formula>
    </cfRule>
    <cfRule type="expression" priority="523" dxfId="30" stopIfTrue="1">
      <formula>M4&lt;$J4</formula>
    </cfRule>
    <cfRule type="expression" priority="524" dxfId="226" stopIfTrue="1">
      <formula>M4&gt;$K4</formula>
    </cfRule>
  </conditionalFormatting>
  <conditionalFormatting sqref="N4">
    <cfRule type="containsBlanks" priority="12" stopIfTrue="1">
      <formula>LEN(TRIM(N4))=0</formula>
    </cfRule>
    <cfRule type="cellIs" priority="13" operator="greaterThan" dxfId="30" stopIfTrue="1">
      <formula>0.22</formula>
    </cfRule>
  </conditionalFormatting>
  <conditionalFormatting sqref="L5:M170">
    <cfRule type="containsBlanks" priority="3" stopIfTrue="1">
      <formula>LEN(TRIM(L5))=0</formula>
    </cfRule>
  </conditionalFormatting>
  <conditionalFormatting sqref="L5:L170">
    <cfRule type="expression" priority="6" dxfId="5" stopIfTrue="1">
      <formula>L5&gt;#REF!*1.5</formula>
    </cfRule>
    <cfRule type="expression" priority="7" dxfId="4" stopIfTrue="1">
      <formula>L5*1.5&lt;#REF!</formula>
    </cfRule>
    <cfRule type="expression" priority="4" dxfId="30" stopIfTrue="1">
      <formula>L5&lt;#REF!</formula>
    </cfRule>
    <cfRule type="expression" priority="5" dxfId="226" stopIfTrue="1">
      <formula>L5&gt;#REF!</formula>
    </cfRule>
  </conditionalFormatting>
  <conditionalFormatting sqref="M5:M170">
    <cfRule type="expression" priority="8" dxfId="5" stopIfTrue="1">
      <formula>M5&gt;$K5*1.5</formula>
    </cfRule>
    <cfRule type="expression" priority="9" dxfId="4" stopIfTrue="1">
      <formula>M5*1.5&lt;$J5</formula>
    </cfRule>
    <cfRule type="expression" priority="10" dxfId="30" stopIfTrue="1">
      <formula>M5&lt;$J5</formula>
    </cfRule>
    <cfRule type="expression" priority="11" dxfId="226" stopIfTrue="1">
      <formula>M5&gt;$K5</formula>
    </cfRule>
  </conditionalFormatting>
  <conditionalFormatting sqref="N5:N170">
    <cfRule type="containsBlanks" priority="1" stopIfTrue="1">
      <formula>LEN(TRIM(N5))=0</formula>
    </cfRule>
    <cfRule type="cellIs" priority="2" operator="greaterThan" dxfId="30" stopIfTrue="1">
      <formula>0.22</formula>
    </cfRule>
  </conditionalFormatting>
  <hyperlinks>
    <hyperlink ref="O1" location="index!A1" display="العودة للفهرس"/>
  </hyperlinks>
  <pageMargins left="0.7" right="0.7" top="0.75" bottom="0.75" header="0.3" footer="0.3"/>
  <pageSetup orientation="portrait" paperSize="9" scale="51" verticalDpi="4294967293"/>
  <colBreaks count="1" manualBreakCount="1">
    <brk id="15" min="0" max="17" man="1"/>
  </colBreaks>
</worksheet>
</file>

<file path=xl/worksheets/sheet7.xml><?xml version="1.0" encoding="utf-8"?>
<worksheet xmlns="http://schemas.openxmlformats.org/spreadsheetml/2006/main">
  <sheetPr codeName="Sheet27">
    <outlinePr summaryBelow="1" summaryRight="1"/>
    <pageSetUpPr/>
  </sheetPr>
  <dimension ref="A1:CV656"/>
  <sheetViews>
    <sheetView rightToLeft="1" view="pageBreakPreview" zoomScale="60" zoomScaleNormal="60" workbookViewId="0">
      <pane xSplit="5" ySplit="3" topLeftCell="F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ColWidth="9.125" defaultRowHeight="20.25"/>
  <cols>
    <col hidden="1" width="9.125" customWidth="1" style="57" min="1" max="2"/>
    <col width="14.625" bestFit="1" customWidth="1" style="57" min="3" max="3"/>
    <col hidden="1" width="9.125" customWidth="1" style="57" min="4" max="5"/>
    <col width="26.75" customWidth="1" style="81" min="6" max="6"/>
    <col width="24.875" customWidth="1" style="82" min="7" max="7"/>
    <col width="15.75" customWidth="1" style="83" min="8" max="8"/>
    <col width="8.25" customWidth="1" style="83" min="9" max="10"/>
    <col width="10.375" customWidth="1" style="148" min="11" max="11"/>
    <col width="11.25" customWidth="1" style="149" min="12" max="12"/>
    <col width="13" customWidth="1" style="150" min="13" max="13"/>
    <col hidden="1" width="10.25" customWidth="1" style="25" min="14" max="14"/>
    <col hidden="1" width="10.25" customWidth="1" style="57" min="15" max="18"/>
    <col hidden="1" width="10.375" customWidth="1" style="84" min="19" max="19"/>
    <col hidden="1" width="10.375" customWidth="1" style="26" min="20" max="20"/>
    <col hidden="1" width="10.25" customWidth="1" style="25" min="21" max="21"/>
    <col hidden="1" width="10.25" customWidth="1" style="57" min="22" max="25"/>
    <col hidden="1" width="10.375" customWidth="1" style="84" min="26" max="26"/>
    <col hidden="1" width="10.375" customWidth="1" style="26" min="27" max="27"/>
    <col hidden="1" width="10.25" customWidth="1" style="25" min="28" max="28"/>
    <col hidden="1" width="10.25" customWidth="1" style="57" min="29" max="32"/>
    <col hidden="1" width="10.375" customWidth="1" style="85" min="33" max="33"/>
    <col hidden="1" width="10.375" customWidth="1" style="27" min="34" max="34"/>
    <col width="11.75" customWidth="1" style="61" min="35" max="35"/>
    <col width="10.625" customWidth="1" style="86" min="36" max="36"/>
    <col width="10.625" customWidth="1" style="87" min="37" max="37"/>
    <col width="11.75" customWidth="1" style="88" min="38" max="38"/>
    <col width="10.625" customWidth="1" style="89" min="39" max="39"/>
    <col hidden="1" width="8.375" customWidth="1" style="90" min="40" max="48"/>
    <col width="15.25" customWidth="1" style="91" min="49" max="49"/>
    <col width="15.625" customWidth="1" style="90" min="50" max="50"/>
    <col width="12.375" customWidth="1" style="86" min="51" max="51"/>
    <col width="15.625" customWidth="1" style="90" min="52" max="52"/>
    <col hidden="1" width="15.875" customWidth="1" style="90" min="53" max="57"/>
    <col hidden="1" width="24" customWidth="1" style="92" min="58" max="58"/>
    <col hidden="1" width="21.375" customWidth="1" style="57" min="59" max="59"/>
    <col hidden="1" width="20.25" customWidth="1" style="57" min="60" max="60"/>
    <col hidden="1" width="23.125" customWidth="1" style="57" min="61" max="61"/>
    <col hidden="1" width="9.125" customWidth="1" style="57" min="62" max="62"/>
    <col width="9.125" customWidth="1" style="57" min="63" max="73"/>
    <col width="9.125" customWidth="1" style="57" min="74" max="16384"/>
  </cols>
  <sheetData>
    <row r="1" ht="41.25" customFormat="1" customHeight="1" s="68" thickBot="1">
      <c r="A1" s="99" t="n"/>
      <c r="B1" s="99" t="n"/>
      <c r="C1" s="99" t="n"/>
      <c r="D1" s="99" t="n"/>
      <c r="E1" s="99" t="n"/>
      <c r="F1" s="73" t="inlineStr">
        <is>
          <t>تقرير الوزن الجاف ومعدلات وتوالف الاسطمبات</t>
        </is>
      </c>
      <c r="G1" s="409" t="n"/>
      <c r="H1" s="409" t="n"/>
      <c r="I1" s="74" t="inlineStr">
        <is>
          <t>شهر</t>
        </is>
      </c>
      <c r="J1" s="75">
        <f>B4</f>
        <v/>
      </c>
      <c r="K1" s="151" t="inlineStr">
        <is>
          <t>عام</t>
        </is>
      </c>
      <c r="L1" s="408">
        <f>A4</f>
        <v/>
      </c>
      <c r="M1" s="329" t="n"/>
      <c r="N1" s="325" t="n"/>
      <c r="O1" s="326" t="n"/>
      <c r="P1" s="326" t="n"/>
      <c r="Q1" s="326" t="n"/>
      <c r="R1" s="327" t="n"/>
      <c r="S1" s="19" t="n"/>
      <c r="T1" s="19" t="n"/>
      <c r="U1" s="325" t="n"/>
      <c r="V1" s="326" t="n"/>
      <c r="W1" s="326" t="n"/>
      <c r="X1" s="326" t="n"/>
      <c r="Y1" s="327" t="n"/>
      <c r="Z1" s="19" t="n"/>
      <c r="AA1" s="19" t="n"/>
      <c r="AB1" s="325" t="n"/>
      <c r="AC1" s="326" t="n"/>
      <c r="AD1" s="326" t="n"/>
      <c r="AE1" s="326" t="n"/>
      <c r="AF1" s="327" t="n"/>
      <c r="AG1" s="387" t="n"/>
      <c r="AH1" s="387" t="n"/>
      <c r="AI1" s="76" t="n"/>
      <c r="AJ1" s="76" t="n"/>
      <c r="AK1" s="76" t="n"/>
      <c r="AL1" s="76" t="n"/>
      <c r="AM1" s="76" t="n"/>
      <c r="AN1" s="76" t="n"/>
      <c r="AO1" s="76" t="n"/>
      <c r="AP1" s="76" t="n"/>
      <c r="AQ1" s="76" t="n"/>
      <c r="AR1" s="76" t="n"/>
      <c r="AS1" s="76" t="n"/>
      <c r="AT1" s="76" t="n"/>
      <c r="AU1" s="76" t="n"/>
      <c r="AV1" s="76" t="n"/>
      <c r="AW1" s="76" t="n"/>
      <c r="AX1" s="76" t="n"/>
      <c r="AY1" s="76" t="n"/>
      <c r="AZ1" s="320" t="inlineStr">
        <is>
          <t>العودة للفهرس</t>
        </is>
      </c>
      <c r="BA1" s="20" t="n"/>
      <c r="BB1" s="20" t="n"/>
      <c r="BC1" s="20" t="n"/>
      <c r="BD1" s="20" t="n"/>
      <c r="BE1" s="20" t="n"/>
      <c r="BF1" s="21" t="n"/>
    </row>
    <row r="2" ht="52.5" customFormat="1" customHeight="1" s="68">
      <c r="A2" s="409" t="inlineStr">
        <is>
          <t>year</t>
        </is>
      </c>
      <c r="B2" s="409" t="inlineStr">
        <is>
          <t>month</t>
        </is>
      </c>
      <c r="C2" s="409" t="inlineStr">
        <is>
          <t>day</t>
        </is>
      </c>
      <c r="D2" s="363" t="inlineStr">
        <is>
          <t>mold_id</t>
        </is>
      </c>
      <c r="E2" s="363" t="inlineStr">
        <is>
          <t>item_id</t>
        </is>
      </c>
      <c r="F2" s="411" t="inlineStr">
        <is>
          <t>product_name</t>
        </is>
      </c>
      <c r="G2" s="411" t="inlineStr">
        <is>
          <t>product_code</t>
        </is>
      </c>
      <c r="H2" s="412" t="inlineStr">
        <is>
          <t>machie_size</t>
        </is>
      </c>
      <c r="I2" s="412" t="inlineStr">
        <is>
          <t>Set</t>
        </is>
      </c>
      <c r="J2" s="411" t="inlineStr">
        <is>
          <t>No. on Set</t>
        </is>
      </c>
      <c r="K2" s="330" t="inlineStr">
        <is>
          <t>الوزن جاف طبقا للمواصفة</t>
        </is>
      </c>
      <c r="L2" s="405" t="inlineStr">
        <is>
          <t>الوزن جاف طبقا للمواصفة</t>
        </is>
      </c>
      <c r="M2" s="337" t="n"/>
      <c r="N2" s="406" t="inlineStr">
        <is>
          <t>وزن جاف فعلي بالوردية الاولي
 (بالجم/طقم)</t>
        </is>
      </c>
      <c r="O2" s="399" t="n"/>
      <c r="P2" s="399" t="n"/>
      <c r="Q2" s="399" t="n"/>
      <c r="R2" s="397" t="n"/>
      <c r="S2" s="407" t="inlineStr">
        <is>
          <t>CT وردية  اولي
طقم/الثانية</t>
        </is>
      </c>
      <c r="T2" s="397" t="n"/>
      <c r="U2" s="406" t="inlineStr">
        <is>
          <t>وزن جاف فعلي بالوردية الثانية
 (بالجم/طقم)</t>
        </is>
      </c>
      <c r="V2" s="399" t="n"/>
      <c r="W2" s="399" t="n"/>
      <c r="X2" s="399" t="n"/>
      <c r="Y2" s="397" t="n"/>
      <c r="Z2" s="407" t="inlineStr">
        <is>
          <t>CT وردية  الثانية
طقم/الثانية</t>
        </is>
      </c>
      <c r="AA2" s="397" t="n"/>
      <c r="AB2" s="410" t="inlineStr">
        <is>
          <t>وزن جاف فعلي بالوردية الثالثة
بالجم/طقم</t>
        </is>
      </c>
      <c r="AC2" s="399" t="n"/>
      <c r="AD2" s="399" t="n"/>
      <c r="AE2" s="399" t="n"/>
      <c r="AF2" s="397" t="n"/>
      <c r="AG2" s="396" t="inlineStr">
        <is>
          <t>CT وردية ليلة ثالثة
طقم/الثانية</t>
        </is>
      </c>
      <c r="AH2" s="397" t="n"/>
      <c r="AI2" s="330" t="inlineStr">
        <is>
          <t>متوسط الوزن الجاف للوردتيتين</t>
        </is>
      </c>
      <c r="AJ2" s="332" t="inlineStr">
        <is>
          <t>المعدل المعيارى/ساعة</t>
        </is>
      </c>
      <c r="AK2" s="334" t="inlineStr">
        <is>
          <t xml:space="preserve">C.T معيارى </t>
        </is>
      </c>
      <c r="AL2" s="333" t="inlineStr">
        <is>
          <t>المعدل الفعلى
/ ساعة</t>
        </is>
      </c>
      <c r="AM2" s="335" t="inlineStr">
        <is>
          <t>c.T
 متوسط الورديتن
طقم/الثانية</t>
        </is>
      </c>
      <c r="AN2" s="398" t="inlineStr">
        <is>
          <t>التالف (بالصنف) لاجمالي الوردتين</t>
        </is>
      </c>
      <c r="AO2" s="399" t="n"/>
      <c r="AP2" s="399" t="n"/>
      <c r="AQ2" s="399" t="n"/>
      <c r="AR2" s="399" t="n"/>
      <c r="AS2" s="399" t="n"/>
      <c r="AT2" s="399" t="n"/>
      <c r="AU2" s="399" t="n"/>
      <c r="AV2" s="397" t="n"/>
      <c r="AW2" s="400" t="inlineStr">
        <is>
          <t>اجمالي التالف بالصنف</t>
        </is>
      </c>
      <c r="AX2" s="401" t="inlineStr">
        <is>
          <t>اجمالى الانتاج</t>
        </is>
      </c>
      <c r="AY2" s="403" t="inlineStr">
        <is>
          <t>معياري التوالف</t>
        </is>
      </c>
      <c r="AZ2" s="404" t="inlineStr">
        <is>
          <t>نسبة التالف</t>
        </is>
      </c>
      <c r="BA2" s="342" t="inlineStr">
        <is>
          <t>التحقق من التالف</t>
        </is>
      </c>
      <c r="BB2" s="342" t="inlineStr">
        <is>
          <t>الوزن المعياري للاسكراب بالكجم</t>
        </is>
      </c>
      <c r="BC2" s="342" t="inlineStr">
        <is>
          <t>الوزن المعياري للانتاج</t>
        </is>
      </c>
      <c r="BD2" s="342" t="inlineStr">
        <is>
          <t>وزن الاسكراب بالكجم</t>
        </is>
      </c>
      <c r="BE2" s="342" t="inlineStr">
        <is>
          <t>وزن الانتاج بالكجم</t>
        </is>
      </c>
      <c r="BF2" s="379" t="inlineStr">
        <is>
          <t>customer name</t>
        </is>
      </c>
      <c r="BG2" s="379" t="inlineStr">
        <is>
          <t>customer company'es name</t>
        </is>
      </c>
      <c r="BH2" s="379" t="inlineStr">
        <is>
          <t>customer`s classifications</t>
        </is>
      </c>
      <c r="BI2" s="379" t="inlineStr">
        <is>
          <t>customers item code</t>
        </is>
      </c>
      <c r="BJ2" s="380" t="inlineStr">
        <is>
          <t>رقم الأسبوع</t>
        </is>
      </c>
    </row>
    <row r="3" ht="52.5" customFormat="1" customHeight="1" s="68">
      <c r="A3" s="331" t="n"/>
      <c r="B3" s="331" t="n"/>
      <c r="C3" s="331" t="n"/>
      <c r="D3" s="339" t="n"/>
      <c r="E3" s="339" t="n"/>
      <c r="F3" s="331" t="n"/>
      <c r="G3" s="331" t="n"/>
      <c r="H3" s="331" t="n"/>
      <c r="I3" s="331" t="n"/>
      <c r="J3" s="331" t="n"/>
      <c r="K3" s="331" t="n"/>
      <c r="L3" s="328" t="inlineStr">
        <is>
          <t xml:space="preserve">From </t>
        </is>
      </c>
      <c r="M3" s="405" t="inlineStr">
        <is>
          <t>To</t>
        </is>
      </c>
      <c r="N3" s="22" t="n">
        <v>0.3958333333333333</v>
      </c>
      <c r="O3" s="77" t="n">
        <v>0.4791666666666667</v>
      </c>
      <c r="P3" s="77" t="n">
        <v>0.1041666666666667</v>
      </c>
      <c r="Q3" s="77" t="n">
        <v>0.1875</v>
      </c>
      <c r="R3" s="77" t="n">
        <v>0.2708333333333333</v>
      </c>
      <c r="S3" s="78" t="n">
        <v>0.4166666666666667</v>
      </c>
      <c r="T3" s="78" t="n">
        <v>5.3</v>
      </c>
      <c r="U3" s="22" t="n">
        <v>0.3958333333333333</v>
      </c>
      <c r="V3" s="77" t="n">
        <v>0.4791666666666667</v>
      </c>
      <c r="W3" s="77" t="n">
        <v>0.1041666666666667</v>
      </c>
      <c r="X3" s="77" t="n">
        <v>0.1875</v>
      </c>
      <c r="Y3" s="77" t="n">
        <v>0.2708333333333333</v>
      </c>
      <c r="Z3" s="78" t="n">
        <v>0.4166666666666667</v>
      </c>
      <c r="AA3" s="78" t="n">
        <v>5.3</v>
      </c>
      <c r="AB3" s="77" t="n">
        <v>0.3958333333333333</v>
      </c>
      <c r="AC3" s="77" t="n">
        <v>0.4791666666666667</v>
      </c>
      <c r="AD3" s="77" t="n">
        <v>0.1041666666666667</v>
      </c>
      <c r="AE3" s="77" t="n">
        <v>0.1875</v>
      </c>
      <c r="AF3" s="77" t="n">
        <v>0.2708333333333333</v>
      </c>
      <c r="AG3" s="79" t="n">
        <v>0.4166666666666667</v>
      </c>
      <c r="AH3" s="23" t="n">
        <v>5.3</v>
      </c>
      <c r="AI3" s="331" t="n"/>
      <c r="AJ3" s="331" t="n"/>
      <c r="AK3" s="331" t="n"/>
      <c r="AL3" s="331" t="n"/>
      <c r="AM3" s="331" t="n"/>
      <c r="AN3" s="80" t="inlineStr">
        <is>
          <t xml:space="preserve">نقص  </t>
        </is>
      </c>
      <c r="AO3" s="80" t="inlineStr">
        <is>
          <t>فرولة</t>
        </is>
      </c>
      <c r="AP3" s="80" t="inlineStr">
        <is>
          <t>كسر</t>
        </is>
      </c>
      <c r="AQ3" s="80" t="inlineStr">
        <is>
          <t xml:space="preserve">تقوس  </t>
        </is>
      </c>
      <c r="AR3" s="80" t="inlineStr">
        <is>
          <t>انكماش</t>
        </is>
      </c>
      <c r="AS3" s="80" t="inlineStr">
        <is>
          <t>ابعاد</t>
        </is>
      </c>
      <c r="AT3" s="80" t="inlineStr">
        <is>
          <t>وزن</t>
        </is>
      </c>
      <c r="AU3" s="80" t="inlineStr">
        <is>
          <t>اتساخ</t>
        </is>
      </c>
      <c r="AV3" s="80" t="inlineStr">
        <is>
          <t>تلون</t>
        </is>
      </c>
      <c r="AW3" s="331" t="n"/>
      <c r="AX3" s="402" t="n"/>
      <c r="AY3" s="331" t="n"/>
      <c r="AZ3" s="331" t="n"/>
      <c r="BA3" s="331" t="n"/>
      <c r="BB3" s="331" t="n"/>
      <c r="BC3" s="331" t="n"/>
      <c r="BD3" s="331" t="n"/>
      <c r="BE3" s="331" t="n"/>
      <c r="BF3" s="339" t="n"/>
      <c r="BG3" s="339" t="n"/>
      <c r="BH3" s="339" t="n"/>
      <c r="BI3" s="339" t="n"/>
      <c r="BJ3" s="339" t="n"/>
    </row>
    <row r="4" ht="31.5" customFormat="1" customHeight="1" s="69">
      <c r="A4" s="56" t="n">
        <v>2021</v>
      </c>
      <c r="B4" s="57" t="n">
        <v>2</v>
      </c>
      <c r="C4" s="460" t="n"/>
      <c r="D4" s="57" t="n"/>
      <c r="E4" s="57" t="n"/>
      <c r="F4" s="58" t="n"/>
      <c r="G4" s="59" t="n"/>
      <c r="H4" s="59" t="n"/>
      <c r="I4" s="59" t="n"/>
      <c r="J4" s="59" t="n"/>
      <c r="K4" s="153" t="n"/>
      <c r="L4" s="154" t="n"/>
      <c r="M4" s="155" t="n"/>
      <c r="N4" s="94" t="n"/>
      <c r="O4" s="94" t="n"/>
      <c r="P4" s="94" t="n"/>
      <c r="Q4" s="94" t="n"/>
      <c r="R4" s="94" t="n"/>
      <c r="S4" s="60" t="n"/>
      <c r="T4" s="60" t="n"/>
      <c r="U4" s="94" t="n"/>
      <c r="V4" s="94" t="n"/>
      <c r="W4" s="94" t="n"/>
      <c r="X4" s="94" t="n"/>
      <c r="Y4" s="94" t="n"/>
      <c r="Z4" s="60" t="n"/>
      <c r="AA4" s="60" t="n"/>
      <c r="AB4" s="94" t="n"/>
      <c r="AC4" s="94" t="n"/>
      <c r="AD4" s="94" t="n"/>
      <c r="AE4" s="94" t="n"/>
      <c r="AF4" s="94" t="n"/>
      <c r="AG4" s="60" t="n"/>
      <c r="AH4" s="60" t="n"/>
      <c r="AI4" s="61" t="n"/>
      <c r="AJ4" s="62" t="n"/>
      <c r="AK4" s="63" t="n"/>
      <c r="AL4" s="60" t="n"/>
      <c r="AM4" s="60" t="n"/>
      <c r="AN4" s="64" t="n"/>
      <c r="AO4" s="64" t="n"/>
      <c r="AP4" s="64" t="n"/>
      <c r="AQ4" s="64" t="n"/>
      <c r="AR4" s="64" t="n"/>
      <c r="AS4" s="64" t="n"/>
      <c r="AT4" s="64" t="n"/>
      <c r="AU4" s="64" t="n"/>
      <c r="AV4" s="64" t="n"/>
      <c r="AW4" s="65" t="n"/>
      <c r="AX4" s="66" t="n"/>
      <c r="AY4" s="461" t="n"/>
      <c r="AZ4" s="67" t="n"/>
      <c r="BA4" s="66" t="n"/>
      <c r="BB4" s="66" t="n">
        <v>0</v>
      </c>
      <c r="BC4" s="66" t="n">
        <v>0.5</v>
      </c>
      <c r="BD4" s="66" t="n">
        <v>10.9</v>
      </c>
      <c r="BE4" s="66" t="n">
        <v>610.2</v>
      </c>
      <c r="BF4" s="24" t="inlineStr">
        <is>
          <t>LG</t>
        </is>
      </c>
      <c r="BG4" s="68" t="inlineStr">
        <is>
          <t>HE</t>
        </is>
      </c>
      <c r="BH4" s="68" t="inlineStr">
        <is>
          <t>MFZ66236702</t>
        </is>
      </c>
      <c r="BI4" s="68" t="n"/>
      <c r="BJ4" s="68" t="n"/>
      <c r="BK4" s="68" t="n"/>
      <c r="BL4" s="68" t="n"/>
      <c r="BM4" s="68" t="n"/>
      <c r="BN4" s="68" t="n"/>
      <c r="BO4" s="68" t="n"/>
      <c r="BP4" s="68" t="n"/>
      <c r="BQ4" s="68" t="n"/>
      <c r="BR4" s="68" t="n"/>
      <c r="BS4" s="68" t="n"/>
      <c r="BT4" s="68" t="n"/>
      <c r="BU4" s="68" t="n"/>
      <c r="BV4" s="68" t="n"/>
      <c r="BW4" s="68" t="n"/>
      <c r="BX4" s="68" t="n"/>
      <c r="BY4" s="68" t="n"/>
      <c r="BZ4" s="68" t="n"/>
      <c r="CA4" s="68" t="n"/>
      <c r="CB4" s="68" t="n"/>
      <c r="CC4" s="68" t="n"/>
      <c r="CD4" s="68" t="n"/>
      <c r="CE4" s="68" t="n"/>
      <c r="CF4" s="68" t="n"/>
      <c r="CG4" s="68" t="n"/>
      <c r="CH4" s="68" t="n"/>
      <c r="CI4" s="68" t="n"/>
      <c r="CJ4" s="68" t="n"/>
      <c r="CK4" s="68" t="n"/>
      <c r="CL4" s="68" t="n"/>
      <c r="CM4" s="68" t="n"/>
      <c r="CN4" s="68" t="n"/>
      <c r="CO4" s="68" t="n"/>
      <c r="CP4" s="68" t="n"/>
      <c r="CQ4" s="68" t="n"/>
      <c r="CR4" s="68" t="n"/>
      <c r="CS4" s="68" t="n"/>
      <c r="CT4" s="68" t="n"/>
      <c r="CU4" s="68" t="n"/>
      <c r="CV4" s="68" t="n"/>
    </row>
    <row r="5" ht="31.5" customFormat="1" customHeight="1" s="69">
      <c r="A5" s="56" t="n">
        <v>2021</v>
      </c>
      <c r="B5" s="57" t="n">
        <v>2</v>
      </c>
      <c r="C5" s="460" t="n"/>
      <c r="D5" s="57" t="n"/>
      <c r="E5" s="57" t="n"/>
      <c r="F5" s="58" t="n"/>
      <c r="G5" s="59" t="n"/>
      <c r="H5" s="59" t="n"/>
      <c r="I5" s="59" t="n"/>
      <c r="J5" s="59" t="n"/>
      <c r="K5" s="153" t="n"/>
      <c r="L5" s="154" t="n"/>
      <c r="M5" s="155" t="n"/>
      <c r="N5" s="94" t="n"/>
      <c r="O5" s="94" t="n"/>
      <c r="P5" s="94" t="n"/>
      <c r="Q5" s="94" t="n"/>
      <c r="R5" s="94" t="n"/>
      <c r="S5" s="60" t="n"/>
      <c r="T5" s="60" t="n"/>
      <c r="U5" s="94" t="n"/>
      <c r="V5" s="94" t="n"/>
      <c r="W5" s="94" t="n"/>
      <c r="X5" s="94" t="n"/>
      <c r="Y5" s="94" t="n"/>
      <c r="Z5" s="60" t="n"/>
      <c r="AA5" s="60" t="n"/>
      <c r="AB5" s="94" t="n"/>
      <c r="AC5" s="94" t="n"/>
      <c r="AD5" s="94" t="n"/>
      <c r="AE5" s="94" t="n"/>
      <c r="AF5" s="94" t="n"/>
      <c r="AG5" s="60" t="n"/>
      <c r="AH5" s="60" t="n"/>
      <c r="AI5" s="61" t="n"/>
      <c r="AJ5" s="62" t="n"/>
      <c r="AK5" s="63" t="n"/>
      <c r="AL5" s="60" t="n"/>
      <c r="AM5" s="60" t="n"/>
      <c r="AN5" s="64" t="n"/>
      <c r="AO5" s="64" t="n"/>
      <c r="AP5" s="64" t="n"/>
      <c r="AQ5" s="64" t="n"/>
      <c r="AR5" s="64" t="n"/>
      <c r="AS5" s="64" t="n"/>
      <c r="AT5" s="64" t="n"/>
      <c r="AU5" s="64" t="n"/>
      <c r="AV5" s="64" t="n"/>
      <c r="AW5" s="65" t="n"/>
      <c r="AX5" s="66" t="n"/>
      <c r="AY5" s="461" t="n"/>
      <c r="AZ5" s="67" t="n"/>
      <c r="BA5" s="66" t="n"/>
      <c r="BB5" s="66" t="n">
        <v>0.1</v>
      </c>
      <c r="BC5" s="66" t="n">
        <v>3.1</v>
      </c>
      <c r="BD5" s="66" t="n">
        <v>2</v>
      </c>
      <c r="BE5" s="66" t="n">
        <v>110.8</v>
      </c>
      <c r="BF5" s="24" t="inlineStr">
        <is>
          <t>LG</t>
        </is>
      </c>
      <c r="BG5" s="68" t="inlineStr">
        <is>
          <t>HE</t>
        </is>
      </c>
      <c r="BH5" s="68" t="inlineStr">
        <is>
          <t>MFZ66236702</t>
        </is>
      </c>
      <c r="BI5" s="68" t="inlineStr">
        <is>
          <t xml:space="preserve">mma </t>
        </is>
      </c>
      <c r="BJ5" s="68" t="n"/>
      <c r="BK5" s="68" t="n"/>
      <c r="BL5" s="68" t="n"/>
      <c r="BM5" s="68" t="n"/>
      <c r="BN5" s="68" t="n"/>
      <c r="BO5" s="68" t="n"/>
      <c r="BP5" s="68" t="n"/>
      <c r="BQ5" s="68" t="n"/>
      <c r="BR5" s="68" t="n"/>
      <c r="BS5" s="68" t="n"/>
      <c r="BT5" s="68" t="n"/>
      <c r="BU5" s="68" t="n"/>
      <c r="BV5" s="68" t="n"/>
      <c r="BW5" s="68" t="n"/>
      <c r="BX5" s="68" t="n"/>
      <c r="BY5" s="68" t="n"/>
      <c r="BZ5" s="68" t="n"/>
      <c r="CA5" s="68" t="n"/>
      <c r="CB5" s="68" t="n"/>
      <c r="CC5" s="68" t="n"/>
      <c r="CD5" s="68" t="n"/>
      <c r="CE5" s="68" t="n"/>
      <c r="CF5" s="68" t="n"/>
      <c r="CG5" s="68" t="n"/>
      <c r="CH5" s="68" t="n"/>
      <c r="CI5" s="68" t="n"/>
      <c r="CJ5" s="68" t="n"/>
      <c r="CK5" s="68" t="n"/>
      <c r="CL5" s="68" t="n"/>
      <c r="CM5" s="68" t="n"/>
      <c r="CN5" s="68" t="n"/>
      <c r="CO5" s="68" t="n"/>
      <c r="CP5" s="68" t="n"/>
      <c r="CQ5" s="68" t="n"/>
      <c r="CR5" s="68" t="n"/>
      <c r="CS5" s="68" t="n"/>
      <c r="CT5" s="68" t="n"/>
      <c r="CU5" s="68" t="n"/>
      <c r="CV5" s="68" t="n"/>
    </row>
    <row r="6" ht="31.5" customFormat="1" customHeight="1" s="69">
      <c r="A6" s="56" t="n">
        <v>2021</v>
      </c>
      <c r="B6" s="57" t="n">
        <v>2</v>
      </c>
      <c r="C6" s="460" t="n"/>
      <c r="D6" s="57" t="n"/>
      <c r="E6" s="57" t="n"/>
      <c r="F6" s="58" t="n"/>
      <c r="G6" s="59" t="n"/>
      <c r="H6" s="59" t="n"/>
      <c r="I6" s="59" t="n"/>
      <c r="J6" s="59" t="n"/>
      <c r="K6" s="153" t="n"/>
      <c r="L6" s="154" t="n"/>
      <c r="M6" s="155" t="n"/>
      <c r="N6" s="94" t="n"/>
      <c r="O6" s="94" t="n"/>
      <c r="P6" s="94" t="n"/>
      <c r="Q6" s="94" t="n"/>
      <c r="R6" s="94" t="n"/>
      <c r="S6" s="60" t="n"/>
      <c r="T6" s="60" t="n"/>
      <c r="U6" s="94" t="n"/>
      <c r="V6" s="94" t="n"/>
      <c r="W6" s="94" t="n"/>
      <c r="X6" s="94" t="n"/>
      <c r="Y6" s="94" t="n"/>
      <c r="Z6" s="60" t="n"/>
      <c r="AA6" s="60" t="n"/>
      <c r="AB6" s="94" t="n"/>
      <c r="AC6" s="94" t="n"/>
      <c r="AD6" s="94" t="n"/>
      <c r="AE6" s="94" t="n"/>
      <c r="AF6" s="94" t="n"/>
      <c r="AG6" s="60" t="n"/>
      <c r="AH6" s="60" t="n"/>
      <c r="AI6" s="61" t="n"/>
      <c r="AJ6" s="62" t="n"/>
      <c r="AK6" s="63" t="n"/>
      <c r="AL6" s="60" t="n"/>
      <c r="AM6" s="60" t="n"/>
      <c r="AN6" s="64" t="n"/>
      <c r="AO6" s="64" t="n"/>
      <c r="AP6" s="64" t="n"/>
      <c r="AQ6" s="64" t="n"/>
      <c r="AR6" s="64" t="n"/>
      <c r="AS6" s="64" t="n"/>
      <c r="AT6" s="64" t="n"/>
      <c r="AU6" s="64" t="n"/>
      <c r="AV6" s="64" t="n"/>
      <c r="AW6" s="65" t="n"/>
      <c r="AX6" s="66" t="n"/>
      <c r="AY6" s="461" t="n"/>
      <c r="AZ6" s="67" t="n"/>
      <c r="BA6" s="66" t="n"/>
      <c r="BB6" s="66" t="n">
        <v>0.1</v>
      </c>
      <c r="BC6" s="66" t="n">
        <v>4</v>
      </c>
      <c r="BD6" s="66" t="n">
        <v>7.3</v>
      </c>
      <c r="BE6" s="66" t="n">
        <v>464</v>
      </c>
      <c r="BF6" s="24" t="inlineStr">
        <is>
          <t>LG</t>
        </is>
      </c>
      <c r="BG6" s="68" t="inlineStr">
        <is>
          <t>HE</t>
        </is>
      </c>
      <c r="BH6" s="68" t="inlineStr">
        <is>
          <t>mfz66236501</t>
        </is>
      </c>
      <c r="BI6" s="68" t="inlineStr">
        <is>
          <t>mma</t>
        </is>
      </c>
      <c r="BJ6" s="68" t="n"/>
      <c r="BK6" s="68" t="n"/>
      <c r="BL6" s="68" t="n"/>
      <c r="BM6" s="68" t="n"/>
      <c r="BN6" s="68" t="n"/>
      <c r="BO6" s="68" t="n"/>
      <c r="BP6" s="68" t="n"/>
      <c r="BQ6" s="68" t="n"/>
      <c r="BR6" s="68" t="n"/>
      <c r="BS6" s="68" t="n"/>
      <c r="BT6" s="68" t="n"/>
      <c r="BU6" s="68" t="n"/>
      <c r="BV6" s="68" t="n"/>
      <c r="BW6" s="68" t="n"/>
      <c r="BX6" s="68" t="n"/>
      <c r="BY6" s="68" t="n"/>
      <c r="BZ6" s="68" t="n"/>
      <c r="CA6" s="68" t="n"/>
      <c r="CB6" s="68" t="n"/>
      <c r="CC6" s="68" t="n"/>
      <c r="CD6" s="68" t="n"/>
      <c r="CE6" s="68" t="n"/>
      <c r="CF6" s="68" t="n"/>
      <c r="CG6" s="68" t="n"/>
      <c r="CH6" s="68" t="n"/>
      <c r="CI6" s="68" t="n"/>
      <c r="CJ6" s="68" t="n"/>
      <c r="CK6" s="68" t="n"/>
      <c r="CL6" s="68" t="n"/>
      <c r="CM6" s="68" t="n"/>
      <c r="CN6" s="68" t="n"/>
      <c r="CO6" s="68" t="n"/>
      <c r="CP6" s="68" t="n"/>
      <c r="CQ6" s="68" t="n"/>
      <c r="CR6" s="68" t="n"/>
      <c r="CS6" s="68" t="n"/>
      <c r="CT6" s="68" t="n"/>
      <c r="CU6" s="68" t="n"/>
      <c r="CV6" s="68" t="n"/>
    </row>
    <row r="7" ht="31.5" customFormat="1" customHeight="1" s="69">
      <c r="A7" s="56" t="n">
        <v>2021</v>
      </c>
      <c r="B7" s="57" t="n">
        <v>2</v>
      </c>
      <c r="C7" s="460" t="n"/>
      <c r="D7" s="57" t="n"/>
      <c r="E7" s="57" t="n"/>
      <c r="F7" s="58" t="n"/>
      <c r="G7" s="59" t="n"/>
      <c r="H7" s="59" t="n"/>
      <c r="I7" s="59" t="n"/>
      <c r="J7" s="59" t="n"/>
      <c r="K7" s="153" t="n"/>
      <c r="L7" s="154" t="n"/>
      <c r="M7" s="155" t="n"/>
      <c r="N7" s="94" t="n"/>
      <c r="O7" s="94" t="n"/>
      <c r="P7" s="94" t="n"/>
      <c r="Q7" s="94" t="n"/>
      <c r="R7" s="94" t="n"/>
      <c r="S7" s="60" t="n"/>
      <c r="T7" s="60" t="n"/>
      <c r="U7" s="94" t="n"/>
      <c r="V7" s="94" t="n"/>
      <c r="W7" s="94" t="n"/>
      <c r="X7" s="94" t="n"/>
      <c r="Y7" s="94" t="n"/>
      <c r="Z7" s="60" t="n"/>
      <c r="AA7" s="60" t="n"/>
      <c r="AB7" s="94" t="n"/>
      <c r="AC7" s="94" t="n"/>
      <c r="AD7" s="94" t="n"/>
      <c r="AE7" s="94" t="n"/>
      <c r="AF7" s="94" t="n"/>
      <c r="AG7" s="60" t="n"/>
      <c r="AH7" s="60" t="n"/>
      <c r="AI7" s="61" t="n"/>
      <c r="AJ7" s="62" t="n"/>
      <c r="AK7" s="63" t="n"/>
      <c r="AL7" s="60" t="n"/>
      <c r="AM7" s="60" t="n"/>
      <c r="AN7" s="64" t="n"/>
      <c r="AO7" s="64" t="n"/>
      <c r="AP7" s="64" t="n"/>
      <c r="AQ7" s="64" t="n"/>
      <c r="AR7" s="64" t="n"/>
      <c r="AS7" s="64" t="n"/>
      <c r="AT7" s="64" t="n"/>
      <c r="AU7" s="64" t="n"/>
      <c r="AV7" s="64" t="n"/>
      <c r="AW7" s="65" t="n"/>
      <c r="AX7" s="66" t="n"/>
      <c r="AY7" s="461" t="n"/>
      <c r="AZ7" s="67" t="n"/>
      <c r="BA7" s="66" t="n">
        <v>1</v>
      </c>
      <c r="BB7" s="66" t="n">
        <v>0.1</v>
      </c>
      <c r="BC7" s="66" t="n">
        <v>14.4</v>
      </c>
      <c r="BD7" s="66" t="n">
        <v>1</v>
      </c>
      <c r="BE7" s="66" t="n">
        <v>186.7</v>
      </c>
      <c r="BF7" s="24" t="inlineStr">
        <is>
          <t>LG</t>
        </is>
      </c>
      <c r="BG7" s="68" t="inlineStr">
        <is>
          <t>HE</t>
        </is>
      </c>
      <c r="BH7" s="68" t="inlineStr">
        <is>
          <t>3920EZ2058A</t>
        </is>
      </c>
      <c r="BI7" s="68" t="inlineStr">
        <is>
          <t>mmf</t>
        </is>
      </c>
      <c r="BJ7" s="68" t="n"/>
      <c r="BK7" s="68" t="n"/>
      <c r="BL7" s="68" t="n"/>
      <c r="BM7" s="68" t="n"/>
      <c r="BN7" s="68" t="n"/>
      <c r="BO7" s="68" t="n"/>
      <c r="BP7" s="68" t="n"/>
      <c r="BQ7" s="68" t="n"/>
      <c r="BR7" s="68" t="n"/>
      <c r="BS7" s="68" t="n"/>
      <c r="BT7" s="68" t="n"/>
      <c r="BU7" s="68" t="n"/>
      <c r="BV7" s="68" t="n"/>
      <c r="BW7" s="68" t="n"/>
      <c r="BX7" s="68" t="n"/>
      <c r="BY7" s="68" t="n"/>
      <c r="BZ7" s="68" t="n"/>
      <c r="CA7" s="68" t="n"/>
      <c r="CB7" s="68" t="n"/>
      <c r="CC7" s="68" t="n"/>
      <c r="CD7" s="68" t="n"/>
      <c r="CE7" s="68" t="n"/>
      <c r="CF7" s="68" t="n"/>
      <c r="CG7" s="68" t="n"/>
      <c r="CH7" s="68" t="n"/>
      <c r="CI7" s="68" t="n"/>
      <c r="CJ7" s="68" t="n"/>
      <c r="CK7" s="68" t="n"/>
      <c r="CL7" s="68" t="n"/>
      <c r="CM7" s="68" t="n"/>
      <c r="CN7" s="68" t="n"/>
      <c r="CO7" s="68" t="n"/>
      <c r="CP7" s="68" t="n"/>
      <c r="CQ7" s="68" t="n"/>
      <c r="CR7" s="68" t="n"/>
      <c r="CS7" s="68" t="n"/>
      <c r="CT7" s="68" t="n"/>
      <c r="CU7" s="68" t="n"/>
      <c r="CV7" s="68" t="n"/>
    </row>
    <row r="8" ht="31.5" customFormat="1" customHeight="1" s="69">
      <c r="A8" s="56" t="n">
        <v>2021</v>
      </c>
      <c r="B8" s="57" t="n">
        <v>2</v>
      </c>
      <c r="C8" s="460" t="n"/>
      <c r="D8" s="57" t="n"/>
      <c r="E8" s="57" t="n"/>
      <c r="F8" s="58" t="n"/>
      <c r="G8" s="59" t="n"/>
      <c r="H8" s="59" t="n"/>
      <c r="I8" s="59" t="n"/>
      <c r="J8" s="59" t="n"/>
      <c r="K8" s="153" t="n"/>
      <c r="L8" s="154" t="n"/>
      <c r="M8" s="155" t="n"/>
      <c r="N8" s="94" t="n"/>
      <c r="O8" s="94" t="n"/>
      <c r="P8" s="94" t="n"/>
      <c r="Q8" s="94" t="n"/>
      <c r="R8" s="94" t="n"/>
      <c r="S8" s="60" t="n"/>
      <c r="T8" s="60" t="n"/>
      <c r="U8" s="94" t="n"/>
      <c r="V8" s="94" t="n"/>
      <c r="W8" s="94" t="n"/>
      <c r="X8" s="94" t="n"/>
      <c r="Y8" s="94" t="n"/>
      <c r="Z8" s="60" t="n"/>
      <c r="AA8" s="60" t="n"/>
      <c r="AB8" s="94" t="n"/>
      <c r="AC8" s="94" t="n"/>
      <c r="AD8" s="94" t="n"/>
      <c r="AE8" s="94" t="n"/>
      <c r="AF8" s="94" t="n"/>
      <c r="AG8" s="60" t="n"/>
      <c r="AH8" s="60" t="n"/>
      <c r="AI8" s="61" t="n"/>
      <c r="AJ8" s="62" t="n"/>
      <c r="AK8" s="63" t="n"/>
      <c r="AL8" s="60" t="n"/>
      <c r="AM8" s="60" t="n"/>
      <c r="AN8" s="64" t="n"/>
      <c r="AO8" s="64" t="n"/>
      <c r="AP8" s="64" t="n"/>
      <c r="AQ8" s="64" t="n"/>
      <c r="AR8" s="64" t="n"/>
      <c r="AS8" s="64" t="n"/>
      <c r="AT8" s="64" t="n"/>
      <c r="AU8" s="64" t="n"/>
      <c r="AV8" s="64" t="n"/>
      <c r="AW8" s="65" t="n"/>
      <c r="AX8" s="66" t="n"/>
      <c r="AY8" s="461" t="n"/>
      <c r="AZ8" s="67" t="n"/>
      <c r="BA8" s="66" t="n">
        <v>1</v>
      </c>
      <c r="BB8" s="66" t="n">
        <v>0.1</v>
      </c>
      <c r="BC8" s="66" t="n">
        <v>26.6</v>
      </c>
      <c r="BD8" s="66" t="n">
        <v>0.5</v>
      </c>
      <c r="BE8" s="66" t="n">
        <v>101.9</v>
      </c>
      <c r="BF8" s="24" t="inlineStr">
        <is>
          <t>LG</t>
        </is>
      </c>
      <c r="BG8" s="68" t="inlineStr">
        <is>
          <t>HE</t>
        </is>
      </c>
      <c r="BH8" s="68" t="inlineStr">
        <is>
          <t>3920FZ3114C</t>
        </is>
      </c>
      <c r="BI8" s="68" t="inlineStr">
        <is>
          <t>mmf</t>
        </is>
      </c>
      <c r="BJ8" s="68" t="n"/>
      <c r="BK8" s="68" t="n"/>
      <c r="BL8" s="68" t="n"/>
      <c r="BM8" s="68" t="n"/>
      <c r="BN8" s="68" t="n"/>
      <c r="BO8" s="68" t="n"/>
      <c r="BP8" s="68" t="n"/>
      <c r="BQ8" s="68" t="n"/>
      <c r="BR8" s="68" t="n"/>
      <c r="BS8" s="68" t="n"/>
      <c r="BT8" s="68" t="n"/>
      <c r="BU8" s="68" t="n"/>
      <c r="BV8" s="68" t="n"/>
      <c r="BW8" s="68" t="n"/>
      <c r="BX8" s="68" t="n"/>
      <c r="BY8" s="68" t="n"/>
      <c r="BZ8" s="68" t="n"/>
      <c r="CA8" s="68" t="n"/>
      <c r="CB8" s="68" t="n"/>
      <c r="CC8" s="68" t="n"/>
      <c r="CD8" s="68" t="n"/>
      <c r="CE8" s="68" t="n"/>
      <c r="CF8" s="68" t="n"/>
      <c r="CG8" s="68" t="n"/>
      <c r="CH8" s="68" t="n"/>
      <c r="CI8" s="68" t="n"/>
      <c r="CJ8" s="68" t="n"/>
      <c r="CK8" s="68" t="n"/>
      <c r="CL8" s="68" t="n"/>
      <c r="CM8" s="68" t="n"/>
      <c r="CN8" s="68" t="n"/>
      <c r="CO8" s="68" t="n"/>
      <c r="CP8" s="68" t="n"/>
      <c r="CQ8" s="68" t="n"/>
      <c r="CR8" s="68" t="n"/>
      <c r="CS8" s="68" t="n"/>
      <c r="CT8" s="68" t="n"/>
      <c r="CU8" s="68" t="n"/>
      <c r="CV8" s="68" t="n"/>
    </row>
    <row r="9" ht="31.5" customFormat="1" customHeight="1" s="69">
      <c r="A9" s="56" t="n">
        <v>2021</v>
      </c>
      <c r="B9" s="57" t="n">
        <v>2</v>
      </c>
      <c r="C9" s="460" t="n"/>
      <c r="D9" s="57" t="n"/>
      <c r="E9" s="57" t="n"/>
      <c r="F9" s="58" t="n"/>
      <c r="G9" s="59" t="n"/>
      <c r="H9" s="59" t="n"/>
      <c r="I9" s="59" t="n"/>
      <c r="J9" s="59" t="n"/>
      <c r="K9" s="153" t="n"/>
      <c r="L9" s="154" t="n"/>
      <c r="M9" s="155" t="n"/>
      <c r="N9" s="94" t="n"/>
      <c r="O9" s="94" t="n"/>
      <c r="P9" s="94" t="n"/>
      <c r="Q9" s="94" t="n"/>
      <c r="R9" s="94" t="n"/>
      <c r="S9" s="60" t="n"/>
      <c r="T9" s="60" t="n"/>
      <c r="U9" s="94" t="n"/>
      <c r="V9" s="94" t="n"/>
      <c r="W9" s="94" t="n"/>
      <c r="X9" s="94" t="n"/>
      <c r="Y9" s="94" t="n"/>
      <c r="Z9" s="60" t="n"/>
      <c r="AA9" s="60" t="n"/>
      <c r="AB9" s="94" t="n"/>
      <c r="AC9" s="94" t="n"/>
      <c r="AD9" s="94" t="n"/>
      <c r="AE9" s="94" t="n"/>
      <c r="AF9" s="94" t="n"/>
      <c r="AG9" s="60" t="n"/>
      <c r="AH9" s="60" t="n"/>
      <c r="AI9" s="61" t="n"/>
      <c r="AJ9" s="62" t="n"/>
      <c r="AK9" s="63" t="n"/>
      <c r="AL9" s="60" t="n"/>
      <c r="AM9" s="60" t="n"/>
      <c r="AN9" s="64" t="n"/>
      <c r="AO9" s="64" t="n"/>
      <c r="AP9" s="64" t="n"/>
      <c r="AQ9" s="64" t="n"/>
      <c r="AR9" s="64" t="n"/>
      <c r="AS9" s="64" t="n"/>
      <c r="AT9" s="64" t="n"/>
      <c r="AU9" s="64" t="n"/>
      <c r="AV9" s="64" t="n"/>
      <c r="AW9" s="65" t="n"/>
      <c r="AX9" s="66" t="n"/>
      <c r="AY9" s="461" t="n"/>
      <c r="AZ9" s="67" t="n"/>
      <c r="BA9" s="66" t="n">
        <v>1</v>
      </c>
      <c r="BB9" s="66" t="n">
        <v>0.1</v>
      </c>
      <c r="BC9" s="66" t="n">
        <v>13.2</v>
      </c>
      <c r="BD9" s="66" t="n">
        <v>1.3</v>
      </c>
      <c r="BE9" s="66" t="n">
        <v>343.1</v>
      </c>
      <c r="BF9" s="24" t="inlineStr">
        <is>
          <t>عملاء متنوعون</t>
        </is>
      </c>
      <c r="BG9" s="68" t="n"/>
      <c r="BH9" s="68" t="n"/>
      <c r="BI9" s="68" t="n"/>
      <c r="BJ9" s="68" t="n"/>
      <c r="BK9" s="68" t="n"/>
      <c r="BL9" s="68" t="n"/>
      <c r="BM9" s="68" t="n"/>
      <c r="BN9" s="68" t="n"/>
      <c r="BO9" s="68" t="n"/>
      <c r="BP9" s="68" t="n"/>
      <c r="BQ9" s="68" t="n"/>
      <c r="BR9" s="68" t="n"/>
      <c r="BS9" s="68" t="n"/>
      <c r="BT9" s="68" t="n"/>
      <c r="BU9" s="68" t="n"/>
      <c r="BV9" s="68" t="n"/>
      <c r="BW9" s="68" t="n"/>
      <c r="BX9" s="68" t="n"/>
      <c r="BY9" s="68" t="n"/>
      <c r="BZ9" s="68" t="n"/>
      <c r="CA9" s="68" t="n"/>
      <c r="CB9" s="68" t="n"/>
      <c r="CC9" s="68" t="n"/>
      <c r="CD9" s="68" t="n"/>
      <c r="CE9" s="68" t="n"/>
      <c r="CF9" s="68" t="n"/>
      <c r="CG9" s="68" t="n"/>
      <c r="CH9" s="68" t="n"/>
      <c r="CI9" s="68" t="n"/>
      <c r="CJ9" s="68" t="n"/>
      <c r="CK9" s="68" t="n"/>
      <c r="CL9" s="68" t="n"/>
      <c r="CM9" s="68" t="n"/>
      <c r="CN9" s="68" t="n"/>
      <c r="CO9" s="68" t="n"/>
      <c r="CP9" s="68" t="n"/>
      <c r="CQ9" s="68" t="n"/>
      <c r="CR9" s="68" t="n"/>
      <c r="CS9" s="68" t="n"/>
      <c r="CT9" s="68" t="n"/>
      <c r="CU9" s="68" t="n"/>
      <c r="CV9" s="68" t="n"/>
    </row>
    <row r="10" ht="31.5" customFormat="1" customHeight="1" s="69">
      <c r="A10" s="56" t="n">
        <v>2021</v>
      </c>
      <c r="B10" s="57" t="n">
        <v>2</v>
      </c>
      <c r="C10" s="460" t="n"/>
      <c r="D10" s="57" t="n"/>
      <c r="E10" s="57" t="n"/>
      <c r="F10" s="58" t="n"/>
      <c r="G10" s="59" t="n"/>
      <c r="H10" s="59" t="n"/>
      <c r="I10" s="59" t="n"/>
      <c r="J10" s="59" t="n"/>
      <c r="K10" s="153" t="n"/>
      <c r="L10" s="154" t="n"/>
      <c r="M10" s="155" t="n"/>
      <c r="N10" s="94" t="n"/>
      <c r="O10" s="94" t="n"/>
      <c r="P10" s="94" t="n"/>
      <c r="Q10" s="94" t="n"/>
      <c r="R10" s="94" t="n"/>
      <c r="S10" s="60" t="n"/>
      <c r="T10" s="60" t="n"/>
      <c r="U10" s="94" t="n"/>
      <c r="V10" s="94" t="n"/>
      <c r="W10" s="94" t="n"/>
      <c r="X10" s="94" t="n"/>
      <c r="Y10" s="94" t="n"/>
      <c r="Z10" s="60" t="n"/>
      <c r="AA10" s="60" t="n"/>
      <c r="AB10" s="94" t="n"/>
      <c r="AC10" s="94" t="n"/>
      <c r="AD10" s="94" t="n"/>
      <c r="AE10" s="94" t="n"/>
      <c r="AF10" s="94" t="n"/>
      <c r="AG10" s="60" t="n"/>
      <c r="AH10" s="60" t="n"/>
      <c r="AI10" s="61" t="n"/>
      <c r="AJ10" s="62" t="n"/>
      <c r="AK10" s="63" t="n"/>
      <c r="AL10" s="60" t="n"/>
      <c r="AM10" s="60" t="n"/>
      <c r="AN10" s="64" t="n"/>
      <c r="AO10" s="64" t="n"/>
      <c r="AP10" s="64" t="n"/>
      <c r="AQ10" s="64" t="n"/>
      <c r="AR10" s="64" t="n"/>
      <c r="AS10" s="64" t="n"/>
      <c r="AT10" s="64" t="n"/>
      <c r="AU10" s="64" t="n"/>
      <c r="AV10" s="64" t="n"/>
      <c r="AW10" s="65" t="n"/>
      <c r="AX10" s="66" t="n"/>
      <c r="AY10" s="461" t="n"/>
      <c r="AZ10" s="67" t="n"/>
      <c r="BA10" s="66" t="n"/>
      <c r="BB10" s="66" t="n">
        <v>0.7</v>
      </c>
      <c r="BC10" s="66" t="n">
        <v>33.9</v>
      </c>
      <c r="BD10" s="66" t="n">
        <v>1.4</v>
      </c>
      <c r="BE10" s="66" t="n">
        <v>71</v>
      </c>
      <c r="BF10" s="24" t="inlineStr">
        <is>
          <t>LG</t>
        </is>
      </c>
      <c r="BG10" s="68" t="inlineStr">
        <is>
          <t>HE</t>
        </is>
      </c>
      <c r="BH10" s="68" t="inlineStr">
        <is>
          <t>MFZ65262201</t>
        </is>
      </c>
      <c r="BI10" s="68" t="inlineStr">
        <is>
          <t>mma</t>
        </is>
      </c>
      <c r="BJ10" s="68" t="n"/>
      <c r="BK10" s="68" t="n"/>
      <c r="BL10" s="68" t="n"/>
      <c r="BM10" s="68" t="n"/>
      <c r="BN10" s="68" t="n"/>
      <c r="BO10" s="68" t="n"/>
      <c r="BP10" s="68" t="n"/>
      <c r="BQ10" s="68" t="n"/>
      <c r="BR10" s="68" t="n"/>
      <c r="BS10" s="68" t="n"/>
      <c r="BT10" s="68" t="n"/>
      <c r="BU10" s="68" t="n"/>
      <c r="BV10" s="68" t="n"/>
      <c r="BW10" s="68" t="n"/>
      <c r="BX10" s="68" t="n"/>
      <c r="BY10" s="68" t="n"/>
      <c r="BZ10" s="68" t="n"/>
      <c r="CA10" s="68" t="n"/>
      <c r="CB10" s="68" t="n"/>
      <c r="CC10" s="68" t="n"/>
      <c r="CD10" s="68" t="n"/>
      <c r="CE10" s="68" t="n"/>
      <c r="CF10" s="68" t="n"/>
      <c r="CG10" s="68" t="n"/>
      <c r="CH10" s="68" t="n"/>
      <c r="CI10" s="68" t="n"/>
      <c r="CJ10" s="68" t="n"/>
      <c r="CK10" s="68" t="n"/>
      <c r="CL10" s="68" t="n"/>
      <c r="CM10" s="68" t="n"/>
      <c r="CN10" s="68" t="n"/>
      <c r="CO10" s="68" t="n"/>
      <c r="CP10" s="68" t="n"/>
      <c r="CQ10" s="68" t="n"/>
      <c r="CR10" s="68" t="n"/>
      <c r="CS10" s="68" t="n"/>
      <c r="CT10" s="68" t="n"/>
      <c r="CU10" s="68" t="n"/>
      <c r="CV10" s="68" t="n"/>
    </row>
    <row r="11" ht="31.5" customFormat="1" customHeight="1" s="69">
      <c r="A11" s="56" t="n">
        <v>2021</v>
      </c>
      <c r="B11" s="57" t="n">
        <v>2</v>
      </c>
      <c r="C11" s="460" t="n"/>
      <c r="D11" s="57" t="n"/>
      <c r="E11" s="57" t="n"/>
      <c r="F11" s="58" t="n"/>
      <c r="G11" s="59" t="n"/>
      <c r="H11" s="59" t="n"/>
      <c r="I11" s="59" t="n"/>
      <c r="J11" s="59" t="n"/>
      <c r="K11" s="153" t="n"/>
      <c r="L11" s="154" t="n"/>
      <c r="M11" s="155" t="n"/>
      <c r="N11" s="94" t="n"/>
      <c r="O11" s="94" t="n"/>
      <c r="P11" s="94" t="n"/>
      <c r="Q11" s="94" t="n"/>
      <c r="R11" s="94" t="n"/>
      <c r="S11" s="60" t="n"/>
      <c r="T11" s="60" t="n"/>
      <c r="U11" s="94" t="n"/>
      <c r="V11" s="94" t="n"/>
      <c r="W11" s="94" t="n"/>
      <c r="X11" s="94" t="n"/>
      <c r="Y11" s="94" t="n"/>
      <c r="Z11" s="60" t="n"/>
      <c r="AA11" s="60" t="n"/>
      <c r="AB11" s="94" t="n"/>
      <c r="AC11" s="94" t="n"/>
      <c r="AD11" s="94" t="n"/>
      <c r="AE11" s="94" t="n"/>
      <c r="AF11" s="94" t="n"/>
      <c r="AG11" s="60" t="n"/>
      <c r="AH11" s="60" t="n"/>
      <c r="AI11" s="61" t="n"/>
      <c r="AJ11" s="62" t="n"/>
      <c r="AK11" s="63" t="n"/>
      <c r="AL11" s="60" t="n"/>
      <c r="AM11" s="60" t="n"/>
      <c r="AN11" s="64" t="n"/>
      <c r="AO11" s="64" t="n"/>
      <c r="AP11" s="64" t="n"/>
      <c r="AQ11" s="64" t="n"/>
      <c r="AR11" s="64" t="n"/>
      <c r="AS11" s="64" t="n"/>
      <c r="AT11" s="64" t="n"/>
      <c r="AU11" s="64" t="n"/>
      <c r="AV11" s="64" t="n"/>
      <c r="AW11" s="65" t="n"/>
      <c r="AX11" s="66" t="n"/>
      <c r="AY11" s="461" t="n"/>
      <c r="AZ11" s="67" t="n"/>
      <c r="BA11" s="66" t="n">
        <v>1</v>
      </c>
      <c r="BB11" s="66" t="n">
        <v>0</v>
      </c>
      <c r="BC11" s="66" t="n">
        <v>0.7</v>
      </c>
      <c r="BD11" s="66" t="n">
        <v>3.3</v>
      </c>
      <c r="BE11" s="66" t="n">
        <v>303.7</v>
      </c>
      <c r="BF11" s="24" t="inlineStr">
        <is>
          <t>عملاء متنوعون</t>
        </is>
      </c>
      <c r="BG11" s="68" t="n"/>
      <c r="BH11" s="68" t="n"/>
      <c r="BI11" s="68" t="n"/>
      <c r="BJ11" s="68" t="n"/>
      <c r="BK11" s="68" t="n"/>
      <c r="BL11" s="68" t="n"/>
      <c r="BM11" s="68" t="n"/>
      <c r="BN11" s="68" t="n"/>
      <c r="BO11" s="68" t="n"/>
      <c r="BP11" s="68" t="n"/>
      <c r="BQ11" s="68" t="n"/>
      <c r="BR11" s="68" t="n"/>
      <c r="BS11" s="68" t="n"/>
      <c r="BT11" s="68" t="n"/>
      <c r="BU11" s="68" t="n"/>
      <c r="BV11" s="68" t="n"/>
      <c r="BW11" s="68" t="n"/>
      <c r="BX11" s="68" t="n"/>
      <c r="BY11" s="68" t="n"/>
      <c r="BZ11" s="68" t="n"/>
      <c r="CA11" s="68" t="n"/>
      <c r="CB11" s="68" t="n"/>
      <c r="CC11" s="68" t="n"/>
      <c r="CD11" s="68" t="n"/>
      <c r="CE11" s="68" t="n"/>
      <c r="CF11" s="68" t="n"/>
      <c r="CG11" s="68" t="n"/>
      <c r="CH11" s="68" t="n"/>
      <c r="CI11" s="68" t="n"/>
      <c r="CJ11" s="68" t="n"/>
      <c r="CK11" s="68" t="n"/>
      <c r="CL11" s="68" t="n"/>
      <c r="CM11" s="68" t="n"/>
      <c r="CN11" s="68" t="n"/>
      <c r="CO11" s="68" t="n"/>
      <c r="CP11" s="68" t="n"/>
      <c r="CQ11" s="68" t="n"/>
      <c r="CR11" s="68" t="n"/>
      <c r="CS11" s="68" t="n"/>
      <c r="CT11" s="68" t="n"/>
      <c r="CU11" s="68" t="n"/>
      <c r="CV11" s="68" t="n"/>
    </row>
    <row r="12" ht="31.5" customFormat="1" customHeight="1" s="69">
      <c r="A12" s="56" t="n">
        <v>2021</v>
      </c>
      <c r="B12" s="57" t="n">
        <v>2</v>
      </c>
      <c r="C12" s="460" t="n"/>
      <c r="D12" s="57" t="n"/>
      <c r="E12" s="57" t="n"/>
      <c r="F12" s="58" t="n"/>
      <c r="G12" s="59" t="n"/>
      <c r="H12" s="59" t="n"/>
      <c r="I12" s="59" t="n"/>
      <c r="J12" s="59" t="n"/>
      <c r="K12" s="153" t="n"/>
      <c r="L12" s="154" t="n"/>
      <c r="M12" s="155" t="n"/>
      <c r="N12" s="94" t="n"/>
      <c r="O12" s="94" t="n"/>
      <c r="P12" s="94" t="n"/>
      <c r="Q12" s="94" t="n"/>
      <c r="R12" s="94" t="n"/>
      <c r="S12" s="60" t="n"/>
      <c r="T12" s="60" t="n"/>
      <c r="U12" s="94" t="n"/>
      <c r="V12" s="94" t="n"/>
      <c r="W12" s="94" t="n"/>
      <c r="X12" s="94" t="n"/>
      <c r="Y12" s="94" t="n"/>
      <c r="Z12" s="60" t="n"/>
      <c r="AA12" s="60" t="n"/>
      <c r="AB12" s="94" t="n"/>
      <c r="AC12" s="94" t="n"/>
      <c r="AD12" s="94" t="n"/>
      <c r="AE12" s="94" t="n"/>
      <c r="AF12" s="94" t="n"/>
      <c r="AG12" s="60" t="n"/>
      <c r="AH12" s="60" t="n"/>
      <c r="AI12" s="61" t="n"/>
      <c r="AJ12" s="62" t="n"/>
      <c r="AK12" s="63" t="n"/>
      <c r="AL12" s="60" t="n"/>
      <c r="AM12" s="60" t="n"/>
      <c r="AN12" s="64" t="n"/>
      <c r="AO12" s="64" t="n"/>
      <c r="AP12" s="64" t="n"/>
      <c r="AQ12" s="64" t="n"/>
      <c r="AR12" s="64" t="n"/>
      <c r="AS12" s="64" t="n"/>
      <c r="AT12" s="64" t="n"/>
      <c r="AU12" s="64" t="n"/>
      <c r="AV12" s="64" t="n"/>
      <c r="AW12" s="65" t="n"/>
      <c r="AX12" s="66" t="n"/>
      <c r="AY12" s="461" t="n"/>
      <c r="AZ12" s="67" t="n"/>
      <c r="BA12" s="66" t="n"/>
      <c r="BB12" s="66" t="n">
        <v>0</v>
      </c>
      <c r="BC12" s="66" t="n">
        <v>0</v>
      </c>
      <c r="BD12" s="66" t="n">
        <v>2.4</v>
      </c>
      <c r="BE12" s="66" t="n">
        <v>2.4</v>
      </c>
      <c r="BF12" s="24" t="inlineStr">
        <is>
          <t>عملاء متنوعون</t>
        </is>
      </c>
      <c r="BG12" s="68" t="n"/>
      <c r="BH12" s="68" t="n"/>
      <c r="BI12" s="68" t="n"/>
      <c r="BJ12" s="68" t="n"/>
      <c r="BK12" s="68" t="n"/>
      <c r="BL12" s="68" t="n"/>
      <c r="BM12" s="68" t="n"/>
      <c r="BN12" s="68" t="n"/>
      <c r="BO12" s="68" t="n"/>
      <c r="BP12" s="68" t="n"/>
      <c r="BQ12" s="68" t="n"/>
      <c r="BR12" s="68" t="n"/>
      <c r="BS12" s="68" t="n"/>
      <c r="BT12" s="68" t="n"/>
      <c r="BU12" s="68" t="n"/>
      <c r="BV12" s="68" t="n"/>
      <c r="BW12" s="68" t="n"/>
      <c r="BX12" s="68" t="n"/>
      <c r="BY12" s="68" t="n"/>
      <c r="BZ12" s="68" t="n"/>
      <c r="CA12" s="68" t="n"/>
      <c r="CB12" s="68" t="n"/>
      <c r="CC12" s="68" t="n"/>
      <c r="CD12" s="68" t="n"/>
      <c r="CE12" s="68" t="n"/>
      <c r="CF12" s="68" t="n"/>
      <c r="CG12" s="68" t="n"/>
      <c r="CH12" s="68" t="n"/>
      <c r="CI12" s="68" t="n"/>
      <c r="CJ12" s="68" t="n"/>
      <c r="CK12" s="68" t="n"/>
      <c r="CL12" s="68" t="n"/>
      <c r="CM12" s="68" t="n"/>
      <c r="CN12" s="68" t="n"/>
      <c r="CO12" s="68" t="n"/>
      <c r="CP12" s="68" t="n"/>
      <c r="CQ12" s="68" t="n"/>
      <c r="CR12" s="68" t="n"/>
      <c r="CS12" s="68" t="n"/>
      <c r="CT12" s="68" t="n"/>
      <c r="CU12" s="68" t="n"/>
      <c r="CV12" s="68" t="n"/>
    </row>
    <row r="13" ht="31.5" customFormat="1" customHeight="1" s="69">
      <c r="A13" s="56" t="n">
        <v>2021</v>
      </c>
      <c r="B13" s="57" t="n">
        <v>2</v>
      </c>
      <c r="C13" s="460" t="n"/>
      <c r="D13" s="57" t="n"/>
      <c r="E13" s="57" t="n"/>
      <c r="F13" s="58" t="n"/>
      <c r="G13" s="59" t="n"/>
      <c r="H13" s="59" t="n"/>
      <c r="I13" s="59" t="n"/>
      <c r="J13" s="59" t="n"/>
      <c r="K13" s="153" t="n"/>
      <c r="L13" s="154" t="n"/>
      <c r="M13" s="155" t="n"/>
      <c r="N13" s="94" t="n"/>
      <c r="O13" s="94" t="n"/>
      <c r="P13" s="94" t="n"/>
      <c r="Q13" s="94" t="n"/>
      <c r="R13" s="94" t="n"/>
      <c r="S13" s="60" t="n"/>
      <c r="T13" s="60" t="n"/>
      <c r="U13" s="94" t="n"/>
      <c r="V13" s="94" t="n"/>
      <c r="W13" s="94" t="n"/>
      <c r="X13" s="94" t="n"/>
      <c r="Y13" s="94" t="n"/>
      <c r="Z13" s="60" t="n"/>
      <c r="AA13" s="60" t="n"/>
      <c r="AB13" s="94" t="n"/>
      <c r="AC13" s="94" t="n"/>
      <c r="AD13" s="94" t="n"/>
      <c r="AE13" s="94" t="n"/>
      <c r="AF13" s="94" t="n"/>
      <c r="AG13" s="60" t="n"/>
      <c r="AH13" s="60" t="n"/>
      <c r="AI13" s="61" t="n"/>
      <c r="AJ13" s="62" t="n"/>
      <c r="AK13" s="63" t="n"/>
      <c r="AL13" s="60" t="n"/>
      <c r="AM13" s="60" t="n"/>
      <c r="AN13" s="64" t="n"/>
      <c r="AO13" s="64" t="n"/>
      <c r="AP13" s="64" t="n"/>
      <c r="AQ13" s="64" t="n"/>
      <c r="AR13" s="64" t="n"/>
      <c r="AS13" s="64" t="n"/>
      <c r="AT13" s="64" t="n"/>
      <c r="AU13" s="64" t="n"/>
      <c r="AV13" s="64" t="n"/>
      <c r="AW13" s="65" t="n"/>
      <c r="AX13" s="66" t="n"/>
      <c r="AY13" s="461" t="n"/>
      <c r="AZ13" s="67" t="n"/>
      <c r="BA13" s="66" t="n">
        <v>1</v>
      </c>
      <c r="BB13" s="66" t="n">
        <v>0.1</v>
      </c>
      <c r="BC13" s="66" t="n">
        <v>4.9</v>
      </c>
      <c r="BD13" s="66" t="n">
        <v>1.7</v>
      </c>
      <c r="BE13" s="66" t="n">
        <v>121</v>
      </c>
      <c r="BF13" s="24" t="inlineStr">
        <is>
          <t>تريدكو</t>
        </is>
      </c>
      <c r="BG13" s="68" t="inlineStr">
        <is>
          <t xml:space="preserve">تريدكو للصناعات الهندسية </t>
        </is>
      </c>
      <c r="BH13" s="68" t="n"/>
      <c r="BI13" s="68" t="n"/>
      <c r="BJ13" s="68" t="n"/>
      <c r="BK13" s="68" t="n"/>
      <c r="BL13" s="68" t="n"/>
      <c r="BM13" s="68" t="n"/>
      <c r="BN13" s="68" t="n"/>
      <c r="BO13" s="68" t="n"/>
      <c r="BP13" s="68" t="n"/>
      <c r="BQ13" s="68" t="n"/>
      <c r="BR13" s="68" t="n"/>
      <c r="BS13" s="68" t="n"/>
      <c r="BT13" s="68" t="n"/>
      <c r="BU13" s="68" t="n"/>
      <c r="BV13" s="68" t="n"/>
      <c r="BW13" s="68" t="n"/>
      <c r="BX13" s="68" t="n"/>
      <c r="BY13" s="68" t="n"/>
      <c r="BZ13" s="68" t="n"/>
      <c r="CA13" s="68" t="n"/>
      <c r="CB13" s="68" t="n"/>
      <c r="CC13" s="68" t="n"/>
      <c r="CD13" s="68" t="n"/>
      <c r="CE13" s="68" t="n"/>
      <c r="CF13" s="68" t="n"/>
      <c r="CG13" s="68" t="n"/>
      <c r="CH13" s="68" t="n"/>
      <c r="CI13" s="68" t="n"/>
      <c r="CJ13" s="68" t="n"/>
      <c r="CK13" s="68" t="n"/>
      <c r="CL13" s="68" t="n"/>
      <c r="CM13" s="68" t="n"/>
      <c r="CN13" s="68" t="n"/>
      <c r="CO13" s="68" t="n"/>
      <c r="CP13" s="68" t="n"/>
      <c r="CQ13" s="68" t="n"/>
      <c r="CR13" s="68" t="n"/>
      <c r="CS13" s="68" t="n"/>
      <c r="CT13" s="68" t="n"/>
      <c r="CU13" s="68" t="n"/>
      <c r="CV13" s="68" t="n"/>
    </row>
    <row r="14" ht="31.5" customFormat="1" customHeight="1" s="69">
      <c r="A14" s="56" t="n">
        <v>2021</v>
      </c>
      <c r="B14" s="57" t="n">
        <v>2</v>
      </c>
      <c r="C14" s="460" t="n"/>
      <c r="D14" s="57" t="n"/>
      <c r="E14" s="57" t="n"/>
      <c r="F14" s="58" t="n"/>
      <c r="G14" s="59" t="n"/>
      <c r="H14" s="59" t="n"/>
      <c r="I14" s="59" t="n"/>
      <c r="J14" s="59" t="n"/>
      <c r="K14" s="153" t="n"/>
      <c r="L14" s="154" t="n"/>
      <c r="M14" s="155" t="n"/>
      <c r="N14" s="94" t="n"/>
      <c r="O14" s="94" t="n"/>
      <c r="P14" s="94" t="n"/>
      <c r="Q14" s="94" t="n"/>
      <c r="R14" s="94" t="n"/>
      <c r="S14" s="60" t="n"/>
      <c r="T14" s="60" t="n"/>
      <c r="U14" s="94" t="n"/>
      <c r="V14" s="94" t="n"/>
      <c r="W14" s="94" t="n"/>
      <c r="X14" s="94" t="n"/>
      <c r="Y14" s="94" t="n"/>
      <c r="Z14" s="60" t="n"/>
      <c r="AA14" s="60" t="n"/>
      <c r="AB14" s="94" t="n"/>
      <c r="AC14" s="94" t="n"/>
      <c r="AD14" s="94" t="n"/>
      <c r="AE14" s="94" t="n"/>
      <c r="AF14" s="94" t="n"/>
      <c r="AG14" s="60" t="n"/>
      <c r="AH14" s="60" t="n"/>
      <c r="AI14" s="61" t="n"/>
      <c r="AJ14" s="62" t="n"/>
      <c r="AK14" s="63" t="n"/>
      <c r="AL14" s="60" t="n"/>
      <c r="AM14" s="60" t="n"/>
      <c r="AN14" s="64" t="n"/>
      <c r="AO14" s="64" t="n"/>
      <c r="AP14" s="64" t="n"/>
      <c r="AQ14" s="64" t="n"/>
      <c r="AR14" s="64" t="n"/>
      <c r="AS14" s="64" t="n"/>
      <c r="AT14" s="64" t="n"/>
      <c r="AU14" s="64" t="n"/>
      <c r="AV14" s="64" t="n"/>
      <c r="AW14" s="65" t="n"/>
      <c r="AX14" s="66" t="n"/>
      <c r="AY14" s="461" t="n"/>
      <c r="AZ14" s="67" t="n"/>
      <c r="BA14" s="66" t="n"/>
      <c r="BB14" s="66" t="n">
        <v>0</v>
      </c>
      <c r="BC14" s="66" t="n">
        <v>0</v>
      </c>
      <c r="BD14" s="66" t="n"/>
      <c r="BE14" s="66" t="n"/>
      <c r="BF14" s="24" t="inlineStr">
        <is>
          <t>LG</t>
        </is>
      </c>
      <c r="BG14" s="68" t="inlineStr">
        <is>
          <t>HE</t>
        </is>
      </c>
      <c r="BH14" s="68" t="inlineStr">
        <is>
          <t>AGG76599801</t>
        </is>
      </c>
      <c r="BI14" s="68" t="inlineStr">
        <is>
          <t>mmf</t>
        </is>
      </c>
      <c r="BJ14" s="68" t="n"/>
      <c r="BK14" s="68" t="n"/>
      <c r="BL14" s="68" t="n"/>
      <c r="BM14" s="68" t="n"/>
      <c r="BN14" s="68" t="n"/>
      <c r="BO14" s="68" t="n"/>
      <c r="BP14" s="68" t="n"/>
      <c r="BQ14" s="68" t="n"/>
      <c r="BR14" s="68" t="n"/>
      <c r="BS14" s="68" t="n"/>
      <c r="BT14" s="68" t="n"/>
      <c r="BU14" s="68" t="n"/>
      <c r="BV14" s="68" t="n"/>
      <c r="BW14" s="68" t="n"/>
      <c r="BX14" s="68" t="n"/>
      <c r="BY14" s="68" t="n"/>
      <c r="BZ14" s="68" t="n"/>
      <c r="CA14" s="68" t="n"/>
      <c r="CB14" s="68" t="n"/>
      <c r="CC14" s="68" t="n"/>
      <c r="CD14" s="68" t="n"/>
      <c r="CE14" s="68" t="n"/>
      <c r="CF14" s="68" t="n"/>
      <c r="CG14" s="68" t="n"/>
      <c r="CH14" s="68" t="n"/>
      <c r="CI14" s="68" t="n"/>
      <c r="CJ14" s="68" t="n"/>
      <c r="CK14" s="68" t="n"/>
      <c r="CL14" s="68" t="n"/>
      <c r="CM14" s="68" t="n"/>
      <c r="CN14" s="68" t="n"/>
      <c r="CO14" s="68" t="n"/>
      <c r="CP14" s="68" t="n"/>
      <c r="CQ14" s="68" t="n"/>
      <c r="CR14" s="68" t="n"/>
      <c r="CS14" s="68" t="n"/>
      <c r="CT14" s="68" t="n"/>
      <c r="CU14" s="68" t="n"/>
      <c r="CV14" s="68" t="n"/>
    </row>
    <row r="15" ht="31.5" customFormat="1" customHeight="1" s="69">
      <c r="A15" s="56" t="n">
        <v>2021</v>
      </c>
      <c r="B15" s="57" t="n">
        <v>2</v>
      </c>
      <c r="C15" s="460" t="n"/>
      <c r="D15" s="57" t="n"/>
      <c r="E15" s="57" t="n"/>
      <c r="F15" s="58" t="n"/>
      <c r="G15" s="59" t="n"/>
      <c r="H15" s="59" t="n"/>
      <c r="I15" s="59" t="n"/>
      <c r="J15" s="59" t="n"/>
      <c r="K15" s="153" t="n"/>
      <c r="L15" s="154" t="n"/>
      <c r="M15" s="155" t="n"/>
      <c r="N15" s="94" t="n"/>
      <c r="O15" s="94" t="n"/>
      <c r="P15" s="94" t="n"/>
      <c r="Q15" s="94" t="n"/>
      <c r="R15" s="94" t="n"/>
      <c r="S15" s="60" t="n"/>
      <c r="T15" s="60" t="n"/>
      <c r="U15" s="94" t="n"/>
      <c r="V15" s="94" t="n"/>
      <c r="W15" s="94" t="n"/>
      <c r="X15" s="94" t="n"/>
      <c r="Y15" s="94" t="n"/>
      <c r="Z15" s="60" t="n"/>
      <c r="AA15" s="60" t="n"/>
      <c r="AB15" s="94" t="n"/>
      <c r="AC15" s="94" t="n"/>
      <c r="AD15" s="94" t="n"/>
      <c r="AE15" s="94" t="n"/>
      <c r="AF15" s="94" t="n"/>
      <c r="AG15" s="60" t="n"/>
      <c r="AH15" s="60" t="n"/>
      <c r="AI15" s="61" t="n"/>
      <c r="AJ15" s="62" t="n"/>
      <c r="AK15" s="63" t="n"/>
      <c r="AL15" s="60" t="n"/>
      <c r="AM15" s="60" t="n"/>
      <c r="AN15" s="64" t="n"/>
      <c r="AO15" s="64" t="n"/>
      <c r="AP15" s="64" t="n"/>
      <c r="AQ15" s="64" t="n"/>
      <c r="AR15" s="64" t="n"/>
      <c r="AS15" s="64" t="n"/>
      <c r="AT15" s="64" t="n"/>
      <c r="AU15" s="64" t="n"/>
      <c r="AV15" s="64" t="n"/>
      <c r="AW15" s="65" t="n"/>
      <c r="AX15" s="66" t="n"/>
      <c r="AY15" s="461" t="n"/>
      <c r="AZ15" s="67" t="n"/>
      <c r="BA15" s="66" t="n">
        <v>1</v>
      </c>
      <c r="BB15" s="66" t="n">
        <v>0</v>
      </c>
      <c r="BC15" s="66" t="n">
        <v>1.7</v>
      </c>
      <c r="BD15" s="66" t="n">
        <v>4</v>
      </c>
      <c r="BE15" s="66" t="n">
        <v>324.4</v>
      </c>
      <c r="BF15" s="24" t="inlineStr">
        <is>
          <t>الكترولوكس</t>
        </is>
      </c>
      <c r="BG15" s="68" t="inlineStr">
        <is>
          <t>القاهرة للصناعات المغذية غسالات</t>
        </is>
      </c>
      <c r="BH15" s="68" t="inlineStr">
        <is>
          <t>p0000001719080</t>
        </is>
      </c>
      <c r="BI15" s="68" t="n"/>
      <c r="BJ15" s="68" t="n"/>
      <c r="BK15" s="68" t="n"/>
      <c r="BL15" s="68" t="n"/>
      <c r="BM15" s="68" t="n"/>
      <c r="BN15" s="68" t="n"/>
      <c r="BO15" s="68" t="n"/>
      <c r="BP15" s="68" t="n"/>
      <c r="BQ15" s="68" t="n"/>
      <c r="BR15" s="68" t="n"/>
      <c r="BS15" s="68" t="n"/>
      <c r="BT15" s="68" t="n"/>
      <c r="BU15" s="68" t="n"/>
      <c r="BV15" s="68" t="n"/>
      <c r="BW15" s="68" t="n"/>
      <c r="BX15" s="68" t="n"/>
      <c r="BY15" s="68" t="n"/>
      <c r="BZ15" s="68" t="n"/>
      <c r="CA15" s="68" t="n"/>
      <c r="CB15" s="68" t="n"/>
      <c r="CC15" s="68" t="n"/>
      <c r="CD15" s="68" t="n"/>
      <c r="CE15" s="68" t="n"/>
      <c r="CF15" s="68" t="n"/>
      <c r="CG15" s="68" t="n"/>
      <c r="CH15" s="68" t="n"/>
      <c r="CI15" s="68" t="n"/>
      <c r="CJ15" s="68" t="n"/>
      <c r="CK15" s="68" t="n"/>
      <c r="CL15" s="68" t="n"/>
      <c r="CM15" s="68" t="n"/>
      <c r="CN15" s="68" t="n"/>
      <c r="CO15" s="68" t="n"/>
      <c r="CP15" s="68" t="n"/>
      <c r="CQ15" s="68" t="n"/>
      <c r="CR15" s="68" t="n"/>
      <c r="CS15" s="68" t="n"/>
      <c r="CT15" s="68" t="n"/>
      <c r="CU15" s="68" t="n"/>
      <c r="CV15" s="68" t="n"/>
    </row>
    <row r="16" ht="31.5" customFormat="1" customHeight="1" s="69">
      <c r="A16" s="56" t="n">
        <v>2021</v>
      </c>
      <c r="B16" s="57" t="n">
        <v>2</v>
      </c>
      <c r="C16" s="460" t="n"/>
      <c r="D16" s="57" t="n"/>
      <c r="E16" s="57" t="n"/>
      <c r="F16" s="58" t="n"/>
      <c r="G16" s="59" t="n"/>
      <c r="H16" s="59" t="n"/>
      <c r="I16" s="59" t="n"/>
      <c r="J16" s="59" t="n"/>
      <c r="K16" s="153" t="n"/>
      <c r="L16" s="154" t="n"/>
      <c r="M16" s="155" t="n"/>
      <c r="N16" s="94" t="n"/>
      <c r="O16" s="94" t="n"/>
      <c r="P16" s="94" t="n"/>
      <c r="Q16" s="94" t="n"/>
      <c r="R16" s="94" t="n"/>
      <c r="S16" s="60" t="n"/>
      <c r="T16" s="60" t="n"/>
      <c r="U16" s="94" t="n"/>
      <c r="V16" s="94" t="n"/>
      <c r="W16" s="94" t="n"/>
      <c r="X16" s="94" t="n"/>
      <c r="Y16" s="94" t="n"/>
      <c r="Z16" s="60" t="n"/>
      <c r="AA16" s="60" t="n"/>
      <c r="AB16" s="94" t="n"/>
      <c r="AC16" s="94" t="n"/>
      <c r="AD16" s="94" t="n"/>
      <c r="AE16" s="94" t="n"/>
      <c r="AF16" s="94" t="n"/>
      <c r="AG16" s="60" t="n"/>
      <c r="AH16" s="60" t="n"/>
      <c r="AI16" s="61" t="n"/>
      <c r="AJ16" s="62" t="n"/>
      <c r="AK16" s="63" t="n"/>
      <c r="AL16" s="60" t="n"/>
      <c r="AM16" s="60" t="n"/>
      <c r="AN16" s="64" t="n"/>
      <c r="AO16" s="64" t="n"/>
      <c r="AP16" s="64" t="n"/>
      <c r="AQ16" s="64" t="n"/>
      <c r="AR16" s="64" t="n"/>
      <c r="AS16" s="64" t="n"/>
      <c r="AT16" s="64" t="n"/>
      <c r="AU16" s="64" t="n"/>
      <c r="AV16" s="64" t="n"/>
      <c r="AW16" s="65" t="n"/>
      <c r="AX16" s="66" t="n"/>
      <c r="AY16" s="461" t="n"/>
      <c r="AZ16" s="67" t="n"/>
      <c r="BA16" s="66" t="n">
        <v>1</v>
      </c>
      <c r="BB16" s="66" t="n">
        <v>0</v>
      </c>
      <c r="BC16" s="66" t="n">
        <v>3.1</v>
      </c>
      <c r="BD16" s="66" t="n">
        <v>2.4</v>
      </c>
      <c r="BE16" s="66" t="n">
        <v>177.4</v>
      </c>
      <c r="BF16" s="24" t="inlineStr">
        <is>
          <t>الكترولوكس</t>
        </is>
      </c>
      <c r="BG16" s="68" t="inlineStr">
        <is>
          <t>القاهرة للصناعات المغذية غسالات</t>
        </is>
      </c>
      <c r="BH16" s="68" t="inlineStr">
        <is>
          <t>1.63E+13</t>
        </is>
      </c>
      <c r="BI16" s="68" t="n"/>
      <c r="BJ16" s="68" t="n"/>
      <c r="BK16" s="68" t="n"/>
      <c r="BL16" s="68" t="n"/>
      <c r="BM16" s="68" t="n"/>
      <c r="BN16" s="68" t="n"/>
      <c r="BO16" s="68" t="n"/>
      <c r="BP16" s="68" t="n"/>
      <c r="BQ16" s="68" t="n"/>
      <c r="BR16" s="68" t="n"/>
      <c r="BS16" s="68" t="n"/>
      <c r="BT16" s="68" t="n"/>
      <c r="BU16" s="68" t="n"/>
      <c r="BV16" s="68" t="n"/>
      <c r="BW16" s="68" t="n"/>
      <c r="BX16" s="68" t="n"/>
      <c r="BY16" s="68" t="n"/>
      <c r="BZ16" s="68" t="n"/>
      <c r="CA16" s="68" t="n"/>
      <c r="CB16" s="68" t="n"/>
      <c r="CC16" s="68" t="n"/>
      <c r="CD16" s="68" t="n"/>
      <c r="CE16" s="68" t="n"/>
      <c r="CF16" s="68" t="n"/>
      <c r="CG16" s="68" t="n"/>
      <c r="CH16" s="68" t="n"/>
      <c r="CI16" s="68" t="n"/>
      <c r="CJ16" s="68" t="n"/>
      <c r="CK16" s="68" t="n"/>
      <c r="CL16" s="68" t="n"/>
      <c r="CM16" s="68" t="n"/>
      <c r="CN16" s="68" t="n"/>
      <c r="CO16" s="68" t="n"/>
      <c r="CP16" s="68" t="n"/>
      <c r="CQ16" s="68" t="n"/>
      <c r="CR16" s="68" t="n"/>
      <c r="CS16" s="68" t="n"/>
      <c r="CT16" s="68" t="n"/>
      <c r="CU16" s="68" t="n"/>
      <c r="CV16" s="68" t="n"/>
    </row>
    <row r="17" ht="31.5" customFormat="1" customHeight="1" s="69">
      <c r="A17" s="56" t="n">
        <v>2021</v>
      </c>
      <c r="B17" s="57" t="n">
        <v>2</v>
      </c>
      <c r="C17" s="460" t="n"/>
      <c r="D17" s="57" t="n"/>
      <c r="E17" s="57" t="n"/>
      <c r="F17" s="58" t="n"/>
      <c r="G17" s="59" t="n"/>
      <c r="H17" s="59" t="n"/>
      <c r="I17" s="59" t="n"/>
      <c r="J17" s="59" t="n"/>
      <c r="K17" s="153" t="n"/>
      <c r="L17" s="154" t="n"/>
      <c r="M17" s="155" t="n"/>
      <c r="N17" s="94" t="n"/>
      <c r="O17" s="94" t="n"/>
      <c r="P17" s="94" t="n"/>
      <c r="Q17" s="94" t="n"/>
      <c r="R17" s="94" t="n"/>
      <c r="S17" s="60" t="n"/>
      <c r="T17" s="60" t="n"/>
      <c r="U17" s="94" t="n"/>
      <c r="V17" s="94" t="n"/>
      <c r="W17" s="94" t="n"/>
      <c r="X17" s="94" t="n"/>
      <c r="Y17" s="94" t="n"/>
      <c r="Z17" s="60" t="n"/>
      <c r="AA17" s="60" t="n"/>
      <c r="AB17" s="94" t="n"/>
      <c r="AC17" s="94" t="n"/>
      <c r="AD17" s="94" t="n"/>
      <c r="AE17" s="94" t="n"/>
      <c r="AF17" s="94" t="n"/>
      <c r="AG17" s="60" t="n"/>
      <c r="AH17" s="60" t="n"/>
      <c r="AI17" s="61" t="n"/>
      <c r="AJ17" s="62" t="n"/>
      <c r="AK17" s="63" t="n"/>
      <c r="AL17" s="60" t="n"/>
      <c r="AM17" s="60" t="n"/>
      <c r="AN17" s="64" t="n"/>
      <c r="AO17" s="64" t="n"/>
      <c r="AP17" s="64" t="n"/>
      <c r="AQ17" s="64" t="n"/>
      <c r="AR17" s="64" t="n"/>
      <c r="AS17" s="64" t="n"/>
      <c r="AT17" s="64" t="n"/>
      <c r="AU17" s="64" t="n"/>
      <c r="AV17" s="64" t="n"/>
      <c r="AW17" s="65" t="n"/>
      <c r="AX17" s="66" t="n"/>
      <c r="AY17" s="461" t="n"/>
      <c r="AZ17" s="67" t="n"/>
      <c r="BA17" s="66" t="n">
        <v>1</v>
      </c>
      <c r="BB17" s="66" t="n">
        <v>0.1</v>
      </c>
      <c r="BC17" s="66" t="n">
        <v>3.8</v>
      </c>
      <c r="BD17" s="66" t="n">
        <v>2.2</v>
      </c>
      <c r="BE17" s="66" t="n">
        <v>148.5</v>
      </c>
      <c r="BF17" s="24" t="inlineStr">
        <is>
          <t>الكترولوكس</t>
        </is>
      </c>
      <c r="BG17" s="68" t="inlineStr">
        <is>
          <t>القاهرة للصناعات المغذية غسالات</t>
        </is>
      </c>
      <c r="BH17" s="68" t="inlineStr">
        <is>
          <t>1.63E+13</t>
        </is>
      </c>
      <c r="BI17" s="68" t="n"/>
      <c r="BJ17" s="68" t="n"/>
      <c r="BK17" s="68" t="n"/>
      <c r="BL17" s="68" t="n"/>
      <c r="BM17" s="68" t="n"/>
      <c r="BN17" s="68" t="n"/>
      <c r="BO17" s="68" t="n"/>
      <c r="BP17" s="68" t="n"/>
      <c r="BQ17" s="68" t="n"/>
      <c r="BR17" s="68" t="n"/>
      <c r="BS17" s="68" t="n"/>
      <c r="BT17" s="68" t="n"/>
      <c r="BU17" s="68" t="n"/>
      <c r="BV17" s="68" t="n"/>
      <c r="BW17" s="68" t="n"/>
      <c r="BX17" s="68" t="n"/>
      <c r="BY17" s="68" t="n"/>
      <c r="BZ17" s="68" t="n"/>
      <c r="CA17" s="68" t="n"/>
      <c r="CB17" s="68" t="n"/>
      <c r="CC17" s="68" t="n"/>
      <c r="CD17" s="68" t="n"/>
      <c r="CE17" s="68" t="n"/>
      <c r="CF17" s="68" t="n"/>
      <c r="CG17" s="68" t="n"/>
      <c r="CH17" s="68" t="n"/>
      <c r="CI17" s="68" t="n"/>
      <c r="CJ17" s="68" t="n"/>
      <c r="CK17" s="68" t="n"/>
      <c r="CL17" s="68" t="n"/>
      <c r="CM17" s="68" t="n"/>
      <c r="CN17" s="68" t="n"/>
      <c r="CO17" s="68" t="n"/>
      <c r="CP17" s="68" t="n"/>
      <c r="CQ17" s="68" t="n"/>
      <c r="CR17" s="68" t="n"/>
      <c r="CS17" s="68" t="n"/>
      <c r="CT17" s="68" t="n"/>
      <c r="CU17" s="68" t="n"/>
      <c r="CV17" s="68" t="n"/>
    </row>
    <row r="18" ht="31.5" customFormat="1" customHeight="1" s="69">
      <c r="A18" s="56" t="n">
        <v>2021</v>
      </c>
      <c r="B18" s="57" t="n">
        <v>2</v>
      </c>
      <c r="C18" s="460" t="n"/>
      <c r="D18" s="57" t="n"/>
      <c r="E18" s="57" t="n"/>
      <c r="F18" s="58" t="n"/>
      <c r="G18" s="59" t="n"/>
      <c r="H18" s="59" t="n"/>
      <c r="I18" s="59" t="n"/>
      <c r="J18" s="59" t="n"/>
      <c r="K18" s="153" t="n"/>
      <c r="L18" s="154" t="n"/>
      <c r="M18" s="155" t="n"/>
      <c r="N18" s="94" t="n"/>
      <c r="O18" s="94" t="n"/>
      <c r="P18" s="94" t="n"/>
      <c r="Q18" s="94" t="n"/>
      <c r="R18" s="94" t="n"/>
      <c r="S18" s="60" t="n"/>
      <c r="T18" s="60" t="n"/>
      <c r="U18" s="94" t="n"/>
      <c r="V18" s="94" t="n"/>
      <c r="W18" s="94" t="n"/>
      <c r="X18" s="94" t="n"/>
      <c r="Y18" s="94" t="n"/>
      <c r="Z18" s="60" t="n"/>
      <c r="AA18" s="60" t="n"/>
      <c r="AB18" s="94" t="n"/>
      <c r="AC18" s="94" t="n"/>
      <c r="AD18" s="94" t="n"/>
      <c r="AE18" s="94" t="n"/>
      <c r="AF18" s="94" t="n"/>
      <c r="AG18" s="60" t="n"/>
      <c r="AH18" s="60" t="n"/>
      <c r="AI18" s="61" t="n"/>
      <c r="AJ18" s="62" t="n"/>
      <c r="AK18" s="63" t="n"/>
      <c r="AL18" s="60" t="n"/>
      <c r="AM18" s="60" t="n"/>
      <c r="AN18" s="64" t="n"/>
      <c r="AO18" s="64" t="n"/>
      <c r="AP18" s="64" t="n"/>
      <c r="AQ18" s="64" t="n"/>
      <c r="AR18" s="64" t="n"/>
      <c r="AS18" s="64" t="n"/>
      <c r="AT18" s="64" t="n"/>
      <c r="AU18" s="64" t="n"/>
      <c r="AV18" s="64" t="n"/>
      <c r="AW18" s="65" t="n"/>
      <c r="AX18" s="66" t="n"/>
      <c r="AY18" s="461" t="n"/>
      <c r="AZ18" s="67" t="n"/>
      <c r="BA18" s="66" t="n"/>
      <c r="BB18" s="66" t="n">
        <v>0.1</v>
      </c>
      <c r="BC18" s="66" t="n">
        <v>4</v>
      </c>
      <c r="BD18" s="66" t="n">
        <v>5.1</v>
      </c>
      <c r="BE18" s="66" t="n">
        <v>151.7</v>
      </c>
      <c r="BF18" s="24" t="inlineStr">
        <is>
          <t>الكترولوكس</t>
        </is>
      </c>
      <c r="BG18" s="68" t="inlineStr">
        <is>
          <t>القاهرة للصناعات المغذية غسالات</t>
        </is>
      </c>
      <c r="BH18" s="68" t="inlineStr">
        <is>
          <t>1.63E+13</t>
        </is>
      </c>
      <c r="BI18" s="68" t="n"/>
      <c r="BJ18" s="68" t="n"/>
      <c r="BK18" s="68" t="n"/>
      <c r="BL18" s="68" t="n"/>
      <c r="BM18" s="68" t="n"/>
      <c r="BN18" s="68" t="n"/>
      <c r="BO18" s="68" t="n"/>
      <c r="BP18" s="68" t="n"/>
      <c r="BQ18" s="68" t="n"/>
      <c r="BR18" s="68" t="n"/>
      <c r="BS18" s="68" t="n"/>
      <c r="BT18" s="68" t="n"/>
      <c r="BU18" s="68" t="n"/>
      <c r="BV18" s="68" t="n"/>
      <c r="BW18" s="68" t="n"/>
      <c r="BX18" s="68" t="n"/>
      <c r="BY18" s="68" t="n"/>
      <c r="BZ18" s="68" t="n"/>
      <c r="CA18" s="68" t="n"/>
      <c r="CB18" s="68" t="n"/>
      <c r="CC18" s="68" t="n"/>
      <c r="CD18" s="68" t="n"/>
      <c r="CE18" s="68" t="n"/>
      <c r="CF18" s="68" t="n"/>
      <c r="CG18" s="68" t="n"/>
      <c r="CH18" s="68" t="n"/>
      <c r="CI18" s="68" t="n"/>
      <c r="CJ18" s="68" t="n"/>
      <c r="CK18" s="68" t="n"/>
      <c r="CL18" s="68" t="n"/>
      <c r="CM18" s="68" t="n"/>
      <c r="CN18" s="68" t="n"/>
      <c r="CO18" s="68" t="n"/>
      <c r="CP18" s="68" t="n"/>
      <c r="CQ18" s="68" t="n"/>
      <c r="CR18" s="68" t="n"/>
      <c r="CS18" s="68" t="n"/>
      <c r="CT18" s="68" t="n"/>
      <c r="CU18" s="68" t="n"/>
      <c r="CV18" s="68" t="n"/>
    </row>
    <row r="19" ht="31.5" customFormat="1" customHeight="1" s="69">
      <c r="A19" s="56" t="n">
        <v>2021</v>
      </c>
      <c r="B19" s="57" t="n">
        <v>2</v>
      </c>
      <c r="C19" s="460" t="n"/>
      <c r="D19" s="57" t="n"/>
      <c r="E19" s="57" t="n"/>
      <c r="F19" s="58" t="n"/>
      <c r="G19" s="59" t="n"/>
      <c r="H19" s="59" t="n"/>
      <c r="I19" s="59" t="n"/>
      <c r="J19" s="59" t="n"/>
      <c r="K19" s="153" t="n"/>
      <c r="L19" s="154" t="n"/>
      <c r="M19" s="155" t="n"/>
      <c r="N19" s="94" t="n"/>
      <c r="O19" s="94" t="n"/>
      <c r="P19" s="94" t="n"/>
      <c r="Q19" s="94" t="n"/>
      <c r="R19" s="94" t="n"/>
      <c r="S19" s="60" t="n"/>
      <c r="T19" s="60" t="n"/>
      <c r="U19" s="94" t="n"/>
      <c r="V19" s="94" t="n"/>
      <c r="W19" s="94" t="n"/>
      <c r="X19" s="94" t="n"/>
      <c r="Y19" s="94" t="n"/>
      <c r="Z19" s="60" t="n"/>
      <c r="AA19" s="60" t="n"/>
      <c r="AB19" s="94" t="n"/>
      <c r="AC19" s="94" t="n"/>
      <c r="AD19" s="94" t="n"/>
      <c r="AE19" s="94" t="n"/>
      <c r="AF19" s="94" t="n"/>
      <c r="AG19" s="60" t="n"/>
      <c r="AH19" s="60" t="n"/>
      <c r="AI19" s="61" t="n"/>
      <c r="AJ19" s="62" t="n"/>
      <c r="AK19" s="63" t="n"/>
      <c r="AL19" s="60" t="n"/>
      <c r="AM19" s="60" t="n"/>
      <c r="AN19" s="64" t="n"/>
      <c r="AO19" s="64" t="n"/>
      <c r="AP19" s="64" t="n"/>
      <c r="AQ19" s="64" t="n"/>
      <c r="AR19" s="64" t="n"/>
      <c r="AS19" s="64" t="n"/>
      <c r="AT19" s="64" t="n"/>
      <c r="AU19" s="64" t="n"/>
      <c r="AV19" s="64" t="n"/>
      <c r="AW19" s="65" t="n"/>
      <c r="AX19" s="66" t="n"/>
      <c r="AY19" s="461" t="n"/>
      <c r="AZ19" s="67" t="n"/>
      <c r="BA19" s="66" t="n"/>
      <c r="BB19" s="66" t="n">
        <v>0</v>
      </c>
      <c r="BC19" s="66" t="n">
        <v>0.5</v>
      </c>
      <c r="BD19" s="66" t="n">
        <v>3.1</v>
      </c>
      <c r="BE19" s="66" t="n">
        <v>126.2</v>
      </c>
      <c r="BF19" s="24" t="inlineStr">
        <is>
          <t>مشتل اسنا</t>
        </is>
      </c>
      <c r="BG19" s="68" t="inlineStr">
        <is>
          <t>مشتل اسنا</t>
        </is>
      </c>
      <c r="BH19" s="68" t="n"/>
      <c r="BI19" s="68" t="n"/>
      <c r="BJ19" s="68" t="n"/>
      <c r="BK19" s="68" t="n"/>
      <c r="BL19" s="68" t="n"/>
      <c r="BM19" s="68" t="n"/>
      <c r="BN19" s="68" t="n"/>
      <c r="BO19" s="68" t="n"/>
      <c r="BP19" s="68" t="n"/>
      <c r="BQ19" s="68" t="n"/>
      <c r="BR19" s="68" t="n"/>
      <c r="BS19" s="68" t="n"/>
      <c r="BT19" s="68" t="n"/>
      <c r="BU19" s="68" t="n"/>
      <c r="BV19" s="68" t="n"/>
      <c r="BW19" s="68" t="n"/>
      <c r="BX19" s="68" t="n"/>
      <c r="BY19" s="68" t="n"/>
      <c r="BZ19" s="68" t="n"/>
      <c r="CA19" s="68" t="n"/>
      <c r="CB19" s="68" t="n"/>
      <c r="CC19" s="68" t="n"/>
      <c r="CD19" s="68" t="n"/>
      <c r="CE19" s="68" t="n"/>
      <c r="CF19" s="68" t="n"/>
      <c r="CG19" s="68" t="n"/>
      <c r="CH19" s="68" t="n"/>
      <c r="CI19" s="68" t="n"/>
      <c r="CJ19" s="68" t="n"/>
      <c r="CK19" s="68" t="n"/>
      <c r="CL19" s="68" t="n"/>
      <c r="CM19" s="68" t="n"/>
      <c r="CN19" s="68" t="n"/>
      <c r="CO19" s="68" t="n"/>
      <c r="CP19" s="68" t="n"/>
      <c r="CQ19" s="68" t="n"/>
      <c r="CR19" s="68" t="n"/>
      <c r="CS19" s="68" t="n"/>
      <c r="CT19" s="68" t="n"/>
      <c r="CU19" s="68" t="n"/>
      <c r="CV19" s="68" t="n"/>
    </row>
    <row r="20" ht="31.5" customFormat="1" customHeight="1" s="69">
      <c r="A20" s="56" t="n">
        <v>2021</v>
      </c>
      <c r="B20" s="57" t="n">
        <v>2</v>
      </c>
      <c r="C20" s="460" t="n"/>
      <c r="D20" s="57" t="n"/>
      <c r="E20" s="57" t="n"/>
      <c r="F20" s="58" t="n"/>
      <c r="G20" s="59" t="n"/>
      <c r="H20" s="59" t="n"/>
      <c r="I20" s="59" t="n"/>
      <c r="J20" s="59" t="n"/>
      <c r="K20" s="153" t="n"/>
      <c r="L20" s="154" t="n"/>
      <c r="M20" s="155" t="n"/>
      <c r="N20" s="94" t="n"/>
      <c r="O20" s="94" t="n"/>
      <c r="P20" s="94" t="n"/>
      <c r="Q20" s="94" t="n"/>
      <c r="R20" s="94" t="n"/>
      <c r="S20" s="60" t="n"/>
      <c r="T20" s="60" t="n"/>
      <c r="U20" s="94" t="n"/>
      <c r="V20" s="94" t="n"/>
      <c r="W20" s="94" t="n"/>
      <c r="X20" s="94" t="n"/>
      <c r="Y20" s="94" t="n"/>
      <c r="Z20" s="60" t="n"/>
      <c r="AA20" s="60" t="n"/>
      <c r="AB20" s="94" t="n"/>
      <c r="AC20" s="94" t="n"/>
      <c r="AD20" s="94" t="n"/>
      <c r="AE20" s="94" t="n"/>
      <c r="AF20" s="94" t="n"/>
      <c r="AG20" s="60" t="n"/>
      <c r="AH20" s="60" t="n"/>
      <c r="AI20" s="61" t="n"/>
      <c r="AJ20" s="62" t="n"/>
      <c r="AK20" s="63" t="n"/>
      <c r="AL20" s="60" t="n"/>
      <c r="AM20" s="60" t="n"/>
      <c r="AN20" s="64" t="n"/>
      <c r="AO20" s="64" t="n"/>
      <c r="AP20" s="64" t="n"/>
      <c r="AQ20" s="64" t="n"/>
      <c r="AR20" s="64" t="n"/>
      <c r="AS20" s="64" t="n"/>
      <c r="AT20" s="64" t="n"/>
      <c r="AU20" s="64" t="n"/>
      <c r="AV20" s="64" t="n"/>
      <c r="AW20" s="65" t="n"/>
      <c r="AX20" s="66" t="n"/>
      <c r="AY20" s="461" t="n"/>
      <c r="AZ20" s="67" t="n"/>
      <c r="BA20" s="66" t="n"/>
      <c r="BB20" s="66" t="n">
        <v>0.1</v>
      </c>
      <c r="BC20" s="66" t="n">
        <v>1.7</v>
      </c>
      <c r="BD20" s="66" t="n">
        <v>25.1</v>
      </c>
      <c r="BE20" s="66" t="n">
        <v>841.9</v>
      </c>
      <c r="BF20" s="24" t="inlineStr">
        <is>
          <t>مشتل اسنا</t>
        </is>
      </c>
      <c r="BG20" s="68" t="inlineStr">
        <is>
          <t>مشتل اسنا</t>
        </is>
      </c>
      <c r="BH20" s="68" t="n"/>
      <c r="BI20" s="68" t="n"/>
      <c r="BJ20" s="68" t="n"/>
      <c r="BK20" s="68" t="n"/>
      <c r="BL20" s="68" t="n"/>
      <c r="BM20" s="68" t="n"/>
      <c r="BN20" s="68" t="n"/>
      <c r="BO20" s="68" t="n"/>
      <c r="BP20" s="68" t="n"/>
      <c r="BQ20" s="68" t="n"/>
      <c r="BR20" s="68" t="n"/>
      <c r="BS20" s="68" t="n"/>
      <c r="BT20" s="68" t="n"/>
      <c r="BU20" s="68" t="n"/>
      <c r="BV20" s="68" t="n"/>
      <c r="BW20" s="68" t="n"/>
      <c r="BX20" s="68" t="n"/>
      <c r="BY20" s="68" t="n"/>
      <c r="BZ20" s="68" t="n"/>
      <c r="CA20" s="68" t="n"/>
      <c r="CB20" s="68" t="n"/>
      <c r="CC20" s="68" t="n"/>
      <c r="CD20" s="68" t="n"/>
      <c r="CE20" s="68" t="n"/>
      <c r="CF20" s="68" t="n"/>
      <c r="CG20" s="68" t="n"/>
      <c r="CH20" s="68" t="n"/>
      <c r="CI20" s="68" t="n"/>
      <c r="CJ20" s="68" t="n"/>
      <c r="CK20" s="68" t="n"/>
      <c r="CL20" s="68" t="n"/>
      <c r="CM20" s="68" t="n"/>
      <c r="CN20" s="68" t="n"/>
      <c r="CO20" s="68" t="n"/>
      <c r="CP20" s="68" t="n"/>
      <c r="CQ20" s="68" t="n"/>
      <c r="CR20" s="68" t="n"/>
      <c r="CS20" s="68" t="n"/>
      <c r="CT20" s="68" t="n"/>
      <c r="CU20" s="68" t="n"/>
      <c r="CV20" s="68" t="n"/>
    </row>
    <row r="21" ht="31.5" customFormat="1" customHeight="1" s="69">
      <c r="A21" s="56" t="n">
        <v>2021</v>
      </c>
      <c r="B21" s="57" t="n">
        <v>2</v>
      </c>
      <c r="C21" s="460" t="n"/>
      <c r="D21" s="57" t="n"/>
      <c r="E21" s="57" t="n"/>
      <c r="F21" s="58" t="n"/>
      <c r="G21" s="59" t="n"/>
      <c r="H21" s="59" t="n"/>
      <c r="I21" s="59" t="n"/>
      <c r="J21" s="59" t="n"/>
      <c r="K21" s="153" t="n"/>
      <c r="L21" s="154" t="n"/>
      <c r="M21" s="155" t="n"/>
      <c r="N21" s="94" t="n"/>
      <c r="O21" s="94" t="n"/>
      <c r="P21" s="94" t="n"/>
      <c r="Q21" s="94" t="n"/>
      <c r="R21" s="94" t="n"/>
      <c r="S21" s="60" t="n"/>
      <c r="T21" s="60" t="n"/>
      <c r="U21" s="94" t="n"/>
      <c r="V21" s="94" t="n"/>
      <c r="W21" s="94" t="n"/>
      <c r="X21" s="94" t="n"/>
      <c r="Y21" s="94" t="n"/>
      <c r="Z21" s="60" t="n"/>
      <c r="AA21" s="60" t="n"/>
      <c r="AB21" s="94" t="n"/>
      <c r="AC21" s="94" t="n"/>
      <c r="AD21" s="94" t="n"/>
      <c r="AE21" s="94" t="n"/>
      <c r="AF21" s="94" t="n"/>
      <c r="AG21" s="60" t="n"/>
      <c r="AH21" s="60" t="n"/>
      <c r="AI21" s="61" t="n"/>
      <c r="AJ21" s="62" t="n"/>
      <c r="AK21" s="63" t="n"/>
      <c r="AL21" s="60" t="n"/>
      <c r="AM21" s="60" t="n"/>
      <c r="AN21" s="64" t="n"/>
      <c r="AO21" s="64" t="n"/>
      <c r="AP21" s="64" t="n"/>
      <c r="AQ21" s="64" t="n"/>
      <c r="AR21" s="64" t="n"/>
      <c r="AS21" s="64" t="n"/>
      <c r="AT21" s="64" t="n"/>
      <c r="AU21" s="64" t="n"/>
      <c r="AV21" s="64" t="n"/>
      <c r="AW21" s="65" t="n"/>
      <c r="AX21" s="66" t="n"/>
      <c r="AY21" s="461" t="n"/>
      <c r="AZ21" s="67" t="n"/>
      <c r="BA21" s="66" t="n">
        <v>1</v>
      </c>
      <c r="BB21" s="66" t="n">
        <v>0.1</v>
      </c>
      <c r="BC21" s="66" t="n">
        <v>13.7</v>
      </c>
      <c r="BD21" s="66" t="n">
        <v>1.4</v>
      </c>
      <c r="BE21" s="66" t="n">
        <v>173.7</v>
      </c>
      <c r="BF21" s="24" t="inlineStr">
        <is>
          <t>الكترولوكس</t>
        </is>
      </c>
      <c r="BG21" s="68" t="inlineStr">
        <is>
          <t>القاهرة للصناعات المغذية سخانات</t>
        </is>
      </c>
      <c r="BH21" s="68" t="n"/>
      <c r="BI21" s="68" t="n"/>
      <c r="BJ21" s="68" t="n"/>
      <c r="BK21" s="68" t="n"/>
      <c r="BL21" s="68" t="n"/>
      <c r="BM21" s="68" t="n"/>
      <c r="BN21" s="68" t="n"/>
      <c r="BO21" s="68" t="n"/>
      <c r="BP21" s="68" t="n"/>
      <c r="BQ21" s="68" t="n"/>
      <c r="BR21" s="68" t="n"/>
      <c r="BS21" s="68" t="n"/>
      <c r="BT21" s="68" t="n"/>
      <c r="BU21" s="68" t="n"/>
      <c r="BV21" s="68" t="n"/>
      <c r="BW21" s="68" t="n"/>
      <c r="BX21" s="68" t="n"/>
      <c r="BY21" s="68" t="n"/>
      <c r="BZ21" s="68" t="n"/>
      <c r="CA21" s="68" t="n"/>
      <c r="CB21" s="68" t="n"/>
      <c r="CC21" s="68" t="n"/>
      <c r="CD21" s="68" t="n"/>
      <c r="CE21" s="68" t="n"/>
      <c r="CF21" s="68" t="n"/>
      <c r="CG21" s="68" t="n"/>
      <c r="CH21" s="68" t="n"/>
      <c r="CI21" s="68" t="n"/>
      <c r="CJ21" s="68" t="n"/>
      <c r="CK21" s="68" t="n"/>
      <c r="CL21" s="68" t="n"/>
      <c r="CM21" s="68" t="n"/>
      <c r="CN21" s="68" t="n"/>
      <c r="CO21" s="68" t="n"/>
      <c r="CP21" s="68" t="n"/>
      <c r="CQ21" s="68" t="n"/>
      <c r="CR21" s="68" t="n"/>
      <c r="CS21" s="68" t="n"/>
      <c r="CT21" s="68" t="n"/>
      <c r="CU21" s="68" t="n"/>
      <c r="CV21" s="68" t="n"/>
    </row>
    <row r="22" ht="31.5" customFormat="1" customHeight="1" s="69">
      <c r="A22" s="56" t="n">
        <v>2021</v>
      </c>
      <c r="B22" s="57" t="n">
        <v>2</v>
      </c>
      <c r="C22" s="460" t="n"/>
      <c r="D22" s="57" t="n"/>
      <c r="E22" s="57" t="n"/>
      <c r="F22" s="58" t="n"/>
      <c r="G22" s="59" t="n"/>
      <c r="H22" s="59" t="n"/>
      <c r="I22" s="59" t="n"/>
      <c r="J22" s="59" t="n"/>
      <c r="K22" s="153" t="n"/>
      <c r="L22" s="154" t="n"/>
      <c r="M22" s="155" t="n"/>
      <c r="N22" s="94" t="n"/>
      <c r="O22" s="94" t="n"/>
      <c r="P22" s="94" t="n"/>
      <c r="Q22" s="94" t="n"/>
      <c r="R22" s="94" t="n"/>
      <c r="S22" s="60" t="n"/>
      <c r="T22" s="60" t="n"/>
      <c r="U22" s="94" t="n"/>
      <c r="V22" s="94" t="n"/>
      <c r="W22" s="94" t="n"/>
      <c r="X22" s="94" t="n"/>
      <c r="Y22" s="94" t="n"/>
      <c r="Z22" s="60" t="n"/>
      <c r="AA22" s="60" t="n"/>
      <c r="AB22" s="94" t="n"/>
      <c r="AC22" s="94" t="n"/>
      <c r="AD22" s="94" t="n"/>
      <c r="AE22" s="94" t="n"/>
      <c r="AF22" s="94" t="n"/>
      <c r="AG22" s="60" t="n"/>
      <c r="AH22" s="60" t="n"/>
      <c r="AI22" s="61" t="n"/>
      <c r="AJ22" s="62" t="n"/>
      <c r="AK22" s="63" t="n"/>
      <c r="AL22" s="60" t="n"/>
      <c r="AM22" s="60" t="n"/>
      <c r="AN22" s="64" t="n"/>
      <c r="AO22" s="64" t="n"/>
      <c r="AP22" s="64" t="n"/>
      <c r="AQ22" s="64" t="n"/>
      <c r="AR22" s="64" t="n"/>
      <c r="AS22" s="64" t="n"/>
      <c r="AT22" s="64" t="n"/>
      <c r="AU22" s="64" t="n"/>
      <c r="AV22" s="64" t="n"/>
      <c r="AW22" s="65" t="n"/>
      <c r="AX22" s="66" t="n"/>
      <c r="AY22" s="461" t="n"/>
      <c r="AZ22" s="67" t="n"/>
      <c r="BA22" s="66" t="n"/>
      <c r="BB22" s="66" t="n">
        <v>0</v>
      </c>
      <c r="BC22" s="66" t="n">
        <v>0.1</v>
      </c>
      <c r="BD22" s="66" t="n">
        <v>17.1</v>
      </c>
      <c r="BE22" s="66" t="n">
        <v>238.6</v>
      </c>
      <c r="BF22" s="24" t="inlineStr">
        <is>
          <t>الشركة العامة للخزف</t>
        </is>
      </c>
      <c r="BG22" s="68" t="inlineStr">
        <is>
          <t>الشركة العامة للخزف</t>
        </is>
      </c>
      <c r="BH22" s="68" t="n"/>
      <c r="BI22" s="68" t="n"/>
      <c r="BJ22" s="68" t="n"/>
      <c r="BK22" s="68" t="n"/>
      <c r="BL22" s="68" t="n"/>
      <c r="BM22" s="68" t="n"/>
      <c r="BN22" s="68" t="n"/>
      <c r="BO22" s="68" t="n"/>
      <c r="BP22" s="68" t="n"/>
      <c r="BQ22" s="68" t="n"/>
      <c r="BR22" s="68" t="n"/>
      <c r="BS22" s="68" t="n"/>
      <c r="BT22" s="68" t="n"/>
      <c r="BU22" s="68" t="n"/>
      <c r="BV22" s="68" t="n"/>
      <c r="BW22" s="68" t="n"/>
      <c r="BX22" s="68" t="n"/>
      <c r="BY22" s="68" t="n"/>
      <c r="BZ22" s="68" t="n"/>
      <c r="CA22" s="68" t="n"/>
      <c r="CB22" s="68" t="n"/>
      <c r="CC22" s="68" t="n"/>
      <c r="CD22" s="68" t="n"/>
      <c r="CE22" s="68" t="n"/>
      <c r="CF22" s="68" t="n"/>
      <c r="CG22" s="68" t="n"/>
      <c r="CH22" s="68" t="n"/>
      <c r="CI22" s="68" t="n"/>
      <c r="CJ22" s="68" t="n"/>
      <c r="CK22" s="68" t="n"/>
      <c r="CL22" s="68" t="n"/>
      <c r="CM22" s="68" t="n"/>
      <c r="CN22" s="68" t="n"/>
      <c r="CO22" s="68" t="n"/>
      <c r="CP22" s="68" t="n"/>
      <c r="CQ22" s="68" t="n"/>
      <c r="CR22" s="68" t="n"/>
      <c r="CS22" s="68" t="n"/>
      <c r="CT22" s="68" t="n"/>
      <c r="CU22" s="68" t="n"/>
      <c r="CV22" s="68" t="n"/>
    </row>
    <row r="23" ht="31.5" customFormat="1" customHeight="1" s="69">
      <c r="A23" s="56" t="n">
        <v>2021</v>
      </c>
      <c r="B23" s="57" t="n">
        <v>2</v>
      </c>
      <c r="C23" s="460" t="n"/>
      <c r="D23" s="57" t="n"/>
      <c r="E23" s="57" t="n"/>
      <c r="F23" s="58" t="n"/>
      <c r="G23" s="59" t="n"/>
      <c r="H23" s="59" t="n"/>
      <c r="I23" s="59" t="n"/>
      <c r="J23" s="59" t="n"/>
      <c r="K23" s="153" t="n"/>
      <c r="L23" s="154" t="n"/>
      <c r="M23" s="155" t="n"/>
      <c r="N23" s="94" t="n"/>
      <c r="O23" s="94" t="n"/>
      <c r="P23" s="94" t="n"/>
      <c r="Q23" s="94" t="n"/>
      <c r="R23" s="94" t="n"/>
      <c r="S23" s="60" t="n"/>
      <c r="T23" s="60" t="n"/>
      <c r="U23" s="94" t="n"/>
      <c r="V23" s="94" t="n"/>
      <c r="W23" s="94" t="n"/>
      <c r="X23" s="94" t="n"/>
      <c r="Y23" s="94" t="n"/>
      <c r="Z23" s="60" t="n"/>
      <c r="AA23" s="60" t="n"/>
      <c r="AB23" s="94" t="n"/>
      <c r="AC23" s="94" t="n"/>
      <c r="AD23" s="94" t="n"/>
      <c r="AE23" s="94" t="n"/>
      <c r="AF23" s="94" t="n"/>
      <c r="AG23" s="60" t="n"/>
      <c r="AH23" s="60" t="n"/>
      <c r="AI23" s="61" t="n"/>
      <c r="AJ23" s="62" t="n"/>
      <c r="AK23" s="63" t="n"/>
      <c r="AL23" s="60" t="n"/>
      <c r="AM23" s="60" t="n"/>
      <c r="AN23" s="64" t="n"/>
      <c r="AO23" s="64" t="n"/>
      <c r="AP23" s="64" t="n"/>
      <c r="AQ23" s="64" t="n"/>
      <c r="AR23" s="64" t="n"/>
      <c r="AS23" s="64" t="n"/>
      <c r="AT23" s="64" t="n"/>
      <c r="AU23" s="64" t="n"/>
      <c r="AV23" s="64" t="n"/>
      <c r="AW23" s="65" t="n"/>
      <c r="AX23" s="66" t="n"/>
      <c r="AY23" s="461" t="n"/>
      <c r="AZ23" s="67" t="n"/>
      <c r="BA23" s="66" t="n"/>
      <c r="BB23" s="66" t="n">
        <v>0</v>
      </c>
      <c r="BC23" s="66" t="n">
        <v>1.4</v>
      </c>
      <c r="BD23" s="66" t="n">
        <v>2</v>
      </c>
      <c r="BE23" s="66" t="n">
        <v>66.90000000000001</v>
      </c>
      <c r="BF23" s="24" t="inlineStr">
        <is>
          <t>الكترولوكس</t>
        </is>
      </c>
      <c r="BG23" s="68" t="inlineStr">
        <is>
          <t>القاهرة للصناعات المغذية بوتاجازات</t>
        </is>
      </c>
      <c r="BH23" s="68" t="inlineStr">
        <is>
          <t>808902001</t>
        </is>
      </c>
      <c r="BI23" s="68" t="n"/>
      <c r="BJ23" s="68" t="n"/>
      <c r="BK23" s="68" t="n"/>
      <c r="BL23" s="68" t="n"/>
      <c r="BM23" s="68" t="n"/>
      <c r="BN23" s="68" t="n"/>
      <c r="BO23" s="68" t="n"/>
      <c r="BP23" s="68" t="n"/>
      <c r="BQ23" s="68" t="n"/>
      <c r="BR23" s="68" t="n"/>
      <c r="BS23" s="68" t="n"/>
      <c r="BT23" s="68" t="n"/>
      <c r="BU23" s="68" t="n"/>
      <c r="BV23" s="68" t="n"/>
      <c r="BW23" s="68" t="n"/>
      <c r="BX23" s="68" t="n"/>
      <c r="BY23" s="68" t="n"/>
      <c r="BZ23" s="68" t="n"/>
      <c r="CA23" s="68" t="n"/>
      <c r="CB23" s="68" t="n"/>
      <c r="CC23" s="68" t="n"/>
      <c r="CD23" s="68" t="n"/>
      <c r="CE23" s="68" t="n"/>
      <c r="CF23" s="68" t="n"/>
      <c r="CG23" s="68" t="n"/>
      <c r="CH23" s="68" t="n"/>
      <c r="CI23" s="68" t="n"/>
      <c r="CJ23" s="68" t="n"/>
      <c r="CK23" s="68" t="n"/>
      <c r="CL23" s="68" t="n"/>
      <c r="CM23" s="68" t="n"/>
      <c r="CN23" s="68" t="n"/>
      <c r="CO23" s="68" t="n"/>
      <c r="CP23" s="68" t="n"/>
      <c r="CQ23" s="68" t="n"/>
      <c r="CR23" s="68" t="n"/>
      <c r="CS23" s="68" t="n"/>
      <c r="CT23" s="68" t="n"/>
      <c r="CU23" s="68" t="n"/>
      <c r="CV23" s="68" t="n"/>
    </row>
    <row r="24" ht="31.5" customFormat="1" customHeight="1" s="69">
      <c r="A24" s="56" t="n">
        <v>2021</v>
      </c>
      <c r="B24" s="57" t="n">
        <v>2</v>
      </c>
      <c r="C24" s="460" t="n"/>
      <c r="D24" s="57" t="n"/>
      <c r="E24" s="57" t="n"/>
      <c r="F24" s="58" t="n"/>
      <c r="G24" s="59" t="n"/>
      <c r="H24" s="59" t="n"/>
      <c r="I24" s="59" t="n"/>
      <c r="J24" s="59" t="n"/>
      <c r="K24" s="153" t="n"/>
      <c r="L24" s="154" t="n"/>
      <c r="M24" s="155" t="n"/>
      <c r="N24" s="94" t="n"/>
      <c r="O24" s="94" t="n"/>
      <c r="P24" s="94" t="n"/>
      <c r="Q24" s="94" t="n"/>
      <c r="R24" s="94" t="n"/>
      <c r="S24" s="60" t="n"/>
      <c r="T24" s="60" t="n"/>
      <c r="U24" s="94" t="n"/>
      <c r="V24" s="94" t="n"/>
      <c r="W24" s="94" t="n"/>
      <c r="X24" s="94" t="n"/>
      <c r="Y24" s="94" t="n"/>
      <c r="Z24" s="60" t="n"/>
      <c r="AA24" s="60" t="n"/>
      <c r="AB24" s="94" t="n"/>
      <c r="AC24" s="94" t="n"/>
      <c r="AD24" s="94" t="n"/>
      <c r="AE24" s="94" t="n"/>
      <c r="AF24" s="94" t="n"/>
      <c r="AG24" s="60" t="n"/>
      <c r="AH24" s="60" t="n"/>
      <c r="AI24" s="61" t="n"/>
      <c r="AJ24" s="62" t="n"/>
      <c r="AK24" s="63" t="n"/>
      <c r="AL24" s="60" t="n"/>
      <c r="AM24" s="60" t="n"/>
      <c r="AN24" s="64" t="n"/>
      <c r="AO24" s="64" t="n"/>
      <c r="AP24" s="64" t="n"/>
      <c r="AQ24" s="64" t="n"/>
      <c r="AR24" s="64" t="n"/>
      <c r="AS24" s="64" t="n"/>
      <c r="AT24" s="64" t="n"/>
      <c r="AU24" s="64" t="n"/>
      <c r="AV24" s="64" t="n"/>
      <c r="AW24" s="65" t="n"/>
      <c r="AX24" s="66" t="n"/>
      <c r="AY24" s="461" t="n"/>
      <c r="AZ24" s="67" t="n"/>
      <c r="BA24" s="66" t="n"/>
      <c r="BB24" s="66" t="n">
        <v>0</v>
      </c>
      <c r="BC24" s="66" t="n">
        <v>1.4</v>
      </c>
      <c r="BD24" s="66" t="n">
        <v>2</v>
      </c>
      <c r="BE24" s="66" t="n">
        <v>68.5</v>
      </c>
      <c r="BF24" s="24" t="inlineStr">
        <is>
          <t>الكترولوكس</t>
        </is>
      </c>
      <c r="BG24" s="68" t="inlineStr">
        <is>
          <t>القاهرة للصناعات المغذية بوتاجازات</t>
        </is>
      </c>
      <c r="BH24" s="68" t="inlineStr">
        <is>
          <t>808901901</t>
        </is>
      </c>
      <c r="BI24" s="68" t="n"/>
      <c r="BJ24" s="68" t="n"/>
      <c r="BK24" s="68" t="n"/>
      <c r="BL24" s="68" t="n"/>
      <c r="BM24" s="68" t="n"/>
      <c r="BN24" s="68" t="n"/>
      <c r="BO24" s="68" t="n"/>
      <c r="BP24" s="68" t="n"/>
      <c r="BQ24" s="68" t="n"/>
      <c r="BR24" s="68" t="n"/>
      <c r="BS24" s="68" t="n"/>
      <c r="BT24" s="68" t="n"/>
      <c r="BU24" s="68" t="n"/>
      <c r="BV24" s="68" t="n"/>
      <c r="BW24" s="68" t="n"/>
      <c r="BX24" s="68" t="n"/>
      <c r="BY24" s="68" t="n"/>
      <c r="BZ24" s="68" t="n"/>
      <c r="CA24" s="68" t="n"/>
      <c r="CB24" s="68" t="n"/>
      <c r="CC24" s="68" t="n"/>
      <c r="CD24" s="68" t="n"/>
      <c r="CE24" s="68" t="n"/>
      <c r="CF24" s="68" t="n"/>
      <c r="CG24" s="68" t="n"/>
      <c r="CH24" s="68" t="n"/>
      <c r="CI24" s="68" t="n"/>
      <c r="CJ24" s="68" t="n"/>
      <c r="CK24" s="68" t="n"/>
      <c r="CL24" s="68" t="n"/>
      <c r="CM24" s="68" t="n"/>
      <c r="CN24" s="68" t="n"/>
      <c r="CO24" s="68" t="n"/>
      <c r="CP24" s="68" t="n"/>
      <c r="CQ24" s="68" t="n"/>
      <c r="CR24" s="68" t="n"/>
      <c r="CS24" s="68" t="n"/>
      <c r="CT24" s="68" t="n"/>
      <c r="CU24" s="68" t="n"/>
      <c r="CV24" s="68" t="n"/>
    </row>
    <row r="25" ht="31.5" customFormat="1" customHeight="1" s="69">
      <c r="A25" s="56" t="n">
        <v>2021</v>
      </c>
      <c r="B25" s="57" t="n">
        <v>2</v>
      </c>
      <c r="C25" s="460" t="n"/>
      <c r="D25" s="57" t="n"/>
      <c r="E25" s="57" t="n"/>
      <c r="F25" s="58" t="n"/>
      <c r="G25" s="59" t="n"/>
      <c r="H25" s="59" t="n"/>
      <c r="I25" s="59" t="n"/>
      <c r="J25" s="59" t="n"/>
      <c r="K25" s="153" t="n"/>
      <c r="L25" s="154" t="n"/>
      <c r="M25" s="155" t="n"/>
      <c r="N25" s="94" t="n"/>
      <c r="O25" s="94" t="n"/>
      <c r="P25" s="94" t="n"/>
      <c r="Q25" s="94" t="n"/>
      <c r="R25" s="94" t="n"/>
      <c r="S25" s="60" t="n"/>
      <c r="T25" s="60" t="n"/>
      <c r="U25" s="94" t="n"/>
      <c r="V25" s="94" t="n"/>
      <c r="W25" s="94" t="n"/>
      <c r="X25" s="94" t="n"/>
      <c r="Y25" s="94" t="n"/>
      <c r="Z25" s="60" t="n"/>
      <c r="AA25" s="60" t="n"/>
      <c r="AB25" s="94" t="n"/>
      <c r="AC25" s="94" t="n"/>
      <c r="AD25" s="94" t="n"/>
      <c r="AE25" s="94" t="n"/>
      <c r="AF25" s="94" t="n"/>
      <c r="AG25" s="60" t="n"/>
      <c r="AH25" s="60" t="n"/>
      <c r="AI25" s="61" t="n"/>
      <c r="AJ25" s="62" t="n"/>
      <c r="AK25" s="63" t="n"/>
      <c r="AL25" s="60" t="n"/>
      <c r="AM25" s="60" t="n"/>
      <c r="AN25" s="64" t="n"/>
      <c r="AO25" s="64" t="n"/>
      <c r="AP25" s="64" t="n"/>
      <c r="AQ25" s="64" t="n"/>
      <c r="AR25" s="64" t="n"/>
      <c r="AS25" s="64" t="n"/>
      <c r="AT25" s="64" t="n"/>
      <c r="AU25" s="64" t="n"/>
      <c r="AV25" s="64" t="n"/>
      <c r="AW25" s="65" t="n"/>
      <c r="AX25" s="66" t="n"/>
      <c r="AY25" s="461" t="n"/>
      <c r="AZ25" s="67" t="n"/>
      <c r="BA25" s="66" t="n">
        <v>1</v>
      </c>
      <c r="BB25" s="66" t="n">
        <v>0.1</v>
      </c>
      <c r="BC25" s="66" t="n">
        <v>10.2</v>
      </c>
      <c r="BD25" s="66" t="n">
        <v>4.6</v>
      </c>
      <c r="BE25" s="66" t="n">
        <v>435.5</v>
      </c>
      <c r="BF25" s="24" t="inlineStr">
        <is>
          <t>الكترولوكس</t>
        </is>
      </c>
      <c r="BG25" s="68" t="inlineStr">
        <is>
          <t>القاهرة للصناعات المغذية سخانات</t>
        </is>
      </c>
      <c r="BH25" s="68" t="inlineStr">
        <is>
          <t>PHEWP0112</t>
        </is>
      </c>
      <c r="BI25" s="68" t="n"/>
      <c r="BJ25" s="68" t="n"/>
      <c r="BK25" s="68" t="n"/>
      <c r="BL25" s="68" t="n"/>
      <c r="BM25" s="68" t="n"/>
      <c r="BN25" s="68" t="n"/>
      <c r="BO25" s="68" t="n"/>
      <c r="BP25" s="68" t="n"/>
      <c r="BQ25" s="68" t="n"/>
      <c r="BR25" s="68" t="n"/>
      <c r="BS25" s="68" t="n"/>
      <c r="BT25" s="68" t="n"/>
      <c r="BU25" s="68" t="n"/>
      <c r="BV25" s="68" t="n"/>
      <c r="BW25" s="68" t="n"/>
      <c r="BX25" s="68" t="n"/>
      <c r="BY25" s="68" t="n"/>
      <c r="BZ25" s="68" t="n"/>
      <c r="CA25" s="68" t="n"/>
      <c r="CB25" s="68" t="n"/>
      <c r="CC25" s="68" t="n"/>
      <c r="CD25" s="68" t="n"/>
      <c r="CE25" s="68" t="n"/>
      <c r="CF25" s="68" t="n"/>
      <c r="CG25" s="68" t="n"/>
      <c r="CH25" s="68" t="n"/>
      <c r="CI25" s="68" t="n"/>
      <c r="CJ25" s="68" t="n"/>
      <c r="CK25" s="68" t="n"/>
      <c r="CL25" s="68" t="n"/>
      <c r="CM25" s="68" t="n"/>
      <c r="CN25" s="68" t="n"/>
      <c r="CO25" s="68" t="n"/>
      <c r="CP25" s="68" t="n"/>
      <c r="CQ25" s="68" t="n"/>
      <c r="CR25" s="68" t="n"/>
      <c r="CS25" s="68" t="n"/>
      <c r="CT25" s="68" t="n"/>
      <c r="CU25" s="68" t="n"/>
      <c r="CV25" s="68" t="n"/>
    </row>
    <row r="26" ht="31.5" customFormat="1" customHeight="1" s="69">
      <c r="A26" s="56" t="n">
        <v>2021</v>
      </c>
      <c r="B26" s="57" t="n">
        <v>2</v>
      </c>
      <c r="C26" s="460" t="n"/>
      <c r="D26" s="57" t="n"/>
      <c r="E26" s="57" t="n"/>
      <c r="F26" s="58" t="n"/>
      <c r="G26" s="59" t="n"/>
      <c r="H26" s="59" t="n"/>
      <c r="I26" s="59" t="n"/>
      <c r="J26" s="59" t="n"/>
      <c r="K26" s="153" t="n"/>
      <c r="L26" s="154" t="n"/>
      <c r="M26" s="155" t="n"/>
      <c r="N26" s="94" t="n"/>
      <c r="O26" s="94" t="n"/>
      <c r="P26" s="94" t="n"/>
      <c r="Q26" s="94" t="n"/>
      <c r="R26" s="94" t="n"/>
      <c r="S26" s="60" t="n"/>
      <c r="T26" s="60" t="n"/>
      <c r="U26" s="94" t="n"/>
      <c r="V26" s="94" t="n"/>
      <c r="W26" s="94" t="n"/>
      <c r="X26" s="94" t="n"/>
      <c r="Y26" s="94" t="n"/>
      <c r="Z26" s="60" t="n"/>
      <c r="AA26" s="60" t="n"/>
      <c r="AB26" s="94" t="n"/>
      <c r="AC26" s="94" t="n"/>
      <c r="AD26" s="94" t="n"/>
      <c r="AE26" s="94" t="n"/>
      <c r="AF26" s="94" t="n"/>
      <c r="AG26" s="60" t="n"/>
      <c r="AH26" s="60" t="n"/>
      <c r="AI26" s="61" t="n"/>
      <c r="AJ26" s="62" t="n"/>
      <c r="AK26" s="63" t="n"/>
      <c r="AL26" s="60" t="n"/>
      <c r="AM26" s="60" t="n"/>
      <c r="AN26" s="64" t="n"/>
      <c r="AO26" s="64" t="n"/>
      <c r="AP26" s="64" t="n"/>
      <c r="AQ26" s="64" t="n"/>
      <c r="AR26" s="64" t="n"/>
      <c r="AS26" s="64" t="n"/>
      <c r="AT26" s="64" t="n"/>
      <c r="AU26" s="64" t="n"/>
      <c r="AV26" s="64" t="n"/>
      <c r="AW26" s="65" t="n"/>
      <c r="AX26" s="66" t="n"/>
      <c r="AY26" s="461" t="n"/>
      <c r="AZ26" s="67" t="n"/>
      <c r="BA26" s="66" t="n"/>
      <c r="BB26" s="66" t="n">
        <v>0</v>
      </c>
      <c r="BC26" s="66" t="n">
        <v>0.4</v>
      </c>
      <c r="BD26" s="66" t="n">
        <v>12</v>
      </c>
      <c r="BE26" s="66" t="n">
        <v>508.2</v>
      </c>
      <c r="BF26" s="24" t="inlineStr">
        <is>
          <t>LG</t>
        </is>
      </c>
      <c r="BG26" s="68" t="inlineStr">
        <is>
          <t>HE</t>
        </is>
      </c>
      <c r="BH26" s="68" t="inlineStr">
        <is>
          <t>MFZ66236702</t>
        </is>
      </c>
      <c r="BI26" s="68" t="n"/>
      <c r="BJ26" s="68" t="n"/>
      <c r="BK26" s="68" t="n"/>
      <c r="BL26" s="68" t="n"/>
      <c r="BM26" s="68" t="n"/>
      <c r="BN26" s="68" t="n"/>
      <c r="BO26" s="68" t="n"/>
      <c r="BP26" s="68" t="n"/>
      <c r="BQ26" s="68" t="n"/>
      <c r="BR26" s="68" t="n"/>
      <c r="BS26" s="68" t="n"/>
      <c r="BT26" s="68" t="n"/>
      <c r="BU26" s="68" t="n"/>
      <c r="BV26" s="68" t="n"/>
      <c r="BW26" s="68" t="n"/>
      <c r="BX26" s="68" t="n"/>
      <c r="BY26" s="68" t="n"/>
      <c r="BZ26" s="68" t="n"/>
      <c r="CA26" s="68" t="n"/>
      <c r="CB26" s="68" t="n"/>
      <c r="CC26" s="68" t="n"/>
      <c r="CD26" s="68" t="n"/>
      <c r="CE26" s="68" t="n"/>
      <c r="CF26" s="68" t="n"/>
      <c r="CG26" s="68" t="n"/>
      <c r="CH26" s="68" t="n"/>
      <c r="CI26" s="68" t="n"/>
      <c r="CJ26" s="68" t="n"/>
      <c r="CK26" s="68" t="n"/>
      <c r="CL26" s="68" t="n"/>
      <c r="CM26" s="68" t="n"/>
      <c r="CN26" s="68" t="n"/>
      <c r="CO26" s="68" t="n"/>
      <c r="CP26" s="68" t="n"/>
      <c r="CQ26" s="68" t="n"/>
      <c r="CR26" s="68" t="n"/>
      <c r="CS26" s="68" t="n"/>
      <c r="CT26" s="68" t="n"/>
      <c r="CU26" s="68" t="n"/>
      <c r="CV26" s="68" t="n"/>
    </row>
    <row r="27" ht="31.5" customFormat="1" customHeight="1" s="69">
      <c r="A27" s="56" t="n">
        <v>2021</v>
      </c>
      <c r="B27" s="57" t="n">
        <v>2</v>
      </c>
      <c r="C27" s="460" t="n"/>
      <c r="D27" s="57" t="n"/>
      <c r="E27" s="57" t="n"/>
      <c r="F27" s="58" t="n"/>
      <c r="G27" s="59" t="n"/>
      <c r="H27" s="59" t="n"/>
      <c r="I27" s="59" t="n"/>
      <c r="J27" s="59" t="n"/>
      <c r="K27" s="153" t="n"/>
      <c r="L27" s="154" t="n"/>
      <c r="M27" s="155" t="n"/>
      <c r="N27" s="94" t="n"/>
      <c r="O27" s="94" t="n"/>
      <c r="P27" s="94" t="n"/>
      <c r="Q27" s="94" t="n"/>
      <c r="R27" s="94" t="n"/>
      <c r="S27" s="60" t="n"/>
      <c r="T27" s="60" t="n"/>
      <c r="U27" s="94" t="n"/>
      <c r="V27" s="94" t="n"/>
      <c r="W27" s="94" t="n"/>
      <c r="X27" s="94" t="n"/>
      <c r="Y27" s="94" t="n"/>
      <c r="Z27" s="60" t="n"/>
      <c r="AA27" s="60" t="n"/>
      <c r="AB27" s="94" t="n"/>
      <c r="AC27" s="94" t="n"/>
      <c r="AD27" s="94" t="n"/>
      <c r="AE27" s="94" t="n"/>
      <c r="AF27" s="94" t="n"/>
      <c r="AG27" s="60" t="n"/>
      <c r="AH27" s="60" t="n"/>
      <c r="AI27" s="61" t="n"/>
      <c r="AJ27" s="62" t="n"/>
      <c r="AK27" s="63" t="n"/>
      <c r="AL27" s="60" t="n"/>
      <c r="AM27" s="60" t="n"/>
      <c r="AN27" s="64" t="n"/>
      <c r="AO27" s="64" t="n"/>
      <c r="AP27" s="64" t="n"/>
      <c r="AQ27" s="64" t="n"/>
      <c r="AR27" s="64" t="n"/>
      <c r="AS27" s="64" t="n"/>
      <c r="AT27" s="64" t="n"/>
      <c r="AU27" s="64" t="n"/>
      <c r="AV27" s="64" t="n"/>
      <c r="AW27" s="65" t="n"/>
      <c r="AX27" s="66" t="n"/>
      <c r="AY27" s="461" t="n"/>
      <c r="AZ27" s="67" t="n"/>
      <c r="BA27" s="66" t="n"/>
      <c r="BB27" s="66" t="n">
        <v>0.1</v>
      </c>
      <c r="BC27" s="66" t="n">
        <v>2.6</v>
      </c>
      <c r="BD27" s="66" t="n">
        <v>2.1</v>
      </c>
      <c r="BE27" s="66" t="n">
        <v>90.90000000000001</v>
      </c>
      <c r="BF27" s="24" t="inlineStr">
        <is>
          <t>LG</t>
        </is>
      </c>
      <c r="BG27" s="68" t="inlineStr">
        <is>
          <t>HE</t>
        </is>
      </c>
      <c r="BH27" s="68" t="inlineStr">
        <is>
          <t>MFZ66236702</t>
        </is>
      </c>
      <c r="BI27" s="68" t="inlineStr">
        <is>
          <t xml:space="preserve">mma </t>
        </is>
      </c>
      <c r="BJ27" s="68" t="n"/>
      <c r="BK27" s="68" t="n"/>
      <c r="BL27" s="68" t="n"/>
      <c r="BM27" s="68" t="n"/>
      <c r="BN27" s="68" t="n"/>
      <c r="BO27" s="68" t="n"/>
      <c r="BP27" s="68" t="n"/>
      <c r="BQ27" s="68" t="n"/>
      <c r="BR27" s="68" t="n"/>
      <c r="BS27" s="68" t="n"/>
      <c r="BT27" s="68" t="n"/>
      <c r="BU27" s="68" t="n"/>
      <c r="BV27" s="68" t="n"/>
      <c r="BW27" s="68" t="n"/>
      <c r="BX27" s="68" t="n"/>
      <c r="BY27" s="68" t="n"/>
      <c r="BZ27" s="68" t="n"/>
      <c r="CA27" s="68" t="n"/>
      <c r="CB27" s="68" t="n"/>
      <c r="CC27" s="68" t="n"/>
      <c r="CD27" s="68" t="n"/>
      <c r="CE27" s="68" t="n"/>
      <c r="CF27" s="68" t="n"/>
      <c r="CG27" s="68" t="n"/>
      <c r="CH27" s="68" t="n"/>
      <c r="CI27" s="68" t="n"/>
      <c r="CJ27" s="68" t="n"/>
      <c r="CK27" s="68" t="n"/>
      <c r="CL27" s="68" t="n"/>
      <c r="CM27" s="68" t="n"/>
      <c r="CN27" s="68" t="n"/>
      <c r="CO27" s="68" t="n"/>
      <c r="CP27" s="68" t="n"/>
      <c r="CQ27" s="68" t="n"/>
      <c r="CR27" s="68" t="n"/>
      <c r="CS27" s="68" t="n"/>
      <c r="CT27" s="68" t="n"/>
      <c r="CU27" s="68" t="n"/>
      <c r="CV27" s="68" t="n"/>
    </row>
    <row r="28" ht="31.5" customFormat="1" customHeight="1" s="69">
      <c r="A28" s="56" t="n">
        <v>2021</v>
      </c>
      <c r="B28" s="57" t="n">
        <v>2</v>
      </c>
      <c r="C28" s="460" t="n"/>
      <c r="D28" s="57" t="n"/>
      <c r="E28" s="57" t="n"/>
      <c r="F28" s="58" t="n"/>
      <c r="G28" s="59" t="n"/>
      <c r="H28" s="59" t="n"/>
      <c r="I28" s="59" t="n"/>
      <c r="J28" s="59" t="n"/>
      <c r="K28" s="153" t="n"/>
      <c r="L28" s="154" t="n"/>
      <c r="M28" s="155" t="n"/>
      <c r="N28" s="94" t="n"/>
      <c r="O28" s="94" t="n"/>
      <c r="P28" s="94" t="n"/>
      <c r="Q28" s="94" t="n"/>
      <c r="R28" s="94" t="n"/>
      <c r="S28" s="60" t="n"/>
      <c r="T28" s="60" t="n"/>
      <c r="U28" s="94" t="n"/>
      <c r="V28" s="94" t="n"/>
      <c r="W28" s="94" t="n"/>
      <c r="X28" s="94" t="n"/>
      <c r="Y28" s="94" t="n"/>
      <c r="Z28" s="60" t="n"/>
      <c r="AA28" s="60" t="n"/>
      <c r="AB28" s="94" t="n"/>
      <c r="AC28" s="94" t="n"/>
      <c r="AD28" s="94" t="n"/>
      <c r="AE28" s="94" t="n"/>
      <c r="AF28" s="94" t="n"/>
      <c r="AG28" s="60" t="n"/>
      <c r="AH28" s="60" t="n"/>
      <c r="AI28" s="61" t="n"/>
      <c r="AJ28" s="62" t="n"/>
      <c r="AK28" s="63" t="n"/>
      <c r="AL28" s="60" t="n"/>
      <c r="AM28" s="60" t="n"/>
      <c r="AN28" s="64" t="n"/>
      <c r="AO28" s="64" t="n"/>
      <c r="AP28" s="64" t="n"/>
      <c r="AQ28" s="64" t="n"/>
      <c r="AR28" s="64" t="n"/>
      <c r="AS28" s="64" t="n"/>
      <c r="AT28" s="64" t="n"/>
      <c r="AU28" s="64" t="n"/>
      <c r="AV28" s="64" t="n"/>
      <c r="AW28" s="65" t="n"/>
      <c r="AX28" s="66" t="n"/>
      <c r="AY28" s="461" t="n"/>
      <c r="AZ28" s="67" t="n"/>
      <c r="BA28" s="66" t="n">
        <v>1</v>
      </c>
      <c r="BB28" s="66" t="n">
        <v>0</v>
      </c>
      <c r="BC28" s="66" t="n">
        <v>5</v>
      </c>
      <c r="BD28" s="66" t="n">
        <v>4.9</v>
      </c>
      <c r="BE28" s="66" t="n">
        <v>592.6</v>
      </c>
      <c r="BF28" s="24" t="inlineStr">
        <is>
          <t>LG</t>
        </is>
      </c>
      <c r="BG28" s="68" t="inlineStr">
        <is>
          <t>HE</t>
        </is>
      </c>
      <c r="BH28" s="68" t="inlineStr">
        <is>
          <t>mfz66236501</t>
        </is>
      </c>
      <c r="BI28" s="68" t="inlineStr">
        <is>
          <t>mma</t>
        </is>
      </c>
      <c r="BJ28" s="68" t="n"/>
      <c r="BK28" s="68" t="n"/>
      <c r="BL28" s="68" t="n"/>
      <c r="BM28" s="68" t="n"/>
      <c r="BN28" s="68" t="n"/>
      <c r="BO28" s="68" t="n"/>
      <c r="BP28" s="68" t="n"/>
      <c r="BQ28" s="68" t="n"/>
      <c r="BR28" s="68" t="n"/>
      <c r="BS28" s="68" t="n"/>
      <c r="BT28" s="68" t="n"/>
      <c r="BU28" s="68" t="n"/>
      <c r="BV28" s="68" t="n"/>
      <c r="BW28" s="68" t="n"/>
      <c r="BX28" s="68" t="n"/>
      <c r="BY28" s="68" t="n"/>
      <c r="BZ28" s="68" t="n"/>
      <c r="CA28" s="68" t="n"/>
      <c r="CB28" s="68" t="n"/>
      <c r="CC28" s="68" t="n"/>
      <c r="CD28" s="68" t="n"/>
      <c r="CE28" s="68" t="n"/>
      <c r="CF28" s="68" t="n"/>
      <c r="CG28" s="68" t="n"/>
      <c r="CH28" s="68" t="n"/>
      <c r="CI28" s="68" t="n"/>
      <c r="CJ28" s="68" t="n"/>
      <c r="CK28" s="68" t="n"/>
      <c r="CL28" s="68" t="n"/>
      <c r="CM28" s="68" t="n"/>
      <c r="CN28" s="68" t="n"/>
      <c r="CO28" s="68" t="n"/>
      <c r="CP28" s="68" t="n"/>
      <c r="CQ28" s="68" t="n"/>
      <c r="CR28" s="68" t="n"/>
      <c r="CS28" s="68" t="n"/>
      <c r="CT28" s="68" t="n"/>
      <c r="CU28" s="68" t="n"/>
      <c r="CV28" s="68" t="n"/>
    </row>
    <row r="29" ht="31.5" customFormat="1" customHeight="1" s="69">
      <c r="A29" s="56" t="n">
        <v>2021</v>
      </c>
      <c r="B29" s="57" t="n">
        <v>2</v>
      </c>
      <c r="C29" s="460" t="n"/>
      <c r="D29" s="57" t="n"/>
      <c r="E29" s="57" t="n"/>
      <c r="F29" s="58" t="n"/>
      <c r="G29" s="59" t="n"/>
      <c r="H29" s="59" t="n"/>
      <c r="I29" s="59" t="n"/>
      <c r="J29" s="59" t="n"/>
      <c r="K29" s="153" t="n"/>
      <c r="L29" s="154" t="n"/>
      <c r="M29" s="155" t="n"/>
      <c r="N29" s="94" t="n"/>
      <c r="O29" s="94" t="n"/>
      <c r="P29" s="94" t="n"/>
      <c r="Q29" s="94" t="n"/>
      <c r="R29" s="94" t="n"/>
      <c r="S29" s="60" t="n"/>
      <c r="T29" s="60" t="n"/>
      <c r="U29" s="94" t="n"/>
      <c r="V29" s="94" t="n"/>
      <c r="W29" s="94" t="n"/>
      <c r="X29" s="94" t="n"/>
      <c r="Y29" s="94" t="n"/>
      <c r="Z29" s="60" t="n"/>
      <c r="AA29" s="60" t="n"/>
      <c r="AB29" s="94" t="n"/>
      <c r="AC29" s="94" t="n"/>
      <c r="AD29" s="94" t="n"/>
      <c r="AE29" s="94" t="n"/>
      <c r="AF29" s="94" t="n"/>
      <c r="AG29" s="60" t="n"/>
      <c r="AH29" s="60" t="n"/>
      <c r="AI29" s="61" t="n"/>
      <c r="AJ29" s="62" t="n"/>
      <c r="AK29" s="63" t="n"/>
      <c r="AL29" s="60" t="n"/>
      <c r="AM29" s="60" t="n"/>
      <c r="AN29" s="64" t="n"/>
      <c r="AO29" s="64" t="n"/>
      <c r="AP29" s="64" t="n"/>
      <c r="AQ29" s="64" t="n"/>
      <c r="AR29" s="64" t="n"/>
      <c r="AS29" s="64" t="n"/>
      <c r="AT29" s="64" t="n"/>
      <c r="AU29" s="64" t="n"/>
      <c r="AV29" s="64" t="n"/>
      <c r="AW29" s="65" t="n"/>
      <c r="AX29" s="66" t="n"/>
      <c r="AY29" s="461" t="n"/>
      <c r="AZ29" s="67" t="n"/>
      <c r="BA29" s="66" t="n"/>
      <c r="BB29" s="66" t="n">
        <v>0.1</v>
      </c>
      <c r="BC29" s="66" t="n">
        <v>7.3</v>
      </c>
      <c r="BD29" s="66" t="n">
        <v>1.6</v>
      </c>
      <c r="BE29" s="66" t="n">
        <v>87.8</v>
      </c>
      <c r="BF29" s="24" t="inlineStr">
        <is>
          <t>اطلانتيك</t>
        </is>
      </c>
      <c r="BG29" s="68" t="inlineStr">
        <is>
          <t>اطلانتيك</t>
        </is>
      </c>
      <c r="BH29" s="68" t="n"/>
      <c r="BI29" s="68" t="n"/>
      <c r="BJ29" s="68" t="n"/>
      <c r="BK29" s="68" t="n"/>
      <c r="BL29" s="68" t="n"/>
      <c r="BM29" s="68" t="n"/>
      <c r="BN29" s="68" t="n"/>
      <c r="BO29" s="68" t="n"/>
      <c r="BP29" s="68" t="n"/>
      <c r="BQ29" s="68" t="n"/>
      <c r="BR29" s="68" t="n"/>
      <c r="BS29" s="68" t="n"/>
      <c r="BT29" s="68" t="n"/>
      <c r="BU29" s="68" t="n"/>
      <c r="BV29" s="68" t="n"/>
      <c r="BW29" s="68" t="n"/>
      <c r="BX29" s="68" t="n"/>
      <c r="BY29" s="68" t="n"/>
      <c r="BZ29" s="68" t="n"/>
      <c r="CA29" s="68" t="n"/>
      <c r="CB29" s="68" t="n"/>
      <c r="CC29" s="68" t="n"/>
      <c r="CD29" s="68" t="n"/>
      <c r="CE29" s="68" t="n"/>
      <c r="CF29" s="68" t="n"/>
      <c r="CG29" s="68" t="n"/>
      <c r="CH29" s="68" t="n"/>
      <c r="CI29" s="68" t="n"/>
      <c r="CJ29" s="68" t="n"/>
      <c r="CK29" s="68" t="n"/>
      <c r="CL29" s="68" t="n"/>
      <c r="CM29" s="68" t="n"/>
      <c r="CN29" s="68" t="n"/>
      <c r="CO29" s="68" t="n"/>
      <c r="CP29" s="68" t="n"/>
      <c r="CQ29" s="68" t="n"/>
      <c r="CR29" s="68" t="n"/>
      <c r="CS29" s="68" t="n"/>
      <c r="CT29" s="68" t="n"/>
      <c r="CU29" s="68" t="n"/>
      <c r="CV29" s="68" t="n"/>
    </row>
    <row r="30" ht="31.5" customFormat="1" customHeight="1" s="69">
      <c r="A30" s="56" t="n">
        <v>2021</v>
      </c>
      <c r="B30" s="57" t="n">
        <v>2</v>
      </c>
      <c r="C30" s="460" t="n"/>
      <c r="D30" s="57" t="n"/>
      <c r="E30" s="57" t="n"/>
      <c r="F30" s="58" t="n"/>
      <c r="G30" s="59" t="n"/>
      <c r="H30" s="59" t="n"/>
      <c r="I30" s="59" t="n"/>
      <c r="J30" s="59" t="n"/>
      <c r="K30" s="153" t="n"/>
      <c r="L30" s="154" t="n"/>
      <c r="M30" s="155" t="n"/>
      <c r="N30" s="94" t="n"/>
      <c r="O30" s="94" t="n"/>
      <c r="P30" s="94" t="n"/>
      <c r="Q30" s="94" t="n"/>
      <c r="R30" s="94" t="n"/>
      <c r="S30" s="60" t="n"/>
      <c r="T30" s="60" t="n"/>
      <c r="U30" s="94" t="n"/>
      <c r="V30" s="94" t="n"/>
      <c r="W30" s="94" t="n"/>
      <c r="X30" s="94" t="n"/>
      <c r="Y30" s="94" t="n"/>
      <c r="Z30" s="60" t="n"/>
      <c r="AA30" s="60" t="n"/>
      <c r="AB30" s="94" t="n"/>
      <c r="AC30" s="94" t="n"/>
      <c r="AD30" s="94" t="n"/>
      <c r="AE30" s="94" t="n"/>
      <c r="AF30" s="94" t="n"/>
      <c r="AG30" s="60" t="n"/>
      <c r="AH30" s="60" t="n"/>
      <c r="AI30" s="61" t="n"/>
      <c r="AJ30" s="62" t="n"/>
      <c r="AK30" s="63" t="n"/>
      <c r="AL30" s="60" t="n"/>
      <c r="AM30" s="60" t="n"/>
      <c r="AN30" s="64" t="n"/>
      <c r="AO30" s="64" t="n"/>
      <c r="AP30" s="64" t="n"/>
      <c r="AQ30" s="64" t="n"/>
      <c r="AR30" s="64" t="n"/>
      <c r="AS30" s="64" t="n"/>
      <c r="AT30" s="64" t="n"/>
      <c r="AU30" s="64" t="n"/>
      <c r="AV30" s="64" t="n"/>
      <c r="AW30" s="65" t="n"/>
      <c r="AX30" s="66" t="n"/>
      <c r="AY30" s="461" t="n"/>
      <c r="AZ30" s="67" t="n"/>
      <c r="BA30" s="66" t="n"/>
      <c r="BB30" s="66" t="n">
        <v>0.1</v>
      </c>
      <c r="BC30" s="66" t="n">
        <v>6.1</v>
      </c>
      <c r="BD30" s="66" t="n">
        <v>1.5</v>
      </c>
      <c r="BE30" s="66" t="n">
        <v>78.5</v>
      </c>
      <c r="BF30" s="24" t="inlineStr">
        <is>
          <t>اطلانتيك</t>
        </is>
      </c>
      <c r="BG30" s="68" t="inlineStr">
        <is>
          <t>اطلانتيك</t>
        </is>
      </c>
      <c r="BH30" s="68" t="n"/>
      <c r="BI30" s="68" t="n"/>
      <c r="BJ30" s="68" t="n"/>
      <c r="BK30" s="68" t="n"/>
      <c r="BL30" s="68" t="n"/>
      <c r="BM30" s="68" t="n"/>
      <c r="BN30" s="68" t="n"/>
      <c r="BO30" s="68" t="n"/>
      <c r="BP30" s="68" t="n"/>
      <c r="BQ30" s="68" t="n"/>
      <c r="BR30" s="68" t="n"/>
      <c r="BS30" s="68" t="n"/>
      <c r="BT30" s="68" t="n"/>
      <c r="BU30" s="68" t="n"/>
      <c r="BV30" s="68" t="n"/>
      <c r="BW30" s="68" t="n"/>
      <c r="BX30" s="68" t="n"/>
      <c r="BY30" s="68" t="n"/>
      <c r="BZ30" s="68" t="n"/>
      <c r="CA30" s="68" t="n"/>
      <c r="CB30" s="68" t="n"/>
      <c r="CC30" s="68" t="n"/>
      <c r="CD30" s="68" t="n"/>
      <c r="CE30" s="68" t="n"/>
      <c r="CF30" s="68" t="n"/>
      <c r="CG30" s="68" t="n"/>
      <c r="CH30" s="68" t="n"/>
      <c r="CI30" s="68" t="n"/>
      <c r="CJ30" s="68" t="n"/>
      <c r="CK30" s="68" t="n"/>
      <c r="CL30" s="68" t="n"/>
      <c r="CM30" s="68" t="n"/>
      <c r="CN30" s="68" t="n"/>
      <c r="CO30" s="68" t="n"/>
      <c r="CP30" s="68" t="n"/>
      <c r="CQ30" s="68" t="n"/>
      <c r="CR30" s="68" t="n"/>
      <c r="CS30" s="68" t="n"/>
      <c r="CT30" s="68" t="n"/>
      <c r="CU30" s="68" t="n"/>
      <c r="CV30" s="68" t="n"/>
    </row>
    <row r="31" ht="31.5" customFormat="1" customHeight="1" s="69">
      <c r="A31" s="56" t="n">
        <v>2021</v>
      </c>
      <c r="B31" s="57" t="n">
        <v>2</v>
      </c>
      <c r="C31" s="460" t="n"/>
      <c r="D31" s="57" t="n"/>
      <c r="E31" s="57" t="n"/>
      <c r="F31" s="58" t="n"/>
      <c r="G31" s="59" t="n"/>
      <c r="H31" s="59" t="n"/>
      <c r="I31" s="59" t="n"/>
      <c r="J31" s="59" t="n"/>
      <c r="K31" s="153" t="n"/>
      <c r="L31" s="154" t="n"/>
      <c r="M31" s="155" t="n"/>
      <c r="N31" s="94" t="n"/>
      <c r="O31" s="94" t="n"/>
      <c r="P31" s="94" t="n"/>
      <c r="Q31" s="94" t="n"/>
      <c r="R31" s="94" t="n"/>
      <c r="S31" s="60" t="n"/>
      <c r="T31" s="60" t="n"/>
      <c r="U31" s="94" t="n"/>
      <c r="V31" s="94" t="n"/>
      <c r="W31" s="94" t="n"/>
      <c r="X31" s="94" t="n"/>
      <c r="Y31" s="94" t="n"/>
      <c r="Z31" s="60" t="n"/>
      <c r="AA31" s="60" t="n"/>
      <c r="AB31" s="94" t="n"/>
      <c r="AC31" s="94" t="n"/>
      <c r="AD31" s="94" t="n"/>
      <c r="AE31" s="94" t="n"/>
      <c r="AF31" s="94" t="n"/>
      <c r="AG31" s="60" t="n"/>
      <c r="AH31" s="60" t="n"/>
      <c r="AI31" s="61" t="n"/>
      <c r="AJ31" s="62" t="n"/>
      <c r="AK31" s="63" t="n"/>
      <c r="AL31" s="60" t="n"/>
      <c r="AM31" s="60" t="n"/>
      <c r="AN31" s="64" t="n"/>
      <c r="AO31" s="64" t="n"/>
      <c r="AP31" s="64" t="n"/>
      <c r="AQ31" s="64" t="n"/>
      <c r="AR31" s="64" t="n"/>
      <c r="AS31" s="64" t="n"/>
      <c r="AT31" s="64" t="n"/>
      <c r="AU31" s="64" t="n"/>
      <c r="AV31" s="64" t="n"/>
      <c r="AW31" s="65" t="n"/>
      <c r="AX31" s="66" t="n"/>
      <c r="AY31" s="461" t="n"/>
      <c r="AZ31" s="67" t="n"/>
      <c r="BA31" s="66" t="n">
        <v>1</v>
      </c>
      <c r="BB31" s="66" t="n">
        <v>0</v>
      </c>
      <c r="BC31" s="66" t="n">
        <v>4.9</v>
      </c>
      <c r="BD31" s="66" t="n">
        <v>0.5</v>
      </c>
      <c r="BE31" s="66" t="n">
        <v>124.5</v>
      </c>
      <c r="BF31" s="24" t="inlineStr">
        <is>
          <t>عملاء متنوعون</t>
        </is>
      </c>
      <c r="BG31" s="68" t="n"/>
      <c r="BH31" s="68" t="n"/>
      <c r="BI31" s="68" t="n"/>
      <c r="BJ31" s="68" t="n"/>
      <c r="BK31" s="68" t="n"/>
      <c r="BL31" s="68" t="n"/>
      <c r="BM31" s="68" t="n"/>
      <c r="BN31" s="68" t="n"/>
      <c r="BO31" s="68" t="n"/>
      <c r="BP31" s="68" t="n"/>
      <c r="BQ31" s="68" t="n"/>
      <c r="BR31" s="68" t="n"/>
      <c r="BS31" s="68" t="n"/>
      <c r="BT31" s="68" t="n"/>
      <c r="BU31" s="68" t="n"/>
      <c r="BV31" s="68" t="n"/>
      <c r="BW31" s="68" t="n"/>
      <c r="BX31" s="68" t="n"/>
      <c r="BY31" s="68" t="n"/>
      <c r="BZ31" s="68" t="n"/>
      <c r="CA31" s="68" t="n"/>
      <c r="CB31" s="68" t="n"/>
      <c r="CC31" s="68" t="n"/>
      <c r="CD31" s="68" t="n"/>
      <c r="CE31" s="68" t="n"/>
      <c r="CF31" s="68" t="n"/>
      <c r="CG31" s="68" t="n"/>
      <c r="CH31" s="68" t="n"/>
      <c r="CI31" s="68" t="n"/>
      <c r="CJ31" s="68" t="n"/>
      <c r="CK31" s="68" t="n"/>
      <c r="CL31" s="68" t="n"/>
      <c r="CM31" s="68" t="n"/>
      <c r="CN31" s="68" t="n"/>
      <c r="CO31" s="68" t="n"/>
      <c r="CP31" s="68" t="n"/>
      <c r="CQ31" s="68" t="n"/>
      <c r="CR31" s="68" t="n"/>
      <c r="CS31" s="68" t="n"/>
      <c r="CT31" s="68" t="n"/>
      <c r="CU31" s="68" t="n"/>
      <c r="CV31" s="68" t="n"/>
    </row>
    <row r="32" ht="31.5" customFormat="1" customHeight="1" s="69">
      <c r="A32" s="56" t="n">
        <v>2021</v>
      </c>
      <c r="B32" s="57" t="n">
        <v>2</v>
      </c>
      <c r="C32" s="460" t="n"/>
      <c r="D32" s="57" t="n"/>
      <c r="E32" s="57" t="n"/>
      <c r="F32" s="58" t="n"/>
      <c r="G32" s="59" t="n"/>
      <c r="H32" s="59" t="n"/>
      <c r="I32" s="59" t="n"/>
      <c r="J32" s="59" t="n"/>
      <c r="K32" s="153" t="n"/>
      <c r="L32" s="154" t="n"/>
      <c r="M32" s="155" t="n"/>
      <c r="N32" s="94" t="n"/>
      <c r="O32" s="94" t="n"/>
      <c r="P32" s="94" t="n"/>
      <c r="Q32" s="94" t="n"/>
      <c r="R32" s="94" t="n"/>
      <c r="S32" s="60" t="n"/>
      <c r="T32" s="60" t="n"/>
      <c r="U32" s="94" t="n"/>
      <c r="V32" s="94" t="n"/>
      <c r="W32" s="94" t="n"/>
      <c r="X32" s="94" t="n"/>
      <c r="Y32" s="94" t="n"/>
      <c r="Z32" s="60" t="n"/>
      <c r="AA32" s="60" t="n"/>
      <c r="AB32" s="94" t="n"/>
      <c r="AC32" s="94" t="n"/>
      <c r="AD32" s="94" t="n"/>
      <c r="AE32" s="94" t="n"/>
      <c r="AF32" s="94" t="n"/>
      <c r="AG32" s="60" t="n"/>
      <c r="AH32" s="60" t="n"/>
      <c r="AI32" s="61" t="n"/>
      <c r="AJ32" s="62" t="n"/>
      <c r="AK32" s="63" t="n"/>
      <c r="AL32" s="60" t="n"/>
      <c r="AM32" s="60" t="n"/>
      <c r="AN32" s="64" t="n"/>
      <c r="AO32" s="64" t="n"/>
      <c r="AP32" s="64" t="n"/>
      <c r="AQ32" s="64" t="n"/>
      <c r="AR32" s="64" t="n"/>
      <c r="AS32" s="64" t="n"/>
      <c r="AT32" s="64" t="n"/>
      <c r="AU32" s="64" t="n"/>
      <c r="AV32" s="64" t="n"/>
      <c r="AW32" s="65" t="n"/>
      <c r="AX32" s="66" t="n"/>
      <c r="AY32" s="461" t="n"/>
      <c r="AZ32" s="67" t="n"/>
      <c r="BA32" s="66" t="n">
        <v>1</v>
      </c>
      <c r="BB32" s="66" t="n">
        <v>0</v>
      </c>
      <c r="BC32" s="66" t="n">
        <v>2.5</v>
      </c>
      <c r="BD32" s="66" t="n">
        <v>3.6</v>
      </c>
      <c r="BE32" s="66" t="n">
        <v>375.1</v>
      </c>
      <c r="BF32" s="24" t="inlineStr">
        <is>
          <t>عملاء متنوعون</t>
        </is>
      </c>
      <c r="BG32" s="68" t="inlineStr">
        <is>
          <t>عملاء متنوعون</t>
        </is>
      </c>
      <c r="BH32" s="68" t="n"/>
      <c r="BI32" s="68" t="n"/>
      <c r="BJ32" s="68" t="n"/>
      <c r="BK32" s="68" t="n"/>
      <c r="BL32" s="68" t="n"/>
      <c r="BM32" s="68" t="n"/>
      <c r="BN32" s="68" t="n"/>
      <c r="BO32" s="68" t="n"/>
      <c r="BP32" s="68" t="n"/>
      <c r="BQ32" s="68" t="n"/>
      <c r="BR32" s="68" t="n"/>
      <c r="BS32" s="68" t="n"/>
      <c r="BT32" s="68" t="n"/>
      <c r="BU32" s="68" t="n"/>
      <c r="BV32" s="68" t="n"/>
      <c r="BW32" s="68" t="n"/>
      <c r="BX32" s="68" t="n"/>
      <c r="BY32" s="68" t="n"/>
      <c r="BZ32" s="68" t="n"/>
      <c r="CA32" s="68" t="n"/>
      <c r="CB32" s="68" t="n"/>
      <c r="CC32" s="68" t="n"/>
      <c r="CD32" s="68" t="n"/>
      <c r="CE32" s="68" t="n"/>
      <c r="CF32" s="68" t="n"/>
      <c r="CG32" s="68" t="n"/>
      <c r="CH32" s="68" t="n"/>
      <c r="CI32" s="68" t="n"/>
      <c r="CJ32" s="68" t="n"/>
      <c r="CK32" s="68" t="n"/>
      <c r="CL32" s="68" t="n"/>
      <c r="CM32" s="68" t="n"/>
      <c r="CN32" s="68" t="n"/>
      <c r="CO32" s="68" t="n"/>
      <c r="CP32" s="68" t="n"/>
      <c r="CQ32" s="68" t="n"/>
      <c r="CR32" s="68" t="n"/>
      <c r="CS32" s="68" t="n"/>
      <c r="CT32" s="68" t="n"/>
      <c r="CU32" s="68" t="n"/>
      <c r="CV32" s="68" t="n"/>
    </row>
    <row r="33" ht="31.5" customFormat="1" customHeight="1" s="69">
      <c r="A33" s="56" t="n">
        <v>2021</v>
      </c>
      <c r="B33" s="57" t="n">
        <v>2</v>
      </c>
      <c r="C33" s="460" t="n"/>
      <c r="D33" s="57" t="n"/>
      <c r="E33" s="57" t="n"/>
      <c r="F33" s="58" t="n"/>
      <c r="G33" s="59" t="n"/>
      <c r="H33" s="59" t="n"/>
      <c r="I33" s="59" t="n"/>
      <c r="J33" s="59" t="n"/>
      <c r="K33" s="153" t="n"/>
      <c r="L33" s="154" t="n"/>
      <c r="M33" s="155" t="n"/>
      <c r="N33" s="94" t="n"/>
      <c r="O33" s="94" t="n"/>
      <c r="P33" s="94" t="n"/>
      <c r="Q33" s="94" t="n"/>
      <c r="R33" s="94" t="n"/>
      <c r="S33" s="60" t="n"/>
      <c r="T33" s="60" t="n"/>
      <c r="U33" s="94" t="n"/>
      <c r="V33" s="94" t="n"/>
      <c r="W33" s="94" t="n"/>
      <c r="X33" s="94" t="n"/>
      <c r="Y33" s="94" t="n"/>
      <c r="Z33" s="60" t="n"/>
      <c r="AA33" s="60" t="n"/>
      <c r="AB33" s="94" t="n"/>
      <c r="AC33" s="94" t="n"/>
      <c r="AD33" s="94" t="n"/>
      <c r="AE33" s="94" t="n"/>
      <c r="AF33" s="94" t="n"/>
      <c r="AG33" s="60" t="n"/>
      <c r="AH33" s="60" t="n"/>
      <c r="AI33" s="61" t="n"/>
      <c r="AJ33" s="62" t="n"/>
      <c r="AK33" s="63" t="n"/>
      <c r="AL33" s="60" t="n"/>
      <c r="AM33" s="60" t="n"/>
      <c r="AN33" s="64" t="n"/>
      <c r="AO33" s="64" t="n"/>
      <c r="AP33" s="64" t="n"/>
      <c r="AQ33" s="64" t="n"/>
      <c r="AR33" s="64" t="n"/>
      <c r="AS33" s="64" t="n"/>
      <c r="AT33" s="64" t="n"/>
      <c r="AU33" s="64" t="n"/>
      <c r="AV33" s="64" t="n"/>
      <c r="AW33" s="65" t="n"/>
      <c r="AX33" s="66" t="n"/>
      <c r="AY33" s="461" t="n"/>
      <c r="AZ33" s="67" t="n"/>
      <c r="BA33" s="66" t="n">
        <v>1</v>
      </c>
      <c r="BB33" s="66" t="n">
        <v>0.2</v>
      </c>
      <c r="BC33" s="66" t="n">
        <v>64.8</v>
      </c>
      <c r="BD33" s="66" t="n">
        <v>0.4</v>
      </c>
      <c r="BE33" s="66" t="n">
        <v>134.9</v>
      </c>
      <c r="BF33" s="24" t="inlineStr">
        <is>
          <t>LG</t>
        </is>
      </c>
      <c r="BG33" s="68" t="inlineStr">
        <is>
          <t>HE</t>
        </is>
      </c>
      <c r="BH33" s="68" t="inlineStr">
        <is>
          <t>MFZ65262201</t>
        </is>
      </c>
      <c r="BI33" s="68" t="inlineStr">
        <is>
          <t>mma</t>
        </is>
      </c>
      <c r="BJ33" s="68" t="n"/>
      <c r="BK33" s="68" t="n"/>
      <c r="BL33" s="68" t="n"/>
      <c r="BM33" s="68" t="n"/>
      <c r="BN33" s="68" t="n"/>
      <c r="BO33" s="68" t="n"/>
      <c r="BP33" s="68" t="n"/>
      <c r="BQ33" s="68" t="n"/>
      <c r="BR33" s="68" t="n"/>
      <c r="BS33" s="68" t="n"/>
      <c r="BT33" s="68" t="n"/>
      <c r="BU33" s="68" t="n"/>
      <c r="BV33" s="68" t="n"/>
      <c r="BW33" s="68" t="n"/>
      <c r="BX33" s="68" t="n"/>
      <c r="BY33" s="68" t="n"/>
      <c r="BZ33" s="68" t="n"/>
      <c r="CA33" s="68" t="n"/>
      <c r="CB33" s="68" t="n"/>
      <c r="CC33" s="68" t="n"/>
      <c r="CD33" s="68" t="n"/>
      <c r="CE33" s="68" t="n"/>
      <c r="CF33" s="68" t="n"/>
      <c r="CG33" s="68" t="n"/>
      <c r="CH33" s="68" t="n"/>
      <c r="CI33" s="68" t="n"/>
      <c r="CJ33" s="68" t="n"/>
      <c r="CK33" s="68" t="n"/>
      <c r="CL33" s="68" t="n"/>
      <c r="CM33" s="68" t="n"/>
      <c r="CN33" s="68" t="n"/>
      <c r="CO33" s="68" t="n"/>
      <c r="CP33" s="68" t="n"/>
      <c r="CQ33" s="68" t="n"/>
      <c r="CR33" s="68" t="n"/>
      <c r="CS33" s="68" t="n"/>
      <c r="CT33" s="68" t="n"/>
      <c r="CU33" s="68" t="n"/>
      <c r="CV33" s="68" t="n"/>
    </row>
    <row r="34" ht="31.5" customFormat="1" customHeight="1" s="69">
      <c r="A34" s="56" t="n">
        <v>2021</v>
      </c>
      <c r="B34" s="57" t="n">
        <v>2</v>
      </c>
      <c r="C34" s="460" t="n"/>
      <c r="D34" s="57" t="n"/>
      <c r="E34" s="57" t="n"/>
      <c r="F34" s="58" t="n"/>
      <c r="G34" s="59" t="n"/>
      <c r="H34" s="59" t="n"/>
      <c r="I34" s="59" t="n"/>
      <c r="J34" s="59" t="n"/>
      <c r="K34" s="153" t="n"/>
      <c r="L34" s="154" t="n"/>
      <c r="M34" s="155" t="n"/>
      <c r="N34" s="94" t="n"/>
      <c r="O34" s="94" t="n"/>
      <c r="P34" s="94" t="n"/>
      <c r="Q34" s="94" t="n"/>
      <c r="R34" s="94" t="n"/>
      <c r="S34" s="60" t="n"/>
      <c r="T34" s="60" t="n"/>
      <c r="U34" s="94" t="n"/>
      <c r="V34" s="94" t="n"/>
      <c r="W34" s="94" t="n"/>
      <c r="X34" s="94" t="n"/>
      <c r="Y34" s="94" t="n"/>
      <c r="Z34" s="60" t="n"/>
      <c r="AA34" s="60" t="n"/>
      <c r="AB34" s="94" t="n"/>
      <c r="AC34" s="94" t="n"/>
      <c r="AD34" s="94" t="n"/>
      <c r="AE34" s="94" t="n"/>
      <c r="AF34" s="94" t="n"/>
      <c r="AG34" s="60" t="n"/>
      <c r="AH34" s="60" t="n"/>
      <c r="AI34" s="61" t="n"/>
      <c r="AJ34" s="62" t="n"/>
      <c r="AK34" s="63" t="n"/>
      <c r="AL34" s="60" t="n"/>
      <c r="AM34" s="60" t="n"/>
      <c r="AN34" s="64" t="n"/>
      <c r="AO34" s="64" t="n"/>
      <c r="AP34" s="64" t="n"/>
      <c r="AQ34" s="64" t="n"/>
      <c r="AR34" s="64" t="n"/>
      <c r="AS34" s="64" t="n"/>
      <c r="AT34" s="64" t="n"/>
      <c r="AU34" s="64" t="n"/>
      <c r="AV34" s="64" t="n"/>
      <c r="AW34" s="65" t="n"/>
      <c r="AX34" s="66" t="n"/>
      <c r="AY34" s="461" t="n"/>
      <c r="AZ34" s="67" t="n"/>
      <c r="BA34" s="66" t="n">
        <v>1</v>
      </c>
      <c r="BB34" s="66" t="n">
        <v>0</v>
      </c>
      <c r="BC34" s="66" t="n">
        <v>14.5</v>
      </c>
      <c r="BD34" s="66" t="n">
        <v>0.8</v>
      </c>
      <c r="BE34" s="66" t="n">
        <v>354</v>
      </c>
      <c r="BF34" s="24" t="inlineStr">
        <is>
          <t>تريدكو</t>
        </is>
      </c>
      <c r="BG34" s="68" t="inlineStr">
        <is>
          <t xml:space="preserve">تريدكو للصناعات الهندسية </t>
        </is>
      </c>
      <c r="BH34" s="68" t="n"/>
      <c r="BI34" s="68" t="n"/>
      <c r="BJ34" s="68" t="n"/>
      <c r="BK34" s="68" t="n"/>
      <c r="BL34" s="68" t="n"/>
      <c r="BM34" s="68" t="n"/>
      <c r="BN34" s="68" t="n"/>
      <c r="BO34" s="68" t="n"/>
      <c r="BP34" s="68" t="n"/>
      <c r="BQ34" s="68" t="n"/>
      <c r="BR34" s="68" t="n"/>
      <c r="BS34" s="68" t="n"/>
      <c r="BT34" s="68" t="n"/>
      <c r="BU34" s="68" t="n"/>
      <c r="BV34" s="68" t="n"/>
      <c r="BW34" s="68" t="n"/>
      <c r="BX34" s="68" t="n"/>
      <c r="BY34" s="68" t="n"/>
      <c r="BZ34" s="68" t="n"/>
      <c r="CA34" s="68" t="n"/>
      <c r="CB34" s="68" t="n"/>
      <c r="CC34" s="68" t="n"/>
      <c r="CD34" s="68" t="n"/>
      <c r="CE34" s="68" t="n"/>
      <c r="CF34" s="68" t="n"/>
      <c r="CG34" s="68" t="n"/>
      <c r="CH34" s="68" t="n"/>
      <c r="CI34" s="68" t="n"/>
      <c r="CJ34" s="68" t="n"/>
      <c r="CK34" s="68" t="n"/>
      <c r="CL34" s="68" t="n"/>
      <c r="CM34" s="68" t="n"/>
      <c r="CN34" s="68" t="n"/>
      <c r="CO34" s="68" t="n"/>
      <c r="CP34" s="68" t="n"/>
      <c r="CQ34" s="68" t="n"/>
      <c r="CR34" s="68" t="n"/>
      <c r="CS34" s="68" t="n"/>
      <c r="CT34" s="68" t="n"/>
      <c r="CU34" s="68" t="n"/>
      <c r="CV34" s="68" t="n"/>
    </row>
    <row r="35" ht="31.5" customFormat="1" customHeight="1" s="69">
      <c r="A35" s="56" t="n">
        <v>2021</v>
      </c>
      <c r="B35" s="57" t="n">
        <v>2</v>
      </c>
      <c r="C35" s="460" t="n"/>
      <c r="D35" s="57" t="n"/>
      <c r="E35" s="57" t="n"/>
      <c r="F35" s="58" t="n"/>
      <c r="G35" s="59" t="n"/>
      <c r="H35" s="59" t="n"/>
      <c r="I35" s="59" t="n"/>
      <c r="J35" s="59" t="n"/>
      <c r="K35" s="153" t="n"/>
      <c r="L35" s="154" t="n"/>
      <c r="M35" s="155" t="n"/>
      <c r="N35" s="94" t="n"/>
      <c r="O35" s="94" t="n"/>
      <c r="P35" s="94" t="n"/>
      <c r="Q35" s="94" t="n"/>
      <c r="R35" s="94" t="n"/>
      <c r="S35" s="60" t="n"/>
      <c r="T35" s="60" t="n"/>
      <c r="U35" s="94" t="n"/>
      <c r="V35" s="94" t="n"/>
      <c r="W35" s="94" t="n"/>
      <c r="X35" s="94" t="n"/>
      <c r="Y35" s="94" t="n"/>
      <c r="Z35" s="60" t="n"/>
      <c r="AA35" s="60" t="n"/>
      <c r="AB35" s="94" t="n"/>
      <c r="AC35" s="94" t="n"/>
      <c r="AD35" s="94" t="n"/>
      <c r="AE35" s="94" t="n"/>
      <c r="AF35" s="94" t="n"/>
      <c r="AG35" s="60" t="n"/>
      <c r="AH35" s="60" t="n"/>
      <c r="AI35" s="61" t="n"/>
      <c r="AJ35" s="62" t="n"/>
      <c r="AK35" s="63" t="n"/>
      <c r="AL35" s="60" t="n"/>
      <c r="AM35" s="60" t="n"/>
      <c r="AN35" s="64" t="n"/>
      <c r="AO35" s="64" t="n"/>
      <c r="AP35" s="64" t="n"/>
      <c r="AQ35" s="64" t="n"/>
      <c r="AR35" s="64" t="n"/>
      <c r="AS35" s="64" t="n"/>
      <c r="AT35" s="64" t="n"/>
      <c r="AU35" s="64" t="n"/>
      <c r="AV35" s="64" t="n"/>
      <c r="AW35" s="65" t="n"/>
      <c r="AX35" s="66" t="n"/>
      <c r="AY35" s="461" t="n"/>
      <c r="AZ35" s="67" t="n"/>
      <c r="BA35" s="66" t="n"/>
      <c r="BB35" s="66" t="n"/>
      <c r="BC35" s="66" t="n"/>
      <c r="BD35" s="66" t="n"/>
      <c r="BE35" s="66" t="n"/>
      <c r="BF35" s="24" t="inlineStr">
        <is>
          <t>عملاء متنوعون</t>
        </is>
      </c>
      <c r="BG35" s="68" t="inlineStr">
        <is>
          <t>عملاء متنوعون</t>
        </is>
      </c>
      <c r="BH35" s="68" t="n"/>
      <c r="BI35" s="68" t="n"/>
      <c r="BJ35" s="68" t="n"/>
      <c r="BK35" s="68" t="n"/>
      <c r="BL35" s="68" t="n"/>
      <c r="BM35" s="68" t="n"/>
      <c r="BN35" s="68" t="n"/>
      <c r="BO35" s="68" t="n"/>
      <c r="BP35" s="68" t="n"/>
      <c r="BQ35" s="68" t="n"/>
      <c r="BR35" s="68" t="n"/>
      <c r="BS35" s="68" t="n"/>
      <c r="BT35" s="68" t="n"/>
      <c r="BU35" s="68" t="n"/>
      <c r="BV35" s="68" t="n"/>
      <c r="BW35" s="68" t="n"/>
      <c r="BX35" s="68" t="n"/>
      <c r="BY35" s="68" t="n"/>
      <c r="BZ35" s="68" t="n"/>
      <c r="CA35" s="68" t="n"/>
      <c r="CB35" s="68" t="n"/>
      <c r="CC35" s="68" t="n"/>
      <c r="CD35" s="68" t="n"/>
      <c r="CE35" s="68" t="n"/>
      <c r="CF35" s="68" t="n"/>
      <c r="CG35" s="68" t="n"/>
      <c r="CH35" s="68" t="n"/>
      <c r="CI35" s="68" t="n"/>
      <c r="CJ35" s="68" t="n"/>
      <c r="CK35" s="68" t="n"/>
      <c r="CL35" s="68" t="n"/>
      <c r="CM35" s="68" t="n"/>
      <c r="CN35" s="68" t="n"/>
      <c r="CO35" s="68" t="n"/>
      <c r="CP35" s="68" t="n"/>
      <c r="CQ35" s="68" t="n"/>
      <c r="CR35" s="68" t="n"/>
      <c r="CS35" s="68" t="n"/>
      <c r="CT35" s="68" t="n"/>
      <c r="CU35" s="68" t="n"/>
      <c r="CV35" s="68" t="n"/>
    </row>
    <row r="36" ht="31.5" customFormat="1" customHeight="1" s="69">
      <c r="A36" s="56" t="n">
        <v>2021</v>
      </c>
      <c r="B36" s="57" t="n">
        <v>2</v>
      </c>
      <c r="C36" s="460" t="n"/>
      <c r="D36" s="57" t="n"/>
      <c r="E36" s="57" t="n"/>
      <c r="F36" s="58" t="n"/>
      <c r="G36" s="59" t="n"/>
      <c r="H36" s="59" t="n"/>
      <c r="I36" s="59" t="n"/>
      <c r="J36" s="59" t="n"/>
      <c r="K36" s="153" t="n"/>
      <c r="L36" s="154" t="n"/>
      <c r="M36" s="155" t="n"/>
      <c r="N36" s="94" t="n"/>
      <c r="O36" s="94" t="n"/>
      <c r="P36" s="94" t="n"/>
      <c r="Q36" s="94" t="n"/>
      <c r="R36" s="94" t="n"/>
      <c r="S36" s="60" t="n"/>
      <c r="T36" s="60" t="n"/>
      <c r="U36" s="94" t="n"/>
      <c r="V36" s="94" t="n"/>
      <c r="W36" s="94" t="n"/>
      <c r="X36" s="94" t="n"/>
      <c r="Y36" s="94" t="n"/>
      <c r="Z36" s="60" t="n"/>
      <c r="AA36" s="60" t="n"/>
      <c r="AB36" s="94" t="n"/>
      <c r="AC36" s="94" t="n"/>
      <c r="AD36" s="94" t="n"/>
      <c r="AE36" s="94" t="n"/>
      <c r="AF36" s="94" t="n"/>
      <c r="AG36" s="60" t="n"/>
      <c r="AH36" s="60" t="n"/>
      <c r="AI36" s="61" t="n"/>
      <c r="AJ36" s="62" t="n"/>
      <c r="AK36" s="63" t="n"/>
      <c r="AL36" s="60" t="n"/>
      <c r="AM36" s="60" t="n"/>
      <c r="AN36" s="64" t="n"/>
      <c r="AO36" s="64" t="n"/>
      <c r="AP36" s="64" t="n"/>
      <c r="AQ36" s="64" t="n"/>
      <c r="AR36" s="64" t="n"/>
      <c r="AS36" s="64" t="n"/>
      <c r="AT36" s="64" t="n"/>
      <c r="AU36" s="64" t="n"/>
      <c r="AV36" s="64" t="n"/>
      <c r="AW36" s="65" t="n"/>
      <c r="AX36" s="66" t="n"/>
      <c r="AY36" s="461" t="n"/>
      <c r="AZ36" s="67" t="n"/>
      <c r="BA36" s="66" t="n">
        <v>1</v>
      </c>
      <c r="BB36" s="66" t="n">
        <v>0</v>
      </c>
      <c r="BC36" s="66" t="n">
        <v>1.4</v>
      </c>
      <c r="BD36" s="66" t="n">
        <v>7.1</v>
      </c>
      <c r="BE36" s="66" t="n">
        <v>683.8</v>
      </c>
      <c r="BF36" s="24" t="inlineStr">
        <is>
          <t>عملاء متنوعون</t>
        </is>
      </c>
      <c r="BG36" s="68" t="inlineStr">
        <is>
          <t>عملاء متنوعون</t>
        </is>
      </c>
      <c r="BH36" s="68" t="n"/>
      <c r="BI36" s="68" t="n"/>
      <c r="BJ36" s="68" t="n"/>
      <c r="BK36" s="68" t="n"/>
      <c r="BL36" s="68" t="n"/>
      <c r="BM36" s="68" t="n"/>
      <c r="BN36" s="68" t="n"/>
      <c r="BO36" s="68" t="n"/>
      <c r="BP36" s="68" t="n"/>
      <c r="BQ36" s="68" t="n"/>
      <c r="BR36" s="68" t="n"/>
      <c r="BS36" s="68" t="n"/>
      <c r="BT36" s="68" t="n"/>
      <c r="BU36" s="68" t="n"/>
      <c r="BV36" s="68" t="n"/>
      <c r="BW36" s="68" t="n"/>
      <c r="BX36" s="68" t="n"/>
      <c r="BY36" s="68" t="n"/>
      <c r="BZ36" s="68" t="n"/>
      <c r="CA36" s="68" t="n"/>
      <c r="CB36" s="68" t="n"/>
      <c r="CC36" s="68" t="n"/>
      <c r="CD36" s="68" t="n"/>
      <c r="CE36" s="68" t="n"/>
      <c r="CF36" s="68" t="n"/>
      <c r="CG36" s="68" t="n"/>
      <c r="CH36" s="68" t="n"/>
      <c r="CI36" s="68" t="n"/>
      <c r="CJ36" s="68" t="n"/>
      <c r="CK36" s="68" t="n"/>
      <c r="CL36" s="68" t="n"/>
      <c r="CM36" s="68" t="n"/>
      <c r="CN36" s="68" t="n"/>
      <c r="CO36" s="68" t="n"/>
      <c r="CP36" s="68" t="n"/>
      <c r="CQ36" s="68" t="n"/>
      <c r="CR36" s="68" t="n"/>
      <c r="CS36" s="68" t="n"/>
      <c r="CT36" s="68" t="n"/>
      <c r="CU36" s="68" t="n"/>
      <c r="CV36" s="68" t="n"/>
    </row>
    <row r="37" ht="31.5" customFormat="1" customHeight="1" s="69">
      <c r="A37" s="56" t="n">
        <v>2021</v>
      </c>
      <c r="B37" s="57" t="n">
        <v>2</v>
      </c>
      <c r="C37" s="460" t="n"/>
      <c r="D37" s="57" t="n"/>
      <c r="E37" s="57" t="n"/>
      <c r="F37" s="58" t="n"/>
      <c r="G37" s="59" t="n"/>
      <c r="H37" s="59" t="n"/>
      <c r="I37" s="59" t="n"/>
      <c r="J37" s="59" t="n"/>
      <c r="K37" s="153" t="n"/>
      <c r="L37" s="154" t="n"/>
      <c r="M37" s="155" t="n"/>
      <c r="N37" s="94" t="n"/>
      <c r="O37" s="94" t="n"/>
      <c r="P37" s="94" t="n"/>
      <c r="Q37" s="94" t="n"/>
      <c r="R37" s="94" t="n"/>
      <c r="S37" s="60" t="n"/>
      <c r="T37" s="60" t="n"/>
      <c r="U37" s="94" t="n"/>
      <c r="V37" s="94" t="n"/>
      <c r="W37" s="94" t="n"/>
      <c r="X37" s="94" t="n"/>
      <c r="Y37" s="94" t="n"/>
      <c r="Z37" s="60" t="n"/>
      <c r="AA37" s="60" t="n"/>
      <c r="AB37" s="94" t="n"/>
      <c r="AC37" s="94" t="n"/>
      <c r="AD37" s="94" t="n"/>
      <c r="AE37" s="94" t="n"/>
      <c r="AF37" s="94" t="n"/>
      <c r="AG37" s="60" t="n"/>
      <c r="AH37" s="60" t="n"/>
      <c r="AI37" s="61" t="n"/>
      <c r="AJ37" s="62" t="n"/>
      <c r="AK37" s="63" t="n"/>
      <c r="AL37" s="60" t="n"/>
      <c r="AM37" s="60" t="n"/>
      <c r="AN37" s="64" t="n"/>
      <c r="AO37" s="64" t="n"/>
      <c r="AP37" s="64" t="n"/>
      <c r="AQ37" s="64" t="n"/>
      <c r="AR37" s="64" t="n"/>
      <c r="AS37" s="64" t="n"/>
      <c r="AT37" s="64" t="n"/>
      <c r="AU37" s="64" t="n"/>
      <c r="AV37" s="64" t="n"/>
      <c r="AW37" s="65" t="n"/>
      <c r="AX37" s="66" t="n"/>
      <c r="AY37" s="461" t="n"/>
      <c r="AZ37" s="67" t="n"/>
      <c r="BA37" s="66" t="n"/>
      <c r="BB37" s="66" t="n">
        <v>0</v>
      </c>
      <c r="BC37" s="66" t="n">
        <v>0.2</v>
      </c>
      <c r="BD37" s="66" t="n">
        <v>1.4</v>
      </c>
      <c r="BE37" s="66" t="n">
        <v>37.4</v>
      </c>
      <c r="BF37" s="24" t="inlineStr">
        <is>
          <t>الكترولوكس</t>
        </is>
      </c>
      <c r="BG37" s="68" t="inlineStr">
        <is>
          <t>القاهرة للصناعات المغذية غسالات</t>
        </is>
      </c>
      <c r="BH37" s="68" t="inlineStr">
        <is>
          <t>p0000001719080</t>
        </is>
      </c>
      <c r="BI37" s="68" t="n"/>
      <c r="BJ37" s="68" t="n"/>
      <c r="BK37" s="68" t="n"/>
      <c r="BL37" s="68" t="n"/>
      <c r="BM37" s="68" t="n"/>
      <c r="BN37" s="68" t="n"/>
      <c r="BO37" s="68" t="n"/>
      <c r="BP37" s="68" t="n"/>
      <c r="BQ37" s="68" t="n"/>
      <c r="BR37" s="68" t="n"/>
      <c r="BS37" s="68" t="n"/>
      <c r="BT37" s="68" t="n"/>
      <c r="BU37" s="68" t="n"/>
      <c r="BV37" s="68" t="n"/>
      <c r="BW37" s="68" t="n"/>
      <c r="BX37" s="68" t="n"/>
      <c r="BY37" s="68" t="n"/>
      <c r="BZ37" s="68" t="n"/>
      <c r="CA37" s="68" t="n"/>
      <c r="CB37" s="68" t="n"/>
      <c r="CC37" s="68" t="n"/>
      <c r="CD37" s="68" t="n"/>
      <c r="CE37" s="68" t="n"/>
      <c r="CF37" s="68" t="n"/>
      <c r="CG37" s="68" t="n"/>
      <c r="CH37" s="68" t="n"/>
      <c r="CI37" s="68" t="n"/>
      <c r="CJ37" s="68" t="n"/>
      <c r="CK37" s="68" t="n"/>
      <c r="CL37" s="68" t="n"/>
      <c r="CM37" s="68" t="n"/>
      <c r="CN37" s="68" t="n"/>
      <c r="CO37" s="68" t="n"/>
      <c r="CP37" s="68" t="n"/>
      <c r="CQ37" s="68" t="n"/>
      <c r="CR37" s="68" t="n"/>
      <c r="CS37" s="68" t="n"/>
      <c r="CT37" s="68" t="n"/>
      <c r="CU37" s="68" t="n"/>
      <c r="CV37" s="68" t="n"/>
    </row>
    <row r="38" ht="31.5" customFormat="1" customHeight="1" s="69">
      <c r="A38" s="56" t="n">
        <v>2021</v>
      </c>
      <c r="B38" s="57" t="n">
        <v>2</v>
      </c>
      <c r="C38" s="460" t="n"/>
      <c r="D38" s="57" t="n"/>
      <c r="E38" s="57" t="n"/>
      <c r="F38" s="58" t="n"/>
      <c r="G38" s="59" t="n"/>
      <c r="H38" s="59" t="n"/>
      <c r="I38" s="59" t="n"/>
      <c r="J38" s="59" t="n"/>
      <c r="K38" s="153" t="n"/>
      <c r="L38" s="154" t="n"/>
      <c r="M38" s="155" t="n"/>
      <c r="N38" s="94" t="n"/>
      <c r="O38" s="94" t="n"/>
      <c r="P38" s="94" t="n"/>
      <c r="Q38" s="94" t="n"/>
      <c r="R38" s="94" t="n"/>
      <c r="S38" s="60" t="n"/>
      <c r="T38" s="60" t="n"/>
      <c r="U38" s="94" t="n"/>
      <c r="V38" s="94" t="n"/>
      <c r="W38" s="94" t="n"/>
      <c r="X38" s="94" t="n"/>
      <c r="Y38" s="94" t="n"/>
      <c r="Z38" s="60" t="n"/>
      <c r="AA38" s="60" t="n"/>
      <c r="AB38" s="94" t="n"/>
      <c r="AC38" s="94" t="n"/>
      <c r="AD38" s="94" t="n"/>
      <c r="AE38" s="94" t="n"/>
      <c r="AF38" s="94" t="n"/>
      <c r="AG38" s="60" t="n"/>
      <c r="AH38" s="60" t="n"/>
      <c r="AI38" s="61" t="n"/>
      <c r="AJ38" s="62" t="n"/>
      <c r="AK38" s="63" t="n"/>
      <c r="AL38" s="60" t="n"/>
      <c r="AM38" s="60" t="n"/>
      <c r="AN38" s="64" t="n"/>
      <c r="AO38" s="64" t="n"/>
      <c r="AP38" s="64" t="n"/>
      <c r="AQ38" s="64" t="n"/>
      <c r="AR38" s="64" t="n"/>
      <c r="AS38" s="64" t="n"/>
      <c r="AT38" s="64" t="n"/>
      <c r="AU38" s="64" t="n"/>
      <c r="AV38" s="64" t="n"/>
      <c r="AW38" s="65" t="n"/>
      <c r="AX38" s="66" t="n"/>
      <c r="AY38" s="461" t="n"/>
      <c r="AZ38" s="67" t="n"/>
      <c r="BA38" s="66" t="n"/>
      <c r="BB38" s="66" t="n">
        <v>0</v>
      </c>
      <c r="BC38" s="66" t="n">
        <v>0.3</v>
      </c>
      <c r="BD38" s="66" t="n">
        <v>0.8</v>
      </c>
      <c r="BE38" s="66" t="n">
        <v>20.1</v>
      </c>
      <c r="BF38" s="24" t="inlineStr">
        <is>
          <t>الكترولوكس</t>
        </is>
      </c>
      <c r="BG38" s="68" t="inlineStr">
        <is>
          <t>القاهرة للصناعات المغذية غسالات</t>
        </is>
      </c>
      <c r="BH38" s="68" t="inlineStr">
        <is>
          <t>1.63E+13</t>
        </is>
      </c>
      <c r="BI38" s="68" t="n"/>
      <c r="BJ38" s="68" t="n"/>
      <c r="BK38" s="68" t="n"/>
      <c r="BL38" s="68" t="n"/>
      <c r="BM38" s="68" t="n"/>
      <c r="BN38" s="68" t="n"/>
      <c r="BO38" s="68" t="n"/>
      <c r="BP38" s="68" t="n"/>
      <c r="BQ38" s="68" t="n"/>
      <c r="BR38" s="68" t="n"/>
      <c r="BS38" s="68" t="n"/>
      <c r="BT38" s="68" t="n"/>
      <c r="BU38" s="68" t="n"/>
      <c r="BV38" s="68" t="n"/>
      <c r="BW38" s="68" t="n"/>
      <c r="BX38" s="68" t="n"/>
      <c r="BY38" s="68" t="n"/>
      <c r="BZ38" s="68" t="n"/>
      <c r="CA38" s="68" t="n"/>
      <c r="CB38" s="68" t="n"/>
      <c r="CC38" s="68" t="n"/>
      <c r="CD38" s="68" t="n"/>
      <c r="CE38" s="68" t="n"/>
      <c r="CF38" s="68" t="n"/>
      <c r="CG38" s="68" t="n"/>
      <c r="CH38" s="68" t="n"/>
      <c r="CI38" s="68" t="n"/>
      <c r="CJ38" s="68" t="n"/>
      <c r="CK38" s="68" t="n"/>
      <c r="CL38" s="68" t="n"/>
      <c r="CM38" s="68" t="n"/>
      <c r="CN38" s="68" t="n"/>
      <c r="CO38" s="68" t="n"/>
      <c r="CP38" s="68" t="n"/>
      <c r="CQ38" s="68" t="n"/>
      <c r="CR38" s="68" t="n"/>
      <c r="CS38" s="68" t="n"/>
      <c r="CT38" s="68" t="n"/>
      <c r="CU38" s="68" t="n"/>
      <c r="CV38" s="68" t="n"/>
    </row>
    <row r="39" ht="31.5" customFormat="1" customHeight="1" s="69">
      <c r="A39" s="56" t="n">
        <v>2021</v>
      </c>
      <c r="B39" s="57" t="n">
        <v>2</v>
      </c>
      <c r="C39" s="460" t="n"/>
      <c r="D39" s="57" t="n"/>
      <c r="E39" s="57" t="n"/>
      <c r="F39" s="58" t="n"/>
      <c r="G39" s="59" t="n"/>
      <c r="H39" s="59" t="n"/>
      <c r="I39" s="59" t="n"/>
      <c r="J39" s="59" t="n"/>
      <c r="K39" s="153" t="n"/>
      <c r="L39" s="154" t="n"/>
      <c r="M39" s="155" t="n"/>
      <c r="N39" s="94" t="n"/>
      <c r="O39" s="94" t="n"/>
      <c r="P39" s="94" t="n"/>
      <c r="Q39" s="94" t="n"/>
      <c r="R39" s="94" t="n"/>
      <c r="S39" s="60" t="n"/>
      <c r="T39" s="60" t="n"/>
      <c r="U39" s="94" t="n"/>
      <c r="V39" s="94" t="n"/>
      <c r="W39" s="94" t="n"/>
      <c r="X39" s="94" t="n"/>
      <c r="Y39" s="94" t="n"/>
      <c r="Z39" s="60" t="n"/>
      <c r="AA39" s="60" t="n"/>
      <c r="AB39" s="94" t="n"/>
      <c r="AC39" s="94" t="n"/>
      <c r="AD39" s="94" t="n"/>
      <c r="AE39" s="94" t="n"/>
      <c r="AF39" s="94" t="n"/>
      <c r="AG39" s="60" t="n"/>
      <c r="AH39" s="60" t="n"/>
      <c r="AI39" s="61" t="n"/>
      <c r="AJ39" s="62" t="n"/>
      <c r="AK39" s="63" t="n"/>
      <c r="AL39" s="60" t="n"/>
      <c r="AM39" s="60" t="n"/>
      <c r="AN39" s="64" t="n"/>
      <c r="AO39" s="64" t="n"/>
      <c r="AP39" s="64" t="n"/>
      <c r="AQ39" s="64" t="n"/>
      <c r="AR39" s="64" t="n"/>
      <c r="AS39" s="64" t="n"/>
      <c r="AT39" s="64" t="n"/>
      <c r="AU39" s="64" t="n"/>
      <c r="AV39" s="64" t="n"/>
      <c r="AW39" s="65" t="n"/>
      <c r="AX39" s="66" t="n"/>
      <c r="AY39" s="461" t="n"/>
      <c r="AZ39" s="67" t="n"/>
      <c r="BA39" s="66" t="n"/>
      <c r="BB39" s="66" t="n">
        <v>0</v>
      </c>
      <c r="BC39" s="66" t="n">
        <v>0.4</v>
      </c>
      <c r="BD39" s="66" t="n">
        <v>0.9</v>
      </c>
      <c r="BE39" s="66" t="n">
        <v>17.4</v>
      </c>
      <c r="BF39" s="24" t="inlineStr">
        <is>
          <t>الكترولوكس</t>
        </is>
      </c>
      <c r="BG39" s="68" t="inlineStr">
        <is>
          <t>القاهرة للصناعات المغذية غسالات</t>
        </is>
      </c>
      <c r="BH39" s="68" t="inlineStr">
        <is>
          <t>1.63E+13</t>
        </is>
      </c>
      <c r="BI39" s="68" t="n"/>
      <c r="BJ39" s="68" t="n"/>
      <c r="BK39" s="68" t="n"/>
      <c r="BL39" s="68" t="n"/>
      <c r="BM39" s="68" t="n"/>
      <c r="BN39" s="68" t="n"/>
      <c r="BO39" s="68" t="n"/>
      <c r="BP39" s="68" t="n"/>
      <c r="BQ39" s="68" t="n"/>
      <c r="BR39" s="68" t="n"/>
      <c r="BS39" s="68" t="n"/>
      <c r="BT39" s="68" t="n"/>
      <c r="BU39" s="68" t="n"/>
      <c r="BV39" s="68" t="n"/>
      <c r="BW39" s="68" t="n"/>
      <c r="BX39" s="68" t="n"/>
      <c r="BY39" s="68" t="n"/>
      <c r="BZ39" s="68" t="n"/>
      <c r="CA39" s="68" t="n"/>
      <c r="CB39" s="68" t="n"/>
      <c r="CC39" s="68" t="n"/>
      <c r="CD39" s="68" t="n"/>
      <c r="CE39" s="68" t="n"/>
      <c r="CF39" s="68" t="n"/>
      <c r="CG39" s="68" t="n"/>
      <c r="CH39" s="68" t="n"/>
      <c r="CI39" s="68" t="n"/>
      <c r="CJ39" s="68" t="n"/>
      <c r="CK39" s="68" t="n"/>
      <c r="CL39" s="68" t="n"/>
      <c r="CM39" s="68" t="n"/>
      <c r="CN39" s="68" t="n"/>
      <c r="CO39" s="68" t="n"/>
      <c r="CP39" s="68" t="n"/>
      <c r="CQ39" s="68" t="n"/>
      <c r="CR39" s="68" t="n"/>
      <c r="CS39" s="68" t="n"/>
      <c r="CT39" s="68" t="n"/>
      <c r="CU39" s="68" t="n"/>
      <c r="CV39" s="68" t="n"/>
    </row>
    <row r="40" ht="31.5" customFormat="1" customHeight="1" s="69">
      <c r="A40" s="56" t="n">
        <v>2021</v>
      </c>
      <c r="B40" s="57" t="n">
        <v>2</v>
      </c>
      <c r="C40" s="460" t="n"/>
      <c r="D40" s="57" t="n"/>
      <c r="E40" s="57" t="n"/>
      <c r="F40" s="58" t="n"/>
      <c r="G40" s="59" t="n"/>
      <c r="H40" s="59" t="n"/>
      <c r="I40" s="59" t="n"/>
      <c r="J40" s="59" t="n"/>
      <c r="K40" s="153" t="n"/>
      <c r="L40" s="154" t="n"/>
      <c r="M40" s="155" t="n"/>
      <c r="N40" s="94" t="n"/>
      <c r="O40" s="94" t="n"/>
      <c r="P40" s="94" t="n"/>
      <c r="Q40" s="94" t="n"/>
      <c r="R40" s="94" t="n"/>
      <c r="S40" s="60" t="n"/>
      <c r="T40" s="60" t="n"/>
      <c r="U40" s="94" t="n"/>
      <c r="V40" s="94" t="n"/>
      <c r="W40" s="94" t="n"/>
      <c r="X40" s="94" t="n"/>
      <c r="Y40" s="94" t="n"/>
      <c r="Z40" s="60" t="n"/>
      <c r="AA40" s="60" t="n"/>
      <c r="AB40" s="94" t="n"/>
      <c r="AC40" s="94" t="n"/>
      <c r="AD40" s="94" t="n"/>
      <c r="AE40" s="94" t="n"/>
      <c r="AF40" s="94" t="n"/>
      <c r="AG40" s="60" t="n"/>
      <c r="AH40" s="60" t="n"/>
      <c r="AI40" s="61" t="n"/>
      <c r="AJ40" s="62" t="n"/>
      <c r="AK40" s="63" t="n"/>
      <c r="AL40" s="60" t="n"/>
      <c r="AM40" s="60" t="n"/>
      <c r="AN40" s="64" t="n"/>
      <c r="AO40" s="64" t="n"/>
      <c r="AP40" s="64" t="n"/>
      <c r="AQ40" s="64" t="n"/>
      <c r="AR40" s="64" t="n"/>
      <c r="AS40" s="64" t="n"/>
      <c r="AT40" s="64" t="n"/>
      <c r="AU40" s="64" t="n"/>
      <c r="AV40" s="64" t="n"/>
      <c r="AW40" s="65" t="n"/>
      <c r="AX40" s="66" t="n"/>
      <c r="AY40" s="461" t="n"/>
      <c r="AZ40" s="67" t="n"/>
      <c r="BA40" s="66" t="n"/>
      <c r="BB40" s="66" t="n">
        <v>0.1</v>
      </c>
      <c r="BC40" s="66" t="n">
        <v>0.5</v>
      </c>
      <c r="BD40" s="66" t="n">
        <v>2.1</v>
      </c>
      <c r="BE40" s="66" t="n">
        <v>17.7</v>
      </c>
      <c r="BF40" s="24" t="inlineStr">
        <is>
          <t>الكترولوكس</t>
        </is>
      </c>
      <c r="BG40" s="68" t="inlineStr">
        <is>
          <t>القاهرة للصناعات المغذية غسالات</t>
        </is>
      </c>
      <c r="BH40" s="68" t="inlineStr">
        <is>
          <t>1.63E+13</t>
        </is>
      </c>
      <c r="BI40" s="68" t="n"/>
      <c r="BJ40" s="68" t="n"/>
      <c r="BK40" s="68" t="n"/>
      <c r="BL40" s="68" t="n"/>
      <c r="BM40" s="68" t="n"/>
      <c r="BN40" s="68" t="n"/>
      <c r="BO40" s="68" t="n"/>
      <c r="BP40" s="68" t="n"/>
      <c r="BQ40" s="68" t="n"/>
      <c r="BR40" s="68" t="n"/>
      <c r="BS40" s="68" t="n"/>
      <c r="BT40" s="68" t="n"/>
      <c r="BU40" s="68" t="n"/>
      <c r="BV40" s="68" t="n"/>
      <c r="BW40" s="68" t="n"/>
      <c r="BX40" s="68" t="n"/>
      <c r="BY40" s="68" t="n"/>
      <c r="BZ40" s="68" t="n"/>
      <c r="CA40" s="68" t="n"/>
      <c r="CB40" s="68" t="n"/>
      <c r="CC40" s="68" t="n"/>
      <c r="CD40" s="68" t="n"/>
      <c r="CE40" s="68" t="n"/>
      <c r="CF40" s="68" t="n"/>
      <c r="CG40" s="68" t="n"/>
      <c r="CH40" s="68" t="n"/>
      <c r="CI40" s="68" t="n"/>
      <c r="CJ40" s="68" t="n"/>
      <c r="CK40" s="68" t="n"/>
      <c r="CL40" s="68" t="n"/>
      <c r="CM40" s="68" t="n"/>
      <c r="CN40" s="68" t="n"/>
      <c r="CO40" s="68" t="n"/>
      <c r="CP40" s="68" t="n"/>
      <c r="CQ40" s="68" t="n"/>
      <c r="CR40" s="68" t="n"/>
      <c r="CS40" s="68" t="n"/>
      <c r="CT40" s="68" t="n"/>
      <c r="CU40" s="68" t="n"/>
      <c r="CV40" s="68" t="n"/>
    </row>
    <row r="41" ht="31.5" customFormat="1" customHeight="1" s="69">
      <c r="A41" s="56" t="n">
        <v>2021</v>
      </c>
      <c r="B41" s="57" t="n">
        <v>2</v>
      </c>
      <c r="C41" s="460" t="n"/>
      <c r="D41" s="57" t="n"/>
      <c r="E41" s="57" t="n"/>
      <c r="F41" s="58" t="n"/>
      <c r="G41" s="59" t="n"/>
      <c r="H41" s="59" t="n"/>
      <c r="I41" s="59" t="n"/>
      <c r="J41" s="59" t="n"/>
      <c r="K41" s="153" t="n"/>
      <c r="L41" s="154" t="n"/>
      <c r="M41" s="155" t="n"/>
      <c r="N41" s="94" t="n"/>
      <c r="O41" s="94" t="n"/>
      <c r="P41" s="94" t="n"/>
      <c r="Q41" s="94" t="n"/>
      <c r="R41" s="94" t="n"/>
      <c r="S41" s="60" t="n"/>
      <c r="T41" s="60" t="n"/>
      <c r="U41" s="94" t="n"/>
      <c r="V41" s="94" t="n"/>
      <c r="W41" s="94" t="n"/>
      <c r="X41" s="94" t="n"/>
      <c r="Y41" s="94" t="n"/>
      <c r="Z41" s="60" t="n"/>
      <c r="AA41" s="60" t="n"/>
      <c r="AB41" s="94" t="n"/>
      <c r="AC41" s="94" t="n"/>
      <c r="AD41" s="94" t="n"/>
      <c r="AE41" s="94" t="n"/>
      <c r="AF41" s="94" t="n"/>
      <c r="AG41" s="60" t="n"/>
      <c r="AH41" s="60" t="n"/>
      <c r="AI41" s="61" t="n"/>
      <c r="AJ41" s="62" t="n"/>
      <c r="AK41" s="63" t="n"/>
      <c r="AL41" s="60" t="n"/>
      <c r="AM41" s="60" t="n"/>
      <c r="AN41" s="64" t="n"/>
      <c r="AO41" s="64" t="n"/>
      <c r="AP41" s="64" t="n"/>
      <c r="AQ41" s="64" t="n"/>
      <c r="AR41" s="64" t="n"/>
      <c r="AS41" s="64" t="n"/>
      <c r="AT41" s="64" t="n"/>
      <c r="AU41" s="64" t="n"/>
      <c r="AV41" s="64" t="n"/>
      <c r="AW41" s="65" t="n"/>
      <c r="AX41" s="66" t="n"/>
      <c r="AY41" s="461" t="n"/>
      <c r="AZ41" s="67" t="n"/>
      <c r="BA41" s="66" t="n"/>
      <c r="BB41" s="66" t="n">
        <v>0</v>
      </c>
      <c r="BC41" s="66" t="n">
        <v>0.9</v>
      </c>
      <c r="BD41" s="66" t="n">
        <v>7.1</v>
      </c>
      <c r="BE41" s="66" t="n">
        <v>235.2</v>
      </c>
      <c r="BF41" s="24" t="inlineStr">
        <is>
          <t>مشتل اسنا</t>
        </is>
      </c>
      <c r="BG41" s="68" t="inlineStr">
        <is>
          <t>مشتل اسنا</t>
        </is>
      </c>
      <c r="BH41" s="68" t="n"/>
      <c r="BI41" s="68" t="n"/>
      <c r="BJ41" s="68" t="n"/>
      <c r="BK41" s="68" t="n"/>
      <c r="BL41" s="68" t="n"/>
      <c r="BM41" s="68" t="n"/>
      <c r="BN41" s="68" t="n"/>
      <c r="BO41" s="68" t="n"/>
      <c r="BP41" s="68" t="n"/>
      <c r="BQ41" s="68" t="n"/>
      <c r="BR41" s="68" t="n"/>
      <c r="BS41" s="68" t="n"/>
      <c r="BT41" s="68" t="n"/>
      <c r="BU41" s="68" t="n"/>
      <c r="BV41" s="68" t="n"/>
      <c r="BW41" s="68" t="n"/>
      <c r="BX41" s="68" t="n"/>
      <c r="BY41" s="68" t="n"/>
      <c r="BZ41" s="68" t="n"/>
      <c r="CA41" s="68" t="n"/>
      <c r="CB41" s="68" t="n"/>
      <c r="CC41" s="68" t="n"/>
      <c r="CD41" s="68" t="n"/>
      <c r="CE41" s="68" t="n"/>
      <c r="CF41" s="68" t="n"/>
      <c r="CG41" s="68" t="n"/>
      <c r="CH41" s="68" t="n"/>
      <c r="CI41" s="68" t="n"/>
      <c r="CJ41" s="68" t="n"/>
      <c r="CK41" s="68" t="n"/>
      <c r="CL41" s="68" t="n"/>
      <c r="CM41" s="68" t="n"/>
      <c r="CN41" s="68" t="n"/>
      <c r="CO41" s="68" t="n"/>
      <c r="CP41" s="68" t="n"/>
      <c r="CQ41" s="68" t="n"/>
      <c r="CR41" s="68" t="n"/>
      <c r="CS41" s="68" t="n"/>
      <c r="CT41" s="68" t="n"/>
      <c r="CU41" s="68" t="n"/>
      <c r="CV41" s="68" t="n"/>
    </row>
    <row r="42" ht="31.5" customFormat="1" customHeight="1" s="69">
      <c r="A42" s="56" t="n">
        <v>2021</v>
      </c>
      <c r="B42" s="57" t="n">
        <v>2</v>
      </c>
      <c r="C42" s="460" t="n"/>
      <c r="D42" s="57" t="n"/>
      <c r="E42" s="57" t="n"/>
      <c r="F42" s="58" t="n"/>
      <c r="G42" s="59" t="n"/>
      <c r="H42" s="59" t="n"/>
      <c r="I42" s="59" t="n"/>
      <c r="J42" s="59" t="n"/>
      <c r="K42" s="153" t="n"/>
      <c r="L42" s="154" t="n"/>
      <c r="M42" s="155" t="n"/>
      <c r="N42" s="94" t="n"/>
      <c r="O42" s="94" t="n"/>
      <c r="P42" s="94" t="n"/>
      <c r="Q42" s="94" t="n"/>
      <c r="R42" s="94" t="n"/>
      <c r="S42" s="60" t="n"/>
      <c r="T42" s="60" t="n"/>
      <c r="U42" s="94" t="n"/>
      <c r="V42" s="94" t="n"/>
      <c r="W42" s="94" t="n"/>
      <c r="X42" s="94" t="n"/>
      <c r="Y42" s="94" t="n"/>
      <c r="Z42" s="60" t="n"/>
      <c r="AA42" s="60" t="n"/>
      <c r="AB42" s="94" t="n"/>
      <c r="AC42" s="94" t="n"/>
      <c r="AD42" s="94" t="n"/>
      <c r="AE42" s="94" t="n"/>
      <c r="AF42" s="94" t="n"/>
      <c r="AG42" s="60" t="n"/>
      <c r="AH42" s="60" t="n"/>
      <c r="AI42" s="61" t="n"/>
      <c r="AJ42" s="62" t="n"/>
      <c r="AK42" s="63" t="n"/>
      <c r="AL42" s="60" t="n"/>
      <c r="AM42" s="60" t="n"/>
      <c r="AN42" s="64" t="n"/>
      <c r="AO42" s="64" t="n"/>
      <c r="AP42" s="64" t="n"/>
      <c r="AQ42" s="64" t="n"/>
      <c r="AR42" s="64" t="n"/>
      <c r="AS42" s="64" t="n"/>
      <c r="AT42" s="64" t="n"/>
      <c r="AU42" s="64" t="n"/>
      <c r="AV42" s="64" t="n"/>
      <c r="AW42" s="65" t="n"/>
      <c r="AX42" s="66" t="n"/>
      <c r="AY42" s="461" t="n"/>
      <c r="AZ42" s="67" t="n"/>
      <c r="BA42" s="66" t="n">
        <v>1</v>
      </c>
      <c r="BB42" s="66" t="n">
        <v>0</v>
      </c>
      <c r="BC42" s="66" t="n">
        <v>2.8</v>
      </c>
      <c r="BD42" s="66" t="n">
        <v>18.5</v>
      </c>
      <c r="BE42" s="66" t="n">
        <v>1369.5</v>
      </c>
      <c r="BF42" s="24" t="inlineStr">
        <is>
          <t>مشتل اسنا</t>
        </is>
      </c>
      <c r="BG42" s="68" t="inlineStr">
        <is>
          <t>مشتل اسنا</t>
        </is>
      </c>
      <c r="BH42" s="68" t="n"/>
      <c r="BI42" s="68" t="n"/>
      <c r="BJ42" s="68" t="n"/>
      <c r="BK42" s="68" t="n"/>
      <c r="BL42" s="68" t="n"/>
      <c r="BM42" s="68" t="n"/>
      <c r="BN42" s="68" t="n"/>
      <c r="BO42" s="68" t="n"/>
      <c r="BP42" s="68" t="n"/>
      <c r="BQ42" s="68" t="n"/>
      <c r="BR42" s="68" t="n"/>
      <c r="BS42" s="68" t="n"/>
      <c r="BT42" s="68" t="n"/>
      <c r="BU42" s="68" t="n"/>
      <c r="BV42" s="68" t="n"/>
      <c r="BW42" s="68" t="n"/>
      <c r="BX42" s="68" t="n"/>
      <c r="BY42" s="68" t="n"/>
      <c r="BZ42" s="68" t="n"/>
      <c r="CA42" s="68" t="n"/>
      <c r="CB42" s="68" t="n"/>
      <c r="CC42" s="68" t="n"/>
      <c r="CD42" s="68" t="n"/>
      <c r="CE42" s="68" t="n"/>
      <c r="CF42" s="68" t="n"/>
      <c r="CG42" s="68" t="n"/>
      <c r="CH42" s="68" t="n"/>
      <c r="CI42" s="68" t="n"/>
      <c r="CJ42" s="68" t="n"/>
      <c r="CK42" s="68" t="n"/>
      <c r="CL42" s="68" t="n"/>
      <c r="CM42" s="68" t="n"/>
      <c r="CN42" s="68" t="n"/>
      <c r="CO42" s="68" t="n"/>
      <c r="CP42" s="68" t="n"/>
      <c r="CQ42" s="68" t="n"/>
      <c r="CR42" s="68" t="n"/>
      <c r="CS42" s="68" t="n"/>
      <c r="CT42" s="68" t="n"/>
      <c r="CU42" s="68" t="n"/>
      <c r="CV42" s="68" t="n"/>
    </row>
    <row r="43" ht="31.5" customFormat="1" customHeight="1" s="69">
      <c r="A43" s="56" t="n">
        <v>2021</v>
      </c>
      <c r="B43" s="57" t="n">
        <v>2</v>
      </c>
      <c r="C43" s="460" t="n"/>
      <c r="D43" s="57" t="n"/>
      <c r="E43" s="57" t="n"/>
      <c r="F43" s="58" t="n"/>
      <c r="G43" s="59" t="n"/>
      <c r="H43" s="59" t="n"/>
      <c r="I43" s="59" t="n"/>
      <c r="J43" s="59" t="n"/>
      <c r="K43" s="153" t="n"/>
      <c r="L43" s="154" t="n"/>
      <c r="M43" s="155" t="n"/>
      <c r="N43" s="94" t="n"/>
      <c r="O43" s="94" t="n"/>
      <c r="P43" s="94" t="n"/>
      <c r="Q43" s="94" t="n"/>
      <c r="R43" s="94" t="n"/>
      <c r="S43" s="60" t="n"/>
      <c r="T43" s="60" t="n"/>
      <c r="U43" s="94" t="n"/>
      <c r="V43" s="94" t="n"/>
      <c r="W43" s="94" t="n"/>
      <c r="X43" s="94" t="n"/>
      <c r="Y43" s="94" t="n"/>
      <c r="Z43" s="60" t="n"/>
      <c r="AA43" s="60" t="n"/>
      <c r="AB43" s="94" t="n"/>
      <c r="AC43" s="94" t="n"/>
      <c r="AD43" s="94" t="n"/>
      <c r="AE43" s="94" t="n"/>
      <c r="AF43" s="94" t="n"/>
      <c r="AG43" s="60" t="n"/>
      <c r="AH43" s="60" t="n"/>
      <c r="AI43" s="61" t="n"/>
      <c r="AJ43" s="62" t="n"/>
      <c r="AK43" s="63" t="n"/>
      <c r="AL43" s="60" t="n"/>
      <c r="AM43" s="60" t="n"/>
      <c r="AN43" s="64" t="n"/>
      <c r="AO43" s="64" t="n"/>
      <c r="AP43" s="64" t="n"/>
      <c r="AQ43" s="64" t="n"/>
      <c r="AR43" s="64" t="n"/>
      <c r="AS43" s="64" t="n"/>
      <c r="AT43" s="64" t="n"/>
      <c r="AU43" s="64" t="n"/>
      <c r="AV43" s="64" t="n"/>
      <c r="AW43" s="65" t="n"/>
      <c r="AX43" s="66" t="n"/>
      <c r="AY43" s="461" t="n"/>
      <c r="AZ43" s="67" t="n"/>
      <c r="BA43" s="66" t="n">
        <v>1</v>
      </c>
      <c r="BB43" s="66" t="n">
        <v>3.3</v>
      </c>
      <c r="BC43" s="66" t="n">
        <v>336.7</v>
      </c>
      <c r="BD43" s="66" t="n">
        <v>0.5</v>
      </c>
      <c r="BE43" s="66" t="n">
        <v>46.5</v>
      </c>
      <c r="BF43" s="24" t="inlineStr">
        <is>
          <t>الكترولوكس</t>
        </is>
      </c>
      <c r="BG43" s="68" t="inlineStr">
        <is>
          <t>القاهرة للصناعات المغذية بوتاجازات</t>
        </is>
      </c>
      <c r="BH43" s="68" t="inlineStr">
        <is>
          <t>809040701</t>
        </is>
      </c>
      <c r="BI43" s="68" t="n"/>
      <c r="BJ43" s="68" t="n"/>
      <c r="BK43" s="68" t="n"/>
      <c r="BL43" s="68" t="n"/>
      <c r="BM43" s="68" t="n"/>
      <c r="BN43" s="68" t="n"/>
      <c r="BO43" s="68" t="n"/>
      <c r="BP43" s="68" t="n"/>
      <c r="BQ43" s="68" t="n"/>
      <c r="BR43" s="68" t="n"/>
      <c r="BS43" s="68" t="n"/>
      <c r="BT43" s="68" t="n"/>
      <c r="BU43" s="68" t="n"/>
      <c r="BV43" s="68" t="n"/>
      <c r="BW43" s="68" t="n"/>
      <c r="BX43" s="68" t="n"/>
      <c r="BY43" s="68" t="n"/>
      <c r="BZ43" s="68" t="n"/>
      <c r="CA43" s="68" t="n"/>
      <c r="CB43" s="68" t="n"/>
      <c r="CC43" s="68" t="n"/>
      <c r="CD43" s="68" t="n"/>
      <c r="CE43" s="68" t="n"/>
      <c r="CF43" s="68" t="n"/>
      <c r="CG43" s="68" t="n"/>
      <c r="CH43" s="68" t="n"/>
      <c r="CI43" s="68" t="n"/>
      <c r="CJ43" s="68" t="n"/>
      <c r="CK43" s="68" t="n"/>
      <c r="CL43" s="68" t="n"/>
      <c r="CM43" s="68" t="n"/>
      <c r="CN43" s="68" t="n"/>
      <c r="CO43" s="68" t="n"/>
      <c r="CP43" s="68" t="n"/>
      <c r="CQ43" s="68" t="n"/>
      <c r="CR43" s="68" t="n"/>
      <c r="CS43" s="68" t="n"/>
      <c r="CT43" s="68" t="n"/>
      <c r="CU43" s="68" t="n"/>
      <c r="CV43" s="68" t="n"/>
    </row>
    <row r="44" ht="31.5" customFormat="1" customHeight="1" s="69">
      <c r="A44" s="56" t="n">
        <v>2021</v>
      </c>
      <c r="B44" s="57" t="n">
        <v>2</v>
      </c>
      <c r="C44" s="460" t="n"/>
      <c r="D44" s="57" t="n"/>
      <c r="E44" s="57" t="n"/>
      <c r="F44" s="58" t="n"/>
      <c r="G44" s="59" t="n"/>
      <c r="H44" s="59" t="n"/>
      <c r="I44" s="59" t="n"/>
      <c r="J44" s="59" t="n"/>
      <c r="K44" s="153" t="n"/>
      <c r="L44" s="154" t="n"/>
      <c r="M44" s="155" t="n"/>
      <c r="N44" s="94" t="n"/>
      <c r="O44" s="94" t="n"/>
      <c r="P44" s="94" t="n"/>
      <c r="Q44" s="94" t="n"/>
      <c r="R44" s="94" t="n"/>
      <c r="S44" s="60" t="n"/>
      <c r="T44" s="60" t="n"/>
      <c r="U44" s="94" t="n"/>
      <c r="V44" s="94" t="n"/>
      <c r="W44" s="94" t="n"/>
      <c r="X44" s="94" t="n"/>
      <c r="Y44" s="94" t="n"/>
      <c r="Z44" s="60" t="n"/>
      <c r="AA44" s="60" t="n"/>
      <c r="AB44" s="94" t="n"/>
      <c r="AC44" s="94" t="n"/>
      <c r="AD44" s="94" t="n"/>
      <c r="AE44" s="94" t="n"/>
      <c r="AF44" s="94" t="n"/>
      <c r="AG44" s="60" t="n"/>
      <c r="AH44" s="60" t="n"/>
      <c r="AI44" s="61" t="n"/>
      <c r="AJ44" s="62" t="n"/>
      <c r="AK44" s="63" t="n"/>
      <c r="AL44" s="60" t="n"/>
      <c r="AM44" s="60" t="n"/>
      <c r="AN44" s="64" t="n"/>
      <c r="AO44" s="64" t="n"/>
      <c r="AP44" s="64" t="n"/>
      <c r="AQ44" s="64" t="n"/>
      <c r="AR44" s="64" t="n"/>
      <c r="AS44" s="64" t="n"/>
      <c r="AT44" s="64" t="n"/>
      <c r="AU44" s="64" t="n"/>
      <c r="AV44" s="64" t="n"/>
      <c r="AW44" s="65" t="n"/>
      <c r="AX44" s="66" t="n"/>
      <c r="AY44" s="461" t="n"/>
      <c r="AZ44" s="67" t="n"/>
      <c r="BA44" s="66" t="n">
        <v>1</v>
      </c>
      <c r="BB44" s="66" t="n">
        <v>0.1</v>
      </c>
      <c r="BC44" s="66" t="n">
        <v>16.8</v>
      </c>
      <c r="BD44" s="66" t="n">
        <v>1.8</v>
      </c>
      <c r="BE44" s="66" t="n">
        <v>209.8</v>
      </c>
      <c r="BF44" s="24" t="inlineStr">
        <is>
          <t>الكترولوكس</t>
        </is>
      </c>
      <c r="BG44" s="68" t="inlineStr">
        <is>
          <t>القاهرة للصناعات المغذية سخانات</t>
        </is>
      </c>
      <c r="BH44" s="68" t="n"/>
      <c r="BI44" s="68" t="n"/>
      <c r="BJ44" s="68" t="n"/>
      <c r="BK44" s="68" t="n"/>
      <c r="BL44" s="68" t="n"/>
      <c r="BM44" s="68" t="n"/>
      <c r="BN44" s="68" t="n"/>
      <c r="BO44" s="68" t="n"/>
      <c r="BP44" s="68" t="n"/>
      <c r="BQ44" s="68" t="n"/>
      <c r="BR44" s="68" t="n"/>
      <c r="BS44" s="68" t="n"/>
      <c r="BT44" s="68" t="n"/>
      <c r="BU44" s="68" t="n"/>
      <c r="BV44" s="68" t="n"/>
      <c r="BW44" s="68" t="n"/>
      <c r="BX44" s="68" t="n"/>
      <c r="BY44" s="68" t="n"/>
      <c r="BZ44" s="68" t="n"/>
      <c r="CA44" s="68" t="n"/>
      <c r="CB44" s="68" t="n"/>
      <c r="CC44" s="68" t="n"/>
      <c r="CD44" s="68" t="n"/>
      <c r="CE44" s="68" t="n"/>
      <c r="CF44" s="68" t="n"/>
      <c r="CG44" s="68" t="n"/>
      <c r="CH44" s="68" t="n"/>
      <c r="CI44" s="68" t="n"/>
      <c r="CJ44" s="68" t="n"/>
      <c r="CK44" s="68" t="n"/>
      <c r="CL44" s="68" t="n"/>
      <c r="CM44" s="68" t="n"/>
      <c r="CN44" s="68" t="n"/>
      <c r="CO44" s="68" t="n"/>
      <c r="CP44" s="68" t="n"/>
      <c r="CQ44" s="68" t="n"/>
      <c r="CR44" s="68" t="n"/>
      <c r="CS44" s="68" t="n"/>
      <c r="CT44" s="68" t="n"/>
      <c r="CU44" s="68" t="n"/>
      <c r="CV44" s="68" t="n"/>
    </row>
    <row r="45" ht="31.5" customFormat="1" customHeight="1" s="69">
      <c r="A45" s="56" t="n">
        <v>2021</v>
      </c>
      <c r="B45" s="57" t="n">
        <v>2</v>
      </c>
      <c r="C45" s="460" t="n"/>
      <c r="D45" s="57" t="n"/>
      <c r="E45" s="57" t="n"/>
      <c r="F45" s="58" t="n"/>
      <c r="G45" s="59" t="n"/>
      <c r="H45" s="59" t="n"/>
      <c r="I45" s="59" t="n"/>
      <c r="J45" s="59" t="n"/>
      <c r="K45" s="153" t="n"/>
      <c r="L45" s="154" t="n"/>
      <c r="M45" s="155" t="n"/>
      <c r="N45" s="94" t="n"/>
      <c r="O45" s="94" t="n"/>
      <c r="P45" s="94" t="n"/>
      <c r="Q45" s="94" t="n"/>
      <c r="R45" s="94" t="n"/>
      <c r="S45" s="60" t="n"/>
      <c r="T45" s="60" t="n"/>
      <c r="U45" s="94" t="n"/>
      <c r="V45" s="94" t="n"/>
      <c r="W45" s="94" t="n"/>
      <c r="X45" s="94" t="n"/>
      <c r="Y45" s="94" t="n"/>
      <c r="Z45" s="60" t="n"/>
      <c r="AA45" s="60" t="n"/>
      <c r="AB45" s="94" t="n"/>
      <c r="AC45" s="94" t="n"/>
      <c r="AD45" s="94" t="n"/>
      <c r="AE45" s="94" t="n"/>
      <c r="AF45" s="94" t="n"/>
      <c r="AG45" s="60" t="n"/>
      <c r="AH45" s="60" t="n"/>
      <c r="AI45" s="61" t="n"/>
      <c r="AJ45" s="62" t="n"/>
      <c r="AK45" s="63" t="n"/>
      <c r="AL45" s="60" t="n"/>
      <c r="AM45" s="60" t="n"/>
      <c r="AN45" s="64" t="n"/>
      <c r="AO45" s="64" t="n"/>
      <c r="AP45" s="64" t="n"/>
      <c r="AQ45" s="64" t="n"/>
      <c r="AR45" s="64" t="n"/>
      <c r="AS45" s="64" t="n"/>
      <c r="AT45" s="64" t="n"/>
      <c r="AU45" s="64" t="n"/>
      <c r="AV45" s="64" t="n"/>
      <c r="AW45" s="65" t="n"/>
      <c r="AX45" s="66" t="n"/>
      <c r="AY45" s="461" t="n"/>
      <c r="AZ45" s="67" t="n"/>
      <c r="BA45" s="66" t="n"/>
      <c r="BB45" s="66" t="n">
        <v>0</v>
      </c>
      <c r="BC45" s="66" t="n">
        <v>0.3</v>
      </c>
      <c r="BD45" s="66" t="n">
        <v>16</v>
      </c>
      <c r="BE45" s="66" t="n">
        <v>437.4</v>
      </c>
      <c r="BF45" s="24" t="inlineStr">
        <is>
          <t>الشركة العامة للخزف</t>
        </is>
      </c>
      <c r="BG45" s="68" t="inlineStr">
        <is>
          <t>الشركة العامة للخزف</t>
        </is>
      </c>
      <c r="BH45" s="68" t="n"/>
      <c r="BI45" s="68" t="n"/>
      <c r="BJ45" s="68" t="n"/>
      <c r="BK45" s="68" t="n"/>
      <c r="BL45" s="68" t="n"/>
      <c r="BM45" s="68" t="n"/>
      <c r="BN45" s="68" t="n"/>
      <c r="BO45" s="68" t="n"/>
      <c r="BP45" s="68" t="n"/>
      <c r="BQ45" s="68" t="n"/>
      <c r="BR45" s="68" t="n"/>
      <c r="BS45" s="68" t="n"/>
      <c r="BT45" s="68" t="n"/>
      <c r="BU45" s="68" t="n"/>
      <c r="BV45" s="68" t="n"/>
      <c r="BW45" s="68" t="n"/>
      <c r="BX45" s="68" t="n"/>
      <c r="BY45" s="68" t="n"/>
      <c r="BZ45" s="68" t="n"/>
      <c r="CA45" s="68" t="n"/>
      <c r="CB45" s="68" t="n"/>
      <c r="CC45" s="68" t="n"/>
      <c r="CD45" s="68" t="n"/>
      <c r="CE45" s="68" t="n"/>
      <c r="CF45" s="68" t="n"/>
      <c r="CG45" s="68" t="n"/>
      <c r="CH45" s="68" t="n"/>
      <c r="CI45" s="68" t="n"/>
      <c r="CJ45" s="68" t="n"/>
      <c r="CK45" s="68" t="n"/>
      <c r="CL45" s="68" t="n"/>
      <c r="CM45" s="68" t="n"/>
      <c r="CN45" s="68" t="n"/>
      <c r="CO45" s="68" t="n"/>
      <c r="CP45" s="68" t="n"/>
      <c r="CQ45" s="68" t="n"/>
      <c r="CR45" s="68" t="n"/>
      <c r="CS45" s="68" t="n"/>
      <c r="CT45" s="68" t="n"/>
      <c r="CU45" s="68" t="n"/>
      <c r="CV45" s="68" t="n"/>
    </row>
    <row r="46" ht="31.5" customFormat="1" customHeight="1" s="69">
      <c r="A46" s="56" t="n">
        <v>2021</v>
      </c>
      <c r="B46" s="57" t="n">
        <v>2</v>
      </c>
      <c r="C46" s="460" t="n"/>
      <c r="D46" s="57" t="n"/>
      <c r="E46" s="57" t="n"/>
      <c r="F46" s="58" t="n"/>
      <c r="G46" s="59" t="n"/>
      <c r="H46" s="59" t="n"/>
      <c r="I46" s="59" t="n"/>
      <c r="J46" s="59" t="n"/>
      <c r="K46" s="153" t="n"/>
      <c r="L46" s="154" t="n"/>
      <c r="M46" s="155" t="n"/>
      <c r="N46" s="94" t="n"/>
      <c r="O46" s="94" t="n"/>
      <c r="P46" s="94" t="n"/>
      <c r="Q46" s="94" t="n"/>
      <c r="R46" s="94" t="n"/>
      <c r="S46" s="60" t="n"/>
      <c r="T46" s="60" t="n"/>
      <c r="U46" s="94" t="n"/>
      <c r="V46" s="94" t="n"/>
      <c r="W46" s="94" t="n"/>
      <c r="X46" s="94" t="n"/>
      <c r="Y46" s="94" t="n"/>
      <c r="Z46" s="60" t="n"/>
      <c r="AA46" s="60" t="n"/>
      <c r="AB46" s="94" t="n"/>
      <c r="AC46" s="94" t="n"/>
      <c r="AD46" s="94" t="n"/>
      <c r="AE46" s="94" t="n"/>
      <c r="AF46" s="94" t="n"/>
      <c r="AG46" s="60" t="n"/>
      <c r="AH46" s="60" t="n"/>
      <c r="AI46" s="61" t="n"/>
      <c r="AJ46" s="62" t="n"/>
      <c r="AK46" s="63" t="n"/>
      <c r="AL46" s="60" t="n"/>
      <c r="AM46" s="60" t="n"/>
      <c r="AN46" s="64" t="n"/>
      <c r="AO46" s="64" t="n"/>
      <c r="AP46" s="64" t="n"/>
      <c r="AQ46" s="64" t="n"/>
      <c r="AR46" s="64" t="n"/>
      <c r="AS46" s="64" t="n"/>
      <c r="AT46" s="64" t="n"/>
      <c r="AU46" s="64" t="n"/>
      <c r="AV46" s="64" t="n"/>
      <c r="AW46" s="65" t="n"/>
      <c r="AX46" s="66" t="n"/>
      <c r="AY46" s="461" t="n"/>
      <c r="AZ46" s="67" t="n"/>
      <c r="BA46" s="66" t="n">
        <v>1</v>
      </c>
      <c r="BB46" s="66" t="n">
        <v>0.1</v>
      </c>
      <c r="BC46" s="66" t="n">
        <v>9.800000000000001</v>
      </c>
      <c r="BD46" s="66" t="n">
        <v>4</v>
      </c>
      <c r="BE46" s="66" t="n">
        <v>419</v>
      </c>
      <c r="BF46" s="24" t="inlineStr">
        <is>
          <t>الكترولوكس</t>
        </is>
      </c>
      <c r="BG46" s="68" t="inlineStr">
        <is>
          <t>القاهرة للصناعات المغذية سخانات</t>
        </is>
      </c>
      <c r="BH46" s="68" t="inlineStr">
        <is>
          <t>PHEWP0112</t>
        </is>
      </c>
      <c r="BI46" s="68" t="n"/>
      <c r="BJ46" s="68" t="n"/>
      <c r="BK46" s="68" t="n"/>
      <c r="BL46" s="68" t="n"/>
      <c r="BM46" s="68" t="n"/>
      <c r="BN46" s="68" t="n"/>
      <c r="BO46" s="68" t="n"/>
      <c r="BP46" s="68" t="n"/>
      <c r="BQ46" s="68" t="n"/>
      <c r="BR46" s="68" t="n"/>
      <c r="BS46" s="68" t="n"/>
      <c r="BT46" s="68" t="n"/>
      <c r="BU46" s="68" t="n"/>
      <c r="BV46" s="68" t="n"/>
      <c r="BW46" s="68" t="n"/>
      <c r="BX46" s="68" t="n"/>
      <c r="BY46" s="68" t="n"/>
      <c r="BZ46" s="68" t="n"/>
      <c r="CA46" s="68" t="n"/>
      <c r="CB46" s="68" t="n"/>
      <c r="CC46" s="68" t="n"/>
      <c r="CD46" s="68" t="n"/>
      <c r="CE46" s="68" t="n"/>
      <c r="CF46" s="68" t="n"/>
      <c r="CG46" s="68" t="n"/>
      <c r="CH46" s="68" t="n"/>
      <c r="CI46" s="68" t="n"/>
      <c r="CJ46" s="68" t="n"/>
      <c r="CK46" s="68" t="n"/>
      <c r="CL46" s="68" t="n"/>
      <c r="CM46" s="68" t="n"/>
      <c r="CN46" s="68" t="n"/>
      <c r="CO46" s="68" t="n"/>
      <c r="CP46" s="68" t="n"/>
      <c r="CQ46" s="68" t="n"/>
      <c r="CR46" s="68" t="n"/>
      <c r="CS46" s="68" t="n"/>
      <c r="CT46" s="68" t="n"/>
      <c r="CU46" s="68" t="n"/>
      <c r="CV46" s="68" t="n"/>
    </row>
    <row r="47" ht="31.5" customFormat="1" customHeight="1" s="69">
      <c r="A47" s="56" t="n">
        <v>2021</v>
      </c>
      <c r="B47" s="57" t="n">
        <v>2</v>
      </c>
      <c r="C47" s="460" t="n"/>
      <c r="D47" s="57" t="n"/>
      <c r="E47" s="57" t="n"/>
      <c r="F47" s="58" t="n"/>
      <c r="G47" s="59" t="n"/>
      <c r="H47" s="59" t="n"/>
      <c r="I47" s="59" t="n"/>
      <c r="J47" s="59" t="n"/>
      <c r="K47" s="153" t="n"/>
      <c r="L47" s="154" t="n"/>
      <c r="M47" s="155" t="n"/>
      <c r="N47" s="94" t="n"/>
      <c r="O47" s="94" t="n"/>
      <c r="P47" s="94" t="n"/>
      <c r="Q47" s="94" t="n"/>
      <c r="R47" s="94" t="n"/>
      <c r="S47" s="60" t="n"/>
      <c r="T47" s="60" t="n"/>
      <c r="U47" s="94" t="n"/>
      <c r="V47" s="94" t="n"/>
      <c r="W47" s="94" t="n"/>
      <c r="X47" s="94" t="n"/>
      <c r="Y47" s="94" t="n"/>
      <c r="Z47" s="60" t="n"/>
      <c r="AA47" s="60" t="n"/>
      <c r="AB47" s="94" t="n"/>
      <c r="AC47" s="94" t="n"/>
      <c r="AD47" s="94" t="n"/>
      <c r="AE47" s="94" t="n"/>
      <c r="AF47" s="94" t="n"/>
      <c r="AG47" s="60" t="n"/>
      <c r="AH47" s="60" t="n"/>
      <c r="AI47" s="61" t="n"/>
      <c r="AJ47" s="62" t="n"/>
      <c r="AK47" s="63" t="n"/>
      <c r="AL47" s="60" t="n"/>
      <c r="AM47" s="60" t="n"/>
      <c r="AN47" s="64" t="n"/>
      <c r="AO47" s="64" t="n"/>
      <c r="AP47" s="64" t="n"/>
      <c r="AQ47" s="64" t="n"/>
      <c r="AR47" s="64" t="n"/>
      <c r="AS47" s="64" t="n"/>
      <c r="AT47" s="64" t="n"/>
      <c r="AU47" s="64" t="n"/>
      <c r="AV47" s="64" t="n"/>
      <c r="AW47" s="65" t="n"/>
      <c r="AX47" s="66" t="n"/>
      <c r="AY47" s="461" t="n"/>
      <c r="AZ47" s="67" t="n"/>
      <c r="BA47" s="66" t="n"/>
      <c r="BB47" s="66" t="n">
        <v>0</v>
      </c>
      <c r="BC47" s="66" t="n">
        <v>0.6</v>
      </c>
      <c r="BD47" s="66" t="n">
        <v>12.7</v>
      </c>
      <c r="BE47" s="66" t="n">
        <v>645.5</v>
      </c>
      <c r="BF47" s="24" t="inlineStr">
        <is>
          <t>LG</t>
        </is>
      </c>
      <c r="BG47" s="68" t="inlineStr">
        <is>
          <t>HE</t>
        </is>
      </c>
      <c r="BH47" s="68" t="inlineStr">
        <is>
          <t>MFZ66236702</t>
        </is>
      </c>
      <c r="BI47" s="68" t="n"/>
      <c r="BJ47" s="68" t="n"/>
      <c r="BK47" s="68" t="n"/>
      <c r="BL47" s="68" t="n"/>
      <c r="BM47" s="68" t="n"/>
      <c r="BN47" s="68" t="n"/>
      <c r="BO47" s="68" t="n"/>
      <c r="BP47" s="68" t="n"/>
      <c r="BQ47" s="68" t="n"/>
      <c r="BR47" s="68" t="n"/>
      <c r="BS47" s="68" t="n"/>
      <c r="BT47" s="68" t="n"/>
      <c r="BU47" s="68" t="n"/>
      <c r="BV47" s="68" t="n"/>
      <c r="BW47" s="68" t="n"/>
      <c r="BX47" s="68" t="n"/>
      <c r="BY47" s="68" t="n"/>
      <c r="BZ47" s="68" t="n"/>
      <c r="CA47" s="68" t="n"/>
      <c r="CB47" s="68" t="n"/>
      <c r="CC47" s="68" t="n"/>
      <c r="CD47" s="68" t="n"/>
      <c r="CE47" s="68" t="n"/>
      <c r="CF47" s="68" t="n"/>
      <c r="CG47" s="68" t="n"/>
      <c r="CH47" s="68" t="n"/>
      <c r="CI47" s="68" t="n"/>
      <c r="CJ47" s="68" t="n"/>
      <c r="CK47" s="68" t="n"/>
      <c r="CL47" s="68" t="n"/>
      <c r="CM47" s="68" t="n"/>
      <c r="CN47" s="68" t="n"/>
      <c r="CO47" s="68" t="n"/>
      <c r="CP47" s="68" t="n"/>
      <c r="CQ47" s="68" t="n"/>
      <c r="CR47" s="68" t="n"/>
      <c r="CS47" s="68" t="n"/>
      <c r="CT47" s="68" t="n"/>
      <c r="CU47" s="68" t="n"/>
      <c r="CV47" s="68" t="n"/>
    </row>
    <row r="48" ht="31.5" customFormat="1" customHeight="1" s="69">
      <c r="A48" s="56" t="n">
        <v>2021</v>
      </c>
      <c r="B48" s="57" t="n">
        <v>2</v>
      </c>
      <c r="C48" s="460" t="n"/>
      <c r="D48" s="57" t="n"/>
      <c r="E48" s="57" t="n"/>
      <c r="F48" s="58" t="n"/>
      <c r="G48" s="59" t="n"/>
      <c r="H48" s="59" t="n"/>
      <c r="I48" s="59" t="n"/>
      <c r="J48" s="59" t="n"/>
      <c r="K48" s="153" t="n"/>
      <c r="L48" s="154" t="n"/>
      <c r="M48" s="155" t="n"/>
      <c r="N48" s="94" t="n"/>
      <c r="O48" s="94" t="n"/>
      <c r="P48" s="94" t="n"/>
      <c r="Q48" s="94" t="n"/>
      <c r="R48" s="94" t="n"/>
      <c r="S48" s="60" t="n"/>
      <c r="T48" s="60" t="n"/>
      <c r="U48" s="94" t="n"/>
      <c r="V48" s="94" t="n"/>
      <c r="W48" s="94" t="n"/>
      <c r="X48" s="94" t="n"/>
      <c r="Y48" s="94" t="n"/>
      <c r="Z48" s="60" t="n"/>
      <c r="AA48" s="60" t="n"/>
      <c r="AB48" s="94" t="n"/>
      <c r="AC48" s="94" t="n"/>
      <c r="AD48" s="94" t="n"/>
      <c r="AE48" s="94" t="n"/>
      <c r="AF48" s="94" t="n"/>
      <c r="AG48" s="60" t="n"/>
      <c r="AH48" s="60" t="n"/>
      <c r="AI48" s="61" t="n"/>
      <c r="AJ48" s="62" t="n"/>
      <c r="AK48" s="63" t="n"/>
      <c r="AL48" s="60" t="n"/>
      <c r="AM48" s="60" t="n"/>
      <c r="AN48" s="64" t="n"/>
      <c r="AO48" s="64" t="n"/>
      <c r="AP48" s="64" t="n"/>
      <c r="AQ48" s="64" t="n"/>
      <c r="AR48" s="64" t="n"/>
      <c r="AS48" s="64" t="n"/>
      <c r="AT48" s="64" t="n"/>
      <c r="AU48" s="64" t="n"/>
      <c r="AV48" s="64" t="n"/>
      <c r="AW48" s="65" t="n"/>
      <c r="AX48" s="66" t="n"/>
      <c r="AY48" s="461" t="n"/>
      <c r="AZ48" s="67" t="n"/>
      <c r="BA48" s="66" t="n"/>
      <c r="BB48" s="66" t="n">
        <v>0.1</v>
      </c>
      <c r="BC48" s="66" t="n">
        <v>3.4</v>
      </c>
      <c r="BD48" s="66" t="n">
        <v>2.1</v>
      </c>
      <c r="BE48" s="66" t="n">
        <v>114.9</v>
      </c>
      <c r="BF48" s="24" t="inlineStr">
        <is>
          <t>LG</t>
        </is>
      </c>
      <c r="BG48" s="68" t="inlineStr">
        <is>
          <t>HE</t>
        </is>
      </c>
      <c r="BH48" s="68" t="inlineStr">
        <is>
          <t>MFZ66236702</t>
        </is>
      </c>
      <c r="BI48" s="68" t="inlineStr">
        <is>
          <t xml:space="preserve">mma </t>
        </is>
      </c>
      <c r="BJ48" s="68" t="n"/>
      <c r="BK48" s="68" t="n"/>
      <c r="BL48" s="68" t="n"/>
      <c r="BM48" s="68" t="n"/>
      <c r="BN48" s="68" t="n"/>
      <c r="BO48" s="68" t="n"/>
      <c r="BP48" s="68" t="n"/>
      <c r="BQ48" s="68" t="n"/>
      <c r="BR48" s="68" t="n"/>
      <c r="BS48" s="68" t="n"/>
      <c r="BT48" s="68" t="n"/>
      <c r="BU48" s="68" t="n"/>
      <c r="BV48" s="68" t="n"/>
      <c r="BW48" s="68" t="n"/>
      <c r="BX48" s="68" t="n"/>
      <c r="BY48" s="68" t="n"/>
      <c r="BZ48" s="68" t="n"/>
      <c r="CA48" s="68" t="n"/>
      <c r="CB48" s="68" t="n"/>
      <c r="CC48" s="68" t="n"/>
      <c r="CD48" s="68" t="n"/>
      <c r="CE48" s="68" t="n"/>
      <c r="CF48" s="68" t="n"/>
      <c r="CG48" s="68" t="n"/>
      <c r="CH48" s="68" t="n"/>
      <c r="CI48" s="68" t="n"/>
      <c r="CJ48" s="68" t="n"/>
      <c r="CK48" s="68" t="n"/>
      <c r="CL48" s="68" t="n"/>
      <c r="CM48" s="68" t="n"/>
      <c r="CN48" s="68" t="n"/>
      <c r="CO48" s="68" t="n"/>
      <c r="CP48" s="68" t="n"/>
      <c r="CQ48" s="68" t="n"/>
      <c r="CR48" s="68" t="n"/>
      <c r="CS48" s="68" t="n"/>
      <c r="CT48" s="68" t="n"/>
      <c r="CU48" s="68" t="n"/>
      <c r="CV48" s="68" t="n"/>
    </row>
    <row r="49" ht="31.5" customFormat="1" customHeight="1" s="69">
      <c r="A49" s="56" t="n">
        <v>2021</v>
      </c>
      <c r="B49" s="57" t="n">
        <v>2</v>
      </c>
      <c r="C49" s="460" t="n"/>
      <c r="D49" s="57" t="n"/>
      <c r="E49" s="57" t="n"/>
      <c r="F49" s="58" t="n"/>
      <c r="G49" s="59" t="n"/>
      <c r="H49" s="59" t="n"/>
      <c r="I49" s="59" t="n"/>
      <c r="J49" s="59" t="n"/>
      <c r="K49" s="153" t="n"/>
      <c r="L49" s="154" t="n"/>
      <c r="M49" s="155" t="n"/>
      <c r="N49" s="94" t="n"/>
      <c r="O49" s="94" t="n"/>
      <c r="P49" s="94" t="n"/>
      <c r="Q49" s="94" t="n"/>
      <c r="R49" s="94" t="n"/>
      <c r="S49" s="60" t="n"/>
      <c r="T49" s="60" t="n"/>
      <c r="U49" s="94" t="n"/>
      <c r="V49" s="94" t="n"/>
      <c r="W49" s="94" t="n"/>
      <c r="X49" s="94" t="n"/>
      <c r="Y49" s="94" t="n"/>
      <c r="Z49" s="60" t="n"/>
      <c r="AA49" s="60" t="n"/>
      <c r="AB49" s="94" t="n"/>
      <c r="AC49" s="94" t="n"/>
      <c r="AD49" s="94" t="n"/>
      <c r="AE49" s="94" t="n"/>
      <c r="AF49" s="94" t="n"/>
      <c r="AG49" s="60" t="n"/>
      <c r="AH49" s="60" t="n"/>
      <c r="AI49" s="61" t="n"/>
      <c r="AJ49" s="62" t="n"/>
      <c r="AK49" s="63" t="n"/>
      <c r="AL49" s="60" t="n"/>
      <c r="AM49" s="60" t="n"/>
      <c r="AN49" s="64" t="n"/>
      <c r="AO49" s="64" t="n"/>
      <c r="AP49" s="64" t="n"/>
      <c r="AQ49" s="64" t="n"/>
      <c r="AR49" s="64" t="n"/>
      <c r="AS49" s="64" t="n"/>
      <c r="AT49" s="64" t="n"/>
      <c r="AU49" s="64" t="n"/>
      <c r="AV49" s="64" t="n"/>
      <c r="AW49" s="65" t="n"/>
      <c r="AX49" s="66" t="n"/>
      <c r="AY49" s="461" t="n"/>
      <c r="AZ49" s="67" t="n"/>
      <c r="BA49" s="66" t="n">
        <v>1</v>
      </c>
      <c r="BB49" s="66" t="n">
        <v>0.1</v>
      </c>
      <c r="BC49" s="66" t="n">
        <v>5.7</v>
      </c>
      <c r="BD49" s="66" t="n">
        <v>6.7</v>
      </c>
      <c r="BE49" s="66" t="n">
        <v>682.7</v>
      </c>
      <c r="BF49" s="24" t="inlineStr">
        <is>
          <t>LG</t>
        </is>
      </c>
      <c r="BG49" s="68" t="inlineStr">
        <is>
          <t>HE</t>
        </is>
      </c>
      <c r="BH49" s="68" t="inlineStr">
        <is>
          <t>mfz66236501</t>
        </is>
      </c>
      <c r="BI49" s="68" t="inlineStr">
        <is>
          <t>mma</t>
        </is>
      </c>
      <c r="BJ49" s="68" t="n"/>
      <c r="BK49" s="68" t="n"/>
      <c r="BL49" s="68" t="n"/>
      <c r="BM49" s="68" t="n"/>
      <c r="BN49" s="68" t="n"/>
      <c r="BO49" s="68" t="n"/>
      <c r="BP49" s="68" t="n"/>
      <c r="BQ49" s="68" t="n"/>
      <c r="BR49" s="68" t="n"/>
      <c r="BS49" s="68" t="n"/>
      <c r="BT49" s="68" t="n"/>
      <c r="BU49" s="68" t="n"/>
      <c r="BV49" s="68" t="n"/>
      <c r="BW49" s="68" t="n"/>
      <c r="BX49" s="68" t="n"/>
      <c r="BY49" s="68" t="n"/>
      <c r="BZ49" s="68" t="n"/>
      <c r="CA49" s="68" t="n"/>
      <c r="CB49" s="68" t="n"/>
      <c r="CC49" s="68" t="n"/>
      <c r="CD49" s="68" t="n"/>
      <c r="CE49" s="68" t="n"/>
      <c r="CF49" s="68" t="n"/>
      <c r="CG49" s="68" t="n"/>
      <c r="CH49" s="68" t="n"/>
      <c r="CI49" s="68" t="n"/>
      <c r="CJ49" s="68" t="n"/>
      <c r="CK49" s="68" t="n"/>
      <c r="CL49" s="68" t="n"/>
      <c r="CM49" s="68" t="n"/>
      <c r="CN49" s="68" t="n"/>
      <c r="CO49" s="68" t="n"/>
      <c r="CP49" s="68" t="n"/>
      <c r="CQ49" s="68" t="n"/>
      <c r="CR49" s="68" t="n"/>
      <c r="CS49" s="68" t="n"/>
      <c r="CT49" s="68" t="n"/>
      <c r="CU49" s="68" t="n"/>
      <c r="CV49" s="68" t="n"/>
    </row>
    <row r="50" ht="31.5" customFormat="1" customHeight="1" s="69">
      <c r="A50" s="56" t="n">
        <v>2021</v>
      </c>
      <c r="B50" s="57" t="n">
        <v>2</v>
      </c>
      <c r="C50" s="460" t="n"/>
      <c r="D50" s="57" t="n"/>
      <c r="E50" s="57" t="n"/>
      <c r="F50" s="58" t="n"/>
      <c r="G50" s="59" t="n"/>
      <c r="H50" s="59" t="n"/>
      <c r="I50" s="59" t="n"/>
      <c r="J50" s="59" t="n"/>
      <c r="K50" s="153" t="n"/>
      <c r="L50" s="154" t="n"/>
      <c r="M50" s="155" t="n"/>
      <c r="N50" s="94" t="n"/>
      <c r="O50" s="94" t="n"/>
      <c r="P50" s="94" t="n"/>
      <c r="Q50" s="94" t="n"/>
      <c r="R50" s="94" t="n"/>
      <c r="S50" s="60" t="n"/>
      <c r="T50" s="60" t="n"/>
      <c r="U50" s="94" t="n"/>
      <c r="V50" s="94" t="n"/>
      <c r="W50" s="94" t="n"/>
      <c r="X50" s="94" t="n"/>
      <c r="Y50" s="94" t="n"/>
      <c r="Z50" s="60" t="n"/>
      <c r="AA50" s="60" t="n"/>
      <c r="AB50" s="94" t="n"/>
      <c r="AC50" s="94" t="n"/>
      <c r="AD50" s="94" t="n"/>
      <c r="AE50" s="94" t="n"/>
      <c r="AF50" s="94" t="n"/>
      <c r="AG50" s="60" t="n"/>
      <c r="AH50" s="60" t="n"/>
      <c r="AI50" s="61" t="n"/>
      <c r="AJ50" s="62" t="n"/>
      <c r="AK50" s="63" t="n"/>
      <c r="AL50" s="60" t="n"/>
      <c r="AM50" s="60" t="n"/>
      <c r="AN50" s="64" t="n"/>
      <c r="AO50" s="64" t="n"/>
      <c r="AP50" s="64" t="n"/>
      <c r="AQ50" s="64" t="n"/>
      <c r="AR50" s="64" t="n"/>
      <c r="AS50" s="64" t="n"/>
      <c r="AT50" s="64" t="n"/>
      <c r="AU50" s="64" t="n"/>
      <c r="AV50" s="64" t="n"/>
      <c r="AW50" s="65" t="n"/>
      <c r="AX50" s="66" t="n"/>
      <c r="AY50" s="461" t="n"/>
      <c r="AZ50" s="67" t="n"/>
      <c r="BA50" s="66" t="n">
        <v>1</v>
      </c>
      <c r="BB50" s="66" t="n">
        <v>0.2</v>
      </c>
      <c r="BC50" s="66" t="n">
        <v>22.7</v>
      </c>
      <c r="BD50" s="66" t="n">
        <v>2.3</v>
      </c>
      <c r="BE50" s="66" t="n">
        <v>288.3</v>
      </c>
      <c r="BF50" s="24" t="inlineStr">
        <is>
          <t>اطلانتيك</t>
        </is>
      </c>
      <c r="BG50" s="68" t="inlineStr">
        <is>
          <t>اطلانتيك</t>
        </is>
      </c>
      <c r="BH50" s="68" t="n"/>
      <c r="BI50" s="68" t="n"/>
      <c r="BJ50" s="68" t="n"/>
      <c r="BK50" s="68" t="n"/>
      <c r="BL50" s="68" t="n"/>
      <c r="BM50" s="68" t="n"/>
      <c r="BN50" s="68" t="n"/>
      <c r="BO50" s="68" t="n"/>
      <c r="BP50" s="68" t="n"/>
      <c r="BQ50" s="68" t="n"/>
      <c r="BR50" s="68" t="n"/>
      <c r="BS50" s="68" t="n"/>
      <c r="BT50" s="68" t="n"/>
      <c r="BU50" s="68" t="n"/>
      <c r="BV50" s="68" t="n"/>
      <c r="BW50" s="68" t="n"/>
      <c r="BX50" s="68" t="n"/>
      <c r="BY50" s="68" t="n"/>
      <c r="BZ50" s="68" t="n"/>
      <c r="CA50" s="68" t="n"/>
      <c r="CB50" s="68" t="n"/>
      <c r="CC50" s="68" t="n"/>
      <c r="CD50" s="68" t="n"/>
      <c r="CE50" s="68" t="n"/>
      <c r="CF50" s="68" t="n"/>
      <c r="CG50" s="68" t="n"/>
      <c r="CH50" s="68" t="n"/>
      <c r="CI50" s="68" t="n"/>
      <c r="CJ50" s="68" t="n"/>
      <c r="CK50" s="68" t="n"/>
      <c r="CL50" s="68" t="n"/>
      <c r="CM50" s="68" t="n"/>
      <c r="CN50" s="68" t="n"/>
      <c r="CO50" s="68" t="n"/>
      <c r="CP50" s="68" t="n"/>
      <c r="CQ50" s="68" t="n"/>
      <c r="CR50" s="68" t="n"/>
      <c r="CS50" s="68" t="n"/>
      <c r="CT50" s="68" t="n"/>
      <c r="CU50" s="68" t="n"/>
      <c r="CV50" s="68" t="n"/>
    </row>
    <row r="51" ht="31.5" customFormat="1" customHeight="1" s="69">
      <c r="A51" s="56" t="n">
        <v>2021</v>
      </c>
      <c r="B51" s="57" t="n">
        <v>2</v>
      </c>
      <c r="C51" s="460" t="n"/>
      <c r="D51" s="57" t="n"/>
      <c r="E51" s="57" t="n"/>
      <c r="F51" s="58" t="n"/>
      <c r="G51" s="59" t="n"/>
      <c r="H51" s="59" t="n"/>
      <c r="I51" s="59" t="n"/>
      <c r="J51" s="59" t="n"/>
      <c r="K51" s="153" t="n"/>
      <c r="L51" s="154" t="n"/>
      <c r="M51" s="155" t="n"/>
      <c r="N51" s="94" t="n"/>
      <c r="O51" s="94" t="n"/>
      <c r="P51" s="94" t="n"/>
      <c r="Q51" s="94" t="n"/>
      <c r="R51" s="94" t="n"/>
      <c r="S51" s="60" t="n"/>
      <c r="T51" s="60" t="n"/>
      <c r="U51" s="94" t="n"/>
      <c r="V51" s="94" t="n"/>
      <c r="W51" s="94" t="n"/>
      <c r="X51" s="94" t="n"/>
      <c r="Y51" s="94" t="n"/>
      <c r="Z51" s="60" t="n"/>
      <c r="AA51" s="60" t="n"/>
      <c r="AB51" s="94" t="n"/>
      <c r="AC51" s="94" t="n"/>
      <c r="AD51" s="94" t="n"/>
      <c r="AE51" s="94" t="n"/>
      <c r="AF51" s="94" t="n"/>
      <c r="AG51" s="60" t="n"/>
      <c r="AH51" s="60" t="n"/>
      <c r="AI51" s="61" t="n"/>
      <c r="AJ51" s="62" t="n"/>
      <c r="AK51" s="63" t="n"/>
      <c r="AL51" s="60" t="n"/>
      <c r="AM51" s="60" t="n"/>
      <c r="AN51" s="64" t="n"/>
      <c r="AO51" s="64" t="n"/>
      <c r="AP51" s="64" t="n"/>
      <c r="AQ51" s="64" t="n"/>
      <c r="AR51" s="64" t="n"/>
      <c r="AS51" s="64" t="n"/>
      <c r="AT51" s="64" t="n"/>
      <c r="AU51" s="64" t="n"/>
      <c r="AV51" s="64" t="n"/>
      <c r="AW51" s="65" t="n"/>
      <c r="AX51" s="66" t="n"/>
      <c r="AY51" s="461" t="n"/>
      <c r="AZ51" s="67" t="n"/>
      <c r="BA51" s="66" t="n">
        <v>1</v>
      </c>
      <c r="BB51" s="66" t="n">
        <v>0.2</v>
      </c>
      <c r="BC51" s="66" t="n">
        <v>22.3</v>
      </c>
      <c r="BD51" s="66" t="n">
        <v>2.4</v>
      </c>
      <c r="BE51" s="66" t="n">
        <v>285.4</v>
      </c>
      <c r="BF51" s="24" t="inlineStr">
        <is>
          <t>اطلانتيك</t>
        </is>
      </c>
      <c r="BG51" s="68" t="inlineStr">
        <is>
          <t>اطلانتيك</t>
        </is>
      </c>
      <c r="BH51" s="68" t="n"/>
      <c r="BI51" s="68" t="n"/>
      <c r="BJ51" s="68" t="n"/>
      <c r="BK51" s="68" t="n"/>
      <c r="BL51" s="68" t="n"/>
      <c r="BM51" s="68" t="n"/>
      <c r="BN51" s="68" t="n"/>
      <c r="BO51" s="68" t="n"/>
      <c r="BP51" s="68" t="n"/>
      <c r="BQ51" s="68" t="n"/>
      <c r="BR51" s="68" t="n"/>
      <c r="BS51" s="68" t="n"/>
      <c r="BT51" s="68" t="n"/>
      <c r="BU51" s="68" t="n"/>
      <c r="BV51" s="68" t="n"/>
      <c r="BW51" s="68" t="n"/>
      <c r="BX51" s="68" t="n"/>
      <c r="BY51" s="68" t="n"/>
      <c r="BZ51" s="68" t="n"/>
      <c r="CA51" s="68" t="n"/>
      <c r="CB51" s="68" t="n"/>
      <c r="CC51" s="68" t="n"/>
      <c r="CD51" s="68" t="n"/>
      <c r="CE51" s="68" t="n"/>
      <c r="CF51" s="68" t="n"/>
      <c r="CG51" s="68" t="n"/>
      <c r="CH51" s="68" t="n"/>
      <c r="CI51" s="68" t="n"/>
      <c r="CJ51" s="68" t="n"/>
      <c r="CK51" s="68" t="n"/>
      <c r="CL51" s="68" t="n"/>
      <c r="CM51" s="68" t="n"/>
      <c r="CN51" s="68" t="n"/>
      <c r="CO51" s="68" t="n"/>
      <c r="CP51" s="68" t="n"/>
      <c r="CQ51" s="68" t="n"/>
      <c r="CR51" s="68" t="n"/>
      <c r="CS51" s="68" t="n"/>
      <c r="CT51" s="68" t="n"/>
      <c r="CU51" s="68" t="n"/>
      <c r="CV51" s="68" t="n"/>
    </row>
    <row r="52" ht="31.5" customFormat="1" customHeight="1" s="69">
      <c r="A52" s="56" t="n">
        <v>2021</v>
      </c>
      <c r="B52" s="57" t="n">
        <v>2</v>
      </c>
      <c r="C52" s="460" t="n"/>
      <c r="D52" s="57" t="n"/>
      <c r="E52" s="57" t="n"/>
      <c r="F52" s="58" t="n"/>
      <c r="G52" s="59" t="n"/>
      <c r="H52" s="59" t="n"/>
      <c r="I52" s="59" t="n"/>
      <c r="J52" s="59" t="n"/>
      <c r="K52" s="153" t="n"/>
      <c r="L52" s="154" t="n"/>
      <c r="M52" s="155" t="n"/>
      <c r="N52" s="94" t="n"/>
      <c r="O52" s="94" t="n"/>
      <c r="P52" s="94" t="n"/>
      <c r="Q52" s="94" t="n"/>
      <c r="R52" s="94" t="n"/>
      <c r="S52" s="60" t="n"/>
      <c r="T52" s="60" t="n"/>
      <c r="U52" s="94" t="n"/>
      <c r="V52" s="94" t="n"/>
      <c r="W52" s="94" t="n"/>
      <c r="X52" s="94" t="n"/>
      <c r="Y52" s="94" t="n"/>
      <c r="Z52" s="60" t="n"/>
      <c r="AA52" s="60" t="n"/>
      <c r="AB52" s="94" t="n"/>
      <c r="AC52" s="94" t="n"/>
      <c r="AD52" s="94" t="n"/>
      <c r="AE52" s="94" t="n"/>
      <c r="AF52" s="94" t="n"/>
      <c r="AG52" s="60" t="n"/>
      <c r="AH52" s="60" t="n"/>
      <c r="AI52" s="61" t="n"/>
      <c r="AJ52" s="62" t="n"/>
      <c r="AK52" s="63" t="n"/>
      <c r="AL52" s="60" t="n"/>
      <c r="AM52" s="60" t="n"/>
      <c r="AN52" s="64" t="n"/>
      <c r="AO52" s="64" t="n"/>
      <c r="AP52" s="64" t="n"/>
      <c r="AQ52" s="64" t="n"/>
      <c r="AR52" s="64" t="n"/>
      <c r="AS52" s="64" t="n"/>
      <c r="AT52" s="64" t="n"/>
      <c r="AU52" s="64" t="n"/>
      <c r="AV52" s="64" t="n"/>
      <c r="AW52" s="65" t="n"/>
      <c r="AX52" s="66" t="n"/>
      <c r="AY52" s="461" t="n"/>
      <c r="AZ52" s="67" t="n"/>
      <c r="BA52" s="66" t="n"/>
      <c r="BB52" s="66" t="n"/>
      <c r="BC52" s="66" t="n"/>
      <c r="BD52" s="66" t="n"/>
      <c r="BE52" s="66" t="n"/>
      <c r="BF52" s="24" t="inlineStr">
        <is>
          <t>عملاء متنوعون</t>
        </is>
      </c>
      <c r="BG52" s="68" t="n"/>
      <c r="BH52" s="68" t="n"/>
      <c r="BI52" s="68" t="n"/>
      <c r="BJ52" s="68" t="n"/>
      <c r="BK52" s="68" t="n"/>
      <c r="BL52" s="68" t="n"/>
      <c r="BM52" s="68" t="n"/>
      <c r="BN52" s="68" t="n"/>
      <c r="BO52" s="68" t="n"/>
      <c r="BP52" s="68" t="n"/>
      <c r="BQ52" s="68" t="n"/>
      <c r="BR52" s="68" t="n"/>
      <c r="BS52" s="68" t="n"/>
      <c r="BT52" s="68" t="n"/>
      <c r="BU52" s="68" t="n"/>
      <c r="BV52" s="68" t="n"/>
      <c r="BW52" s="68" t="n"/>
      <c r="BX52" s="68" t="n"/>
      <c r="BY52" s="68" t="n"/>
      <c r="BZ52" s="68" t="n"/>
      <c r="CA52" s="68" t="n"/>
      <c r="CB52" s="68" t="n"/>
      <c r="CC52" s="68" t="n"/>
      <c r="CD52" s="68" t="n"/>
      <c r="CE52" s="68" t="n"/>
      <c r="CF52" s="68" t="n"/>
      <c r="CG52" s="68" t="n"/>
      <c r="CH52" s="68" t="n"/>
      <c r="CI52" s="68" t="n"/>
      <c r="CJ52" s="68" t="n"/>
      <c r="CK52" s="68" t="n"/>
      <c r="CL52" s="68" t="n"/>
      <c r="CM52" s="68" t="n"/>
      <c r="CN52" s="68" t="n"/>
      <c r="CO52" s="68" t="n"/>
      <c r="CP52" s="68" t="n"/>
      <c r="CQ52" s="68" t="n"/>
      <c r="CR52" s="68" t="n"/>
      <c r="CS52" s="68" t="n"/>
      <c r="CT52" s="68" t="n"/>
      <c r="CU52" s="68" t="n"/>
      <c r="CV52" s="68" t="n"/>
    </row>
    <row r="53" ht="31.5" customFormat="1" customHeight="1" s="69">
      <c r="A53" s="56" t="n">
        <v>2021</v>
      </c>
      <c r="B53" s="57" t="n">
        <v>2</v>
      </c>
      <c r="C53" s="460" t="n"/>
      <c r="D53" s="57" t="n"/>
      <c r="E53" s="57" t="n"/>
      <c r="F53" s="58" t="n"/>
      <c r="G53" s="59" t="n"/>
      <c r="H53" s="59" t="n"/>
      <c r="I53" s="59" t="n"/>
      <c r="J53" s="59" t="n"/>
      <c r="K53" s="153" t="n"/>
      <c r="L53" s="154" t="n"/>
      <c r="M53" s="155" t="n"/>
      <c r="N53" s="94" t="n"/>
      <c r="O53" s="94" t="n"/>
      <c r="P53" s="94" t="n"/>
      <c r="Q53" s="94" t="n"/>
      <c r="R53" s="94" t="n"/>
      <c r="S53" s="60" t="n"/>
      <c r="T53" s="60" t="n"/>
      <c r="U53" s="94" t="n"/>
      <c r="V53" s="94" t="n"/>
      <c r="W53" s="94" t="n"/>
      <c r="X53" s="94" t="n"/>
      <c r="Y53" s="94" t="n"/>
      <c r="Z53" s="60" t="n"/>
      <c r="AA53" s="60" t="n"/>
      <c r="AB53" s="94" t="n"/>
      <c r="AC53" s="94" t="n"/>
      <c r="AD53" s="94" t="n"/>
      <c r="AE53" s="94" t="n"/>
      <c r="AF53" s="94" t="n"/>
      <c r="AG53" s="60" t="n"/>
      <c r="AH53" s="60" t="n"/>
      <c r="AI53" s="61" t="n"/>
      <c r="AJ53" s="62" t="n"/>
      <c r="AK53" s="63" t="n"/>
      <c r="AL53" s="60" t="n"/>
      <c r="AM53" s="60" t="n"/>
      <c r="AN53" s="64" t="n"/>
      <c r="AO53" s="64" t="n"/>
      <c r="AP53" s="64" t="n"/>
      <c r="AQ53" s="64" t="n"/>
      <c r="AR53" s="64" t="n"/>
      <c r="AS53" s="64" t="n"/>
      <c r="AT53" s="64" t="n"/>
      <c r="AU53" s="64" t="n"/>
      <c r="AV53" s="64" t="n"/>
      <c r="AW53" s="65" t="n"/>
      <c r="AX53" s="66" t="n"/>
      <c r="AY53" s="461" t="n"/>
      <c r="AZ53" s="67" t="n"/>
      <c r="BA53" s="66" t="n"/>
      <c r="BB53" s="66" t="n">
        <v>0.8</v>
      </c>
      <c r="BC53" s="66" t="n">
        <v>36.8</v>
      </c>
      <c r="BD53" s="66" t="n">
        <v>0.3</v>
      </c>
      <c r="BE53" s="66" t="n">
        <v>14.9</v>
      </c>
      <c r="BF53" s="24" t="inlineStr">
        <is>
          <t>الكترولوكس</t>
        </is>
      </c>
      <c r="BG53" s="68" t="inlineStr">
        <is>
          <t>القاهرة للصناعات المغذية غسالات</t>
        </is>
      </c>
      <c r="BH53" s="68" t="inlineStr">
        <is>
          <t>PDFRP0147</t>
        </is>
      </c>
      <c r="BI53" s="68" t="n"/>
      <c r="BJ53" s="68" t="n"/>
      <c r="BK53" s="68" t="n"/>
      <c r="BL53" s="68" t="n"/>
      <c r="BM53" s="68" t="n"/>
      <c r="BN53" s="68" t="n"/>
      <c r="BO53" s="68" t="n"/>
      <c r="BP53" s="68" t="n"/>
      <c r="BQ53" s="68" t="n"/>
      <c r="BR53" s="68" t="n"/>
      <c r="BS53" s="68" t="n"/>
      <c r="BT53" s="68" t="n"/>
      <c r="BU53" s="68" t="n"/>
      <c r="BV53" s="68" t="n"/>
      <c r="BW53" s="68" t="n"/>
      <c r="BX53" s="68" t="n"/>
      <c r="BY53" s="68" t="n"/>
      <c r="BZ53" s="68" t="n"/>
      <c r="CA53" s="68" t="n"/>
      <c r="CB53" s="68" t="n"/>
      <c r="CC53" s="68" t="n"/>
      <c r="CD53" s="68" t="n"/>
      <c r="CE53" s="68" t="n"/>
      <c r="CF53" s="68" t="n"/>
      <c r="CG53" s="68" t="n"/>
      <c r="CH53" s="68" t="n"/>
      <c r="CI53" s="68" t="n"/>
      <c r="CJ53" s="68" t="n"/>
      <c r="CK53" s="68" t="n"/>
      <c r="CL53" s="68" t="n"/>
      <c r="CM53" s="68" t="n"/>
      <c r="CN53" s="68" t="n"/>
      <c r="CO53" s="68" t="n"/>
      <c r="CP53" s="68" t="n"/>
      <c r="CQ53" s="68" t="n"/>
      <c r="CR53" s="68" t="n"/>
      <c r="CS53" s="68" t="n"/>
      <c r="CT53" s="68" t="n"/>
      <c r="CU53" s="68" t="n"/>
      <c r="CV53" s="68" t="n"/>
    </row>
    <row r="54" ht="31.5" customFormat="1" customHeight="1" s="69">
      <c r="A54" s="56" t="n">
        <v>2021</v>
      </c>
      <c r="B54" s="57" t="n">
        <v>2</v>
      </c>
      <c r="C54" s="460" t="n"/>
      <c r="D54" s="57" t="n"/>
      <c r="E54" s="57" t="n"/>
      <c r="F54" s="58" t="n"/>
      <c r="G54" s="59" t="n"/>
      <c r="H54" s="59" t="n"/>
      <c r="I54" s="59" t="n"/>
      <c r="J54" s="59" t="n"/>
      <c r="K54" s="153" t="n"/>
      <c r="L54" s="154" t="n"/>
      <c r="M54" s="155" t="n"/>
      <c r="N54" s="94" t="n"/>
      <c r="O54" s="94" t="n"/>
      <c r="P54" s="94" t="n"/>
      <c r="Q54" s="94" t="n"/>
      <c r="R54" s="94" t="n"/>
      <c r="S54" s="60" t="n"/>
      <c r="T54" s="60" t="n"/>
      <c r="U54" s="94" t="n"/>
      <c r="V54" s="94" t="n"/>
      <c r="W54" s="94" t="n"/>
      <c r="X54" s="94" t="n"/>
      <c r="Y54" s="94" t="n"/>
      <c r="Z54" s="60" t="n"/>
      <c r="AA54" s="60" t="n"/>
      <c r="AB54" s="94" t="n"/>
      <c r="AC54" s="94" t="n"/>
      <c r="AD54" s="94" t="n"/>
      <c r="AE54" s="94" t="n"/>
      <c r="AF54" s="94" t="n"/>
      <c r="AG54" s="60" t="n"/>
      <c r="AH54" s="60" t="n"/>
      <c r="AI54" s="61" t="n"/>
      <c r="AJ54" s="62" t="n"/>
      <c r="AK54" s="63" t="n"/>
      <c r="AL54" s="60" t="n"/>
      <c r="AM54" s="60" t="n"/>
      <c r="AN54" s="64" t="n"/>
      <c r="AO54" s="64" t="n"/>
      <c r="AP54" s="64" t="n"/>
      <c r="AQ54" s="64" t="n"/>
      <c r="AR54" s="64" t="n"/>
      <c r="AS54" s="64" t="n"/>
      <c r="AT54" s="64" t="n"/>
      <c r="AU54" s="64" t="n"/>
      <c r="AV54" s="64" t="n"/>
      <c r="AW54" s="65" t="n"/>
      <c r="AX54" s="66" t="n"/>
      <c r="AY54" s="461" t="n"/>
      <c r="AZ54" s="67" t="n"/>
      <c r="BA54" s="66" t="n"/>
      <c r="BB54" s="66" t="n">
        <v>0.8</v>
      </c>
      <c r="BC54" s="66" t="n">
        <v>36.8</v>
      </c>
      <c r="BD54" s="66" t="n">
        <v>0.3</v>
      </c>
      <c r="BE54" s="66" t="n">
        <v>14.9</v>
      </c>
      <c r="BF54" s="24" t="inlineStr">
        <is>
          <t>الكترولوكس</t>
        </is>
      </c>
      <c r="BG54" s="68" t="inlineStr">
        <is>
          <t>القاهرة للصناعات المغذية غسالات</t>
        </is>
      </c>
      <c r="BH54" s="68" t="inlineStr">
        <is>
          <t>PDFRP0146</t>
        </is>
      </c>
      <c r="BI54" s="68" t="n"/>
      <c r="BJ54" s="68" t="n"/>
      <c r="BK54" s="68" t="n"/>
      <c r="BL54" s="68" t="n"/>
      <c r="BM54" s="68" t="n"/>
      <c r="BN54" s="68" t="n"/>
      <c r="BO54" s="68" t="n"/>
      <c r="BP54" s="68" t="n"/>
      <c r="BQ54" s="68" t="n"/>
      <c r="BR54" s="68" t="n"/>
      <c r="BS54" s="68" t="n"/>
      <c r="BT54" s="68" t="n"/>
      <c r="BU54" s="68" t="n"/>
      <c r="BV54" s="68" t="n"/>
      <c r="BW54" s="68" t="n"/>
      <c r="BX54" s="68" t="n"/>
      <c r="BY54" s="68" t="n"/>
      <c r="BZ54" s="68" t="n"/>
      <c r="CA54" s="68" t="n"/>
      <c r="CB54" s="68" t="n"/>
      <c r="CC54" s="68" t="n"/>
      <c r="CD54" s="68" t="n"/>
      <c r="CE54" s="68" t="n"/>
      <c r="CF54" s="68" t="n"/>
      <c r="CG54" s="68" t="n"/>
      <c r="CH54" s="68" t="n"/>
      <c r="CI54" s="68" t="n"/>
      <c r="CJ54" s="68" t="n"/>
      <c r="CK54" s="68" t="n"/>
      <c r="CL54" s="68" t="n"/>
      <c r="CM54" s="68" t="n"/>
      <c r="CN54" s="68" t="n"/>
      <c r="CO54" s="68" t="n"/>
      <c r="CP54" s="68" t="n"/>
      <c r="CQ54" s="68" t="n"/>
      <c r="CR54" s="68" t="n"/>
      <c r="CS54" s="68" t="n"/>
      <c r="CT54" s="68" t="n"/>
      <c r="CU54" s="68" t="n"/>
      <c r="CV54" s="68" t="n"/>
    </row>
    <row r="55" ht="31.5" customFormat="1" customHeight="1" s="69">
      <c r="A55" s="56" t="n">
        <v>2021</v>
      </c>
      <c r="B55" s="57" t="n">
        <v>2</v>
      </c>
      <c r="C55" s="460" t="n"/>
      <c r="D55" s="57" t="n"/>
      <c r="E55" s="57" t="n"/>
      <c r="F55" s="58" t="n"/>
      <c r="G55" s="59" t="n"/>
      <c r="H55" s="59" t="n"/>
      <c r="I55" s="59" t="n"/>
      <c r="J55" s="59" t="n"/>
      <c r="K55" s="153" t="n"/>
      <c r="L55" s="154" t="n"/>
      <c r="M55" s="155" t="n"/>
      <c r="N55" s="94" t="n"/>
      <c r="O55" s="94" t="n"/>
      <c r="P55" s="94" t="n"/>
      <c r="Q55" s="94" t="n"/>
      <c r="R55" s="94" t="n"/>
      <c r="S55" s="60" t="n"/>
      <c r="T55" s="60" t="n"/>
      <c r="U55" s="94" t="n"/>
      <c r="V55" s="94" t="n"/>
      <c r="W55" s="94" t="n"/>
      <c r="X55" s="94" t="n"/>
      <c r="Y55" s="94" t="n"/>
      <c r="Z55" s="60" t="n"/>
      <c r="AA55" s="60" t="n"/>
      <c r="AB55" s="94" t="n"/>
      <c r="AC55" s="94" t="n"/>
      <c r="AD55" s="94" t="n"/>
      <c r="AE55" s="94" t="n"/>
      <c r="AF55" s="94" t="n"/>
      <c r="AG55" s="60" t="n"/>
      <c r="AH55" s="60" t="n"/>
      <c r="AI55" s="61" t="n"/>
      <c r="AJ55" s="62" t="n"/>
      <c r="AK55" s="63" t="n"/>
      <c r="AL55" s="60" t="n"/>
      <c r="AM55" s="60" t="n"/>
      <c r="AN55" s="64" t="n"/>
      <c r="AO55" s="64" t="n"/>
      <c r="AP55" s="64" t="n"/>
      <c r="AQ55" s="64" t="n"/>
      <c r="AR55" s="64" t="n"/>
      <c r="AS55" s="64" t="n"/>
      <c r="AT55" s="64" t="n"/>
      <c r="AU55" s="64" t="n"/>
      <c r="AV55" s="64" t="n"/>
      <c r="AW55" s="65" t="n"/>
      <c r="AX55" s="66" t="n"/>
      <c r="AY55" s="461" t="n"/>
      <c r="AZ55" s="67" t="n"/>
      <c r="BA55" s="66" t="n"/>
      <c r="BB55" s="66" t="n">
        <v>0.8</v>
      </c>
      <c r="BC55" s="66" t="n">
        <v>36.8</v>
      </c>
      <c r="BD55" s="66" t="n">
        <v>0.3</v>
      </c>
      <c r="BE55" s="66" t="n">
        <v>14.9</v>
      </c>
      <c r="BF55" s="24" t="inlineStr">
        <is>
          <t>الكترولوكس</t>
        </is>
      </c>
      <c r="BG55" s="68" t="inlineStr">
        <is>
          <t>القاهرة للصناعات المغذية غسالات</t>
        </is>
      </c>
      <c r="BH55" s="68" t="inlineStr">
        <is>
          <t>PDFRP0142</t>
        </is>
      </c>
      <c r="BI55" s="68" t="n"/>
      <c r="BJ55" s="68" t="n"/>
      <c r="BK55" s="68" t="n"/>
      <c r="BL55" s="68" t="n"/>
      <c r="BM55" s="68" t="n"/>
      <c r="BN55" s="68" t="n"/>
      <c r="BO55" s="68" t="n"/>
      <c r="BP55" s="68" t="n"/>
      <c r="BQ55" s="68" t="n"/>
      <c r="BR55" s="68" t="n"/>
      <c r="BS55" s="68" t="n"/>
      <c r="BT55" s="68" t="n"/>
      <c r="BU55" s="68" t="n"/>
      <c r="BV55" s="68" t="n"/>
      <c r="BW55" s="68" t="n"/>
      <c r="BX55" s="68" t="n"/>
      <c r="BY55" s="68" t="n"/>
      <c r="BZ55" s="68" t="n"/>
      <c r="CA55" s="68" t="n"/>
      <c r="CB55" s="68" t="n"/>
      <c r="CC55" s="68" t="n"/>
      <c r="CD55" s="68" t="n"/>
      <c r="CE55" s="68" t="n"/>
      <c r="CF55" s="68" t="n"/>
      <c r="CG55" s="68" t="n"/>
      <c r="CH55" s="68" t="n"/>
      <c r="CI55" s="68" t="n"/>
      <c r="CJ55" s="68" t="n"/>
      <c r="CK55" s="68" t="n"/>
      <c r="CL55" s="68" t="n"/>
      <c r="CM55" s="68" t="n"/>
      <c r="CN55" s="68" t="n"/>
      <c r="CO55" s="68" t="n"/>
      <c r="CP55" s="68" t="n"/>
      <c r="CQ55" s="68" t="n"/>
      <c r="CR55" s="68" t="n"/>
      <c r="CS55" s="68" t="n"/>
      <c r="CT55" s="68" t="n"/>
      <c r="CU55" s="68" t="n"/>
      <c r="CV55" s="68" t="n"/>
    </row>
    <row r="56" ht="31.5" customFormat="1" customHeight="1" s="69">
      <c r="A56" s="56" t="n">
        <v>2021</v>
      </c>
      <c r="B56" s="57" t="n">
        <v>2</v>
      </c>
      <c r="C56" s="460" t="n"/>
      <c r="D56" s="57" t="n"/>
      <c r="E56" s="57" t="n"/>
      <c r="F56" s="58" t="n"/>
      <c r="G56" s="59" t="n"/>
      <c r="H56" s="59" t="n"/>
      <c r="I56" s="59" t="n"/>
      <c r="J56" s="59" t="n"/>
      <c r="K56" s="153" t="n"/>
      <c r="L56" s="154" t="n"/>
      <c r="M56" s="155" t="n"/>
      <c r="N56" s="94" t="n"/>
      <c r="O56" s="94" t="n"/>
      <c r="P56" s="94" t="n"/>
      <c r="Q56" s="94" t="n"/>
      <c r="R56" s="94" t="n"/>
      <c r="S56" s="60" t="n"/>
      <c r="T56" s="60" t="n"/>
      <c r="U56" s="94" t="n"/>
      <c r="V56" s="94" t="n"/>
      <c r="W56" s="94" t="n"/>
      <c r="X56" s="94" t="n"/>
      <c r="Y56" s="94" t="n"/>
      <c r="Z56" s="60" t="n"/>
      <c r="AA56" s="60" t="n"/>
      <c r="AB56" s="94" t="n"/>
      <c r="AC56" s="94" t="n"/>
      <c r="AD56" s="94" t="n"/>
      <c r="AE56" s="94" t="n"/>
      <c r="AF56" s="94" t="n"/>
      <c r="AG56" s="60" t="n"/>
      <c r="AH56" s="60" t="n"/>
      <c r="AI56" s="61" t="n"/>
      <c r="AJ56" s="62" t="n"/>
      <c r="AK56" s="63" t="n"/>
      <c r="AL56" s="60" t="n"/>
      <c r="AM56" s="60" t="n"/>
      <c r="AN56" s="64" t="n"/>
      <c r="AO56" s="64" t="n"/>
      <c r="AP56" s="64" t="n"/>
      <c r="AQ56" s="64" t="n"/>
      <c r="AR56" s="64" t="n"/>
      <c r="AS56" s="64" t="n"/>
      <c r="AT56" s="64" t="n"/>
      <c r="AU56" s="64" t="n"/>
      <c r="AV56" s="64" t="n"/>
      <c r="AW56" s="65" t="n"/>
      <c r="AX56" s="66" t="n"/>
      <c r="AY56" s="461" t="n"/>
      <c r="AZ56" s="67" t="n"/>
      <c r="BA56" s="66" t="n"/>
      <c r="BB56" s="66" t="n">
        <v>0.8</v>
      </c>
      <c r="BC56" s="66" t="n">
        <v>36.8</v>
      </c>
      <c r="BD56" s="66" t="n">
        <v>0.3</v>
      </c>
      <c r="BE56" s="66" t="n">
        <v>14.9</v>
      </c>
      <c r="BF56" s="24" t="inlineStr">
        <is>
          <t>الكترولوكس</t>
        </is>
      </c>
      <c r="BG56" s="68" t="inlineStr">
        <is>
          <t>القاهرة للصناعات المغذية غسالات</t>
        </is>
      </c>
      <c r="BH56" s="68" t="inlineStr">
        <is>
          <t>PDFRP0143</t>
        </is>
      </c>
      <c r="BI56" s="68" t="n"/>
      <c r="BJ56" s="68" t="n"/>
      <c r="BK56" s="68" t="n"/>
      <c r="BL56" s="68" t="n"/>
      <c r="BM56" s="68" t="n"/>
      <c r="BN56" s="68" t="n"/>
      <c r="BO56" s="68" t="n"/>
      <c r="BP56" s="68" t="n"/>
      <c r="BQ56" s="68" t="n"/>
      <c r="BR56" s="68" t="n"/>
      <c r="BS56" s="68" t="n"/>
      <c r="BT56" s="68" t="n"/>
      <c r="BU56" s="68" t="n"/>
      <c r="BV56" s="68" t="n"/>
      <c r="BW56" s="68" t="n"/>
      <c r="BX56" s="68" t="n"/>
      <c r="BY56" s="68" t="n"/>
      <c r="BZ56" s="68" t="n"/>
      <c r="CA56" s="68" t="n"/>
      <c r="CB56" s="68" t="n"/>
      <c r="CC56" s="68" t="n"/>
      <c r="CD56" s="68" t="n"/>
      <c r="CE56" s="68" t="n"/>
      <c r="CF56" s="68" t="n"/>
      <c r="CG56" s="68" t="n"/>
      <c r="CH56" s="68" t="n"/>
      <c r="CI56" s="68" t="n"/>
      <c r="CJ56" s="68" t="n"/>
      <c r="CK56" s="68" t="n"/>
      <c r="CL56" s="68" t="n"/>
      <c r="CM56" s="68" t="n"/>
      <c r="CN56" s="68" t="n"/>
      <c r="CO56" s="68" t="n"/>
      <c r="CP56" s="68" t="n"/>
      <c r="CQ56" s="68" t="n"/>
      <c r="CR56" s="68" t="n"/>
      <c r="CS56" s="68" t="n"/>
      <c r="CT56" s="68" t="n"/>
      <c r="CU56" s="68" t="n"/>
      <c r="CV56" s="68" t="n"/>
    </row>
    <row r="57" ht="31.5" customFormat="1" customHeight="1" s="69">
      <c r="A57" s="56" t="n">
        <v>2021</v>
      </c>
      <c r="B57" s="57" t="n">
        <v>2</v>
      </c>
      <c r="C57" s="460" t="n"/>
      <c r="D57" s="57" t="n"/>
      <c r="E57" s="57" t="n"/>
      <c r="F57" s="58" t="n"/>
      <c r="G57" s="59" t="n"/>
      <c r="H57" s="59" t="n"/>
      <c r="I57" s="59" t="n"/>
      <c r="J57" s="59" t="n"/>
      <c r="K57" s="153" t="n"/>
      <c r="L57" s="154" t="n"/>
      <c r="M57" s="155" t="n"/>
      <c r="N57" s="94" t="n"/>
      <c r="O57" s="94" t="n"/>
      <c r="P57" s="94" t="n"/>
      <c r="Q57" s="94" t="n"/>
      <c r="R57" s="94" t="n"/>
      <c r="S57" s="60" t="n"/>
      <c r="T57" s="60" t="n"/>
      <c r="U57" s="94" t="n"/>
      <c r="V57" s="94" t="n"/>
      <c r="W57" s="94" t="n"/>
      <c r="X57" s="94" t="n"/>
      <c r="Y57" s="94" t="n"/>
      <c r="Z57" s="60" t="n"/>
      <c r="AA57" s="60" t="n"/>
      <c r="AB57" s="94" t="n"/>
      <c r="AC57" s="94" t="n"/>
      <c r="AD57" s="94" t="n"/>
      <c r="AE57" s="94" t="n"/>
      <c r="AF57" s="94" t="n"/>
      <c r="AG57" s="60" t="n"/>
      <c r="AH57" s="60" t="n"/>
      <c r="AI57" s="61" t="n"/>
      <c r="AJ57" s="62" t="n"/>
      <c r="AK57" s="63" t="n"/>
      <c r="AL57" s="60" t="n"/>
      <c r="AM57" s="60" t="n"/>
      <c r="AN57" s="64" t="n"/>
      <c r="AO57" s="64" t="n"/>
      <c r="AP57" s="64" t="n"/>
      <c r="AQ57" s="64" t="n"/>
      <c r="AR57" s="64" t="n"/>
      <c r="AS57" s="64" t="n"/>
      <c r="AT57" s="64" t="n"/>
      <c r="AU57" s="64" t="n"/>
      <c r="AV57" s="64" t="n"/>
      <c r="AW57" s="65" t="n"/>
      <c r="AX57" s="66" t="n"/>
      <c r="AY57" s="461" t="n"/>
      <c r="AZ57" s="67" t="n"/>
      <c r="BA57" s="66" t="n"/>
      <c r="BB57" s="66" t="n">
        <v>0.2</v>
      </c>
      <c r="BC57" s="66" t="n">
        <v>8.300000000000001</v>
      </c>
      <c r="BD57" s="66" t="n">
        <v>1.5</v>
      </c>
      <c r="BE57" s="66" t="n">
        <v>69.59999999999999</v>
      </c>
      <c r="BF57" s="24" t="inlineStr">
        <is>
          <t>الكترولوكس</t>
        </is>
      </c>
      <c r="BG57" s="68" t="inlineStr">
        <is>
          <t>القاهرة للصناعات المغذية غسالات</t>
        </is>
      </c>
      <c r="BH57" s="68" t="inlineStr">
        <is>
          <t>PDFRP0144</t>
        </is>
      </c>
      <c r="BI57" s="68" t="n"/>
      <c r="BJ57" s="68" t="n"/>
      <c r="BK57" s="68" t="n"/>
      <c r="BL57" s="68" t="n"/>
      <c r="BM57" s="68" t="n"/>
      <c r="BN57" s="68" t="n"/>
      <c r="BO57" s="68" t="n"/>
      <c r="BP57" s="68" t="n"/>
      <c r="BQ57" s="68" t="n"/>
      <c r="BR57" s="68" t="n"/>
      <c r="BS57" s="68" t="n"/>
      <c r="BT57" s="68" t="n"/>
      <c r="BU57" s="68" t="n"/>
      <c r="BV57" s="68" t="n"/>
      <c r="BW57" s="68" t="n"/>
      <c r="BX57" s="68" t="n"/>
      <c r="BY57" s="68" t="n"/>
      <c r="BZ57" s="68" t="n"/>
      <c r="CA57" s="68" t="n"/>
      <c r="CB57" s="68" t="n"/>
      <c r="CC57" s="68" t="n"/>
      <c r="CD57" s="68" t="n"/>
      <c r="CE57" s="68" t="n"/>
      <c r="CF57" s="68" t="n"/>
      <c r="CG57" s="68" t="n"/>
      <c r="CH57" s="68" t="n"/>
      <c r="CI57" s="68" t="n"/>
      <c r="CJ57" s="68" t="n"/>
      <c r="CK57" s="68" t="n"/>
      <c r="CL57" s="68" t="n"/>
      <c r="CM57" s="68" t="n"/>
      <c r="CN57" s="68" t="n"/>
      <c r="CO57" s="68" t="n"/>
      <c r="CP57" s="68" t="n"/>
      <c r="CQ57" s="68" t="n"/>
      <c r="CR57" s="68" t="n"/>
      <c r="CS57" s="68" t="n"/>
      <c r="CT57" s="68" t="n"/>
      <c r="CU57" s="68" t="n"/>
      <c r="CV57" s="68" t="n"/>
    </row>
    <row r="58" ht="31.5" customFormat="1" customHeight="1" s="69">
      <c r="A58" s="56" t="n">
        <v>2021</v>
      </c>
      <c r="B58" s="57" t="n">
        <v>2</v>
      </c>
      <c r="C58" s="460" t="n"/>
      <c r="D58" s="57" t="n"/>
      <c r="E58" s="57" t="n"/>
      <c r="F58" s="58" t="n"/>
      <c r="G58" s="59" t="n"/>
      <c r="H58" s="59" t="n"/>
      <c r="I58" s="59" t="n"/>
      <c r="J58" s="59" t="n"/>
      <c r="K58" s="153" t="n"/>
      <c r="L58" s="154" t="n"/>
      <c r="M58" s="155" t="n"/>
      <c r="N58" s="94" t="n"/>
      <c r="O58" s="94" t="n"/>
      <c r="P58" s="94" t="n"/>
      <c r="Q58" s="94" t="n"/>
      <c r="R58" s="94" t="n"/>
      <c r="S58" s="60" t="n"/>
      <c r="T58" s="60" t="n"/>
      <c r="U58" s="94" t="n"/>
      <c r="V58" s="94" t="n"/>
      <c r="W58" s="94" t="n"/>
      <c r="X58" s="94" t="n"/>
      <c r="Y58" s="94" t="n"/>
      <c r="Z58" s="60" t="n"/>
      <c r="AA58" s="60" t="n"/>
      <c r="AB58" s="94" t="n"/>
      <c r="AC58" s="94" t="n"/>
      <c r="AD58" s="94" t="n"/>
      <c r="AE58" s="94" t="n"/>
      <c r="AF58" s="94" t="n"/>
      <c r="AG58" s="60" t="n"/>
      <c r="AH58" s="60" t="n"/>
      <c r="AI58" s="61" t="n"/>
      <c r="AJ58" s="62" t="n"/>
      <c r="AK58" s="63" t="n"/>
      <c r="AL58" s="60" t="n"/>
      <c r="AM58" s="60" t="n"/>
      <c r="AN58" s="64" t="n"/>
      <c r="AO58" s="64" t="n"/>
      <c r="AP58" s="64" t="n"/>
      <c r="AQ58" s="64" t="n"/>
      <c r="AR58" s="64" t="n"/>
      <c r="AS58" s="64" t="n"/>
      <c r="AT58" s="64" t="n"/>
      <c r="AU58" s="64" t="n"/>
      <c r="AV58" s="64" t="n"/>
      <c r="AW58" s="65" t="n"/>
      <c r="AX58" s="66" t="n"/>
      <c r="AY58" s="461" t="n"/>
      <c r="AZ58" s="67" t="n"/>
      <c r="BA58" s="66" t="n"/>
      <c r="BB58" s="66" t="n">
        <v>0.2</v>
      </c>
      <c r="BC58" s="66" t="n">
        <v>8.300000000000001</v>
      </c>
      <c r="BD58" s="66" t="n">
        <v>1.5</v>
      </c>
      <c r="BE58" s="66" t="n">
        <v>69.59999999999999</v>
      </c>
      <c r="BF58" s="24" t="inlineStr">
        <is>
          <t>الكترولوكس</t>
        </is>
      </c>
      <c r="BG58" s="68" t="inlineStr">
        <is>
          <t>القاهرة للصناعات المغذية غسالات</t>
        </is>
      </c>
      <c r="BH58" s="68" t="inlineStr">
        <is>
          <t>PDFRP0145</t>
        </is>
      </c>
      <c r="BI58" s="68" t="n"/>
      <c r="BJ58" s="68" t="n"/>
      <c r="BK58" s="68" t="n"/>
      <c r="BL58" s="68" t="n"/>
      <c r="BM58" s="68" t="n"/>
      <c r="BN58" s="68" t="n"/>
      <c r="BO58" s="68" t="n"/>
      <c r="BP58" s="68" t="n"/>
      <c r="BQ58" s="68" t="n"/>
      <c r="BR58" s="68" t="n"/>
      <c r="BS58" s="68" t="n"/>
      <c r="BT58" s="68" t="n"/>
      <c r="BU58" s="68" t="n"/>
      <c r="BV58" s="68" t="n"/>
      <c r="BW58" s="68" t="n"/>
      <c r="BX58" s="68" t="n"/>
      <c r="BY58" s="68" t="n"/>
      <c r="BZ58" s="68" t="n"/>
      <c r="CA58" s="68" t="n"/>
      <c r="CB58" s="68" t="n"/>
      <c r="CC58" s="68" t="n"/>
      <c r="CD58" s="68" t="n"/>
      <c r="CE58" s="68" t="n"/>
      <c r="CF58" s="68" t="n"/>
      <c r="CG58" s="68" t="n"/>
      <c r="CH58" s="68" t="n"/>
      <c r="CI58" s="68" t="n"/>
      <c r="CJ58" s="68" t="n"/>
      <c r="CK58" s="68" t="n"/>
      <c r="CL58" s="68" t="n"/>
      <c r="CM58" s="68" t="n"/>
      <c r="CN58" s="68" t="n"/>
      <c r="CO58" s="68" t="n"/>
      <c r="CP58" s="68" t="n"/>
      <c r="CQ58" s="68" t="n"/>
      <c r="CR58" s="68" t="n"/>
      <c r="CS58" s="68" t="n"/>
      <c r="CT58" s="68" t="n"/>
      <c r="CU58" s="68" t="n"/>
      <c r="CV58" s="68" t="n"/>
    </row>
    <row r="59" ht="31.5" customFormat="1" customHeight="1" s="69">
      <c r="A59" s="56" t="n">
        <v>2021</v>
      </c>
      <c r="B59" s="57" t="n">
        <v>2</v>
      </c>
      <c r="C59" s="460" t="n"/>
      <c r="D59" s="57" t="n"/>
      <c r="E59" s="57" t="n"/>
      <c r="F59" s="58" t="n"/>
      <c r="G59" s="59" t="n"/>
      <c r="H59" s="59" t="n"/>
      <c r="I59" s="59" t="n"/>
      <c r="J59" s="59" t="n"/>
      <c r="K59" s="153" t="n"/>
      <c r="L59" s="154" t="n"/>
      <c r="M59" s="155" t="n"/>
      <c r="N59" s="94" t="n"/>
      <c r="O59" s="94" t="n"/>
      <c r="P59" s="94" t="n"/>
      <c r="Q59" s="94" t="n"/>
      <c r="R59" s="94" t="n"/>
      <c r="S59" s="60" t="n"/>
      <c r="T59" s="60" t="n"/>
      <c r="U59" s="94" t="n"/>
      <c r="V59" s="94" t="n"/>
      <c r="W59" s="94" t="n"/>
      <c r="X59" s="94" t="n"/>
      <c r="Y59" s="94" t="n"/>
      <c r="Z59" s="60" t="n"/>
      <c r="AA59" s="60" t="n"/>
      <c r="AB59" s="94" t="n"/>
      <c r="AC59" s="94" t="n"/>
      <c r="AD59" s="94" t="n"/>
      <c r="AE59" s="94" t="n"/>
      <c r="AF59" s="94" t="n"/>
      <c r="AG59" s="60" t="n"/>
      <c r="AH59" s="60" t="n"/>
      <c r="AI59" s="61" t="n"/>
      <c r="AJ59" s="62" t="n"/>
      <c r="AK59" s="63" t="n"/>
      <c r="AL59" s="60" t="n"/>
      <c r="AM59" s="60" t="n"/>
      <c r="AN59" s="64" t="n"/>
      <c r="AO59" s="64" t="n"/>
      <c r="AP59" s="64" t="n"/>
      <c r="AQ59" s="64" t="n"/>
      <c r="AR59" s="64" t="n"/>
      <c r="AS59" s="64" t="n"/>
      <c r="AT59" s="64" t="n"/>
      <c r="AU59" s="64" t="n"/>
      <c r="AV59" s="64" t="n"/>
      <c r="AW59" s="65" t="n"/>
      <c r="AX59" s="66" t="n"/>
      <c r="AY59" s="461" t="n"/>
      <c r="AZ59" s="67" t="n"/>
      <c r="BA59" s="66" t="n"/>
      <c r="BB59" s="66" t="n">
        <v>0</v>
      </c>
      <c r="BC59" s="66" t="n">
        <v>0.8</v>
      </c>
      <c r="BD59" s="66" t="n">
        <v>5</v>
      </c>
      <c r="BE59" s="66" t="n">
        <v>116.9</v>
      </c>
      <c r="BF59" s="24" t="inlineStr">
        <is>
          <t>عملاء متنوعون</t>
        </is>
      </c>
      <c r="BG59" s="68" t="inlineStr">
        <is>
          <t>عملاء متنوعون</t>
        </is>
      </c>
      <c r="BH59" s="68" t="n"/>
      <c r="BI59" s="68" t="n"/>
      <c r="BJ59" s="68" t="n"/>
      <c r="BK59" s="68" t="n"/>
      <c r="BL59" s="68" t="n"/>
      <c r="BM59" s="68" t="n"/>
      <c r="BN59" s="68" t="n"/>
      <c r="BO59" s="68" t="n"/>
      <c r="BP59" s="68" t="n"/>
      <c r="BQ59" s="68" t="n"/>
      <c r="BR59" s="68" t="n"/>
      <c r="BS59" s="68" t="n"/>
      <c r="BT59" s="68" t="n"/>
      <c r="BU59" s="68" t="n"/>
      <c r="BV59" s="68" t="n"/>
      <c r="BW59" s="68" t="n"/>
      <c r="BX59" s="68" t="n"/>
      <c r="BY59" s="68" t="n"/>
      <c r="BZ59" s="68" t="n"/>
      <c r="CA59" s="68" t="n"/>
      <c r="CB59" s="68" t="n"/>
      <c r="CC59" s="68" t="n"/>
      <c r="CD59" s="68" t="n"/>
      <c r="CE59" s="68" t="n"/>
      <c r="CF59" s="68" t="n"/>
      <c r="CG59" s="68" t="n"/>
      <c r="CH59" s="68" t="n"/>
      <c r="CI59" s="68" t="n"/>
      <c r="CJ59" s="68" t="n"/>
      <c r="CK59" s="68" t="n"/>
      <c r="CL59" s="68" t="n"/>
      <c r="CM59" s="68" t="n"/>
      <c r="CN59" s="68" t="n"/>
      <c r="CO59" s="68" t="n"/>
      <c r="CP59" s="68" t="n"/>
      <c r="CQ59" s="68" t="n"/>
      <c r="CR59" s="68" t="n"/>
      <c r="CS59" s="68" t="n"/>
      <c r="CT59" s="68" t="n"/>
      <c r="CU59" s="68" t="n"/>
      <c r="CV59" s="68" t="n"/>
    </row>
    <row r="60" ht="31.5" customFormat="1" customHeight="1" s="69">
      <c r="A60" s="56" t="n">
        <v>2021</v>
      </c>
      <c r="B60" s="57" t="n">
        <v>2</v>
      </c>
      <c r="C60" s="460" t="n"/>
      <c r="D60" s="57" t="n"/>
      <c r="E60" s="57" t="n"/>
      <c r="F60" s="58" t="n"/>
      <c r="G60" s="59" t="n"/>
      <c r="H60" s="59" t="n"/>
      <c r="I60" s="59" t="n"/>
      <c r="J60" s="59" t="n"/>
      <c r="K60" s="153" t="n"/>
      <c r="L60" s="154" t="n"/>
      <c r="M60" s="155" t="n"/>
      <c r="N60" s="94" t="n"/>
      <c r="O60" s="94" t="n"/>
      <c r="P60" s="94" t="n"/>
      <c r="Q60" s="94" t="n"/>
      <c r="R60" s="94" t="n"/>
      <c r="S60" s="60" t="n"/>
      <c r="T60" s="60" t="n"/>
      <c r="U60" s="94" t="n"/>
      <c r="V60" s="94" t="n"/>
      <c r="W60" s="94" t="n"/>
      <c r="X60" s="94" t="n"/>
      <c r="Y60" s="94" t="n"/>
      <c r="Z60" s="60" t="n"/>
      <c r="AA60" s="60" t="n"/>
      <c r="AB60" s="94" t="n"/>
      <c r="AC60" s="94" t="n"/>
      <c r="AD60" s="94" t="n"/>
      <c r="AE60" s="94" t="n"/>
      <c r="AF60" s="94" t="n"/>
      <c r="AG60" s="60" t="n"/>
      <c r="AH60" s="60" t="n"/>
      <c r="AI60" s="61" t="n"/>
      <c r="AJ60" s="62" t="n"/>
      <c r="AK60" s="63" t="n"/>
      <c r="AL60" s="60" t="n"/>
      <c r="AM60" s="60" t="n"/>
      <c r="AN60" s="64" t="n"/>
      <c r="AO60" s="64" t="n"/>
      <c r="AP60" s="64" t="n"/>
      <c r="AQ60" s="64" t="n"/>
      <c r="AR60" s="64" t="n"/>
      <c r="AS60" s="64" t="n"/>
      <c r="AT60" s="64" t="n"/>
      <c r="AU60" s="64" t="n"/>
      <c r="AV60" s="64" t="n"/>
      <c r="AW60" s="65" t="n"/>
      <c r="AX60" s="66" t="n"/>
      <c r="AY60" s="461" t="n"/>
      <c r="AZ60" s="67" t="n"/>
      <c r="BA60" s="66" t="n"/>
      <c r="BB60" s="66" t="n"/>
      <c r="BC60" s="66" t="n"/>
      <c r="BD60" s="66" t="n"/>
      <c r="BE60" s="66" t="n"/>
      <c r="BF60" s="24" t="inlineStr">
        <is>
          <t>LG</t>
        </is>
      </c>
      <c r="BG60" s="68" t="inlineStr">
        <is>
          <t>HE</t>
        </is>
      </c>
      <c r="BH60" s="68" t="inlineStr">
        <is>
          <t>MFZ65262201</t>
        </is>
      </c>
      <c r="BI60" s="68" t="inlineStr">
        <is>
          <t>mma</t>
        </is>
      </c>
      <c r="BJ60" s="68" t="n"/>
      <c r="BK60" s="68" t="n"/>
      <c r="BL60" s="68" t="n"/>
      <c r="BM60" s="68" t="n"/>
      <c r="BN60" s="68" t="n"/>
      <c r="BO60" s="68" t="n"/>
      <c r="BP60" s="68" t="n"/>
      <c r="BQ60" s="68" t="n"/>
      <c r="BR60" s="68" t="n"/>
      <c r="BS60" s="68" t="n"/>
      <c r="BT60" s="68" t="n"/>
      <c r="BU60" s="68" t="n"/>
      <c r="BV60" s="68" t="n"/>
      <c r="BW60" s="68" t="n"/>
      <c r="BX60" s="68" t="n"/>
      <c r="BY60" s="68" t="n"/>
      <c r="BZ60" s="68" t="n"/>
      <c r="CA60" s="68" t="n"/>
      <c r="CB60" s="68" t="n"/>
      <c r="CC60" s="68" t="n"/>
      <c r="CD60" s="68" t="n"/>
      <c r="CE60" s="68" t="n"/>
      <c r="CF60" s="68" t="n"/>
      <c r="CG60" s="68" t="n"/>
      <c r="CH60" s="68" t="n"/>
      <c r="CI60" s="68" t="n"/>
      <c r="CJ60" s="68" t="n"/>
      <c r="CK60" s="68" t="n"/>
      <c r="CL60" s="68" t="n"/>
      <c r="CM60" s="68" t="n"/>
      <c r="CN60" s="68" t="n"/>
      <c r="CO60" s="68" t="n"/>
      <c r="CP60" s="68" t="n"/>
      <c r="CQ60" s="68" t="n"/>
      <c r="CR60" s="68" t="n"/>
      <c r="CS60" s="68" t="n"/>
      <c r="CT60" s="68" t="n"/>
      <c r="CU60" s="68" t="n"/>
      <c r="CV60" s="68" t="n"/>
    </row>
    <row r="61" ht="31.5" customFormat="1" customHeight="1" s="69">
      <c r="A61" s="56" t="n">
        <v>2021</v>
      </c>
      <c r="B61" s="57" t="n">
        <v>2</v>
      </c>
      <c r="C61" s="460" t="n"/>
      <c r="D61" s="57" t="n"/>
      <c r="E61" s="57" t="n"/>
      <c r="F61" s="58" t="n"/>
      <c r="G61" s="59" t="n"/>
      <c r="H61" s="59" t="n"/>
      <c r="I61" s="59" t="n"/>
      <c r="J61" s="59" t="n"/>
      <c r="K61" s="153" t="n"/>
      <c r="L61" s="154" t="n"/>
      <c r="M61" s="155" t="n"/>
      <c r="N61" s="94" t="n"/>
      <c r="O61" s="94" t="n"/>
      <c r="P61" s="94" t="n"/>
      <c r="Q61" s="94" t="n"/>
      <c r="R61" s="94" t="n"/>
      <c r="S61" s="60" t="n"/>
      <c r="T61" s="60" t="n"/>
      <c r="U61" s="94" t="n"/>
      <c r="V61" s="94" t="n"/>
      <c r="W61" s="94" t="n"/>
      <c r="X61" s="94" t="n"/>
      <c r="Y61" s="94" t="n"/>
      <c r="Z61" s="60" t="n"/>
      <c r="AA61" s="60" t="n"/>
      <c r="AB61" s="94" t="n"/>
      <c r="AC61" s="94" t="n"/>
      <c r="AD61" s="94" t="n"/>
      <c r="AE61" s="94" t="n"/>
      <c r="AF61" s="94" t="n"/>
      <c r="AG61" s="60" t="n"/>
      <c r="AH61" s="60" t="n"/>
      <c r="AI61" s="61" t="n"/>
      <c r="AJ61" s="62" t="n"/>
      <c r="AK61" s="63" t="n"/>
      <c r="AL61" s="60" t="n"/>
      <c r="AM61" s="60" t="n"/>
      <c r="AN61" s="64" t="n"/>
      <c r="AO61" s="64" t="n"/>
      <c r="AP61" s="64" t="n"/>
      <c r="AQ61" s="64" t="n"/>
      <c r="AR61" s="64" t="n"/>
      <c r="AS61" s="64" t="n"/>
      <c r="AT61" s="64" t="n"/>
      <c r="AU61" s="64" t="n"/>
      <c r="AV61" s="64" t="n"/>
      <c r="AW61" s="65" t="n"/>
      <c r="AX61" s="66" t="n"/>
      <c r="AY61" s="461" t="n"/>
      <c r="AZ61" s="67" t="n"/>
      <c r="BA61" s="66" t="n"/>
      <c r="BB61" s="66" t="n"/>
      <c r="BC61" s="66" t="n"/>
      <c r="BD61" s="66" t="n"/>
      <c r="BE61" s="66" t="n"/>
      <c r="BF61" s="24" t="inlineStr">
        <is>
          <t>تريدكو</t>
        </is>
      </c>
      <c r="BG61" s="68" t="inlineStr">
        <is>
          <t xml:space="preserve">تريدكو للصناعات الهندسية </t>
        </is>
      </c>
      <c r="BH61" s="68" t="n"/>
      <c r="BI61" s="68" t="n"/>
      <c r="BJ61" s="68" t="n"/>
      <c r="BK61" s="68" t="n"/>
      <c r="BL61" s="68" t="n"/>
      <c r="BM61" s="68" t="n"/>
      <c r="BN61" s="68" t="n"/>
      <c r="BO61" s="68" t="n"/>
      <c r="BP61" s="68" t="n"/>
      <c r="BQ61" s="68" t="n"/>
      <c r="BR61" s="68" t="n"/>
      <c r="BS61" s="68" t="n"/>
      <c r="BT61" s="68" t="n"/>
      <c r="BU61" s="68" t="n"/>
      <c r="BV61" s="68" t="n"/>
      <c r="BW61" s="68" t="n"/>
      <c r="BX61" s="68" t="n"/>
      <c r="BY61" s="68" t="n"/>
      <c r="BZ61" s="68" t="n"/>
      <c r="CA61" s="68" t="n"/>
      <c r="CB61" s="68" t="n"/>
      <c r="CC61" s="68" t="n"/>
      <c r="CD61" s="68" t="n"/>
      <c r="CE61" s="68" t="n"/>
      <c r="CF61" s="68" t="n"/>
      <c r="CG61" s="68" t="n"/>
      <c r="CH61" s="68" t="n"/>
      <c r="CI61" s="68" t="n"/>
      <c r="CJ61" s="68" t="n"/>
      <c r="CK61" s="68" t="n"/>
      <c r="CL61" s="68" t="n"/>
      <c r="CM61" s="68" t="n"/>
      <c r="CN61" s="68" t="n"/>
      <c r="CO61" s="68" t="n"/>
      <c r="CP61" s="68" t="n"/>
      <c r="CQ61" s="68" t="n"/>
      <c r="CR61" s="68" t="n"/>
      <c r="CS61" s="68" t="n"/>
      <c r="CT61" s="68" t="n"/>
      <c r="CU61" s="68" t="n"/>
      <c r="CV61" s="68" t="n"/>
    </row>
    <row r="62" ht="31.5" customFormat="1" customHeight="1" s="69">
      <c r="A62" s="56" t="n">
        <v>2021</v>
      </c>
      <c r="B62" s="57" t="n">
        <v>2</v>
      </c>
      <c r="C62" s="460" t="n"/>
      <c r="D62" s="57" t="n"/>
      <c r="E62" s="57" t="n"/>
      <c r="F62" s="58" t="n"/>
      <c r="G62" s="59" t="n"/>
      <c r="H62" s="59" t="n"/>
      <c r="I62" s="59" t="n"/>
      <c r="J62" s="59" t="n"/>
      <c r="K62" s="153" t="n"/>
      <c r="L62" s="154" t="n"/>
      <c r="M62" s="155" t="n"/>
      <c r="N62" s="94" t="n"/>
      <c r="O62" s="94" t="n"/>
      <c r="P62" s="94" t="n"/>
      <c r="Q62" s="94" t="n"/>
      <c r="R62" s="94" t="n"/>
      <c r="S62" s="60" t="n"/>
      <c r="T62" s="60" t="n"/>
      <c r="U62" s="94" t="n"/>
      <c r="V62" s="94" t="n"/>
      <c r="W62" s="94" t="n"/>
      <c r="X62" s="94" t="n"/>
      <c r="Y62" s="94" t="n"/>
      <c r="Z62" s="60" t="n"/>
      <c r="AA62" s="60" t="n"/>
      <c r="AB62" s="94" t="n"/>
      <c r="AC62" s="94" t="n"/>
      <c r="AD62" s="94" t="n"/>
      <c r="AE62" s="94" t="n"/>
      <c r="AF62" s="94" t="n"/>
      <c r="AG62" s="60" t="n"/>
      <c r="AH62" s="60" t="n"/>
      <c r="AI62" s="61" t="n"/>
      <c r="AJ62" s="62" t="n"/>
      <c r="AK62" s="63" t="n"/>
      <c r="AL62" s="60" t="n"/>
      <c r="AM62" s="60" t="n"/>
      <c r="AN62" s="64" t="n"/>
      <c r="AO62" s="64" t="n"/>
      <c r="AP62" s="64" t="n"/>
      <c r="AQ62" s="64" t="n"/>
      <c r="AR62" s="64" t="n"/>
      <c r="AS62" s="64" t="n"/>
      <c r="AT62" s="64" t="n"/>
      <c r="AU62" s="64" t="n"/>
      <c r="AV62" s="64" t="n"/>
      <c r="AW62" s="65" t="n"/>
      <c r="AX62" s="66" t="n"/>
      <c r="AY62" s="461" t="n"/>
      <c r="AZ62" s="67" t="n"/>
      <c r="BA62" s="66" t="n">
        <v>1</v>
      </c>
      <c r="BB62" s="66" t="n">
        <v>0.1</v>
      </c>
      <c r="BC62" s="66" t="n">
        <v>48.1</v>
      </c>
      <c r="BD62" s="66" t="n">
        <v>1.8</v>
      </c>
      <c r="BE62" s="66" t="n">
        <v>614.6</v>
      </c>
      <c r="BF62" s="24" t="inlineStr">
        <is>
          <t>عملاء متنوعون</t>
        </is>
      </c>
      <c r="BG62" s="68" t="inlineStr">
        <is>
          <t>عملاء متنوعون</t>
        </is>
      </c>
      <c r="BH62" s="68" t="n"/>
      <c r="BI62" s="68" t="n"/>
      <c r="BJ62" s="68" t="n"/>
      <c r="BK62" s="68" t="n"/>
      <c r="BL62" s="68" t="n"/>
      <c r="BM62" s="68" t="n"/>
      <c r="BN62" s="68" t="n"/>
      <c r="BO62" s="68" t="n"/>
      <c r="BP62" s="68" t="n"/>
      <c r="BQ62" s="68" t="n"/>
      <c r="BR62" s="68" t="n"/>
      <c r="BS62" s="68" t="n"/>
      <c r="BT62" s="68" t="n"/>
      <c r="BU62" s="68" t="n"/>
      <c r="BV62" s="68" t="n"/>
      <c r="BW62" s="68" t="n"/>
      <c r="BX62" s="68" t="n"/>
      <c r="BY62" s="68" t="n"/>
      <c r="BZ62" s="68" t="n"/>
      <c r="CA62" s="68" t="n"/>
      <c r="CB62" s="68" t="n"/>
      <c r="CC62" s="68" t="n"/>
      <c r="CD62" s="68" t="n"/>
      <c r="CE62" s="68" t="n"/>
      <c r="CF62" s="68" t="n"/>
      <c r="CG62" s="68" t="n"/>
      <c r="CH62" s="68" t="n"/>
      <c r="CI62" s="68" t="n"/>
      <c r="CJ62" s="68" t="n"/>
      <c r="CK62" s="68" t="n"/>
      <c r="CL62" s="68" t="n"/>
      <c r="CM62" s="68" t="n"/>
      <c r="CN62" s="68" t="n"/>
      <c r="CO62" s="68" t="n"/>
      <c r="CP62" s="68" t="n"/>
      <c r="CQ62" s="68" t="n"/>
      <c r="CR62" s="68" t="n"/>
      <c r="CS62" s="68" t="n"/>
      <c r="CT62" s="68" t="n"/>
      <c r="CU62" s="68" t="n"/>
      <c r="CV62" s="68" t="n"/>
    </row>
    <row r="63" ht="31.5" customFormat="1" customHeight="1" s="69">
      <c r="A63" s="56" t="n">
        <v>2021</v>
      </c>
      <c r="B63" s="57" t="n">
        <v>2</v>
      </c>
      <c r="C63" s="460" t="n"/>
      <c r="D63" s="57" t="n"/>
      <c r="E63" s="57" t="n"/>
      <c r="F63" s="58" t="n"/>
      <c r="G63" s="59" t="n"/>
      <c r="H63" s="59" t="n"/>
      <c r="I63" s="59" t="n"/>
      <c r="J63" s="59" t="n"/>
      <c r="K63" s="153" t="n"/>
      <c r="L63" s="154" t="n"/>
      <c r="M63" s="155" t="n"/>
      <c r="N63" s="94" t="n"/>
      <c r="O63" s="94" t="n"/>
      <c r="P63" s="94" t="n"/>
      <c r="Q63" s="94" t="n"/>
      <c r="R63" s="94" t="n"/>
      <c r="S63" s="60" t="n"/>
      <c r="T63" s="60" t="n"/>
      <c r="U63" s="94" t="n"/>
      <c r="V63" s="94" t="n"/>
      <c r="W63" s="94" t="n"/>
      <c r="X63" s="94" t="n"/>
      <c r="Y63" s="94" t="n"/>
      <c r="Z63" s="60" t="n"/>
      <c r="AA63" s="60" t="n"/>
      <c r="AB63" s="94" t="n"/>
      <c r="AC63" s="94" t="n"/>
      <c r="AD63" s="94" t="n"/>
      <c r="AE63" s="94" t="n"/>
      <c r="AF63" s="94" t="n"/>
      <c r="AG63" s="60" t="n"/>
      <c r="AH63" s="60" t="n"/>
      <c r="AI63" s="61" t="n"/>
      <c r="AJ63" s="62" t="n"/>
      <c r="AK63" s="63" t="n"/>
      <c r="AL63" s="60" t="n"/>
      <c r="AM63" s="60" t="n"/>
      <c r="AN63" s="64" t="n"/>
      <c r="AO63" s="64" t="n"/>
      <c r="AP63" s="64" t="n"/>
      <c r="AQ63" s="64" t="n"/>
      <c r="AR63" s="64" t="n"/>
      <c r="AS63" s="64" t="n"/>
      <c r="AT63" s="64" t="n"/>
      <c r="AU63" s="64" t="n"/>
      <c r="AV63" s="64" t="n"/>
      <c r="AW63" s="65" t="n"/>
      <c r="AX63" s="66" t="n"/>
      <c r="AY63" s="461" t="n"/>
      <c r="AZ63" s="67" t="n"/>
      <c r="BA63" s="66" t="n"/>
      <c r="BB63" s="66" t="n"/>
      <c r="BC63" s="66" t="n">
        <v>2.5</v>
      </c>
      <c r="BD63" s="66" t="n"/>
      <c r="BE63" s="66" t="n"/>
      <c r="BF63" s="24" t="inlineStr">
        <is>
          <t>LG</t>
        </is>
      </c>
      <c r="BG63" s="68" t="inlineStr">
        <is>
          <t>HE</t>
        </is>
      </c>
      <c r="BH63" s="68" t="inlineStr">
        <is>
          <t>AGG76599801</t>
        </is>
      </c>
      <c r="BI63" s="68" t="inlineStr">
        <is>
          <t>mmf</t>
        </is>
      </c>
      <c r="BJ63" s="68" t="n"/>
      <c r="BK63" s="68" t="n"/>
      <c r="BL63" s="68" t="n"/>
      <c r="BM63" s="68" t="n"/>
      <c r="BN63" s="68" t="n"/>
      <c r="BO63" s="68" t="n"/>
      <c r="BP63" s="68" t="n"/>
      <c r="BQ63" s="68" t="n"/>
      <c r="BR63" s="68" t="n"/>
      <c r="BS63" s="68" t="n"/>
      <c r="BT63" s="68" t="n"/>
      <c r="BU63" s="68" t="n"/>
      <c r="BV63" s="68" t="n"/>
      <c r="BW63" s="68" t="n"/>
      <c r="BX63" s="68" t="n"/>
      <c r="BY63" s="68" t="n"/>
      <c r="BZ63" s="68" t="n"/>
      <c r="CA63" s="68" t="n"/>
      <c r="CB63" s="68" t="n"/>
      <c r="CC63" s="68" t="n"/>
      <c r="CD63" s="68" t="n"/>
      <c r="CE63" s="68" t="n"/>
      <c r="CF63" s="68" t="n"/>
      <c r="CG63" s="68" t="n"/>
      <c r="CH63" s="68" t="n"/>
      <c r="CI63" s="68" t="n"/>
      <c r="CJ63" s="68" t="n"/>
      <c r="CK63" s="68" t="n"/>
      <c r="CL63" s="68" t="n"/>
      <c r="CM63" s="68" t="n"/>
      <c r="CN63" s="68" t="n"/>
      <c r="CO63" s="68" t="n"/>
      <c r="CP63" s="68" t="n"/>
      <c r="CQ63" s="68" t="n"/>
      <c r="CR63" s="68" t="n"/>
      <c r="CS63" s="68" t="n"/>
      <c r="CT63" s="68" t="n"/>
      <c r="CU63" s="68" t="n"/>
      <c r="CV63" s="68" t="n"/>
    </row>
    <row r="64" ht="31.5" customFormat="1" customHeight="1" s="69">
      <c r="A64" s="56" t="n">
        <v>2021</v>
      </c>
      <c r="B64" s="57" t="n">
        <v>2</v>
      </c>
      <c r="C64" s="460" t="n"/>
      <c r="D64" s="57" t="n"/>
      <c r="E64" s="57" t="n"/>
      <c r="F64" s="58" t="n"/>
      <c r="G64" s="59" t="n"/>
      <c r="H64" s="59" t="n"/>
      <c r="I64" s="59" t="n"/>
      <c r="J64" s="59" t="n"/>
      <c r="K64" s="153" t="n"/>
      <c r="L64" s="154" t="n"/>
      <c r="M64" s="155" t="n"/>
      <c r="N64" s="94" t="n"/>
      <c r="O64" s="94" t="n"/>
      <c r="P64" s="94" t="n"/>
      <c r="Q64" s="94" t="n"/>
      <c r="R64" s="94" t="n"/>
      <c r="S64" s="60" t="n"/>
      <c r="T64" s="60" t="n"/>
      <c r="U64" s="94" t="n"/>
      <c r="V64" s="94" t="n"/>
      <c r="W64" s="94" t="n"/>
      <c r="X64" s="94" t="n"/>
      <c r="Y64" s="94" t="n"/>
      <c r="Z64" s="60" t="n"/>
      <c r="AA64" s="60" t="n"/>
      <c r="AB64" s="94" t="n"/>
      <c r="AC64" s="94" t="n"/>
      <c r="AD64" s="94" t="n"/>
      <c r="AE64" s="94" t="n"/>
      <c r="AF64" s="94" t="n"/>
      <c r="AG64" s="60" t="n"/>
      <c r="AH64" s="60" t="n"/>
      <c r="AI64" s="61" t="n"/>
      <c r="AJ64" s="62" t="n"/>
      <c r="AK64" s="63" t="n"/>
      <c r="AL64" s="60" t="n"/>
      <c r="AM64" s="60" t="n"/>
      <c r="AN64" s="64" t="n"/>
      <c r="AO64" s="64" t="n"/>
      <c r="AP64" s="64" t="n"/>
      <c r="AQ64" s="64" t="n"/>
      <c r="AR64" s="64" t="n"/>
      <c r="AS64" s="64" t="n"/>
      <c r="AT64" s="64" t="n"/>
      <c r="AU64" s="64" t="n"/>
      <c r="AV64" s="64" t="n"/>
      <c r="AW64" s="65" t="n"/>
      <c r="AX64" s="66" t="n"/>
      <c r="AY64" s="461" t="n"/>
      <c r="AZ64" s="67" t="n"/>
      <c r="BA64" s="66" t="n"/>
      <c r="BB64" s="66" t="n">
        <v>0.1</v>
      </c>
      <c r="BC64" s="66" t="n">
        <v>1.8</v>
      </c>
      <c r="BD64" s="66" t="n">
        <v>4</v>
      </c>
      <c r="BE64" s="66" t="n">
        <v>84.40000000000001</v>
      </c>
      <c r="BF64" s="24" t="inlineStr">
        <is>
          <t>توشيبا</t>
        </is>
      </c>
      <c r="BG64" s="68" t="inlineStr">
        <is>
          <t>توشيبا للاجهزة المرئية</t>
        </is>
      </c>
      <c r="BH64" s="68" t="n"/>
      <c r="BI64" s="68" t="n"/>
      <c r="BJ64" s="68" t="n"/>
      <c r="BK64" s="68" t="n"/>
      <c r="BL64" s="68" t="n"/>
      <c r="BM64" s="68" t="n"/>
      <c r="BN64" s="68" t="n"/>
      <c r="BO64" s="68" t="n"/>
      <c r="BP64" s="68" t="n"/>
      <c r="BQ64" s="68" t="n"/>
      <c r="BR64" s="68" t="n"/>
      <c r="BS64" s="68" t="n"/>
      <c r="BT64" s="68" t="n"/>
      <c r="BU64" s="68" t="n"/>
      <c r="BV64" s="68" t="n"/>
      <c r="BW64" s="68" t="n"/>
      <c r="BX64" s="68" t="n"/>
      <c r="BY64" s="68" t="n"/>
      <c r="BZ64" s="68" t="n"/>
      <c r="CA64" s="68" t="n"/>
      <c r="CB64" s="68" t="n"/>
      <c r="CC64" s="68" t="n"/>
      <c r="CD64" s="68" t="n"/>
      <c r="CE64" s="68" t="n"/>
      <c r="CF64" s="68" t="n"/>
      <c r="CG64" s="68" t="n"/>
      <c r="CH64" s="68" t="n"/>
      <c r="CI64" s="68" t="n"/>
      <c r="CJ64" s="68" t="n"/>
      <c r="CK64" s="68" t="n"/>
      <c r="CL64" s="68" t="n"/>
      <c r="CM64" s="68" t="n"/>
      <c r="CN64" s="68" t="n"/>
      <c r="CO64" s="68" t="n"/>
      <c r="CP64" s="68" t="n"/>
      <c r="CQ64" s="68" t="n"/>
      <c r="CR64" s="68" t="n"/>
      <c r="CS64" s="68" t="n"/>
      <c r="CT64" s="68" t="n"/>
      <c r="CU64" s="68" t="n"/>
      <c r="CV64" s="68" t="n"/>
    </row>
    <row r="65" ht="31.5" customFormat="1" customHeight="1" s="69">
      <c r="A65" s="56" t="n">
        <v>2021</v>
      </c>
      <c r="B65" s="57" t="n">
        <v>2</v>
      </c>
      <c r="C65" s="460" t="n"/>
      <c r="D65" s="57" t="n"/>
      <c r="E65" s="57" t="n"/>
      <c r="F65" s="58" t="n"/>
      <c r="G65" s="59" t="n"/>
      <c r="H65" s="59" t="n"/>
      <c r="I65" s="59" t="n"/>
      <c r="J65" s="59" t="n"/>
      <c r="K65" s="153" t="n"/>
      <c r="L65" s="154" t="n"/>
      <c r="M65" s="155" t="n"/>
      <c r="N65" s="94" t="n"/>
      <c r="O65" s="94" t="n"/>
      <c r="P65" s="94" t="n"/>
      <c r="Q65" s="94" t="n"/>
      <c r="R65" s="94" t="n"/>
      <c r="S65" s="60" t="n"/>
      <c r="T65" s="60" t="n"/>
      <c r="U65" s="94" t="n"/>
      <c r="V65" s="94" t="n"/>
      <c r="W65" s="94" t="n"/>
      <c r="X65" s="94" t="n"/>
      <c r="Y65" s="94" t="n"/>
      <c r="Z65" s="60" t="n"/>
      <c r="AA65" s="60" t="n"/>
      <c r="AB65" s="94" t="n"/>
      <c r="AC65" s="94" t="n"/>
      <c r="AD65" s="94" t="n"/>
      <c r="AE65" s="94" t="n"/>
      <c r="AF65" s="94" t="n"/>
      <c r="AG65" s="60" t="n"/>
      <c r="AH65" s="60" t="n"/>
      <c r="AI65" s="61" t="n"/>
      <c r="AJ65" s="62" t="n"/>
      <c r="AK65" s="63" t="n"/>
      <c r="AL65" s="60" t="n"/>
      <c r="AM65" s="60" t="n"/>
      <c r="AN65" s="64" t="n"/>
      <c r="AO65" s="64" t="n"/>
      <c r="AP65" s="64" t="n"/>
      <c r="AQ65" s="64" t="n"/>
      <c r="AR65" s="64" t="n"/>
      <c r="AS65" s="64" t="n"/>
      <c r="AT65" s="64" t="n"/>
      <c r="AU65" s="64" t="n"/>
      <c r="AV65" s="64" t="n"/>
      <c r="AW65" s="65" t="n"/>
      <c r="AX65" s="66" t="n"/>
      <c r="AY65" s="461" t="n"/>
      <c r="AZ65" s="67" t="n"/>
      <c r="BA65" s="66" t="n"/>
      <c r="BB65" s="66" t="n">
        <v>0.1</v>
      </c>
      <c r="BC65" s="66" t="n">
        <v>2.1</v>
      </c>
      <c r="BD65" s="66" t="n">
        <v>2.5</v>
      </c>
      <c r="BE65" s="66" t="n">
        <v>70.8</v>
      </c>
      <c r="BF65" s="24" t="inlineStr">
        <is>
          <t>توشيبا</t>
        </is>
      </c>
      <c r="BG65" s="68" t="inlineStr">
        <is>
          <t>توشيبا للاجهزة المرئية</t>
        </is>
      </c>
      <c r="BH65" s="68" t="n"/>
      <c r="BI65" s="68" t="n"/>
      <c r="BJ65" s="68" t="n"/>
      <c r="BK65" s="68" t="n"/>
      <c r="BL65" s="68" t="n"/>
      <c r="BM65" s="68" t="n"/>
      <c r="BN65" s="68" t="n"/>
      <c r="BO65" s="68" t="n"/>
      <c r="BP65" s="68" t="n"/>
      <c r="BQ65" s="68" t="n"/>
      <c r="BR65" s="68" t="n"/>
      <c r="BS65" s="68" t="n"/>
      <c r="BT65" s="68" t="n"/>
      <c r="BU65" s="68" t="n"/>
      <c r="BV65" s="68" t="n"/>
      <c r="BW65" s="68" t="n"/>
      <c r="BX65" s="68" t="n"/>
      <c r="BY65" s="68" t="n"/>
      <c r="BZ65" s="68" t="n"/>
      <c r="CA65" s="68" t="n"/>
      <c r="CB65" s="68" t="n"/>
      <c r="CC65" s="68" t="n"/>
      <c r="CD65" s="68" t="n"/>
      <c r="CE65" s="68" t="n"/>
      <c r="CF65" s="68" t="n"/>
      <c r="CG65" s="68" t="n"/>
      <c r="CH65" s="68" t="n"/>
      <c r="CI65" s="68" t="n"/>
      <c r="CJ65" s="68" t="n"/>
      <c r="CK65" s="68" t="n"/>
      <c r="CL65" s="68" t="n"/>
      <c r="CM65" s="68" t="n"/>
      <c r="CN65" s="68" t="n"/>
      <c r="CO65" s="68" t="n"/>
      <c r="CP65" s="68" t="n"/>
      <c r="CQ65" s="68" t="n"/>
      <c r="CR65" s="68" t="n"/>
      <c r="CS65" s="68" t="n"/>
      <c r="CT65" s="68" t="n"/>
      <c r="CU65" s="68" t="n"/>
      <c r="CV65" s="68" t="n"/>
    </row>
    <row r="66" ht="31.5" customFormat="1" customHeight="1" s="69">
      <c r="A66" s="56" t="n">
        <v>2021</v>
      </c>
      <c r="B66" s="57" t="n">
        <v>2</v>
      </c>
      <c r="C66" s="460" t="n"/>
      <c r="D66" s="57" t="n"/>
      <c r="E66" s="57" t="n"/>
      <c r="F66" s="58" t="n"/>
      <c r="G66" s="59" t="n"/>
      <c r="H66" s="59" t="n"/>
      <c r="I66" s="59" t="n"/>
      <c r="J66" s="59" t="n"/>
      <c r="K66" s="153" t="n"/>
      <c r="L66" s="154" t="n"/>
      <c r="M66" s="155" t="n"/>
      <c r="N66" s="94" t="n"/>
      <c r="O66" s="94" t="n"/>
      <c r="P66" s="94" t="n"/>
      <c r="Q66" s="94" t="n"/>
      <c r="R66" s="94" t="n"/>
      <c r="S66" s="60" t="n"/>
      <c r="T66" s="60" t="n"/>
      <c r="U66" s="94" t="n"/>
      <c r="V66" s="94" t="n"/>
      <c r="W66" s="94" t="n"/>
      <c r="X66" s="94" t="n"/>
      <c r="Y66" s="94" t="n"/>
      <c r="Z66" s="60" t="n"/>
      <c r="AA66" s="60" t="n"/>
      <c r="AB66" s="94" t="n"/>
      <c r="AC66" s="94" t="n"/>
      <c r="AD66" s="94" t="n"/>
      <c r="AE66" s="94" t="n"/>
      <c r="AF66" s="94" t="n"/>
      <c r="AG66" s="60" t="n"/>
      <c r="AH66" s="60" t="n"/>
      <c r="AI66" s="61" t="n"/>
      <c r="AJ66" s="62" t="n"/>
      <c r="AK66" s="63" t="n"/>
      <c r="AL66" s="60" t="n"/>
      <c r="AM66" s="60" t="n"/>
      <c r="AN66" s="64" t="n"/>
      <c r="AO66" s="64" t="n"/>
      <c r="AP66" s="64" t="n"/>
      <c r="AQ66" s="64" t="n"/>
      <c r="AR66" s="64" t="n"/>
      <c r="AS66" s="64" t="n"/>
      <c r="AT66" s="64" t="n"/>
      <c r="AU66" s="64" t="n"/>
      <c r="AV66" s="64" t="n"/>
      <c r="AW66" s="65" t="n"/>
      <c r="AX66" s="66" t="n"/>
      <c r="AY66" s="461" t="n"/>
      <c r="AZ66" s="67" t="n"/>
      <c r="BA66" s="66" t="n"/>
      <c r="BB66" s="66" t="n">
        <v>0.5</v>
      </c>
      <c r="BC66" s="66" t="n">
        <v>10.9</v>
      </c>
      <c r="BD66" s="66" t="n">
        <v>1.2</v>
      </c>
      <c r="BE66" s="66" t="n">
        <v>27.1</v>
      </c>
      <c r="BF66" s="24" t="inlineStr">
        <is>
          <t>توشيبا</t>
        </is>
      </c>
      <c r="BG66" s="68" t="inlineStr">
        <is>
          <t>توشيبا للاجهزة المرئية</t>
        </is>
      </c>
      <c r="BH66" s="68" t="n"/>
      <c r="BI66" s="68" t="n"/>
      <c r="BJ66" s="68" t="n"/>
      <c r="BK66" s="68" t="n"/>
      <c r="BL66" s="68" t="n"/>
      <c r="BM66" s="68" t="n"/>
      <c r="BN66" s="68" t="n"/>
      <c r="BO66" s="68" t="n"/>
      <c r="BP66" s="68" t="n"/>
      <c r="BQ66" s="68" t="n"/>
      <c r="BR66" s="68" t="n"/>
      <c r="BS66" s="68" t="n"/>
      <c r="BT66" s="68" t="n"/>
      <c r="BU66" s="68" t="n"/>
      <c r="BV66" s="68" t="n"/>
      <c r="BW66" s="68" t="n"/>
      <c r="BX66" s="68" t="n"/>
      <c r="BY66" s="68" t="n"/>
      <c r="BZ66" s="68" t="n"/>
      <c r="CA66" s="68" t="n"/>
      <c r="CB66" s="68" t="n"/>
      <c r="CC66" s="68" t="n"/>
      <c r="CD66" s="68" t="n"/>
      <c r="CE66" s="68" t="n"/>
      <c r="CF66" s="68" t="n"/>
      <c r="CG66" s="68" t="n"/>
      <c r="CH66" s="68" t="n"/>
      <c r="CI66" s="68" t="n"/>
      <c r="CJ66" s="68" t="n"/>
      <c r="CK66" s="68" t="n"/>
      <c r="CL66" s="68" t="n"/>
      <c r="CM66" s="68" t="n"/>
      <c r="CN66" s="68" t="n"/>
      <c r="CO66" s="68" t="n"/>
      <c r="CP66" s="68" t="n"/>
      <c r="CQ66" s="68" t="n"/>
      <c r="CR66" s="68" t="n"/>
      <c r="CS66" s="68" t="n"/>
      <c r="CT66" s="68" t="n"/>
      <c r="CU66" s="68" t="n"/>
      <c r="CV66" s="68" t="n"/>
    </row>
    <row r="67" ht="31.5" customFormat="1" customHeight="1" s="69">
      <c r="A67" s="56" t="n">
        <v>2021</v>
      </c>
      <c r="B67" s="57" t="n">
        <v>2</v>
      </c>
      <c r="C67" s="460" t="n"/>
      <c r="D67" s="57" t="n"/>
      <c r="E67" s="57" t="n"/>
      <c r="F67" s="58" t="n"/>
      <c r="G67" s="59" t="n"/>
      <c r="H67" s="59" t="n"/>
      <c r="I67" s="59" t="n"/>
      <c r="J67" s="59" t="n"/>
      <c r="K67" s="153" t="n"/>
      <c r="L67" s="154" t="n"/>
      <c r="M67" s="155" t="n"/>
      <c r="N67" s="94" t="n"/>
      <c r="O67" s="94" t="n"/>
      <c r="P67" s="94" t="n"/>
      <c r="Q67" s="94" t="n"/>
      <c r="R67" s="94" t="n"/>
      <c r="S67" s="60" t="n"/>
      <c r="T67" s="60" t="n"/>
      <c r="U67" s="94" t="n"/>
      <c r="V67" s="94" t="n"/>
      <c r="W67" s="94" t="n"/>
      <c r="X67" s="94" t="n"/>
      <c r="Y67" s="94" t="n"/>
      <c r="Z67" s="60" t="n"/>
      <c r="AA67" s="60" t="n"/>
      <c r="AB67" s="94" t="n"/>
      <c r="AC67" s="94" t="n"/>
      <c r="AD67" s="94" t="n"/>
      <c r="AE67" s="94" t="n"/>
      <c r="AF67" s="94" t="n"/>
      <c r="AG67" s="60" t="n"/>
      <c r="AH67" s="60" t="n"/>
      <c r="AI67" s="61" t="n"/>
      <c r="AJ67" s="62" t="n"/>
      <c r="AK67" s="63" t="n"/>
      <c r="AL67" s="60" t="n"/>
      <c r="AM67" s="60" t="n"/>
      <c r="AN67" s="64" t="n"/>
      <c r="AO67" s="64" t="n"/>
      <c r="AP67" s="64" t="n"/>
      <c r="AQ67" s="64" t="n"/>
      <c r="AR67" s="64" t="n"/>
      <c r="AS67" s="64" t="n"/>
      <c r="AT67" s="64" t="n"/>
      <c r="AU67" s="64" t="n"/>
      <c r="AV67" s="64" t="n"/>
      <c r="AW67" s="65" t="n"/>
      <c r="AX67" s="66" t="n"/>
      <c r="AY67" s="461" t="n"/>
      <c r="AZ67" s="67" t="n"/>
      <c r="BA67" s="66" t="n">
        <v>1</v>
      </c>
      <c r="BB67" s="66" t="n">
        <v>0</v>
      </c>
      <c r="BC67" s="66" t="n">
        <v>0.4</v>
      </c>
      <c r="BD67" s="66" t="n">
        <v>2.8</v>
      </c>
      <c r="BE67" s="66" t="n">
        <v>178.2</v>
      </c>
      <c r="BF67" s="24" t="inlineStr">
        <is>
          <t>عملاء متنوعون</t>
        </is>
      </c>
      <c r="BG67" s="68" t="inlineStr">
        <is>
          <t>عملاء متنوعون</t>
        </is>
      </c>
      <c r="BH67" s="68" t="n"/>
      <c r="BI67" s="68" t="n"/>
      <c r="BJ67" s="68" t="n"/>
      <c r="BK67" s="68" t="n"/>
      <c r="BL67" s="68" t="n"/>
      <c r="BM67" s="68" t="n"/>
      <c r="BN67" s="68" t="n"/>
      <c r="BO67" s="68" t="n"/>
      <c r="BP67" s="68" t="n"/>
      <c r="BQ67" s="68" t="n"/>
      <c r="BR67" s="68" t="n"/>
      <c r="BS67" s="68" t="n"/>
      <c r="BT67" s="68" t="n"/>
      <c r="BU67" s="68" t="n"/>
      <c r="BV67" s="68" t="n"/>
      <c r="BW67" s="68" t="n"/>
      <c r="BX67" s="68" t="n"/>
      <c r="BY67" s="68" t="n"/>
      <c r="BZ67" s="68" t="n"/>
      <c r="CA67" s="68" t="n"/>
      <c r="CB67" s="68" t="n"/>
      <c r="CC67" s="68" t="n"/>
      <c r="CD67" s="68" t="n"/>
      <c r="CE67" s="68" t="n"/>
      <c r="CF67" s="68" t="n"/>
      <c r="CG67" s="68" t="n"/>
      <c r="CH67" s="68" t="n"/>
      <c r="CI67" s="68" t="n"/>
      <c r="CJ67" s="68" t="n"/>
      <c r="CK67" s="68" t="n"/>
      <c r="CL67" s="68" t="n"/>
      <c r="CM67" s="68" t="n"/>
      <c r="CN67" s="68" t="n"/>
      <c r="CO67" s="68" t="n"/>
      <c r="CP67" s="68" t="n"/>
      <c r="CQ67" s="68" t="n"/>
      <c r="CR67" s="68" t="n"/>
      <c r="CS67" s="68" t="n"/>
      <c r="CT67" s="68" t="n"/>
      <c r="CU67" s="68" t="n"/>
      <c r="CV67" s="68" t="n"/>
    </row>
    <row r="68" ht="31.5" customFormat="1" customHeight="1" s="69">
      <c r="A68" s="56" t="n">
        <v>2021</v>
      </c>
      <c r="B68" s="57" t="n">
        <v>2</v>
      </c>
      <c r="C68" s="460" t="n"/>
      <c r="D68" s="57" t="n"/>
      <c r="E68" s="57" t="n"/>
      <c r="F68" s="58" t="n"/>
      <c r="G68" s="59" t="n"/>
      <c r="H68" s="59" t="n"/>
      <c r="I68" s="59" t="n"/>
      <c r="J68" s="59" t="n"/>
      <c r="K68" s="153" t="n"/>
      <c r="L68" s="154" t="n"/>
      <c r="M68" s="155" t="n"/>
      <c r="N68" s="94" t="n"/>
      <c r="O68" s="94" t="n"/>
      <c r="P68" s="94" t="n"/>
      <c r="Q68" s="94" t="n"/>
      <c r="R68" s="94" t="n"/>
      <c r="S68" s="60" t="n"/>
      <c r="T68" s="60" t="n"/>
      <c r="U68" s="94" t="n"/>
      <c r="V68" s="94" t="n"/>
      <c r="W68" s="94" t="n"/>
      <c r="X68" s="94" t="n"/>
      <c r="Y68" s="94" t="n"/>
      <c r="Z68" s="60" t="n"/>
      <c r="AA68" s="60" t="n"/>
      <c r="AB68" s="94" t="n"/>
      <c r="AC68" s="94" t="n"/>
      <c r="AD68" s="94" t="n"/>
      <c r="AE68" s="94" t="n"/>
      <c r="AF68" s="94" t="n"/>
      <c r="AG68" s="60" t="n"/>
      <c r="AH68" s="60" t="n"/>
      <c r="AI68" s="61" t="n"/>
      <c r="AJ68" s="62" t="n"/>
      <c r="AK68" s="63" t="n"/>
      <c r="AL68" s="60" t="n"/>
      <c r="AM68" s="60" t="n"/>
      <c r="AN68" s="64" t="n"/>
      <c r="AO68" s="64" t="n"/>
      <c r="AP68" s="64" t="n"/>
      <c r="AQ68" s="64" t="n"/>
      <c r="AR68" s="64" t="n"/>
      <c r="AS68" s="64" t="n"/>
      <c r="AT68" s="64" t="n"/>
      <c r="AU68" s="64" t="n"/>
      <c r="AV68" s="64" t="n"/>
      <c r="AW68" s="65" t="n"/>
      <c r="AX68" s="66" t="n"/>
      <c r="AY68" s="461" t="n"/>
      <c r="AZ68" s="67" t="n"/>
      <c r="BA68" s="66" t="n"/>
      <c r="BB68" s="66" t="n">
        <v>0</v>
      </c>
      <c r="BC68" s="66" t="n">
        <v>0.1</v>
      </c>
      <c r="BD68" s="66" t="n"/>
      <c r="BE68" s="66" t="n"/>
      <c r="BF68" s="24" t="inlineStr">
        <is>
          <t>مشتل اسنا</t>
        </is>
      </c>
      <c r="BG68" s="68" t="inlineStr">
        <is>
          <t>مشتل اسنا</t>
        </is>
      </c>
      <c r="BH68" s="68" t="n"/>
      <c r="BI68" s="68" t="n"/>
      <c r="BJ68" s="68" t="n"/>
      <c r="BK68" s="68" t="n"/>
      <c r="BL68" s="68" t="n"/>
      <c r="BM68" s="68" t="n"/>
      <c r="BN68" s="68" t="n"/>
      <c r="BO68" s="68" t="n"/>
      <c r="BP68" s="68" t="n"/>
      <c r="BQ68" s="68" t="n"/>
      <c r="BR68" s="68" t="n"/>
      <c r="BS68" s="68" t="n"/>
      <c r="BT68" s="68" t="n"/>
      <c r="BU68" s="68" t="n"/>
      <c r="BV68" s="68" t="n"/>
      <c r="BW68" s="68" t="n"/>
      <c r="BX68" s="68" t="n"/>
      <c r="BY68" s="68" t="n"/>
      <c r="BZ68" s="68" t="n"/>
      <c r="CA68" s="68" t="n"/>
      <c r="CB68" s="68" t="n"/>
      <c r="CC68" s="68" t="n"/>
      <c r="CD68" s="68" t="n"/>
      <c r="CE68" s="68" t="n"/>
      <c r="CF68" s="68" t="n"/>
      <c r="CG68" s="68" t="n"/>
      <c r="CH68" s="68" t="n"/>
      <c r="CI68" s="68" t="n"/>
      <c r="CJ68" s="68" t="n"/>
      <c r="CK68" s="68" t="n"/>
      <c r="CL68" s="68" t="n"/>
      <c r="CM68" s="68" t="n"/>
      <c r="CN68" s="68" t="n"/>
      <c r="CO68" s="68" t="n"/>
      <c r="CP68" s="68" t="n"/>
      <c r="CQ68" s="68" t="n"/>
      <c r="CR68" s="68" t="n"/>
      <c r="CS68" s="68" t="n"/>
      <c r="CT68" s="68" t="n"/>
      <c r="CU68" s="68" t="n"/>
      <c r="CV68" s="68" t="n"/>
    </row>
    <row r="69" ht="31.5" customFormat="1" customHeight="1" s="69">
      <c r="A69" s="56" t="n">
        <v>2021</v>
      </c>
      <c r="B69" s="57" t="n">
        <v>2</v>
      </c>
      <c r="C69" s="460" t="n"/>
      <c r="D69" s="57" t="n"/>
      <c r="E69" s="57" t="n"/>
      <c r="F69" s="58" t="n"/>
      <c r="G69" s="59" t="n"/>
      <c r="H69" s="59" t="n"/>
      <c r="I69" s="59" t="n"/>
      <c r="J69" s="59" t="n"/>
      <c r="K69" s="153" t="n"/>
      <c r="L69" s="154" t="n"/>
      <c r="M69" s="155" t="n"/>
      <c r="N69" s="94" t="n"/>
      <c r="O69" s="94" t="n"/>
      <c r="P69" s="94" t="n"/>
      <c r="Q69" s="94" t="n"/>
      <c r="R69" s="94" t="n"/>
      <c r="S69" s="60" t="n"/>
      <c r="T69" s="60" t="n"/>
      <c r="U69" s="94" t="n"/>
      <c r="V69" s="94" t="n"/>
      <c r="W69" s="94" t="n"/>
      <c r="X69" s="94" t="n"/>
      <c r="Y69" s="94" t="n"/>
      <c r="Z69" s="60" t="n"/>
      <c r="AA69" s="60" t="n"/>
      <c r="AB69" s="94" t="n"/>
      <c r="AC69" s="94" t="n"/>
      <c r="AD69" s="94" t="n"/>
      <c r="AE69" s="94" t="n"/>
      <c r="AF69" s="94" t="n"/>
      <c r="AG69" s="60" t="n"/>
      <c r="AH69" s="60" t="n"/>
      <c r="AI69" s="61" t="n"/>
      <c r="AJ69" s="62" t="n"/>
      <c r="AK69" s="63" t="n"/>
      <c r="AL69" s="60" t="n"/>
      <c r="AM69" s="60" t="n"/>
      <c r="AN69" s="64" t="n"/>
      <c r="AO69" s="64" t="n"/>
      <c r="AP69" s="64" t="n"/>
      <c r="AQ69" s="64" t="n"/>
      <c r="AR69" s="64" t="n"/>
      <c r="AS69" s="64" t="n"/>
      <c r="AT69" s="64" t="n"/>
      <c r="AU69" s="64" t="n"/>
      <c r="AV69" s="64" t="n"/>
      <c r="AW69" s="65" t="n"/>
      <c r="AX69" s="66" t="n"/>
      <c r="AY69" s="461" t="n"/>
      <c r="AZ69" s="67" t="n"/>
      <c r="BA69" s="66" t="n">
        <v>1</v>
      </c>
      <c r="BB69" s="66" t="n">
        <v>0</v>
      </c>
      <c r="BC69" s="66" t="n">
        <v>0.4</v>
      </c>
      <c r="BD69" s="66" t="n"/>
      <c r="BE69" s="66" t="n"/>
      <c r="BF69" s="24" t="inlineStr">
        <is>
          <t>مشتل اسنا</t>
        </is>
      </c>
      <c r="BG69" s="68" t="inlineStr">
        <is>
          <t>مشتل اسنا</t>
        </is>
      </c>
      <c r="BH69" s="68" t="n"/>
      <c r="BI69" s="68" t="n"/>
      <c r="BJ69" s="68" t="n"/>
      <c r="BK69" s="68" t="n"/>
      <c r="BL69" s="68" t="n"/>
      <c r="BM69" s="68" t="n"/>
      <c r="BN69" s="68" t="n"/>
      <c r="BO69" s="68" t="n"/>
      <c r="BP69" s="68" t="n"/>
      <c r="BQ69" s="68" t="n"/>
      <c r="BR69" s="68" t="n"/>
      <c r="BS69" s="68" t="n"/>
      <c r="BT69" s="68" t="n"/>
      <c r="BU69" s="68" t="n"/>
      <c r="BV69" s="68" t="n"/>
      <c r="BW69" s="68" t="n"/>
      <c r="BX69" s="68" t="n"/>
      <c r="BY69" s="68" t="n"/>
      <c r="BZ69" s="68" t="n"/>
      <c r="CA69" s="68" t="n"/>
      <c r="CB69" s="68" t="n"/>
      <c r="CC69" s="68" t="n"/>
      <c r="CD69" s="68" t="n"/>
      <c r="CE69" s="68" t="n"/>
      <c r="CF69" s="68" t="n"/>
      <c r="CG69" s="68" t="n"/>
      <c r="CH69" s="68" t="n"/>
      <c r="CI69" s="68" t="n"/>
      <c r="CJ69" s="68" t="n"/>
      <c r="CK69" s="68" t="n"/>
      <c r="CL69" s="68" t="n"/>
      <c r="CM69" s="68" t="n"/>
      <c r="CN69" s="68" t="n"/>
      <c r="CO69" s="68" t="n"/>
      <c r="CP69" s="68" t="n"/>
      <c r="CQ69" s="68" t="n"/>
      <c r="CR69" s="68" t="n"/>
      <c r="CS69" s="68" t="n"/>
      <c r="CT69" s="68" t="n"/>
      <c r="CU69" s="68" t="n"/>
      <c r="CV69" s="68" t="n"/>
    </row>
    <row r="70" ht="31.5" customFormat="1" customHeight="1" s="69">
      <c r="A70" s="56" t="n">
        <v>2021</v>
      </c>
      <c r="B70" s="57" t="n">
        <v>2</v>
      </c>
      <c r="C70" s="460" t="n"/>
      <c r="D70" s="57" t="n"/>
      <c r="E70" s="57" t="n"/>
      <c r="F70" s="58" t="n"/>
      <c r="G70" s="59" t="n"/>
      <c r="H70" s="59" t="n"/>
      <c r="I70" s="59" t="n"/>
      <c r="J70" s="59" t="n"/>
      <c r="K70" s="153" t="n"/>
      <c r="L70" s="154" t="n"/>
      <c r="M70" s="155" t="n"/>
      <c r="N70" s="94" t="n"/>
      <c r="O70" s="94" t="n"/>
      <c r="P70" s="94" t="n"/>
      <c r="Q70" s="94" t="n"/>
      <c r="R70" s="94" t="n"/>
      <c r="S70" s="60" t="n"/>
      <c r="T70" s="60" t="n"/>
      <c r="U70" s="94" t="n"/>
      <c r="V70" s="94" t="n"/>
      <c r="W70" s="94" t="n"/>
      <c r="X70" s="94" t="n"/>
      <c r="Y70" s="94" t="n"/>
      <c r="Z70" s="60" t="n"/>
      <c r="AA70" s="60" t="n"/>
      <c r="AB70" s="94" t="n"/>
      <c r="AC70" s="94" t="n"/>
      <c r="AD70" s="94" t="n"/>
      <c r="AE70" s="94" t="n"/>
      <c r="AF70" s="94" t="n"/>
      <c r="AG70" s="60" t="n"/>
      <c r="AH70" s="60" t="n"/>
      <c r="AI70" s="61" t="n"/>
      <c r="AJ70" s="62" t="n"/>
      <c r="AK70" s="63" t="n"/>
      <c r="AL70" s="60" t="n"/>
      <c r="AM70" s="60" t="n"/>
      <c r="AN70" s="64" t="n"/>
      <c r="AO70" s="64" t="n"/>
      <c r="AP70" s="64" t="n"/>
      <c r="AQ70" s="64" t="n"/>
      <c r="AR70" s="64" t="n"/>
      <c r="AS70" s="64" t="n"/>
      <c r="AT70" s="64" t="n"/>
      <c r="AU70" s="64" t="n"/>
      <c r="AV70" s="64" t="n"/>
      <c r="AW70" s="65" t="n"/>
      <c r="AX70" s="66" t="n"/>
      <c r="AY70" s="461" t="n"/>
      <c r="AZ70" s="67" t="n"/>
      <c r="BA70" s="66" t="n"/>
      <c r="BB70" s="66" t="n">
        <v>0</v>
      </c>
      <c r="BC70" s="66" t="n">
        <v>2.1</v>
      </c>
      <c r="BD70" s="66" t="n">
        <v>5.7</v>
      </c>
      <c r="BE70" s="66" t="n">
        <v>353.7</v>
      </c>
      <c r="BF70" s="24" t="inlineStr">
        <is>
          <t>LG</t>
        </is>
      </c>
      <c r="BG70" s="68" t="inlineStr">
        <is>
          <t>HE</t>
        </is>
      </c>
      <c r="BH70" s="68" t="inlineStr">
        <is>
          <t>MFZ65333801</t>
        </is>
      </c>
      <c r="BI70" s="68" t="inlineStr">
        <is>
          <t>mma</t>
        </is>
      </c>
      <c r="BJ70" s="68" t="n"/>
      <c r="BK70" s="68" t="n"/>
      <c r="BL70" s="68" t="n"/>
      <c r="BM70" s="68" t="n"/>
      <c r="BN70" s="68" t="n"/>
      <c r="BO70" s="68" t="n"/>
      <c r="BP70" s="68" t="n"/>
      <c r="BQ70" s="68" t="n"/>
      <c r="BR70" s="68" t="n"/>
      <c r="BS70" s="68" t="n"/>
      <c r="BT70" s="68" t="n"/>
      <c r="BU70" s="68" t="n"/>
      <c r="BV70" s="68" t="n"/>
      <c r="BW70" s="68" t="n"/>
      <c r="BX70" s="68" t="n"/>
      <c r="BY70" s="68" t="n"/>
      <c r="BZ70" s="68" t="n"/>
      <c r="CA70" s="68" t="n"/>
      <c r="CB70" s="68" t="n"/>
      <c r="CC70" s="68" t="n"/>
      <c r="CD70" s="68" t="n"/>
      <c r="CE70" s="68" t="n"/>
      <c r="CF70" s="68" t="n"/>
      <c r="CG70" s="68" t="n"/>
      <c r="CH70" s="68" t="n"/>
      <c r="CI70" s="68" t="n"/>
      <c r="CJ70" s="68" t="n"/>
      <c r="CK70" s="68" t="n"/>
      <c r="CL70" s="68" t="n"/>
      <c r="CM70" s="68" t="n"/>
      <c r="CN70" s="68" t="n"/>
      <c r="CO70" s="68" t="n"/>
      <c r="CP70" s="68" t="n"/>
      <c r="CQ70" s="68" t="n"/>
      <c r="CR70" s="68" t="n"/>
      <c r="CS70" s="68" t="n"/>
      <c r="CT70" s="68" t="n"/>
      <c r="CU70" s="68" t="n"/>
      <c r="CV70" s="68" t="n"/>
    </row>
    <row r="71" ht="31.5" customFormat="1" customHeight="1" s="69">
      <c r="A71" s="56" t="n">
        <v>2021</v>
      </c>
      <c r="B71" s="57" t="n">
        <v>2</v>
      </c>
      <c r="C71" s="460" t="n"/>
      <c r="D71" s="57" t="n"/>
      <c r="E71" s="57" t="n"/>
      <c r="F71" s="58" t="n"/>
      <c r="G71" s="59" t="n"/>
      <c r="H71" s="59" t="n"/>
      <c r="I71" s="59" t="n"/>
      <c r="J71" s="59" t="n"/>
      <c r="K71" s="153" t="n"/>
      <c r="L71" s="154" t="n"/>
      <c r="M71" s="155" t="n"/>
      <c r="N71" s="94" t="n"/>
      <c r="O71" s="94" t="n"/>
      <c r="P71" s="94" t="n"/>
      <c r="Q71" s="94" t="n"/>
      <c r="R71" s="94" t="n"/>
      <c r="S71" s="60" t="n"/>
      <c r="T71" s="60" t="n"/>
      <c r="U71" s="94" t="n"/>
      <c r="V71" s="94" t="n"/>
      <c r="W71" s="94" t="n"/>
      <c r="X71" s="94" t="n"/>
      <c r="Y71" s="94" t="n"/>
      <c r="Z71" s="60" t="n"/>
      <c r="AA71" s="60" t="n"/>
      <c r="AB71" s="94" t="n"/>
      <c r="AC71" s="94" t="n"/>
      <c r="AD71" s="94" t="n"/>
      <c r="AE71" s="94" t="n"/>
      <c r="AF71" s="94" t="n"/>
      <c r="AG71" s="60" t="n"/>
      <c r="AH71" s="60" t="n"/>
      <c r="AI71" s="61" t="n"/>
      <c r="AJ71" s="62" t="n"/>
      <c r="AK71" s="63" t="n"/>
      <c r="AL71" s="60" t="n"/>
      <c r="AM71" s="60" t="n"/>
      <c r="AN71" s="64" t="n"/>
      <c r="AO71" s="64" t="n"/>
      <c r="AP71" s="64" t="n"/>
      <c r="AQ71" s="64" t="n"/>
      <c r="AR71" s="64" t="n"/>
      <c r="AS71" s="64" t="n"/>
      <c r="AT71" s="64" t="n"/>
      <c r="AU71" s="64" t="n"/>
      <c r="AV71" s="64" t="n"/>
      <c r="AW71" s="65" t="n"/>
      <c r="AX71" s="66" t="n"/>
      <c r="AY71" s="461" t="n"/>
      <c r="AZ71" s="67" t="n"/>
      <c r="BA71" s="66" t="n">
        <v>1</v>
      </c>
      <c r="BB71" s="66" t="n">
        <v>2.8</v>
      </c>
      <c r="BC71" s="66" t="n">
        <v>402.8</v>
      </c>
      <c r="BD71" s="66" t="n">
        <v>0.4</v>
      </c>
      <c r="BE71" s="66" t="n">
        <v>58</v>
      </c>
      <c r="BF71" s="24" t="inlineStr">
        <is>
          <t>الكترولوكس</t>
        </is>
      </c>
      <c r="BG71" s="68" t="inlineStr">
        <is>
          <t>القاهرة للصناعات المغذية بوتاجازات</t>
        </is>
      </c>
      <c r="BH71" s="68" t="inlineStr">
        <is>
          <t>809040701</t>
        </is>
      </c>
      <c r="BI71" s="68" t="n"/>
      <c r="BJ71" s="68" t="n"/>
      <c r="BK71" s="68" t="n"/>
      <c r="BL71" s="68" t="n"/>
      <c r="BM71" s="68" t="n"/>
      <c r="BN71" s="68" t="n"/>
      <c r="BO71" s="68" t="n"/>
      <c r="BP71" s="68" t="n"/>
      <c r="BQ71" s="68" t="n"/>
      <c r="BR71" s="68" t="n"/>
      <c r="BS71" s="68" t="n"/>
      <c r="BT71" s="68" t="n"/>
      <c r="BU71" s="68" t="n"/>
      <c r="BV71" s="68" t="n"/>
      <c r="BW71" s="68" t="n"/>
      <c r="BX71" s="68" t="n"/>
      <c r="BY71" s="68" t="n"/>
      <c r="BZ71" s="68" t="n"/>
      <c r="CA71" s="68" t="n"/>
      <c r="CB71" s="68" t="n"/>
      <c r="CC71" s="68" t="n"/>
      <c r="CD71" s="68" t="n"/>
      <c r="CE71" s="68" t="n"/>
      <c r="CF71" s="68" t="n"/>
      <c r="CG71" s="68" t="n"/>
      <c r="CH71" s="68" t="n"/>
      <c r="CI71" s="68" t="n"/>
      <c r="CJ71" s="68" t="n"/>
      <c r="CK71" s="68" t="n"/>
      <c r="CL71" s="68" t="n"/>
      <c r="CM71" s="68" t="n"/>
      <c r="CN71" s="68" t="n"/>
      <c r="CO71" s="68" t="n"/>
      <c r="CP71" s="68" t="n"/>
      <c r="CQ71" s="68" t="n"/>
      <c r="CR71" s="68" t="n"/>
      <c r="CS71" s="68" t="n"/>
      <c r="CT71" s="68" t="n"/>
      <c r="CU71" s="68" t="n"/>
      <c r="CV71" s="68" t="n"/>
    </row>
    <row r="72" ht="31.5" customFormat="1" customHeight="1" s="69">
      <c r="A72" s="56" t="n">
        <v>2021</v>
      </c>
      <c r="B72" s="57" t="n">
        <v>2</v>
      </c>
      <c r="C72" s="460" t="n"/>
      <c r="D72" s="57" t="n"/>
      <c r="E72" s="57" t="n"/>
      <c r="F72" s="58" t="n"/>
      <c r="G72" s="59" t="n"/>
      <c r="H72" s="59" t="n"/>
      <c r="I72" s="59" t="n"/>
      <c r="J72" s="59" t="n"/>
      <c r="K72" s="153" t="n"/>
      <c r="L72" s="154" t="n"/>
      <c r="M72" s="155" t="n"/>
      <c r="N72" s="94" t="n"/>
      <c r="O72" s="94" t="n"/>
      <c r="P72" s="94" t="n"/>
      <c r="Q72" s="94" t="n"/>
      <c r="R72" s="94" t="n"/>
      <c r="S72" s="60" t="n"/>
      <c r="T72" s="60" t="n"/>
      <c r="U72" s="94" t="n"/>
      <c r="V72" s="94" t="n"/>
      <c r="W72" s="94" t="n"/>
      <c r="X72" s="94" t="n"/>
      <c r="Y72" s="94" t="n"/>
      <c r="Z72" s="60" t="n"/>
      <c r="AA72" s="60" t="n"/>
      <c r="AB72" s="94" t="n"/>
      <c r="AC72" s="94" t="n"/>
      <c r="AD72" s="94" t="n"/>
      <c r="AE72" s="94" t="n"/>
      <c r="AF72" s="94" t="n"/>
      <c r="AG72" s="60" t="n"/>
      <c r="AH72" s="60" t="n"/>
      <c r="AI72" s="61" t="n"/>
      <c r="AJ72" s="62" t="n"/>
      <c r="AK72" s="63" t="n"/>
      <c r="AL72" s="60" t="n"/>
      <c r="AM72" s="60" t="n"/>
      <c r="AN72" s="64" t="n"/>
      <c r="AO72" s="64" t="n"/>
      <c r="AP72" s="64" t="n"/>
      <c r="AQ72" s="64" t="n"/>
      <c r="AR72" s="64" t="n"/>
      <c r="AS72" s="64" t="n"/>
      <c r="AT72" s="64" t="n"/>
      <c r="AU72" s="64" t="n"/>
      <c r="AV72" s="64" t="n"/>
      <c r="AW72" s="65" t="n"/>
      <c r="AX72" s="66" t="n"/>
      <c r="AY72" s="461" t="n"/>
      <c r="AZ72" s="67" t="n"/>
      <c r="BA72" s="66" t="n">
        <v>1</v>
      </c>
      <c r="BB72" s="66" t="n">
        <v>0.2</v>
      </c>
      <c r="BC72" s="66" t="n">
        <v>16.9</v>
      </c>
      <c r="BD72" s="66" t="n">
        <v>1.9</v>
      </c>
      <c r="BE72" s="66" t="n">
        <v>209.7</v>
      </c>
      <c r="BF72" s="24" t="inlineStr">
        <is>
          <t>الكترولوكس</t>
        </is>
      </c>
      <c r="BG72" s="68" t="inlineStr">
        <is>
          <t>القاهرة للصناعات المغذية سخانات</t>
        </is>
      </c>
      <c r="BH72" s="68" t="n"/>
      <c r="BI72" s="68" t="n"/>
      <c r="BJ72" s="68" t="n"/>
      <c r="BK72" s="68" t="n"/>
      <c r="BL72" s="68" t="n"/>
      <c r="BM72" s="68" t="n"/>
      <c r="BN72" s="68" t="n"/>
      <c r="BO72" s="68" t="n"/>
      <c r="BP72" s="68" t="n"/>
      <c r="BQ72" s="68" t="n"/>
      <c r="BR72" s="68" t="n"/>
      <c r="BS72" s="68" t="n"/>
      <c r="BT72" s="68" t="n"/>
      <c r="BU72" s="68" t="n"/>
      <c r="BV72" s="68" t="n"/>
      <c r="BW72" s="68" t="n"/>
      <c r="BX72" s="68" t="n"/>
      <c r="BY72" s="68" t="n"/>
      <c r="BZ72" s="68" t="n"/>
      <c r="CA72" s="68" t="n"/>
      <c r="CB72" s="68" t="n"/>
      <c r="CC72" s="68" t="n"/>
      <c r="CD72" s="68" t="n"/>
      <c r="CE72" s="68" t="n"/>
      <c r="CF72" s="68" t="n"/>
      <c r="CG72" s="68" t="n"/>
      <c r="CH72" s="68" t="n"/>
      <c r="CI72" s="68" t="n"/>
      <c r="CJ72" s="68" t="n"/>
      <c r="CK72" s="68" t="n"/>
      <c r="CL72" s="68" t="n"/>
      <c r="CM72" s="68" t="n"/>
      <c r="CN72" s="68" t="n"/>
      <c r="CO72" s="68" t="n"/>
      <c r="CP72" s="68" t="n"/>
      <c r="CQ72" s="68" t="n"/>
      <c r="CR72" s="68" t="n"/>
      <c r="CS72" s="68" t="n"/>
      <c r="CT72" s="68" t="n"/>
      <c r="CU72" s="68" t="n"/>
      <c r="CV72" s="68" t="n"/>
    </row>
    <row r="73" ht="31.5" customFormat="1" customHeight="1" s="69">
      <c r="A73" s="56" t="n">
        <v>2021</v>
      </c>
      <c r="B73" s="57" t="n">
        <v>2</v>
      </c>
      <c r="C73" s="460" t="n"/>
      <c r="D73" s="57" t="n"/>
      <c r="E73" s="57" t="n"/>
      <c r="F73" s="58" t="n"/>
      <c r="G73" s="59" t="n"/>
      <c r="H73" s="59" t="n"/>
      <c r="I73" s="59" t="n"/>
      <c r="J73" s="59" t="n"/>
      <c r="K73" s="153" t="n"/>
      <c r="L73" s="154" t="n"/>
      <c r="M73" s="155" t="n"/>
      <c r="N73" s="94" t="n"/>
      <c r="O73" s="94" t="n"/>
      <c r="P73" s="94" t="n"/>
      <c r="Q73" s="94" t="n"/>
      <c r="R73" s="94" t="n"/>
      <c r="S73" s="60" t="n"/>
      <c r="T73" s="60" t="n"/>
      <c r="U73" s="94" t="n"/>
      <c r="V73" s="94" t="n"/>
      <c r="W73" s="94" t="n"/>
      <c r="X73" s="94" t="n"/>
      <c r="Y73" s="94" t="n"/>
      <c r="Z73" s="60" t="n"/>
      <c r="AA73" s="60" t="n"/>
      <c r="AB73" s="94" t="n"/>
      <c r="AC73" s="94" t="n"/>
      <c r="AD73" s="94" t="n"/>
      <c r="AE73" s="94" t="n"/>
      <c r="AF73" s="94" t="n"/>
      <c r="AG73" s="60" t="n"/>
      <c r="AH73" s="60" t="n"/>
      <c r="AI73" s="61" t="n"/>
      <c r="AJ73" s="62" t="n"/>
      <c r="AK73" s="63" t="n"/>
      <c r="AL73" s="60" t="n"/>
      <c r="AM73" s="60" t="n"/>
      <c r="AN73" s="64" t="n"/>
      <c r="AO73" s="64" t="n"/>
      <c r="AP73" s="64" t="n"/>
      <c r="AQ73" s="64" t="n"/>
      <c r="AR73" s="64" t="n"/>
      <c r="AS73" s="64" t="n"/>
      <c r="AT73" s="64" t="n"/>
      <c r="AU73" s="64" t="n"/>
      <c r="AV73" s="64" t="n"/>
      <c r="AW73" s="65" t="n"/>
      <c r="AX73" s="66" t="n"/>
      <c r="AY73" s="461" t="n"/>
      <c r="AZ73" s="67" t="n"/>
      <c r="BA73" s="66" t="n"/>
      <c r="BB73" s="66" t="n">
        <v>0</v>
      </c>
      <c r="BC73" s="66" t="n">
        <v>0.1</v>
      </c>
      <c r="BD73" s="66" t="n">
        <v>6.6</v>
      </c>
      <c r="BE73" s="66" t="n">
        <v>160.3</v>
      </c>
      <c r="BF73" s="24" t="inlineStr">
        <is>
          <t>الشركة العامة للخزف</t>
        </is>
      </c>
      <c r="BG73" s="68" t="inlineStr">
        <is>
          <t>الشركة العامة للخزف</t>
        </is>
      </c>
      <c r="BH73" s="68" t="n"/>
      <c r="BI73" s="68" t="n"/>
      <c r="BJ73" s="68" t="n"/>
      <c r="BK73" s="68" t="n"/>
      <c r="BL73" s="68" t="n"/>
      <c r="BM73" s="68" t="n"/>
      <c r="BN73" s="68" t="n"/>
      <c r="BO73" s="68" t="n"/>
      <c r="BP73" s="68" t="n"/>
      <c r="BQ73" s="68" t="n"/>
      <c r="BR73" s="68" t="n"/>
      <c r="BS73" s="68" t="n"/>
      <c r="BT73" s="68" t="n"/>
      <c r="BU73" s="68" t="n"/>
      <c r="BV73" s="68" t="n"/>
      <c r="BW73" s="68" t="n"/>
      <c r="BX73" s="68" t="n"/>
      <c r="BY73" s="68" t="n"/>
      <c r="BZ73" s="68" t="n"/>
      <c r="CA73" s="68" t="n"/>
      <c r="CB73" s="68" t="n"/>
      <c r="CC73" s="68" t="n"/>
      <c r="CD73" s="68" t="n"/>
      <c r="CE73" s="68" t="n"/>
      <c r="CF73" s="68" t="n"/>
      <c r="CG73" s="68" t="n"/>
      <c r="CH73" s="68" t="n"/>
      <c r="CI73" s="68" t="n"/>
      <c r="CJ73" s="68" t="n"/>
      <c r="CK73" s="68" t="n"/>
      <c r="CL73" s="68" t="n"/>
      <c r="CM73" s="68" t="n"/>
      <c r="CN73" s="68" t="n"/>
      <c r="CO73" s="68" t="n"/>
      <c r="CP73" s="68" t="n"/>
      <c r="CQ73" s="68" t="n"/>
      <c r="CR73" s="68" t="n"/>
      <c r="CS73" s="68" t="n"/>
      <c r="CT73" s="68" t="n"/>
      <c r="CU73" s="68" t="n"/>
      <c r="CV73" s="68" t="n"/>
    </row>
    <row r="74" ht="31.5" customFormat="1" customHeight="1" s="69">
      <c r="A74" s="56" t="n">
        <v>2021</v>
      </c>
      <c r="B74" s="57" t="n">
        <v>2</v>
      </c>
      <c r="C74" s="460" t="n"/>
      <c r="D74" s="57" t="n"/>
      <c r="E74" s="57" t="n"/>
      <c r="F74" s="58" t="n"/>
      <c r="G74" s="59" t="n"/>
      <c r="H74" s="59" t="n"/>
      <c r="I74" s="59" t="n"/>
      <c r="J74" s="59" t="n"/>
      <c r="K74" s="153" t="n"/>
      <c r="L74" s="154" t="n"/>
      <c r="M74" s="155" t="n"/>
      <c r="N74" s="94" t="n"/>
      <c r="O74" s="94" t="n"/>
      <c r="P74" s="94" t="n"/>
      <c r="Q74" s="94" t="n"/>
      <c r="R74" s="94" t="n"/>
      <c r="S74" s="60" t="n"/>
      <c r="T74" s="60" t="n"/>
      <c r="U74" s="94" t="n"/>
      <c r="V74" s="94" t="n"/>
      <c r="W74" s="94" t="n"/>
      <c r="X74" s="94" t="n"/>
      <c r="Y74" s="94" t="n"/>
      <c r="Z74" s="60" t="n"/>
      <c r="AA74" s="60" t="n"/>
      <c r="AB74" s="94" t="n"/>
      <c r="AC74" s="94" t="n"/>
      <c r="AD74" s="94" t="n"/>
      <c r="AE74" s="94" t="n"/>
      <c r="AF74" s="94" t="n"/>
      <c r="AG74" s="60" t="n"/>
      <c r="AH74" s="60" t="n"/>
      <c r="AI74" s="61" t="n"/>
      <c r="AJ74" s="62" t="n"/>
      <c r="AK74" s="63" t="n"/>
      <c r="AL74" s="60" t="n"/>
      <c r="AM74" s="60" t="n"/>
      <c r="AN74" s="64" t="n"/>
      <c r="AO74" s="64" t="n"/>
      <c r="AP74" s="64" t="n"/>
      <c r="AQ74" s="64" t="n"/>
      <c r="AR74" s="64" t="n"/>
      <c r="AS74" s="64" t="n"/>
      <c r="AT74" s="64" t="n"/>
      <c r="AU74" s="64" t="n"/>
      <c r="AV74" s="64" t="n"/>
      <c r="AW74" s="65" t="n"/>
      <c r="AX74" s="66" t="n"/>
      <c r="AY74" s="461" t="n"/>
      <c r="AZ74" s="67" t="n"/>
      <c r="BA74" s="66" t="n">
        <v>1</v>
      </c>
      <c r="BB74" s="66" t="n">
        <v>0.1</v>
      </c>
      <c r="BC74" s="66" t="n">
        <v>7.8</v>
      </c>
      <c r="BD74" s="66" t="n">
        <v>5.2</v>
      </c>
      <c r="BE74" s="66" t="n">
        <v>328.1</v>
      </c>
      <c r="BF74" s="24" t="inlineStr">
        <is>
          <t>الكترولوكس</t>
        </is>
      </c>
      <c r="BG74" s="68" t="inlineStr">
        <is>
          <t>القاهرة للصناعات المغذية سخانات</t>
        </is>
      </c>
      <c r="BH74" s="68" t="inlineStr">
        <is>
          <t>PHEWP0112</t>
        </is>
      </c>
      <c r="BI74" s="68" t="n"/>
      <c r="BJ74" s="68" t="n"/>
      <c r="BK74" s="68" t="n"/>
      <c r="BL74" s="68" t="n"/>
      <c r="BM74" s="68" t="n"/>
      <c r="BN74" s="68" t="n"/>
      <c r="BO74" s="68" t="n"/>
      <c r="BP74" s="68" t="n"/>
      <c r="BQ74" s="68" t="n"/>
      <c r="BR74" s="68" t="n"/>
      <c r="BS74" s="68" t="n"/>
      <c r="BT74" s="68" t="n"/>
      <c r="BU74" s="68" t="n"/>
      <c r="BV74" s="68" t="n"/>
      <c r="BW74" s="68" t="n"/>
      <c r="BX74" s="68" t="n"/>
      <c r="BY74" s="68" t="n"/>
      <c r="BZ74" s="68" t="n"/>
      <c r="CA74" s="68" t="n"/>
      <c r="CB74" s="68" t="n"/>
      <c r="CC74" s="68" t="n"/>
      <c r="CD74" s="68" t="n"/>
      <c r="CE74" s="68" t="n"/>
      <c r="CF74" s="68" t="n"/>
      <c r="CG74" s="68" t="n"/>
      <c r="CH74" s="68" t="n"/>
      <c r="CI74" s="68" t="n"/>
      <c r="CJ74" s="68" t="n"/>
      <c r="CK74" s="68" t="n"/>
      <c r="CL74" s="68" t="n"/>
      <c r="CM74" s="68" t="n"/>
      <c r="CN74" s="68" t="n"/>
      <c r="CO74" s="68" t="n"/>
      <c r="CP74" s="68" t="n"/>
      <c r="CQ74" s="68" t="n"/>
      <c r="CR74" s="68" t="n"/>
      <c r="CS74" s="68" t="n"/>
      <c r="CT74" s="68" t="n"/>
      <c r="CU74" s="68" t="n"/>
      <c r="CV74" s="68" t="n"/>
    </row>
    <row r="75" ht="31.5" customFormat="1" customHeight="1" s="69">
      <c r="A75" s="56" t="n">
        <v>2021</v>
      </c>
      <c r="B75" s="57" t="n">
        <v>2</v>
      </c>
      <c r="C75" s="460" t="n"/>
      <c r="D75" s="57" t="n"/>
      <c r="E75" s="57" t="n"/>
      <c r="F75" s="58" t="n"/>
      <c r="G75" s="59" t="n"/>
      <c r="H75" s="59" t="n"/>
      <c r="I75" s="59" t="n"/>
      <c r="J75" s="59" t="n"/>
      <c r="K75" s="153" t="n"/>
      <c r="L75" s="154" t="n"/>
      <c r="M75" s="155" t="n"/>
      <c r="N75" s="94" t="n"/>
      <c r="O75" s="94" t="n"/>
      <c r="P75" s="94" t="n"/>
      <c r="Q75" s="94" t="n"/>
      <c r="R75" s="94" t="n"/>
      <c r="S75" s="60" t="n"/>
      <c r="T75" s="60" t="n"/>
      <c r="U75" s="94" t="n"/>
      <c r="V75" s="94" t="n"/>
      <c r="W75" s="94" t="n"/>
      <c r="X75" s="94" t="n"/>
      <c r="Y75" s="94" t="n"/>
      <c r="Z75" s="60" t="n"/>
      <c r="AA75" s="60" t="n"/>
      <c r="AB75" s="94" t="n"/>
      <c r="AC75" s="94" t="n"/>
      <c r="AD75" s="94" t="n"/>
      <c r="AE75" s="94" t="n"/>
      <c r="AF75" s="94" t="n"/>
      <c r="AG75" s="60" t="n"/>
      <c r="AH75" s="60" t="n"/>
      <c r="AI75" s="61" t="n"/>
      <c r="AJ75" s="62" t="n"/>
      <c r="AK75" s="63" t="n"/>
      <c r="AL75" s="60" t="n"/>
      <c r="AM75" s="60" t="n"/>
      <c r="AN75" s="64" t="n"/>
      <c r="AO75" s="64" t="n"/>
      <c r="AP75" s="64" t="n"/>
      <c r="AQ75" s="64" t="n"/>
      <c r="AR75" s="64" t="n"/>
      <c r="AS75" s="64" t="n"/>
      <c r="AT75" s="64" t="n"/>
      <c r="AU75" s="64" t="n"/>
      <c r="AV75" s="64" t="n"/>
      <c r="AW75" s="65" t="n"/>
      <c r="AX75" s="66" t="n"/>
      <c r="AY75" s="461" t="n"/>
      <c r="AZ75" s="67" t="n"/>
      <c r="BA75" s="66" t="n">
        <v>1</v>
      </c>
      <c r="BB75" s="66" t="n">
        <v>0</v>
      </c>
      <c r="BC75" s="66" t="n">
        <v>0.5</v>
      </c>
      <c r="BD75" s="66" t="n">
        <v>6.5</v>
      </c>
      <c r="BE75" s="66" t="n">
        <v>602.9</v>
      </c>
      <c r="BF75" s="24" t="inlineStr">
        <is>
          <t>LG</t>
        </is>
      </c>
      <c r="BG75" s="68" t="inlineStr">
        <is>
          <t>HE</t>
        </is>
      </c>
      <c r="BH75" s="68" t="inlineStr">
        <is>
          <t>MFZ66236702</t>
        </is>
      </c>
      <c r="BI75" s="68" t="n"/>
      <c r="BJ75" s="68" t="n"/>
      <c r="BK75" s="68" t="n"/>
      <c r="BL75" s="68" t="n"/>
      <c r="BM75" s="68" t="n"/>
      <c r="BN75" s="68" t="n"/>
      <c r="BO75" s="68" t="n"/>
      <c r="BP75" s="68" t="n"/>
      <c r="BQ75" s="68" t="n"/>
      <c r="BR75" s="68" t="n"/>
      <c r="BS75" s="68" t="n"/>
      <c r="BT75" s="68" t="n"/>
      <c r="BU75" s="68" t="n"/>
      <c r="BV75" s="68" t="n"/>
      <c r="BW75" s="68" t="n"/>
      <c r="BX75" s="68" t="n"/>
      <c r="BY75" s="68" t="n"/>
      <c r="BZ75" s="68" t="n"/>
      <c r="CA75" s="68" t="n"/>
      <c r="CB75" s="68" t="n"/>
      <c r="CC75" s="68" t="n"/>
      <c r="CD75" s="68" t="n"/>
      <c r="CE75" s="68" t="n"/>
      <c r="CF75" s="68" t="n"/>
      <c r="CG75" s="68" t="n"/>
      <c r="CH75" s="68" t="n"/>
      <c r="CI75" s="68" t="n"/>
      <c r="CJ75" s="68" t="n"/>
      <c r="CK75" s="68" t="n"/>
      <c r="CL75" s="68" t="n"/>
      <c r="CM75" s="68" t="n"/>
      <c r="CN75" s="68" t="n"/>
      <c r="CO75" s="68" t="n"/>
      <c r="CP75" s="68" t="n"/>
      <c r="CQ75" s="68" t="n"/>
      <c r="CR75" s="68" t="n"/>
      <c r="CS75" s="68" t="n"/>
      <c r="CT75" s="68" t="n"/>
      <c r="CU75" s="68" t="n"/>
      <c r="CV75" s="68" t="n"/>
    </row>
    <row r="76" ht="31.5" customFormat="1" customHeight="1" s="69">
      <c r="A76" s="56" t="n">
        <v>2021</v>
      </c>
      <c r="B76" s="57" t="n">
        <v>2</v>
      </c>
      <c r="C76" s="460" t="n"/>
      <c r="D76" s="57" t="n"/>
      <c r="E76" s="57" t="n"/>
      <c r="F76" s="58" t="n"/>
      <c r="G76" s="59" t="n"/>
      <c r="H76" s="59" t="n"/>
      <c r="I76" s="59" t="n"/>
      <c r="J76" s="59" t="n"/>
      <c r="K76" s="153" t="n"/>
      <c r="L76" s="154" t="n"/>
      <c r="M76" s="155" t="n"/>
      <c r="N76" s="94" t="n"/>
      <c r="O76" s="94" t="n"/>
      <c r="P76" s="94" t="n"/>
      <c r="Q76" s="94" t="n"/>
      <c r="R76" s="94" t="n"/>
      <c r="S76" s="60" t="n"/>
      <c r="T76" s="60" t="n"/>
      <c r="U76" s="94" t="n"/>
      <c r="V76" s="94" t="n"/>
      <c r="W76" s="94" t="n"/>
      <c r="X76" s="94" t="n"/>
      <c r="Y76" s="94" t="n"/>
      <c r="Z76" s="60" t="n"/>
      <c r="AA76" s="60" t="n"/>
      <c r="AB76" s="94" t="n"/>
      <c r="AC76" s="94" t="n"/>
      <c r="AD76" s="94" t="n"/>
      <c r="AE76" s="94" t="n"/>
      <c r="AF76" s="94" t="n"/>
      <c r="AG76" s="60" t="n"/>
      <c r="AH76" s="60" t="n"/>
      <c r="AI76" s="61" t="n"/>
      <c r="AJ76" s="62" t="n"/>
      <c r="AK76" s="63" t="n"/>
      <c r="AL76" s="60" t="n"/>
      <c r="AM76" s="60" t="n"/>
      <c r="AN76" s="64" t="n"/>
      <c r="AO76" s="64" t="n"/>
      <c r="AP76" s="64" t="n"/>
      <c r="AQ76" s="64" t="n"/>
      <c r="AR76" s="64" t="n"/>
      <c r="AS76" s="64" t="n"/>
      <c r="AT76" s="64" t="n"/>
      <c r="AU76" s="64" t="n"/>
      <c r="AV76" s="64" t="n"/>
      <c r="AW76" s="65" t="n"/>
      <c r="AX76" s="66" t="n"/>
      <c r="AY76" s="461" t="n"/>
      <c r="AZ76" s="67" t="n"/>
      <c r="BA76" s="66" t="n">
        <v>1</v>
      </c>
      <c r="BB76" s="66" t="n">
        <v>0</v>
      </c>
      <c r="BC76" s="66" t="n">
        <v>3.1</v>
      </c>
      <c r="BD76" s="66" t="n">
        <v>1</v>
      </c>
      <c r="BE76" s="66" t="n">
        <v>109.3</v>
      </c>
      <c r="BF76" s="24" t="inlineStr">
        <is>
          <t>LG</t>
        </is>
      </c>
      <c r="BG76" s="68" t="inlineStr">
        <is>
          <t>HE</t>
        </is>
      </c>
      <c r="BH76" s="68" t="inlineStr">
        <is>
          <t>MFZ66236702</t>
        </is>
      </c>
      <c r="BI76" s="68" t="inlineStr">
        <is>
          <t xml:space="preserve">mma </t>
        </is>
      </c>
      <c r="BJ76" s="68" t="n"/>
      <c r="BK76" s="68" t="n"/>
      <c r="BL76" s="68" t="n"/>
      <c r="BM76" s="68" t="n"/>
      <c r="BN76" s="68" t="n"/>
      <c r="BO76" s="68" t="n"/>
      <c r="BP76" s="68" t="n"/>
      <c r="BQ76" s="68" t="n"/>
      <c r="BR76" s="68" t="n"/>
      <c r="BS76" s="68" t="n"/>
      <c r="BT76" s="68" t="n"/>
      <c r="BU76" s="68" t="n"/>
      <c r="BV76" s="68" t="n"/>
      <c r="BW76" s="68" t="n"/>
      <c r="BX76" s="68" t="n"/>
      <c r="BY76" s="68" t="n"/>
      <c r="BZ76" s="68" t="n"/>
      <c r="CA76" s="68" t="n"/>
      <c r="CB76" s="68" t="n"/>
      <c r="CC76" s="68" t="n"/>
      <c r="CD76" s="68" t="n"/>
      <c r="CE76" s="68" t="n"/>
      <c r="CF76" s="68" t="n"/>
      <c r="CG76" s="68" t="n"/>
      <c r="CH76" s="68" t="n"/>
      <c r="CI76" s="68" t="n"/>
      <c r="CJ76" s="68" t="n"/>
      <c r="CK76" s="68" t="n"/>
      <c r="CL76" s="68" t="n"/>
      <c r="CM76" s="68" t="n"/>
      <c r="CN76" s="68" t="n"/>
      <c r="CO76" s="68" t="n"/>
      <c r="CP76" s="68" t="n"/>
      <c r="CQ76" s="68" t="n"/>
      <c r="CR76" s="68" t="n"/>
      <c r="CS76" s="68" t="n"/>
      <c r="CT76" s="68" t="n"/>
      <c r="CU76" s="68" t="n"/>
      <c r="CV76" s="68" t="n"/>
    </row>
    <row r="77" ht="31.5" customFormat="1" customHeight="1" s="69">
      <c r="A77" s="56" t="n">
        <v>2021</v>
      </c>
      <c r="B77" s="57" t="n">
        <v>2</v>
      </c>
      <c r="C77" s="460" t="n"/>
      <c r="D77" s="57" t="n"/>
      <c r="E77" s="57" t="n"/>
      <c r="F77" s="58" t="n"/>
      <c r="G77" s="59" t="n"/>
      <c r="H77" s="59" t="n"/>
      <c r="I77" s="59" t="n"/>
      <c r="J77" s="59" t="n"/>
      <c r="K77" s="153" t="n"/>
      <c r="L77" s="154" t="n"/>
      <c r="M77" s="155" t="n"/>
      <c r="N77" s="94" t="n"/>
      <c r="O77" s="94" t="n"/>
      <c r="P77" s="94" t="n"/>
      <c r="Q77" s="94" t="n"/>
      <c r="R77" s="94" t="n"/>
      <c r="S77" s="60" t="n"/>
      <c r="T77" s="60" t="n"/>
      <c r="U77" s="94" t="n"/>
      <c r="V77" s="94" t="n"/>
      <c r="W77" s="94" t="n"/>
      <c r="X77" s="94" t="n"/>
      <c r="Y77" s="94" t="n"/>
      <c r="Z77" s="60" t="n"/>
      <c r="AA77" s="60" t="n"/>
      <c r="AB77" s="94" t="n"/>
      <c r="AC77" s="94" t="n"/>
      <c r="AD77" s="94" t="n"/>
      <c r="AE77" s="94" t="n"/>
      <c r="AF77" s="94" t="n"/>
      <c r="AG77" s="60" t="n"/>
      <c r="AH77" s="60" t="n"/>
      <c r="AI77" s="61" t="n"/>
      <c r="AJ77" s="62" t="n"/>
      <c r="AK77" s="63" t="n"/>
      <c r="AL77" s="60" t="n"/>
      <c r="AM77" s="60" t="n"/>
      <c r="AN77" s="64" t="n"/>
      <c r="AO77" s="64" t="n"/>
      <c r="AP77" s="64" t="n"/>
      <c r="AQ77" s="64" t="n"/>
      <c r="AR77" s="64" t="n"/>
      <c r="AS77" s="64" t="n"/>
      <c r="AT77" s="64" t="n"/>
      <c r="AU77" s="64" t="n"/>
      <c r="AV77" s="64" t="n"/>
      <c r="AW77" s="65" t="n"/>
      <c r="AX77" s="66" t="n"/>
      <c r="AY77" s="461" t="n"/>
      <c r="AZ77" s="67" t="n"/>
      <c r="BA77" s="66" t="n">
        <v>1</v>
      </c>
      <c r="BB77" s="66" t="n">
        <v>0</v>
      </c>
      <c r="BC77" s="66" t="n">
        <v>1.9</v>
      </c>
      <c r="BD77" s="66" t="n">
        <v>1.4</v>
      </c>
      <c r="BE77" s="66" t="n">
        <v>229.5</v>
      </c>
      <c r="BF77" s="24" t="inlineStr">
        <is>
          <t>LG</t>
        </is>
      </c>
      <c r="BG77" s="68" t="inlineStr">
        <is>
          <t>HE</t>
        </is>
      </c>
      <c r="BH77" s="68" t="inlineStr">
        <is>
          <t>mfz66236501</t>
        </is>
      </c>
      <c r="BI77" s="68" t="inlineStr">
        <is>
          <t>mma</t>
        </is>
      </c>
      <c r="BJ77" s="68" t="n"/>
      <c r="BK77" s="68" t="n"/>
      <c r="BL77" s="68" t="n"/>
      <c r="BM77" s="68" t="n"/>
      <c r="BN77" s="68" t="n"/>
      <c r="BO77" s="68" t="n"/>
      <c r="BP77" s="68" t="n"/>
      <c r="BQ77" s="68" t="n"/>
      <c r="BR77" s="68" t="n"/>
      <c r="BS77" s="68" t="n"/>
      <c r="BT77" s="68" t="n"/>
      <c r="BU77" s="68" t="n"/>
      <c r="BV77" s="68" t="n"/>
      <c r="BW77" s="68" t="n"/>
      <c r="BX77" s="68" t="n"/>
      <c r="BY77" s="68" t="n"/>
      <c r="BZ77" s="68" t="n"/>
      <c r="CA77" s="68" t="n"/>
      <c r="CB77" s="68" t="n"/>
      <c r="CC77" s="68" t="n"/>
      <c r="CD77" s="68" t="n"/>
      <c r="CE77" s="68" t="n"/>
      <c r="CF77" s="68" t="n"/>
      <c r="CG77" s="68" t="n"/>
      <c r="CH77" s="68" t="n"/>
      <c r="CI77" s="68" t="n"/>
      <c r="CJ77" s="68" t="n"/>
      <c r="CK77" s="68" t="n"/>
      <c r="CL77" s="68" t="n"/>
      <c r="CM77" s="68" t="n"/>
      <c r="CN77" s="68" t="n"/>
      <c r="CO77" s="68" t="n"/>
      <c r="CP77" s="68" t="n"/>
      <c r="CQ77" s="68" t="n"/>
      <c r="CR77" s="68" t="n"/>
      <c r="CS77" s="68" t="n"/>
      <c r="CT77" s="68" t="n"/>
      <c r="CU77" s="68" t="n"/>
      <c r="CV77" s="68" t="n"/>
    </row>
    <row r="78" ht="31.5" customFormat="1" customHeight="1" s="69">
      <c r="A78" s="56" t="n">
        <v>2021</v>
      </c>
      <c r="B78" s="57" t="n">
        <v>2</v>
      </c>
      <c r="C78" s="460" t="n"/>
      <c r="D78" s="57" t="n"/>
      <c r="E78" s="57" t="n"/>
      <c r="F78" s="58" t="n"/>
      <c r="G78" s="59" t="n"/>
      <c r="H78" s="59" t="n"/>
      <c r="I78" s="59" t="n"/>
      <c r="J78" s="59" t="n"/>
      <c r="K78" s="153" t="n"/>
      <c r="L78" s="154" t="n"/>
      <c r="M78" s="155" t="n"/>
      <c r="N78" s="94" t="n"/>
      <c r="O78" s="94" t="n"/>
      <c r="P78" s="94" t="n"/>
      <c r="Q78" s="94" t="n"/>
      <c r="R78" s="94" t="n"/>
      <c r="S78" s="60" t="n"/>
      <c r="T78" s="60" t="n"/>
      <c r="U78" s="94" t="n"/>
      <c r="V78" s="94" t="n"/>
      <c r="W78" s="94" t="n"/>
      <c r="X78" s="94" t="n"/>
      <c r="Y78" s="94" t="n"/>
      <c r="Z78" s="60" t="n"/>
      <c r="AA78" s="60" t="n"/>
      <c r="AB78" s="94" t="n"/>
      <c r="AC78" s="94" t="n"/>
      <c r="AD78" s="94" t="n"/>
      <c r="AE78" s="94" t="n"/>
      <c r="AF78" s="94" t="n"/>
      <c r="AG78" s="60" t="n"/>
      <c r="AH78" s="60" t="n"/>
      <c r="AI78" s="61" t="n"/>
      <c r="AJ78" s="62" t="n"/>
      <c r="AK78" s="63" t="n"/>
      <c r="AL78" s="60" t="n"/>
      <c r="AM78" s="60" t="n"/>
      <c r="AN78" s="64" t="n"/>
      <c r="AO78" s="64" t="n"/>
      <c r="AP78" s="64" t="n"/>
      <c r="AQ78" s="64" t="n"/>
      <c r="AR78" s="64" t="n"/>
      <c r="AS78" s="64" t="n"/>
      <c r="AT78" s="64" t="n"/>
      <c r="AU78" s="64" t="n"/>
      <c r="AV78" s="64" t="n"/>
      <c r="AW78" s="65" t="n"/>
      <c r="AX78" s="66" t="n"/>
      <c r="AY78" s="461" t="n"/>
      <c r="AZ78" s="67" t="n"/>
      <c r="BA78" s="66" t="n"/>
      <c r="BB78" s="66" t="n">
        <v>0</v>
      </c>
      <c r="BC78" s="66" t="n">
        <v>1.5</v>
      </c>
      <c r="BD78" s="66" t="n">
        <v>3.1</v>
      </c>
      <c r="BE78" s="66" t="n">
        <v>181.6</v>
      </c>
      <c r="BF78" s="24" t="inlineStr">
        <is>
          <t>الكترولوكس</t>
        </is>
      </c>
      <c r="BG78" s="68" t="inlineStr">
        <is>
          <t>القاهرة للصناعات المغذية غسالات</t>
        </is>
      </c>
      <c r="BH78" s="68" t="inlineStr">
        <is>
          <t>VOS0445</t>
        </is>
      </c>
      <c r="BI78" s="68" t="n"/>
      <c r="BJ78" s="68" t="n"/>
      <c r="BK78" s="68" t="n"/>
      <c r="BL78" s="68" t="n"/>
      <c r="BM78" s="68" t="n"/>
      <c r="BN78" s="68" t="n"/>
      <c r="BO78" s="68" t="n"/>
      <c r="BP78" s="68" t="n"/>
      <c r="BQ78" s="68" t="n"/>
      <c r="BR78" s="68" t="n"/>
      <c r="BS78" s="68" t="n"/>
      <c r="BT78" s="68" t="n"/>
      <c r="BU78" s="68" t="n"/>
      <c r="BV78" s="68" t="n"/>
      <c r="BW78" s="68" t="n"/>
      <c r="BX78" s="68" t="n"/>
      <c r="BY78" s="68" t="n"/>
      <c r="BZ78" s="68" t="n"/>
      <c r="CA78" s="68" t="n"/>
      <c r="CB78" s="68" t="n"/>
      <c r="CC78" s="68" t="n"/>
      <c r="CD78" s="68" t="n"/>
      <c r="CE78" s="68" t="n"/>
      <c r="CF78" s="68" t="n"/>
      <c r="CG78" s="68" t="n"/>
      <c r="CH78" s="68" t="n"/>
      <c r="CI78" s="68" t="n"/>
      <c r="CJ78" s="68" t="n"/>
      <c r="CK78" s="68" t="n"/>
      <c r="CL78" s="68" t="n"/>
      <c r="CM78" s="68" t="n"/>
      <c r="CN78" s="68" t="n"/>
      <c r="CO78" s="68" t="n"/>
      <c r="CP78" s="68" t="n"/>
      <c r="CQ78" s="68" t="n"/>
      <c r="CR78" s="68" t="n"/>
      <c r="CS78" s="68" t="n"/>
      <c r="CT78" s="68" t="n"/>
      <c r="CU78" s="68" t="n"/>
      <c r="CV78" s="68" t="n"/>
    </row>
    <row r="79" ht="31.5" customFormat="1" customHeight="1" s="69">
      <c r="A79" s="56" t="n">
        <v>2021</v>
      </c>
      <c r="B79" s="57" t="n">
        <v>2</v>
      </c>
      <c r="C79" s="460" t="n"/>
      <c r="D79" s="57" t="n"/>
      <c r="E79" s="57" t="n"/>
      <c r="F79" s="58" t="n"/>
      <c r="G79" s="59" t="n"/>
      <c r="H79" s="59" t="n"/>
      <c r="I79" s="59" t="n"/>
      <c r="J79" s="59" t="n"/>
      <c r="K79" s="153" t="n"/>
      <c r="L79" s="154" t="n"/>
      <c r="M79" s="155" t="n"/>
      <c r="N79" s="94" t="n"/>
      <c r="O79" s="94" t="n"/>
      <c r="P79" s="94" t="n"/>
      <c r="Q79" s="94" t="n"/>
      <c r="R79" s="94" t="n"/>
      <c r="S79" s="60" t="n"/>
      <c r="T79" s="60" t="n"/>
      <c r="U79" s="94" t="n"/>
      <c r="V79" s="94" t="n"/>
      <c r="W79" s="94" t="n"/>
      <c r="X79" s="94" t="n"/>
      <c r="Y79" s="94" t="n"/>
      <c r="Z79" s="60" t="n"/>
      <c r="AA79" s="60" t="n"/>
      <c r="AB79" s="94" t="n"/>
      <c r="AC79" s="94" t="n"/>
      <c r="AD79" s="94" t="n"/>
      <c r="AE79" s="94" t="n"/>
      <c r="AF79" s="94" t="n"/>
      <c r="AG79" s="60" t="n"/>
      <c r="AH79" s="60" t="n"/>
      <c r="AI79" s="61" t="n"/>
      <c r="AJ79" s="62" t="n"/>
      <c r="AK79" s="63" t="n"/>
      <c r="AL79" s="60" t="n"/>
      <c r="AM79" s="60" t="n"/>
      <c r="AN79" s="64" t="n"/>
      <c r="AO79" s="64" t="n"/>
      <c r="AP79" s="64" t="n"/>
      <c r="AQ79" s="64" t="n"/>
      <c r="AR79" s="64" t="n"/>
      <c r="AS79" s="64" t="n"/>
      <c r="AT79" s="64" t="n"/>
      <c r="AU79" s="64" t="n"/>
      <c r="AV79" s="64" t="n"/>
      <c r="AW79" s="65" t="n"/>
      <c r="AX79" s="66" t="n"/>
      <c r="AY79" s="461" t="n"/>
      <c r="AZ79" s="67" t="n"/>
      <c r="BA79" s="66" t="n">
        <v>1</v>
      </c>
      <c r="BB79" s="66" t="n">
        <v>0.2</v>
      </c>
      <c r="BC79" s="66" t="n">
        <v>21.8</v>
      </c>
      <c r="BD79" s="66" t="n">
        <v>1.8</v>
      </c>
      <c r="BE79" s="66" t="n">
        <v>258.6</v>
      </c>
      <c r="BF79" s="24" t="inlineStr">
        <is>
          <t>اطلانتيك</t>
        </is>
      </c>
      <c r="BG79" s="68" t="inlineStr">
        <is>
          <t>اطلانتيك</t>
        </is>
      </c>
      <c r="BH79" s="68" t="n"/>
      <c r="BI79" s="68" t="n"/>
      <c r="BJ79" s="68" t="n"/>
      <c r="BK79" s="68" t="n"/>
      <c r="BL79" s="68" t="n"/>
      <c r="BM79" s="68" t="n"/>
      <c r="BN79" s="68" t="n"/>
      <c r="BO79" s="68" t="n"/>
      <c r="BP79" s="68" t="n"/>
      <c r="BQ79" s="68" t="n"/>
      <c r="BR79" s="68" t="n"/>
      <c r="BS79" s="68" t="n"/>
      <c r="BT79" s="68" t="n"/>
      <c r="BU79" s="68" t="n"/>
      <c r="BV79" s="68" t="n"/>
      <c r="BW79" s="68" t="n"/>
      <c r="BX79" s="68" t="n"/>
      <c r="BY79" s="68" t="n"/>
      <c r="BZ79" s="68" t="n"/>
      <c r="CA79" s="68" t="n"/>
      <c r="CB79" s="68" t="n"/>
      <c r="CC79" s="68" t="n"/>
      <c r="CD79" s="68" t="n"/>
      <c r="CE79" s="68" t="n"/>
      <c r="CF79" s="68" t="n"/>
      <c r="CG79" s="68" t="n"/>
      <c r="CH79" s="68" t="n"/>
      <c r="CI79" s="68" t="n"/>
      <c r="CJ79" s="68" t="n"/>
      <c r="CK79" s="68" t="n"/>
      <c r="CL79" s="68" t="n"/>
      <c r="CM79" s="68" t="n"/>
      <c r="CN79" s="68" t="n"/>
      <c r="CO79" s="68" t="n"/>
      <c r="CP79" s="68" t="n"/>
      <c r="CQ79" s="68" t="n"/>
      <c r="CR79" s="68" t="n"/>
      <c r="CS79" s="68" t="n"/>
      <c r="CT79" s="68" t="n"/>
      <c r="CU79" s="68" t="n"/>
      <c r="CV79" s="68" t="n"/>
    </row>
    <row r="80" ht="31.5" customFormat="1" customHeight="1" s="69">
      <c r="A80" s="56" t="n">
        <v>2021</v>
      </c>
      <c r="B80" s="57" t="n">
        <v>2</v>
      </c>
      <c r="C80" s="460" t="n"/>
      <c r="D80" s="57" t="n"/>
      <c r="E80" s="57" t="n"/>
      <c r="F80" s="58" t="n"/>
      <c r="G80" s="59" t="n"/>
      <c r="H80" s="59" t="n"/>
      <c r="I80" s="59" t="n"/>
      <c r="J80" s="59" t="n"/>
      <c r="K80" s="153" t="n"/>
      <c r="L80" s="154" t="n"/>
      <c r="M80" s="155" t="n"/>
      <c r="N80" s="94" t="n"/>
      <c r="O80" s="94" t="n"/>
      <c r="P80" s="94" t="n"/>
      <c r="Q80" s="94" t="n"/>
      <c r="R80" s="94" t="n"/>
      <c r="S80" s="60" t="n"/>
      <c r="T80" s="60" t="n"/>
      <c r="U80" s="94" t="n"/>
      <c r="V80" s="94" t="n"/>
      <c r="W80" s="94" t="n"/>
      <c r="X80" s="94" t="n"/>
      <c r="Y80" s="94" t="n"/>
      <c r="Z80" s="60" t="n"/>
      <c r="AA80" s="60" t="n"/>
      <c r="AB80" s="94" t="n"/>
      <c r="AC80" s="94" t="n"/>
      <c r="AD80" s="94" t="n"/>
      <c r="AE80" s="94" t="n"/>
      <c r="AF80" s="94" t="n"/>
      <c r="AG80" s="60" t="n"/>
      <c r="AH80" s="60" t="n"/>
      <c r="AI80" s="61" t="n"/>
      <c r="AJ80" s="62" t="n"/>
      <c r="AK80" s="63" t="n"/>
      <c r="AL80" s="60" t="n"/>
      <c r="AM80" s="60" t="n"/>
      <c r="AN80" s="64" t="n"/>
      <c r="AO80" s="64" t="n"/>
      <c r="AP80" s="64" t="n"/>
      <c r="AQ80" s="64" t="n"/>
      <c r="AR80" s="64" t="n"/>
      <c r="AS80" s="64" t="n"/>
      <c r="AT80" s="64" t="n"/>
      <c r="AU80" s="64" t="n"/>
      <c r="AV80" s="64" t="n"/>
      <c r="AW80" s="65" t="n"/>
      <c r="AX80" s="66" t="n"/>
      <c r="AY80" s="461" t="n"/>
      <c r="AZ80" s="67" t="n"/>
      <c r="BA80" s="66" t="n">
        <v>1</v>
      </c>
      <c r="BB80" s="66" t="n">
        <v>0.1</v>
      </c>
      <c r="BC80" s="66" t="n">
        <v>20.8</v>
      </c>
      <c r="BD80" s="66" t="n">
        <v>1.5</v>
      </c>
      <c r="BE80" s="66" t="n">
        <v>268.9</v>
      </c>
      <c r="BF80" s="24" t="inlineStr">
        <is>
          <t>اطلانتيك</t>
        </is>
      </c>
      <c r="BG80" s="68" t="inlineStr">
        <is>
          <t>اطلانتيك</t>
        </is>
      </c>
      <c r="BH80" s="68" t="n"/>
      <c r="BI80" s="68" t="n"/>
      <c r="BJ80" s="68" t="n"/>
      <c r="BK80" s="68" t="n"/>
      <c r="BL80" s="68" t="n"/>
      <c r="BM80" s="68" t="n"/>
      <c r="BN80" s="68" t="n"/>
      <c r="BO80" s="68" t="n"/>
      <c r="BP80" s="68" t="n"/>
      <c r="BQ80" s="68" t="n"/>
      <c r="BR80" s="68" t="n"/>
      <c r="BS80" s="68" t="n"/>
      <c r="BT80" s="68" t="n"/>
      <c r="BU80" s="68" t="n"/>
      <c r="BV80" s="68" t="n"/>
      <c r="BW80" s="68" t="n"/>
      <c r="BX80" s="68" t="n"/>
      <c r="BY80" s="68" t="n"/>
      <c r="BZ80" s="68" t="n"/>
      <c r="CA80" s="68" t="n"/>
      <c r="CB80" s="68" t="n"/>
      <c r="CC80" s="68" t="n"/>
      <c r="CD80" s="68" t="n"/>
      <c r="CE80" s="68" t="n"/>
      <c r="CF80" s="68" t="n"/>
      <c r="CG80" s="68" t="n"/>
      <c r="CH80" s="68" t="n"/>
      <c r="CI80" s="68" t="n"/>
      <c r="CJ80" s="68" t="n"/>
      <c r="CK80" s="68" t="n"/>
      <c r="CL80" s="68" t="n"/>
      <c r="CM80" s="68" t="n"/>
      <c r="CN80" s="68" t="n"/>
      <c r="CO80" s="68" t="n"/>
      <c r="CP80" s="68" t="n"/>
      <c r="CQ80" s="68" t="n"/>
      <c r="CR80" s="68" t="n"/>
      <c r="CS80" s="68" t="n"/>
      <c r="CT80" s="68" t="n"/>
      <c r="CU80" s="68" t="n"/>
      <c r="CV80" s="68" t="n"/>
    </row>
    <row r="81" ht="31.5" customFormat="1" customHeight="1" s="69">
      <c r="A81" s="56" t="n">
        <v>2021</v>
      </c>
      <c r="B81" s="57" t="n">
        <v>2</v>
      </c>
      <c r="C81" s="460" t="n"/>
      <c r="D81" s="57" t="n"/>
      <c r="E81" s="57" t="n"/>
      <c r="F81" s="58" t="n"/>
      <c r="G81" s="59" t="n"/>
      <c r="H81" s="59" t="n"/>
      <c r="I81" s="59" t="n"/>
      <c r="J81" s="59" t="n"/>
      <c r="K81" s="153" t="n"/>
      <c r="L81" s="154" t="n"/>
      <c r="M81" s="155" t="n"/>
      <c r="N81" s="94" t="n"/>
      <c r="O81" s="94" t="n"/>
      <c r="P81" s="94" t="n"/>
      <c r="Q81" s="94" t="n"/>
      <c r="R81" s="94" t="n"/>
      <c r="S81" s="60" t="n"/>
      <c r="T81" s="60" t="n"/>
      <c r="U81" s="94" t="n"/>
      <c r="V81" s="94" t="n"/>
      <c r="W81" s="94" t="n"/>
      <c r="X81" s="94" t="n"/>
      <c r="Y81" s="94" t="n"/>
      <c r="Z81" s="60" t="n"/>
      <c r="AA81" s="60" t="n"/>
      <c r="AB81" s="94" t="n"/>
      <c r="AC81" s="94" t="n"/>
      <c r="AD81" s="94" t="n"/>
      <c r="AE81" s="94" t="n"/>
      <c r="AF81" s="94" t="n"/>
      <c r="AG81" s="60" t="n"/>
      <c r="AH81" s="60" t="n"/>
      <c r="AI81" s="61" t="n"/>
      <c r="AJ81" s="62" t="n"/>
      <c r="AK81" s="63" t="n"/>
      <c r="AL81" s="60" t="n"/>
      <c r="AM81" s="60" t="n"/>
      <c r="AN81" s="64" t="n"/>
      <c r="AO81" s="64" t="n"/>
      <c r="AP81" s="64" t="n"/>
      <c r="AQ81" s="64" t="n"/>
      <c r="AR81" s="64" t="n"/>
      <c r="AS81" s="64" t="n"/>
      <c r="AT81" s="64" t="n"/>
      <c r="AU81" s="64" t="n"/>
      <c r="AV81" s="64" t="n"/>
      <c r="AW81" s="65" t="n"/>
      <c r="AX81" s="66" t="n"/>
      <c r="AY81" s="461" t="n"/>
      <c r="AZ81" s="67" t="n"/>
      <c r="BA81" s="66" t="n">
        <v>1</v>
      </c>
      <c r="BB81" s="66" t="n">
        <v>1.5</v>
      </c>
      <c r="BC81" s="66" t="n">
        <v>132.9</v>
      </c>
      <c r="BD81" s="66" t="n">
        <v>0.6</v>
      </c>
      <c r="BE81" s="66" t="n">
        <v>55</v>
      </c>
      <c r="BF81" s="24" t="inlineStr">
        <is>
          <t>الكترولوكس</t>
        </is>
      </c>
      <c r="BG81" s="68" t="inlineStr">
        <is>
          <t>القاهرة للصناعات المغذية غسالات</t>
        </is>
      </c>
      <c r="BH81" s="68" t="inlineStr">
        <is>
          <t>PDFRP0147</t>
        </is>
      </c>
      <c r="BI81" s="68" t="n"/>
      <c r="BJ81" s="68" t="n"/>
      <c r="BK81" s="68" t="n"/>
      <c r="BL81" s="68" t="n"/>
      <c r="BM81" s="68" t="n"/>
      <c r="BN81" s="68" t="n"/>
      <c r="BO81" s="68" t="n"/>
      <c r="BP81" s="68" t="n"/>
      <c r="BQ81" s="68" t="n"/>
      <c r="BR81" s="68" t="n"/>
      <c r="BS81" s="68" t="n"/>
      <c r="BT81" s="68" t="n"/>
      <c r="BU81" s="68" t="n"/>
      <c r="BV81" s="68" t="n"/>
      <c r="BW81" s="68" t="n"/>
      <c r="BX81" s="68" t="n"/>
      <c r="BY81" s="68" t="n"/>
      <c r="BZ81" s="68" t="n"/>
      <c r="CA81" s="68" t="n"/>
      <c r="CB81" s="68" t="n"/>
      <c r="CC81" s="68" t="n"/>
      <c r="CD81" s="68" t="n"/>
      <c r="CE81" s="68" t="n"/>
      <c r="CF81" s="68" t="n"/>
      <c r="CG81" s="68" t="n"/>
      <c r="CH81" s="68" t="n"/>
      <c r="CI81" s="68" t="n"/>
      <c r="CJ81" s="68" t="n"/>
      <c r="CK81" s="68" t="n"/>
      <c r="CL81" s="68" t="n"/>
      <c r="CM81" s="68" t="n"/>
      <c r="CN81" s="68" t="n"/>
      <c r="CO81" s="68" t="n"/>
      <c r="CP81" s="68" t="n"/>
      <c r="CQ81" s="68" t="n"/>
      <c r="CR81" s="68" t="n"/>
      <c r="CS81" s="68" t="n"/>
      <c r="CT81" s="68" t="n"/>
      <c r="CU81" s="68" t="n"/>
      <c r="CV81" s="68" t="n"/>
    </row>
    <row r="82" ht="31.5" customFormat="1" customHeight="1" s="69">
      <c r="A82" s="56" t="n">
        <v>2021</v>
      </c>
      <c r="B82" s="57" t="n">
        <v>2</v>
      </c>
      <c r="C82" s="460" t="n"/>
      <c r="D82" s="57" t="n"/>
      <c r="E82" s="57" t="n"/>
      <c r="F82" s="58" t="n"/>
      <c r="G82" s="59" t="n"/>
      <c r="H82" s="59" t="n"/>
      <c r="I82" s="59" t="n"/>
      <c r="J82" s="59" t="n"/>
      <c r="K82" s="153" t="n"/>
      <c r="L82" s="154" t="n"/>
      <c r="M82" s="155" t="n"/>
      <c r="N82" s="94" t="n"/>
      <c r="O82" s="94" t="n"/>
      <c r="P82" s="94" t="n"/>
      <c r="Q82" s="94" t="n"/>
      <c r="R82" s="94" t="n"/>
      <c r="S82" s="60" t="n"/>
      <c r="T82" s="60" t="n"/>
      <c r="U82" s="94" t="n"/>
      <c r="V82" s="94" t="n"/>
      <c r="W82" s="94" t="n"/>
      <c r="X82" s="94" t="n"/>
      <c r="Y82" s="94" t="n"/>
      <c r="Z82" s="60" t="n"/>
      <c r="AA82" s="60" t="n"/>
      <c r="AB82" s="94" t="n"/>
      <c r="AC82" s="94" t="n"/>
      <c r="AD82" s="94" t="n"/>
      <c r="AE82" s="94" t="n"/>
      <c r="AF82" s="94" t="n"/>
      <c r="AG82" s="60" t="n"/>
      <c r="AH82" s="60" t="n"/>
      <c r="AI82" s="61" t="n"/>
      <c r="AJ82" s="62" t="n"/>
      <c r="AK82" s="63" t="n"/>
      <c r="AL82" s="60" t="n"/>
      <c r="AM82" s="60" t="n"/>
      <c r="AN82" s="64" t="n"/>
      <c r="AO82" s="64" t="n"/>
      <c r="AP82" s="64" t="n"/>
      <c r="AQ82" s="64" t="n"/>
      <c r="AR82" s="64" t="n"/>
      <c r="AS82" s="64" t="n"/>
      <c r="AT82" s="64" t="n"/>
      <c r="AU82" s="64" t="n"/>
      <c r="AV82" s="64" t="n"/>
      <c r="AW82" s="65" t="n"/>
      <c r="AX82" s="66" t="n"/>
      <c r="AY82" s="461" t="n"/>
      <c r="AZ82" s="67" t="n"/>
      <c r="BA82" s="66" t="n">
        <v>1</v>
      </c>
      <c r="BB82" s="66" t="n">
        <v>1.5</v>
      </c>
      <c r="BC82" s="66" t="n">
        <v>132.9</v>
      </c>
      <c r="BD82" s="66" t="n">
        <v>0.6</v>
      </c>
      <c r="BE82" s="66" t="n">
        <v>55</v>
      </c>
      <c r="BF82" s="24" t="inlineStr">
        <is>
          <t>الكترولوكس</t>
        </is>
      </c>
      <c r="BG82" s="68" t="inlineStr">
        <is>
          <t>القاهرة للصناعات المغذية غسالات</t>
        </is>
      </c>
      <c r="BH82" s="68" t="inlineStr">
        <is>
          <t>PDFRP0146</t>
        </is>
      </c>
      <c r="BI82" s="68" t="n"/>
      <c r="BJ82" s="68" t="n"/>
      <c r="BK82" s="68" t="n"/>
      <c r="BL82" s="68" t="n"/>
      <c r="BM82" s="68" t="n"/>
      <c r="BN82" s="68" t="n"/>
      <c r="BO82" s="68" t="n"/>
      <c r="BP82" s="68" t="n"/>
      <c r="BQ82" s="68" t="n"/>
      <c r="BR82" s="68" t="n"/>
      <c r="BS82" s="68" t="n"/>
      <c r="BT82" s="68" t="n"/>
      <c r="BU82" s="68" t="n"/>
      <c r="BV82" s="68" t="n"/>
      <c r="BW82" s="68" t="n"/>
      <c r="BX82" s="68" t="n"/>
      <c r="BY82" s="68" t="n"/>
      <c r="BZ82" s="68" t="n"/>
      <c r="CA82" s="68" t="n"/>
      <c r="CB82" s="68" t="n"/>
      <c r="CC82" s="68" t="n"/>
      <c r="CD82" s="68" t="n"/>
      <c r="CE82" s="68" t="n"/>
      <c r="CF82" s="68" t="n"/>
      <c r="CG82" s="68" t="n"/>
      <c r="CH82" s="68" t="n"/>
      <c r="CI82" s="68" t="n"/>
      <c r="CJ82" s="68" t="n"/>
      <c r="CK82" s="68" t="n"/>
      <c r="CL82" s="68" t="n"/>
      <c r="CM82" s="68" t="n"/>
      <c r="CN82" s="68" t="n"/>
      <c r="CO82" s="68" t="n"/>
      <c r="CP82" s="68" t="n"/>
      <c r="CQ82" s="68" t="n"/>
      <c r="CR82" s="68" t="n"/>
      <c r="CS82" s="68" t="n"/>
      <c r="CT82" s="68" t="n"/>
      <c r="CU82" s="68" t="n"/>
      <c r="CV82" s="68" t="n"/>
    </row>
    <row r="83" ht="31.5" customFormat="1" customHeight="1" s="69">
      <c r="A83" s="56" t="n">
        <v>2021</v>
      </c>
      <c r="B83" s="57" t="n">
        <v>2</v>
      </c>
      <c r="C83" s="460" t="n"/>
      <c r="D83" s="57" t="n"/>
      <c r="E83" s="57" t="n"/>
      <c r="F83" s="58" t="n"/>
      <c r="G83" s="59" t="n"/>
      <c r="H83" s="59" t="n"/>
      <c r="I83" s="59" t="n"/>
      <c r="J83" s="59" t="n"/>
      <c r="K83" s="153" t="n"/>
      <c r="L83" s="154" t="n"/>
      <c r="M83" s="155" t="n"/>
      <c r="N83" s="94" t="n"/>
      <c r="O83" s="94" t="n"/>
      <c r="P83" s="94" t="n"/>
      <c r="Q83" s="94" t="n"/>
      <c r="R83" s="94" t="n"/>
      <c r="S83" s="60" t="n"/>
      <c r="T83" s="60" t="n"/>
      <c r="U83" s="94" t="n"/>
      <c r="V83" s="94" t="n"/>
      <c r="W83" s="94" t="n"/>
      <c r="X83" s="94" t="n"/>
      <c r="Y83" s="94" t="n"/>
      <c r="Z83" s="60" t="n"/>
      <c r="AA83" s="60" t="n"/>
      <c r="AB83" s="94" t="n"/>
      <c r="AC83" s="94" t="n"/>
      <c r="AD83" s="94" t="n"/>
      <c r="AE83" s="94" t="n"/>
      <c r="AF83" s="94" t="n"/>
      <c r="AG83" s="60" t="n"/>
      <c r="AH83" s="60" t="n"/>
      <c r="AI83" s="61" t="n"/>
      <c r="AJ83" s="62" t="n"/>
      <c r="AK83" s="63" t="n"/>
      <c r="AL83" s="60" t="n"/>
      <c r="AM83" s="60" t="n"/>
      <c r="AN83" s="64" t="n"/>
      <c r="AO83" s="64" t="n"/>
      <c r="AP83" s="64" t="n"/>
      <c r="AQ83" s="64" t="n"/>
      <c r="AR83" s="64" t="n"/>
      <c r="AS83" s="64" t="n"/>
      <c r="AT83" s="64" t="n"/>
      <c r="AU83" s="64" t="n"/>
      <c r="AV83" s="64" t="n"/>
      <c r="AW83" s="65" t="n"/>
      <c r="AX83" s="66" t="n"/>
      <c r="AY83" s="461" t="n"/>
      <c r="AZ83" s="67" t="n"/>
      <c r="BA83" s="66" t="n">
        <v>1</v>
      </c>
      <c r="BB83" s="66" t="n">
        <v>1.5</v>
      </c>
      <c r="BC83" s="66" t="n">
        <v>132.9</v>
      </c>
      <c r="BD83" s="66" t="n">
        <v>0.6</v>
      </c>
      <c r="BE83" s="66" t="n">
        <v>55</v>
      </c>
      <c r="BF83" s="24" t="inlineStr">
        <is>
          <t>الكترولوكس</t>
        </is>
      </c>
      <c r="BG83" s="68" t="inlineStr">
        <is>
          <t>القاهرة للصناعات المغذية غسالات</t>
        </is>
      </c>
      <c r="BH83" s="68" t="inlineStr">
        <is>
          <t>PDFRP0142</t>
        </is>
      </c>
      <c r="BI83" s="68" t="n"/>
      <c r="BJ83" s="68" t="n"/>
      <c r="BK83" s="68" t="n"/>
      <c r="BL83" s="68" t="n"/>
      <c r="BM83" s="68" t="n"/>
      <c r="BN83" s="68" t="n"/>
      <c r="BO83" s="68" t="n"/>
      <c r="BP83" s="68" t="n"/>
      <c r="BQ83" s="68" t="n"/>
      <c r="BR83" s="68" t="n"/>
      <c r="BS83" s="68" t="n"/>
      <c r="BT83" s="68" t="n"/>
      <c r="BU83" s="68" t="n"/>
      <c r="BV83" s="68" t="n"/>
      <c r="BW83" s="68" t="n"/>
      <c r="BX83" s="68" t="n"/>
      <c r="BY83" s="68" t="n"/>
      <c r="BZ83" s="68" t="n"/>
      <c r="CA83" s="68" t="n"/>
      <c r="CB83" s="68" t="n"/>
      <c r="CC83" s="68" t="n"/>
      <c r="CD83" s="68" t="n"/>
      <c r="CE83" s="68" t="n"/>
      <c r="CF83" s="68" t="n"/>
      <c r="CG83" s="68" t="n"/>
      <c r="CH83" s="68" t="n"/>
      <c r="CI83" s="68" t="n"/>
      <c r="CJ83" s="68" t="n"/>
      <c r="CK83" s="68" t="n"/>
      <c r="CL83" s="68" t="n"/>
      <c r="CM83" s="68" t="n"/>
      <c r="CN83" s="68" t="n"/>
      <c r="CO83" s="68" t="n"/>
      <c r="CP83" s="68" t="n"/>
      <c r="CQ83" s="68" t="n"/>
      <c r="CR83" s="68" t="n"/>
      <c r="CS83" s="68" t="n"/>
      <c r="CT83" s="68" t="n"/>
      <c r="CU83" s="68" t="n"/>
      <c r="CV83" s="68" t="n"/>
    </row>
    <row r="84" ht="31.5" customFormat="1" customHeight="1" s="69">
      <c r="A84" s="56" t="n">
        <v>2021</v>
      </c>
      <c r="B84" s="57" t="n">
        <v>2</v>
      </c>
      <c r="C84" s="460" t="n"/>
      <c r="D84" s="57" t="n"/>
      <c r="E84" s="57" t="n"/>
      <c r="F84" s="58" t="n"/>
      <c r="G84" s="59" t="n"/>
      <c r="H84" s="59" t="n"/>
      <c r="I84" s="59" t="n"/>
      <c r="J84" s="59" t="n"/>
      <c r="K84" s="153" t="n"/>
      <c r="L84" s="154" t="n"/>
      <c r="M84" s="155" t="n"/>
      <c r="N84" s="94" t="n"/>
      <c r="O84" s="94" t="n"/>
      <c r="P84" s="94" t="n"/>
      <c r="Q84" s="94" t="n"/>
      <c r="R84" s="94" t="n"/>
      <c r="S84" s="60" t="n"/>
      <c r="T84" s="60" t="n"/>
      <c r="U84" s="94" t="n"/>
      <c r="V84" s="94" t="n"/>
      <c r="W84" s="94" t="n"/>
      <c r="X84" s="94" t="n"/>
      <c r="Y84" s="94" t="n"/>
      <c r="Z84" s="60" t="n"/>
      <c r="AA84" s="60" t="n"/>
      <c r="AB84" s="94" t="n"/>
      <c r="AC84" s="94" t="n"/>
      <c r="AD84" s="94" t="n"/>
      <c r="AE84" s="94" t="n"/>
      <c r="AF84" s="94" t="n"/>
      <c r="AG84" s="60" t="n"/>
      <c r="AH84" s="60" t="n"/>
      <c r="AI84" s="61" t="n"/>
      <c r="AJ84" s="62" t="n"/>
      <c r="AK84" s="63" t="n"/>
      <c r="AL84" s="60" t="n"/>
      <c r="AM84" s="60" t="n"/>
      <c r="AN84" s="64" t="n"/>
      <c r="AO84" s="64" t="n"/>
      <c r="AP84" s="64" t="n"/>
      <c r="AQ84" s="64" t="n"/>
      <c r="AR84" s="64" t="n"/>
      <c r="AS84" s="64" t="n"/>
      <c r="AT84" s="64" t="n"/>
      <c r="AU84" s="64" t="n"/>
      <c r="AV84" s="64" t="n"/>
      <c r="AW84" s="65" t="n"/>
      <c r="AX84" s="66" t="n"/>
      <c r="AY84" s="461" t="n"/>
      <c r="AZ84" s="67" t="n"/>
      <c r="BA84" s="66" t="n">
        <v>1</v>
      </c>
      <c r="BB84" s="66" t="n">
        <v>1.5</v>
      </c>
      <c r="BC84" s="66" t="n">
        <v>132.9</v>
      </c>
      <c r="BD84" s="66" t="n">
        <v>0.6</v>
      </c>
      <c r="BE84" s="66" t="n">
        <v>55</v>
      </c>
      <c r="BF84" s="24" t="inlineStr">
        <is>
          <t>الكترولوكس</t>
        </is>
      </c>
      <c r="BG84" s="68" t="inlineStr">
        <is>
          <t>القاهرة للصناعات المغذية غسالات</t>
        </is>
      </c>
      <c r="BH84" s="68" t="inlineStr">
        <is>
          <t>PDFRP0143</t>
        </is>
      </c>
      <c r="BI84" s="68" t="n"/>
      <c r="BJ84" s="68" t="n"/>
      <c r="BK84" s="68" t="n"/>
      <c r="BL84" s="68" t="n"/>
      <c r="BM84" s="68" t="n"/>
      <c r="BN84" s="68" t="n"/>
      <c r="BO84" s="68" t="n"/>
      <c r="BP84" s="68" t="n"/>
      <c r="BQ84" s="68" t="n"/>
      <c r="BR84" s="68" t="n"/>
      <c r="BS84" s="68" t="n"/>
      <c r="BT84" s="68" t="n"/>
      <c r="BU84" s="68" t="n"/>
      <c r="BV84" s="68" t="n"/>
      <c r="BW84" s="68" t="n"/>
      <c r="BX84" s="68" t="n"/>
      <c r="BY84" s="68" t="n"/>
      <c r="BZ84" s="68" t="n"/>
      <c r="CA84" s="68" t="n"/>
      <c r="CB84" s="68" t="n"/>
      <c r="CC84" s="68" t="n"/>
      <c r="CD84" s="68" t="n"/>
      <c r="CE84" s="68" t="n"/>
      <c r="CF84" s="68" t="n"/>
      <c r="CG84" s="68" t="n"/>
      <c r="CH84" s="68" t="n"/>
      <c r="CI84" s="68" t="n"/>
      <c r="CJ84" s="68" t="n"/>
      <c r="CK84" s="68" t="n"/>
      <c r="CL84" s="68" t="n"/>
      <c r="CM84" s="68" t="n"/>
      <c r="CN84" s="68" t="n"/>
      <c r="CO84" s="68" t="n"/>
      <c r="CP84" s="68" t="n"/>
      <c r="CQ84" s="68" t="n"/>
      <c r="CR84" s="68" t="n"/>
      <c r="CS84" s="68" t="n"/>
      <c r="CT84" s="68" t="n"/>
      <c r="CU84" s="68" t="n"/>
      <c r="CV84" s="68" t="n"/>
    </row>
    <row r="85" ht="31.5" customFormat="1" customHeight="1" s="69">
      <c r="A85" s="56" t="n">
        <v>2021</v>
      </c>
      <c r="B85" s="57" t="n">
        <v>2</v>
      </c>
      <c r="C85" s="460" t="n"/>
      <c r="D85" s="57" t="n"/>
      <c r="E85" s="57" t="n"/>
      <c r="F85" s="58" t="n"/>
      <c r="G85" s="59" t="n"/>
      <c r="H85" s="59" t="n"/>
      <c r="I85" s="59" t="n"/>
      <c r="J85" s="59" t="n"/>
      <c r="K85" s="153" t="n"/>
      <c r="L85" s="154" t="n"/>
      <c r="M85" s="155" t="n"/>
      <c r="N85" s="94" t="n"/>
      <c r="O85" s="94" t="n"/>
      <c r="P85" s="94" t="n"/>
      <c r="Q85" s="94" t="n"/>
      <c r="R85" s="94" t="n"/>
      <c r="S85" s="60" t="n"/>
      <c r="T85" s="60" t="n"/>
      <c r="U85" s="94" t="n"/>
      <c r="V85" s="94" t="n"/>
      <c r="W85" s="94" t="n"/>
      <c r="X85" s="94" t="n"/>
      <c r="Y85" s="94" t="n"/>
      <c r="Z85" s="60" t="n"/>
      <c r="AA85" s="60" t="n"/>
      <c r="AB85" s="94" t="n"/>
      <c r="AC85" s="94" t="n"/>
      <c r="AD85" s="94" t="n"/>
      <c r="AE85" s="94" t="n"/>
      <c r="AF85" s="94" t="n"/>
      <c r="AG85" s="60" t="n"/>
      <c r="AH85" s="60" t="n"/>
      <c r="AI85" s="61" t="n"/>
      <c r="AJ85" s="62" t="n"/>
      <c r="AK85" s="63" t="n"/>
      <c r="AL85" s="60" t="n"/>
      <c r="AM85" s="60" t="n"/>
      <c r="AN85" s="64" t="n"/>
      <c r="AO85" s="64" t="n"/>
      <c r="AP85" s="64" t="n"/>
      <c r="AQ85" s="64" t="n"/>
      <c r="AR85" s="64" t="n"/>
      <c r="AS85" s="64" t="n"/>
      <c r="AT85" s="64" t="n"/>
      <c r="AU85" s="64" t="n"/>
      <c r="AV85" s="64" t="n"/>
      <c r="AW85" s="65" t="n"/>
      <c r="AX85" s="66" t="n"/>
      <c r="AY85" s="461" t="n"/>
      <c r="AZ85" s="67" t="n"/>
      <c r="BA85" s="66" t="n">
        <v>1</v>
      </c>
      <c r="BB85" s="66" t="n">
        <v>0.3</v>
      </c>
      <c r="BC85" s="66" t="n">
        <v>29.8</v>
      </c>
      <c r="BD85" s="66" t="n">
        <v>2.3</v>
      </c>
      <c r="BE85" s="66" t="n">
        <v>230.2</v>
      </c>
      <c r="BF85" s="24" t="inlineStr">
        <is>
          <t>الكترولوكس</t>
        </is>
      </c>
      <c r="BG85" s="68" t="inlineStr">
        <is>
          <t>القاهرة للصناعات المغذية غسالات</t>
        </is>
      </c>
      <c r="BH85" s="68" t="inlineStr">
        <is>
          <t>PDFRP0144</t>
        </is>
      </c>
      <c r="BI85" s="68" t="n"/>
      <c r="BJ85" s="68" t="n"/>
      <c r="BK85" s="68" t="n"/>
      <c r="BL85" s="68" t="n"/>
      <c r="BM85" s="68" t="n"/>
      <c r="BN85" s="68" t="n"/>
      <c r="BO85" s="68" t="n"/>
      <c r="BP85" s="68" t="n"/>
      <c r="BQ85" s="68" t="n"/>
      <c r="BR85" s="68" t="n"/>
      <c r="BS85" s="68" t="n"/>
      <c r="BT85" s="68" t="n"/>
      <c r="BU85" s="68" t="n"/>
      <c r="BV85" s="68" t="n"/>
      <c r="BW85" s="68" t="n"/>
      <c r="BX85" s="68" t="n"/>
      <c r="BY85" s="68" t="n"/>
      <c r="BZ85" s="68" t="n"/>
      <c r="CA85" s="68" t="n"/>
      <c r="CB85" s="68" t="n"/>
      <c r="CC85" s="68" t="n"/>
      <c r="CD85" s="68" t="n"/>
      <c r="CE85" s="68" t="n"/>
      <c r="CF85" s="68" t="n"/>
      <c r="CG85" s="68" t="n"/>
      <c r="CH85" s="68" t="n"/>
      <c r="CI85" s="68" t="n"/>
      <c r="CJ85" s="68" t="n"/>
      <c r="CK85" s="68" t="n"/>
      <c r="CL85" s="68" t="n"/>
      <c r="CM85" s="68" t="n"/>
      <c r="CN85" s="68" t="n"/>
      <c r="CO85" s="68" t="n"/>
      <c r="CP85" s="68" t="n"/>
      <c r="CQ85" s="68" t="n"/>
      <c r="CR85" s="68" t="n"/>
      <c r="CS85" s="68" t="n"/>
      <c r="CT85" s="68" t="n"/>
      <c r="CU85" s="68" t="n"/>
      <c r="CV85" s="68" t="n"/>
    </row>
    <row r="86" ht="31.5" customFormat="1" customHeight="1" s="69">
      <c r="A86" s="56" t="n">
        <v>2021</v>
      </c>
      <c r="B86" s="57" t="n">
        <v>2</v>
      </c>
      <c r="C86" s="460" t="n"/>
      <c r="D86" s="57" t="n"/>
      <c r="E86" s="57" t="n"/>
      <c r="F86" s="58" t="n"/>
      <c r="G86" s="59" t="n"/>
      <c r="H86" s="59" t="n"/>
      <c r="I86" s="59" t="n"/>
      <c r="J86" s="59" t="n"/>
      <c r="K86" s="153" t="n"/>
      <c r="L86" s="154" t="n"/>
      <c r="M86" s="155" t="n"/>
      <c r="N86" s="94" t="n"/>
      <c r="O86" s="94" t="n"/>
      <c r="P86" s="94" t="n"/>
      <c r="Q86" s="94" t="n"/>
      <c r="R86" s="94" t="n"/>
      <c r="S86" s="60" t="n"/>
      <c r="T86" s="60" t="n"/>
      <c r="U86" s="94" t="n"/>
      <c r="V86" s="94" t="n"/>
      <c r="W86" s="94" t="n"/>
      <c r="X86" s="94" t="n"/>
      <c r="Y86" s="94" t="n"/>
      <c r="Z86" s="60" t="n"/>
      <c r="AA86" s="60" t="n"/>
      <c r="AB86" s="94" t="n"/>
      <c r="AC86" s="94" t="n"/>
      <c r="AD86" s="94" t="n"/>
      <c r="AE86" s="94" t="n"/>
      <c r="AF86" s="94" t="n"/>
      <c r="AG86" s="60" t="n"/>
      <c r="AH86" s="60" t="n"/>
      <c r="AI86" s="61" t="n"/>
      <c r="AJ86" s="62" t="n"/>
      <c r="AK86" s="63" t="n"/>
      <c r="AL86" s="60" t="n"/>
      <c r="AM86" s="60" t="n"/>
      <c r="AN86" s="64" t="n"/>
      <c r="AO86" s="64" t="n"/>
      <c r="AP86" s="64" t="n"/>
      <c r="AQ86" s="64" t="n"/>
      <c r="AR86" s="64" t="n"/>
      <c r="AS86" s="64" t="n"/>
      <c r="AT86" s="64" t="n"/>
      <c r="AU86" s="64" t="n"/>
      <c r="AV86" s="64" t="n"/>
      <c r="AW86" s="65" t="n"/>
      <c r="AX86" s="66" t="n"/>
      <c r="AY86" s="461" t="n"/>
      <c r="AZ86" s="67" t="n"/>
      <c r="BA86" s="66" t="n">
        <v>1</v>
      </c>
      <c r="BB86" s="66" t="n">
        <v>0.3</v>
      </c>
      <c r="BC86" s="66" t="n">
        <v>29.8</v>
      </c>
      <c r="BD86" s="66" t="n">
        <v>2.3</v>
      </c>
      <c r="BE86" s="66" t="n">
        <v>230.2</v>
      </c>
      <c r="BF86" s="24" t="inlineStr">
        <is>
          <t>الكترولوكس</t>
        </is>
      </c>
      <c r="BG86" s="68" t="inlineStr">
        <is>
          <t>القاهرة للصناعات المغذية غسالات</t>
        </is>
      </c>
      <c r="BH86" s="68" t="inlineStr">
        <is>
          <t>PDFRP0145</t>
        </is>
      </c>
      <c r="BI86" s="68" t="n"/>
      <c r="BJ86" s="68" t="n"/>
      <c r="BK86" s="68" t="n"/>
      <c r="BL86" s="68" t="n"/>
      <c r="BM86" s="68" t="n"/>
      <c r="BN86" s="68" t="n"/>
      <c r="BO86" s="68" t="n"/>
      <c r="BP86" s="68" t="n"/>
      <c r="BQ86" s="68" t="n"/>
      <c r="BR86" s="68" t="n"/>
      <c r="BS86" s="68" t="n"/>
      <c r="BT86" s="68" t="n"/>
      <c r="BU86" s="68" t="n"/>
      <c r="BV86" s="68" t="n"/>
      <c r="BW86" s="68" t="n"/>
      <c r="BX86" s="68" t="n"/>
      <c r="BY86" s="68" t="n"/>
      <c r="BZ86" s="68" t="n"/>
      <c r="CA86" s="68" t="n"/>
      <c r="CB86" s="68" t="n"/>
      <c r="CC86" s="68" t="n"/>
      <c r="CD86" s="68" t="n"/>
      <c r="CE86" s="68" t="n"/>
      <c r="CF86" s="68" t="n"/>
      <c r="CG86" s="68" t="n"/>
      <c r="CH86" s="68" t="n"/>
      <c r="CI86" s="68" t="n"/>
      <c r="CJ86" s="68" t="n"/>
      <c r="CK86" s="68" t="n"/>
      <c r="CL86" s="68" t="n"/>
      <c r="CM86" s="68" t="n"/>
      <c r="CN86" s="68" t="n"/>
      <c r="CO86" s="68" t="n"/>
      <c r="CP86" s="68" t="n"/>
      <c r="CQ86" s="68" t="n"/>
      <c r="CR86" s="68" t="n"/>
      <c r="CS86" s="68" t="n"/>
      <c r="CT86" s="68" t="n"/>
      <c r="CU86" s="68" t="n"/>
      <c r="CV86" s="68" t="n"/>
    </row>
    <row r="87" ht="31.5" customFormat="1" customHeight="1" s="69">
      <c r="A87" s="56" t="n">
        <v>2021</v>
      </c>
      <c r="B87" s="57" t="n">
        <v>2</v>
      </c>
      <c r="C87" s="460" t="n"/>
      <c r="D87" s="57" t="n"/>
      <c r="E87" s="57" t="n"/>
      <c r="F87" s="58" t="n"/>
      <c r="G87" s="59" t="n"/>
      <c r="H87" s="59" t="n"/>
      <c r="I87" s="59" t="n"/>
      <c r="J87" s="59" t="n"/>
      <c r="K87" s="153" t="n"/>
      <c r="L87" s="154" t="n"/>
      <c r="M87" s="155" t="n"/>
      <c r="N87" s="94" t="n"/>
      <c r="O87" s="94" t="n"/>
      <c r="P87" s="94" t="n"/>
      <c r="Q87" s="94" t="n"/>
      <c r="R87" s="94" t="n"/>
      <c r="S87" s="60" t="n"/>
      <c r="T87" s="60" t="n"/>
      <c r="U87" s="94" t="n"/>
      <c r="V87" s="94" t="n"/>
      <c r="W87" s="94" t="n"/>
      <c r="X87" s="94" t="n"/>
      <c r="Y87" s="94" t="n"/>
      <c r="Z87" s="60" t="n"/>
      <c r="AA87" s="60" t="n"/>
      <c r="AB87" s="94" t="n"/>
      <c r="AC87" s="94" t="n"/>
      <c r="AD87" s="94" t="n"/>
      <c r="AE87" s="94" t="n"/>
      <c r="AF87" s="94" t="n"/>
      <c r="AG87" s="60" t="n"/>
      <c r="AH87" s="60" t="n"/>
      <c r="AI87" s="61" t="n"/>
      <c r="AJ87" s="62" t="n"/>
      <c r="AK87" s="63" t="n"/>
      <c r="AL87" s="60" t="n"/>
      <c r="AM87" s="60" t="n"/>
      <c r="AN87" s="64" t="n"/>
      <c r="AO87" s="64" t="n"/>
      <c r="AP87" s="64" t="n"/>
      <c r="AQ87" s="64" t="n"/>
      <c r="AR87" s="64" t="n"/>
      <c r="AS87" s="64" t="n"/>
      <c r="AT87" s="64" t="n"/>
      <c r="AU87" s="64" t="n"/>
      <c r="AV87" s="64" t="n"/>
      <c r="AW87" s="65" t="n"/>
      <c r="AX87" s="66" t="n"/>
      <c r="AY87" s="461" t="n"/>
      <c r="AZ87" s="67" t="n"/>
      <c r="BA87" s="66" t="n">
        <v>1</v>
      </c>
      <c r="BB87" s="66" t="n">
        <v>0</v>
      </c>
      <c r="BC87" s="66" t="n">
        <v>4.4</v>
      </c>
      <c r="BD87" s="66" t="n">
        <v>4.3</v>
      </c>
      <c r="BE87" s="66" t="n">
        <v>622.7</v>
      </c>
      <c r="BF87" s="24" t="inlineStr">
        <is>
          <t>الكترولوكس</t>
        </is>
      </c>
      <c r="BG87" s="68" t="inlineStr">
        <is>
          <t>القاهرة للصناعات المغذية غسالات</t>
        </is>
      </c>
      <c r="BH87" s="68" t="inlineStr">
        <is>
          <t>PDAWP7199</t>
        </is>
      </c>
      <c r="BI87" s="68" t="inlineStr">
        <is>
          <t>دلتا</t>
        </is>
      </c>
      <c r="BJ87" s="68" t="n"/>
      <c r="BK87" s="68" t="n"/>
      <c r="BL87" s="68" t="n"/>
      <c r="BM87" s="68" t="n"/>
      <c r="BN87" s="68" t="n"/>
      <c r="BO87" s="68" t="n"/>
      <c r="BP87" s="68" t="n"/>
      <c r="BQ87" s="68" t="n"/>
      <c r="BR87" s="68" t="n"/>
      <c r="BS87" s="68" t="n"/>
      <c r="BT87" s="68" t="n"/>
      <c r="BU87" s="68" t="n"/>
      <c r="BV87" s="68" t="n"/>
      <c r="BW87" s="68" t="n"/>
      <c r="BX87" s="68" t="n"/>
      <c r="BY87" s="68" t="n"/>
      <c r="BZ87" s="68" t="n"/>
      <c r="CA87" s="68" t="n"/>
      <c r="CB87" s="68" t="n"/>
      <c r="CC87" s="68" t="n"/>
      <c r="CD87" s="68" t="n"/>
      <c r="CE87" s="68" t="n"/>
      <c r="CF87" s="68" t="n"/>
      <c r="CG87" s="68" t="n"/>
      <c r="CH87" s="68" t="n"/>
      <c r="CI87" s="68" t="n"/>
      <c r="CJ87" s="68" t="n"/>
      <c r="CK87" s="68" t="n"/>
      <c r="CL87" s="68" t="n"/>
      <c r="CM87" s="68" t="n"/>
      <c r="CN87" s="68" t="n"/>
      <c r="CO87" s="68" t="n"/>
      <c r="CP87" s="68" t="n"/>
      <c r="CQ87" s="68" t="n"/>
      <c r="CR87" s="68" t="n"/>
      <c r="CS87" s="68" t="n"/>
      <c r="CT87" s="68" t="n"/>
      <c r="CU87" s="68" t="n"/>
      <c r="CV87" s="68" t="n"/>
    </row>
    <row r="88" ht="31.5" customFormat="1" customHeight="1" s="69">
      <c r="A88" s="56" t="n">
        <v>2021</v>
      </c>
      <c r="B88" s="57" t="n">
        <v>2</v>
      </c>
      <c r="C88" s="460" t="n"/>
      <c r="D88" s="57" t="n"/>
      <c r="E88" s="57" t="n"/>
      <c r="F88" s="58" t="n"/>
      <c r="G88" s="59" t="n"/>
      <c r="H88" s="59" t="n"/>
      <c r="I88" s="59" t="n"/>
      <c r="J88" s="59" t="n"/>
      <c r="K88" s="153" t="n"/>
      <c r="L88" s="154" t="n"/>
      <c r="M88" s="155" t="n"/>
      <c r="N88" s="94" t="n"/>
      <c r="O88" s="94" t="n"/>
      <c r="P88" s="94" t="n"/>
      <c r="Q88" s="94" t="n"/>
      <c r="R88" s="94" t="n"/>
      <c r="S88" s="60" t="n"/>
      <c r="T88" s="60" t="n"/>
      <c r="U88" s="94" t="n"/>
      <c r="V88" s="94" t="n"/>
      <c r="W88" s="94" t="n"/>
      <c r="X88" s="94" t="n"/>
      <c r="Y88" s="94" t="n"/>
      <c r="Z88" s="60" t="n"/>
      <c r="AA88" s="60" t="n"/>
      <c r="AB88" s="94" t="n"/>
      <c r="AC88" s="94" t="n"/>
      <c r="AD88" s="94" t="n"/>
      <c r="AE88" s="94" t="n"/>
      <c r="AF88" s="94" t="n"/>
      <c r="AG88" s="60" t="n"/>
      <c r="AH88" s="60" t="n"/>
      <c r="AI88" s="61" t="n"/>
      <c r="AJ88" s="62" t="n"/>
      <c r="AK88" s="63" t="n"/>
      <c r="AL88" s="60" t="n"/>
      <c r="AM88" s="60" t="n"/>
      <c r="AN88" s="64" t="n"/>
      <c r="AO88" s="64" t="n"/>
      <c r="AP88" s="64" t="n"/>
      <c r="AQ88" s="64" t="n"/>
      <c r="AR88" s="64" t="n"/>
      <c r="AS88" s="64" t="n"/>
      <c r="AT88" s="64" t="n"/>
      <c r="AU88" s="64" t="n"/>
      <c r="AV88" s="64" t="n"/>
      <c r="AW88" s="65" t="n"/>
      <c r="AX88" s="66" t="n"/>
      <c r="AY88" s="461" t="n"/>
      <c r="AZ88" s="67" t="n"/>
      <c r="BA88" s="66" t="n">
        <v>1</v>
      </c>
      <c r="BB88" s="66" t="n">
        <v>0.4</v>
      </c>
      <c r="BC88" s="66" t="n">
        <v>24.2</v>
      </c>
      <c r="BD88" s="66" t="n">
        <v>1.3</v>
      </c>
      <c r="BE88" s="66" t="n">
        <v>84.90000000000001</v>
      </c>
      <c r="BF88" s="24" t="inlineStr">
        <is>
          <t>الكترولوكس</t>
        </is>
      </c>
      <c r="BG88" s="68" t="inlineStr">
        <is>
          <t>القاهرة للصناعات المغذية غسالات</t>
        </is>
      </c>
      <c r="BH88" s="68" t="inlineStr">
        <is>
          <t>PDAWA6157</t>
        </is>
      </c>
      <c r="BI88" s="68" t="inlineStr">
        <is>
          <t>دلتا</t>
        </is>
      </c>
      <c r="BJ88" s="68" t="n"/>
      <c r="BK88" s="68" t="n"/>
      <c r="BL88" s="68" t="n"/>
      <c r="BM88" s="68" t="n"/>
      <c r="BN88" s="68" t="n"/>
      <c r="BO88" s="68" t="n"/>
      <c r="BP88" s="68" t="n"/>
      <c r="BQ88" s="68" t="n"/>
      <c r="BR88" s="68" t="n"/>
      <c r="BS88" s="68" t="n"/>
      <c r="BT88" s="68" t="n"/>
      <c r="BU88" s="68" t="n"/>
      <c r="BV88" s="68" t="n"/>
      <c r="BW88" s="68" t="n"/>
      <c r="BX88" s="68" t="n"/>
      <c r="BY88" s="68" t="n"/>
      <c r="BZ88" s="68" t="n"/>
      <c r="CA88" s="68" t="n"/>
      <c r="CB88" s="68" t="n"/>
      <c r="CC88" s="68" t="n"/>
      <c r="CD88" s="68" t="n"/>
      <c r="CE88" s="68" t="n"/>
      <c r="CF88" s="68" t="n"/>
      <c r="CG88" s="68" t="n"/>
      <c r="CH88" s="68" t="n"/>
      <c r="CI88" s="68" t="n"/>
      <c r="CJ88" s="68" t="n"/>
      <c r="CK88" s="68" t="n"/>
      <c r="CL88" s="68" t="n"/>
      <c r="CM88" s="68" t="n"/>
      <c r="CN88" s="68" t="n"/>
      <c r="CO88" s="68" t="n"/>
      <c r="CP88" s="68" t="n"/>
      <c r="CQ88" s="68" t="n"/>
      <c r="CR88" s="68" t="n"/>
      <c r="CS88" s="68" t="n"/>
      <c r="CT88" s="68" t="n"/>
      <c r="CU88" s="68" t="n"/>
      <c r="CV88" s="68" t="n"/>
    </row>
    <row r="89" ht="31.5" customFormat="1" customHeight="1" s="69">
      <c r="A89" s="56" t="n">
        <v>2021</v>
      </c>
      <c r="B89" s="57" t="n">
        <v>2</v>
      </c>
      <c r="C89" s="460" t="n"/>
      <c r="D89" s="57" t="n"/>
      <c r="E89" s="57" t="n"/>
      <c r="F89" s="58" t="n"/>
      <c r="G89" s="59" t="n"/>
      <c r="H89" s="59" t="n"/>
      <c r="I89" s="59" t="n"/>
      <c r="J89" s="59" t="n"/>
      <c r="K89" s="153" t="n"/>
      <c r="L89" s="154" t="n"/>
      <c r="M89" s="155" t="n"/>
      <c r="N89" s="94" t="n"/>
      <c r="O89" s="94" t="n"/>
      <c r="P89" s="94" t="n"/>
      <c r="Q89" s="94" t="n"/>
      <c r="R89" s="94" t="n"/>
      <c r="S89" s="60" t="n"/>
      <c r="T89" s="60" t="n"/>
      <c r="U89" s="94" t="n"/>
      <c r="V89" s="94" t="n"/>
      <c r="W89" s="94" t="n"/>
      <c r="X89" s="94" t="n"/>
      <c r="Y89" s="94" t="n"/>
      <c r="Z89" s="60" t="n"/>
      <c r="AA89" s="60" t="n"/>
      <c r="AB89" s="94" t="n"/>
      <c r="AC89" s="94" t="n"/>
      <c r="AD89" s="94" t="n"/>
      <c r="AE89" s="94" t="n"/>
      <c r="AF89" s="94" t="n"/>
      <c r="AG89" s="60" t="n"/>
      <c r="AH89" s="60" t="n"/>
      <c r="AI89" s="61" t="n"/>
      <c r="AJ89" s="62" t="n"/>
      <c r="AK89" s="63" t="n"/>
      <c r="AL89" s="60" t="n"/>
      <c r="AM89" s="60" t="n"/>
      <c r="AN89" s="64" t="n"/>
      <c r="AO89" s="64" t="n"/>
      <c r="AP89" s="64" t="n"/>
      <c r="AQ89" s="64" t="n"/>
      <c r="AR89" s="64" t="n"/>
      <c r="AS89" s="64" t="n"/>
      <c r="AT89" s="64" t="n"/>
      <c r="AU89" s="64" t="n"/>
      <c r="AV89" s="64" t="n"/>
      <c r="AW89" s="65" t="n"/>
      <c r="AX89" s="66" t="n"/>
      <c r="AY89" s="461" t="n"/>
      <c r="AZ89" s="67" t="n"/>
      <c r="BA89" s="66" t="n">
        <v>1</v>
      </c>
      <c r="BB89" s="66" t="n">
        <v>0.9</v>
      </c>
      <c r="BC89" s="66" t="n">
        <v>81.8</v>
      </c>
      <c r="BD89" s="66" t="n">
        <v>0.4</v>
      </c>
      <c r="BE89" s="66" t="n">
        <v>30.5</v>
      </c>
      <c r="BF89" s="24" t="inlineStr">
        <is>
          <t>الكترولوكس</t>
        </is>
      </c>
      <c r="BG89" s="68" t="inlineStr">
        <is>
          <t>القاهرة للصناعات المغذية غسالات</t>
        </is>
      </c>
      <c r="BH89" s="68" t="inlineStr">
        <is>
          <t>CDAWP6039</t>
        </is>
      </c>
      <c r="BI89" s="68" t="inlineStr">
        <is>
          <t>دلتا</t>
        </is>
      </c>
      <c r="BJ89" s="68" t="n"/>
      <c r="BK89" s="68" t="n"/>
      <c r="BL89" s="68" t="n"/>
      <c r="BM89" s="68" t="n"/>
      <c r="BN89" s="68" t="n"/>
      <c r="BO89" s="68" t="n"/>
      <c r="BP89" s="68" t="n"/>
      <c r="BQ89" s="68" t="n"/>
      <c r="BR89" s="68" t="n"/>
      <c r="BS89" s="68" t="n"/>
      <c r="BT89" s="68" t="n"/>
      <c r="BU89" s="68" t="n"/>
      <c r="BV89" s="68" t="n"/>
      <c r="BW89" s="68" t="n"/>
      <c r="BX89" s="68" t="n"/>
      <c r="BY89" s="68" t="n"/>
      <c r="BZ89" s="68" t="n"/>
      <c r="CA89" s="68" t="n"/>
      <c r="CB89" s="68" t="n"/>
      <c r="CC89" s="68" t="n"/>
      <c r="CD89" s="68" t="n"/>
      <c r="CE89" s="68" t="n"/>
      <c r="CF89" s="68" t="n"/>
      <c r="CG89" s="68" t="n"/>
      <c r="CH89" s="68" t="n"/>
      <c r="CI89" s="68" t="n"/>
      <c r="CJ89" s="68" t="n"/>
      <c r="CK89" s="68" t="n"/>
      <c r="CL89" s="68" t="n"/>
      <c r="CM89" s="68" t="n"/>
      <c r="CN89" s="68" t="n"/>
      <c r="CO89" s="68" t="n"/>
      <c r="CP89" s="68" t="n"/>
      <c r="CQ89" s="68" t="n"/>
      <c r="CR89" s="68" t="n"/>
      <c r="CS89" s="68" t="n"/>
      <c r="CT89" s="68" t="n"/>
      <c r="CU89" s="68" t="n"/>
      <c r="CV89" s="68" t="n"/>
    </row>
    <row r="90" ht="31.5" customFormat="1" customHeight="1" s="69">
      <c r="A90" s="56" t="n">
        <v>2021</v>
      </c>
      <c r="B90" s="57" t="n">
        <v>2</v>
      </c>
      <c r="C90" s="460" t="n"/>
      <c r="D90" s="57" t="n"/>
      <c r="E90" s="57" t="n"/>
      <c r="F90" s="58" t="n"/>
      <c r="G90" s="59" t="n"/>
      <c r="H90" s="59" t="n"/>
      <c r="I90" s="59" t="n"/>
      <c r="J90" s="59" t="n"/>
      <c r="K90" s="153" t="n"/>
      <c r="L90" s="154" t="n"/>
      <c r="M90" s="155" t="n"/>
      <c r="N90" s="94" t="n"/>
      <c r="O90" s="94" t="n"/>
      <c r="P90" s="94" t="n"/>
      <c r="Q90" s="94" t="n"/>
      <c r="R90" s="94" t="n"/>
      <c r="S90" s="60" t="n"/>
      <c r="T90" s="60" t="n"/>
      <c r="U90" s="94" t="n"/>
      <c r="V90" s="94" t="n"/>
      <c r="W90" s="94" t="n"/>
      <c r="X90" s="94" t="n"/>
      <c r="Y90" s="94" t="n"/>
      <c r="Z90" s="60" t="n"/>
      <c r="AA90" s="60" t="n"/>
      <c r="AB90" s="94" t="n"/>
      <c r="AC90" s="94" t="n"/>
      <c r="AD90" s="94" t="n"/>
      <c r="AE90" s="94" t="n"/>
      <c r="AF90" s="94" t="n"/>
      <c r="AG90" s="60" t="n"/>
      <c r="AH90" s="60" t="n"/>
      <c r="AI90" s="61" t="n"/>
      <c r="AJ90" s="62" t="n"/>
      <c r="AK90" s="63" t="n"/>
      <c r="AL90" s="60" t="n"/>
      <c r="AM90" s="60" t="n"/>
      <c r="AN90" s="64" t="n"/>
      <c r="AO90" s="64" t="n"/>
      <c r="AP90" s="64" t="n"/>
      <c r="AQ90" s="64" t="n"/>
      <c r="AR90" s="64" t="n"/>
      <c r="AS90" s="64" t="n"/>
      <c r="AT90" s="64" t="n"/>
      <c r="AU90" s="64" t="n"/>
      <c r="AV90" s="64" t="n"/>
      <c r="AW90" s="65" t="n"/>
      <c r="AX90" s="66" t="n"/>
      <c r="AY90" s="461" t="n"/>
      <c r="AZ90" s="67" t="n"/>
      <c r="BA90" s="66" t="n"/>
      <c r="BB90" s="66" t="n">
        <v>0</v>
      </c>
      <c r="BC90" s="66" t="n">
        <v>0.2</v>
      </c>
      <c r="BD90" s="66" t="n">
        <v>10.1</v>
      </c>
      <c r="BE90" s="66" t="n">
        <v>53.6</v>
      </c>
      <c r="BF90" s="24" t="inlineStr">
        <is>
          <t>توشيبا</t>
        </is>
      </c>
      <c r="BG90" s="68" t="inlineStr">
        <is>
          <t>توشيبا للاجهزة المرئية</t>
        </is>
      </c>
      <c r="BH90" s="68" t="n"/>
      <c r="BI90" s="68" t="n"/>
      <c r="BJ90" s="68" t="n"/>
      <c r="BK90" s="68" t="n"/>
      <c r="BL90" s="68" t="n"/>
      <c r="BM90" s="68" t="n"/>
      <c r="BN90" s="68" t="n"/>
      <c r="BO90" s="68" t="n"/>
      <c r="BP90" s="68" t="n"/>
      <c r="BQ90" s="68" t="n"/>
      <c r="BR90" s="68" t="n"/>
      <c r="BS90" s="68" t="n"/>
      <c r="BT90" s="68" t="n"/>
      <c r="BU90" s="68" t="n"/>
      <c r="BV90" s="68" t="n"/>
      <c r="BW90" s="68" t="n"/>
      <c r="BX90" s="68" t="n"/>
      <c r="BY90" s="68" t="n"/>
      <c r="BZ90" s="68" t="n"/>
      <c r="CA90" s="68" t="n"/>
      <c r="CB90" s="68" t="n"/>
      <c r="CC90" s="68" t="n"/>
      <c r="CD90" s="68" t="n"/>
      <c r="CE90" s="68" t="n"/>
      <c r="CF90" s="68" t="n"/>
      <c r="CG90" s="68" t="n"/>
      <c r="CH90" s="68" t="n"/>
      <c r="CI90" s="68" t="n"/>
      <c r="CJ90" s="68" t="n"/>
      <c r="CK90" s="68" t="n"/>
      <c r="CL90" s="68" t="n"/>
      <c r="CM90" s="68" t="n"/>
      <c r="CN90" s="68" t="n"/>
      <c r="CO90" s="68" t="n"/>
      <c r="CP90" s="68" t="n"/>
      <c r="CQ90" s="68" t="n"/>
      <c r="CR90" s="68" t="n"/>
      <c r="CS90" s="68" t="n"/>
      <c r="CT90" s="68" t="n"/>
      <c r="CU90" s="68" t="n"/>
      <c r="CV90" s="68" t="n"/>
    </row>
    <row r="91" ht="31.5" customFormat="1" customHeight="1" s="69">
      <c r="A91" s="56" t="n">
        <v>2021</v>
      </c>
      <c r="B91" s="57" t="n">
        <v>2</v>
      </c>
      <c r="C91" s="460" t="n"/>
      <c r="D91" s="57" t="n"/>
      <c r="E91" s="57" t="n"/>
      <c r="F91" s="58" t="n"/>
      <c r="G91" s="59" t="n"/>
      <c r="H91" s="59" t="n"/>
      <c r="I91" s="59" t="n"/>
      <c r="J91" s="59" t="n"/>
      <c r="K91" s="153" t="n"/>
      <c r="L91" s="154" t="n"/>
      <c r="M91" s="155" t="n"/>
      <c r="N91" s="94" t="n"/>
      <c r="O91" s="94" t="n"/>
      <c r="P91" s="94" t="n"/>
      <c r="Q91" s="94" t="n"/>
      <c r="R91" s="94" t="n"/>
      <c r="S91" s="60" t="n"/>
      <c r="T91" s="60" t="n"/>
      <c r="U91" s="94" t="n"/>
      <c r="V91" s="94" t="n"/>
      <c r="W91" s="94" t="n"/>
      <c r="X91" s="94" t="n"/>
      <c r="Y91" s="94" t="n"/>
      <c r="Z91" s="60" t="n"/>
      <c r="AA91" s="60" t="n"/>
      <c r="AB91" s="94" t="n"/>
      <c r="AC91" s="94" t="n"/>
      <c r="AD91" s="94" t="n"/>
      <c r="AE91" s="94" t="n"/>
      <c r="AF91" s="94" t="n"/>
      <c r="AG91" s="60" t="n"/>
      <c r="AH91" s="60" t="n"/>
      <c r="AI91" s="61" t="n"/>
      <c r="AJ91" s="62" t="n"/>
      <c r="AK91" s="63" t="n"/>
      <c r="AL91" s="60" t="n"/>
      <c r="AM91" s="60" t="n"/>
      <c r="AN91" s="64" t="n"/>
      <c r="AO91" s="64" t="n"/>
      <c r="AP91" s="64" t="n"/>
      <c r="AQ91" s="64" t="n"/>
      <c r="AR91" s="64" t="n"/>
      <c r="AS91" s="64" t="n"/>
      <c r="AT91" s="64" t="n"/>
      <c r="AU91" s="64" t="n"/>
      <c r="AV91" s="64" t="n"/>
      <c r="AW91" s="65" t="n"/>
      <c r="AX91" s="66" t="n"/>
      <c r="AY91" s="461" t="n"/>
      <c r="AZ91" s="67" t="n"/>
      <c r="BA91" s="66" t="n"/>
      <c r="BB91" s="66" t="n">
        <v>0.2</v>
      </c>
      <c r="BC91" s="66" t="n">
        <v>1.2</v>
      </c>
      <c r="BD91" s="66" t="n">
        <v>1.7</v>
      </c>
      <c r="BE91" s="66" t="n">
        <v>10</v>
      </c>
      <c r="BF91" s="24" t="inlineStr">
        <is>
          <t>توشيبا</t>
        </is>
      </c>
      <c r="BG91" s="68" t="inlineStr">
        <is>
          <t>توشيبا للاجهزة المرئية</t>
        </is>
      </c>
      <c r="BH91" s="68" t="n"/>
      <c r="BI91" s="68" t="n"/>
      <c r="BJ91" s="68" t="n"/>
      <c r="BK91" s="68" t="n"/>
      <c r="BL91" s="68" t="n"/>
      <c r="BM91" s="68" t="n"/>
      <c r="BN91" s="68" t="n"/>
      <c r="BO91" s="68" t="n"/>
      <c r="BP91" s="68" t="n"/>
      <c r="BQ91" s="68" t="n"/>
      <c r="BR91" s="68" t="n"/>
      <c r="BS91" s="68" t="n"/>
      <c r="BT91" s="68" t="n"/>
      <c r="BU91" s="68" t="n"/>
      <c r="BV91" s="68" t="n"/>
      <c r="BW91" s="68" t="n"/>
      <c r="BX91" s="68" t="n"/>
      <c r="BY91" s="68" t="n"/>
      <c r="BZ91" s="68" t="n"/>
      <c r="CA91" s="68" t="n"/>
      <c r="CB91" s="68" t="n"/>
      <c r="CC91" s="68" t="n"/>
      <c r="CD91" s="68" t="n"/>
      <c r="CE91" s="68" t="n"/>
      <c r="CF91" s="68" t="n"/>
      <c r="CG91" s="68" t="n"/>
      <c r="CH91" s="68" t="n"/>
      <c r="CI91" s="68" t="n"/>
      <c r="CJ91" s="68" t="n"/>
      <c r="CK91" s="68" t="n"/>
      <c r="CL91" s="68" t="n"/>
      <c r="CM91" s="68" t="n"/>
      <c r="CN91" s="68" t="n"/>
      <c r="CO91" s="68" t="n"/>
      <c r="CP91" s="68" t="n"/>
      <c r="CQ91" s="68" t="n"/>
      <c r="CR91" s="68" t="n"/>
      <c r="CS91" s="68" t="n"/>
      <c r="CT91" s="68" t="n"/>
      <c r="CU91" s="68" t="n"/>
      <c r="CV91" s="68" t="n"/>
    </row>
    <row r="92" ht="31.5" customFormat="1" customHeight="1" s="69">
      <c r="A92" s="56" t="n">
        <v>2021</v>
      </c>
      <c r="B92" s="57" t="n">
        <v>2</v>
      </c>
      <c r="C92" s="460" t="n"/>
      <c r="D92" s="57" t="n"/>
      <c r="E92" s="57" t="n"/>
      <c r="F92" s="58" t="n"/>
      <c r="G92" s="59" t="n"/>
      <c r="H92" s="59" t="n"/>
      <c r="I92" s="59" t="n"/>
      <c r="J92" s="59" t="n"/>
      <c r="K92" s="153" t="n"/>
      <c r="L92" s="154" t="n"/>
      <c r="M92" s="155" t="n"/>
      <c r="N92" s="94" t="n"/>
      <c r="O92" s="94" t="n"/>
      <c r="P92" s="94" t="n"/>
      <c r="Q92" s="94" t="n"/>
      <c r="R92" s="94" t="n"/>
      <c r="S92" s="60" t="n"/>
      <c r="T92" s="60" t="n"/>
      <c r="U92" s="94" t="n"/>
      <c r="V92" s="94" t="n"/>
      <c r="W92" s="94" t="n"/>
      <c r="X92" s="94" t="n"/>
      <c r="Y92" s="94" t="n"/>
      <c r="Z92" s="60" t="n"/>
      <c r="AA92" s="60" t="n"/>
      <c r="AB92" s="94" t="n"/>
      <c r="AC92" s="94" t="n"/>
      <c r="AD92" s="94" t="n"/>
      <c r="AE92" s="94" t="n"/>
      <c r="AF92" s="94" t="n"/>
      <c r="AG92" s="60" t="n"/>
      <c r="AH92" s="60" t="n"/>
      <c r="AI92" s="61" t="n"/>
      <c r="AJ92" s="62" t="n"/>
      <c r="AK92" s="63" t="n"/>
      <c r="AL92" s="60" t="n"/>
      <c r="AM92" s="60" t="n"/>
      <c r="AN92" s="64" t="n"/>
      <c r="AO92" s="64" t="n"/>
      <c r="AP92" s="64" t="n"/>
      <c r="AQ92" s="64" t="n"/>
      <c r="AR92" s="64" t="n"/>
      <c r="AS92" s="64" t="n"/>
      <c r="AT92" s="64" t="n"/>
      <c r="AU92" s="64" t="n"/>
      <c r="AV92" s="64" t="n"/>
      <c r="AW92" s="65" t="n"/>
      <c r="AX92" s="66" t="n"/>
      <c r="AY92" s="461" t="n"/>
      <c r="AZ92" s="67" t="n"/>
      <c r="BA92" s="66" t="n"/>
      <c r="BB92" s="66" t="n">
        <v>0.1</v>
      </c>
      <c r="BC92" s="66" t="n">
        <v>0.4</v>
      </c>
      <c r="BD92" s="66" t="n">
        <v>4.9</v>
      </c>
      <c r="BE92" s="66" t="n">
        <v>27.9</v>
      </c>
      <c r="BF92" s="24" t="inlineStr">
        <is>
          <t>توشيبا</t>
        </is>
      </c>
      <c r="BG92" s="68" t="inlineStr">
        <is>
          <t>توشيبا للاجهزة المرئية</t>
        </is>
      </c>
      <c r="BH92" s="68" t="n"/>
      <c r="BI92" s="68" t="n"/>
      <c r="BJ92" s="68" t="n"/>
      <c r="BK92" s="68" t="n"/>
      <c r="BL92" s="68" t="n"/>
      <c r="BM92" s="68" t="n"/>
      <c r="BN92" s="68" t="n"/>
      <c r="BO92" s="68" t="n"/>
      <c r="BP92" s="68" t="n"/>
      <c r="BQ92" s="68" t="n"/>
      <c r="BR92" s="68" t="n"/>
      <c r="BS92" s="68" t="n"/>
      <c r="BT92" s="68" t="n"/>
      <c r="BU92" s="68" t="n"/>
      <c r="BV92" s="68" t="n"/>
      <c r="BW92" s="68" t="n"/>
      <c r="BX92" s="68" t="n"/>
      <c r="BY92" s="68" t="n"/>
      <c r="BZ92" s="68" t="n"/>
      <c r="CA92" s="68" t="n"/>
      <c r="CB92" s="68" t="n"/>
      <c r="CC92" s="68" t="n"/>
      <c r="CD92" s="68" t="n"/>
      <c r="CE92" s="68" t="n"/>
      <c r="CF92" s="68" t="n"/>
      <c r="CG92" s="68" t="n"/>
      <c r="CH92" s="68" t="n"/>
      <c r="CI92" s="68" t="n"/>
      <c r="CJ92" s="68" t="n"/>
      <c r="CK92" s="68" t="n"/>
      <c r="CL92" s="68" t="n"/>
      <c r="CM92" s="68" t="n"/>
      <c r="CN92" s="68" t="n"/>
      <c r="CO92" s="68" t="n"/>
      <c r="CP92" s="68" t="n"/>
      <c r="CQ92" s="68" t="n"/>
      <c r="CR92" s="68" t="n"/>
      <c r="CS92" s="68" t="n"/>
      <c r="CT92" s="68" t="n"/>
      <c r="CU92" s="68" t="n"/>
      <c r="CV92" s="68" t="n"/>
    </row>
    <row r="93" ht="31.5" customFormat="1" customHeight="1" s="69">
      <c r="A93" s="56" t="n">
        <v>2021</v>
      </c>
      <c r="B93" s="57" t="n">
        <v>2</v>
      </c>
      <c r="C93" s="460" t="n"/>
      <c r="D93" s="57" t="n"/>
      <c r="E93" s="57" t="n"/>
      <c r="F93" s="58" t="n"/>
      <c r="G93" s="59" t="n"/>
      <c r="H93" s="59" t="n"/>
      <c r="I93" s="59" t="n"/>
      <c r="J93" s="59" t="n"/>
      <c r="K93" s="153" t="n"/>
      <c r="L93" s="154" t="n"/>
      <c r="M93" s="155" t="n"/>
      <c r="N93" s="94" t="n"/>
      <c r="O93" s="94" t="n"/>
      <c r="P93" s="94" t="n"/>
      <c r="Q93" s="94" t="n"/>
      <c r="R93" s="94" t="n"/>
      <c r="S93" s="60" t="n"/>
      <c r="T93" s="60" t="n"/>
      <c r="U93" s="94" t="n"/>
      <c r="V93" s="94" t="n"/>
      <c r="W93" s="94" t="n"/>
      <c r="X93" s="94" t="n"/>
      <c r="Y93" s="94" t="n"/>
      <c r="Z93" s="60" t="n"/>
      <c r="AA93" s="60" t="n"/>
      <c r="AB93" s="94" t="n"/>
      <c r="AC93" s="94" t="n"/>
      <c r="AD93" s="94" t="n"/>
      <c r="AE93" s="94" t="n"/>
      <c r="AF93" s="94" t="n"/>
      <c r="AG93" s="60" t="n"/>
      <c r="AH93" s="60" t="n"/>
      <c r="AI93" s="61" t="n"/>
      <c r="AJ93" s="62" t="n"/>
      <c r="AK93" s="63" t="n"/>
      <c r="AL93" s="60" t="n"/>
      <c r="AM93" s="60" t="n"/>
      <c r="AN93" s="64" t="n"/>
      <c r="AO93" s="64" t="n"/>
      <c r="AP93" s="64" t="n"/>
      <c r="AQ93" s="64" t="n"/>
      <c r="AR93" s="64" t="n"/>
      <c r="AS93" s="64" t="n"/>
      <c r="AT93" s="64" t="n"/>
      <c r="AU93" s="64" t="n"/>
      <c r="AV93" s="64" t="n"/>
      <c r="AW93" s="65" t="n"/>
      <c r="AX93" s="66" t="n"/>
      <c r="AY93" s="461" t="n"/>
      <c r="AZ93" s="67" t="n"/>
      <c r="BA93" s="66" t="n"/>
      <c r="BB93" s="66" t="n">
        <v>0.1</v>
      </c>
      <c r="BC93" s="66" t="n">
        <v>0.9</v>
      </c>
      <c r="BD93" s="66" t="n">
        <v>0.9</v>
      </c>
      <c r="BE93" s="66" t="n">
        <v>10.7</v>
      </c>
      <c r="BF93" s="24" t="inlineStr">
        <is>
          <t>توشيبا</t>
        </is>
      </c>
      <c r="BG93" s="68" t="inlineStr">
        <is>
          <t>توشيبا للاجهزة المرئية</t>
        </is>
      </c>
      <c r="BH93" s="68" t="n"/>
      <c r="BI93" s="68" t="n"/>
      <c r="BJ93" s="68" t="n"/>
      <c r="BK93" s="68" t="n"/>
      <c r="BL93" s="68" t="n"/>
      <c r="BM93" s="68" t="n"/>
      <c r="BN93" s="68" t="n"/>
      <c r="BO93" s="68" t="n"/>
      <c r="BP93" s="68" t="n"/>
      <c r="BQ93" s="68" t="n"/>
      <c r="BR93" s="68" t="n"/>
      <c r="BS93" s="68" t="n"/>
      <c r="BT93" s="68" t="n"/>
      <c r="BU93" s="68" t="n"/>
      <c r="BV93" s="68" t="n"/>
      <c r="BW93" s="68" t="n"/>
      <c r="BX93" s="68" t="n"/>
      <c r="BY93" s="68" t="n"/>
      <c r="BZ93" s="68" t="n"/>
      <c r="CA93" s="68" t="n"/>
      <c r="CB93" s="68" t="n"/>
      <c r="CC93" s="68" t="n"/>
      <c r="CD93" s="68" t="n"/>
      <c r="CE93" s="68" t="n"/>
      <c r="CF93" s="68" t="n"/>
      <c r="CG93" s="68" t="n"/>
      <c r="CH93" s="68" t="n"/>
      <c r="CI93" s="68" t="n"/>
      <c r="CJ93" s="68" t="n"/>
      <c r="CK93" s="68" t="n"/>
      <c r="CL93" s="68" t="n"/>
      <c r="CM93" s="68" t="n"/>
      <c r="CN93" s="68" t="n"/>
      <c r="CO93" s="68" t="n"/>
      <c r="CP93" s="68" t="n"/>
      <c r="CQ93" s="68" t="n"/>
      <c r="CR93" s="68" t="n"/>
      <c r="CS93" s="68" t="n"/>
      <c r="CT93" s="68" t="n"/>
      <c r="CU93" s="68" t="n"/>
      <c r="CV93" s="68" t="n"/>
    </row>
    <row r="94" ht="31.5" customFormat="1" customHeight="1" s="69">
      <c r="A94" s="56" t="n">
        <v>2021</v>
      </c>
      <c r="B94" s="57" t="n">
        <v>2</v>
      </c>
      <c r="C94" s="460" t="n"/>
      <c r="D94" s="57" t="n"/>
      <c r="E94" s="57" t="n"/>
      <c r="F94" s="58" t="n"/>
      <c r="G94" s="59" t="n"/>
      <c r="H94" s="59" t="n"/>
      <c r="I94" s="59" t="n"/>
      <c r="J94" s="59" t="n"/>
      <c r="K94" s="153" t="n"/>
      <c r="L94" s="154" t="n"/>
      <c r="M94" s="155" t="n"/>
      <c r="N94" s="94" t="n"/>
      <c r="O94" s="94" t="n"/>
      <c r="P94" s="94" t="n"/>
      <c r="Q94" s="94" t="n"/>
      <c r="R94" s="94" t="n"/>
      <c r="S94" s="60" t="n"/>
      <c r="T94" s="60" t="n"/>
      <c r="U94" s="94" t="n"/>
      <c r="V94" s="94" t="n"/>
      <c r="W94" s="94" t="n"/>
      <c r="X94" s="94" t="n"/>
      <c r="Y94" s="94" t="n"/>
      <c r="Z94" s="60" t="n"/>
      <c r="AA94" s="60" t="n"/>
      <c r="AB94" s="94" t="n"/>
      <c r="AC94" s="94" t="n"/>
      <c r="AD94" s="94" t="n"/>
      <c r="AE94" s="94" t="n"/>
      <c r="AF94" s="94" t="n"/>
      <c r="AG94" s="60" t="n"/>
      <c r="AH94" s="60" t="n"/>
      <c r="AI94" s="61" t="n"/>
      <c r="AJ94" s="62" t="n"/>
      <c r="AK94" s="63" t="n"/>
      <c r="AL94" s="60" t="n"/>
      <c r="AM94" s="60" t="n"/>
      <c r="AN94" s="64" t="n"/>
      <c r="AO94" s="64" t="n"/>
      <c r="AP94" s="64" t="n"/>
      <c r="AQ94" s="64" t="n"/>
      <c r="AR94" s="64" t="n"/>
      <c r="AS94" s="64" t="n"/>
      <c r="AT94" s="64" t="n"/>
      <c r="AU94" s="64" t="n"/>
      <c r="AV94" s="64" t="n"/>
      <c r="AW94" s="65" t="n"/>
      <c r="AX94" s="66" t="n"/>
      <c r="AY94" s="461" t="n"/>
      <c r="AZ94" s="67" t="n"/>
      <c r="BA94" s="66" t="n">
        <v>1</v>
      </c>
      <c r="BB94" s="66" t="n">
        <v>0</v>
      </c>
      <c r="BC94" s="66" t="n">
        <v>4.5</v>
      </c>
      <c r="BD94" s="66" t="n">
        <v>5.4</v>
      </c>
      <c r="BE94" s="66" t="n">
        <v>756.5</v>
      </c>
      <c r="BF94" s="24" t="inlineStr">
        <is>
          <t>LG</t>
        </is>
      </c>
      <c r="BG94" s="68" t="inlineStr">
        <is>
          <t>HE</t>
        </is>
      </c>
      <c r="BH94" s="68" t="inlineStr">
        <is>
          <t>MFZ65333801</t>
        </is>
      </c>
      <c r="BI94" s="68" t="inlineStr">
        <is>
          <t>mma</t>
        </is>
      </c>
      <c r="BJ94" s="68" t="n"/>
      <c r="BK94" s="68" t="n"/>
      <c r="BL94" s="68" t="n"/>
      <c r="BM94" s="68" t="n"/>
      <c r="BN94" s="68" t="n"/>
      <c r="BO94" s="68" t="n"/>
      <c r="BP94" s="68" t="n"/>
      <c r="BQ94" s="68" t="n"/>
      <c r="BR94" s="68" t="n"/>
      <c r="BS94" s="68" t="n"/>
      <c r="BT94" s="68" t="n"/>
      <c r="BU94" s="68" t="n"/>
      <c r="BV94" s="68" t="n"/>
      <c r="BW94" s="68" t="n"/>
      <c r="BX94" s="68" t="n"/>
      <c r="BY94" s="68" t="n"/>
      <c r="BZ94" s="68" t="n"/>
      <c r="CA94" s="68" t="n"/>
      <c r="CB94" s="68" t="n"/>
      <c r="CC94" s="68" t="n"/>
      <c r="CD94" s="68" t="n"/>
      <c r="CE94" s="68" t="n"/>
      <c r="CF94" s="68" t="n"/>
      <c r="CG94" s="68" t="n"/>
      <c r="CH94" s="68" t="n"/>
      <c r="CI94" s="68" t="n"/>
      <c r="CJ94" s="68" t="n"/>
      <c r="CK94" s="68" t="n"/>
      <c r="CL94" s="68" t="n"/>
      <c r="CM94" s="68" t="n"/>
      <c r="CN94" s="68" t="n"/>
      <c r="CO94" s="68" t="n"/>
      <c r="CP94" s="68" t="n"/>
      <c r="CQ94" s="68" t="n"/>
      <c r="CR94" s="68" t="n"/>
      <c r="CS94" s="68" t="n"/>
      <c r="CT94" s="68" t="n"/>
      <c r="CU94" s="68" t="n"/>
      <c r="CV94" s="68" t="n"/>
    </row>
    <row r="95" ht="31.5" customFormat="1" customHeight="1" s="69">
      <c r="A95" s="56" t="n">
        <v>2021</v>
      </c>
      <c r="B95" s="57" t="n">
        <v>2</v>
      </c>
      <c r="C95" s="460" t="n"/>
      <c r="D95" s="57" t="n"/>
      <c r="E95" s="57" t="n"/>
      <c r="F95" s="58" t="n"/>
      <c r="G95" s="59" t="n"/>
      <c r="H95" s="59" t="n"/>
      <c r="I95" s="59" t="n"/>
      <c r="J95" s="59" t="n"/>
      <c r="K95" s="153" t="n"/>
      <c r="L95" s="154" t="n"/>
      <c r="M95" s="155" t="n"/>
      <c r="N95" s="94" t="n"/>
      <c r="O95" s="94" t="n"/>
      <c r="P95" s="94" t="n"/>
      <c r="Q95" s="94" t="n"/>
      <c r="R95" s="94" t="n"/>
      <c r="S95" s="60" t="n"/>
      <c r="T95" s="60" t="n"/>
      <c r="U95" s="94" t="n"/>
      <c r="V95" s="94" t="n"/>
      <c r="W95" s="94" t="n"/>
      <c r="X95" s="94" t="n"/>
      <c r="Y95" s="94" t="n"/>
      <c r="Z95" s="60" t="n"/>
      <c r="AA95" s="60" t="n"/>
      <c r="AB95" s="94" t="n"/>
      <c r="AC95" s="94" t="n"/>
      <c r="AD95" s="94" t="n"/>
      <c r="AE95" s="94" t="n"/>
      <c r="AF95" s="94" t="n"/>
      <c r="AG95" s="60" t="n"/>
      <c r="AH95" s="60" t="n"/>
      <c r="AI95" s="61" t="n"/>
      <c r="AJ95" s="62" t="n"/>
      <c r="AK95" s="63" t="n"/>
      <c r="AL95" s="60" t="n"/>
      <c r="AM95" s="60" t="n"/>
      <c r="AN95" s="64" t="n"/>
      <c r="AO95" s="64" t="n"/>
      <c r="AP95" s="64" t="n"/>
      <c r="AQ95" s="64" t="n"/>
      <c r="AR95" s="64" t="n"/>
      <c r="AS95" s="64" t="n"/>
      <c r="AT95" s="64" t="n"/>
      <c r="AU95" s="64" t="n"/>
      <c r="AV95" s="64" t="n"/>
      <c r="AW95" s="65" t="n"/>
      <c r="AX95" s="66" t="n"/>
      <c r="AY95" s="461" t="n"/>
      <c r="AZ95" s="67" t="n"/>
      <c r="BA95" s="66" t="n">
        <v>1</v>
      </c>
      <c r="BB95" s="66" t="n">
        <v>0.1</v>
      </c>
      <c r="BC95" s="66" t="n">
        <v>7.7</v>
      </c>
      <c r="BD95" s="66" t="n">
        <v>1</v>
      </c>
      <c r="BE95" s="66" t="n">
        <v>115.5</v>
      </c>
      <c r="BF95" s="24" t="inlineStr">
        <is>
          <t>الكترولوكس</t>
        </is>
      </c>
      <c r="BG95" s="68" t="inlineStr">
        <is>
          <t>القاهرة للصناعات المغذية سخانات</t>
        </is>
      </c>
      <c r="BH95" s="68" t="inlineStr">
        <is>
          <t>A15289901</t>
        </is>
      </c>
      <c r="BI95" s="68" t="n"/>
      <c r="BJ95" s="68" t="n"/>
      <c r="BK95" s="68" t="n"/>
      <c r="BL95" s="68" t="n"/>
      <c r="BM95" s="68" t="n"/>
      <c r="BN95" s="68" t="n"/>
      <c r="BO95" s="68" t="n"/>
      <c r="BP95" s="68" t="n"/>
      <c r="BQ95" s="68" t="n"/>
      <c r="BR95" s="68" t="n"/>
      <c r="BS95" s="68" t="n"/>
      <c r="BT95" s="68" t="n"/>
      <c r="BU95" s="68" t="n"/>
      <c r="BV95" s="68" t="n"/>
      <c r="BW95" s="68" t="n"/>
      <c r="BX95" s="68" t="n"/>
      <c r="BY95" s="68" t="n"/>
      <c r="BZ95" s="68" t="n"/>
      <c r="CA95" s="68" t="n"/>
      <c r="CB95" s="68" t="n"/>
      <c r="CC95" s="68" t="n"/>
      <c r="CD95" s="68" t="n"/>
      <c r="CE95" s="68" t="n"/>
      <c r="CF95" s="68" t="n"/>
      <c r="CG95" s="68" t="n"/>
      <c r="CH95" s="68" t="n"/>
      <c r="CI95" s="68" t="n"/>
      <c r="CJ95" s="68" t="n"/>
      <c r="CK95" s="68" t="n"/>
      <c r="CL95" s="68" t="n"/>
      <c r="CM95" s="68" t="n"/>
      <c r="CN95" s="68" t="n"/>
      <c r="CO95" s="68" t="n"/>
      <c r="CP95" s="68" t="n"/>
      <c r="CQ95" s="68" t="n"/>
      <c r="CR95" s="68" t="n"/>
      <c r="CS95" s="68" t="n"/>
      <c r="CT95" s="68" t="n"/>
      <c r="CU95" s="68" t="n"/>
      <c r="CV95" s="68" t="n"/>
    </row>
    <row r="96" ht="31.5" customFormat="1" customHeight="1" s="69">
      <c r="A96" s="56" t="n">
        <v>2021</v>
      </c>
      <c r="B96" s="57" t="n">
        <v>2</v>
      </c>
      <c r="C96" s="460" t="n"/>
      <c r="D96" s="57" t="n"/>
      <c r="E96" s="57" t="n"/>
      <c r="F96" s="58" t="n"/>
      <c r="G96" s="59" t="n"/>
      <c r="H96" s="59" t="n"/>
      <c r="I96" s="59" t="n"/>
      <c r="J96" s="59" t="n"/>
      <c r="K96" s="153" t="n"/>
      <c r="L96" s="154" t="n"/>
      <c r="M96" s="155" t="n"/>
      <c r="N96" s="94" t="n"/>
      <c r="O96" s="94" t="n"/>
      <c r="P96" s="94" t="n"/>
      <c r="Q96" s="94" t="n"/>
      <c r="R96" s="94" t="n"/>
      <c r="S96" s="60" t="n"/>
      <c r="T96" s="60" t="n"/>
      <c r="U96" s="94" t="n"/>
      <c r="V96" s="94" t="n"/>
      <c r="W96" s="94" t="n"/>
      <c r="X96" s="94" t="n"/>
      <c r="Y96" s="94" t="n"/>
      <c r="Z96" s="60" t="n"/>
      <c r="AA96" s="60" t="n"/>
      <c r="AB96" s="94" t="n"/>
      <c r="AC96" s="94" t="n"/>
      <c r="AD96" s="94" t="n"/>
      <c r="AE96" s="94" t="n"/>
      <c r="AF96" s="94" t="n"/>
      <c r="AG96" s="60" t="n"/>
      <c r="AH96" s="60" t="n"/>
      <c r="AI96" s="61" t="n"/>
      <c r="AJ96" s="62" t="n"/>
      <c r="AK96" s="63" t="n"/>
      <c r="AL96" s="60" t="n"/>
      <c r="AM96" s="60" t="n"/>
      <c r="AN96" s="64" t="n"/>
      <c r="AO96" s="64" t="n"/>
      <c r="AP96" s="64" t="n"/>
      <c r="AQ96" s="64" t="n"/>
      <c r="AR96" s="64" t="n"/>
      <c r="AS96" s="64" t="n"/>
      <c r="AT96" s="64" t="n"/>
      <c r="AU96" s="64" t="n"/>
      <c r="AV96" s="64" t="n"/>
      <c r="AW96" s="65" t="n"/>
      <c r="AX96" s="66" t="n"/>
      <c r="AY96" s="461" t="n"/>
      <c r="AZ96" s="67" t="n"/>
      <c r="BA96" s="66" t="n"/>
      <c r="BB96" s="66" t="n"/>
      <c r="BC96" s="66" t="n"/>
      <c r="BD96" s="66" t="n"/>
      <c r="BE96" s="66" t="n"/>
      <c r="BF96" s="24" t="n"/>
      <c r="BG96" s="68" t="n"/>
      <c r="BH96" s="68" t="inlineStr">
        <is>
          <t>CDFRP2314</t>
        </is>
      </c>
      <c r="BI96" s="68" t="n"/>
      <c r="BJ96" s="68" t="n"/>
      <c r="BK96" s="68" t="n"/>
      <c r="BL96" s="68" t="n"/>
      <c r="BM96" s="68" t="n"/>
      <c r="BN96" s="68" t="n"/>
      <c r="BO96" s="68" t="n"/>
      <c r="BP96" s="68" t="n"/>
      <c r="BQ96" s="68" t="n"/>
      <c r="BR96" s="68" t="n"/>
      <c r="BS96" s="68" t="n"/>
      <c r="BT96" s="68" t="n"/>
      <c r="BU96" s="68" t="n"/>
      <c r="BV96" s="68" t="n"/>
      <c r="BW96" s="68" t="n"/>
      <c r="BX96" s="68" t="n"/>
      <c r="BY96" s="68" t="n"/>
      <c r="BZ96" s="68" t="n"/>
      <c r="CA96" s="68" t="n"/>
      <c r="CB96" s="68" t="n"/>
      <c r="CC96" s="68" t="n"/>
      <c r="CD96" s="68" t="n"/>
      <c r="CE96" s="68" t="n"/>
      <c r="CF96" s="68" t="n"/>
      <c r="CG96" s="68" t="n"/>
      <c r="CH96" s="68" t="n"/>
      <c r="CI96" s="68" t="n"/>
      <c r="CJ96" s="68" t="n"/>
      <c r="CK96" s="68" t="n"/>
      <c r="CL96" s="68" t="n"/>
      <c r="CM96" s="68" t="n"/>
      <c r="CN96" s="68" t="n"/>
      <c r="CO96" s="68" t="n"/>
      <c r="CP96" s="68" t="n"/>
      <c r="CQ96" s="68" t="n"/>
      <c r="CR96" s="68" t="n"/>
      <c r="CS96" s="68" t="n"/>
      <c r="CT96" s="68" t="n"/>
      <c r="CU96" s="68" t="n"/>
      <c r="CV96" s="68" t="n"/>
    </row>
    <row r="97" ht="31.5" customFormat="1" customHeight="1" s="69">
      <c r="A97" s="56" t="n">
        <v>2021</v>
      </c>
      <c r="B97" s="57" t="n">
        <v>2</v>
      </c>
      <c r="C97" s="460" t="n"/>
      <c r="D97" s="57" t="n"/>
      <c r="E97" s="57" t="n"/>
      <c r="F97" s="58" t="n"/>
      <c r="G97" s="59" t="n"/>
      <c r="H97" s="59" t="n"/>
      <c r="I97" s="59" t="n"/>
      <c r="J97" s="59" t="n"/>
      <c r="K97" s="153" t="n"/>
      <c r="L97" s="154" t="n"/>
      <c r="M97" s="155" t="n"/>
      <c r="N97" s="94" t="n"/>
      <c r="O97" s="94" t="n"/>
      <c r="P97" s="94" t="n"/>
      <c r="Q97" s="94" t="n"/>
      <c r="R97" s="94" t="n"/>
      <c r="S97" s="60" t="n"/>
      <c r="T97" s="60" t="n"/>
      <c r="U97" s="94" t="n"/>
      <c r="V97" s="94" t="n"/>
      <c r="W97" s="94" t="n"/>
      <c r="X97" s="94" t="n"/>
      <c r="Y97" s="94" t="n"/>
      <c r="Z97" s="60" t="n"/>
      <c r="AA97" s="60" t="n"/>
      <c r="AB97" s="94" t="n"/>
      <c r="AC97" s="94" t="n"/>
      <c r="AD97" s="94" t="n"/>
      <c r="AE97" s="94" t="n"/>
      <c r="AF97" s="94" t="n"/>
      <c r="AG97" s="60" t="n"/>
      <c r="AH97" s="60" t="n"/>
      <c r="AI97" s="61" t="n"/>
      <c r="AJ97" s="62" t="n"/>
      <c r="AK97" s="63" t="n"/>
      <c r="AL97" s="60" t="n"/>
      <c r="AM97" s="60" t="n"/>
      <c r="AN97" s="64" t="n"/>
      <c r="AO97" s="64" t="n"/>
      <c r="AP97" s="64" t="n"/>
      <c r="AQ97" s="64" t="n"/>
      <c r="AR97" s="64" t="n"/>
      <c r="AS97" s="64" t="n"/>
      <c r="AT97" s="64" t="n"/>
      <c r="AU97" s="64" t="n"/>
      <c r="AV97" s="64" t="n"/>
      <c r="AW97" s="65" t="n"/>
      <c r="AX97" s="66" t="n"/>
      <c r="AY97" s="461" t="n"/>
      <c r="AZ97" s="67" t="n"/>
      <c r="BA97" s="66" t="n"/>
      <c r="BB97" s="66" t="n"/>
      <c r="BC97" s="66" t="n"/>
      <c r="BD97" s="66" t="n"/>
      <c r="BE97" s="66" t="n"/>
      <c r="BF97" s="24" t="n"/>
      <c r="BG97" s="68" t="n"/>
      <c r="BH97" s="68" t="n"/>
      <c r="BI97" s="68" t="n"/>
      <c r="BJ97" s="68" t="n"/>
      <c r="BK97" s="68" t="n"/>
      <c r="BL97" s="68" t="n"/>
      <c r="BM97" s="68" t="n"/>
      <c r="BN97" s="68" t="n"/>
      <c r="BO97" s="68" t="n"/>
      <c r="BP97" s="68" t="n"/>
      <c r="BQ97" s="68" t="n"/>
      <c r="BR97" s="68" t="n"/>
      <c r="BS97" s="68" t="n"/>
      <c r="BT97" s="68" t="n"/>
      <c r="BU97" s="68" t="n"/>
      <c r="BV97" s="68" t="n"/>
      <c r="BW97" s="68" t="n"/>
      <c r="BX97" s="68" t="n"/>
      <c r="BY97" s="68" t="n"/>
      <c r="BZ97" s="68" t="n"/>
      <c r="CA97" s="68" t="n"/>
      <c r="CB97" s="68" t="n"/>
      <c r="CC97" s="68" t="n"/>
      <c r="CD97" s="68" t="n"/>
      <c r="CE97" s="68" t="n"/>
      <c r="CF97" s="68" t="n"/>
      <c r="CG97" s="68" t="n"/>
      <c r="CH97" s="68" t="n"/>
      <c r="CI97" s="68" t="n"/>
      <c r="CJ97" s="68" t="n"/>
      <c r="CK97" s="68" t="n"/>
      <c r="CL97" s="68" t="n"/>
      <c r="CM97" s="68" t="n"/>
      <c r="CN97" s="68" t="n"/>
      <c r="CO97" s="68" t="n"/>
      <c r="CP97" s="68" t="n"/>
      <c r="CQ97" s="68" t="n"/>
      <c r="CR97" s="68" t="n"/>
      <c r="CS97" s="68" t="n"/>
      <c r="CT97" s="68" t="n"/>
      <c r="CU97" s="68" t="n"/>
      <c r="CV97" s="68" t="n"/>
    </row>
    <row r="98" ht="31.5" customFormat="1" customHeight="1" s="69">
      <c r="A98" s="56" t="n">
        <v>2021</v>
      </c>
      <c r="B98" s="57" t="n">
        <v>2</v>
      </c>
      <c r="C98" s="460" t="n"/>
      <c r="D98" s="57" t="n"/>
      <c r="E98" s="57" t="n"/>
      <c r="F98" s="58" t="n"/>
      <c r="G98" s="59" t="n"/>
      <c r="H98" s="59" t="n"/>
      <c r="I98" s="59" t="n"/>
      <c r="J98" s="59" t="n"/>
      <c r="K98" s="153" t="n"/>
      <c r="L98" s="154" t="n"/>
      <c r="M98" s="155" t="n"/>
      <c r="N98" s="94" t="n"/>
      <c r="O98" s="94" t="n"/>
      <c r="P98" s="94" t="n"/>
      <c r="Q98" s="94" t="n"/>
      <c r="R98" s="94" t="n"/>
      <c r="S98" s="60" t="n"/>
      <c r="T98" s="60" t="n"/>
      <c r="U98" s="94" t="n"/>
      <c r="V98" s="94" t="n"/>
      <c r="W98" s="94" t="n"/>
      <c r="X98" s="94" t="n"/>
      <c r="Y98" s="94" t="n"/>
      <c r="Z98" s="60" t="n"/>
      <c r="AA98" s="60" t="n"/>
      <c r="AB98" s="94" t="n"/>
      <c r="AC98" s="94" t="n"/>
      <c r="AD98" s="94" t="n"/>
      <c r="AE98" s="94" t="n"/>
      <c r="AF98" s="94" t="n"/>
      <c r="AG98" s="60" t="n"/>
      <c r="AH98" s="60" t="n"/>
      <c r="AI98" s="61" t="n"/>
      <c r="AJ98" s="62" t="n"/>
      <c r="AK98" s="63" t="n"/>
      <c r="AL98" s="60" t="n"/>
      <c r="AM98" s="60" t="n"/>
      <c r="AN98" s="64" t="n"/>
      <c r="AO98" s="64" t="n"/>
      <c r="AP98" s="64" t="n"/>
      <c r="AQ98" s="64" t="n"/>
      <c r="AR98" s="64" t="n"/>
      <c r="AS98" s="64" t="n"/>
      <c r="AT98" s="64" t="n"/>
      <c r="AU98" s="64" t="n"/>
      <c r="AV98" s="64" t="n"/>
      <c r="AW98" s="65" t="n"/>
      <c r="AX98" s="66" t="n"/>
      <c r="AY98" s="461" t="n"/>
      <c r="AZ98" s="67" t="n"/>
      <c r="BA98" s="66" t="n">
        <v>1</v>
      </c>
      <c r="BB98" s="66" t="n">
        <v>0</v>
      </c>
      <c r="BC98" s="66" t="n">
        <v>1.8</v>
      </c>
      <c r="BD98" s="66" t="n">
        <v>0.3</v>
      </c>
      <c r="BE98" s="66" t="n">
        <v>40.5</v>
      </c>
      <c r="BF98" s="24" t="inlineStr">
        <is>
          <t>الكترولوكس</t>
        </is>
      </c>
      <c r="BG98" s="68" t="inlineStr">
        <is>
          <t>القاهرة للصناعات المغذية غسالات</t>
        </is>
      </c>
      <c r="BH98" s="68" t="inlineStr">
        <is>
          <t xml:space="preserve">PDFRP2046      </t>
        </is>
      </c>
      <c r="BI98" s="68" t="n"/>
      <c r="BJ98" s="68" t="n"/>
      <c r="BK98" s="68" t="n"/>
      <c r="BL98" s="68" t="n"/>
      <c r="BM98" s="68" t="n"/>
      <c r="BN98" s="68" t="n"/>
      <c r="BO98" s="68" t="n"/>
      <c r="BP98" s="68" t="n"/>
      <c r="BQ98" s="68" t="n"/>
      <c r="BR98" s="68" t="n"/>
      <c r="BS98" s="68" t="n"/>
      <c r="BT98" s="68" t="n"/>
      <c r="BU98" s="68" t="n"/>
      <c r="BV98" s="68" t="n"/>
      <c r="BW98" s="68" t="n"/>
      <c r="BX98" s="68" t="n"/>
      <c r="BY98" s="68" t="n"/>
      <c r="BZ98" s="68" t="n"/>
      <c r="CA98" s="68" t="n"/>
      <c r="CB98" s="68" t="n"/>
      <c r="CC98" s="68" t="n"/>
      <c r="CD98" s="68" t="n"/>
      <c r="CE98" s="68" t="n"/>
      <c r="CF98" s="68" t="n"/>
      <c r="CG98" s="68" t="n"/>
      <c r="CH98" s="68" t="n"/>
      <c r="CI98" s="68" t="n"/>
      <c r="CJ98" s="68" t="n"/>
      <c r="CK98" s="68" t="n"/>
      <c r="CL98" s="68" t="n"/>
      <c r="CM98" s="68" t="n"/>
      <c r="CN98" s="68" t="n"/>
      <c r="CO98" s="68" t="n"/>
      <c r="CP98" s="68" t="n"/>
      <c r="CQ98" s="68" t="n"/>
      <c r="CR98" s="68" t="n"/>
      <c r="CS98" s="68" t="n"/>
      <c r="CT98" s="68" t="n"/>
      <c r="CU98" s="68" t="n"/>
      <c r="CV98" s="68" t="n"/>
    </row>
    <row r="99" ht="31.5" customFormat="1" customHeight="1" s="69">
      <c r="A99" s="56" t="n">
        <v>2021</v>
      </c>
      <c r="B99" s="57" t="n">
        <v>2</v>
      </c>
      <c r="C99" s="460" t="n"/>
      <c r="D99" s="57" t="n"/>
      <c r="E99" s="57" t="n"/>
      <c r="F99" s="58" t="n"/>
      <c r="G99" s="59" t="n"/>
      <c r="H99" s="59" t="n"/>
      <c r="I99" s="59" t="n"/>
      <c r="J99" s="59" t="n"/>
      <c r="K99" s="153" t="n"/>
      <c r="L99" s="154" t="n"/>
      <c r="M99" s="155" t="n"/>
      <c r="N99" s="94" t="n"/>
      <c r="O99" s="94" t="n"/>
      <c r="P99" s="94" t="n"/>
      <c r="Q99" s="94" t="n"/>
      <c r="R99" s="94" t="n"/>
      <c r="S99" s="60" t="n"/>
      <c r="T99" s="60" t="n"/>
      <c r="U99" s="94" t="n"/>
      <c r="V99" s="94" t="n"/>
      <c r="W99" s="94" t="n"/>
      <c r="X99" s="94" t="n"/>
      <c r="Y99" s="94" t="n"/>
      <c r="Z99" s="60" t="n"/>
      <c r="AA99" s="60" t="n"/>
      <c r="AB99" s="94" t="n"/>
      <c r="AC99" s="94" t="n"/>
      <c r="AD99" s="94" t="n"/>
      <c r="AE99" s="94" t="n"/>
      <c r="AF99" s="94" t="n"/>
      <c r="AG99" s="60" t="n"/>
      <c r="AH99" s="60" t="n"/>
      <c r="AI99" s="61" t="n"/>
      <c r="AJ99" s="62" t="n"/>
      <c r="AK99" s="63" t="n"/>
      <c r="AL99" s="60" t="n"/>
      <c r="AM99" s="60" t="n"/>
      <c r="AN99" s="64" t="n"/>
      <c r="AO99" s="64" t="n"/>
      <c r="AP99" s="64" t="n"/>
      <c r="AQ99" s="64" t="n"/>
      <c r="AR99" s="64" t="n"/>
      <c r="AS99" s="64" t="n"/>
      <c r="AT99" s="64" t="n"/>
      <c r="AU99" s="64" t="n"/>
      <c r="AV99" s="64" t="n"/>
      <c r="AW99" s="65" t="n"/>
      <c r="AX99" s="66" t="n"/>
      <c r="AY99" s="461" t="n"/>
      <c r="AZ99" s="67" t="n"/>
      <c r="BA99" s="66" t="n">
        <v>1</v>
      </c>
      <c r="BB99" s="66" t="n">
        <v>0</v>
      </c>
      <c r="BC99" s="66" t="n">
        <v>1.8</v>
      </c>
      <c r="BD99" s="66" t="n">
        <v>0.3</v>
      </c>
      <c r="BE99" s="66" t="n">
        <v>40.5</v>
      </c>
      <c r="BF99" s="24" t="inlineStr">
        <is>
          <t>الكترولوكس</t>
        </is>
      </c>
      <c r="BG99" s="68" t="inlineStr">
        <is>
          <t>القاهرة للصناعات المغذية غسالات</t>
        </is>
      </c>
      <c r="BH99" s="68" t="inlineStr">
        <is>
          <t xml:space="preserve">PDFRP2047      </t>
        </is>
      </c>
      <c r="BI99" s="68" t="n"/>
      <c r="BJ99" s="68" t="n"/>
      <c r="BK99" s="68" t="n"/>
      <c r="BL99" s="68" t="n"/>
      <c r="BM99" s="68" t="n"/>
      <c r="BN99" s="68" t="n"/>
      <c r="BO99" s="68" t="n"/>
      <c r="BP99" s="68" t="n"/>
      <c r="BQ99" s="68" t="n"/>
      <c r="BR99" s="68" t="n"/>
      <c r="BS99" s="68" t="n"/>
      <c r="BT99" s="68" t="n"/>
      <c r="BU99" s="68" t="n"/>
      <c r="BV99" s="68" t="n"/>
      <c r="BW99" s="68" t="n"/>
      <c r="BX99" s="68" t="n"/>
      <c r="BY99" s="68" t="n"/>
      <c r="BZ99" s="68" t="n"/>
      <c r="CA99" s="68" t="n"/>
      <c r="CB99" s="68" t="n"/>
      <c r="CC99" s="68" t="n"/>
      <c r="CD99" s="68" t="n"/>
      <c r="CE99" s="68" t="n"/>
      <c r="CF99" s="68" t="n"/>
      <c r="CG99" s="68" t="n"/>
      <c r="CH99" s="68" t="n"/>
      <c r="CI99" s="68" t="n"/>
      <c r="CJ99" s="68" t="n"/>
      <c r="CK99" s="68" t="n"/>
      <c r="CL99" s="68" t="n"/>
      <c r="CM99" s="68" t="n"/>
      <c r="CN99" s="68" t="n"/>
      <c r="CO99" s="68" t="n"/>
      <c r="CP99" s="68" t="n"/>
      <c r="CQ99" s="68" t="n"/>
      <c r="CR99" s="68" t="n"/>
      <c r="CS99" s="68" t="n"/>
      <c r="CT99" s="68" t="n"/>
      <c r="CU99" s="68" t="n"/>
      <c r="CV99" s="68" t="n"/>
    </row>
    <row r="100" ht="31.5" customFormat="1" customHeight="1" s="69">
      <c r="A100" s="56" t="n">
        <v>2021</v>
      </c>
      <c r="B100" s="57" t="n">
        <v>2</v>
      </c>
      <c r="C100" s="460" t="n"/>
      <c r="D100" s="57" t="n"/>
      <c r="E100" s="57" t="n"/>
      <c r="F100" s="58" t="n"/>
      <c r="G100" s="59" t="n"/>
      <c r="H100" s="59" t="n"/>
      <c r="I100" s="59" t="n"/>
      <c r="J100" s="59" t="n"/>
      <c r="K100" s="153" t="n"/>
      <c r="L100" s="154" t="n"/>
      <c r="M100" s="155" t="n"/>
      <c r="N100" s="94" t="n"/>
      <c r="O100" s="94" t="n"/>
      <c r="P100" s="94" t="n"/>
      <c r="Q100" s="94" t="n"/>
      <c r="R100" s="94" t="n"/>
      <c r="S100" s="60" t="n"/>
      <c r="T100" s="60" t="n"/>
      <c r="U100" s="94" t="n"/>
      <c r="V100" s="94" t="n"/>
      <c r="W100" s="94" t="n"/>
      <c r="X100" s="94" t="n"/>
      <c r="Y100" s="94" t="n"/>
      <c r="Z100" s="60" t="n"/>
      <c r="AA100" s="60" t="n"/>
      <c r="AB100" s="94" t="n"/>
      <c r="AC100" s="94" t="n"/>
      <c r="AD100" s="94" t="n"/>
      <c r="AE100" s="94" t="n"/>
      <c r="AF100" s="94" t="n"/>
      <c r="AG100" s="60" t="n"/>
      <c r="AH100" s="60" t="n"/>
      <c r="AI100" s="61" t="n"/>
      <c r="AJ100" s="62" t="n"/>
      <c r="AK100" s="63" t="n"/>
      <c r="AL100" s="60" t="n"/>
      <c r="AM100" s="60" t="n"/>
      <c r="AN100" s="64" t="n"/>
      <c r="AO100" s="64" t="n"/>
      <c r="AP100" s="64" t="n"/>
      <c r="AQ100" s="64" t="n"/>
      <c r="AR100" s="64" t="n"/>
      <c r="AS100" s="64" t="n"/>
      <c r="AT100" s="64" t="n"/>
      <c r="AU100" s="64" t="n"/>
      <c r="AV100" s="64" t="n"/>
      <c r="AW100" s="65" t="n"/>
      <c r="AX100" s="66" t="n"/>
      <c r="AY100" s="461" t="n"/>
      <c r="AZ100" s="67" t="n"/>
      <c r="BA100" s="66" t="n">
        <v>1</v>
      </c>
      <c r="BB100" s="66" t="n">
        <v>0</v>
      </c>
      <c r="BC100" s="66" t="n">
        <v>2.9</v>
      </c>
      <c r="BD100" s="66" t="n">
        <v>0.2</v>
      </c>
      <c r="BE100" s="66" t="n">
        <v>24.4</v>
      </c>
      <c r="BF100" s="24" t="inlineStr">
        <is>
          <t>الكترولوكس</t>
        </is>
      </c>
      <c r="BG100" s="68" t="inlineStr">
        <is>
          <t>القاهرة للصناعات المغذية غسالات</t>
        </is>
      </c>
      <c r="BH100" s="68" t="inlineStr">
        <is>
          <t xml:space="preserve">PDFRP2044      </t>
        </is>
      </c>
      <c r="BI100" s="68" t="n"/>
      <c r="BJ100" s="68" t="n"/>
      <c r="BK100" s="68" t="n"/>
      <c r="BL100" s="68" t="n"/>
      <c r="BM100" s="68" t="n"/>
      <c r="BN100" s="68" t="n"/>
      <c r="BO100" s="68" t="n"/>
      <c r="BP100" s="68" t="n"/>
      <c r="BQ100" s="68" t="n"/>
      <c r="BR100" s="68" t="n"/>
      <c r="BS100" s="68" t="n"/>
      <c r="BT100" s="68" t="n"/>
      <c r="BU100" s="68" t="n"/>
      <c r="BV100" s="68" t="n"/>
      <c r="BW100" s="68" t="n"/>
      <c r="BX100" s="68" t="n"/>
      <c r="BY100" s="68" t="n"/>
      <c r="BZ100" s="68" t="n"/>
      <c r="CA100" s="68" t="n"/>
      <c r="CB100" s="68" t="n"/>
      <c r="CC100" s="68" t="n"/>
      <c r="CD100" s="68" t="n"/>
      <c r="CE100" s="68" t="n"/>
      <c r="CF100" s="68" t="n"/>
      <c r="CG100" s="68" t="n"/>
      <c r="CH100" s="68" t="n"/>
      <c r="CI100" s="68" t="n"/>
      <c r="CJ100" s="68" t="n"/>
      <c r="CK100" s="68" t="n"/>
      <c r="CL100" s="68" t="n"/>
      <c r="CM100" s="68" t="n"/>
      <c r="CN100" s="68" t="n"/>
      <c r="CO100" s="68" t="n"/>
      <c r="CP100" s="68" t="n"/>
      <c r="CQ100" s="68" t="n"/>
      <c r="CR100" s="68" t="n"/>
      <c r="CS100" s="68" t="n"/>
      <c r="CT100" s="68" t="n"/>
      <c r="CU100" s="68" t="n"/>
      <c r="CV100" s="68" t="n"/>
    </row>
    <row r="101" ht="31.5" customFormat="1" customHeight="1" s="69">
      <c r="A101" s="56" t="n">
        <v>2021</v>
      </c>
      <c r="B101" s="57" t="n">
        <v>2</v>
      </c>
      <c r="C101" s="460" t="n"/>
      <c r="D101" s="57" t="n"/>
      <c r="E101" s="57" t="n"/>
      <c r="F101" s="58" t="n"/>
      <c r="G101" s="59" t="n"/>
      <c r="H101" s="59" t="n"/>
      <c r="I101" s="59" t="n"/>
      <c r="J101" s="59" t="n"/>
      <c r="K101" s="153" t="n"/>
      <c r="L101" s="154" t="n"/>
      <c r="M101" s="155" t="n"/>
      <c r="N101" s="94" t="n"/>
      <c r="O101" s="94" t="n"/>
      <c r="P101" s="94" t="n"/>
      <c r="Q101" s="94" t="n"/>
      <c r="R101" s="94" t="n"/>
      <c r="S101" s="60" t="n"/>
      <c r="T101" s="60" t="n"/>
      <c r="U101" s="94" t="n"/>
      <c r="V101" s="94" t="n"/>
      <c r="W101" s="94" t="n"/>
      <c r="X101" s="94" t="n"/>
      <c r="Y101" s="94" t="n"/>
      <c r="Z101" s="60" t="n"/>
      <c r="AA101" s="60" t="n"/>
      <c r="AB101" s="94" t="n"/>
      <c r="AC101" s="94" t="n"/>
      <c r="AD101" s="94" t="n"/>
      <c r="AE101" s="94" t="n"/>
      <c r="AF101" s="94" t="n"/>
      <c r="AG101" s="60" t="n"/>
      <c r="AH101" s="60" t="n"/>
      <c r="AI101" s="61" t="n"/>
      <c r="AJ101" s="62" t="n"/>
      <c r="AK101" s="63" t="n"/>
      <c r="AL101" s="60" t="n"/>
      <c r="AM101" s="60" t="n"/>
      <c r="AN101" s="64" t="n"/>
      <c r="AO101" s="64" t="n"/>
      <c r="AP101" s="64" t="n"/>
      <c r="AQ101" s="64" t="n"/>
      <c r="AR101" s="64" t="n"/>
      <c r="AS101" s="64" t="n"/>
      <c r="AT101" s="64" t="n"/>
      <c r="AU101" s="64" t="n"/>
      <c r="AV101" s="64" t="n"/>
      <c r="AW101" s="65" t="n"/>
      <c r="AX101" s="66" t="n"/>
      <c r="AY101" s="461" t="n"/>
      <c r="AZ101" s="67" t="n"/>
      <c r="BA101" s="66" t="n">
        <v>1</v>
      </c>
      <c r="BB101" s="66" t="n">
        <v>0</v>
      </c>
      <c r="BC101" s="66" t="n">
        <v>2.9</v>
      </c>
      <c r="BD101" s="66" t="n">
        <v>0.2</v>
      </c>
      <c r="BE101" s="66" t="n">
        <v>24.4</v>
      </c>
      <c r="BF101" s="24" t="inlineStr">
        <is>
          <t>الكترولوكس</t>
        </is>
      </c>
      <c r="BG101" s="68" t="inlineStr">
        <is>
          <t>القاهرة للصناعات المغذية غسالات</t>
        </is>
      </c>
      <c r="BH101" s="68" t="inlineStr">
        <is>
          <t xml:space="preserve">PDFRP2045      </t>
        </is>
      </c>
      <c r="BI101" s="68" t="n"/>
      <c r="BJ101" s="68" t="n"/>
      <c r="BK101" s="68" t="n"/>
      <c r="BL101" s="68" t="n"/>
      <c r="BM101" s="68" t="n"/>
      <c r="BN101" s="68" t="n"/>
      <c r="BO101" s="68" t="n"/>
      <c r="BP101" s="68" t="n"/>
      <c r="BQ101" s="68" t="n"/>
      <c r="BR101" s="68" t="n"/>
      <c r="BS101" s="68" t="n"/>
      <c r="BT101" s="68" t="n"/>
      <c r="BU101" s="68" t="n"/>
      <c r="BV101" s="68" t="n"/>
      <c r="BW101" s="68" t="n"/>
      <c r="BX101" s="68" t="n"/>
      <c r="BY101" s="68" t="n"/>
      <c r="BZ101" s="68" t="n"/>
      <c r="CA101" s="68" t="n"/>
      <c r="CB101" s="68" t="n"/>
      <c r="CC101" s="68" t="n"/>
      <c r="CD101" s="68" t="n"/>
      <c r="CE101" s="68" t="n"/>
      <c r="CF101" s="68" t="n"/>
      <c r="CG101" s="68" t="n"/>
      <c r="CH101" s="68" t="n"/>
      <c r="CI101" s="68" t="n"/>
      <c r="CJ101" s="68" t="n"/>
      <c r="CK101" s="68" t="n"/>
      <c r="CL101" s="68" t="n"/>
      <c r="CM101" s="68" t="n"/>
      <c r="CN101" s="68" t="n"/>
      <c r="CO101" s="68" t="n"/>
      <c r="CP101" s="68" t="n"/>
      <c r="CQ101" s="68" t="n"/>
      <c r="CR101" s="68" t="n"/>
      <c r="CS101" s="68" t="n"/>
      <c r="CT101" s="68" t="n"/>
      <c r="CU101" s="68" t="n"/>
      <c r="CV101" s="68" t="n"/>
    </row>
    <row r="102" ht="31.5" customFormat="1" customHeight="1" s="69">
      <c r="A102" s="56" t="n">
        <v>2021</v>
      </c>
      <c r="B102" s="57" t="n">
        <v>2</v>
      </c>
      <c r="C102" s="460" t="n"/>
      <c r="D102" s="57" t="n"/>
      <c r="E102" s="57" t="n"/>
      <c r="F102" s="58" t="n"/>
      <c r="G102" s="59" t="n"/>
      <c r="H102" s="59" t="n"/>
      <c r="I102" s="59" t="n"/>
      <c r="J102" s="59" t="n"/>
      <c r="K102" s="153" t="n"/>
      <c r="L102" s="154" t="n"/>
      <c r="M102" s="155" t="n"/>
      <c r="N102" s="94" t="n"/>
      <c r="O102" s="94" t="n"/>
      <c r="P102" s="94" t="n"/>
      <c r="Q102" s="94" t="n"/>
      <c r="R102" s="94" t="n"/>
      <c r="S102" s="60" t="n"/>
      <c r="T102" s="60" t="n"/>
      <c r="U102" s="94" t="n"/>
      <c r="V102" s="94" t="n"/>
      <c r="W102" s="94" t="n"/>
      <c r="X102" s="94" t="n"/>
      <c r="Y102" s="94" t="n"/>
      <c r="Z102" s="60" t="n"/>
      <c r="AA102" s="60" t="n"/>
      <c r="AB102" s="94" t="n"/>
      <c r="AC102" s="94" t="n"/>
      <c r="AD102" s="94" t="n"/>
      <c r="AE102" s="94" t="n"/>
      <c r="AF102" s="94" t="n"/>
      <c r="AG102" s="60" t="n"/>
      <c r="AH102" s="60" t="n"/>
      <c r="AI102" s="61" t="n"/>
      <c r="AJ102" s="62" t="n"/>
      <c r="AK102" s="63" t="n"/>
      <c r="AL102" s="60" t="n"/>
      <c r="AM102" s="60" t="n"/>
      <c r="AN102" s="64" t="n"/>
      <c r="AO102" s="64" t="n"/>
      <c r="AP102" s="64" t="n"/>
      <c r="AQ102" s="64" t="n"/>
      <c r="AR102" s="64" t="n"/>
      <c r="AS102" s="64" t="n"/>
      <c r="AT102" s="64" t="n"/>
      <c r="AU102" s="64" t="n"/>
      <c r="AV102" s="64" t="n"/>
      <c r="AW102" s="65" t="n"/>
      <c r="AX102" s="66" t="n"/>
      <c r="AY102" s="461" t="n"/>
      <c r="AZ102" s="67" t="n"/>
      <c r="BA102" s="66" t="n">
        <v>1</v>
      </c>
      <c r="BB102" s="66" t="n">
        <v>0.1</v>
      </c>
      <c r="BC102" s="66" t="n">
        <v>10.4</v>
      </c>
      <c r="BD102" s="66" t="n">
        <v>2.9</v>
      </c>
      <c r="BE102" s="66" t="n">
        <v>439.9</v>
      </c>
      <c r="BF102" s="24" t="inlineStr">
        <is>
          <t>الكترولوكس</t>
        </is>
      </c>
      <c r="BG102" s="68" t="inlineStr">
        <is>
          <t>القاهرة للصناعات المغذية سخانات</t>
        </is>
      </c>
      <c r="BH102" s="68" t="inlineStr">
        <is>
          <t>PHEWP0112</t>
        </is>
      </c>
      <c r="BI102" s="68" t="n"/>
      <c r="BJ102" s="68" t="n"/>
      <c r="BK102" s="68" t="n"/>
      <c r="BL102" s="68" t="n"/>
      <c r="BM102" s="68" t="n"/>
      <c r="BN102" s="68" t="n"/>
      <c r="BO102" s="68" t="n"/>
      <c r="BP102" s="68" t="n"/>
      <c r="BQ102" s="68" t="n"/>
      <c r="BR102" s="68" t="n"/>
      <c r="BS102" s="68" t="n"/>
      <c r="BT102" s="68" t="n"/>
      <c r="BU102" s="68" t="n"/>
      <c r="BV102" s="68" t="n"/>
      <c r="BW102" s="68" t="n"/>
      <c r="BX102" s="68" t="n"/>
      <c r="BY102" s="68" t="n"/>
      <c r="BZ102" s="68" t="n"/>
      <c r="CA102" s="68" t="n"/>
      <c r="CB102" s="68" t="n"/>
      <c r="CC102" s="68" t="n"/>
      <c r="CD102" s="68" t="n"/>
      <c r="CE102" s="68" t="n"/>
      <c r="CF102" s="68" t="n"/>
      <c r="CG102" s="68" t="n"/>
      <c r="CH102" s="68" t="n"/>
      <c r="CI102" s="68" t="n"/>
      <c r="CJ102" s="68" t="n"/>
      <c r="CK102" s="68" t="n"/>
      <c r="CL102" s="68" t="n"/>
      <c r="CM102" s="68" t="n"/>
      <c r="CN102" s="68" t="n"/>
      <c r="CO102" s="68" t="n"/>
      <c r="CP102" s="68" t="n"/>
      <c r="CQ102" s="68" t="n"/>
      <c r="CR102" s="68" t="n"/>
      <c r="CS102" s="68" t="n"/>
      <c r="CT102" s="68" t="n"/>
      <c r="CU102" s="68" t="n"/>
      <c r="CV102" s="68" t="n"/>
    </row>
    <row r="103" ht="31.5" customFormat="1" customHeight="1" s="69">
      <c r="A103" s="56" t="n">
        <v>2021</v>
      </c>
      <c r="B103" s="57" t="n">
        <v>2</v>
      </c>
      <c r="C103" s="460" t="n"/>
      <c r="D103" s="57" t="n"/>
      <c r="E103" s="57" t="n"/>
      <c r="F103" s="58" t="n"/>
      <c r="G103" s="59" t="n"/>
      <c r="H103" s="59" t="n"/>
      <c r="I103" s="59" t="n"/>
      <c r="J103" s="59" t="n"/>
      <c r="K103" s="153" t="n"/>
      <c r="L103" s="154" t="n"/>
      <c r="M103" s="155" t="n"/>
      <c r="N103" s="94" t="n"/>
      <c r="O103" s="94" t="n"/>
      <c r="P103" s="94" t="n"/>
      <c r="Q103" s="94" t="n"/>
      <c r="R103" s="94" t="n"/>
      <c r="S103" s="60" t="n"/>
      <c r="T103" s="60" t="n"/>
      <c r="U103" s="94" t="n"/>
      <c r="V103" s="94" t="n"/>
      <c r="W103" s="94" t="n"/>
      <c r="X103" s="94" t="n"/>
      <c r="Y103" s="94" t="n"/>
      <c r="Z103" s="60" t="n"/>
      <c r="AA103" s="60" t="n"/>
      <c r="AB103" s="94" t="n"/>
      <c r="AC103" s="94" t="n"/>
      <c r="AD103" s="94" t="n"/>
      <c r="AE103" s="94" t="n"/>
      <c r="AF103" s="94" t="n"/>
      <c r="AG103" s="60" t="n"/>
      <c r="AH103" s="60" t="n"/>
      <c r="AI103" s="61" t="n"/>
      <c r="AJ103" s="62" t="n"/>
      <c r="AK103" s="63" t="n"/>
      <c r="AL103" s="60" t="n"/>
      <c r="AM103" s="60" t="n"/>
      <c r="AN103" s="64" t="n"/>
      <c r="AO103" s="64" t="n"/>
      <c r="AP103" s="64" t="n"/>
      <c r="AQ103" s="64" t="n"/>
      <c r="AR103" s="64" t="n"/>
      <c r="AS103" s="64" t="n"/>
      <c r="AT103" s="64" t="n"/>
      <c r="AU103" s="64" t="n"/>
      <c r="AV103" s="64" t="n"/>
      <c r="AW103" s="65" t="n"/>
      <c r="AX103" s="66" t="n"/>
      <c r="AY103" s="461" t="n"/>
      <c r="AZ103" s="67" t="n"/>
      <c r="BA103" s="66" t="n"/>
      <c r="BB103" s="66" t="n">
        <v>0</v>
      </c>
      <c r="BC103" s="66" t="n">
        <v>0.6</v>
      </c>
      <c r="BD103" s="66" t="n">
        <v>11.9</v>
      </c>
      <c r="BE103" s="66" t="n">
        <v>635.5</v>
      </c>
      <c r="BF103" s="24" t="inlineStr">
        <is>
          <t>LG</t>
        </is>
      </c>
      <c r="BG103" s="68" t="inlineStr">
        <is>
          <t>HE</t>
        </is>
      </c>
      <c r="BH103" s="68" t="inlineStr">
        <is>
          <t>MFZ66236702</t>
        </is>
      </c>
      <c r="BI103" s="68" t="n"/>
      <c r="BJ103" s="68" t="n"/>
      <c r="BK103" s="68" t="n"/>
      <c r="BL103" s="68" t="n"/>
      <c r="BM103" s="68" t="n"/>
      <c r="BN103" s="68" t="n"/>
      <c r="BO103" s="68" t="n"/>
      <c r="BP103" s="68" t="n"/>
      <c r="BQ103" s="68" t="n"/>
      <c r="BR103" s="68" t="n"/>
      <c r="BS103" s="68" t="n"/>
      <c r="BT103" s="68" t="n"/>
      <c r="BU103" s="68" t="n"/>
      <c r="BV103" s="68" t="n"/>
      <c r="BW103" s="68" t="n"/>
      <c r="BX103" s="68" t="n"/>
      <c r="BY103" s="68" t="n"/>
      <c r="BZ103" s="68" t="n"/>
      <c r="CA103" s="68" t="n"/>
      <c r="CB103" s="68" t="n"/>
      <c r="CC103" s="68" t="n"/>
      <c r="CD103" s="68" t="n"/>
      <c r="CE103" s="68" t="n"/>
      <c r="CF103" s="68" t="n"/>
      <c r="CG103" s="68" t="n"/>
      <c r="CH103" s="68" t="n"/>
      <c r="CI103" s="68" t="n"/>
      <c r="CJ103" s="68" t="n"/>
      <c r="CK103" s="68" t="n"/>
      <c r="CL103" s="68" t="n"/>
      <c r="CM103" s="68" t="n"/>
      <c r="CN103" s="68" t="n"/>
      <c r="CO103" s="68" t="n"/>
      <c r="CP103" s="68" t="n"/>
      <c r="CQ103" s="68" t="n"/>
      <c r="CR103" s="68" t="n"/>
      <c r="CS103" s="68" t="n"/>
      <c r="CT103" s="68" t="n"/>
      <c r="CU103" s="68" t="n"/>
      <c r="CV103" s="68" t="n"/>
    </row>
    <row r="104" ht="31.5" customFormat="1" customHeight="1" s="69">
      <c r="A104" s="56" t="n">
        <v>2021</v>
      </c>
      <c r="B104" s="57" t="n">
        <v>2</v>
      </c>
      <c r="C104" s="460" t="n"/>
      <c r="D104" s="57" t="n"/>
      <c r="E104" s="57" t="n"/>
      <c r="F104" s="58" t="n"/>
      <c r="G104" s="59" t="n"/>
      <c r="H104" s="59" t="n"/>
      <c r="I104" s="59" t="n"/>
      <c r="J104" s="59" t="n"/>
      <c r="K104" s="153" t="n"/>
      <c r="L104" s="154" t="n"/>
      <c r="M104" s="155" t="n"/>
      <c r="N104" s="94" t="n"/>
      <c r="O104" s="94" t="n"/>
      <c r="P104" s="94" t="n"/>
      <c r="Q104" s="94" t="n"/>
      <c r="R104" s="94" t="n"/>
      <c r="S104" s="60" t="n"/>
      <c r="T104" s="60" t="n"/>
      <c r="U104" s="94" t="n"/>
      <c r="V104" s="94" t="n"/>
      <c r="W104" s="94" t="n"/>
      <c r="X104" s="94" t="n"/>
      <c r="Y104" s="94" t="n"/>
      <c r="Z104" s="60" t="n"/>
      <c r="AA104" s="60" t="n"/>
      <c r="AB104" s="94" t="n"/>
      <c r="AC104" s="94" t="n"/>
      <c r="AD104" s="94" t="n"/>
      <c r="AE104" s="94" t="n"/>
      <c r="AF104" s="94" t="n"/>
      <c r="AG104" s="60" t="n"/>
      <c r="AH104" s="60" t="n"/>
      <c r="AI104" s="61" t="n"/>
      <c r="AJ104" s="62" t="n"/>
      <c r="AK104" s="63" t="n"/>
      <c r="AL104" s="60" t="n"/>
      <c r="AM104" s="60" t="n"/>
      <c r="AN104" s="64" t="n"/>
      <c r="AO104" s="64" t="n"/>
      <c r="AP104" s="64" t="n"/>
      <c r="AQ104" s="64" t="n"/>
      <c r="AR104" s="64" t="n"/>
      <c r="AS104" s="64" t="n"/>
      <c r="AT104" s="64" t="n"/>
      <c r="AU104" s="64" t="n"/>
      <c r="AV104" s="64" t="n"/>
      <c r="AW104" s="65" t="n"/>
      <c r="AX104" s="66" t="n"/>
      <c r="AY104" s="461" t="n"/>
      <c r="AZ104" s="67" t="n"/>
      <c r="BA104" s="66" t="n">
        <v>1</v>
      </c>
      <c r="BB104" s="66" t="n">
        <v>0</v>
      </c>
      <c r="BC104" s="66" t="n">
        <v>3.2</v>
      </c>
      <c r="BD104" s="66" t="n">
        <v>1.8</v>
      </c>
      <c r="BE104" s="66" t="n">
        <v>113.8</v>
      </c>
      <c r="BF104" s="24" t="inlineStr">
        <is>
          <t>LG</t>
        </is>
      </c>
      <c r="BG104" s="68" t="inlineStr">
        <is>
          <t>HE</t>
        </is>
      </c>
      <c r="BH104" s="68" t="inlineStr">
        <is>
          <t>MFZ66236702</t>
        </is>
      </c>
      <c r="BI104" s="68" t="inlineStr">
        <is>
          <t xml:space="preserve">mma </t>
        </is>
      </c>
      <c r="BJ104" s="68" t="n"/>
      <c r="BK104" s="68" t="n"/>
      <c r="BL104" s="68" t="n"/>
      <c r="BM104" s="68" t="n"/>
      <c r="BN104" s="68" t="n"/>
      <c r="BO104" s="68" t="n"/>
      <c r="BP104" s="68" t="n"/>
      <c r="BQ104" s="68" t="n"/>
      <c r="BR104" s="68" t="n"/>
      <c r="BS104" s="68" t="n"/>
      <c r="BT104" s="68" t="n"/>
      <c r="BU104" s="68" t="n"/>
      <c r="BV104" s="68" t="n"/>
      <c r="BW104" s="68" t="n"/>
      <c r="BX104" s="68" t="n"/>
      <c r="BY104" s="68" t="n"/>
      <c r="BZ104" s="68" t="n"/>
      <c r="CA104" s="68" t="n"/>
      <c r="CB104" s="68" t="n"/>
      <c r="CC104" s="68" t="n"/>
      <c r="CD104" s="68" t="n"/>
      <c r="CE104" s="68" t="n"/>
      <c r="CF104" s="68" t="n"/>
      <c r="CG104" s="68" t="n"/>
      <c r="CH104" s="68" t="n"/>
      <c r="CI104" s="68" t="n"/>
      <c r="CJ104" s="68" t="n"/>
      <c r="CK104" s="68" t="n"/>
      <c r="CL104" s="68" t="n"/>
      <c r="CM104" s="68" t="n"/>
      <c r="CN104" s="68" t="n"/>
      <c r="CO104" s="68" t="n"/>
      <c r="CP104" s="68" t="n"/>
      <c r="CQ104" s="68" t="n"/>
      <c r="CR104" s="68" t="n"/>
      <c r="CS104" s="68" t="n"/>
      <c r="CT104" s="68" t="n"/>
      <c r="CU104" s="68" t="n"/>
      <c r="CV104" s="68" t="n"/>
    </row>
    <row r="105" ht="31.5" customFormat="1" customHeight="1" s="69">
      <c r="A105" s="56" t="n">
        <v>2021</v>
      </c>
      <c r="B105" s="57" t="n">
        <v>2</v>
      </c>
      <c r="C105" s="460" t="n"/>
      <c r="D105" s="57" t="n"/>
      <c r="E105" s="57" t="n"/>
      <c r="F105" s="58" t="n"/>
      <c r="G105" s="59" t="n"/>
      <c r="H105" s="59" t="n"/>
      <c r="I105" s="59" t="n"/>
      <c r="J105" s="59" t="n"/>
      <c r="K105" s="153" t="n"/>
      <c r="L105" s="154" t="n"/>
      <c r="M105" s="155" t="n"/>
      <c r="N105" s="94" t="n"/>
      <c r="O105" s="94" t="n"/>
      <c r="P105" s="94" t="n"/>
      <c r="Q105" s="94" t="n"/>
      <c r="R105" s="94" t="n"/>
      <c r="S105" s="60" t="n"/>
      <c r="T105" s="60" t="n"/>
      <c r="U105" s="94" t="n"/>
      <c r="V105" s="94" t="n"/>
      <c r="W105" s="94" t="n"/>
      <c r="X105" s="94" t="n"/>
      <c r="Y105" s="94" t="n"/>
      <c r="Z105" s="60" t="n"/>
      <c r="AA105" s="60" t="n"/>
      <c r="AB105" s="94" t="n"/>
      <c r="AC105" s="94" t="n"/>
      <c r="AD105" s="94" t="n"/>
      <c r="AE105" s="94" t="n"/>
      <c r="AF105" s="94" t="n"/>
      <c r="AG105" s="60" t="n"/>
      <c r="AH105" s="60" t="n"/>
      <c r="AI105" s="61" t="n"/>
      <c r="AJ105" s="62" t="n"/>
      <c r="AK105" s="63" t="n"/>
      <c r="AL105" s="60" t="n"/>
      <c r="AM105" s="60" t="n"/>
      <c r="AN105" s="64" t="n"/>
      <c r="AO105" s="64" t="n"/>
      <c r="AP105" s="64" t="n"/>
      <c r="AQ105" s="64" t="n"/>
      <c r="AR105" s="64" t="n"/>
      <c r="AS105" s="64" t="n"/>
      <c r="AT105" s="64" t="n"/>
      <c r="AU105" s="64" t="n"/>
      <c r="AV105" s="64" t="n"/>
      <c r="AW105" s="65" t="n"/>
      <c r="AX105" s="66" t="n"/>
      <c r="AY105" s="461" t="n"/>
      <c r="AZ105" s="67" t="n"/>
      <c r="BA105" s="66" t="n"/>
      <c r="BB105" s="66" t="n">
        <v>0.1</v>
      </c>
      <c r="BC105" s="66" t="n">
        <v>1.6</v>
      </c>
      <c r="BD105" s="66" t="n">
        <v>6.5</v>
      </c>
      <c r="BE105" s="66" t="n">
        <v>198.3</v>
      </c>
      <c r="BF105" s="24" t="inlineStr">
        <is>
          <t>الكترولوكس</t>
        </is>
      </c>
      <c r="BG105" s="68" t="inlineStr">
        <is>
          <t>القاهرة للصناعات المغذية غسالات</t>
        </is>
      </c>
      <c r="BH105" s="68" t="inlineStr">
        <is>
          <t>VOS0445</t>
        </is>
      </c>
      <c r="BI105" s="68" t="n"/>
      <c r="BJ105" s="68" t="n"/>
      <c r="BK105" s="68" t="n"/>
      <c r="BL105" s="68" t="n"/>
      <c r="BM105" s="68" t="n"/>
      <c r="BN105" s="68" t="n"/>
      <c r="BO105" s="68" t="n"/>
      <c r="BP105" s="68" t="n"/>
      <c r="BQ105" s="68" t="n"/>
      <c r="BR105" s="68" t="n"/>
      <c r="BS105" s="68" t="n"/>
      <c r="BT105" s="68" t="n"/>
      <c r="BU105" s="68" t="n"/>
      <c r="BV105" s="68" t="n"/>
      <c r="BW105" s="68" t="n"/>
      <c r="BX105" s="68" t="n"/>
      <c r="BY105" s="68" t="n"/>
      <c r="BZ105" s="68" t="n"/>
      <c r="CA105" s="68" t="n"/>
      <c r="CB105" s="68" t="n"/>
      <c r="CC105" s="68" t="n"/>
      <c r="CD105" s="68" t="n"/>
      <c r="CE105" s="68" t="n"/>
      <c r="CF105" s="68" t="n"/>
      <c r="CG105" s="68" t="n"/>
      <c r="CH105" s="68" t="n"/>
      <c r="CI105" s="68" t="n"/>
      <c r="CJ105" s="68" t="n"/>
      <c r="CK105" s="68" t="n"/>
      <c r="CL105" s="68" t="n"/>
      <c r="CM105" s="68" t="n"/>
      <c r="CN105" s="68" t="n"/>
      <c r="CO105" s="68" t="n"/>
      <c r="CP105" s="68" t="n"/>
      <c r="CQ105" s="68" t="n"/>
      <c r="CR105" s="68" t="n"/>
      <c r="CS105" s="68" t="n"/>
      <c r="CT105" s="68" t="n"/>
      <c r="CU105" s="68" t="n"/>
      <c r="CV105" s="68" t="n"/>
    </row>
    <row r="106" ht="31.5" customFormat="1" customHeight="1" s="69">
      <c r="A106" s="56" t="n">
        <v>2021</v>
      </c>
      <c r="B106" s="57" t="n">
        <v>2</v>
      </c>
      <c r="C106" s="460" t="n"/>
      <c r="D106" s="57" t="n"/>
      <c r="E106" s="57" t="n"/>
      <c r="F106" s="58" t="n"/>
      <c r="G106" s="59" t="n"/>
      <c r="H106" s="59" t="n"/>
      <c r="I106" s="59" t="n"/>
      <c r="J106" s="59" t="n"/>
      <c r="K106" s="153" t="n"/>
      <c r="L106" s="154" t="n"/>
      <c r="M106" s="155" t="n"/>
      <c r="N106" s="94" t="n"/>
      <c r="O106" s="94" t="n"/>
      <c r="P106" s="94" t="n"/>
      <c r="Q106" s="94" t="n"/>
      <c r="R106" s="94" t="n"/>
      <c r="S106" s="60" t="n"/>
      <c r="T106" s="60" t="n"/>
      <c r="U106" s="94" t="n"/>
      <c r="V106" s="94" t="n"/>
      <c r="W106" s="94" t="n"/>
      <c r="X106" s="94" t="n"/>
      <c r="Y106" s="94" t="n"/>
      <c r="Z106" s="60" t="n"/>
      <c r="AA106" s="60" t="n"/>
      <c r="AB106" s="94" t="n"/>
      <c r="AC106" s="94" t="n"/>
      <c r="AD106" s="94" t="n"/>
      <c r="AE106" s="94" t="n"/>
      <c r="AF106" s="94" t="n"/>
      <c r="AG106" s="60" t="n"/>
      <c r="AH106" s="60" t="n"/>
      <c r="AI106" s="61" t="n"/>
      <c r="AJ106" s="62" t="n"/>
      <c r="AK106" s="63" t="n"/>
      <c r="AL106" s="60" t="n"/>
      <c r="AM106" s="60" t="n"/>
      <c r="AN106" s="64" t="n"/>
      <c r="AO106" s="64" t="n"/>
      <c r="AP106" s="64" t="n"/>
      <c r="AQ106" s="64" t="n"/>
      <c r="AR106" s="64" t="n"/>
      <c r="AS106" s="64" t="n"/>
      <c r="AT106" s="64" t="n"/>
      <c r="AU106" s="64" t="n"/>
      <c r="AV106" s="64" t="n"/>
      <c r="AW106" s="65" t="n"/>
      <c r="AX106" s="66" t="n"/>
      <c r="AY106" s="461" t="n"/>
      <c r="AZ106" s="67" t="n"/>
      <c r="BA106" s="66" t="n">
        <v>1</v>
      </c>
      <c r="BB106" s="66" t="n">
        <v>0.1</v>
      </c>
      <c r="BC106" s="66" t="n">
        <v>22.6</v>
      </c>
      <c r="BD106" s="66" t="n">
        <v>1.7</v>
      </c>
      <c r="BE106" s="66" t="n">
        <v>284.7</v>
      </c>
      <c r="BF106" s="24" t="inlineStr">
        <is>
          <t>اطلانتيك</t>
        </is>
      </c>
      <c r="BG106" s="68" t="inlineStr">
        <is>
          <t>اطلانتيك</t>
        </is>
      </c>
      <c r="BH106" s="68" t="n"/>
      <c r="BI106" s="68" t="n"/>
      <c r="BJ106" s="68" t="n"/>
      <c r="BK106" s="68" t="n"/>
      <c r="BL106" s="68" t="n"/>
      <c r="BM106" s="68" t="n"/>
      <c r="BN106" s="68" t="n"/>
      <c r="BO106" s="68" t="n"/>
      <c r="BP106" s="68" t="n"/>
      <c r="BQ106" s="68" t="n"/>
      <c r="BR106" s="68" t="n"/>
      <c r="BS106" s="68" t="n"/>
      <c r="BT106" s="68" t="n"/>
      <c r="BU106" s="68" t="n"/>
      <c r="BV106" s="68" t="n"/>
      <c r="BW106" s="68" t="n"/>
      <c r="BX106" s="68" t="n"/>
      <c r="BY106" s="68" t="n"/>
      <c r="BZ106" s="68" t="n"/>
      <c r="CA106" s="68" t="n"/>
      <c r="CB106" s="68" t="n"/>
      <c r="CC106" s="68" t="n"/>
      <c r="CD106" s="68" t="n"/>
      <c r="CE106" s="68" t="n"/>
      <c r="CF106" s="68" t="n"/>
      <c r="CG106" s="68" t="n"/>
      <c r="CH106" s="68" t="n"/>
      <c r="CI106" s="68" t="n"/>
      <c r="CJ106" s="68" t="n"/>
      <c r="CK106" s="68" t="n"/>
      <c r="CL106" s="68" t="n"/>
      <c r="CM106" s="68" t="n"/>
      <c r="CN106" s="68" t="n"/>
      <c r="CO106" s="68" t="n"/>
      <c r="CP106" s="68" t="n"/>
      <c r="CQ106" s="68" t="n"/>
      <c r="CR106" s="68" t="n"/>
      <c r="CS106" s="68" t="n"/>
      <c r="CT106" s="68" t="n"/>
      <c r="CU106" s="68" t="n"/>
      <c r="CV106" s="68" t="n"/>
    </row>
    <row r="107" ht="31.5" customFormat="1" customHeight="1" s="69">
      <c r="A107" s="56" t="n">
        <v>2021</v>
      </c>
      <c r="B107" s="57" t="n">
        <v>2</v>
      </c>
      <c r="C107" s="460" t="n"/>
      <c r="D107" s="57" t="n"/>
      <c r="E107" s="57" t="n"/>
      <c r="F107" s="58" t="n"/>
      <c r="G107" s="59" t="n"/>
      <c r="H107" s="59" t="n"/>
      <c r="I107" s="59" t="n"/>
      <c r="J107" s="59" t="n"/>
      <c r="K107" s="153" t="n"/>
      <c r="L107" s="154" t="n"/>
      <c r="M107" s="155" t="n"/>
      <c r="N107" s="94" t="n"/>
      <c r="O107" s="94" t="n"/>
      <c r="P107" s="94" t="n"/>
      <c r="Q107" s="94" t="n"/>
      <c r="R107" s="94" t="n"/>
      <c r="S107" s="60" t="n"/>
      <c r="T107" s="60" t="n"/>
      <c r="U107" s="94" t="n"/>
      <c r="V107" s="94" t="n"/>
      <c r="W107" s="94" t="n"/>
      <c r="X107" s="94" t="n"/>
      <c r="Y107" s="94" t="n"/>
      <c r="Z107" s="60" t="n"/>
      <c r="AA107" s="60" t="n"/>
      <c r="AB107" s="94" t="n"/>
      <c r="AC107" s="94" t="n"/>
      <c r="AD107" s="94" t="n"/>
      <c r="AE107" s="94" t="n"/>
      <c r="AF107" s="94" t="n"/>
      <c r="AG107" s="60" t="n"/>
      <c r="AH107" s="60" t="n"/>
      <c r="AI107" s="61" t="n"/>
      <c r="AJ107" s="62" t="n"/>
      <c r="AK107" s="63" t="n"/>
      <c r="AL107" s="60" t="n"/>
      <c r="AM107" s="60" t="n"/>
      <c r="AN107" s="64" t="n"/>
      <c r="AO107" s="64" t="n"/>
      <c r="AP107" s="64" t="n"/>
      <c r="AQ107" s="64" t="n"/>
      <c r="AR107" s="64" t="n"/>
      <c r="AS107" s="64" t="n"/>
      <c r="AT107" s="64" t="n"/>
      <c r="AU107" s="64" t="n"/>
      <c r="AV107" s="64" t="n"/>
      <c r="AW107" s="65" t="n"/>
      <c r="AX107" s="66" t="n"/>
      <c r="AY107" s="461" t="n"/>
      <c r="AZ107" s="67" t="n"/>
      <c r="BA107" s="66" t="n">
        <v>1</v>
      </c>
      <c r="BB107" s="66" t="n">
        <v>0.1</v>
      </c>
      <c r="BC107" s="66" t="n">
        <v>22.2</v>
      </c>
      <c r="BD107" s="66" t="n">
        <v>1.5</v>
      </c>
      <c r="BE107" s="66" t="n">
        <v>268.1</v>
      </c>
      <c r="BF107" s="24" t="inlineStr">
        <is>
          <t>اطلانتيك</t>
        </is>
      </c>
      <c r="BG107" s="68" t="inlineStr">
        <is>
          <t>اطلانتيك</t>
        </is>
      </c>
      <c r="BH107" s="68" t="n"/>
      <c r="BI107" s="68" t="n"/>
      <c r="BJ107" s="68" t="n"/>
      <c r="BK107" s="68" t="n"/>
      <c r="BL107" s="68" t="n"/>
      <c r="BM107" s="68" t="n"/>
      <c r="BN107" s="68" t="n"/>
      <c r="BO107" s="68" t="n"/>
      <c r="BP107" s="68" t="n"/>
      <c r="BQ107" s="68" t="n"/>
      <c r="BR107" s="68" t="n"/>
      <c r="BS107" s="68" t="n"/>
      <c r="BT107" s="68" t="n"/>
      <c r="BU107" s="68" t="n"/>
      <c r="BV107" s="68" t="n"/>
      <c r="BW107" s="68" t="n"/>
      <c r="BX107" s="68" t="n"/>
      <c r="BY107" s="68" t="n"/>
      <c r="BZ107" s="68" t="n"/>
      <c r="CA107" s="68" t="n"/>
      <c r="CB107" s="68" t="n"/>
      <c r="CC107" s="68" t="n"/>
      <c r="CD107" s="68" t="n"/>
      <c r="CE107" s="68" t="n"/>
      <c r="CF107" s="68" t="n"/>
      <c r="CG107" s="68" t="n"/>
      <c r="CH107" s="68" t="n"/>
      <c r="CI107" s="68" t="n"/>
      <c r="CJ107" s="68" t="n"/>
      <c r="CK107" s="68" t="n"/>
      <c r="CL107" s="68" t="n"/>
      <c r="CM107" s="68" t="n"/>
      <c r="CN107" s="68" t="n"/>
      <c r="CO107" s="68" t="n"/>
      <c r="CP107" s="68" t="n"/>
      <c r="CQ107" s="68" t="n"/>
      <c r="CR107" s="68" t="n"/>
      <c r="CS107" s="68" t="n"/>
      <c r="CT107" s="68" t="n"/>
      <c r="CU107" s="68" t="n"/>
      <c r="CV107" s="68" t="n"/>
    </row>
    <row r="108" ht="31.5" customFormat="1" customHeight="1" s="69">
      <c r="A108" s="56" t="n">
        <v>2021</v>
      </c>
      <c r="B108" s="57" t="n">
        <v>2</v>
      </c>
      <c r="C108" s="460" t="n"/>
      <c r="D108" s="57" t="n"/>
      <c r="E108" s="57" t="n"/>
      <c r="F108" s="58" t="n"/>
      <c r="G108" s="59" t="n"/>
      <c r="H108" s="59" t="n"/>
      <c r="I108" s="59" t="n"/>
      <c r="J108" s="59" t="n"/>
      <c r="K108" s="153" t="n"/>
      <c r="L108" s="154" t="n"/>
      <c r="M108" s="155" t="n"/>
      <c r="N108" s="94" t="n"/>
      <c r="O108" s="94" t="n"/>
      <c r="P108" s="94" t="n"/>
      <c r="Q108" s="94" t="n"/>
      <c r="R108" s="94" t="n"/>
      <c r="S108" s="60" t="n"/>
      <c r="T108" s="60" t="n"/>
      <c r="U108" s="94" t="n"/>
      <c r="V108" s="94" t="n"/>
      <c r="W108" s="94" t="n"/>
      <c r="X108" s="94" t="n"/>
      <c r="Y108" s="94" t="n"/>
      <c r="Z108" s="60" t="n"/>
      <c r="AA108" s="60" t="n"/>
      <c r="AB108" s="94" t="n"/>
      <c r="AC108" s="94" t="n"/>
      <c r="AD108" s="94" t="n"/>
      <c r="AE108" s="94" t="n"/>
      <c r="AF108" s="94" t="n"/>
      <c r="AG108" s="60" t="n"/>
      <c r="AH108" s="60" t="n"/>
      <c r="AI108" s="61" t="n"/>
      <c r="AJ108" s="62" t="n"/>
      <c r="AK108" s="63" t="n"/>
      <c r="AL108" s="60" t="n"/>
      <c r="AM108" s="60" t="n"/>
      <c r="AN108" s="64" t="n"/>
      <c r="AO108" s="64" t="n"/>
      <c r="AP108" s="64" t="n"/>
      <c r="AQ108" s="64" t="n"/>
      <c r="AR108" s="64" t="n"/>
      <c r="AS108" s="64" t="n"/>
      <c r="AT108" s="64" t="n"/>
      <c r="AU108" s="64" t="n"/>
      <c r="AV108" s="64" t="n"/>
      <c r="AW108" s="65" t="n"/>
      <c r="AX108" s="66" t="n"/>
      <c r="AY108" s="461" t="n"/>
      <c r="AZ108" s="67" t="n"/>
      <c r="BA108" s="66" t="n">
        <v>1</v>
      </c>
      <c r="BB108" s="66" t="n">
        <v>0.3</v>
      </c>
      <c r="BC108" s="66" t="n">
        <v>47.1</v>
      </c>
      <c r="BD108" s="66" t="n">
        <v>0.1</v>
      </c>
      <c r="BE108" s="66" t="n">
        <v>19.1</v>
      </c>
      <c r="BF108" s="24" t="inlineStr">
        <is>
          <t>الكترولوكس</t>
        </is>
      </c>
      <c r="BG108" s="68" t="inlineStr">
        <is>
          <t>القاهرة للصناعات المغذية غسالات</t>
        </is>
      </c>
      <c r="BH108" s="68" t="inlineStr">
        <is>
          <t>PDFRP0147</t>
        </is>
      </c>
      <c r="BI108" s="68" t="n"/>
      <c r="BJ108" s="68" t="n"/>
      <c r="BK108" s="68" t="n"/>
      <c r="BL108" s="68" t="n"/>
      <c r="BM108" s="68" t="n"/>
      <c r="BN108" s="68" t="n"/>
      <c r="BO108" s="68" t="n"/>
      <c r="BP108" s="68" t="n"/>
      <c r="BQ108" s="68" t="n"/>
      <c r="BR108" s="68" t="n"/>
      <c r="BS108" s="68" t="n"/>
      <c r="BT108" s="68" t="n"/>
      <c r="BU108" s="68" t="n"/>
      <c r="BV108" s="68" t="n"/>
      <c r="BW108" s="68" t="n"/>
      <c r="BX108" s="68" t="n"/>
      <c r="BY108" s="68" t="n"/>
      <c r="BZ108" s="68" t="n"/>
      <c r="CA108" s="68" t="n"/>
      <c r="CB108" s="68" t="n"/>
      <c r="CC108" s="68" t="n"/>
      <c r="CD108" s="68" t="n"/>
      <c r="CE108" s="68" t="n"/>
      <c r="CF108" s="68" t="n"/>
      <c r="CG108" s="68" t="n"/>
      <c r="CH108" s="68" t="n"/>
      <c r="CI108" s="68" t="n"/>
      <c r="CJ108" s="68" t="n"/>
      <c r="CK108" s="68" t="n"/>
      <c r="CL108" s="68" t="n"/>
      <c r="CM108" s="68" t="n"/>
      <c r="CN108" s="68" t="n"/>
      <c r="CO108" s="68" t="n"/>
      <c r="CP108" s="68" t="n"/>
      <c r="CQ108" s="68" t="n"/>
      <c r="CR108" s="68" t="n"/>
      <c r="CS108" s="68" t="n"/>
      <c r="CT108" s="68" t="n"/>
      <c r="CU108" s="68" t="n"/>
      <c r="CV108" s="68" t="n"/>
    </row>
    <row r="109" ht="31.5" customFormat="1" customHeight="1" s="69">
      <c r="A109" s="56" t="n">
        <v>2021</v>
      </c>
      <c r="B109" s="57" t="n">
        <v>2</v>
      </c>
      <c r="C109" s="460" t="n"/>
      <c r="D109" s="57" t="n"/>
      <c r="E109" s="57" t="n"/>
      <c r="F109" s="58" t="n"/>
      <c r="G109" s="59" t="n"/>
      <c r="H109" s="59" t="n"/>
      <c r="I109" s="59" t="n"/>
      <c r="J109" s="59" t="n"/>
      <c r="K109" s="153" t="n"/>
      <c r="L109" s="154" t="n"/>
      <c r="M109" s="155" t="n"/>
      <c r="N109" s="94" t="n"/>
      <c r="O109" s="94" t="n"/>
      <c r="P109" s="94" t="n"/>
      <c r="Q109" s="94" t="n"/>
      <c r="R109" s="94" t="n"/>
      <c r="S109" s="60" t="n"/>
      <c r="T109" s="60" t="n"/>
      <c r="U109" s="94" t="n"/>
      <c r="V109" s="94" t="n"/>
      <c r="W109" s="94" t="n"/>
      <c r="X109" s="94" t="n"/>
      <c r="Y109" s="94" t="n"/>
      <c r="Z109" s="60" t="n"/>
      <c r="AA109" s="60" t="n"/>
      <c r="AB109" s="94" t="n"/>
      <c r="AC109" s="94" t="n"/>
      <c r="AD109" s="94" t="n"/>
      <c r="AE109" s="94" t="n"/>
      <c r="AF109" s="94" t="n"/>
      <c r="AG109" s="60" t="n"/>
      <c r="AH109" s="60" t="n"/>
      <c r="AI109" s="61" t="n"/>
      <c r="AJ109" s="62" t="n"/>
      <c r="AK109" s="63" t="n"/>
      <c r="AL109" s="60" t="n"/>
      <c r="AM109" s="60" t="n"/>
      <c r="AN109" s="64" t="n"/>
      <c r="AO109" s="64" t="n"/>
      <c r="AP109" s="64" t="n"/>
      <c r="AQ109" s="64" t="n"/>
      <c r="AR109" s="64" t="n"/>
      <c r="AS109" s="64" t="n"/>
      <c r="AT109" s="64" t="n"/>
      <c r="AU109" s="64" t="n"/>
      <c r="AV109" s="64" t="n"/>
      <c r="AW109" s="65" t="n"/>
      <c r="AX109" s="66" t="n"/>
      <c r="AY109" s="461" t="n"/>
      <c r="AZ109" s="67" t="n"/>
      <c r="BA109" s="66" t="n">
        <v>1</v>
      </c>
      <c r="BB109" s="66" t="n">
        <v>0.3</v>
      </c>
      <c r="BC109" s="66" t="n">
        <v>47.1</v>
      </c>
      <c r="BD109" s="66" t="n">
        <v>0.1</v>
      </c>
      <c r="BE109" s="66" t="n">
        <v>19.1</v>
      </c>
      <c r="BF109" s="24" t="inlineStr">
        <is>
          <t>الكترولوكس</t>
        </is>
      </c>
      <c r="BG109" s="68" t="inlineStr">
        <is>
          <t>القاهرة للصناعات المغذية غسالات</t>
        </is>
      </c>
      <c r="BH109" s="68" t="inlineStr">
        <is>
          <t>PDFRP0146</t>
        </is>
      </c>
      <c r="BI109" s="68" t="n"/>
      <c r="BJ109" s="68" t="n"/>
      <c r="BK109" s="68" t="n"/>
      <c r="BL109" s="68" t="n"/>
      <c r="BM109" s="68" t="n"/>
      <c r="BN109" s="68" t="n"/>
      <c r="BO109" s="68" t="n"/>
      <c r="BP109" s="68" t="n"/>
      <c r="BQ109" s="68" t="n"/>
      <c r="BR109" s="68" t="n"/>
      <c r="BS109" s="68" t="n"/>
      <c r="BT109" s="68" t="n"/>
      <c r="BU109" s="68" t="n"/>
      <c r="BV109" s="68" t="n"/>
      <c r="BW109" s="68" t="n"/>
      <c r="BX109" s="68" t="n"/>
      <c r="BY109" s="68" t="n"/>
      <c r="BZ109" s="68" t="n"/>
      <c r="CA109" s="68" t="n"/>
      <c r="CB109" s="68" t="n"/>
      <c r="CC109" s="68" t="n"/>
      <c r="CD109" s="68" t="n"/>
      <c r="CE109" s="68" t="n"/>
      <c r="CF109" s="68" t="n"/>
      <c r="CG109" s="68" t="n"/>
      <c r="CH109" s="68" t="n"/>
      <c r="CI109" s="68" t="n"/>
      <c r="CJ109" s="68" t="n"/>
      <c r="CK109" s="68" t="n"/>
      <c r="CL109" s="68" t="n"/>
      <c r="CM109" s="68" t="n"/>
      <c r="CN109" s="68" t="n"/>
      <c r="CO109" s="68" t="n"/>
      <c r="CP109" s="68" t="n"/>
      <c r="CQ109" s="68" t="n"/>
      <c r="CR109" s="68" t="n"/>
      <c r="CS109" s="68" t="n"/>
      <c r="CT109" s="68" t="n"/>
      <c r="CU109" s="68" t="n"/>
      <c r="CV109" s="68" t="n"/>
    </row>
    <row r="110" ht="31.5" customFormat="1" customHeight="1" s="69">
      <c r="A110" s="56" t="n">
        <v>2021</v>
      </c>
      <c r="B110" s="57" t="n">
        <v>2</v>
      </c>
      <c r="C110" s="460" t="n"/>
      <c r="D110" s="57" t="n"/>
      <c r="E110" s="57" t="n"/>
      <c r="F110" s="58" t="n"/>
      <c r="G110" s="59" t="n"/>
      <c r="H110" s="59" t="n"/>
      <c r="I110" s="59" t="n"/>
      <c r="J110" s="59" t="n"/>
      <c r="K110" s="153" t="n"/>
      <c r="L110" s="154" t="n"/>
      <c r="M110" s="155" t="n"/>
      <c r="N110" s="94" t="n"/>
      <c r="O110" s="94" t="n"/>
      <c r="P110" s="94" t="n"/>
      <c r="Q110" s="94" t="n"/>
      <c r="R110" s="94" t="n"/>
      <c r="S110" s="60" t="n"/>
      <c r="T110" s="60" t="n"/>
      <c r="U110" s="94" t="n"/>
      <c r="V110" s="94" t="n"/>
      <c r="W110" s="94" t="n"/>
      <c r="X110" s="94" t="n"/>
      <c r="Y110" s="94" t="n"/>
      <c r="Z110" s="60" t="n"/>
      <c r="AA110" s="60" t="n"/>
      <c r="AB110" s="94" t="n"/>
      <c r="AC110" s="94" t="n"/>
      <c r="AD110" s="94" t="n"/>
      <c r="AE110" s="94" t="n"/>
      <c r="AF110" s="94" t="n"/>
      <c r="AG110" s="60" t="n"/>
      <c r="AH110" s="60" t="n"/>
      <c r="AI110" s="61" t="n"/>
      <c r="AJ110" s="62" t="n"/>
      <c r="AK110" s="63" t="n"/>
      <c r="AL110" s="60" t="n"/>
      <c r="AM110" s="60" t="n"/>
      <c r="AN110" s="64" t="n"/>
      <c r="AO110" s="64" t="n"/>
      <c r="AP110" s="64" t="n"/>
      <c r="AQ110" s="64" t="n"/>
      <c r="AR110" s="64" t="n"/>
      <c r="AS110" s="64" t="n"/>
      <c r="AT110" s="64" t="n"/>
      <c r="AU110" s="64" t="n"/>
      <c r="AV110" s="64" t="n"/>
      <c r="AW110" s="65" t="n"/>
      <c r="AX110" s="66" t="n"/>
      <c r="AY110" s="461" t="n"/>
      <c r="AZ110" s="67" t="n"/>
      <c r="BA110" s="66" t="n">
        <v>1</v>
      </c>
      <c r="BB110" s="66" t="n">
        <v>0.3</v>
      </c>
      <c r="BC110" s="66" t="n">
        <v>47.1</v>
      </c>
      <c r="BD110" s="66" t="n">
        <v>0.1</v>
      </c>
      <c r="BE110" s="66" t="n">
        <v>19.1</v>
      </c>
      <c r="BF110" s="24" t="inlineStr">
        <is>
          <t>الكترولوكس</t>
        </is>
      </c>
      <c r="BG110" s="68" t="inlineStr">
        <is>
          <t>القاهرة للصناعات المغذية غسالات</t>
        </is>
      </c>
      <c r="BH110" s="68" t="inlineStr">
        <is>
          <t>PDFRP0142</t>
        </is>
      </c>
      <c r="BI110" s="68" t="n"/>
      <c r="BJ110" s="68" t="n"/>
      <c r="BK110" s="68" t="n"/>
      <c r="BL110" s="68" t="n"/>
      <c r="BM110" s="68" t="n"/>
      <c r="BN110" s="68" t="n"/>
      <c r="BO110" s="68" t="n"/>
      <c r="BP110" s="68" t="n"/>
      <c r="BQ110" s="68" t="n"/>
      <c r="BR110" s="68" t="n"/>
      <c r="BS110" s="68" t="n"/>
      <c r="BT110" s="68" t="n"/>
      <c r="BU110" s="68" t="n"/>
      <c r="BV110" s="68" t="n"/>
      <c r="BW110" s="68" t="n"/>
      <c r="BX110" s="68" t="n"/>
      <c r="BY110" s="68" t="n"/>
      <c r="BZ110" s="68" t="n"/>
      <c r="CA110" s="68" t="n"/>
      <c r="CB110" s="68" t="n"/>
      <c r="CC110" s="68" t="n"/>
      <c r="CD110" s="68" t="n"/>
      <c r="CE110" s="68" t="n"/>
      <c r="CF110" s="68" t="n"/>
      <c r="CG110" s="68" t="n"/>
      <c r="CH110" s="68" t="n"/>
      <c r="CI110" s="68" t="n"/>
      <c r="CJ110" s="68" t="n"/>
      <c r="CK110" s="68" t="n"/>
      <c r="CL110" s="68" t="n"/>
      <c r="CM110" s="68" t="n"/>
      <c r="CN110" s="68" t="n"/>
      <c r="CO110" s="68" t="n"/>
      <c r="CP110" s="68" t="n"/>
      <c r="CQ110" s="68" t="n"/>
      <c r="CR110" s="68" t="n"/>
      <c r="CS110" s="68" t="n"/>
      <c r="CT110" s="68" t="n"/>
      <c r="CU110" s="68" t="n"/>
      <c r="CV110" s="68" t="n"/>
    </row>
    <row r="111" ht="31.5" customFormat="1" customHeight="1" s="69">
      <c r="A111" s="56" t="n">
        <v>2021</v>
      </c>
      <c r="B111" s="57" t="n">
        <v>2</v>
      </c>
      <c r="C111" s="460" t="n"/>
      <c r="D111" s="57" t="n"/>
      <c r="E111" s="57" t="n"/>
      <c r="F111" s="58" t="n"/>
      <c r="G111" s="59" t="n"/>
      <c r="H111" s="59" t="n"/>
      <c r="I111" s="59" t="n"/>
      <c r="J111" s="59" t="n"/>
      <c r="K111" s="153" t="n"/>
      <c r="L111" s="154" t="n"/>
      <c r="M111" s="155" t="n"/>
      <c r="N111" s="94" t="n"/>
      <c r="O111" s="94" t="n"/>
      <c r="P111" s="94" t="n"/>
      <c r="Q111" s="94" t="n"/>
      <c r="R111" s="94" t="n"/>
      <c r="S111" s="60" t="n"/>
      <c r="T111" s="60" t="n"/>
      <c r="U111" s="94" t="n"/>
      <c r="V111" s="94" t="n"/>
      <c r="W111" s="94" t="n"/>
      <c r="X111" s="94" t="n"/>
      <c r="Y111" s="94" t="n"/>
      <c r="Z111" s="60" t="n"/>
      <c r="AA111" s="60" t="n"/>
      <c r="AB111" s="94" t="n"/>
      <c r="AC111" s="94" t="n"/>
      <c r="AD111" s="94" t="n"/>
      <c r="AE111" s="94" t="n"/>
      <c r="AF111" s="94" t="n"/>
      <c r="AG111" s="60" t="n"/>
      <c r="AH111" s="60" t="n"/>
      <c r="AI111" s="61" t="n"/>
      <c r="AJ111" s="62" t="n"/>
      <c r="AK111" s="63" t="n"/>
      <c r="AL111" s="60" t="n"/>
      <c r="AM111" s="60" t="n"/>
      <c r="AN111" s="64" t="n"/>
      <c r="AO111" s="64" t="n"/>
      <c r="AP111" s="64" t="n"/>
      <c r="AQ111" s="64" t="n"/>
      <c r="AR111" s="64" t="n"/>
      <c r="AS111" s="64" t="n"/>
      <c r="AT111" s="64" t="n"/>
      <c r="AU111" s="64" t="n"/>
      <c r="AV111" s="64" t="n"/>
      <c r="AW111" s="65" t="n"/>
      <c r="AX111" s="66" t="n"/>
      <c r="AY111" s="461" t="n"/>
      <c r="AZ111" s="67" t="n"/>
      <c r="BA111" s="66" t="n">
        <v>1</v>
      </c>
      <c r="BB111" s="66" t="n">
        <v>0.3</v>
      </c>
      <c r="BC111" s="66" t="n">
        <v>47.1</v>
      </c>
      <c r="BD111" s="66" t="n">
        <v>0.1</v>
      </c>
      <c r="BE111" s="66" t="n">
        <v>19.1</v>
      </c>
      <c r="BF111" s="24" t="inlineStr">
        <is>
          <t>الكترولوكس</t>
        </is>
      </c>
      <c r="BG111" s="68" t="inlineStr">
        <is>
          <t>القاهرة للصناعات المغذية غسالات</t>
        </is>
      </c>
      <c r="BH111" s="68" t="inlineStr">
        <is>
          <t>PDFRP0143</t>
        </is>
      </c>
      <c r="BI111" s="68" t="n"/>
      <c r="BJ111" s="68" t="n"/>
      <c r="BK111" s="68" t="n"/>
      <c r="BL111" s="68" t="n"/>
      <c r="BM111" s="68" t="n"/>
      <c r="BN111" s="68" t="n"/>
      <c r="BO111" s="68" t="n"/>
      <c r="BP111" s="68" t="n"/>
      <c r="BQ111" s="68" t="n"/>
      <c r="BR111" s="68" t="n"/>
      <c r="BS111" s="68" t="n"/>
      <c r="BT111" s="68" t="n"/>
      <c r="BU111" s="68" t="n"/>
      <c r="BV111" s="68" t="n"/>
      <c r="BW111" s="68" t="n"/>
      <c r="BX111" s="68" t="n"/>
      <c r="BY111" s="68" t="n"/>
      <c r="BZ111" s="68" t="n"/>
      <c r="CA111" s="68" t="n"/>
      <c r="CB111" s="68" t="n"/>
      <c r="CC111" s="68" t="n"/>
      <c r="CD111" s="68" t="n"/>
      <c r="CE111" s="68" t="n"/>
      <c r="CF111" s="68" t="n"/>
      <c r="CG111" s="68" t="n"/>
      <c r="CH111" s="68" t="n"/>
      <c r="CI111" s="68" t="n"/>
      <c r="CJ111" s="68" t="n"/>
      <c r="CK111" s="68" t="n"/>
      <c r="CL111" s="68" t="n"/>
      <c r="CM111" s="68" t="n"/>
      <c r="CN111" s="68" t="n"/>
      <c r="CO111" s="68" t="n"/>
      <c r="CP111" s="68" t="n"/>
      <c r="CQ111" s="68" t="n"/>
      <c r="CR111" s="68" t="n"/>
      <c r="CS111" s="68" t="n"/>
      <c r="CT111" s="68" t="n"/>
      <c r="CU111" s="68" t="n"/>
      <c r="CV111" s="68" t="n"/>
    </row>
    <row r="112" ht="31.5" customFormat="1" customHeight="1" s="69">
      <c r="A112" s="56" t="n">
        <v>2021</v>
      </c>
      <c r="B112" s="57" t="n">
        <v>2</v>
      </c>
      <c r="C112" s="460" t="n"/>
      <c r="D112" s="57" t="n"/>
      <c r="E112" s="57" t="n"/>
      <c r="F112" s="58" t="n"/>
      <c r="G112" s="59" t="n"/>
      <c r="H112" s="59" t="n"/>
      <c r="I112" s="59" t="n"/>
      <c r="J112" s="59" t="n"/>
      <c r="K112" s="153" t="n"/>
      <c r="L112" s="154" t="n"/>
      <c r="M112" s="155" t="n"/>
      <c r="N112" s="94" t="n"/>
      <c r="O112" s="94" t="n"/>
      <c r="P112" s="94" t="n"/>
      <c r="Q112" s="94" t="n"/>
      <c r="R112" s="94" t="n"/>
      <c r="S112" s="60" t="n"/>
      <c r="T112" s="60" t="n"/>
      <c r="U112" s="94" t="n"/>
      <c r="V112" s="94" t="n"/>
      <c r="W112" s="94" t="n"/>
      <c r="X112" s="94" t="n"/>
      <c r="Y112" s="94" t="n"/>
      <c r="Z112" s="60" t="n"/>
      <c r="AA112" s="60" t="n"/>
      <c r="AB112" s="94" t="n"/>
      <c r="AC112" s="94" t="n"/>
      <c r="AD112" s="94" t="n"/>
      <c r="AE112" s="94" t="n"/>
      <c r="AF112" s="94" t="n"/>
      <c r="AG112" s="60" t="n"/>
      <c r="AH112" s="60" t="n"/>
      <c r="AI112" s="61" t="n"/>
      <c r="AJ112" s="62" t="n"/>
      <c r="AK112" s="63" t="n"/>
      <c r="AL112" s="60" t="n"/>
      <c r="AM112" s="60" t="n"/>
      <c r="AN112" s="64" t="n"/>
      <c r="AO112" s="64" t="n"/>
      <c r="AP112" s="64" t="n"/>
      <c r="AQ112" s="64" t="n"/>
      <c r="AR112" s="64" t="n"/>
      <c r="AS112" s="64" t="n"/>
      <c r="AT112" s="64" t="n"/>
      <c r="AU112" s="64" t="n"/>
      <c r="AV112" s="64" t="n"/>
      <c r="AW112" s="65" t="n"/>
      <c r="AX112" s="66" t="n"/>
      <c r="AY112" s="461" t="n"/>
      <c r="AZ112" s="67" t="n"/>
      <c r="BA112" s="66" t="n">
        <v>1</v>
      </c>
      <c r="BB112" s="66" t="n">
        <v>0.1</v>
      </c>
      <c r="BC112" s="66" t="n">
        <v>10.6</v>
      </c>
      <c r="BD112" s="66" t="n">
        <v>0.6</v>
      </c>
      <c r="BE112" s="66" t="n">
        <v>79.5</v>
      </c>
      <c r="BF112" s="24" t="inlineStr">
        <is>
          <t>الكترولوكس</t>
        </is>
      </c>
      <c r="BG112" s="68" t="inlineStr">
        <is>
          <t>القاهرة للصناعات المغذية غسالات</t>
        </is>
      </c>
      <c r="BH112" s="68" t="inlineStr">
        <is>
          <t>PDFRP0144</t>
        </is>
      </c>
      <c r="BI112" s="68" t="n"/>
      <c r="BJ112" s="68" t="n"/>
      <c r="BK112" s="68" t="n"/>
      <c r="BL112" s="68" t="n"/>
      <c r="BM112" s="68" t="n"/>
      <c r="BN112" s="68" t="n"/>
      <c r="BO112" s="68" t="n"/>
      <c r="BP112" s="68" t="n"/>
      <c r="BQ112" s="68" t="n"/>
      <c r="BR112" s="68" t="n"/>
      <c r="BS112" s="68" t="n"/>
      <c r="BT112" s="68" t="n"/>
      <c r="BU112" s="68" t="n"/>
      <c r="BV112" s="68" t="n"/>
      <c r="BW112" s="68" t="n"/>
      <c r="BX112" s="68" t="n"/>
      <c r="BY112" s="68" t="n"/>
      <c r="BZ112" s="68" t="n"/>
      <c r="CA112" s="68" t="n"/>
      <c r="CB112" s="68" t="n"/>
      <c r="CC112" s="68" t="n"/>
      <c r="CD112" s="68" t="n"/>
      <c r="CE112" s="68" t="n"/>
      <c r="CF112" s="68" t="n"/>
      <c r="CG112" s="68" t="n"/>
      <c r="CH112" s="68" t="n"/>
      <c r="CI112" s="68" t="n"/>
      <c r="CJ112" s="68" t="n"/>
      <c r="CK112" s="68" t="n"/>
      <c r="CL112" s="68" t="n"/>
      <c r="CM112" s="68" t="n"/>
      <c r="CN112" s="68" t="n"/>
      <c r="CO112" s="68" t="n"/>
      <c r="CP112" s="68" t="n"/>
      <c r="CQ112" s="68" t="n"/>
      <c r="CR112" s="68" t="n"/>
      <c r="CS112" s="68" t="n"/>
      <c r="CT112" s="68" t="n"/>
      <c r="CU112" s="68" t="n"/>
      <c r="CV112" s="68" t="n"/>
    </row>
    <row r="113" ht="31.5" customFormat="1" customHeight="1" s="69">
      <c r="A113" s="56" t="n">
        <v>2021</v>
      </c>
      <c r="B113" s="57" t="n">
        <v>2</v>
      </c>
      <c r="C113" s="460" t="n"/>
      <c r="D113" s="57" t="n"/>
      <c r="E113" s="57" t="n"/>
      <c r="F113" s="58" t="n"/>
      <c r="G113" s="59" t="n"/>
      <c r="H113" s="59" t="n"/>
      <c r="I113" s="59" t="n"/>
      <c r="J113" s="59" t="n"/>
      <c r="K113" s="153" t="n"/>
      <c r="L113" s="154" t="n"/>
      <c r="M113" s="155" t="n"/>
      <c r="N113" s="94" t="n"/>
      <c r="O113" s="94" t="n"/>
      <c r="P113" s="94" t="n"/>
      <c r="Q113" s="94" t="n"/>
      <c r="R113" s="94" t="n"/>
      <c r="S113" s="60" t="n"/>
      <c r="T113" s="60" t="n"/>
      <c r="U113" s="94" t="n"/>
      <c r="V113" s="94" t="n"/>
      <c r="W113" s="94" t="n"/>
      <c r="X113" s="94" t="n"/>
      <c r="Y113" s="94" t="n"/>
      <c r="Z113" s="60" t="n"/>
      <c r="AA113" s="60" t="n"/>
      <c r="AB113" s="94" t="n"/>
      <c r="AC113" s="94" t="n"/>
      <c r="AD113" s="94" t="n"/>
      <c r="AE113" s="94" t="n"/>
      <c r="AF113" s="94" t="n"/>
      <c r="AG113" s="60" t="n"/>
      <c r="AH113" s="60" t="n"/>
      <c r="AI113" s="61" t="n"/>
      <c r="AJ113" s="62" t="n"/>
      <c r="AK113" s="63" t="n"/>
      <c r="AL113" s="60" t="n"/>
      <c r="AM113" s="60" t="n"/>
      <c r="AN113" s="64" t="n"/>
      <c r="AO113" s="64" t="n"/>
      <c r="AP113" s="64" t="n"/>
      <c r="AQ113" s="64" t="n"/>
      <c r="AR113" s="64" t="n"/>
      <c r="AS113" s="64" t="n"/>
      <c r="AT113" s="64" t="n"/>
      <c r="AU113" s="64" t="n"/>
      <c r="AV113" s="64" t="n"/>
      <c r="AW113" s="65" t="n"/>
      <c r="AX113" s="66" t="n"/>
      <c r="AY113" s="461" t="n"/>
      <c r="AZ113" s="67" t="n"/>
      <c r="BA113" s="66" t="n"/>
      <c r="BB113" s="66" t="n"/>
      <c r="BC113" s="66" t="n"/>
      <c r="BD113" s="66" t="n"/>
      <c r="BE113" s="66" t="n"/>
      <c r="BF113" s="24" t="inlineStr">
        <is>
          <t>الكترولوكس</t>
        </is>
      </c>
      <c r="BG113" s="68" t="inlineStr">
        <is>
          <t>القاهرة للصناعات المغذية غسالات</t>
        </is>
      </c>
      <c r="BH113" s="68" t="inlineStr">
        <is>
          <t>PDFRP0145</t>
        </is>
      </c>
      <c r="BI113" s="68" t="n"/>
      <c r="BJ113" s="68" t="n"/>
      <c r="BK113" s="68" t="n"/>
      <c r="BL113" s="68" t="n"/>
      <c r="BM113" s="68" t="n"/>
      <c r="BN113" s="68" t="n"/>
      <c r="BO113" s="68" t="n"/>
      <c r="BP113" s="68" t="n"/>
      <c r="BQ113" s="68" t="n"/>
      <c r="BR113" s="68" t="n"/>
      <c r="BS113" s="68" t="n"/>
      <c r="BT113" s="68" t="n"/>
      <c r="BU113" s="68" t="n"/>
      <c r="BV113" s="68" t="n"/>
      <c r="BW113" s="68" t="n"/>
      <c r="BX113" s="68" t="n"/>
      <c r="BY113" s="68" t="n"/>
      <c r="BZ113" s="68" t="n"/>
      <c r="CA113" s="68" t="n"/>
      <c r="CB113" s="68" t="n"/>
      <c r="CC113" s="68" t="n"/>
      <c r="CD113" s="68" t="n"/>
      <c r="CE113" s="68" t="n"/>
      <c r="CF113" s="68" t="n"/>
      <c r="CG113" s="68" t="n"/>
      <c r="CH113" s="68" t="n"/>
      <c r="CI113" s="68" t="n"/>
      <c r="CJ113" s="68" t="n"/>
      <c r="CK113" s="68" t="n"/>
      <c r="CL113" s="68" t="n"/>
      <c r="CM113" s="68" t="n"/>
      <c r="CN113" s="68" t="n"/>
      <c r="CO113" s="68" t="n"/>
      <c r="CP113" s="68" t="n"/>
      <c r="CQ113" s="68" t="n"/>
      <c r="CR113" s="68" t="n"/>
      <c r="CS113" s="68" t="n"/>
      <c r="CT113" s="68" t="n"/>
      <c r="CU113" s="68" t="n"/>
      <c r="CV113" s="68" t="n"/>
    </row>
    <row r="114" ht="31.5" customFormat="1" customHeight="1" s="69">
      <c r="A114" s="56" t="n">
        <v>2021</v>
      </c>
      <c r="B114" s="57" t="n">
        <v>2</v>
      </c>
      <c r="C114" s="460" t="n"/>
      <c r="D114" s="57" t="n"/>
      <c r="E114" s="57" t="n"/>
      <c r="F114" s="58" t="n"/>
      <c r="G114" s="59" t="n"/>
      <c r="H114" s="59" t="n"/>
      <c r="I114" s="59" t="n"/>
      <c r="J114" s="59" t="n"/>
      <c r="K114" s="153" t="n"/>
      <c r="L114" s="154" t="n"/>
      <c r="M114" s="155" t="n"/>
      <c r="N114" s="94" t="n"/>
      <c r="O114" s="94" t="n"/>
      <c r="P114" s="94" t="n"/>
      <c r="Q114" s="94" t="n"/>
      <c r="R114" s="94" t="n"/>
      <c r="S114" s="60" t="n"/>
      <c r="T114" s="60" t="n"/>
      <c r="U114" s="94" t="n"/>
      <c r="V114" s="94" t="n"/>
      <c r="W114" s="94" t="n"/>
      <c r="X114" s="94" t="n"/>
      <c r="Y114" s="94" t="n"/>
      <c r="Z114" s="60" t="n"/>
      <c r="AA114" s="60" t="n"/>
      <c r="AB114" s="94" t="n"/>
      <c r="AC114" s="94" t="n"/>
      <c r="AD114" s="94" t="n"/>
      <c r="AE114" s="94" t="n"/>
      <c r="AF114" s="94" t="n"/>
      <c r="AG114" s="60" t="n"/>
      <c r="AH114" s="60" t="n"/>
      <c r="AI114" s="61" t="n"/>
      <c r="AJ114" s="62" t="n"/>
      <c r="AK114" s="63" t="n"/>
      <c r="AL114" s="60" t="n"/>
      <c r="AM114" s="60" t="n"/>
      <c r="AN114" s="64" t="n"/>
      <c r="AO114" s="64" t="n"/>
      <c r="AP114" s="64" t="n"/>
      <c r="AQ114" s="64" t="n"/>
      <c r="AR114" s="64" t="n"/>
      <c r="AS114" s="64" t="n"/>
      <c r="AT114" s="64" t="n"/>
      <c r="AU114" s="64" t="n"/>
      <c r="AV114" s="64" t="n"/>
      <c r="AW114" s="65" t="n"/>
      <c r="AX114" s="66" t="n"/>
      <c r="AY114" s="461" t="n"/>
      <c r="AZ114" s="67" t="n"/>
      <c r="BA114" s="66" t="n"/>
      <c r="BB114" s="66" t="n"/>
      <c r="BC114" s="66" t="n">
        <v>0.6</v>
      </c>
      <c r="BD114" s="66" t="n"/>
      <c r="BE114" s="66" t="n"/>
      <c r="BF114" s="24" t="inlineStr">
        <is>
          <t>عملاء متنوعون</t>
        </is>
      </c>
      <c r="BG114" s="68" t="inlineStr">
        <is>
          <t>عملاء متنوعون</t>
        </is>
      </c>
      <c r="BH114" s="68" t="n"/>
      <c r="BI114" s="68" t="n"/>
      <c r="BJ114" s="68" t="n"/>
      <c r="BK114" s="68" t="n"/>
      <c r="BL114" s="68" t="n"/>
      <c r="BM114" s="68" t="n"/>
      <c r="BN114" s="68" t="n"/>
      <c r="BO114" s="68" t="n"/>
      <c r="BP114" s="68" t="n"/>
      <c r="BQ114" s="68" t="n"/>
      <c r="BR114" s="68" t="n"/>
      <c r="BS114" s="68" t="n"/>
      <c r="BT114" s="68" t="n"/>
      <c r="BU114" s="68" t="n"/>
      <c r="BV114" s="68" t="n"/>
      <c r="BW114" s="68" t="n"/>
      <c r="BX114" s="68" t="n"/>
      <c r="BY114" s="68" t="n"/>
      <c r="BZ114" s="68" t="n"/>
      <c r="CA114" s="68" t="n"/>
      <c r="CB114" s="68" t="n"/>
      <c r="CC114" s="68" t="n"/>
      <c r="CD114" s="68" t="n"/>
      <c r="CE114" s="68" t="n"/>
      <c r="CF114" s="68" t="n"/>
      <c r="CG114" s="68" t="n"/>
      <c r="CH114" s="68" t="n"/>
      <c r="CI114" s="68" t="n"/>
      <c r="CJ114" s="68" t="n"/>
      <c r="CK114" s="68" t="n"/>
      <c r="CL114" s="68" t="n"/>
      <c r="CM114" s="68" t="n"/>
      <c r="CN114" s="68" t="n"/>
      <c r="CO114" s="68" t="n"/>
      <c r="CP114" s="68" t="n"/>
      <c r="CQ114" s="68" t="n"/>
      <c r="CR114" s="68" t="n"/>
      <c r="CS114" s="68" t="n"/>
      <c r="CT114" s="68" t="n"/>
      <c r="CU114" s="68" t="n"/>
      <c r="CV114" s="68" t="n"/>
    </row>
    <row r="115" ht="31.5" customFormat="1" customHeight="1" s="69">
      <c r="A115" s="56" t="n">
        <v>2021</v>
      </c>
      <c r="B115" s="57" t="n">
        <v>2</v>
      </c>
      <c r="C115" s="460" t="n"/>
      <c r="D115" s="57" t="n"/>
      <c r="E115" s="57" t="n"/>
      <c r="F115" s="58" t="n"/>
      <c r="G115" s="59" t="n"/>
      <c r="H115" s="59" t="n"/>
      <c r="I115" s="59" t="n"/>
      <c r="J115" s="59" t="n"/>
      <c r="K115" s="153" t="n"/>
      <c r="L115" s="154" t="n"/>
      <c r="M115" s="155" t="n"/>
      <c r="N115" s="94" t="n"/>
      <c r="O115" s="94" t="n"/>
      <c r="P115" s="94" t="n"/>
      <c r="Q115" s="94" t="n"/>
      <c r="R115" s="94" t="n"/>
      <c r="S115" s="60" t="n"/>
      <c r="T115" s="60" t="n"/>
      <c r="U115" s="94" t="n"/>
      <c r="V115" s="94" t="n"/>
      <c r="W115" s="94" t="n"/>
      <c r="X115" s="94" t="n"/>
      <c r="Y115" s="94" t="n"/>
      <c r="Z115" s="60" t="n"/>
      <c r="AA115" s="60" t="n"/>
      <c r="AB115" s="94" t="n"/>
      <c r="AC115" s="94" t="n"/>
      <c r="AD115" s="94" t="n"/>
      <c r="AE115" s="94" t="n"/>
      <c r="AF115" s="94" t="n"/>
      <c r="AG115" s="60" t="n"/>
      <c r="AH115" s="60" t="n"/>
      <c r="AI115" s="61" t="n"/>
      <c r="AJ115" s="62" t="n"/>
      <c r="AK115" s="63" t="n"/>
      <c r="AL115" s="60" t="n"/>
      <c r="AM115" s="60" t="n"/>
      <c r="AN115" s="64" t="n"/>
      <c r="AO115" s="64" t="n"/>
      <c r="AP115" s="64" t="n"/>
      <c r="AQ115" s="64" t="n"/>
      <c r="AR115" s="64" t="n"/>
      <c r="AS115" s="64" t="n"/>
      <c r="AT115" s="64" t="n"/>
      <c r="AU115" s="64" t="n"/>
      <c r="AV115" s="64" t="n"/>
      <c r="AW115" s="65" t="n"/>
      <c r="AX115" s="66" t="n"/>
      <c r="AY115" s="461" t="n"/>
      <c r="AZ115" s="67" t="n"/>
      <c r="BA115" s="66" t="n">
        <v>1</v>
      </c>
      <c r="BB115" s="66" t="n">
        <v>0.2</v>
      </c>
      <c r="BC115" s="66" t="n">
        <v>14.5</v>
      </c>
      <c r="BD115" s="66" t="n">
        <v>0.1</v>
      </c>
      <c r="BE115" s="66" t="n">
        <v>11.2</v>
      </c>
      <c r="BF115" s="24" t="inlineStr">
        <is>
          <t>الكترولوكس</t>
        </is>
      </c>
      <c r="BG115" s="68" t="inlineStr">
        <is>
          <t>القاهرة للصناعات المغذية غسالات</t>
        </is>
      </c>
      <c r="BH115" s="68" t="inlineStr">
        <is>
          <t>CDFRP2305</t>
        </is>
      </c>
      <c r="BI115" s="68" t="n"/>
      <c r="BJ115" s="68" t="n"/>
      <c r="BK115" s="68" t="n"/>
      <c r="BL115" s="68" t="n"/>
      <c r="BM115" s="68" t="n"/>
      <c r="BN115" s="68" t="n"/>
      <c r="BO115" s="68" t="n"/>
      <c r="BP115" s="68" t="n"/>
      <c r="BQ115" s="68" t="n"/>
      <c r="BR115" s="68" t="n"/>
      <c r="BS115" s="68" t="n"/>
      <c r="BT115" s="68" t="n"/>
      <c r="BU115" s="68" t="n"/>
      <c r="BV115" s="68" t="n"/>
      <c r="BW115" s="68" t="n"/>
      <c r="BX115" s="68" t="n"/>
      <c r="BY115" s="68" t="n"/>
      <c r="BZ115" s="68" t="n"/>
      <c r="CA115" s="68" t="n"/>
      <c r="CB115" s="68" t="n"/>
      <c r="CC115" s="68" t="n"/>
      <c r="CD115" s="68" t="n"/>
      <c r="CE115" s="68" t="n"/>
      <c r="CF115" s="68" t="n"/>
      <c r="CG115" s="68" t="n"/>
      <c r="CH115" s="68" t="n"/>
      <c r="CI115" s="68" t="n"/>
      <c r="CJ115" s="68" t="n"/>
      <c r="CK115" s="68" t="n"/>
      <c r="CL115" s="68" t="n"/>
      <c r="CM115" s="68" t="n"/>
      <c r="CN115" s="68" t="n"/>
      <c r="CO115" s="68" t="n"/>
      <c r="CP115" s="68" t="n"/>
      <c r="CQ115" s="68" t="n"/>
      <c r="CR115" s="68" t="n"/>
      <c r="CS115" s="68" t="n"/>
      <c r="CT115" s="68" t="n"/>
      <c r="CU115" s="68" t="n"/>
      <c r="CV115" s="68" t="n"/>
    </row>
    <row r="116" ht="31.5" customFormat="1" customHeight="1" s="69">
      <c r="A116" s="56" t="n">
        <v>2021</v>
      </c>
      <c r="B116" s="57" t="n">
        <v>2</v>
      </c>
      <c r="C116" s="460" t="n"/>
      <c r="D116" s="57" t="n"/>
      <c r="E116" s="57" t="n"/>
      <c r="F116" s="58" t="n"/>
      <c r="G116" s="59" t="n"/>
      <c r="H116" s="59" t="n"/>
      <c r="I116" s="59" t="n"/>
      <c r="J116" s="59" t="n"/>
      <c r="K116" s="153" t="n"/>
      <c r="L116" s="154" t="n"/>
      <c r="M116" s="155" t="n"/>
      <c r="N116" s="94" t="n"/>
      <c r="O116" s="94" t="n"/>
      <c r="P116" s="94" t="n"/>
      <c r="Q116" s="94" t="n"/>
      <c r="R116" s="94" t="n"/>
      <c r="S116" s="60" t="n"/>
      <c r="T116" s="60" t="n"/>
      <c r="U116" s="94" t="n"/>
      <c r="V116" s="94" t="n"/>
      <c r="W116" s="94" t="n"/>
      <c r="X116" s="94" t="n"/>
      <c r="Y116" s="94" t="n"/>
      <c r="Z116" s="60" t="n"/>
      <c r="AA116" s="60" t="n"/>
      <c r="AB116" s="94" t="n"/>
      <c r="AC116" s="94" t="n"/>
      <c r="AD116" s="94" t="n"/>
      <c r="AE116" s="94" t="n"/>
      <c r="AF116" s="94" t="n"/>
      <c r="AG116" s="60" t="n"/>
      <c r="AH116" s="60" t="n"/>
      <c r="AI116" s="61" t="n"/>
      <c r="AJ116" s="62" t="n"/>
      <c r="AK116" s="63" t="n"/>
      <c r="AL116" s="60" t="n"/>
      <c r="AM116" s="60" t="n"/>
      <c r="AN116" s="64" t="n"/>
      <c r="AO116" s="64" t="n"/>
      <c r="AP116" s="64" t="n"/>
      <c r="AQ116" s="64" t="n"/>
      <c r="AR116" s="64" t="n"/>
      <c r="AS116" s="64" t="n"/>
      <c r="AT116" s="64" t="n"/>
      <c r="AU116" s="64" t="n"/>
      <c r="AV116" s="64" t="n"/>
      <c r="AW116" s="65" t="n"/>
      <c r="AX116" s="66" t="n"/>
      <c r="AY116" s="461" t="n"/>
      <c r="AZ116" s="67" t="n"/>
      <c r="BA116" s="66" t="n"/>
      <c r="BB116" s="66" t="n">
        <v>0</v>
      </c>
      <c r="BC116" s="66" t="n">
        <v>2.6</v>
      </c>
      <c r="BD116" s="66" t="n">
        <v>1.2</v>
      </c>
      <c r="BE116" s="66" t="n">
        <v>74.7</v>
      </c>
      <c r="BF116" s="24" t="inlineStr">
        <is>
          <t>الكترولوكس</t>
        </is>
      </c>
      <c r="BG116" s="68" t="inlineStr">
        <is>
          <t>القاهرة للصناعات المغذية غسالات</t>
        </is>
      </c>
      <c r="BH116" s="68" t="inlineStr">
        <is>
          <t>CDFRP2306</t>
        </is>
      </c>
      <c r="BI116" s="68" t="n"/>
      <c r="BJ116" s="68" t="n"/>
      <c r="BK116" s="68" t="n"/>
      <c r="BL116" s="68" t="n"/>
      <c r="BM116" s="68" t="n"/>
      <c r="BN116" s="68" t="n"/>
      <c r="BO116" s="68" t="n"/>
      <c r="BP116" s="68" t="n"/>
      <c r="BQ116" s="68" t="n"/>
      <c r="BR116" s="68" t="n"/>
      <c r="BS116" s="68" t="n"/>
      <c r="BT116" s="68" t="n"/>
      <c r="BU116" s="68" t="n"/>
      <c r="BV116" s="68" t="n"/>
      <c r="BW116" s="68" t="n"/>
      <c r="BX116" s="68" t="n"/>
      <c r="BY116" s="68" t="n"/>
      <c r="BZ116" s="68" t="n"/>
      <c r="CA116" s="68" t="n"/>
      <c r="CB116" s="68" t="n"/>
      <c r="CC116" s="68" t="n"/>
      <c r="CD116" s="68" t="n"/>
      <c r="CE116" s="68" t="n"/>
      <c r="CF116" s="68" t="n"/>
      <c r="CG116" s="68" t="n"/>
      <c r="CH116" s="68" t="n"/>
      <c r="CI116" s="68" t="n"/>
      <c r="CJ116" s="68" t="n"/>
      <c r="CK116" s="68" t="n"/>
      <c r="CL116" s="68" t="n"/>
      <c r="CM116" s="68" t="n"/>
      <c r="CN116" s="68" t="n"/>
      <c r="CO116" s="68" t="n"/>
      <c r="CP116" s="68" t="n"/>
      <c r="CQ116" s="68" t="n"/>
      <c r="CR116" s="68" t="n"/>
      <c r="CS116" s="68" t="n"/>
      <c r="CT116" s="68" t="n"/>
      <c r="CU116" s="68" t="n"/>
      <c r="CV116" s="68" t="n"/>
    </row>
    <row r="117" ht="31.5" customFormat="1" customHeight="1" s="69">
      <c r="A117" s="56" t="n">
        <v>2021</v>
      </c>
      <c r="B117" s="57" t="n">
        <v>2</v>
      </c>
      <c r="C117" s="460" t="n"/>
      <c r="D117" s="57" t="n"/>
      <c r="E117" s="57" t="n"/>
      <c r="F117" s="58" t="n"/>
      <c r="G117" s="59" t="n"/>
      <c r="H117" s="59" t="n"/>
      <c r="I117" s="59" t="n"/>
      <c r="J117" s="59" t="n"/>
      <c r="K117" s="153" t="n"/>
      <c r="L117" s="154" t="n"/>
      <c r="M117" s="155" t="n"/>
      <c r="N117" s="94" t="n"/>
      <c r="O117" s="94" t="n"/>
      <c r="P117" s="94" t="n"/>
      <c r="Q117" s="94" t="n"/>
      <c r="R117" s="94" t="n"/>
      <c r="S117" s="60" t="n"/>
      <c r="T117" s="60" t="n"/>
      <c r="U117" s="94" t="n"/>
      <c r="V117" s="94" t="n"/>
      <c r="W117" s="94" t="n"/>
      <c r="X117" s="94" t="n"/>
      <c r="Y117" s="94" t="n"/>
      <c r="Z117" s="60" t="n"/>
      <c r="AA117" s="60" t="n"/>
      <c r="AB117" s="94" t="n"/>
      <c r="AC117" s="94" t="n"/>
      <c r="AD117" s="94" t="n"/>
      <c r="AE117" s="94" t="n"/>
      <c r="AF117" s="94" t="n"/>
      <c r="AG117" s="60" t="n"/>
      <c r="AH117" s="60" t="n"/>
      <c r="AI117" s="61" t="n"/>
      <c r="AJ117" s="62" t="n"/>
      <c r="AK117" s="63" t="n"/>
      <c r="AL117" s="60" t="n"/>
      <c r="AM117" s="60" t="n"/>
      <c r="AN117" s="64" t="n"/>
      <c r="AO117" s="64" t="n"/>
      <c r="AP117" s="64" t="n"/>
      <c r="AQ117" s="64" t="n"/>
      <c r="AR117" s="64" t="n"/>
      <c r="AS117" s="64" t="n"/>
      <c r="AT117" s="64" t="n"/>
      <c r="AU117" s="64" t="n"/>
      <c r="AV117" s="64" t="n"/>
      <c r="AW117" s="65" t="n"/>
      <c r="AX117" s="66" t="n"/>
      <c r="AY117" s="461" t="n"/>
      <c r="AZ117" s="67" t="n"/>
      <c r="BA117" s="66" t="n">
        <v>1</v>
      </c>
      <c r="BB117" s="66" t="n">
        <v>0</v>
      </c>
      <c r="BC117" s="66" t="n">
        <v>2.6</v>
      </c>
      <c r="BD117" s="66" t="n">
        <v>1.3</v>
      </c>
      <c r="BE117" s="66" t="n">
        <v>84.40000000000001</v>
      </c>
      <c r="BF117" s="24" t="inlineStr">
        <is>
          <t>الكترولوكس</t>
        </is>
      </c>
      <c r="BG117" s="68" t="inlineStr">
        <is>
          <t>القاهرة للصناعات المغذية غسالات</t>
        </is>
      </c>
      <c r="BH117" s="68" t="inlineStr">
        <is>
          <t>CDFRP2308</t>
        </is>
      </c>
      <c r="BI117" s="68" t="n"/>
      <c r="BJ117" s="68" t="n"/>
      <c r="BK117" s="68" t="n"/>
      <c r="BL117" s="68" t="n"/>
      <c r="BM117" s="68" t="n"/>
      <c r="BN117" s="68" t="n"/>
      <c r="BO117" s="68" t="n"/>
      <c r="BP117" s="68" t="n"/>
      <c r="BQ117" s="68" t="n"/>
      <c r="BR117" s="68" t="n"/>
      <c r="BS117" s="68" t="n"/>
      <c r="BT117" s="68" t="n"/>
      <c r="BU117" s="68" t="n"/>
      <c r="BV117" s="68" t="n"/>
      <c r="BW117" s="68" t="n"/>
      <c r="BX117" s="68" t="n"/>
      <c r="BY117" s="68" t="n"/>
      <c r="BZ117" s="68" t="n"/>
      <c r="CA117" s="68" t="n"/>
      <c r="CB117" s="68" t="n"/>
      <c r="CC117" s="68" t="n"/>
      <c r="CD117" s="68" t="n"/>
      <c r="CE117" s="68" t="n"/>
      <c r="CF117" s="68" t="n"/>
      <c r="CG117" s="68" t="n"/>
      <c r="CH117" s="68" t="n"/>
      <c r="CI117" s="68" t="n"/>
      <c r="CJ117" s="68" t="n"/>
      <c r="CK117" s="68" t="n"/>
      <c r="CL117" s="68" t="n"/>
      <c r="CM117" s="68" t="n"/>
      <c r="CN117" s="68" t="n"/>
      <c r="CO117" s="68" t="n"/>
      <c r="CP117" s="68" t="n"/>
      <c r="CQ117" s="68" t="n"/>
      <c r="CR117" s="68" t="n"/>
      <c r="CS117" s="68" t="n"/>
      <c r="CT117" s="68" t="n"/>
      <c r="CU117" s="68" t="n"/>
      <c r="CV117" s="68" t="n"/>
    </row>
    <row r="118" ht="31.5" customFormat="1" customHeight="1" s="69">
      <c r="A118" s="56" t="n">
        <v>2021</v>
      </c>
      <c r="B118" s="57" t="n">
        <v>2</v>
      </c>
      <c r="C118" s="460" t="n"/>
      <c r="D118" s="57" t="n"/>
      <c r="E118" s="57" t="n"/>
      <c r="F118" s="58" t="n"/>
      <c r="G118" s="59" t="n"/>
      <c r="H118" s="59" t="n"/>
      <c r="I118" s="59" t="n"/>
      <c r="J118" s="59" t="n"/>
      <c r="K118" s="153" t="n"/>
      <c r="L118" s="154" t="n"/>
      <c r="M118" s="155" t="n"/>
      <c r="N118" s="94" t="n"/>
      <c r="O118" s="94" t="n"/>
      <c r="P118" s="94" t="n"/>
      <c r="Q118" s="94" t="n"/>
      <c r="R118" s="94" t="n"/>
      <c r="S118" s="60" t="n"/>
      <c r="T118" s="60" t="n"/>
      <c r="U118" s="94" t="n"/>
      <c r="V118" s="94" t="n"/>
      <c r="W118" s="94" t="n"/>
      <c r="X118" s="94" t="n"/>
      <c r="Y118" s="94" t="n"/>
      <c r="Z118" s="60" t="n"/>
      <c r="AA118" s="60" t="n"/>
      <c r="AB118" s="94" t="n"/>
      <c r="AC118" s="94" t="n"/>
      <c r="AD118" s="94" t="n"/>
      <c r="AE118" s="94" t="n"/>
      <c r="AF118" s="94" t="n"/>
      <c r="AG118" s="60" t="n"/>
      <c r="AH118" s="60" t="n"/>
      <c r="AI118" s="61" t="n"/>
      <c r="AJ118" s="62" t="n"/>
      <c r="AK118" s="63" t="n"/>
      <c r="AL118" s="60" t="n"/>
      <c r="AM118" s="60" t="n"/>
      <c r="AN118" s="64" t="n"/>
      <c r="AO118" s="64" t="n"/>
      <c r="AP118" s="64" t="n"/>
      <c r="AQ118" s="64" t="n"/>
      <c r="AR118" s="64" t="n"/>
      <c r="AS118" s="64" t="n"/>
      <c r="AT118" s="64" t="n"/>
      <c r="AU118" s="64" t="n"/>
      <c r="AV118" s="64" t="n"/>
      <c r="AW118" s="65" t="n"/>
      <c r="AX118" s="66" t="n"/>
      <c r="AY118" s="461" t="n"/>
      <c r="AZ118" s="67" t="n"/>
      <c r="BA118" s="66" t="n">
        <v>1</v>
      </c>
      <c r="BB118" s="66" t="n">
        <v>0.3</v>
      </c>
      <c r="BC118" s="66" t="n">
        <v>20.3</v>
      </c>
      <c r="BD118" s="66" t="n">
        <v>0.2</v>
      </c>
      <c r="BE118" s="66" t="n">
        <v>11</v>
      </c>
      <c r="BF118" s="24" t="inlineStr">
        <is>
          <t>الكترولوكس</t>
        </is>
      </c>
      <c r="BG118" s="68" t="inlineStr">
        <is>
          <t>القاهرة للصناعات المغذية غسالات</t>
        </is>
      </c>
      <c r="BH118" s="68" t="inlineStr">
        <is>
          <t>CDFRP2314</t>
        </is>
      </c>
      <c r="BI118" s="68" t="n"/>
      <c r="BJ118" s="68" t="n"/>
      <c r="BK118" s="68" t="n"/>
      <c r="BL118" s="68" t="n"/>
      <c r="BM118" s="68" t="n"/>
      <c r="BN118" s="68" t="n"/>
      <c r="BO118" s="68" t="n"/>
      <c r="BP118" s="68" t="n"/>
      <c r="BQ118" s="68" t="n"/>
      <c r="BR118" s="68" t="n"/>
      <c r="BS118" s="68" t="n"/>
      <c r="BT118" s="68" t="n"/>
      <c r="BU118" s="68" t="n"/>
      <c r="BV118" s="68" t="n"/>
      <c r="BW118" s="68" t="n"/>
      <c r="BX118" s="68" t="n"/>
      <c r="BY118" s="68" t="n"/>
      <c r="BZ118" s="68" t="n"/>
      <c r="CA118" s="68" t="n"/>
      <c r="CB118" s="68" t="n"/>
      <c r="CC118" s="68" t="n"/>
      <c r="CD118" s="68" t="n"/>
      <c r="CE118" s="68" t="n"/>
      <c r="CF118" s="68" t="n"/>
      <c r="CG118" s="68" t="n"/>
      <c r="CH118" s="68" t="n"/>
      <c r="CI118" s="68" t="n"/>
      <c r="CJ118" s="68" t="n"/>
      <c r="CK118" s="68" t="n"/>
      <c r="CL118" s="68" t="n"/>
      <c r="CM118" s="68" t="n"/>
      <c r="CN118" s="68" t="n"/>
      <c r="CO118" s="68" t="n"/>
      <c r="CP118" s="68" t="n"/>
      <c r="CQ118" s="68" t="n"/>
      <c r="CR118" s="68" t="n"/>
      <c r="CS118" s="68" t="n"/>
      <c r="CT118" s="68" t="n"/>
      <c r="CU118" s="68" t="n"/>
      <c r="CV118" s="68" t="n"/>
    </row>
    <row r="119" ht="31.5" customFormat="1" customHeight="1" s="69">
      <c r="A119" s="56" t="n">
        <v>2021</v>
      </c>
      <c r="B119" s="57" t="n">
        <v>2</v>
      </c>
      <c r="C119" s="460" t="n"/>
      <c r="D119" s="57" t="n"/>
      <c r="E119" s="57" t="n"/>
      <c r="F119" s="58" t="n"/>
      <c r="G119" s="59" t="n"/>
      <c r="H119" s="59" t="n"/>
      <c r="I119" s="59" t="n"/>
      <c r="J119" s="59" t="n"/>
      <c r="K119" s="153" t="n"/>
      <c r="L119" s="154" t="n"/>
      <c r="M119" s="155" t="n"/>
      <c r="N119" s="94" t="n"/>
      <c r="O119" s="94" t="n"/>
      <c r="P119" s="94" t="n"/>
      <c r="Q119" s="94" t="n"/>
      <c r="R119" s="94" t="n"/>
      <c r="S119" s="60" t="n"/>
      <c r="T119" s="60" t="n"/>
      <c r="U119" s="94" t="n"/>
      <c r="V119" s="94" t="n"/>
      <c r="W119" s="94" t="n"/>
      <c r="X119" s="94" t="n"/>
      <c r="Y119" s="94" t="n"/>
      <c r="Z119" s="60" t="n"/>
      <c r="AA119" s="60" t="n"/>
      <c r="AB119" s="94" t="n"/>
      <c r="AC119" s="94" t="n"/>
      <c r="AD119" s="94" t="n"/>
      <c r="AE119" s="94" t="n"/>
      <c r="AF119" s="94" t="n"/>
      <c r="AG119" s="60" t="n"/>
      <c r="AH119" s="60" t="n"/>
      <c r="AI119" s="61" t="n"/>
      <c r="AJ119" s="62" t="n"/>
      <c r="AK119" s="63" t="n"/>
      <c r="AL119" s="60" t="n"/>
      <c r="AM119" s="60" t="n"/>
      <c r="AN119" s="64" t="n"/>
      <c r="AO119" s="64" t="n"/>
      <c r="AP119" s="64" t="n"/>
      <c r="AQ119" s="64" t="n"/>
      <c r="AR119" s="64" t="n"/>
      <c r="AS119" s="64" t="n"/>
      <c r="AT119" s="64" t="n"/>
      <c r="AU119" s="64" t="n"/>
      <c r="AV119" s="64" t="n"/>
      <c r="AW119" s="65" t="n"/>
      <c r="AX119" s="66" t="n"/>
      <c r="AY119" s="461" t="n"/>
      <c r="AZ119" s="67" t="n"/>
      <c r="BA119" s="66" t="n">
        <v>1</v>
      </c>
      <c r="BB119" s="66" t="n">
        <v>0</v>
      </c>
      <c r="BC119" s="66" t="n">
        <v>4.2</v>
      </c>
      <c r="BD119" s="66" t="n">
        <v>4.9</v>
      </c>
      <c r="BE119" s="66" t="n">
        <v>569.9</v>
      </c>
      <c r="BF119" s="24" t="inlineStr">
        <is>
          <t>الكترولوكس</t>
        </is>
      </c>
      <c r="BG119" s="68" t="inlineStr">
        <is>
          <t>القاهرة للصناعات المغذية غسالات</t>
        </is>
      </c>
      <c r="BH119" s="68" t="inlineStr">
        <is>
          <t>PDAWP7199</t>
        </is>
      </c>
      <c r="BI119" s="68" t="inlineStr">
        <is>
          <t>دلتا</t>
        </is>
      </c>
      <c r="BJ119" s="68" t="n"/>
      <c r="BK119" s="68" t="n"/>
      <c r="BL119" s="68" t="n"/>
      <c r="BM119" s="68" t="n"/>
      <c r="BN119" s="68" t="n"/>
      <c r="BO119" s="68" t="n"/>
      <c r="BP119" s="68" t="n"/>
      <c r="BQ119" s="68" t="n"/>
      <c r="BR119" s="68" t="n"/>
      <c r="BS119" s="68" t="n"/>
      <c r="BT119" s="68" t="n"/>
      <c r="BU119" s="68" t="n"/>
      <c r="BV119" s="68" t="n"/>
      <c r="BW119" s="68" t="n"/>
      <c r="BX119" s="68" t="n"/>
      <c r="BY119" s="68" t="n"/>
      <c r="BZ119" s="68" t="n"/>
      <c r="CA119" s="68" t="n"/>
      <c r="CB119" s="68" t="n"/>
      <c r="CC119" s="68" t="n"/>
      <c r="CD119" s="68" t="n"/>
      <c r="CE119" s="68" t="n"/>
      <c r="CF119" s="68" t="n"/>
      <c r="CG119" s="68" t="n"/>
      <c r="CH119" s="68" t="n"/>
      <c r="CI119" s="68" t="n"/>
      <c r="CJ119" s="68" t="n"/>
      <c r="CK119" s="68" t="n"/>
      <c r="CL119" s="68" t="n"/>
      <c r="CM119" s="68" t="n"/>
      <c r="CN119" s="68" t="n"/>
      <c r="CO119" s="68" t="n"/>
      <c r="CP119" s="68" t="n"/>
      <c r="CQ119" s="68" t="n"/>
      <c r="CR119" s="68" t="n"/>
      <c r="CS119" s="68" t="n"/>
      <c r="CT119" s="68" t="n"/>
      <c r="CU119" s="68" t="n"/>
      <c r="CV119" s="68" t="n"/>
    </row>
    <row r="120" ht="31.5" customFormat="1" customHeight="1" s="69">
      <c r="A120" s="56" t="n">
        <v>2021</v>
      </c>
      <c r="B120" s="57" t="n">
        <v>2</v>
      </c>
      <c r="C120" s="460" t="n"/>
      <c r="D120" s="57" t="n"/>
      <c r="E120" s="57" t="n"/>
      <c r="F120" s="58" t="n"/>
      <c r="G120" s="59" t="n"/>
      <c r="H120" s="59" t="n"/>
      <c r="I120" s="59" t="n"/>
      <c r="J120" s="59" t="n"/>
      <c r="K120" s="153" t="n"/>
      <c r="L120" s="154" t="n"/>
      <c r="M120" s="155" t="n"/>
      <c r="N120" s="94" t="n"/>
      <c r="O120" s="94" t="n"/>
      <c r="P120" s="94" t="n"/>
      <c r="Q120" s="94" t="n"/>
      <c r="R120" s="94" t="n"/>
      <c r="S120" s="60" t="n"/>
      <c r="T120" s="60" t="n"/>
      <c r="U120" s="94" t="n"/>
      <c r="V120" s="94" t="n"/>
      <c r="W120" s="94" t="n"/>
      <c r="X120" s="94" t="n"/>
      <c r="Y120" s="94" t="n"/>
      <c r="Z120" s="60" t="n"/>
      <c r="AA120" s="60" t="n"/>
      <c r="AB120" s="94" t="n"/>
      <c r="AC120" s="94" t="n"/>
      <c r="AD120" s="94" t="n"/>
      <c r="AE120" s="94" t="n"/>
      <c r="AF120" s="94" t="n"/>
      <c r="AG120" s="60" t="n"/>
      <c r="AH120" s="60" t="n"/>
      <c r="AI120" s="61" t="n"/>
      <c r="AJ120" s="62" t="n"/>
      <c r="AK120" s="63" t="n"/>
      <c r="AL120" s="60" t="n"/>
      <c r="AM120" s="60" t="n"/>
      <c r="AN120" s="64" t="n"/>
      <c r="AO120" s="64" t="n"/>
      <c r="AP120" s="64" t="n"/>
      <c r="AQ120" s="64" t="n"/>
      <c r="AR120" s="64" t="n"/>
      <c r="AS120" s="64" t="n"/>
      <c r="AT120" s="64" t="n"/>
      <c r="AU120" s="64" t="n"/>
      <c r="AV120" s="64" t="n"/>
      <c r="AW120" s="65" t="n"/>
      <c r="AX120" s="66" t="n"/>
      <c r="AY120" s="461" t="n"/>
      <c r="AZ120" s="67" t="n"/>
      <c r="BA120" s="66" t="n">
        <v>1</v>
      </c>
      <c r="BB120" s="66" t="n">
        <v>0.4</v>
      </c>
      <c r="BC120" s="66" t="n">
        <v>25.1</v>
      </c>
      <c r="BD120" s="66" t="n">
        <v>1.3</v>
      </c>
      <c r="BE120" s="66" t="n">
        <v>87.8</v>
      </c>
      <c r="BF120" s="24" t="inlineStr">
        <is>
          <t>الكترولوكس</t>
        </is>
      </c>
      <c r="BG120" s="68" t="inlineStr">
        <is>
          <t>القاهرة للصناعات المغذية غسالات</t>
        </is>
      </c>
      <c r="BH120" s="68" t="inlineStr">
        <is>
          <t>PDAWA6157</t>
        </is>
      </c>
      <c r="BI120" s="68" t="inlineStr">
        <is>
          <t>دلتا</t>
        </is>
      </c>
      <c r="BJ120" s="68" t="n"/>
      <c r="BK120" s="68" t="n"/>
      <c r="BL120" s="68" t="n"/>
      <c r="BM120" s="68" t="n"/>
      <c r="BN120" s="68" t="n"/>
      <c r="BO120" s="68" t="n"/>
      <c r="BP120" s="68" t="n"/>
      <c r="BQ120" s="68" t="n"/>
      <c r="BR120" s="68" t="n"/>
      <c r="BS120" s="68" t="n"/>
      <c r="BT120" s="68" t="n"/>
      <c r="BU120" s="68" t="n"/>
      <c r="BV120" s="68" t="n"/>
      <c r="BW120" s="68" t="n"/>
      <c r="BX120" s="68" t="n"/>
      <c r="BY120" s="68" t="n"/>
      <c r="BZ120" s="68" t="n"/>
      <c r="CA120" s="68" t="n"/>
      <c r="CB120" s="68" t="n"/>
      <c r="CC120" s="68" t="n"/>
      <c r="CD120" s="68" t="n"/>
      <c r="CE120" s="68" t="n"/>
      <c r="CF120" s="68" t="n"/>
      <c r="CG120" s="68" t="n"/>
      <c r="CH120" s="68" t="n"/>
      <c r="CI120" s="68" t="n"/>
      <c r="CJ120" s="68" t="n"/>
      <c r="CK120" s="68" t="n"/>
      <c r="CL120" s="68" t="n"/>
      <c r="CM120" s="68" t="n"/>
      <c r="CN120" s="68" t="n"/>
      <c r="CO120" s="68" t="n"/>
      <c r="CP120" s="68" t="n"/>
      <c r="CQ120" s="68" t="n"/>
      <c r="CR120" s="68" t="n"/>
      <c r="CS120" s="68" t="n"/>
      <c r="CT120" s="68" t="n"/>
      <c r="CU120" s="68" t="n"/>
      <c r="CV120" s="68" t="n"/>
    </row>
    <row r="121" ht="31.5" customFormat="1" customHeight="1" s="69">
      <c r="A121" s="56" t="n">
        <v>2021</v>
      </c>
      <c r="B121" s="57" t="n">
        <v>2</v>
      </c>
      <c r="C121" s="460" t="n"/>
      <c r="D121" s="57" t="n"/>
      <c r="E121" s="57" t="n"/>
      <c r="F121" s="58" t="n"/>
      <c r="G121" s="59" t="n"/>
      <c r="H121" s="59" t="n"/>
      <c r="I121" s="59" t="n"/>
      <c r="J121" s="59" t="n"/>
      <c r="K121" s="153" t="n"/>
      <c r="L121" s="154" t="n"/>
      <c r="M121" s="155" t="n"/>
      <c r="N121" s="94" t="n"/>
      <c r="O121" s="94" t="n"/>
      <c r="P121" s="94" t="n"/>
      <c r="Q121" s="94" t="n"/>
      <c r="R121" s="94" t="n"/>
      <c r="S121" s="60" t="n"/>
      <c r="T121" s="60" t="n"/>
      <c r="U121" s="94" t="n"/>
      <c r="V121" s="94" t="n"/>
      <c r="W121" s="94" t="n"/>
      <c r="X121" s="94" t="n"/>
      <c r="Y121" s="94" t="n"/>
      <c r="Z121" s="60" t="n"/>
      <c r="AA121" s="60" t="n"/>
      <c r="AB121" s="94" t="n"/>
      <c r="AC121" s="94" t="n"/>
      <c r="AD121" s="94" t="n"/>
      <c r="AE121" s="94" t="n"/>
      <c r="AF121" s="94" t="n"/>
      <c r="AG121" s="60" t="n"/>
      <c r="AH121" s="60" t="n"/>
      <c r="AI121" s="61" t="n"/>
      <c r="AJ121" s="62" t="n"/>
      <c r="AK121" s="63" t="n"/>
      <c r="AL121" s="60" t="n"/>
      <c r="AM121" s="60" t="n"/>
      <c r="AN121" s="64" t="n"/>
      <c r="AO121" s="64" t="n"/>
      <c r="AP121" s="64" t="n"/>
      <c r="AQ121" s="64" t="n"/>
      <c r="AR121" s="64" t="n"/>
      <c r="AS121" s="64" t="n"/>
      <c r="AT121" s="64" t="n"/>
      <c r="AU121" s="64" t="n"/>
      <c r="AV121" s="64" t="n"/>
      <c r="AW121" s="65" t="n"/>
      <c r="AX121" s="66" t="n"/>
      <c r="AY121" s="461" t="n"/>
      <c r="AZ121" s="67" t="n"/>
      <c r="BA121" s="66" t="n"/>
      <c r="BB121" s="66" t="n">
        <v>0.4</v>
      </c>
      <c r="BC121" s="66" t="n">
        <v>20.6</v>
      </c>
      <c r="BD121" s="66" t="n">
        <v>0.2</v>
      </c>
      <c r="BE121" s="66" t="n">
        <v>7.6</v>
      </c>
      <c r="BF121" s="24" t="inlineStr">
        <is>
          <t>الكترولوكس</t>
        </is>
      </c>
      <c r="BG121" s="68" t="inlineStr">
        <is>
          <t>القاهرة للصناعات المغذية غسالات</t>
        </is>
      </c>
      <c r="BH121" s="68" t="inlineStr">
        <is>
          <t>CDAWP6039</t>
        </is>
      </c>
      <c r="BI121" s="68" t="inlineStr">
        <is>
          <t>دلتا</t>
        </is>
      </c>
      <c r="BJ121" s="68" t="n"/>
      <c r="BK121" s="68" t="n"/>
      <c r="BL121" s="68" t="n"/>
      <c r="BM121" s="68" t="n"/>
      <c r="BN121" s="68" t="n"/>
      <c r="BO121" s="68" t="n"/>
      <c r="BP121" s="68" t="n"/>
      <c r="BQ121" s="68" t="n"/>
      <c r="BR121" s="68" t="n"/>
      <c r="BS121" s="68" t="n"/>
      <c r="BT121" s="68" t="n"/>
      <c r="BU121" s="68" t="n"/>
      <c r="BV121" s="68" t="n"/>
      <c r="BW121" s="68" t="n"/>
      <c r="BX121" s="68" t="n"/>
      <c r="BY121" s="68" t="n"/>
      <c r="BZ121" s="68" t="n"/>
      <c r="CA121" s="68" t="n"/>
      <c r="CB121" s="68" t="n"/>
      <c r="CC121" s="68" t="n"/>
      <c r="CD121" s="68" t="n"/>
      <c r="CE121" s="68" t="n"/>
      <c r="CF121" s="68" t="n"/>
      <c r="CG121" s="68" t="n"/>
      <c r="CH121" s="68" t="n"/>
      <c r="CI121" s="68" t="n"/>
      <c r="CJ121" s="68" t="n"/>
      <c r="CK121" s="68" t="n"/>
      <c r="CL121" s="68" t="n"/>
      <c r="CM121" s="68" t="n"/>
      <c r="CN121" s="68" t="n"/>
      <c r="CO121" s="68" t="n"/>
      <c r="CP121" s="68" t="n"/>
      <c r="CQ121" s="68" t="n"/>
      <c r="CR121" s="68" t="n"/>
      <c r="CS121" s="68" t="n"/>
      <c r="CT121" s="68" t="n"/>
      <c r="CU121" s="68" t="n"/>
      <c r="CV121" s="68" t="n"/>
    </row>
    <row r="122" ht="31.5" customFormat="1" customHeight="1" s="69">
      <c r="A122" s="56" t="n">
        <v>2021</v>
      </c>
      <c r="B122" s="57" t="n">
        <v>2</v>
      </c>
      <c r="C122" s="460" t="n"/>
      <c r="D122" s="57" t="n"/>
      <c r="E122" s="57" t="n"/>
      <c r="F122" s="58" t="n"/>
      <c r="G122" s="59" t="n"/>
      <c r="H122" s="59" t="n"/>
      <c r="I122" s="59" t="n"/>
      <c r="J122" s="59" t="n"/>
      <c r="K122" s="153" t="n"/>
      <c r="L122" s="154" t="n"/>
      <c r="M122" s="155" t="n"/>
      <c r="N122" s="94" t="n"/>
      <c r="O122" s="94" t="n"/>
      <c r="P122" s="94" t="n"/>
      <c r="Q122" s="94" t="n"/>
      <c r="R122" s="94" t="n"/>
      <c r="S122" s="60" t="n"/>
      <c r="T122" s="60" t="n"/>
      <c r="U122" s="94" t="n"/>
      <c r="V122" s="94" t="n"/>
      <c r="W122" s="94" t="n"/>
      <c r="X122" s="94" t="n"/>
      <c r="Y122" s="94" t="n"/>
      <c r="Z122" s="60" t="n"/>
      <c r="AA122" s="60" t="n"/>
      <c r="AB122" s="94" t="n"/>
      <c r="AC122" s="94" t="n"/>
      <c r="AD122" s="94" t="n"/>
      <c r="AE122" s="94" t="n"/>
      <c r="AF122" s="94" t="n"/>
      <c r="AG122" s="60" t="n"/>
      <c r="AH122" s="60" t="n"/>
      <c r="AI122" s="61" t="n"/>
      <c r="AJ122" s="62" t="n"/>
      <c r="AK122" s="63" t="n"/>
      <c r="AL122" s="60" t="n"/>
      <c r="AM122" s="60" t="n"/>
      <c r="AN122" s="64" t="n"/>
      <c r="AO122" s="64" t="n"/>
      <c r="AP122" s="64" t="n"/>
      <c r="AQ122" s="64" t="n"/>
      <c r="AR122" s="64" t="n"/>
      <c r="AS122" s="64" t="n"/>
      <c r="AT122" s="64" t="n"/>
      <c r="AU122" s="64" t="n"/>
      <c r="AV122" s="64" t="n"/>
      <c r="AW122" s="65" t="n"/>
      <c r="AX122" s="66" t="n"/>
      <c r="AY122" s="461" t="n"/>
      <c r="AZ122" s="67" t="n"/>
      <c r="BA122" s="66" t="n"/>
      <c r="BB122" s="66" t="n"/>
      <c r="BC122" s="66" t="n">
        <v>1.4</v>
      </c>
      <c r="BD122" s="66" t="n"/>
      <c r="BE122" s="66" t="n"/>
      <c r="BF122" s="24" t="inlineStr">
        <is>
          <t>LG</t>
        </is>
      </c>
      <c r="BG122" s="68" t="inlineStr">
        <is>
          <t>HE</t>
        </is>
      </c>
      <c r="BH122" s="68" t="inlineStr">
        <is>
          <t>AGG76599801</t>
        </is>
      </c>
      <c r="BI122" s="68" t="inlineStr">
        <is>
          <t>mmf</t>
        </is>
      </c>
      <c r="BJ122" s="68" t="n"/>
      <c r="BK122" s="68" t="n"/>
      <c r="BL122" s="68" t="n"/>
      <c r="BM122" s="68" t="n"/>
      <c r="BN122" s="68" t="n"/>
      <c r="BO122" s="68" t="n"/>
      <c r="BP122" s="68" t="n"/>
      <c r="BQ122" s="68" t="n"/>
      <c r="BR122" s="68" t="n"/>
      <c r="BS122" s="68" t="n"/>
      <c r="BT122" s="68" t="n"/>
      <c r="BU122" s="68" t="n"/>
      <c r="BV122" s="68" t="n"/>
      <c r="BW122" s="68" t="n"/>
      <c r="BX122" s="68" t="n"/>
      <c r="BY122" s="68" t="n"/>
      <c r="BZ122" s="68" t="n"/>
      <c r="CA122" s="68" t="n"/>
      <c r="CB122" s="68" t="n"/>
      <c r="CC122" s="68" t="n"/>
      <c r="CD122" s="68" t="n"/>
      <c r="CE122" s="68" t="n"/>
      <c r="CF122" s="68" t="n"/>
      <c r="CG122" s="68" t="n"/>
      <c r="CH122" s="68" t="n"/>
      <c r="CI122" s="68" t="n"/>
      <c r="CJ122" s="68" t="n"/>
      <c r="CK122" s="68" t="n"/>
      <c r="CL122" s="68" t="n"/>
      <c r="CM122" s="68" t="n"/>
      <c r="CN122" s="68" t="n"/>
      <c r="CO122" s="68" t="n"/>
      <c r="CP122" s="68" t="n"/>
      <c r="CQ122" s="68" t="n"/>
      <c r="CR122" s="68" t="n"/>
      <c r="CS122" s="68" t="n"/>
      <c r="CT122" s="68" t="n"/>
      <c r="CU122" s="68" t="n"/>
      <c r="CV122" s="68" t="n"/>
    </row>
    <row r="123" ht="31.5" customFormat="1" customHeight="1" s="69">
      <c r="A123" s="56" t="n">
        <v>2021</v>
      </c>
      <c r="B123" s="57" t="n">
        <v>2</v>
      </c>
      <c r="C123" s="460" t="n"/>
      <c r="D123" s="57" t="n"/>
      <c r="E123" s="57" t="n"/>
      <c r="F123" s="58" t="n"/>
      <c r="G123" s="59" t="n"/>
      <c r="H123" s="59" t="n"/>
      <c r="I123" s="59" t="n"/>
      <c r="J123" s="59" t="n"/>
      <c r="K123" s="153" t="n"/>
      <c r="L123" s="154" t="n"/>
      <c r="M123" s="155" t="n"/>
      <c r="N123" s="94" t="n"/>
      <c r="O123" s="94" t="n"/>
      <c r="P123" s="94" t="n"/>
      <c r="Q123" s="94" t="n"/>
      <c r="R123" s="94" t="n"/>
      <c r="S123" s="60" t="n"/>
      <c r="T123" s="60" t="n"/>
      <c r="U123" s="94" t="n"/>
      <c r="V123" s="94" t="n"/>
      <c r="W123" s="94" t="n"/>
      <c r="X123" s="94" t="n"/>
      <c r="Y123" s="94" t="n"/>
      <c r="Z123" s="60" t="n"/>
      <c r="AA123" s="60" t="n"/>
      <c r="AB123" s="94" t="n"/>
      <c r="AC123" s="94" t="n"/>
      <c r="AD123" s="94" t="n"/>
      <c r="AE123" s="94" t="n"/>
      <c r="AF123" s="94" t="n"/>
      <c r="AG123" s="60" t="n"/>
      <c r="AH123" s="60" t="n"/>
      <c r="AI123" s="61" t="n"/>
      <c r="AJ123" s="62" t="n"/>
      <c r="AK123" s="63" t="n"/>
      <c r="AL123" s="60" t="n"/>
      <c r="AM123" s="60" t="n"/>
      <c r="AN123" s="64" t="n"/>
      <c r="AO123" s="64" t="n"/>
      <c r="AP123" s="64" t="n"/>
      <c r="AQ123" s="64" t="n"/>
      <c r="AR123" s="64" t="n"/>
      <c r="AS123" s="64" t="n"/>
      <c r="AT123" s="64" t="n"/>
      <c r="AU123" s="64" t="n"/>
      <c r="AV123" s="64" t="n"/>
      <c r="AW123" s="65" t="n"/>
      <c r="AX123" s="66" t="n"/>
      <c r="AY123" s="461" t="n"/>
      <c r="AZ123" s="67" t="n"/>
      <c r="BA123" s="66" t="n"/>
      <c r="BB123" s="66" t="n">
        <v>0</v>
      </c>
      <c r="BC123" s="66" t="n">
        <v>1.2</v>
      </c>
      <c r="BD123" s="66" t="n">
        <v>4.4</v>
      </c>
      <c r="BE123" s="66" t="n">
        <v>243.1</v>
      </c>
      <c r="BF123" s="24" t="inlineStr">
        <is>
          <t>توشيبا</t>
        </is>
      </c>
      <c r="BG123" s="68" t="inlineStr">
        <is>
          <t>توشيبا للاجهزة المرئية</t>
        </is>
      </c>
      <c r="BH123" s="68" t="n"/>
      <c r="BI123" s="68" t="n"/>
      <c r="BJ123" s="68" t="n"/>
      <c r="BK123" s="68" t="n"/>
      <c r="BL123" s="68" t="n"/>
      <c r="BM123" s="68" t="n"/>
      <c r="BN123" s="68" t="n"/>
      <c r="BO123" s="68" t="n"/>
      <c r="BP123" s="68" t="n"/>
      <c r="BQ123" s="68" t="n"/>
      <c r="BR123" s="68" t="n"/>
      <c r="BS123" s="68" t="n"/>
      <c r="BT123" s="68" t="n"/>
      <c r="BU123" s="68" t="n"/>
      <c r="BV123" s="68" t="n"/>
      <c r="BW123" s="68" t="n"/>
      <c r="BX123" s="68" t="n"/>
      <c r="BY123" s="68" t="n"/>
      <c r="BZ123" s="68" t="n"/>
      <c r="CA123" s="68" t="n"/>
      <c r="CB123" s="68" t="n"/>
      <c r="CC123" s="68" t="n"/>
      <c r="CD123" s="68" t="n"/>
      <c r="CE123" s="68" t="n"/>
      <c r="CF123" s="68" t="n"/>
      <c r="CG123" s="68" t="n"/>
      <c r="CH123" s="68" t="n"/>
      <c r="CI123" s="68" t="n"/>
      <c r="CJ123" s="68" t="n"/>
      <c r="CK123" s="68" t="n"/>
      <c r="CL123" s="68" t="n"/>
      <c r="CM123" s="68" t="n"/>
      <c r="CN123" s="68" t="n"/>
      <c r="CO123" s="68" t="n"/>
      <c r="CP123" s="68" t="n"/>
      <c r="CQ123" s="68" t="n"/>
      <c r="CR123" s="68" t="n"/>
      <c r="CS123" s="68" t="n"/>
      <c r="CT123" s="68" t="n"/>
      <c r="CU123" s="68" t="n"/>
      <c r="CV123" s="68" t="n"/>
    </row>
    <row r="124" ht="31.5" customFormat="1" customHeight="1" s="69">
      <c r="A124" s="56" t="n">
        <v>2021</v>
      </c>
      <c r="B124" s="57" t="n">
        <v>2</v>
      </c>
      <c r="C124" s="460" t="n"/>
      <c r="D124" s="57" t="n"/>
      <c r="E124" s="57" t="n"/>
      <c r="F124" s="58" t="n"/>
      <c r="G124" s="59" t="n"/>
      <c r="H124" s="59" t="n"/>
      <c r="I124" s="59" t="n"/>
      <c r="J124" s="59" t="n"/>
      <c r="K124" s="153" t="n"/>
      <c r="L124" s="154" t="n"/>
      <c r="M124" s="155" t="n"/>
      <c r="N124" s="94" t="n"/>
      <c r="O124" s="94" t="n"/>
      <c r="P124" s="94" t="n"/>
      <c r="Q124" s="94" t="n"/>
      <c r="R124" s="94" t="n"/>
      <c r="S124" s="60" t="n"/>
      <c r="T124" s="60" t="n"/>
      <c r="U124" s="94" t="n"/>
      <c r="V124" s="94" t="n"/>
      <c r="W124" s="94" t="n"/>
      <c r="X124" s="94" t="n"/>
      <c r="Y124" s="94" t="n"/>
      <c r="Z124" s="60" t="n"/>
      <c r="AA124" s="60" t="n"/>
      <c r="AB124" s="94" t="n"/>
      <c r="AC124" s="94" t="n"/>
      <c r="AD124" s="94" t="n"/>
      <c r="AE124" s="94" t="n"/>
      <c r="AF124" s="94" t="n"/>
      <c r="AG124" s="60" t="n"/>
      <c r="AH124" s="60" t="n"/>
      <c r="AI124" s="61" t="n"/>
      <c r="AJ124" s="62" t="n"/>
      <c r="AK124" s="63" t="n"/>
      <c r="AL124" s="60" t="n"/>
      <c r="AM124" s="60" t="n"/>
      <c r="AN124" s="64" t="n"/>
      <c r="AO124" s="64" t="n"/>
      <c r="AP124" s="64" t="n"/>
      <c r="AQ124" s="64" t="n"/>
      <c r="AR124" s="64" t="n"/>
      <c r="AS124" s="64" t="n"/>
      <c r="AT124" s="64" t="n"/>
      <c r="AU124" s="64" t="n"/>
      <c r="AV124" s="64" t="n"/>
      <c r="AW124" s="65" t="n"/>
      <c r="AX124" s="66" t="n"/>
      <c r="AY124" s="461" t="n"/>
      <c r="AZ124" s="67" t="n"/>
      <c r="BA124" s="66" t="n"/>
      <c r="BB124" s="66" t="n">
        <v>0.1</v>
      </c>
      <c r="BC124" s="66" t="n">
        <v>6.3</v>
      </c>
      <c r="BD124" s="66" t="n">
        <v>0.9</v>
      </c>
      <c r="BE124" s="66" t="n">
        <v>47.3</v>
      </c>
      <c r="BF124" s="24" t="inlineStr">
        <is>
          <t>توشيبا</t>
        </is>
      </c>
      <c r="BG124" s="68" t="inlineStr">
        <is>
          <t>توشيبا للاجهزة المرئية</t>
        </is>
      </c>
      <c r="BH124" s="68" t="n"/>
      <c r="BI124" s="68" t="n"/>
      <c r="BJ124" s="68" t="n"/>
      <c r="BK124" s="68" t="n"/>
      <c r="BL124" s="68" t="n"/>
      <c r="BM124" s="68" t="n"/>
      <c r="BN124" s="68" t="n"/>
      <c r="BO124" s="68" t="n"/>
      <c r="BP124" s="68" t="n"/>
      <c r="BQ124" s="68" t="n"/>
      <c r="BR124" s="68" t="n"/>
      <c r="BS124" s="68" t="n"/>
      <c r="BT124" s="68" t="n"/>
      <c r="BU124" s="68" t="n"/>
      <c r="BV124" s="68" t="n"/>
      <c r="BW124" s="68" t="n"/>
      <c r="BX124" s="68" t="n"/>
      <c r="BY124" s="68" t="n"/>
      <c r="BZ124" s="68" t="n"/>
      <c r="CA124" s="68" t="n"/>
      <c r="CB124" s="68" t="n"/>
      <c r="CC124" s="68" t="n"/>
      <c r="CD124" s="68" t="n"/>
      <c r="CE124" s="68" t="n"/>
      <c r="CF124" s="68" t="n"/>
      <c r="CG124" s="68" t="n"/>
      <c r="CH124" s="68" t="n"/>
      <c r="CI124" s="68" t="n"/>
      <c r="CJ124" s="68" t="n"/>
      <c r="CK124" s="68" t="n"/>
      <c r="CL124" s="68" t="n"/>
      <c r="CM124" s="68" t="n"/>
      <c r="CN124" s="68" t="n"/>
      <c r="CO124" s="68" t="n"/>
      <c r="CP124" s="68" t="n"/>
      <c r="CQ124" s="68" t="n"/>
      <c r="CR124" s="68" t="n"/>
      <c r="CS124" s="68" t="n"/>
      <c r="CT124" s="68" t="n"/>
      <c r="CU124" s="68" t="n"/>
      <c r="CV124" s="68" t="n"/>
    </row>
    <row r="125" ht="31.5" customFormat="1" customHeight="1" s="69">
      <c r="A125" s="56" t="n">
        <v>2021</v>
      </c>
      <c r="B125" s="57" t="n">
        <v>2</v>
      </c>
      <c r="C125" s="460" t="n"/>
      <c r="D125" s="57" t="n"/>
      <c r="E125" s="57" t="n"/>
      <c r="F125" s="58" t="n"/>
      <c r="G125" s="59" t="n"/>
      <c r="H125" s="59" t="n"/>
      <c r="I125" s="59" t="n"/>
      <c r="J125" s="59" t="n"/>
      <c r="K125" s="153" t="n"/>
      <c r="L125" s="154" t="n"/>
      <c r="M125" s="155" t="n"/>
      <c r="N125" s="94" t="n"/>
      <c r="O125" s="94" t="n"/>
      <c r="P125" s="94" t="n"/>
      <c r="Q125" s="94" t="n"/>
      <c r="R125" s="94" t="n"/>
      <c r="S125" s="60" t="n"/>
      <c r="T125" s="60" t="n"/>
      <c r="U125" s="94" t="n"/>
      <c r="V125" s="94" t="n"/>
      <c r="W125" s="94" t="n"/>
      <c r="X125" s="94" t="n"/>
      <c r="Y125" s="94" t="n"/>
      <c r="Z125" s="60" t="n"/>
      <c r="AA125" s="60" t="n"/>
      <c r="AB125" s="94" t="n"/>
      <c r="AC125" s="94" t="n"/>
      <c r="AD125" s="94" t="n"/>
      <c r="AE125" s="94" t="n"/>
      <c r="AF125" s="94" t="n"/>
      <c r="AG125" s="60" t="n"/>
      <c r="AH125" s="60" t="n"/>
      <c r="AI125" s="61" t="n"/>
      <c r="AJ125" s="62" t="n"/>
      <c r="AK125" s="63" t="n"/>
      <c r="AL125" s="60" t="n"/>
      <c r="AM125" s="60" t="n"/>
      <c r="AN125" s="64" t="n"/>
      <c r="AO125" s="64" t="n"/>
      <c r="AP125" s="64" t="n"/>
      <c r="AQ125" s="64" t="n"/>
      <c r="AR125" s="64" t="n"/>
      <c r="AS125" s="64" t="n"/>
      <c r="AT125" s="64" t="n"/>
      <c r="AU125" s="64" t="n"/>
      <c r="AV125" s="64" t="n"/>
      <c r="AW125" s="65" t="n"/>
      <c r="AX125" s="66" t="n"/>
      <c r="AY125" s="461" t="n"/>
      <c r="AZ125" s="67" t="n"/>
      <c r="BA125" s="66" t="n"/>
      <c r="BB125" s="66" t="n">
        <v>0</v>
      </c>
      <c r="BC125" s="66" t="n">
        <v>2.2</v>
      </c>
      <c r="BD125" s="66" t="n">
        <v>2.8</v>
      </c>
      <c r="BE125" s="66" t="n">
        <v>130.3</v>
      </c>
      <c r="BF125" s="24" t="inlineStr">
        <is>
          <t>توشيبا</t>
        </is>
      </c>
      <c r="BG125" s="68" t="inlineStr">
        <is>
          <t>توشيبا للاجهزة المرئية</t>
        </is>
      </c>
      <c r="BH125" s="68" t="n"/>
      <c r="BI125" s="68" t="n"/>
      <c r="BJ125" s="68" t="n"/>
      <c r="BK125" s="68" t="n"/>
      <c r="BL125" s="68" t="n"/>
      <c r="BM125" s="68" t="n"/>
      <c r="BN125" s="68" t="n"/>
      <c r="BO125" s="68" t="n"/>
      <c r="BP125" s="68" t="n"/>
      <c r="BQ125" s="68" t="n"/>
      <c r="BR125" s="68" t="n"/>
      <c r="BS125" s="68" t="n"/>
      <c r="BT125" s="68" t="n"/>
      <c r="BU125" s="68" t="n"/>
      <c r="BV125" s="68" t="n"/>
      <c r="BW125" s="68" t="n"/>
      <c r="BX125" s="68" t="n"/>
      <c r="BY125" s="68" t="n"/>
      <c r="BZ125" s="68" t="n"/>
      <c r="CA125" s="68" t="n"/>
      <c r="CB125" s="68" t="n"/>
      <c r="CC125" s="68" t="n"/>
      <c r="CD125" s="68" t="n"/>
      <c r="CE125" s="68" t="n"/>
      <c r="CF125" s="68" t="n"/>
      <c r="CG125" s="68" t="n"/>
      <c r="CH125" s="68" t="n"/>
      <c r="CI125" s="68" t="n"/>
      <c r="CJ125" s="68" t="n"/>
      <c r="CK125" s="68" t="n"/>
      <c r="CL125" s="68" t="n"/>
      <c r="CM125" s="68" t="n"/>
      <c r="CN125" s="68" t="n"/>
      <c r="CO125" s="68" t="n"/>
      <c r="CP125" s="68" t="n"/>
      <c r="CQ125" s="68" t="n"/>
      <c r="CR125" s="68" t="n"/>
      <c r="CS125" s="68" t="n"/>
      <c r="CT125" s="68" t="n"/>
      <c r="CU125" s="68" t="n"/>
      <c r="CV125" s="68" t="n"/>
    </row>
    <row r="126" ht="31.5" customFormat="1" customHeight="1" s="69">
      <c r="A126" s="56" t="n">
        <v>2021</v>
      </c>
      <c r="B126" s="57" t="n">
        <v>2</v>
      </c>
      <c r="C126" s="460" t="n"/>
      <c r="D126" s="57" t="n"/>
      <c r="E126" s="57" t="n"/>
      <c r="F126" s="58" t="n"/>
      <c r="G126" s="59" t="n"/>
      <c r="H126" s="59" t="n"/>
      <c r="I126" s="59" t="n"/>
      <c r="J126" s="59" t="n"/>
      <c r="K126" s="153" t="n"/>
      <c r="L126" s="154" t="n"/>
      <c r="M126" s="155" t="n"/>
      <c r="N126" s="94" t="n"/>
      <c r="O126" s="94" t="n"/>
      <c r="P126" s="94" t="n"/>
      <c r="Q126" s="94" t="n"/>
      <c r="R126" s="94" t="n"/>
      <c r="S126" s="60" t="n"/>
      <c r="T126" s="60" t="n"/>
      <c r="U126" s="94" t="n"/>
      <c r="V126" s="94" t="n"/>
      <c r="W126" s="94" t="n"/>
      <c r="X126" s="94" t="n"/>
      <c r="Y126" s="94" t="n"/>
      <c r="Z126" s="60" t="n"/>
      <c r="AA126" s="60" t="n"/>
      <c r="AB126" s="94" t="n"/>
      <c r="AC126" s="94" t="n"/>
      <c r="AD126" s="94" t="n"/>
      <c r="AE126" s="94" t="n"/>
      <c r="AF126" s="94" t="n"/>
      <c r="AG126" s="60" t="n"/>
      <c r="AH126" s="60" t="n"/>
      <c r="AI126" s="61" t="n"/>
      <c r="AJ126" s="62" t="n"/>
      <c r="AK126" s="63" t="n"/>
      <c r="AL126" s="60" t="n"/>
      <c r="AM126" s="60" t="n"/>
      <c r="AN126" s="64" t="n"/>
      <c r="AO126" s="64" t="n"/>
      <c r="AP126" s="64" t="n"/>
      <c r="AQ126" s="64" t="n"/>
      <c r="AR126" s="64" t="n"/>
      <c r="AS126" s="64" t="n"/>
      <c r="AT126" s="64" t="n"/>
      <c r="AU126" s="64" t="n"/>
      <c r="AV126" s="64" t="n"/>
      <c r="AW126" s="65" t="n"/>
      <c r="AX126" s="66" t="n"/>
      <c r="AY126" s="461" t="n"/>
      <c r="AZ126" s="67" t="n"/>
      <c r="BA126" s="66" t="n">
        <v>1</v>
      </c>
      <c r="BB126" s="66" t="n">
        <v>0</v>
      </c>
      <c r="BC126" s="66" t="n">
        <v>5.1</v>
      </c>
      <c r="BD126" s="66" t="n">
        <v>0.4</v>
      </c>
      <c r="BE126" s="66" t="n">
        <v>56</v>
      </c>
      <c r="BF126" s="24" t="inlineStr">
        <is>
          <t>توشيبا</t>
        </is>
      </c>
      <c r="BG126" s="68" t="inlineStr">
        <is>
          <t>توشيبا للاجهزة المرئية</t>
        </is>
      </c>
      <c r="BH126" s="68" t="n"/>
      <c r="BI126" s="68" t="n"/>
      <c r="BJ126" s="68" t="n"/>
      <c r="BK126" s="68" t="n"/>
      <c r="BL126" s="68" t="n"/>
      <c r="BM126" s="68" t="n"/>
      <c r="BN126" s="68" t="n"/>
      <c r="BO126" s="68" t="n"/>
      <c r="BP126" s="68" t="n"/>
      <c r="BQ126" s="68" t="n"/>
      <c r="BR126" s="68" t="n"/>
      <c r="BS126" s="68" t="n"/>
      <c r="BT126" s="68" t="n"/>
      <c r="BU126" s="68" t="n"/>
      <c r="BV126" s="68" t="n"/>
      <c r="BW126" s="68" t="n"/>
      <c r="BX126" s="68" t="n"/>
      <c r="BY126" s="68" t="n"/>
      <c r="BZ126" s="68" t="n"/>
      <c r="CA126" s="68" t="n"/>
      <c r="CB126" s="68" t="n"/>
      <c r="CC126" s="68" t="n"/>
      <c r="CD126" s="68" t="n"/>
      <c r="CE126" s="68" t="n"/>
      <c r="CF126" s="68" t="n"/>
      <c r="CG126" s="68" t="n"/>
      <c r="CH126" s="68" t="n"/>
      <c r="CI126" s="68" t="n"/>
      <c r="CJ126" s="68" t="n"/>
      <c r="CK126" s="68" t="n"/>
      <c r="CL126" s="68" t="n"/>
      <c r="CM126" s="68" t="n"/>
      <c r="CN126" s="68" t="n"/>
      <c r="CO126" s="68" t="n"/>
      <c r="CP126" s="68" t="n"/>
      <c r="CQ126" s="68" t="n"/>
      <c r="CR126" s="68" t="n"/>
      <c r="CS126" s="68" t="n"/>
      <c r="CT126" s="68" t="n"/>
      <c r="CU126" s="68" t="n"/>
      <c r="CV126" s="68" t="n"/>
    </row>
    <row r="127" ht="31.5" customFormat="1" customHeight="1" s="69">
      <c r="A127" s="56" t="n">
        <v>2021</v>
      </c>
      <c r="B127" s="57" t="n">
        <v>2</v>
      </c>
      <c r="C127" s="460" t="n"/>
      <c r="D127" s="57" t="n"/>
      <c r="E127" s="57" t="n"/>
      <c r="F127" s="58" t="n"/>
      <c r="G127" s="59" t="n"/>
      <c r="H127" s="59" t="n"/>
      <c r="I127" s="59" t="n"/>
      <c r="J127" s="59" t="n"/>
      <c r="K127" s="153" t="n"/>
      <c r="L127" s="154" t="n"/>
      <c r="M127" s="155" t="n"/>
      <c r="N127" s="94" t="n"/>
      <c r="O127" s="94" t="n"/>
      <c r="P127" s="94" t="n"/>
      <c r="Q127" s="94" t="n"/>
      <c r="R127" s="94" t="n"/>
      <c r="S127" s="60" t="n"/>
      <c r="T127" s="60" t="n"/>
      <c r="U127" s="94" t="n"/>
      <c r="V127" s="94" t="n"/>
      <c r="W127" s="94" t="n"/>
      <c r="X127" s="94" t="n"/>
      <c r="Y127" s="94" t="n"/>
      <c r="Z127" s="60" t="n"/>
      <c r="AA127" s="60" t="n"/>
      <c r="AB127" s="94" t="n"/>
      <c r="AC127" s="94" t="n"/>
      <c r="AD127" s="94" t="n"/>
      <c r="AE127" s="94" t="n"/>
      <c r="AF127" s="94" t="n"/>
      <c r="AG127" s="60" t="n"/>
      <c r="AH127" s="60" t="n"/>
      <c r="AI127" s="61" t="n"/>
      <c r="AJ127" s="62" t="n"/>
      <c r="AK127" s="63" t="n"/>
      <c r="AL127" s="60" t="n"/>
      <c r="AM127" s="60" t="n"/>
      <c r="AN127" s="64" t="n"/>
      <c r="AO127" s="64" t="n"/>
      <c r="AP127" s="64" t="n"/>
      <c r="AQ127" s="64" t="n"/>
      <c r="AR127" s="64" t="n"/>
      <c r="AS127" s="64" t="n"/>
      <c r="AT127" s="64" t="n"/>
      <c r="AU127" s="64" t="n"/>
      <c r="AV127" s="64" t="n"/>
      <c r="AW127" s="65" t="n"/>
      <c r="AX127" s="66" t="n"/>
      <c r="AY127" s="461" t="n"/>
      <c r="AZ127" s="67" t="n"/>
      <c r="BA127" s="66" t="n">
        <v>1</v>
      </c>
      <c r="BB127" s="66" t="n">
        <v>0</v>
      </c>
      <c r="BC127" s="66" t="n">
        <v>5.7</v>
      </c>
      <c r="BD127" s="66" t="n">
        <v>8.199999999999999</v>
      </c>
      <c r="BE127" s="66" t="n">
        <v>945.3</v>
      </c>
      <c r="BF127" s="24" t="inlineStr">
        <is>
          <t>LG</t>
        </is>
      </c>
      <c r="BG127" s="68" t="inlineStr">
        <is>
          <t>HE</t>
        </is>
      </c>
      <c r="BH127" s="68" t="inlineStr">
        <is>
          <t>MFZ65333801</t>
        </is>
      </c>
      <c r="BI127" s="68" t="inlineStr">
        <is>
          <t>mma</t>
        </is>
      </c>
      <c r="BJ127" s="68" t="n"/>
      <c r="BK127" s="68" t="n"/>
      <c r="BL127" s="68" t="n"/>
      <c r="BM127" s="68" t="n"/>
      <c r="BN127" s="68" t="n"/>
      <c r="BO127" s="68" t="n"/>
      <c r="BP127" s="68" t="n"/>
      <c r="BQ127" s="68" t="n"/>
      <c r="BR127" s="68" t="n"/>
      <c r="BS127" s="68" t="n"/>
      <c r="BT127" s="68" t="n"/>
      <c r="BU127" s="68" t="n"/>
      <c r="BV127" s="68" t="n"/>
      <c r="BW127" s="68" t="n"/>
      <c r="BX127" s="68" t="n"/>
      <c r="BY127" s="68" t="n"/>
      <c r="BZ127" s="68" t="n"/>
      <c r="CA127" s="68" t="n"/>
      <c r="CB127" s="68" t="n"/>
      <c r="CC127" s="68" t="n"/>
      <c r="CD127" s="68" t="n"/>
      <c r="CE127" s="68" t="n"/>
      <c r="CF127" s="68" t="n"/>
      <c r="CG127" s="68" t="n"/>
      <c r="CH127" s="68" t="n"/>
      <c r="CI127" s="68" t="n"/>
      <c r="CJ127" s="68" t="n"/>
      <c r="CK127" s="68" t="n"/>
      <c r="CL127" s="68" t="n"/>
      <c r="CM127" s="68" t="n"/>
      <c r="CN127" s="68" t="n"/>
      <c r="CO127" s="68" t="n"/>
      <c r="CP127" s="68" t="n"/>
      <c r="CQ127" s="68" t="n"/>
      <c r="CR127" s="68" t="n"/>
      <c r="CS127" s="68" t="n"/>
      <c r="CT127" s="68" t="n"/>
      <c r="CU127" s="68" t="n"/>
      <c r="CV127" s="68" t="n"/>
    </row>
    <row r="128" ht="31.5" customFormat="1" customHeight="1" s="69">
      <c r="A128" s="56" t="n">
        <v>2021</v>
      </c>
      <c r="B128" s="57" t="n">
        <v>2</v>
      </c>
      <c r="C128" s="460" t="n"/>
      <c r="D128" s="57" t="n"/>
      <c r="E128" s="57" t="n"/>
      <c r="F128" s="58" t="n"/>
      <c r="G128" s="59" t="n"/>
      <c r="H128" s="59" t="n"/>
      <c r="I128" s="59" t="n"/>
      <c r="J128" s="59" t="n"/>
      <c r="K128" s="153" t="n"/>
      <c r="L128" s="154" t="n"/>
      <c r="M128" s="155" t="n"/>
      <c r="N128" s="94" t="n"/>
      <c r="O128" s="94" t="n"/>
      <c r="P128" s="94" t="n"/>
      <c r="Q128" s="94" t="n"/>
      <c r="R128" s="94" t="n"/>
      <c r="S128" s="60" t="n"/>
      <c r="T128" s="60" t="n"/>
      <c r="U128" s="94" t="n"/>
      <c r="V128" s="94" t="n"/>
      <c r="W128" s="94" t="n"/>
      <c r="X128" s="94" t="n"/>
      <c r="Y128" s="94" t="n"/>
      <c r="Z128" s="60" t="n"/>
      <c r="AA128" s="60" t="n"/>
      <c r="AB128" s="94" t="n"/>
      <c r="AC128" s="94" t="n"/>
      <c r="AD128" s="94" t="n"/>
      <c r="AE128" s="94" t="n"/>
      <c r="AF128" s="94" t="n"/>
      <c r="AG128" s="60" t="n"/>
      <c r="AH128" s="60" t="n"/>
      <c r="AI128" s="61" t="n"/>
      <c r="AJ128" s="62" t="n"/>
      <c r="AK128" s="63" t="n"/>
      <c r="AL128" s="60" t="n"/>
      <c r="AM128" s="60" t="n"/>
      <c r="AN128" s="64" t="n"/>
      <c r="AO128" s="64" t="n"/>
      <c r="AP128" s="64" t="n"/>
      <c r="AQ128" s="64" t="n"/>
      <c r="AR128" s="64" t="n"/>
      <c r="AS128" s="64" t="n"/>
      <c r="AT128" s="64" t="n"/>
      <c r="AU128" s="64" t="n"/>
      <c r="AV128" s="64" t="n"/>
      <c r="AW128" s="65" t="n"/>
      <c r="AX128" s="66" t="n"/>
      <c r="AY128" s="461" t="n"/>
      <c r="AZ128" s="67" t="n"/>
      <c r="BA128" s="66" t="n">
        <v>1</v>
      </c>
      <c r="BB128" s="66" t="n">
        <v>0.1</v>
      </c>
      <c r="BC128" s="66" t="n">
        <v>13.1</v>
      </c>
      <c r="BD128" s="66" t="n">
        <v>1.8</v>
      </c>
      <c r="BE128" s="66" t="n">
        <v>200.1</v>
      </c>
      <c r="BF128" s="24" t="inlineStr">
        <is>
          <t>الكترولوكس</t>
        </is>
      </c>
      <c r="BG128" s="68" t="inlineStr">
        <is>
          <t>القاهرة للصناعات المغذية سخانات</t>
        </is>
      </c>
      <c r="BH128" s="68" t="inlineStr">
        <is>
          <t>A15289901</t>
        </is>
      </c>
      <c r="BI128" s="68" t="n"/>
      <c r="BJ128" s="68" t="n"/>
      <c r="BK128" s="68" t="n"/>
      <c r="BL128" s="68" t="n"/>
      <c r="BM128" s="68" t="n"/>
      <c r="BN128" s="68" t="n"/>
      <c r="BO128" s="68" t="n"/>
      <c r="BP128" s="68" t="n"/>
      <c r="BQ128" s="68" t="n"/>
      <c r="BR128" s="68" t="n"/>
      <c r="BS128" s="68" t="n"/>
      <c r="BT128" s="68" t="n"/>
      <c r="BU128" s="68" t="n"/>
      <c r="BV128" s="68" t="n"/>
      <c r="BW128" s="68" t="n"/>
      <c r="BX128" s="68" t="n"/>
      <c r="BY128" s="68" t="n"/>
      <c r="BZ128" s="68" t="n"/>
      <c r="CA128" s="68" t="n"/>
      <c r="CB128" s="68" t="n"/>
      <c r="CC128" s="68" t="n"/>
      <c r="CD128" s="68" t="n"/>
      <c r="CE128" s="68" t="n"/>
      <c r="CF128" s="68" t="n"/>
      <c r="CG128" s="68" t="n"/>
      <c r="CH128" s="68" t="n"/>
      <c r="CI128" s="68" t="n"/>
      <c r="CJ128" s="68" t="n"/>
      <c r="CK128" s="68" t="n"/>
      <c r="CL128" s="68" t="n"/>
      <c r="CM128" s="68" t="n"/>
      <c r="CN128" s="68" t="n"/>
      <c r="CO128" s="68" t="n"/>
      <c r="CP128" s="68" t="n"/>
      <c r="CQ128" s="68" t="n"/>
      <c r="CR128" s="68" t="n"/>
      <c r="CS128" s="68" t="n"/>
      <c r="CT128" s="68" t="n"/>
      <c r="CU128" s="68" t="n"/>
      <c r="CV128" s="68" t="n"/>
    </row>
    <row r="129" ht="31.5" customFormat="1" customHeight="1" s="69">
      <c r="A129" s="56" t="n">
        <v>2021</v>
      </c>
      <c r="B129" s="57" t="n">
        <v>2</v>
      </c>
      <c r="C129" s="460" t="n"/>
      <c r="D129" s="57" t="n"/>
      <c r="E129" s="57" t="n"/>
      <c r="F129" s="58" t="n"/>
      <c r="G129" s="59" t="n"/>
      <c r="H129" s="59" t="n"/>
      <c r="I129" s="59" t="n"/>
      <c r="J129" s="59" t="n"/>
      <c r="K129" s="153" t="n"/>
      <c r="L129" s="154" t="n"/>
      <c r="M129" s="155" t="n"/>
      <c r="N129" s="94" t="n"/>
      <c r="O129" s="94" t="n"/>
      <c r="P129" s="94" t="n"/>
      <c r="Q129" s="94" t="n"/>
      <c r="R129" s="94" t="n"/>
      <c r="S129" s="60" t="n"/>
      <c r="T129" s="60" t="n"/>
      <c r="U129" s="94" t="n"/>
      <c r="V129" s="94" t="n"/>
      <c r="W129" s="94" t="n"/>
      <c r="X129" s="94" t="n"/>
      <c r="Y129" s="94" t="n"/>
      <c r="Z129" s="60" t="n"/>
      <c r="AA129" s="60" t="n"/>
      <c r="AB129" s="94" t="n"/>
      <c r="AC129" s="94" t="n"/>
      <c r="AD129" s="94" t="n"/>
      <c r="AE129" s="94" t="n"/>
      <c r="AF129" s="94" t="n"/>
      <c r="AG129" s="60" t="n"/>
      <c r="AH129" s="60" t="n"/>
      <c r="AI129" s="61" t="n"/>
      <c r="AJ129" s="62" t="n"/>
      <c r="AK129" s="63" t="n"/>
      <c r="AL129" s="60" t="n"/>
      <c r="AM129" s="60" t="n"/>
      <c r="AN129" s="64" t="n"/>
      <c r="AO129" s="64" t="n"/>
      <c r="AP129" s="64" t="n"/>
      <c r="AQ129" s="64" t="n"/>
      <c r="AR129" s="64" t="n"/>
      <c r="AS129" s="64" t="n"/>
      <c r="AT129" s="64" t="n"/>
      <c r="AU129" s="64" t="n"/>
      <c r="AV129" s="64" t="n"/>
      <c r="AW129" s="65" t="n"/>
      <c r="AX129" s="66" t="n"/>
      <c r="AY129" s="461" t="n"/>
      <c r="AZ129" s="67" t="n"/>
      <c r="BA129" s="66" t="n"/>
      <c r="BB129" s="66" t="n"/>
      <c r="BC129" s="66" t="n">
        <v>17</v>
      </c>
      <c r="BD129" s="66" t="n"/>
      <c r="BE129" s="66" t="n"/>
      <c r="BF129" s="24" t="n"/>
      <c r="BG129" s="68" t="n"/>
      <c r="BH129" s="68" t="inlineStr">
        <is>
          <t>CDFRP2314</t>
        </is>
      </c>
      <c r="BI129" s="68" t="n"/>
      <c r="BJ129" s="68" t="n"/>
      <c r="BK129" s="68" t="n"/>
      <c r="BL129" s="68" t="n"/>
      <c r="BM129" s="68" t="n"/>
      <c r="BN129" s="68" t="n"/>
      <c r="BO129" s="68" t="n"/>
      <c r="BP129" s="68" t="n"/>
      <c r="BQ129" s="68" t="n"/>
      <c r="BR129" s="68" t="n"/>
      <c r="BS129" s="68" t="n"/>
      <c r="BT129" s="68" t="n"/>
      <c r="BU129" s="68" t="n"/>
      <c r="BV129" s="68" t="n"/>
      <c r="BW129" s="68" t="n"/>
      <c r="BX129" s="68" t="n"/>
      <c r="BY129" s="68" t="n"/>
      <c r="BZ129" s="68" t="n"/>
      <c r="CA129" s="68" t="n"/>
      <c r="CB129" s="68" t="n"/>
      <c r="CC129" s="68" t="n"/>
      <c r="CD129" s="68" t="n"/>
      <c r="CE129" s="68" t="n"/>
      <c r="CF129" s="68" t="n"/>
      <c r="CG129" s="68" t="n"/>
      <c r="CH129" s="68" t="n"/>
      <c r="CI129" s="68" t="n"/>
      <c r="CJ129" s="68" t="n"/>
      <c r="CK129" s="68" t="n"/>
      <c r="CL129" s="68" t="n"/>
      <c r="CM129" s="68" t="n"/>
      <c r="CN129" s="68" t="n"/>
      <c r="CO129" s="68" t="n"/>
      <c r="CP129" s="68" t="n"/>
      <c r="CQ129" s="68" t="n"/>
      <c r="CR129" s="68" t="n"/>
      <c r="CS129" s="68" t="n"/>
      <c r="CT129" s="68" t="n"/>
      <c r="CU129" s="68" t="n"/>
      <c r="CV129" s="68" t="n"/>
    </row>
    <row r="130" ht="31.5" customFormat="1" customHeight="1" s="69">
      <c r="A130" s="56" t="n">
        <v>2021</v>
      </c>
      <c r="B130" s="57" t="n">
        <v>2</v>
      </c>
      <c r="C130" s="460" t="n"/>
      <c r="D130" s="57" t="n"/>
      <c r="E130" s="57" t="n"/>
      <c r="F130" s="58" t="n"/>
      <c r="G130" s="59" t="n"/>
      <c r="H130" s="59" t="n"/>
      <c r="I130" s="59" t="n"/>
      <c r="J130" s="59" t="n"/>
      <c r="K130" s="153" t="n"/>
      <c r="L130" s="154" t="n"/>
      <c r="M130" s="155" t="n"/>
      <c r="N130" s="94" t="n"/>
      <c r="O130" s="94" t="n"/>
      <c r="P130" s="94" t="n"/>
      <c r="Q130" s="94" t="n"/>
      <c r="R130" s="94" t="n"/>
      <c r="S130" s="60" t="n"/>
      <c r="T130" s="60" t="n"/>
      <c r="U130" s="94" t="n"/>
      <c r="V130" s="94" t="n"/>
      <c r="W130" s="94" t="n"/>
      <c r="X130" s="94" t="n"/>
      <c r="Y130" s="94" t="n"/>
      <c r="Z130" s="60" t="n"/>
      <c r="AA130" s="60" t="n"/>
      <c r="AB130" s="94" t="n"/>
      <c r="AC130" s="94" t="n"/>
      <c r="AD130" s="94" t="n"/>
      <c r="AE130" s="94" t="n"/>
      <c r="AF130" s="94" t="n"/>
      <c r="AG130" s="60" t="n"/>
      <c r="AH130" s="60" t="n"/>
      <c r="AI130" s="61" t="n"/>
      <c r="AJ130" s="62" t="n"/>
      <c r="AK130" s="63" t="n"/>
      <c r="AL130" s="60" t="n"/>
      <c r="AM130" s="60" t="n"/>
      <c r="AN130" s="64" t="n"/>
      <c r="AO130" s="64" t="n"/>
      <c r="AP130" s="64" t="n"/>
      <c r="AQ130" s="64" t="n"/>
      <c r="AR130" s="64" t="n"/>
      <c r="AS130" s="64" t="n"/>
      <c r="AT130" s="64" t="n"/>
      <c r="AU130" s="64" t="n"/>
      <c r="AV130" s="64" t="n"/>
      <c r="AW130" s="65" t="n"/>
      <c r="AX130" s="66" t="n"/>
      <c r="AY130" s="461" t="n"/>
      <c r="AZ130" s="67" t="n"/>
      <c r="BA130" s="66" t="n"/>
      <c r="BB130" s="66" t="n">
        <v>0</v>
      </c>
      <c r="BC130" s="66" t="n">
        <v>0.9</v>
      </c>
      <c r="BD130" s="66" t="n">
        <v>0.9</v>
      </c>
      <c r="BE130" s="66" t="n">
        <v>35</v>
      </c>
      <c r="BF130" s="24" t="n"/>
      <c r="BG130" s="68" t="n"/>
      <c r="BH130" s="68" t="n"/>
      <c r="BI130" s="68" t="n"/>
      <c r="BJ130" s="68" t="n"/>
      <c r="BK130" s="68" t="n"/>
      <c r="BL130" s="68" t="n"/>
      <c r="BM130" s="68" t="n"/>
      <c r="BN130" s="68" t="n"/>
      <c r="BO130" s="68" t="n"/>
      <c r="BP130" s="68" t="n"/>
      <c r="BQ130" s="68" t="n"/>
      <c r="BR130" s="68" t="n"/>
      <c r="BS130" s="68" t="n"/>
      <c r="BT130" s="68" t="n"/>
      <c r="BU130" s="68" t="n"/>
      <c r="BV130" s="68" t="n"/>
      <c r="BW130" s="68" t="n"/>
      <c r="BX130" s="68" t="n"/>
      <c r="BY130" s="68" t="n"/>
      <c r="BZ130" s="68" t="n"/>
      <c r="CA130" s="68" t="n"/>
      <c r="CB130" s="68" t="n"/>
      <c r="CC130" s="68" t="n"/>
      <c r="CD130" s="68" t="n"/>
      <c r="CE130" s="68" t="n"/>
      <c r="CF130" s="68" t="n"/>
      <c r="CG130" s="68" t="n"/>
      <c r="CH130" s="68" t="n"/>
      <c r="CI130" s="68" t="n"/>
      <c r="CJ130" s="68" t="n"/>
      <c r="CK130" s="68" t="n"/>
      <c r="CL130" s="68" t="n"/>
      <c r="CM130" s="68" t="n"/>
      <c r="CN130" s="68" t="n"/>
      <c r="CO130" s="68" t="n"/>
      <c r="CP130" s="68" t="n"/>
      <c r="CQ130" s="68" t="n"/>
      <c r="CR130" s="68" t="n"/>
      <c r="CS130" s="68" t="n"/>
      <c r="CT130" s="68" t="n"/>
      <c r="CU130" s="68" t="n"/>
      <c r="CV130" s="68" t="n"/>
    </row>
    <row r="131" ht="31.5" customFormat="1" customHeight="1" s="69">
      <c r="A131" s="56" t="n">
        <v>2021</v>
      </c>
      <c r="B131" s="57" t="n">
        <v>2</v>
      </c>
      <c r="C131" s="460" t="n"/>
      <c r="D131" s="57" t="n"/>
      <c r="E131" s="57" t="n"/>
      <c r="F131" s="58" t="n"/>
      <c r="G131" s="59" t="n"/>
      <c r="H131" s="59" t="n"/>
      <c r="I131" s="59" t="n"/>
      <c r="J131" s="59" t="n"/>
      <c r="K131" s="153" t="n"/>
      <c r="L131" s="154" t="n"/>
      <c r="M131" s="155" t="n"/>
      <c r="N131" s="94" t="n"/>
      <c r="O131" s="94" t="n"/>
      <c r="P131" s="94" t="n"/>
      <c r="Q131" s="94" t="n"/>
      <c r="R131" s="94" t="n"/>
      <c r="S131" s="60" t="n"/>
      <c r="T131" s="60" t="n"/>
      <c r="U131" s="94" t="n"/>
      <c r="V131" s="94" t="n"/>
      <c r="W131" s="94" t="n"/>
      <c r="X131" s="94" t="n"/>
      <c r="Y131" s="94" t="n"/>
      <c r="Z131" s="60" t="n"/>
      <c r="AA131" s="60" t="n"/>
      <c r="AB131" s="94" t="n"/>
      <c r="AC131" s="94" t="n"/>
      <c r="AD131" s="94" t="n"/>
      <c r="AE131" s="94" t="n"/>
      <c r="AF131" s="94" t="n"/>
      <c r="AG131" s="60" t="n"/>
      <c r="AH131" s="60" t="n"/>
      <c r="AI131" s="61" t="n"/>
      <c r="AJ131" s="62" t="n"/>
      <c r="AK131" s="63" t="n"/>
      <c r="AL131" s="60" t="n"/>
      <c r="AM131" s="60" t="n"/>
      <c r="AN131" s="64" t="n"/>
      <c r="AO131" s="64" t="n"/>
      <c r="AP131" s="64" t="n"/>
      <c r="AQ131" s="64" t="n"/>
      <c r="AR131" s="64" t="n"/>
      <c r="AS131" s="64" t="n"/>
      <c r="AT131" s="64" t="n"/>
      <c r="AU131" s="64" t="n"/>
      <c r="AV131" s="64" t="n"/>
      <c r="AW131" s="65" t="n"/>
      <c r="AX131" s="66" t="n"/>
      <c r="AY131" s="461" t="n"/>
      <c r="AZ131" s="67" t="n"/>
      <c r="BA131" s="66" t="n">
        <v>1</v>
      </c>
      <c r="BB131" s="66" t="n">
        <v>0.1</v>
      </c>
      <c r="BC131" s="66" t="n">
        <v>4.1</v>
      </c>
      <c r="BD131" s="66" t="n">
        <v>1.2</v>
      </c>
      <c r="BE131" s="66" t="n">
        <v>88.2</v>
      </c>
      <c r="BF131" s="24" t="inlineStr">
        <is>
          <t>الكترولوكس</t>
        </is>
      </c>
      <c r="BG131" s="68" t="inlineStr">
        <is>
          <t>القاهرة للصناعات المغذية غسالات</t>
        </is>
      </c>
      <c r="BH131" s="68" t="inlineStr">
        <is>
          <t xml:space="preserve">PDFRP2046      </t>
        </is>
      </c>
      <c r="BI131" s="68" t="n"/>
      <c r="BJ131" s="68" t="n"/>
      <c r="BK131" s="68" t="n"/>
      <c r="BL131" s="68" t="n"/>
      <c r="BM131" s="68" t="n"/>
      <c r="BN131" s="68" t="n"/>
      <c r="BO131" s="68" t="n"/>
      <c r="BP131" s="68" t="n"/>
      <c r="BQ131" s="68" t="n"/>
      <c r="BR131" s="68" t="n"/>
      <c r="BS131" s="68" t="n"/>
      <c r="BT131" s="68" t="n"/>
      <c r="BU131" s="68" t="n"/>
      <c r="BV131" s="68" t="n"/>
      <c r="BW131" s="68" t="n"/>
      <c r="BX131" s="68" t="n"/>
      <c r="BY131" s="68" t="n"/>
      <c r="BZ131" s="68" t="n"/>
      <c r="CA131" s="68" t="n"/>
      <c r="CB131" s="68" t="n"/>
      <c r="CC131" s="68" t="n"/>
      <c r="CD131" s="68" t="n"/>
      <c r="CE131" s="68" t="n"/>
      <c r="CF131" s="68" t="n"/>
      <c r="CG131" s="68" t="n"/>
      <c r="CH131" s="68" t="n"/>
      <c r="CI131" s="68" t="n"/>
      <c r="CJ131" s="68" t="n"/>
      <c r="CK131" s="68" t="n"/>
      <c r="CL131" s="68" t="n"/>
      <c r="CM131" s="68" t="n"/>
      <c r="CN131" s="68" t="n"/>
      <c r="CO131" s="68" t="n"/>
      <c r="CP131" s="68" t="n"/>
      <c r="CQ131" s="68" t="n"/>
      <c r="CR131" s="68" t="n"/>
      <c r="CS131" s="68" t="n"/>
      <c r="CT131" s="68" t="n"/>
      <c r="CU131" s="68" t="n"/>
      <c r="CV131" s="68" t="n"/>
    </row>
    <row r="132" ht="31.5" customFormat="1" customHeight="1" s="69">
      <c r="A132" s="56" t="n">
        <v>2021</v>
      </c>
      <c r="B132" s="57" t="n">
        <v>2</v>
      </c>
      <c r="C132" s="460" t="n"/>
      <c r="D132" s="57" t="n"/>
      <c r="E132" s="57" t="n"/>
      <c r="F132" s="58" t="n"/>
      <c r="G132" s="59" t="n"/>
      <c r="H132" s="59" t="n"/>
      <c r="I132" s="59" t="n"/>
      <c r="J132" s="59" t="n"/>
      <c r="K132" s="153" t="n"/>
      <c r="L132" s="154" t="n"/>
      <c r="M132" s="155" t="n"/>
      <c r="N132" s="94" t="n"/>
      <c r="O132" s="94" t="n"/>
      <c r="P132" s="94" t="n"/>
      <c r="Q132" s="94" t="n"/>
      <c r="R132" s="94" t="n"/>
      <c r="S132" s="60" t="n"/>
      <c r="T132" s="60" t="n"/>
      <c r="U132" s="94" t="n"/>
      <c r="V132" s="94" t="n"/>
      <c r="W132" s="94" t="n"/>
      <c r="X132" s="94" t="n"/>
      <c r="Y132" s="94" t="n"/>
      <c r="Z132" s="60" t="n"/>
      <c r="AA132" s="60" t="n"/>
      <c r="AB132" s="94" t="n"/>
      <c r="AC132" s="94" t="n"/>
      <c r="AD132" s="94" t="n"/>
      <c r="AE132" s="94" t="n"/>
      <c r="AF132" s="94" t="n"/>
      <c r="AG132" s="60" t="n"/>
      <c r="AH132" s="60" t="n"/>
      <c r="AI132" s="61" t="n"/>
      <c r="AJ132" s="62" t="n"/>
      <c r="AK132" s="63" t="n"/>
      <c r="AL132" s="60" t="n"/>
      <c r="AM132" s="60" t="n"/>
      <c r="AN132" s="64" t="n"/>
      <c r="AO132" s="64" t="n"/>
      <c r="AP132" s="64" t="n"/>
      <c r="AQ132" s="64" t="n"/>
      <c r="AR132" s="64" t="n"/>
      <c r="AS132" s="64" t="n"/>
      <c r="AT132" s="64" t="n"/>
      <c r="AU132" s="64" t="n"/>
      <c r="AV132" s="64" t="n"/>
      <c r="AW132" s="65" t="n"/>
      <c r="AX132" s="66" t="n"/>
      <c r="AY132" s="461" t="n"/>
      <c r="AZ132" s="67" t="n"/>
      <c r="BA132" s="66" t="n">
        <v>1</v>
      </c>
      <c r="BB132" s="66" t="n">
        <v>0.1</v>
      </c>
      <c r="BC132" s="66" t="n">
        <v>4.1</v>
      </c>
      <c r="BD132" s="66" t="n">
        <v>1.2</v>
      </c>
      <c r="BE132" s="66" t="n">
        <v>88.2</v>
      </c>
      <c r="BF132" s="24" t="inlineStr">
        <is>
          <t>الكترولوكس</t>
        </is>
      </c>
      <c r="BG132" s="68" t="inlineStr">
        <is>
          <t>القاهرة للصناعات المغذية غسالات</t>
        </is>
      </c>
      <c r="BH132" s="68" t="inlineStr">
        <is>
          <t xml:space="preserve">PDFRP2047      </t>
        </is>
      </c>
      <c r="BI132" s="68" t="n"/>
      <c r="BJ132" s="68" t="n"/>
      <c r="BK132" s="68" t="n"/>
      <c r="BL132" s="68" t="n"/>
      <c r="BM132" s="68" t="n"/>
      <c r="BN132" s="68" t="n"/>
      <c r="BO132" s="68" t="n"/>
      <c r="BP132" s="68" t="n"/>
      <c r="BQ132" s="68" t="n"/>
      <c r="BR132" s="68" t="n"/>
      <c r="BS132" s="68" t="n"/>
      <c r="BT132" s="68" t="n"/>
      <c r="BU132" s="68" t="n"/>
      <c r="BV132" s="68" t="n"/>
      <c r="BW132" s="68" t="n"/>
      <c r="BX132" s="68" t="n"/>
      <c r="BY132" s="68" t="n"/>
      <c r="BZ132" s="68" t="n"/>
      <c r="CA132" s="68" t="n"/>
      <c r="CB132" s="68" t="n"/>
      <c r="CC132" s="68" t="n"/>
      <c r="CD132" s="68" t="n"/>
      <c r="CE132" s="68" t="n"/>
      <c r="CF132" s="68" t="n"/>
      <c r="CG132" s="68" t="n"/>
      <c r="CH132" s="68" t="n"/>
      <c r="CI132" s="68" t="n"/>
      <c r="CJ132" s="68" t="n"/>
      <c r="CK132" s="68" t="n"/>
      <c r="CL132" s="68" t="n"/>
      <c r="CM132" s="68" t="n"/>
      <c r="CN132" s="68" t="n"/>
      <c r="CO132" s="68" t="n"/>
      <c r="CP132" s="68" t="n"/>
      <c r="CQ132" s="68" t="n"/>
      <c r="CR132" s="68" t="n"/>
      <c r="CS132" s="68" t="n"/>
      <c r="CT132" s="68" t="n"/>
      <c r="CU132" s="68" t="n"/>
      <c r="CV132" s="68" t="n"/>
    </row>
    <row r="133" ht="31.5" customFormat="1" customHeight="1" s="69">
      <c r="A133" s="56" t="n">
        <v>2021</v>
      </c>
      <c r="B133" s="57" t="n">
        <v>2</v>
      </c>
      <c r="C133" s="460" t="n"/>
      <c r="D133" s="57" t="n"/>
      <c r="E133" s="57" t="n"/>
      <c r="F133" s="58" t="n"/>
      <c r="G133" s="59" t="n"/>
      <c r="H133" s="59" t="n"/>
      <c r="I133" s="59" t="n"/>
      <c r="J133" s="59" t="n"/>
      <c r="K133" s="153" t="n"/>
      <c r="L133" s="154" t="n"/>
      <c r="M133" s="155" t="n"/>
      <c r="N133" s="94" t="n"/>
      <c r="O133" s="94" t="n"/>
      <c r="P133" s="94" t="n"/>
      <c r="Q133" s="94" t="n"/>
      <c r="R133" s="94" t="n"/>
      <c r="S133" s="60" t="n"/>
      <c r="T133" s="60" t="n"/>
      <c r="U133" s="94" t="n"/>
      <c r="V133" s="94" t="n"/>
      <c r="W133" s="94" t="n"/>
      <c r="X133" s="94" t="n"/>
      <c r="Y133" s="94" t="n"/>
      <c r="Z133" s="60" t="n"/>
      <c r="AA133" s="60" t="n"/>
      <c r="AB133" s="94" t="n"/>
      <c r="AC133" s="94" t="n"/>
      <c r="AD133" s="94" t="n"/>
      <c r="AE133" s="94" t="n"/>
      <c r="AF133" s="94" t="n"/>
      <c r="AG133" s="60" t="n"/>
      <c r="AH133" s="60" t="n"/>
      <c r="AI133" s="61" t="n"/>
      <c r="AJ133" s="62" t="n"/>
      <c r="AK133" s="63" t="n"/>
      <c r="AL133" s="60" t="n"/>
      <c r="AM133" s="60" t="n"/>
      <c r="AN133" s="64" t="n"/>
      <c r="AO133" s="64" t="n"/>
      <c r="AP133" s="64" t="n"/>
      <c r="AQ133" s="64" t="n"/>
      <c r="AR133" s="64" t="n"/>
      <c r="AS133" s="64" t="n"/>
      <c r="AT133" s="64" t="n"/>
      <c r="AU133" s="64" t="n"/>
      <c r="AV133" s="64" t="n"/>
      <c r="AW133" s="65" t="n"/>
      <c r="AX133" s="66" t="n"/>
      <c r="AY133" s="461" t="n"/>
      <c r="AZ133" s="67" t="n"/>
      <c r="BA133" s="66" t="n">
        <v>1</v>
      </c>
      <c r="BB133" s="66" t="n">
        <v>0.1</v>
      </c>
      <c r="BC133" s="66" t="n">
        <v>6.8</v>
      </c>
      <c r="BD133" s="66" t="n">
        <v>0.9</v>
      </c>
      <c r="BE133" s="66" t="n">
        <v>58.2</v>
      </c>
      <c r="BF133" s="24" t="inlineStr">
        <is>
          <t>الكترولوكس</t>
        </is>
      </c>
      <c r="BG133" s="68" t="inlineStr">
        <is>
          <t>القاهرة للصناعات المغذية غسالات</t>
        </is>
      </c>
      <c r="BH133" s="68" t="inlineStr">
        <is>
          <t xml:space="preserve">PDFRP2044      </t>
        </is>
      </c>
      <c r="BI133" s="68" t="n"/>
      <c r="BJ133" s="68" t="n"/>
      <c r="BK133" s="68" t="n"/>
      <c r="BL133" s="68" t="n"/>
      <c r="BM133" s="68" t="n"/>
      <c r="BN133" s="68" t="n"/>
      <c r="BO133" s="68" t="n"/>
      <c r="BP133" s="68" t="n"/>
      <c r="BQ133" s="68" t="n"/>
      <c r="BR133" s="68" t="n"/>
      <c r="BS133" s="68" t="n"/>
      <c r="BT133" s="68" t="n"/>
      <c r="BU133" s="68" t="n"/>
      <c r="BV133" s="68" t="n"/>
      <c r="BW133" s="68" t="n"/>
      <c r="BX133" s="68" t="n"/>
      <c r="BY133" s="68" t="n"/>
      <c r="BZ133" s="68" t="n"/>
      <c r="CA133" s="68" t="n"/>
      <c r="CB133" s="68" t="n"/>
      <c r="CC133" s="68" t="n"/>
      <c r="CD133" s="68" t="n"/>
      <c r="CE133" s="68" t="n"/>
      <c r="CF133" s="68" t="n"/>
      <c r="CG133" s="68" t="n"/>
      <c r="CH133" s="68" t="n"/>
      <c r="CI133" s="68" t="n"/>
      <c r="CJ133" s="68" t="n"/>
      <c r="CK133" s="68" t="n"/>
      <c r="CL133" s="68" t="n"/>
      <c r="CM133" s="68" t="n"/>
      <c r="CN133" s="68" t="n"/>
      <c r="CO133" s="68" t="n"/>
      <c r="CP133" s="68" t="n"/>
      <c r="CQ133" s="68" t="n"/>
      <c r="CR133" s="68" t="n"/>
      <c r="CS133" s="68" t="n"/>
      <c r="CT133" s="68" t="n"/>
      <c r="CU133" s="68" t="n"/>
      <c r="CV133" s="68" t="n"/>
    </row>
    <row r="134" ht="31.5" customFormat="1" customHeight="1" s="69">
      <c r="A134" s="56" t="n">
        <v>2021</v>
      </c>
      <c r="B134" s="57" t="n">
        <v>2</v>
      </c>
      <c r="C134" s="460" t="n"/>
      <c r="D134" s="57" t="n"/>
      <c r="E134" s="57" t="n"/>
      <c r="F134" s="58" t="n"/>
      <c r="G134" s="59" t="n"/>
      <c r="H134" s="59" t="n"/>
      <c r="I134" s="59" t="n"/>
      <c r="J134" s="59" t="n"/>
      <c r="K134" s="153" t="n"/>
      <c r="L134" s="154" t="n"/>
      <c r="M134" s="155" t="n"/>
      <c r="N134" s="94" t="n"/>
      <c r="O134" s="94" t="n"/>
      <c r="P134" s="94" t="n"/>
      <c r="Q134" s="94" t="n"/>
      <c r="R134" s="94" t="n"/>
      <c r="S134" s="60" t="n"/>
      <c r="T134" s="60" t="n"/>
      <c r="U134" s="94" t="n"/>
      <c r="V134" s="94" t="n"/>
      <c r="W134" s="94" t="n"/>
      <c r="X134" s="94" t="n"/>
      <c r="Y134" s="94" t="n"/>
      <c r="Z134" s="60" t="n"/>
      <c r="AA134" s="60" t="n"/>
      <c r="AB134" s="94" t="n"/>
      <c r="AC134" s="94" t="n"/>
      <c r="AD134" s="94" t="n"/>
      <c r="AE134" s="94" t="n"/>
      <c r="AF134" s="94" t="n"/>
      <c r="AG134" s="60" t="n"/>
      <c r="AH134" s="60" t="n"/>
      <c r="AI134" s="61" t="n"/>
      <c r="AJ134" s="62" t="n"/>
      <c r="AK134" s="63" t="n"/>
      <c r="AL134" s="60" t="n"/>
      <c r="AM134" s="60" t="n"/>
      <c r="AN134" s="64" t="n"/>
      <c r="AO134" s="64" t="n"/>
      <c r="AP134" s="64" t="n"/>
      <c r="AQ134" s="64" t="n"/>
      <c r="AR134" s="64" t="n"/>
      <c r="AS134" s="64" t="n"/>
      <c r="AT134" s="64" t="n"/>
      <c r="AU134" s="64" t="n"/>
      <c r="AV134" s="64" t="n"/>
      <c r="AW134" s="65" t="n"/>
      <c r="AX134" s="66" t="n"/>
      <c r="AY134" s="461" t="n"/>
      <c r="AZ134" s="67" t="n"/>
      <c r="BA134" s="66" t="n">
        <v>1</v>
      </c>
      <c r="BB134" s="66" t="n">
        <v>0.1</v>
      </c>
      <c r="BC134" s="66" t="n">
        <v>6.8</v>
      </c>
      <c r="BD134" s="66" t="n">
        <v>0.9</v>
      </c>
      <c r="BE134" s="66" t="n">
        <v>58.2</v>
      </c>
      <c r="BF134" s="24" t="inlineStr">
        <is>
          <t>الكترولوكس</t>
        </is>
      </c>
      <c r="BG134" s="68" t="inlineStr">
        <is>
          <t>القاهرة للصناعات المغذية غسالات</t>
        </is>
      </c>
      <c r="BH134" s="68" t="inlineStr">
        <is>
          <t xml:space="preserve">PDFRP2045      </t>
        </is>
      </c>
      <c r="BI134" s="68" t="n"/>
      <c r="BJ134" s="68" t="n"/>
      <c r="BK134" s="68" t="n"/>
      <c r="BL134" s="68" t="n"/>
      <c r="BM134" s="68" t="n"/>
      <c r="BN134" s="68" t="n"/>
      <c r="BO134" s="68" t="n"/>
      <c r="BP134" s="68" t="n"/>
      <c r="BQ134" s="68" t="n"/>
      <c r="BR134" s="68" t="n"/>
      <c r="BS134" s="68" t="n"/>
      <c r="BT134" s="68" t="n"/>
      <c r="BU134" s="68" t="n"/>
      <c r="BV134" s="68" t="n"/>
      <c r="BW134" s="68" t="n"/>
      <c r="BX134" s="68" t="n"/>
      <c r="BY134" s="68" t="n"/>
      <c r="BZ134" s="68" t="n"/>
      <c r="CA134" s="68" t="n"/>
      <c r="CB134" s="68" t="n"/>
      <c r="CC134" s="68" t="n"/>
      <c r="CD134" s="68" t="n"/>
      <c r="CE134" s="68" t="n"/>
      <c r="CF134" s="68" t="n"/>
      <c r="CG134" s="68" t="n"/>
      <c r="CH134" s="68" t="n"/>
      <c r="CI134" s="68" t="n"/>
      <c r="CJ134" s="68" t="n"/>
      <c r="CK134" s="68" t="n"/>
      <c r="CL134" s="68" t="n"/>
      <c r="CM134" s="68" t="n"/>
      <c r="CN134" s="68" t="n"/>
      <c r="CO134" s="68" t="n"/>
      <c r="CP134" s="68" t="n"/>
      <c r="CQ134" s="68" t="n"/>
      <c r="CR134" s="68" t="n"/>
      <c r="CS134" s="68" t="n"/>
      <c r="CT134" s="68" t="n"/>
      <c r="CU134" s="68" t="n"/>
      <c r="CV134" s="68" t="n"/>
    </row>
    <row r="135" ht="31.5" customFormat="1" customHeight="1" s="69">
      <c r="A135" s="56" t="n">
        <v>2021</v>
      </c>
      <c r="B135" s="57" t="n">
        <v>2</v>
      </c>
      <c r="C135" s="460" t="n"/>
      <c r="D135" s="57" t="n"/>
      <c r="E135" s="57" t="n"/>
      <c r="F135" s="58" t="n"/>
      <c r="G135" s="59" t="n"/>
      <c r="H135" s="59" t="n"/>
      <c r="I135" s="59" t="n"/>
      <c r="J135" s="59" t="n"/>
      <c r="K135" s="153" t="n"/>
      <c r="L135" s="154" t="n"/>
      <c r="M135" s="155" t="n"/>
      <c r="N135" s="94" t="n"/>
      <c r="O135" s="94" t="n"/>
      <c r="P135" s="94" t="n"/>
      <c r="Q135" s="94" t="n"/>
      <c r="R135" s="94" t="n"/>
      <c r="S135" s="60" t="n"/>
      <c r="T135" s="60" t="n"/>
      <c r="U135" s="94" t="n"/>
      <c r="V135" s="94" t="n"/>
      <c r="W135" s="94" t="n"/>
      <c r="X135" s="94" t="n"/>
      <c r="Y135" s="94" t="n"/>
      <c r="Z135" s="60" t="n"/>
      <c r="AA135" s="60" t="n"/>
      <c r="AB135" s="94" t="n"/>
      <c r="AC135" s="94" t="n"/>
      <c r="AD135" s="94" t="n"/>
      <c r="AE135" s="94" t="n"/>
      <c r="AF135" s="94" t="n"/>
      <c r="AG135" s="60" t="n"/>
      <c r="AH135" s="60" t="n"/>
      <c r="AI135" s="61" t="n"/>
      <c r="AJ135" s="62" t="n"/>
      <c r="AK135" s="63" t="n"/>
      <c r="AL135" s="60" t="n"/>
      <c r="AM135" s="60" t="n"/>
      <c r="AN135" s="64" t="n"/>
      <c r="AO135" s="64" t="n"/>
      <c r="AP135" s="64" t="n"/>
      <c r="AQ135" s="64" t="n"/>
      <c r="AR135" s="64" t="n"/>
      <c r="AS135" s="64" t="n"/>
      <c r="AT135" s="64" t="n"/>
      <c r="AU135" s="64" t="n"/>
      <c r="AV135" s="64" t="n"/>
      <c r="AW135" s="65" t="n"/>
      <c r="AX135" s="66" t="n"/>
      <c r="AY135" s="461" t="n"/>
      <c r="AZ135" s="67" t="n"/>
      <c r="BA135" s="66" t="n"/>
      <c r="BB135" s="66" t="n">
        <v>0.1</v>
      </c>
      <c r="BC135" s="66" t="n">
        <v>0.7</v>
      </c>
      <c r="BD135" s="66" t="n">
        <v>5.9</v>
      </c>
      <c r="BE135" s="66" t="n">
        <v>35.3</v>
      </c>
      <c r="BF135" s="24" t="inlineStr">
        <is>
          <t>الكترولوكس</t>
        </is>
      </c>
      <c r="BG135" s="68" t="inlineStr">
        <is>
          <t>القاهرة للصناعات المغذية سخانات</t>
        </is>
      </c>
      <c r="BH135" s="68" t="inlineStr">
        <is>
          <t>PHEWP0112</t>
        </is>
      </c>
      <c r="BI135" s="68" t="n"/>
      <c r="BJ135" s="68" t="n"/>
      <c r="BK135" s="68" t="n"/>
      <c r="BL135" s="68" t="n"/>
      <c r="BM135" s="68" t="n"/>
      <c r="BN135" s="68" t="n"/>
      <c r="BO135" s="68" t="n"/>
      <c r="BP135" s="68" t="n"/>
      <c r="BQ135" s="68" t="n"/>
      <c r="BR135" s="68" t="n"/>
      <c r="BS135" s="68" t="n"/>
      <c r="BT135" s="68" t="n"/>
      <c r="BU135" s="68" t="n"/>
      <c r="BV135" s="68" t="n"/>
      <c r="BW135" s="68" t="n"/>
      <c r="BX135" s="68" t="n"/>
      <c r="BY135" s="68" t="n"/>
      <c r="BZ135" s="68" t="n"/>
      <c r="CA135" s="68" t="n"/>
      <c r="CB135" s="68" t="n"/>
      <c r="CC135" s="68" t="n"/>
      <c r="CD135" s="68" t="n"/>
      <c r="CE135" s="68" t="n"/>
      <c r="CF135" s="68" t="n"/>
      <c r="CG135" s="68" t="n"/>
      <c r="CH135" s="68" t="n"/>
      <c r="CI135" s="68" t="n"/>
      <c r="CJ135" s="68" t="n"/>
      <c r="CK135" s="68" t="n"/>
      <c r="CL135" s="68" t="n"/>
      <c r="CM135" s="68" t="n"/>
      <c r="CN135" s="68" t="n"/>
      <c r="CO135" s="68" t="n"/>
      <c r="CP135" s="68" t="n"/>
      <c r="CQ135" s="68" t="n"/>
      <c r="CR135" s="68" t="n"/>
      <c r="CS135" s="68" t="n"/>
      <c r="CT135" s="68" t="n"/>
      <c r="CU135" s="68" t="n"/>
      <c r="CV135" s="68" t="n"/>
    </row>
    <row r="136" ht="31.5" customFormat="1" customHeight="1" s="69">
      <c r="A136" s="56" t="n">
        <v>2021</v>
      </c>
      <c r="B136" s="57" t="n">
        <v>2</v>
      </c>
      <c r="C136" s="460" t="n"/>
      <c r="D136" s="57" t="n"/>
      <c r="E136" s="57" t="n"/>
      <c r="F136" s="58" t="n"/>
      <c r="G136" s="59" t="n"/>
      <c r="H136" s="59" t="n"/>
      <c r="I136" s="59" t="n"/>
      <c r="J136" s="59" t="n"/>
      <c r="K136" s="153" t="n"/>
      <c r="L136" s="154" t="n"/>
      <c r="M136" s="155" t="n"/>
      <c r="N136" s="94" t="n"/>
      <c r="O136" s="94" t="n"/>
      <c r="P136" s="94" t="n"/>
      <c r="Q136" s="94" t="n"/>
      <c r="R136" s="94" t="n"/>
      <c r="S136" s="60" t="n"/>
      <c r="T136" s="60" t="n"/>
      <c r="U136" s="94" t="n"/>
      <c r="V136" s="94" t="n"/>
      <c r="W136" s="94" t="n"/>
      <c r="X136" s="94" t="n"/>
      <c r="Y136" s="94" t="n"/>
      <c r="Z136" s="60" t="n"/>
      <c r="AA136" s="60" t="n"/>
      <c r="AB136" s="94" t="n"/>
      <c r="AC136" s="94" t="n"/>
      <c r="AD136" s="94" t="n"/>
      <c r="AE136" s="94" t="n"/>
      <c r="AF136" s="94" t="n"/>
      <c r="AG136" s="60" t="n"/>
      <c r="AH136" s="60" t="n"/>
      <c r="AI136" s="61" t="n"/>
      <c r="AJ136" s="62" t="n"/>
      <c r="AK136" s="63" t="n"/>
      <c r="AL136" s="60" t="n"/>
      <c r="AM136" s="60" t="n"/>
      <c r="AN136" s="64" t="n"/>
      <c r="AO136" s="64" t="n"/>
      <c r="AP136" s="64" t="n"/>
      <c r="AQ136" s="64" t="n"/>
      <c r="AR136" s="64" t="n"/>
      <c r="AS136" s="64" t="n"/>
      <c r="AT136" s="64" t="n"/>
      <c r="AU136" s="64" t="n"/>
      <c r="AV136" s="64" t="n"/>
      <c r="AW136" s="65" t="n"/>
      <c r="AX136" s="66" t="n"/>
      <c r="AY136" s="461" t="n"/>
      <c r="AZ136" s="67" t="n"/>
      <c r="BA136" s="66" t="n"/>
      <c r="BB136" s="66" t="n">
        <v>0</v>
      </c>
      <c r="BC136" s="66" t="n">
        <v>0.5</v>
      </c>
      <c r="BD136" s="66" t="n">
        <v>10.8</v>
      </c>
      <c r="BE136" s="66" t="n">
        <v>604.2</v>
      </c>
      <c r="BF136" s="24" t="inlineStr">
        <is>
          <t>LG</t>
        </is>
      </c>
      <c r="BG136" s="68" t="inlineStr">
        <is>
          <t>HE</t>
        </is>
      </c>
      <c r="BH136" s="68" t="inlineStr">
        <is>
          <t>MFZ66236702</t>
        </is>
      </c>
      <c r="BI136" s="68" t="n"/>
      <c r="BJ136" s="68" t="n"/>
      <c r="BK136" s="68" t="n"/>
      <c r="BL136" s="68" t="n"/>
      <c r="BM136" s="68" t="n"/>
      <c r="BN136" s="68" t="n"/>
      <c r="BO136" s="68" t="n"/>
      <c r="BP136" s="68" t="n"/>
      <c r="BQ136" s="68" t="n"/>
      <c r="BR136" s="68" t="n"/>
      <c r="BS136" s="68" t="n"/>
      <c r="BT136" s="68" t="n"/>
      <c r="BU136" s="68" t="n"/>
      <c r="BV136" s="68" t="n"/>
      <c r="BW136" s="68" t="n"/>
      <c r="BX136" s="68" t="n"/>
      <c r="BY136" s="68" t="n"/>
      <c r="BZ136" s="68" t="n"/>
      <c r="CA136" s="68" t="n"/>
      <c r="CB136" s="68" t="n"/>
      <c r="CC136" s="68" t="n"/>
      <c r="CD136" s="68" t="n"/>
      <c r="CE136" s="68" t="n"/>
      <c r="CF136" s="68" t="n"/>
      <c r="CG136" s="68" t="n"/>
      <c r="CH136" s="68" t="n"/>
      <c r="CI136" s="68" t="n"/>
      <c r="CJ136" s="68" t="n"/>
      <c r="CK136" s="68" t="n"/>
      <c r="CL136" s="68" t="n"/>
      <c r="CM136" s="68" t="n"/>
      <c r="CN136" s="68" t="n"/>
      <c r="CO136" s="68" t="n"/>
      <c r="CP136" s="68" t="n"/>
      <c r="CQ136" s="68" t="n"/>
      <c r="CR136" s="68" t="n"/>
      <c r="CS136" s="68" t="n"/>
      <c r="CT136" s="68" t="n"/>
      <c r="CU136" s="68" t="n"/>
      <c r="CV136" s="68" t="n"/>
    </row>
    <row r="137" ht="31.5" customFormat="1" customHeight="1" s="69">
      <c r="A137" s="56" t="n">
        <v>2021</v>
      </c>
      <c r="B137" s="57" t="n">
        <v>2</v>
      </c>
      <c r="C137" s="460" t="n"/>
      <c r="D137" s="57" t="n"/>
      <c r="E137" s="57" t="n"/>
      <c r="F137" s="58" t="n"/>
      <c r="G137" s="59" t="n"/>
      <c r="H137" s="59" t="n"/>
      <c r="I137" s="59" t="n"/>
      <c r="J137" s="59" t="n"/>
      <c r="K137" s="153" t="n"/>
      <c r="L137" s="154" t="n"/>
      <c r="M137" s="155" t="n"/>
      <c r="N137" s="94" t="n"/>
      <c r="O137" s="94" t="n"/>
      <c r="P137" s="94" t="n"/>
      <c r="Q137" s="94" t="n"/>
      <c r="R137" s="94" t="n"/>
      <c r="S137" s="60" t="n"/>
      <c r="T137" s="60" t="n"/>
      <c r="U137" s="94" t="n"/>
      <c r="V137" s="94" t="n"/>
      <c r="W137" s="94" t="n"/>
      <c r="X137" s="94" t="n"/>
      <c r="Y137" s="94" t="n"/>
      <c r="Z137" s="60" t="n"/>
      <c r="AA137" s="60" t="n"/>
      <c r="AB137" s="94" t="n"/>
      <c r="AC137" s="94" t="n"/>
      <c r="AD137" s="94" t="n"/>
      <c r="AE137" s="94" t="n"/>
      <c r="AF137" s="94" t="n"/>
      <c r="AG137" s="60" t="n"/>
      <c r="AH137" s="60" t="n"/>
      <c r="AI137" s="61" t="n"/>
      <c r="AJ137" s="62" t="n"/>
      <c r="AK137" s="63" t="n"/>
      <c r="AL137" s="60" t="n"/>
      <c r="AM137" s="60" t="n"/>
      <c r="AN137" s="64" t="n"/>
      <c r="AO137" s="64" t="n"/>
      <c r="AP137" s="64" t="n"/>
      <c r="AQ137" s="64" t="n"/>
      <c r="AR137" s="64" t="n"/>
      <c r="AS137" s="64" t="n"/>
      <c r="AT137" s="64" t="n"/>
      <c r="AU137" s="64" t="n"/>
      <c r="AV137" s="64" t="n"/>
      <c r="AW137" s="65" t="n"/>
      <c r="AX137" s="66" t="n"/>
      <c r="AY137" s="461" t="n"/>
      <c r="AZ137" s="67" t="n"/>
      <c r="BA137" s="66" t="n"/>
      <c r="BB137" s="66" t="n">
        <v>0.1</v>
      </c>
      <c r="BC137" s="66" t="n">
        <v>3.1</v>
      </c>
      <c r="BD137" s="66" t="n">
        <v>1.9</v>
      </c>
      <c r="BE137" s="66" t="n">
        <v>107.3</v>
      </c>
      <c r="BF137" s="24" t="inlineStr">
        <is>
          <t>LG</t>
        </is>
      </c>
      <c r="BG137" s="68" t="inlineStr">
        <is>
          <t>HE</t>
        </is>
      </c>
      <c r="BH137" s="68" t="inlineStr">
        <is>
          <t>MFZ66236702</t>
        </is>
      </c>
      <c r="BI137" s="68" t="inlineStr">
        <is>
          <t xml:space="preserve">mma </t>
        </is>
      </c>
      <c r="BJ137" s="68" t="n"/>
      <c r="BK137" s="68" t="n"/>
      <c r="BL137" s="68" t="n"/>
      <c r="BM137" s="68" t="n"/>
      <c r="BN137" s="68" t="n"/>
      <c r="BO137" s="68" t="n"/>
      <c r="BP137" s="68" t="n"/>
      <c r="BQ137" s="68" t="n"/>
      <c r="BR137" s="68" t="n"/>
      <c r="BS137" s="68" t="n"/>
      <c r="BT137" s="68" t="n"/>
      <c r="BU137" s="68" t="n"/>
      <c r="BV137" s="68" t="n"/>
      <c r="BW137" s="68" t="n"/>
      <c r="BX137" s="68" t="n"/>
      <c r="BY137" s="68" t="n"/>
      <c r="BZ137" s="68" t="n"/>
      <c r="CA137" s="68" t="n"/>
      <c r="CB137" s="68" t="n"/>
      <c r="CC137" s="68" t="n"/>
      <c r="CD137" s="68" t="n"/>
      <c r="CE137" s="68" t="n"/>
      <c r="CF137" s="68" t="n"/>
      <c r="CG137" s="68" t="n"/>
      <c r="CH137" s="68" t="n"/>
      <c r="CI137" s="68" t="n"/>
      <c r="CJ137" s="68" t="n"/>
      <c r="CK137" s="68" t="n"/>
      <c r="CL137" s="68" t="n"/>
      <c r="CM137" s="68" t="n"/>
      <c r="CN137" s="68" t="n"/>
      <c r="CO137" s="68" t="n"/>
      <c r="CP137" s="68" t="n"/>
      <c r="CQ137" s="68" t="n"/>
      <c r="CR137" s="68" t="n"/>
      <c r="CS137" s="68" t="n"/>
      <c r="CT137" s="68" t="n"/>
      <c r="CU137" s="68" t="n"/>
      <c r="CV137" s="68" t="n"/>
    </row>
    <row r="138" ht="31.5" customFormat="1" customHeight="1" s="69">
      <c r="A138" s="56" t="n">
        <v>2021</v>
      </c>
      <c r="B138" s="57" t="n">
        <v>2</v>
      </c>
      <c r="C138" s="460" t="n"/>
      <c r="D138" s="57" t="n"/>
      <c r="E138" s="57" t="n"/>
      <c r="F138" s="58" t="n"/>
      <c r="G138" s="59" t="n"/>
      <c r="H138" s="59" t="n"/>
      <c r="I138" s="59" t="n"/>
      <c r="J138" s="59" t="n"/>
      <c r="K138" s="153" t="n"/>
      <c r="L138" s="154" t="n"/>
      <c r="M138" s="155" t="n"/>
      <c r="N138" s="94" t="n"/>
      <c r="O138" s="94" t="n"/>
      <c r="P138" s="94" t="n"/>
      <c r="Q138" s="94" t="n"/>
      <c r="R138" s="94" t="n"/>
      <c r="S138" s="60" t="n"/>
      <c r="T138" s="60" t="n"/>
      <c r="U138" s="94" t="n"/>
      <c r="V138" s="94" t="n"/>
      <c r="W138" s="94" t="n"/>
      <c r="X138" s="94" t="n"/>
      <c r="Y138" s="94" t="n"/>
      <c r="Z138" s="60" t="n"/>
      <c r="AA138" s="60" t="n"/>
      <c r="AB138" s="94" t="n"/>
      <c r="AC138" s="94" t="n"/>
      <c r="AD138" s="94" t="n"/>
      <c r="AE138" s="94" t="n"/>
      <c r="AF138" s="94" t="n"/>
      <c r="AG138" s="60" t="n"/>
      <c r="AH138" s="60" t="n"/>
      <c r="AI138" s="61" t="n"/>
      <c r="AJ138" s="62" t="n"/>
      <c r="AK138" s="63" t="n"/>
      <c r="AL138" s="60" t="n"/>
      <c r="AM138" s="60" t="n"/>
      <c r="AN138" s="64" t="n"/>
      <c r="AO138" s="64" t="n"/>
      <c r="AP138" s="64" t="n"/>
      <c r="AQ138" s="64" t="n"/>
      <c r="AR138" s="64" t="n"/>
      <c r="AS138" s="64" t="n"/>
      <c r="AT138" s="64" t="n"/>
      <c r="AU138" s="64" t="n"/>
      <c r="AV138" s="64" t="n"/>
      <c r="AW138" s="65" t="n"/>
      <c r="AX138" s="66" t="n"/>
      <c r="AY138" s="461" t="n"/>
      <c r="AZ138" s="67" t="n"/>
      <c r="BA138" s="66" t="n">
        <v>1</v>
      </c>
      <c r="BB138" s="66" t="n">
        <v>0.1</v>
      </c>
      <c r="BC138" s="66" t="n">
        <v>6</v>
      </c>
      <c r="BD138" s="66" t="n">
        <v>2.9</v>
      </c>
      <c r="BE138" s="66" t="n">
        <v>245.9</v>
      </c>
      <c r="BF138" s="24" t="inlineStr">
        <is>
          <t xml:space="preserve">الهندسية لانتاج الاجهزة المنزلية </t>
        </is>
      </c>
      <c r="BG138" s="68" t="inlineStr">
        <is>
          <t xml:space="preserve">الهندسية لانتاج الاجهزة المنزلية </t>
        </is>
      </c>
      <c r="BH138" s="68" t="n"/>
      <c r="BI138" s="68" t="n"/>
      <c r="BJ138" s="68" t="n"/>
      <c r="BK138" s="68" t="n"/>
      <c r="BL138" s="68" t="n"/>
      <c r="BM138" s="68" t="n"/>
      <c r="BN138" s="68" t="n"/>
      <c r="BO138" s="68" t="n"/>
      <c r="BP138" s="68" t="n"/>
      <c r="BQ138" s="68" t="n"/>
      <c r="BR138" s="68" t="n"/>
      <c r="BS138" s="68" t="n"/>
      <c r="BT138" s="68" t="n"/>
      <c r="BU138" s="68" t="n"/>
      <c r="BV138" s="68" t="n"/>
      <c r="BW138" s="68" t="n"/>
      <c r="BX138" s="68" t="n"/>
      <c r="BY138" s="68" t="n"/>
      <c r="BZ138" s="68" t="n"/>
      <c r="CA138" s="68" t="n"/>
      <c r="CB138" s="68" t="n"/>
      <c r="CC138" s="68" t="n"/>
      <c r="CD138" s="68" t="n"/>
      <c r="CE138" s="68" t="n"/>
      <c r="CF138" s="68" t="n"/>
      <c r="CG138" s="68" t="n"/>
      <c r="CH138" s="68" t="n"/>
      <c r="CI138" s="68" t="n"/>
      <c r="CJ138" s="68" t="n"/>
      <c r="CK138" s="68" t="n"/>
      <c r="CL138" s="68" t="n"/>
      <c r="CM138" s="68" t="n"/>
      <c r="CN138" s="68" t="n"/>
      <c r="CO138" s="68" t="n"/>
      <c r="CP138" s="68" t="n"/>
      <c r="CQ138" s="68" t="n"/>
      <c r="CR138" s="68" t="n"/>
      <c r="CS138" s="68" t="n"/>
      <c r="CT138" s="68" t="n"/>
      <c r="CU138" s="68" t="n"/>
      <c r="CV138" s="68" t="n"/>
    </row>
    <row r="139" ht="31.5" customFormat="1" customHeight="1" s="69">
      <c r="A139" s="56" t="n">
        <v>2021</v>
      </c>
      <c r="B139" s="57" t="n">
        <v>2</v>
      </c>
      <c r="C139" s="460" t="n"/>
      <c r="D139" s="57" t="n"/>
      <c r="E139" s="57" t="n"/>
      <c r="F139" s="58" t="n"/>
      <c r="G139" s="59" t="n"/>
      <c r="H139" s="59" t="n"/>
      <c r="I139" s="59" t="n"/>
      <c r="J139" s="59" t="n"/>
      <c r="K139" s="153" t="n"/>
      <c r="L139" s="154" t="n"/>
      <c r="M139" s="155" t="n"/>
      <c r="N139" s="94" t="n"/>
      <c r="O139" s="94" t="n"/>
      <c r="P139" s="94" t="n"/>
      <c r="Q139" s="94" t="n"/>
      <c r="R139" s="94" t="n"/>
      <c r="S139" s="60" t="n"/>
      <c r="T139" s="60" t="n"/>
      <c r="U139" s="94" t="n"/>
      <c r="V139" s="94" t="n"/>
      <c r="W139" s="94" t="n"/>
      <c r="X139" s="94" t="n"/>
      <c r="Y139" s="94" t="n"/>
      <c r="Z139" s="60" t="n"/>
      <c r="AA139" s="60" t="n"/>
      <c r="AB139" s="94" t="n"/>
      <c r="AC139" s="94" t="n"/>
      <c r="AD139" s="94" t="n"/>
      <c r="AE139" s="94" t="n"/>
      <c r="AF139" s="94" t="n"/>
      <c r="AG139" s="60" t="n"/>
      <c r="AH139" s="60" t="n"/>
      <c r="AI139" s="61" t="n"/>
      <c r="AJ139" s="62" t="n"/>
      <c r="AK139" s="63" t="n"/>
      <c r="AL139" s="60" t="n"/>
      <c r="AM139" s="60" t="n"/>
      <c r="AN139" s="64" t="n"/>
      <c r="AO139" s="64" t="n"/>
      <c r="AP139" s="64" t="n"/>
      <c r="AQ139" s="64" t="n"/>
      <c r="AR139" s="64" t="n"/>
      <c r="AS139" s="64" t="n"/>
      <c r="AT139" s="64" t="n"/>
      <c r="AU139" s="64" t="n"/>
      <c r="AV139" s="64" t="n"/>
      <c r="AW139" s="65" t="n"/>
      <c r="AX139" s="66" t="n"/>
      <c r="AY139" s="461" t="n"/>
      <c r="AZ139" s="67" t="n"/>
      <c r="BA139" s="66" t="n">
        <v>1</v>
      </c>
      <c r="BB139" s="66" t="n">
        <v>0.2</v>
      </c>
      <c r="BC139" s="66" t="n">
        <v>19.3</v>
      </c>
      <c r="BD139" s="66" t="n">
        <v>2.1</v>
      </c>
      <c r="BE139" s="66" t="n">
        <v>247</v>
      </c>
      <c r="BF139" s="24" t="inlineStr">
        <is>
          <t>اطلانتيك</t>
        </is>
      </c>
      <c r="BG139" s="68" t="inlineStr">
        <is>
          <t>اطلانتيك</t>
        </is>
      </c>
      <c r="BH139" s="68" t="n"/>
      <c r="BI139" s="68" t="n"/>
      <c r="BJ139" s="68" t="n"/>
      <c r="BK139" s="68" t="n"/>
      <c r="BL139" s="68" t="n"/>
      <c r="BM139" s="68" t="n"/>
      <c r="BN139" s="68" t="n"/>
      <c r="BO139" s="68" t="n"/>
      <c r="BP139" s="68" t="n"/>
      <c r="BQ139" s="68" t="n"/>
      <c r="BR139" s="68" t="n"/>
      <c r="BS139" s="68" t="n"/>
      <c r="BT139" s="68" t="n"/>
      <c r="BU139" s="68" t="n"/>
      <c r="BV139" s="68" t="n"/>
      <c r="BW139" s="68" t="n"/>
      <c r="BX139" s="68" t="n"/>
      <c r="BY139" s="68" t="n"/>
      <c r="BZ139" s="68" t="n"/>
      <c r="CA139" s="68" t="n"/>
      <c r="CB139" s="68" t="n"/>
      <c r="CC139" s="68" t="n"/>
      <c r="CD139" s="68" t="n"/>
      <c r="CE139" s="68" t="n"/>
      <c r="CF139" s="68" t="n"/>
      <c r="CG139" s="68" t="n"/>
      <c r="CH139" s="68" t="n"/>
      <c r="CI139" s="68" t="n"/>
      <c r="CJ139" s="68" t="n"/>
      <c r="CK139" s="68" t="n"/>
      <c r="CL139" s="68" t="n"/>
      <c r="CM139" s="68" t="n"/>
      <c r="CN139" s="68" t="n"/>
      <c r="CO139" s="68" t="n"/>
      <c r="CP139" s="68" t="n"/>
      <c r="CQ139" s="68" t="n"/>
      <c r="CR139" s="68" t="n"/>
      <c r="CS139" s="68" t="n"/>
      <c r="CT139" s="68" t="n"/>
      <c r="CU139" s="68" t="n"/>
      <c r="CV139" s="68" t="n"/>
    </row>
    <row r="140" ht="31.5" customFormat="1" customHeight="1" s="69">
      <c r="A140" s="56" t="n">
        <v>2021</v>
      </c>
      <c r="B140" s="57" t="n">
        <v>2</v>
      </c>
      <c r="C140" s="460" t="n"/>
      <c r="D140" s="57" t="n"/>
      <c r="E140" s="57" t="n"/>
      <c r="F140" s="58" t="n"/>
      <c r="G140" s="59" t="n"/>
      <c r="H140" s="59" t="n"/>
      <c r="I140" s="59" t="n"/>
      <c r="J140" s="59" t="n"/>
      <c r="K140" s="153" t="n"/>
      <c r="L140" s="154" t="n"/>
      <c r="M140" s="155" t="n"/>
      <c r="N140" s="94" t="n"/>
      <c r="O140" s="94" t="n"/>
      <c r="P140" s="94" t="n"/>
      <c r="Q140" s="94" t="n"/>
      <c r="R140" s="94" t="n"/>
      <c r="S140" s="60" t="n"/>
      <c r="T140" s="60" t="n"/>
      <c r="U140" s="94" t="n"/>
      <c r="V140" s="94" t="n"/>
      <c r="W140" s="94" t="n"/>
      <c r="X140" s="94" t="n"/>
      <c r="Y140" s="94" t="n"/>
      <c r="Z140" s="60" t="n"/>
      <c r="AA140" s="60" t="n"/>
      <c r="AB140" s="94" t="n"/>
      <c r="AC140" s="94" t="n"/>
      <c r="AD140" s="94" t="n"/>
      <c r="AE140" s="94" t="n"/>
      <c r="AF140" s="94" t="n"/>
      <c r="AG140" s="60" t="n"/>
      <c r="AH140" s="60" t="n"/>
      <c r="AI140" s="61" t="n"/>
      <c r="AJ140" s="62" t="n"/>
      <c r="AK140" s="63" t="n"/>
      <c r="AL140" s="60" t="n"/>
      <c r="AM140" s="60" t="n"/>
      <c r="AN140" s="64" t="n"/>
      <c r="AO140" s="64" t="n"/>
      <c r="AP140" s="64" t="n"/>
      <c r="AQ140" s="64" t="n"/>
      <c r="AR140" s="64" t="n"/>
      <c r="AS140" s="64" t="n"/>
      <c r="AT140" s="64" t="n"/>
      <c r="AU140" s="64" t="n"/>
      <c r="AV140" s="64" t="n"/>
      <c r="AW140" s="65" t="n"/>
      <c r="AX140" s="66" t="n"/>
      <c r="AY140" s="461" t="n"/>
      <c r="AZ140" s="67" t="n"/>
      <c r="BA140" s="66" t="n">
        <v>1</v>
      </c>
      <c r="BB140" s="66" t="n">
        <v>0.1</v>
      </c>
      <c r="BC140" s="66" t="n">
        <v>23.4</v>
      </c>
      <c r="BD140" s="66" t="n">
        <v>1.8</v>
      </c>
      <c r="BE140" s="66" t="n">
        <v>297</v>
      </c>
      <c r="BF140" s="24" t="inlineStr">
        <is>
          <t>اطلانتيك</t>
        </is>
      </c>
      <c r="BG140" s="68" t="inlineStr">
        <is>
          <t>اطلانتيك</t>
        </is>
      </c>
      <c r="BH140" s="68" t="n"/>
      <c r="BI140" s="68" t="n"/>
      <c r="BJ140" s="68" t="n"/>
      <c r="BK140" s="68" t="n"/>
      <c r="BL140" s="68" t="n"/>
      <c r="BM140" s="68" t="n"/>
      <c r="BN140" s="68" t="n"/>
      <c r="BO140" s="68" t="n"/>
      <c r="BP140" s="68" t="n"/>
      <c r="BQ140" s="68" t="n"/>
      <c r="BR140" s="68" t="n"/>
      <c r="BS140" s="68" t="n"/>
      <c r="BT140" s="68" t="n"/>
      <c r="BU140" s="68" t="n"/>
      <c r="BV140" s="68" t="n"/>
      <c r="BW140" s="68" t="n"/>
      <c r="BX140" s="68" t="n"/>
      <c r="BY140" s="68" t="n"/>
      <c r="BZ140" s="68" t="n"/>
      <c r="CA140" s="68" t="n"/>
      <c r="CB140" s="68" t="n"/>
      <c r="CC140" s="68" t="n"/>
      <c r="CD140" s="68" t="n"/>
      <c r="CE140" s="68" t="n"/>
      <c r="CF140" s="68" t="n"/>
      <c r="CG140" s="68" t="n"/>
      <c r="CH140" s="68" t="n"/>
      <c r="CI140" s="68" t="n"/>
      <c r="CJ140" s="68" t="n"/>
      <c r="CK140" s="68" t="n"/>
      <c r="CL140" s="68" t="n"/>
      <c r="CM140" s="68" t="n"/>
      <c r="CN140" s="68" t="n"/>
      <c r="CO140" s="68" t="n"/>
      <c r="CP140" s="68" t="n"/>
      <c r="CQ140" s="68" t="n"/>
      <c r="CR140" s="68" t="n"/>
      <c r="CS140" s="68" t="n"/>
      <c r="CT140" s="68" t="n"/>
      <c r="CU140" s="68" t="n"/>
      <c r="CV140" s="68" t="n"/>
    </row>
    <row r="141" ht="31.5" customFormat="1" customHeight="1" s="69">
      <c r="A141" s="56" t="n">
        <v>2021</v>
      </c>
      <c r="B141" s="57" t="n">
        <v>2</v>
      </c>
      <c r="C141" s="460" t="n"/>
      <c r="D141" s="57" t="n"/>
      <c r="E141" s="57" t="n"/>
      <c r="F141" s="58" t="n"/>
      <c r="G141" s="59" t="n"/>
      <c r="H141" s="59" t="n"/>
      <c r="I141" s="59" t="n"/>
      <c r="J141" s="59" t="n"/>
      <c r="K141" s="153" t="n"/>
      <c r="L141" s="154" t="n"/>
      <c r="M141" s="155" t="n"/>
      <c r="N141" s="94" t="n"/>
      <c r="O141" s="94" t="n"/>
      <c r="P141" s="94" t="n"/>
      <c r="Q141" s="94" t="n"/>
      <c r="R141" s="94" t="n"/>
      <c r="S141" s="60" t="n"/>
      <c r="T141" s="60" t="n"/>
      <c r="U141" s="94" t="n"/>
      <c r="V141" s="94" t="n"/>
      <c r="W141" s="94" t="n"/>
      <c r="X141" s="94" t="n"/>
      <c r="Y141" s="94" t="n"/>
      <c r="Z141" s="60" t="n"/>
      <c r="AA141" s="60" t="n"/>
      <c r="AB141" s="94" t="n"/>
      <c r="AC141" s="94" t="n"/>
      <c r="AD141" s="94" t="n"/>
      <c r="AE141" s="94" t="n"/>
      <c r="AF141" s="94" t="n"/>
      <c r="AG141" s="60" t="n"/>
      <c r="AH141" s="60" t="n"/>
      <c r="AI141" s="61" t="n"/>
      <c r="AJ141" s="62" t="n"/>
      <c r="AK141" s="63" t="n"/>
      <c r="AL141" s="60" t="n"/>
      <c r="AM141" s="60" t="n"/>
      <c r="AN141" s="64" t="n"/>
      <c r="AO141" s="64" t="n"/>
      <c r="AP141" s="64" t="n"/>
      <c r="AQ141" s="64" t="n"/>
      <c r="AR141" s="64" t="n"/>
      <c r="AS141" s="64" t="n"/>
      <c r="AT141" s="64" t="n"/>
      <c r="AU141" s="64" t="n"/>
      <c r="AV141" s="64" t="n"/>
      <c r="AW141" s="65" t="n"/>
      <c r="AX141" s="66" t="n"/>
      <c r="AY141" s="461" t="n"/>
      <c r="AZ141" s="67" t="n"/>
      <c r="BA141" s="66" t="n"/>
      <c r="BB141" s="66" t="n"/>
      <c r="BC141" s="66" t="n">
        <v>2.1</v>
      </c>
      <c r="BD141" s="66" t="n"/>
      <c r="BE141" s="66" t="n"/>
      <c r="BF141" s="24" t="inlineStr">
        <is>
          <t>عملاء متنوعون</t>
        </is>
      </c>
      <c r="BG141" s="68" t="inlineStr">
        <is>
          <t>عملاء متنوعون</t>
        </is>
      </c>
      <c r="BH141" s="68" t="n"/>
      <c r="BI141" s="68" t="n"/>
      <c r="BJ141" s="68" t="n"/>
      <c r="BK141" s="68" t="n"/>
      <c r="BL141" s="68" t="n"/>
      <c r="BM141" s="68" t="n"/>
      <c r="BN141" s="68" t="n"/>
      <c r="BO141" s="68" t="n"/>
      <c r="BP141" s="68" t="n"/>
      <c r="BQ141" s="68" t="n"/>
      <c r="BR141" s="68" t="n"/>
      <c r="BS141" s="68" t="n"/>
      <c r="BT141" s="68" t="n"/>
      <c r="BU141" s="68" t="n"/>
      <c r="BV141" s="68" t="n"/>
      <c r="BW141" s="68" t="n"/>
      <c r="BX141" s="68" t="n"/>
      <c r="BY141" s="68" t="n"/>
      <c r="BZ141" s="68" t="n"/>
      <c r="CA141" s="68" t="n"/>
      <c r="CB141" s="68" t="n"/>
      <c r="CC141" s="68" t="n"/>
      <c r="CD141" s="68" t="n"/>
      <c r="CE141" s="68" t="n"/>
      <c r="CF141" s="68" t="n"/>
      <c r="CG141" s="68" t="n"/>
      <c r="CH141" s="68" t="n"/>
      <c r="CI141" s="68" t="n"/>
      <c r="CJ141" s="68" t="n"/>
      <c r="CK141" s="68" t="n"/>
      <c r="CL141" s="68" t="n"/>
      <c r="CM141" s="68" t="n"/>
      <c r="CN141" s="68" t="n"/>
      <c r="CO141" s="68" t="n"/>
      <c r="CP141" s="68" t="n"/>
      <c r="CQ141" s="68" t="n"/>
      <c r="CR141" s="68" t="n"/>
      <c r="CS141" s="68" t="n"/>
      <c r="CT141" s="68" t="n"/>
      <c r="CU141" s="68" t="n"/>
      <c r="CV141" s="68" t="n"/>
    </row>
    <row r="142" ht="31.5" customFormat="1" customHeight="1" s="69">
      <c r="A142" s="56" t="n">
        <v>2021</v>
      </c>
      <c r="B142" s="57" t="n">
        <v>2</v>
      </c>
      <c r="C142" s="460" t="n"/>
      <c r="D142" s="57" t="n"/>
      <c r="E142" s="57" t="n"/>
      <c r="F142" s="58" t="n"/>
      <c r="G142" s="59" t="n"/>
      <c r="H142" s="59" t="n"/>
      <c r="I142" s="59" t="n"/>
      <c r="J142" s="59" t="n"/>
      <c r="K142" s="153" t="n"/>
      <c r="L142" s="154" t="n"/>
      <c r="M142" s="155" t="n"/>
      <c r="N142" s="94" t="n"/>
      <c r="O142" s="94" t="n"/>
      <c r="P142" s="94" t="n"/>
      <c r="Q142" s="94" t="n"/>
      <c r="R142" s="94" t="n"/>
      <c r="S142" s="60" t="n"/>
      <c r="T142" s="60" t="n"/>
      <c r="U142" s="94" t="n"/>
      <c r="V142" s="94" t="n"/>
      <c r="W142" s="94" t="n"/>
      <c r="X142" s="94" t="n"/>
      <c r="Y142" s="94" t="n"/>
      <c r="Z142" s="60" t="n"/>
      <c r="AA142" s="60" t="n"/>
      <c r="AB142" s="94" t="n"/>
      <c r="AC142" s="94" t="n"/>
      <c r="AD142" s="94" t="n"/>
      <c r="AE142" s="94" t="n"/>
      <c r="AF142" s="94" t="n"/>
      <c r="AG142" s="60" t="n"/>
      <c r="AH142" s="60" t="n"/>
      <c r="AI142" s="61" t="n"/>
      <c r="AJ142" s="62" t="n"/>
      <c r="AK142" s="63" t="n"/>
      <c r="AL142" s="60" t="n"/>
      <c r="AM142" s="60" t="n"/>
      <c r="AN142" s="64" t="n"/>
      <c r="AO142" s="64" t="n"/>
      <c r="AP142" s="64" t="n"/>
      <c r="AQ142" s="64" t="n"/>
      <c r="AR142" s="64" t="n"/>
      <c r="AS142" s="64" t="n"/>
      <c r="AT142" s="64" t="n"/>
      <c r="AU142" s="64" t="n"/>
      <c r="AV142" s="64" t="n"/>
      <c r="AW142" s="65" t="n"/>
      <c r="AX142" s="66" t="n"/>
      <c r="AY142" s="461" t="n"/>
      <c r="AZ142" s="67" t="n"/>
      <c r="BA142" s="66" t="n">
        <v>1</v>
      </c>
      <c r="BB142" s="66" t="n">
        <v>0.4</v>
      </c>
      <c r="BC142" s="66" t="n">
        <v>50.4</v>
      </c>
      <c r="BD142" s="66" t="n">
        <v>0.3</v>
      </c>
      <c r="BE142" s="66" t="n">
        <v>39.5</v>
      </c>
      <c r="BF142" s="24" t="inlineStr">
        <is>
          <t>الكترولوكس</t>
        </is>
      </c>
      <c r="BG142" s="68" t="inlineStr">
        <is>
          <t>القاهرة للصناعات المغذية غسالات</t>
        </is>
      </c>
      <c r="BH142" s="68" t="inlineStr">
        <is>
          <t>CDFRP2305</t>
        </is>
      </c>
      <c r="BI142" s="68" t="n"/>
      <c r="BJ142" s="68" t="n"/>
      <c r="BK142" s="68" t="n"/>
      <c r="BL142" s="68" t="n"/>
      <c r="BM142" s="68" t="n"/>
      <c r="BN142" s="68" t="n"/>
      <c r="BO142" s="68" t="n"/>
      <c r="BP142" s="68" t="n"/>
      <c r="BQ142" s="68" t="n"/>
      <c r="BR142" s="68" t="n"/>
      <c r="BS142" s="68" t="n"/>
      <c r="BT142" s="68" t="n"/>
      <c r="BU142" s="68" t="n"/>
      <c r="BV142" s="68" t="n"/>
      <c r="BW142" s="68" t="n"/>
      <c r="BX142" s="68" t="n"/>
      <c r="BY142" s="68" t="n"/>
      <c r="BZ142" s="68" t="n"/>
      <c r="CA142" s="68" t="n"/>
      <c r="CB142" s="68" t="n"/>
      <c r="CC142" s="68" t="n"/>
      <c r="CD142" s="68" t="n"/>
      <c r="CE142" s="68" t="n"/>
      <c r="CF142" s="68" t="n"/>
      <c r="CG142" s="68" t="n"/>
      <c r="CH142" s="68" t="n"/>
      <c r="CI142" s="68" t="n"/>
      <c r="CJ142" s="68" t="n"/>
      <c r="CK142" s="68" t="n"/>
      <c r="CL142" s="68" t="n"/>
      <c r="CM142" s="68" t="n"/>
      <c r="CN142" s="68" t="n"/>
      <c r="CO142" s="68" t="n"/>
      <c r="CP142" s="68" t="n"/>
      <c r="CQ142" s="68" t="n"/>
      <c r="CR142" s="68" t="n"/>
      <c r="CS142" s="68" t="n"/>
      <c r="CT142" s="68" t="n"/>
      <c r="CU142" s="68" t="n"/>
      <c r="CV142" s="68" t="n"/>
    </row>
    <row r="143" ht="31.5" customFormat="1" customHeight="1" s="69">
      <c r="A143" s="56" t="n">
        <v>2021</v>
      </c>
      <c r="B143" s="57" t="n">
        <v>2</v>
      </c>
      <c r="C143" s="460" t="n"/>
      <c r="D143" s="57" t="n"/>
      <c r="E143" s="57" t="n"/>
      <c r="F143" s="58" t="n"/>
      <c r="G143" s="59" t="n"/>
      <c r="H143" s="59" t="n"/>
      <c r="I143" s="59" t="n"/>
      <c r="J143" s="59" t="n"/>
      <c r="K143" s="153" t="n"/>
      <c r="L143" s="154" t="n"/>
      <c r="M143" s="155" t="n"/>
      <c r="N143" s="94" t="n"/>
      <c r="O143" s="94" t="n"/>
      <c r="P143" s="94" t="n"/>
      <c r="Q143" s="94" t="n"/>
      <c r="R143" s="94" t="n"/>
      <c r="S143" s="60" t="n"/>
      <c r="T143" s="60" t="n"/>
      <c r="U143" s="94" t="n"/>
      <c r="V143" s="94" t="n"/>
      <c r="W143" s="94" t="n"/>
      <c r="X143" s="94" t="n"/>
      <c r="Y143" s="94" t="n"/>
      <c r="Z143" s="60" t="n"/>
      <c r="AA143" s="60" t="n"/>
      <c r="AB143" s="94" t="n"/>
      <c r="AC143" s="94" t="n"/>
      <c r="AD143" s="94" t="n"/>
      <c r="AE143" s="94" t="n"/>
      <c r="AF143" s="94" t="n"/>
      <c r="AG143" s="60" t="n"/>
      <c r="AH143" s="60" t="n"/>
      <c r="AI143" s="61" t="n"/>
      <c r="AJ143" s="62" t="n"/>
      <c r="AK143" s="63" t="n"/>
      <c r="AL143" s="60" t="n"/>
      <c r="AM143" s="60" t="n"/>
      <c r="AN143" s="64" t="n"/>
      <c r="AO143" s="64" t="n"/>
      <c r="AP143" s="64" t="n"/>
      <c r="AQ143" s="64" t="n"/>
      <c r="AR143" s="64" t="n"/>
      <c r="AS143" s="64" t="n"/>
      <c r="AT143" s="64" t="n"/>
      <c r="AU143" s="64" t="n"/>
      <c r="AV143" s="64" t="n"/>
      <c r="AW143" s="65" t="n"/>
      <c r="AX143" s="66" t="n"/>
      <c r="AY143" s="461" t="n"/>
      <c r="AZ143" s="67" t="n"/>
      <c r="BA143" s="66" t="n">
        <v>1</v>
      </c>
      <c r="BB143" s="66" t="n">
        <v>0.1</v>
      </c>
      <c r="BC143" s="66" t="n">
        <v>10.7</v>
      </c>
      <c r="BD143" s="66" t="n">
        <v>2.4</v>
      </c>
      <c r="BE143" s="66" t="n">
        <v>312</v>
      </c>
      <c r="BF143" s="24" t="inlineStr">
        <is>
          <t>الكترولوكس</t>
        </is>
      </c>
      <c r="BG143" s="68" t="inlineStr">
        <is>
          <t>القاهرة للصناعات المغذية غسالات</t>
        </is>
      </c>
      <c r="BH143" s="68" t="inlineStr">
        <is>
          <t>CDFRP2306</t>
        </is>
      </c>
      <c r="BI143" s="68" t="n"/>
      <c r="BJ143" s="68" t="n"/>
      <c r="BK143" s="68" t="n"/>
      <c r="BL143" s="68" t="n"/>
      <c r="BM143" s="68" t="n"/>
      <c r="BN143" s="68" t="n"/>
      <c r="BO143" s="68" t="n"/>
      <c r="BP143" s="68" t="n"/>
      <c r="BQ143" s="68" t="n"/>
      <c r="BR143" s="68" t="n"/>
      <c r="BS143" s="68" t="n"/>
      <c r="BT143" s="68" t="n"/>
      <c r="BU143" s="68" t="n"/>
      <c r="BV143" s="68" t="n"/>
      <c r="BW143" s="68" t="n"/>
      <c r="BX143" s="68" t="n"/>
      <c r="BY143" s="68" t="n"/>
      <c r="BZ143" s="68" t="n"/>
      <c r="CA143" s="68" t="n"/>
      <c r="CB143" s="68" t="n"/>
      <c r="CC143" s="68" t="n"/>
      <c r="CD143" s="68" t="n"/>
      <c r="CE143" s="68" t="n"/>
      <c r="CF143" s="68" t="n"/>
      <c r="CG143" s="68" t="n"/>
      <c r="CH143" s="68" t="n"/>
      <c r="CI143" s="68" t="n"/>
      <c r="CJ143" s="68" t="n"/>
      <c r="CK143" s="68" t="n"/>
      <c r="CL143" s="68" t="n"/>
      <c r="CM143" s="68" t="n"/>
      <c r="CN143" s="68" t="n"/>
      <c r="CO143" s="68" t="n"/>
      <c r="CP143" s="68" t="n"/>
      <c r="CQ143" s="68" t="n"/>
      <c r="CR143" s="68" t="n"/>
      <c r="CS143" s="68" t="n"/>
      <c r="CT143" s="68" t="n"/>
      <c r="CU143" s="68" t="n"/>
      <c r="CV143" s="68" t="n"/>
    </row>
    <row r="144" ht="31.5" customFormat="1" customHeight="1" s="69">
      <c r="A144" s="56" t="n">
        <v>2021</v>
      </c>
      <c r="B144" s="57" t="n">
        <v>2</v>
      </c>
      <c r="C144" s="460" t="n"/>
      <c r="D144" s="57" t="n"/>
      <c r="E144" s="57" t="n"/>
      <c r="F144" s="58" t="n"/>
      <c r="G144" s="59" t="n"/>
      <c r="H144" s="59" t="n"/>
      <c r="I144" s="59" t="n"/>
      <c r="J144" s="59" t="n"/>
      <c r="K144" s="153" t="n"/>
      <c r="L144" s="154" t="n"/>
      <c r="M144" s="155" t="n"/>
      <c r="N144" s="94" t="n"/>
      <c r="O144" s="94" t="n"/>
      <c r="P144" s="94" t="n"/>
      <c r="Q144" s="94" t="n"/>
      <c r="R144" s="94" t="n"/>
      <c r="S144" s="60" t="n"/>
      <c r="T144" s="60" t="n"/>
      <c r="U144" s="94" t="n"/>
      <c r="V144" s="94" t="n"/>
      <c r="W144" s="94" t="n"/>
      <c r="X144" s="94" t="n"/>
      <c r="Y144" s="94" t="n"/>
      <c r="Z144" s="60" t="n"/>
      <c r="AA144" s="60" t="n"/>
      <c r="AB144" s="94" t="n"/>
      <c r="AC144" s="94" t="n"/>
      <c r="AD144" s="94" t="n"/>
      <c r="AE144" s="94" t="n"/>
      <c r="AF144" s="94" t="n"/>
      <c r="AG144" s="60" t="n"/>
      <c r="AH144" s="60" t="n"/>
      <c r="AI144" s="61" t="n"/>
      <c r="AJ144" s="62" t="n"/>
      <c r="AK144" s="63" t="n"/>
      <c r="AL144" s="60" t="n"/>
      <c r="AM144" s="60" t="n"/>
      <c r="AN144" s="64" t="n"/>
      <c r="AO144" s="64" t="n"/>
      <c r="AP144" s="64" t="n"/>
      <c r="AQ144" s="64" t="n"/>
      <c r="AR144" s="64" t="n"/>
      <c r="AS144" s="64" t="n"/>
      <c r="AT144" s="64" t="n"/>
      <c r="AU144" s="64" t="n"/>
      <c r="AV144" s="64" t="n"/>
      <c r="AW144" s="65" t="n"/>
      <c r="AX144" s="66" t="n"/>
      <c r="AY144" s="461" t="n"/>
      <c r="AZ144" s="67" t="n"/>
      <c r="BA144" s="66" t="n">
        <v>1</v>
      </c>
      <c r="BB144" s="66" t="n">
        <v>0.1</v>
      </c>
      <c r="BC144" s="66" t="n">
        <v>10</v>
      </c>
      <c r="BD144" s="66" t="n">
        <v>2</v>
      </c>
      <c r="BE144" s="66" t="n">
        <v>328.9</v>
      </c>
      <c r="BF144" s="24" t="inlineStr">
        <is>
          <t>الكترولوكس</t>
        </is>
      </c>
      <c r="BG144" s="68" t="inlineStr">
        <is>
          <t>القاهرة للصناعات المغذية غسالات</t>
        </is>
      </c>
      <c r="BH144" s="68" t="inlineStr">
        <is>
          <t>CDFRP2308</t>
        </is>
      </c>
      <c r="BI144" s="68" t="n"/>
      <c r="BJ144" s="68" t="n"/>
      <c r="BK144" s="68" t="n"/>
      <c r="BL144" s="68" t="n"/>
      <c r="BM144" s="68" t="n"/>
      <c r="BN144" s="68" t="n"/>
      <c r="BO144" s="68" t="n"/>
      <c r="BP144" s="68" t="n"/>
      <c r="BQ144" s="68" t="n"/>
      <c r="BR144" s="68" t="n"/>
      <c r="BS144" s="68" t="n"/>
      <c r="BT144" s="68" t="n"/>
      <c r="BU144" s="68" t="n"/>
      <c r="BV144" s="68" t="n"/>
      <c r="BW144" s="68" t="n"/>
      <c r="BX144" s="68" t="n"/>
      <c r="BY144" s="68" t="n"/>
      <c r="BZ144" s="68" t="n"/>
      <c r="CA144" s="68" t="n"/>
      <c r="CB144" s="68" t="n"/>
      <c r="CC144" s="68" t="n"/>
      <c r="CD144" s="68" t="n"/>
      <c r="CE144" s="68" t="n"/>
      <c r="CF144" s="68" t="n"/>
      <c r="CG144" s="68" t="n"/>
      <c r="CH144" s="68" t="n"/>
      <c r="CI144" s="68" t="n"/>
      <c r="CJ144" s="68" t="n"/>
      <c r="CK144" s="68" t="n"/>
      <c r="CL144" s="68" t="n"/>
      <c r="CM144" s="68" t="n"/>
      <c r="CN144" s="68" t="n"/>
      <c r="CO144" s="68" t="n"/>
      <c r="CP144" s="68" t="n"/>
      <c r="CQ144" s="68" t="n"/>
      <c r="CR144" s="68" t="n"/>
      <c r="CS144" s="68" t="n"/>
      <c r="CT144" s="68" t="n"/>
      <c r="CU144" s="68" t="n"/>
      <c r="CV144" s="68" t="n"/>
    </row>
    <row r="145" ht="31.5" customFormat="1" customHeight="1" s="69">
      <c r="A145" s="56" t="n">
        <v>2021</v>
      </c>
      <c r="B145" s="57" t="n">
        <v>2</v>
      </c>
      <c r="C145" s="460" t="n"/>
      <c r="D145" s="57" t="n"/>
      <c r="E145" s="57" t="n"/>
      <c r="F145" s="58" t="n"/>
      <c r="G145" s="59" t="n"/>
      <c r="H145" s="59" t="n"/>
      <c r="I145" s="59" t="n"/>
      <c r="J145" s="59" t="n"/>
      <c r="K145" s="153" t="n"/>
      <c r="L145" s="154" t="n"/>
      <c r="M145" s="155" t="n"/>
      <c r="N145" s="94" t="n"/>
      <c r="O145" s="94" t="n"/>
      <c r="P145" s="94" t="n"/>
      <c r="Q145" s="94" t="n"/>
      <c r="R145" s="94" t="n"/>
      <c r="S145" s="60" t="n"/>
      <c r="T145" s="60" t="n"/>
      <c r="U145" s="94" t="n"/>
      <c r="V145" s="94" t="n"/>
      <c r="W145" s="94" t="n"/>
      <c r="X145" s="94" t="n"/>
      <c r="Y145" s="94" t="n"/>
      <c r="Z145" s="60" t="n"/>
      <c r="AA145" s="60" t="n"/>
      <c r="AB145" s="94" t="n"/>
      <c r="AC145" s="94" t="n"/>
      <c r="AD145" s="94" t="n"/>
      <c r="AE145" s="94" t="n"/>
      <c r="AF145" s="94" t="n"/>
      <c r="AG145" s="60" t="n"/>
      <c r="AH145" s="60" t="n"/>
      <c r="AI145" s="61" t="n"/>
      <c r="AJ145" s="62" t="n"/>
      <c r="AK145" s="63" t="n"/>
      <c r="AL145" s="60" t="n"/>
      <c r="AM145" s="60" t="n"/>
      <c r="AN145" s="64" t="n"/>
      <c r="AO145" s="64" t="n"/>
      <c r="AP145" s="64" t="n"/>
      <c r="AQ145" s="64" t="n"/>
      <c r="AR145" s="64" t="n"/>
      <c r="AS145" s="64" t="n"/>
      <c r="AT145" s="64" t="n"/>
      <c r="AU145" s="64" t="n"/>
      <c r="AV145" s="64" t="n"/>
      <c r="AW145" s="65" t="n"/>
      <c r="AX145" s="66" t="n"/>
      <c r="AY145" s="461" t="n"/>
      <c r="AZ145" s="67" t="n"/>
      <c r="BA145" s="66" t="n">
        <v>1</v>
      </c>
      <c r="BB145" s="66" t="n">
        <v>0.7</v>
      </c>
      <c r="BC145" s="66" t="n">
        <v>77.2</v>
      </c>
      <c r="BD145" s="66" t="n">
        <v>0.4</v>
      </c>
      <c r="BE145" s="66" t="n">
        <v>42.1</v>
      </c>
      <c r="BF145" s="24" t="inlineStr">
        <is>
          <t>الكترولوكس</t>
        </is>
      </c>
      <c r="BG145" s="68" t="inlineStr">
        <is>
          <t>القاهرة للصناعات المغذية غسالات</t>
        </is>
      </c>
      <c r="BH145" s="68" t="inlineStr">
        <is>
          <t>CDFRP2314</t>
        </is>
      </c>
      <c r="BI145" s="68" t="n"/>
      <c r="BJ145" s="68" t="n"/>
      <c r="BK145" s="68" t="n"/>
      <c r="BL145" s="68" t="n"/>
      <c r="BM145" s="68" t="n"/>
      <c r="BN145" s="68" t="n"/>
      <c r="BO145" s="68" t="n"/>
      <c r="BP145" s="68" t="n"/>
      <c r="BQ145" s="68" t="n"/>
      <c r="BR145" s="68" t="n"/>
      <c r="BS145" s="68" t="n"/>
      <c r="BT145" s="68" t="n"/>
      <c r="BU145" s="68" t="n"/>
      <c r="BV145" s="68" t="n"/>
      <c r="BW145" s="68" t="n"/>
      <c r="BX145" s="68" t="n"/>
      <c r="BY145" s="68" t="n"/>
      <c r="BZ145" s="68" t="n"/>
      <c r="CA145" s="68" t="n"/>
      <c r="CB145" s="68" t="n"/>
      <c r="CC145" s="68" t="n"/>
      <c r="CD145" s="68" t="n"/>
      <c r="CE145" s="68" t="n"/>
      <c r="CF145" s="68" t="n"/>
      <c r="CG145" s="68" t="n"/>
      <c r="CH145" s="68" t="n"/>
      <c r="CI145" s="68" t="n"/>
      <c r="CJ145" s="68" t="n"/>
      <c r="CK145" s="68" t="n"/>
      <c r="CL145" s="68" t="n"/>
      <c r="CM145" s="68" t="n"/>
      <c r="CN145" s="68" t="n"/>
      <c r="CO145" s="68" t="n"/>
      <c r="CP145" s="68" t="n"/>
      <c r="CQ145" s="68" t="n"/>
      <c r="CR145" s="68" t="n"/>
      <c r="CS145" s="68" t="n"/>
      <c r="CT145" s="68" t="n"/>
      <c r="CU145" s="68" t="n"/>
      <c r="CV145" s="68" t="n"/>
    </row>
    <row r="146" ht="31.5" customFormat="1" customHeight="1" s="69">
      <c r="A146" s="56" t="n">
        <v>2021</v>
      </c>
      <c r="B146" s="57" t="n">
        <v>2</v>
      </c>
      <c r="C146" s="460" t="n"/>
      <c r="D146" s="57" t="n"/>
      <c r="E146" s="57" t="n"/>
      <c r="F146" s="58" t="n"/>
      <c r="G146" s="59" t="n"/>
      <c r="H146" s="59" t="n"/>
      <c r="I146" s="59" t="n"/>
      <c r="J146" s="59" t="n"/>
      <c r="K146" s="153" t="n"/>
      <c r="L146" s="154" t="n"/>
      <c r="M146" s="155" t="n"/>
      <c r="N146" s="94" t="n"/>
      <c r="O146" s="94" t="n"/>
      <c r="P146" s="94" t="n"/>
      <c r="Q146" s="94" t="n"/>
      <c r="R146" s="94" t="n"/>
      <c r="S146" s="60" t="n"/>
      <c r="T146" s="60" t="n"/>
      <c r="U146" s="94" t="n"/>
      <c r="V146" s="94" t="n"/>
      <c r="W146" s="94" t="n"/>
      <c r="X146" s="94" t="n"/>
      <c r="Y146" s="94" t="n"/>
      <c r="Z146" s="60" t="n"/>
      <c r="AA146" s="60" t="n"/>
      <c r="AB146" s="94" t="n"/>
      <c r="AC146" s="94" t="n"/>
      <c r="AD146" s="94" t="n"/>
      <c r="AE146" s="94" t="n"/>
      <c r="AF146" s="94" t="n"/>
      <c r="AG146" s="60" t="n"/>
      <c r="AH146" s="60" t="n"/>
      <c r="AI146" s="61" t="n"/>
      <c r="AJ146" s="62" t="n"/>
      <c r="AK146" s="63" t="n"/>
      <c r="AL146" s="60" t="n"/>
      <c r="AM146" s="60" t="n"/>
      <c r="AN146" s="64" t="n"/>
      <c r="AO146" s="64" t="n"/>
      <c r="AP146" s="64" t="n"/>
      <c r="AQ146" s="64" t="n"/>
      <c r="AR146" s="64" t="n"/>
      <c r="AS146" s="64" t="n"/>
      <c r="AT146" s="64" t="n"/>
      <c r="AU146" s="64" t="n"/>
      <c r="AV146" s="64" t="n"/>
      <c r="AW146" s="65" t="n"/>
      <c r="AX146" s="66" t="n"/>
      <c r="AY146" s="461" t="n"/>
      <c r="AZ146" s="67" t="n"/>
      <c r="BA146" s="66" t="n">
        <v>1</v>
      </c>
      <c r="BB146" s="66" t="n">
        <v>0</v>
      </c>
      <c r="BC146" s="66" t="n">
        <v>4.5</v>
      </c>
      <c r="BD146" s="66" t="n">
        <v>6.3</v>
      </c>
      <c r="BE146" s="66" t="n">
        <v>604.2</v>
      </c>
      <c r="BF146" s="24" t="inlineStr">
        <is>
          <t>الكترولوكس</t>
        </is>
      </c>
      <c r="BG146" s="68" t="inlineStr">
        <is>
          <t>القاهرة للصناعات المغذية غسالات</t>
        </is>
      </c>
      <c r="BH146" s="68" t="inlineStr">
        <is>
          <t>PDAWP7199</t>
        </is>
      </c>
      <c r="BI146" s="68" t="inlineStr">
        <is>
          <t>دلتا</t>
        </is>
      </c>
      <c r="BJ146" s="68" t="n"/>
      <c r="BK146" s="68" t="n"/>
      <c r="BL146" s="68" t="n"/>
      <c r="BM146" s="68" t="n"/>
      <c r="BN146" s="68" t="n"/>
      <c r="BO146" s="68" t="n"/>
      <c r="BP146" s="68" t="n"/>
      <c r="BQ146" s="68" t="n"/>
      <c r="BR146" s="68" t="n"/>
      <c r="BS146" s="68" t="n"/>
      <c r="BT146" s="68" t="n"/>
      <c r="BU146" s="68" t="n"/>
      <c r="BV146" s="68" t="n"/>
      <c r="BW146" s="68" t="n"/>
      <c r="BX146" s="68" t="n"/>
      <c r="BY146" s="68" t="n"/>
      <c r="BZ146" s="68" t="n"/>
      <c r="CA146" s="68" t="n"/>
      <c r="CB146" s="68" t="n"/>
      <c r="CC146" s="68" t="n"/>
      <c r="CD146" s="68" t="n"/>
      <c r="CE146" s="68" t="n"/>
      <c r="CF146" s="68" t="n"/>
      <c r="CG146" s="68" t="n"/>
      <c r="CH146" s="68" t="n"/>
      <c r="CI146" s="68" t="n"/>
      <c r="CJ146" s="68" t="n"/>
      <c r="CK146" s="68" t="n"/>
      <c r="CL146" s="68" t="n"/>
      <c r="CM146" s="68" t="n"/>
      <c r="CN146" s="68" t="n"/>
      <c r="CO146" s="68" t="n"/>
      <c r="CP146" s="68" t="n"/>
      <c r="CQ146" s="68" t="n"/>
      <c r="CR146" s="68" t="n"/>
      <c r="CS146" s="68" t="n"/>
      <c r="CT146" s="68" t="n"/>
      <c r="CU146" s="68" t="n"/>
      <c r="CV146" s="68" t="n"/>
    </row>
    <row r="147" ht="31.5" customFormat="1" customHeight="1" s="69">
      <c r="A147" s="56" t="n">
        <v>2021</v>
      </c>
      <c r="B147" s="57" t="n">
        <v>2</v>
      </c>
      <c r="C147" s="460" t="n"/>
      <c r="D147" s="57" t="n"/>
      <c r="E147" s="57" t="n"/>
      <c r="F147" s="58" t="n"/>
      <c r="G147" s="59" t="n"/>
      <c r="H147" s="59" t="n"/>
      <c r="I147" s="59" t="n"/>
      <c r="J147" s="59" t="n"/>
      <c r="K147" s="153" t="n"/>
      <c r="L147" s="154" t="n"/>
      <c r="M147" s="155" t="n"/>
      <c r="N147" s="94" t="n"/>
      <c r="O147" s="94" t="n"/>
      <c r="P147" s="94" t="n"/>
      <c r="Q147" s="94" t="n"/>
      <c r="R147" s="94" t="n"/>
      <c r="S147" s="60" t="n"/>
      <c r="T147" s="60" t="n"/>
      <c r="U147" s="94" t="n"/>
      <c r="V147" s="94" t="n"/>
      <c r="W147" s="94" t="n"/>
      <c r="X147" s="94" t="n"/>
      <c r="Y147" s="94" t="n"/>
      <c r="Z147" s="60" t="n"/>
      <c r="AA147" s="60" t="n"/>
      <c r="AB147" s="94" t="n"/>
      <c r="AC147" s="94" t="n"/>
      <c r="AD147" s="94" t="n"/>
      <c r="AE147" s="94" t="n"/>
      <c r="AF147" s="94" t="n"/>
      <c r="AG147" s="60" t="n"/>
      <c r="AH147" s="60" t="n"/>
      <c r="AI147" s="61" t="n"/>
      <c r="AJ147" s="62" t="n"/>
      <c r="AK147" s="63" t="n"/>
      <c r="AL147" s="60" t="n"/>
      <c r="AM147" s="60" t="n"/>
      <c r="AN147" s="64" t="n"/>
      <c r="AO147" s="64" t="n"/>
      <c r="AP147" s="64" t="n"/>
      <c r="AQ147" s="64" t="n"/>
      <c r="AR147" s="64" t="n"/>
      <c r="AS147" s="64" t="n"/>
      <c r="AT147" s="64" t="n"/>
      <c r="AU147" s="64" t="n"/>
      <c r="AV147" s="64" t="n"/>
      <c r="AW147" s="65" t="n"/>
      <c r="AX147" s="66" t="n"/>
      <c r="AY147" s="461" t="n"/>
      <c r="AZ147" s="67" t="n"/>
      <c r="BA147" s="66" t="n">
        <v>1</v>
      </c>
      <c r="BB147" s="66" t="n">
        <v>0.4</v>
      </c>
      <c r="BC147" s="66" t="n">
        <v>26.9</v>
      </c>
      <c r="BD147" s="66" t="n">
        <v>1.4</v>
      </c>
      <c r="BE147" s="66" t="n">
        <v>93.5</v>
      </c>
      <c r="BF147" s="24" t="inlineStr">
        <is>
          <t>الكترولوكس</t>
        </is>
      </c>
      <c r="BG147" s="68" t="inlineStr">
        <is>
          <t>القاهرة للصناعات المغذية غسالات</t>
        </is>
      </c>
      <c r="BH147" s="68" t="inlineStr">
        <is>
          <t>PDAWA6157</t>
        </is>
      </c>
      <c r="BI147" s="68" t="inlineStr">
        <is>
          <t>دلتا</t>
        </is>
      </c>
      <c r="BJ147" s="68" t="n"/>
      <c r="BK147" s="68" t="n"/>
      <c r="BL147" s="68" t="n"/>
      <c r="BM147" s="68" t="n"/>
      <c r="BN147" s="68" t="n"/>
      <c r="BO147" s="68" t="n"/>
      <c r="BP147" s="68" t="n"/>
      <c r="BQ147" s="68" t="n"/>
      <c r="BR147" s="68" t="n"/>
      <c r="BS147" s="68" t="n"/>
      <c r="BT147" s="68" t="n"/>
      <c r="BU147" s="68" t="n"/>
      <c r="BV147" s="68" t="n"/>
      <c r="BW147" s="68" t="n"/>
      <c r="BX147" s="68" t="n"/>
      <c r="BY147" s="68" t="n"/>
      <c r="BZ147" s="68" t="n"/>
      <c r="CA147" s="68" t="n"/>
      <c r="CB147" s="68" t="n"/>
      <c r="CC147" s="68" t="n"/>
      <c r="CD147" s="68" t="n"/>
      <c r="CE147" s="68" t="n"/>
      <c r="CF147" s="68" t="n"/>
      <c r="CG147" s="68" t="n"/>
      <c r="CH147" s="68" t="n"/>
      <c r="CI147" s="68" t="n"/>
      <c r="CJ147" s="68" t="n"/>
      <c r="CK147" s="68" t="n"/>
      <c r="CL147" s="68" t="n"/>
      <c r="CM147" s="68" t="n"/>
      <c r="CN147" s="68" t="n"/>
      <c r="CO147" s="68" t="n"/>
      <c r="CP147" s="68" t="n"/>
      <c r="CQ147" s="68" t="n"/>
      <c r="CR147" s="68" t="n"/>
      <c r="CS147" s="68" t="n"/>
      <c r="CT147" s="68" t="n"/>
      <c r="CU147" s="68" t="n"/>
      <c r="CV147" s="68" t="n"/>
    </row>
    <row r="148" ht="31.5" customFormat="1" customHeight="1" s="69">
      <c r="A148" s="56" t="n">
        <v>2021</v>
      </c>
      <c r="B148" s="57" t="n">
        <v>2</v>
      </c>
      <c r="C148" s="460" t="n"/>
      <c r="D148" s="57" t="n"/>
      <c r="E148" s="57" t="n"/>
      <c r="F148" s="58" t="n"/>
      <c r="G148" s="59" t="n"/>
      <c r="H148" s="59" t="n"/>
      <c r="I148" s="59" t="n"/>
      <c r="J148" s="59" t="n"/>
      <c r="K148" s="153" t="n"/>
      <c r="L148" s="154" t="n"/>
      <c r="M148" s="155" t="n"/>
      <c r="N148" s="94" t="n"/>
      <c r="O148" s="94" t="n"/>
      <c r="P148" s="94" t="n"/>
      <c r="Q148" s="94" t="n"/>
      <c r="R148" s="94" t="n"/>
      <c r="S148" s="60" t="n"/>
      <c r="T148" s="60" t="n"/>
      <c r="U148" s="94" t="n"/>
      <c r="V148" s="94" t="n"/>
      <c r="W148" s="94" t="n"/>
      <c r="X148" s="94" t="n"/>
      <c r="Y148" s="94" t="n"/>
      <c r="Z148" s="60" t="n"/>
      <c r="AA148" s="60" t="n"/>
      <c r="AB148" s="94" t="n"/>
      <c r="AC148" s="94" t="n"/>
      <c r="AD148" s="94" t="n"/>
      <c r="AE148" s="94" t="n"/>
      <c r="AF148" s="94" t="n"/>
      <c r="AG148" s="60" t="n"/>
      <c r="AH148" s="60" t="n"/>
      <c r="AI148" s="61" t="n"/>
      <c r="AJ148" s="62" t="n"/>
      <c r="AK148" s="63" t="n"/>
      <c r="AL148" s="60" t="n"/>
      <c r="AM148" s="60" t="n"/>
      <c r="AN148" s="64" t="n"/>
      <c r="AO148" s="64" t="n"/>
      <c r="AP148" s="64" t="n"/>
      <c r="AQ148" s="64" t="n"/>
      <c r="AR148" s="64" t="n"/>
      <c r="AS148" s="64" t="n"/>
      <c r="AT148" s="64" t="n"/>
      <c r="AU148" s="64" t="n"/>
      <c r="AV148" s="64" t="n"/>
      <c r="AW148" s="65" t="n"/>
      <c r="AX148" s="66" t="n"/>
      <c r="AY148" s="461" t="n"/>
      <c r="AZ148" s="67" t="n"/>
      <c r="BA148" s="66" t="n"/>
      <c r="BB148" s="66" t="n"/>
      <c r="BC148" s="66" t="n">
        <v>10.1</v>
      </c>
      <c r="BD148" s="66" t="n"/>
      <c r="BE148" s="66" t="n"/>
      <c r="BF148" s="24" t="inlineStr">
        <is>
          <t>الكترولوكس</t>
        </is>
      </c>
      <c r="BG148" s="68" t="inlineStr">
        <is>
          <t>القاهرة للصناعات المغذية غسالات</t>
        </is>
      </c>
      <c r="BH148" s="68" t="inlineStr">
        <is>
          <t>CDAWP6039</t>
        </is>
      </c>
      <c r="BI148" s="68" t="inlineStr">
        <is>
          <t>دلتا</t>
        </is>
      </c>
      <c r="BJ148" s="68" t="n"/>
      <c r="BK148" s="68" t="n"/>
      <c r="BL148" s="68" t="n"/>
      <c r="BM148" s="68" t="n"/>
      <c r="BN148" s="68" t="n"/>
      <c r="BO148" s="68" t="n"/>
      <c r="BP148" s="68" t="n"/>
      <c r="BQ148" s="68" t="n"/>
      <c r="BR148" s="68" t="n"/>
      <c r="BS148" s="68" t="n"/>
      <c r="BT148" s="68" t="n"/>
      <c r="BU148" s="68" t="n"/>
      <c r="BV148" s="68" t="n"/>
      <c r="BW148" s="68" t="n"/>
      <c r="BX148" s="68" t="n"/>
      <c r="BY148" s="68" t="n"/>
      <c r="BZ148" s="68" t="n"/>
      <c r="CA148" s="68" t="n"/>
      <c r="CB148" s="68" t="n"/>
      <c r="CC148" s="68" t="n"/>
      <c r="CD148" s="68" t="n"/>
      <c r="CE148" s="68" t="n"/>
      <c r="CF148" s="68" t="n"/>
      <c r="CG148" s="68" t="n"/>
      <c r="CH148" s="68" t="n"/>
      <c r="CI148" s="68" t="n"/>
      <c r="CJ148" s="68" t="n"/>
      <c r="CK148" s="68" t="n"/>
      <c r="CL148" s="68" t="n"/>
      <c r="CM148" s="68" t="n"/>
      <c r="CN148" s="68" t="n"/>
      <c r="CO148" s="68" t="n"/>
      <c r="CP148" s="68" t="n"/>
      <c r="CQ148" s="68" t="n"/>
      <c r="CR148" s="68" t="n"/>
      <c r="CS148" s="68" t="n"/>
      <c r="CT148" s="68" t="n"/>
      <c r="CU148" s="68" t="n"/>
      <c r="CV148" s="68" t="n"/>
    </row>
    <row r="149" ht="31.5" customFormat="1" customHeight="1" s="69">
      <c r="A149" s="56" t="n">
        <v>2021</v>
      </c>
      <c r="B149" s="57" t="n">
        <v>2</v>
      </c>
      <c r="C149" s="460" t="n"/>
      <c r="D149" s="57" t="n"/>
      <c r="E149" s="57" t="n"/>
      <c r="F149" s="58" t="n"/>
      <c r="G149" s="59" t="n"/>
      <c r="H149" s="59" t="n"/>
      <c r="I149" s="59" t="n"/>
      <c r="J149" s="59" t="n"/>
      <c r="K149" s="153" t="n"/>
      <c r="L149" s="154" t="n"/>
      <c r="M149" s="155" t="n"/>
      <c r="N149" s="94" t="n"/>
      <c r="O149" s="94" t="n"/>
      <c r="P149" s="94" t="n"/>
      <c r="Q149" s="94" t="n"/>
      <c r="R149" s="94" t="n"/>
      <c r="S149" s="60" t="n"/>
      <c r="T149" s="60" t="n"/>
      <c r="U149" s="94" t="n"/>
      <c r="V149" s="94" t="n"/>
      <c r="W149" s="94" t="n"/>
      <c r="X149" s="94" t="n"/>
      <c r="Y149" s="94" t="n"/>
      <c r="Z149" s="60" t="n"/>
      <c r="AA149" s="60" t="n"/>
      <c r="AB149" s="94" t="n"/>
      <c r="AC149" s="94" t="n"/>
      <c r="AD149" s="94" t="n"/>
      <c r="AE149" s="94" t="n"/>
      <c r="AF149" s="94" t="n"/>
      <c r="AG149" s="60" t="n"/>
      <c r="AH149" s="60" t="n"/>
      <c r="AI149" s="61" t="n"/>
      <c r="AJ149" s="62" t="n"/>
      <c r="AK149" s="63" t="n"/>
      <c r="AL149" s="60" t="n"/>
      <c r="AM149" s="60" t="n"/>
      <c r="AN149" s="64" t="n"/>
      <c r="AO149" s="64" t="n"/>
      <c r="AP149" s="64" t="n"/>
      <c r="AQ149" s="64" t="n"/>
      <c r="AR149" s="64" t="n"/>
      <c r="AS149" s="64" t="n"/>
      <c r="AT149" s="64" t="n"/>
      <c r="AU149" s="64" t="n"/>
      <c r="AV149" s="64" t="n"/>
      <c r="AW149" s="65" t="n"/>
      <c r="AX149" s="66" t="n"/>
      <c r="AY149" s="461" t="n"/>
      <c r="AZ149" s="67" t="n"/>
      <c r="BA149" s="66" t="n"/>
      <c r="BB149" s="66" t="n">
        <v>0</v>
      </c>
      <c r="BC149" s="66" t="n">
        <v>0.6</v>
      </c>
      <c r="BD149" s="66" t="n">
        <v>7.8</v>
      </c>
      <c r="BE149" s="66" t="n">
        <v>492.6</v>
      </c>
      <c r="BF149" s="24" t="inlineStr">
        <is>
          <t>عملاء متنوعون</t>
        </is>
      </c>
      <c r="BG149" s="68" t="inlineStr">
        <is>
          <t>عملاء متنوعون</t>
        </is>
      </c>
      <c r="BH149" s="68" t="n"/>
      <c r="BI149" s="68" t="n"/>
      <c r="BJ149" s="68" t="n"/>
      <c r="BK149" s="68" t="n"/>
      <c r="BL149" s="68" t="n"/>
      <c r="BM149" s="68" t="n"/>
      <c r="BN149" s="68" t="n"/>
      <c r="BO149" s="68" t="n"/>
      <c r="BP149" s="68" t="n"/>
      <c r="BQ149" s="68" t="n"/>
      <c r="BR149" s="68" t="n"/>
      <c r="BS149" s="68" t="n"/>
      <c r="BT149" s="68" t="n"/>
      <c r="BU149" s="68" t="n"/>
      <c r="BV149" s="68" t="n"/>
      <c r="BW149" s="68" t="n"/>
      <c r="BX149" s="68" t="n"/>
      <c r="BY149" s="68" t="n"/>
      <c r="BZ149" s="68" t="n"/>
      <c r="CA149" s="68" t="n"/>
      <c r="CB149" s="68" t="n"/>
      <c r="CC149" s="68" t="n"/>
      <c r="CD149" s="68" t="n"/>
      <c r="CE149" s="68" t="n"/>
      <c r="CF149" s="68" t="n"/>
      <c r="CG149" s="68" t="n"/>
      <c r="CH149" s="68" t="n"/>
      <c r="CI149" s="68" t="n"/>
      <c r="CJ149" s="68" t="n"/>
      <c r="CK149" s="68" t="n"/>
      <c r="CL149" s="68" t="n"/>
      <c r="CM149" s="68" t="n"/>
      <c r="CN149" s="68" t="n"/>
      <c r="CO149" s="68" t="n"/>
      <c r="CP149" s="68" t="n"/>
      <c r="CQ149" s="68" t="n"/>
      <c r="CR149" s="68" t="n"/>
      <c r="CS149" s="68" t="n"/>
      <c r="CT149" s="68" t="n"/>
      <c r="CU149" s="68" t="n"/>
      <c r="CV149" s="68" t="n"/>
    </row>
    <row r="150" ht="31.5" customFormat="1" customHeight="1" s="69">
      <c r="A150" s="56" t="n">
        <v>2021</v>
      </c>
      <c r="B150" s="57" t="n">
        <v>2</v>
      </c>
      <c r="C150" s="460" t="n"/>
      <c r="D150" s="57" t="n"/>
      <c r="E150" s="57" t="n"/>
      <c r="F150" s="58" t="n"/>
      <c r="G150" s="59" t="n"/>
      <c r="H150" s="59" t="n"/>
      <c r="I150" s="59" t="n"/>
      <c r="J150" s="59" t="n"/>
      <c r="K150" s="153" t="n"/>
      <c r="L150" s="154" t="n"/>
      <c r="M150" s="155" t="n"/>
      <c r="N150" s="94" t="n"/>
      <c r="O150" s="94" t="n"/>
      <c r="P150" s="94" t="n"/>
      <c r="Q150" s="94" t="n"/>
      <c r="R150" s="94" t="n"/>
      <c r="S150" s="60" t="n"/>
      <c r="T150" s="60" t="n"/>
      <c r="U150" s="94" t="n"/>
      <c r="V150" s="94" t="n"/>
      <c r="W150" s="94" t="n"/>
      <c r="X150" s="94" t="n"/>
      <c r="Y150" s="94" t="n"/>
      <c r="Z150" s="60" t="n"/>
      <c r="AA150" s="60" t="n"/>
      <c r="AB150" s="94" t="n"/>
      <c r="AC150" s="94" t="n"/>
      <c r="AD150" s="94" t="n"/>
      <c r="AE150" s="94" t="n"/>
      <c r="AF150" s="94" t="n"/>
      <c r="AG150" s="60" t="n"/>
      <c r="AH150" s="60" t="n"/>
      <c r="AI150" s="61" t="n"/>
      <c r="AJ150" s="62" t="n"/>
      <c r="AK150" s="63" t="n"/>
      <c r="AL150" s="60" t="n"/>
      <c r="AM150" s="60" t="n"/>
      <c r="AN150" s="64" t="n"/>
      <c r="AO150" s="64" t="n"/>
      <c r="AP150" s="64" t="n"/>
      <c r="AQ150" s="64" t="n"/>
      <c r="AR150" s="64" t="n"/>
      <c r="AS150" s="64" t="n"/>
      <c r="AT150" s="64" t="n"/>
      <c r="AU150" s="64" t="n"/>
      <c r="AV150" s="64" t="n"/>
      <c r="AW150" s="65" t="n"/>
      <c r="AX150" s="66" t="n"/>
      <c r="AY150" s="461" t="n"/>
      <c r="AZ150" s="67" t="n"/>
      <c r="BA150" s="66" t="n">
        <v>1</v>
      </c>
      <c r="BB150" s="66" t="n">
        <v>0.1</v>
      </c>
      <c r="BC150" s="66" t="n">
        <v>6</v>
      </c>
      <c r="BD150" s="66" t="n">
        <v>1</v>
      </c>
      <c r="BE150" s="66" t="n">
        <v>64.5</v>
      </c>
      <c r="BF150" s="24" t="inlineStr">
        <is>
          <t>LG</t>
        </is>
      </c>
      <c r="BG150" s="68" t="inlineStr">
        <is>
          <t>HE</t>
        </is>
      </c>
      <c r="BH150" s="68" t="inlineStr">
        <is>
          <t>3920EZ2058A</t>
        </is>
      </c>
      <c r="BI150" s="68" t="inlineStr">
        <is>
          <t>mmf</t>
        </is>
      </c>
      <c r="BJ150" s="68" t="n"/>
      <c r="BK150" s="68" t="n"/>
      <c r="BL150" s="68" t="n"/>
      <c r="BM150" s="68" t="n"/>
      <c r="BN150" s="68" t="n"/>
      <c r="BO150" s="68" t="n"/>
      <c r="BP150" s="68" t="n"/>
      <c r="BQ150" s="68" t="n"/>
      <c r="BR150" s="68" t="n"/>
      <c r="BS150" s="68" t="n"/>
      <c r="BT150" s="68" t="n"/>
      <c r="BU150" s="68" t="n"/>
      <c r="BV150" s="68" t="n"/>
      <c r="BW150" s="68" t="n"/>
      <c r="BX150" s="68" t="n"/>
      <c r="BY150" s="68" t="n"/>
      <c r="BZ150" s="68" t="n"/>
      <c r="CA150" s="68" t="n"/>
      <c r="CB150" s="68" t="n"/>
      <c r="CC150" s="68" t="n"/>
      <c r="CD150" s="68" t="n"/>
      <c r="CE150" s="68" t="n"/>
      <c r="CF150" s="68" t="n"/>
      <c r="CG150" s="68" t="n"/>
      <c r="CH150" s="68" t="n"/>
      <c r="CI150" s="68" t="n"/>
      <c r="CJ150" s="68" t="n"/>
      <c r="CK150" s="68" t="n"/>
      <c r="CL150" s="68" t="n"/>
      <c r="CM150" s="68" t="n"/>
      <c r="CN150" s="68" t="n"/>
      <c r="CO150" s="68" t="n"/>
      <c r="CP150" s="68" t="n"/>
      <c r="CQ150" s="68" t="n"/>
      <c r="CR150" s="68" t="n"/>
      <c r="CS150" s="68" t="n"/>
      <c r="CT150" s="68" t="n"/>
      <c r="CU150" s="68" t="n"/>
      <c r="CV150" s="68" t="n"/>
    </row>
    <row r="151" ht="31.5" customFormat="1" customHeight="1" s="69">
      <c r="A151" s="56" t="n">
        <v>2021</v>
      </c>
      <c r="B151" s="57" t="n">
        <v>2</v>
      </c>
      <c r="C151" s="460" t="n"/>
      <c r="D151" s="57" t="n"/>
      <c r="E151" s="57" t="n"/>
      <c r="F151" s="58" t="n"/>
      <c r="G151" s="59" t="n"/>
      <c r="H151" s="59" t="n"/>
      <c r="I151" s="59" t="n"/>
      <c r="J151" s="59" t="n"/>
      <c r="K151" s="153" t="n"/>
      <c r="L151" s="154" t="n"/>
      <c r="M151" s="155" t="n"/>
      <c r="N151" s="94" t="n"/>
      <c r="O151" s="94" t="n"/>
      <c r="P151" s="94" t="n"/>
      <c r="Q151" s="94" t="n"/>
      <c r="R151" s="94" t="n"/>
      <c r="S151" s="60" t="n"/>
      <c r="T151" s="60" t="n"/>
      <c r="U151" s="94" t="n"/>
      <c r="V151" s="94" t="n"/>
      <c r="W151" s="94" t="n"/>
      <c r="X151" s="94" t="n"/>
      <c r="Y151" s="94" t="n"/>
      <c r="Z151" s="60" t="n"/>
      <c r="AA151" s="60" t="n"/>
      <c r="AB151" s="94" t="n"/>
      <c r="AC151" s="94" t="n"/>
      <c r="AD151" s="94" t="n"/>
      <c r="AE151" s="94" t="n"/>
      <c r="AF151" s="94" t="n"/>
      <c r="AG151" s="60" t="n"/>
      <c r="AH151" s="60" t="n"/>
      <c r="AI151" s="61" t="n"/>
      <c r="AJ151" s="62" t="n"/>
      <c r="AK151" s="63" t="n"/>
      <c r="AL151" s="60" t="n"/>
      <c r="AM151" s="60" t="n"/>
      <c r="AN151" s="64" t="n"/>
      <c r="AO151" s="64" t="n"/>
      <c r="AP151" s="64" t="n"/>
      <c r="AQ151" s="64" t="n"/>
      <c r="AR151" s="64" t="n"/>
      <c r="AS151" s="64" t="n"/>
      <c r="AT151" s="64" t="n"/>
      <c r="AU151" s="64" t="n"/>
      <c r="AV151" s="64" t="n"/>
      <c r="AW151" s="65" t="n"/>
      <c r="AX151" s="66" t="n"/>
      <c r="AY151" s="461" t="n"/>
      <c r="AZ151" s="67" t="n"/>
      <c r="BA151" s="66" t="n"/>
      <c r="BB151" s="66" t="n">
        <v>0.1</v>
      </c>
      <c r="BC151" s="66" t="n">
        <v>1.2</v>
      </c>
      <c r="BD151" s="66" t="n">
        <v>0.4</v>
      </c>
      <c r="BE151" s="66" t="n">
        <v>3.7</v>
      </c>
      <c r="BF151" s="24" t="inlineStr">
        <is>
          <t>LG</t>
        </is>
      </c>
      <c r="BG151" s="68" t="inlineStr">
        <is>
          <t>HE</t>
        </is>
      </c>
      <c r="BH151" s="68" t="inlineStr">
        <is>
          <t>3920FZ3114C</t>
        </is>
      </c>
      <c r="BI151" s="68" t="inlineStr">
        <is>
          <t>mmf</t>
        </is>
      </c>
      <c r="BJ151" s="68" t="n"/>
      <c r="BK151" s="68" t="n"/>
      <c r="BL151" s="68" t="n"/>
      <c r="BM151" s="68" t="n"/>
      <c r="BN151" s="68" t="n"/>
      <c r="BO151" s="68" t="n"/>
      <c r="BP151" s="68" t="n"/>
      <c r="BQ151" s="68" t="n"/>
      <c r="BR151" s="68" t="n"/>
      <c r="BS151" s="68" t="n"/>
      <c r="BT151" s="68" t="n"/>
      <c r="BU151" s="68" t="n"/>
      <c r="BV151" s="68" t="n"/>
      <c r="BW151" s="68" t="n"/>
      <c r="BX151" s="68" t="n"/>
      <c r="BY151" s="68" t="n"/>
      <c r="BZ151" s="68" t="n"/>
      <c r="CA151" s="68" t="n"/>
      <c r="CB151" s="68" t="n"/>
      <c r="CC151" s="68" t="n"/>
      <c r="CD151" s="68" t="n"/>
      <c r="CE151" s="68" t="n"/>
      <c r="CF151" s="68" t="n"/>
      <c r="CG151" s="68" t="n"/>
      <c r="CH151" s="68" t="n"/>
      <c r="CI151" s="68" t="n"/>
      <c r="CJ151" s="68" t="n"/>
      <c r="CK151" s="68" t="n"/>
      <c r="CL151" s="68" t="n"/>
      <c r="CM151" s="68" t="n"/>
      <c r="CN151" s="68" t="n"/>
      <c r="CO151" s="68" t="n"/>
      <c r="CP151" s="68" t="n"/>
      <c r="CQ151" s="68" t="n"/>
      <c r="CR151" s="68" t="n"/>
      <c r="CS151" s="68" t="n"/>
      <c r="CT151" s="68" t="n"/>
      <c r="CU151" s="68" t="n"/>
      <c r="CV151" s="68" t="n"/>
    </row>
    <row r="152" ht="31.5" customFormat="1" customHeight="1" s="69">
      <c r="A152" s="56" t="n">
        <v>2021</v>
      </c>
      <c r="B152" s="57" t="n">
        <v>2</v>
      </c>
      <c r="C152" s="460" t="n"/>
      <c r="D152" s="57" t="n"/>
      <c r="E152" s="57" t="n"/>
      <c r="F152" s="58" t="n"/>
      <c r="G152" s="59" t="n"/>
      <c r="H152" s="59" t="n"/>
      <c r="I152" s="59" t="n"/>
      <c r="J152" s="59" t="n"/>
      <c r="K152" s="153" t="n"/>
      <c r="L152" s="154" t="n"/>
      <c r="M152" s="155" t="n"/>
      <c r="N152" s="94" t="n"/>
      <c r="O152" s="94" t="n"/>
      <c r="P152" s="94" t="n"/>
      <c r="Q152" s="94" t="n"/>
      <c r="R152" s="94" t="n"/>
      <c r="S152" s="60" t="n"/>
      <c r="T152" s="60" t="n"/>
      <c r="U152" s="94" t="n"/>
      <c r="V152" s="94" t="n"/>
      <c r="W152" s="94" t="n"/>
      <c r="X152" s="94" t="n"/>
      <c r="Y152" s="94" t="n"/>
      <c r="Z152" s="60" t="n"/>
      <c r="AA152" s="60" t="n"/>
      <c r="AB152" s="94" t="n"/>
      <c r="AC152" s="94" t="n"/>
      <c r="AD152" s="94" t="n"/>
      <c r="AE152" s="94" t="n"/>
      <c r="AF152" s="94" t="n"/>
      <c r="AG152" s="60" t="n"/>
      <c r="AH152" s="60" t="n"/>
      <c r="AI152" s="61" t="n"/>
      <c r="AJ152" s="62" t="n"/>
      <c r="AK152" s="63" t="n"/>
      <c r="AL152" s="60" t="n"/>
      <c r="AM152" s="60" t="n"/>
      <c r="AN152" s="64" t="n"/>
      <c r="AO152" s="64" t="n"/>
      <c r="AP152" s="64" t="n"/>
      <c r="AQ152" s="64" t="n"/>
      <c r="AR152" s="64" t="n"/>
      <c r="AS152" s="64" t="n"/>
      <c r="AT152" s="64" t="n"/>
      <c r="AU152" s="64" t="n"/>
      <c r="AV152" s="64" t="n"/>
      <c r="AW152" s="65" t="n"/>
      <c r="AX152" s="66" t="n"/>
      <c r="AY152" s="461" t="n"/>
      <c r="AZ152" s="67" t="n"/>
      <c r="BA152" s="66" t="n">
        <v>1</v>
      </c>
      <c r="BB152" s="66" t="n">
        <v>0</v>
      </c>
      <c r="BC152" s="66" t="n">
        <v>3.3</v>
      </c>
      <c r="BD152" s="66" t="n">
        <v>3.1</v>
      </c>
      <c r="BE152" s="66" t="n">
        <v>599.4</v>
      </c>
      <c r="BF152" s="24" t="inlineStr">
        <is>
          <t>LG</t>
        </is>
      </c>
      <c r="BG152" s="68" t="inlineStr">
        <is>
          <t>HE</t>
        </is>
      </c>
      <c r="BH152" s="68" t="inlineStr">
        <is>
          <t>MFZ65333801</t>
        </is>
      </c>
      <c r="BI152" s="68" t="inlineStr">
        <is>
          <t>mma</t>
        </is>
      </c>
      <c r="BJ152" s="68" t="n"/>
      <c r="BK152" s="68" t="n"/>
      <c r="BL152" s="68" t="n"/>
      <c r="BM152" s="68" t="n"/>
      <c r="BN152" s="68" t="n"/>
      <c r="BO152" s="68" t="n"/>
      <c r="BP152" s="68" t="n"/>
      <c r="BQ152" s="68" t="n"/>
      <c r="BR152" s="68" t="n"/>
      <c r="BS152" s="68" t="n"/>
      <c r="BT152" s="68" t="n"/>
      <c r="BU152" s="68" t="n"/>
      <c r="BV152" s="68" t="n"/>
      <c r="BW152" s="68" t="n"/>
      <c r="BX152" s="68" t="n"/>
      <c r="BY152" s="68" t="n"/>
      <c r="BZ152" s="68" t="n"/>
      <c r="CA152" s="68" t="n"/>
      <c r="CB152" s="68" t="n"/>
      <c r="CC152" s="68" t="n"/>
      <c r="CD152" s="68" t="n"/>
      <c r="CE152" s="68" t="n"/>
      <c r="CF152" s="68" t="n"/>
      <c r="CG152" s="68" t="n"/>
      <c r="CH152" s="68" t="n"/>
      <c r="CI152" s="68" t="n"/>
      <c r="CJ152" s="68" t="n"/>
      <c r="CK152" s="68" t="n"/>
      <c r="CL152" s="68" t="n"/>
      <c r="CM152" s="68" t="n"/>
      <c r="CN152" s="68" t="n"/>
      <c r="CO152" s="68" t="n"/>
      <c r="CP152" s="68" t="n"/>
      <c r="CQ152" s="68" t="n"/>
      <c r="CR152" s="68" t="n"/>
      <c r="CS152" s="68" t="n"/>
      <c r="CT152" s="68" t="n"/>
      <c r="CU152" s="68" t="n"/>
      <c r="CV152" s="68" t="n"/>
    </row>
    <row r="153" ht="31.5" customFormat="1" customHeight="1" s="69">
      <c r="A153" s="56" t="n">
        <v>2021</v>
      </c>
      <c r="B153" s="57" t="n">
        <v>2</v>
      </c>
      <c r="C153" s="460" t="n"/>
      <c r="D153" s="57" t="n"/>
      <c r="E153" s="57" t="n"/>
      <c r="F153" s="58" t="n"/>
      <c r="G153" s="59" t="n"/>
      <c r="H153" s="59" t="n"/>
      <c r="I153" s="59" t="n"/>
      <c r="J153" s="59" t="n"/>
      <c r="K153" s="153" t="n"/>
      <c r="L153" s="154" t="n"/>
      <c r="M153" s="155" t="n"/>
      <c r="N153" s="94" t="n"/>
      <c r="O153" s="94" t="n"/>
      <c r="P153" s="94" t="n"/>
      <c r="Q153" s="94" t="n"/>
      <c r="R153" s="94" t="n"/>
      <c r="S153" s="60" t="n"/>
      <c r="T153" s="60" t="n"/>
      <c r="U153" s="94" t="n"/>
      <c r="V153" s="94" t="n"/>
      <c r="W153" s="94" t="n"/>
      <c r="X153" s="94" t="n"/>
      <c r="Y153" s="94" t="n"/>
      <c r="Z153" s="60" t="n"/>
      <c r="AA153" s="60" t="n"/>
      <c r="AB153" s="94" t="n"/>
      <c r="AC153" s="94" t="n"/>
      <c r="AD153" s="94" t="n"/>
      <c r="AE153" s="94" t="n"/>
      <c r="AF153" s="94" t="n"/>
      <c r="AG153" s="60" t="n"/>
      <c r="AH153" s="60" t="n"/>
      <c r="AI153" s="61" t="n"/>
      <c r="AJ153" s="62" t="n"/>
      <c r="AK153" s="63" t="n"/>
      <c r="AL153" s="60" t="n"/>
      <c r="AM153" s="60" t="n"/>
      <c r="AN153" s="64" t="n"/>
      <c r="AO153" s="64" t="n"/>
      <c r="AP153" s="64" t="n"/>
      <c r="AQ153" s="64" t="n"/>
      <c r="AR153" s="64" t="n"/>
      <c r="AS153" s="64" t="n"/>
      <c r="AT153" s="64" t="n"/>
      <c r="AU153" s="64" t="n"/>
      <c r="AV153" s="64" t="n"/>
      <c r="AW153" s="65" t="n"/>
      <c r="AX153" s="66" t="n"/>
      <c r="AY153" s="461" t="n"/>
      <c r="AZ153" s="67" t="n"/>
      <c r="BA153" s="66" t="n">
        <v>1</v>
      </c>
      <c r="BB153" s="66" t="n">
        <v>0.1</v>
      </c>
      <c r="BC153" s="66" t="n">
        <v>10.7</v>
      </c>
      <c r="BD153" s="66" t="n">
        <v>1.2</v>
      </c>
      <c r="BE153" s="66" t="n">
        <v>160.4</v>
      </c>
      <c r="BF153" s="24" t="inlineStr">
        <is>
          <t>الكترولوكس</t>
        </is>
      </c>
      <c r="BG153" s="68" t="inlineStr">
        <is>
          <t>القاهرة للصناعات المغذية سخانات</t>
        </is>
      </c>
      <c r="BH153" s="68" t="inlineStr">
        <is>
          <t>A15289901</t>
        </is>
      </c>
      <c r="BI153" s="68" t="n"/>
      <c r="BJ153" s="68" t="n"/>
      <c r="BK153" s="68" t="n"/>
      <c r="BL153" s="68" t="n"/>
      <c r="BM153" s="68" t="n"/>
      <c r="BN153" s="68" t="n"/>
      <c r="BO153" s="68" t="n"/>
      <c r="BP153" s="68" t="n"/>
      <c r="BQ153" s="68" t="n"/>
      <c r="BR153" s="68" t="n"/>
      <c r="BS153" s="68" t="n"/>
      <c r="BT153" s="68" t="n"/>
      <c r="BU153" s="68" t="n"/>
      <c r="BV153" s="68" t="n"/>
      <c r="BW153" s="68" t="n"/>
      <c r="BX153" s="68" t="n"/>
      <c r="BY153" s="68" t="n"/>
      <c r="BZ153" s="68" t="n"/>
      <c r="CA153" s="68" t="n"/>
      <c r="CB153" s="68" t="n"/>
      <c r="CC153" s="68" t="n"/>
      <c r="CD153" s="68" t="n"/>
      <c r="CE153" s="68" t="n"/>
      <c r="CF153" s="68" t="n"/>
      <c r="CG153" s="68" t="n"/>
      <c r="CH153" s="68" t="n"/>
      <c r="CI153" s="68" t="n"/>
      <c r="CJ153" s="68" t="n"/>
      <c r="CK153" s="68" t="n"/>
      <c r="CL153" s="68" t="n"/>
      <c r="CM153" s="68" t="n"/>
      <c r="CN153" s="68" t="n"/>
      <c r="CO153" s="68" t="n"/>
      <c r="CP153" s="68" t="n"/>
      <c r="CQ153" s="68" t="n"/>
      <c r="CR153" s="68" t="n"/>
      <c r="CS153" s="68" t="n"/>
      <c r="CT153" s="68" t="n"/>
      <c r="CU153" s="68" t="n"/>
      <c r="CV153" s="68" t="n"/>
    </row>
    <row r="154" ht="31.5" customFormat="1" customHeight="1" s="69">
      <c r="A154" s="56" t="n">
        <v>2021</v>
      </c>
      <c r="B154" s="57" t="n">
        <v>2</v>
      </c>
      <c r="C154" s="460" t="n"/>
      <c r="D154" s="57" t="n"/>
      <c r="E154" s="57" t="n"/>
      <c r="F154" s="58" t="n"/>
      <c r="G154" s="59" t="n"/>
      <c r="H154" s="59" t="n"/>
      <c r="I154" s="59" t="n"/>
      <c r="J154" s="59" t="n"/>
      <c r="K154" s="153" t="n"/>
      <c r="L154" s="154" t="n"/>
      <c r="M154" s="155" t="n"/>
      <c r="N154" s="94" t="n"/>
      <c r="O154" s="94" t="n"/>
      <c r="P154" s="94" t="n"/>
      <c r="Q154" s="94" t="n"/>
      <c r="R154" s="94" t="n"/>
      <c r="S154" s="60" t="n"/>
      <c r="T154" s="60" t="n"/>
      <c r="U154" s="94" t="n"/>
      <c r="V154" s="94" t="n"/>
      <c r="W154" s="94" t="n"/>
      <c r="X154" s="94" t="n"/>
      <c r="Y154" s="94" t="n"/>
      <c r="Z154" s="60" t="n"/>
      <c r="AA154" s="60" t="n"/>
      <c r="AB154" s="94" t="n"/>
      <c r="AC154" s="94" t="n"/>
      <c r="AD154" s="94" t="n"/>
      <c r="AE154" s="94" t="n"/>
      <c r="AF154" s="94" t="n"/>
      <c r="AG154" s="60" t="n"/>
      <c r="AH154" s="60" t="n"/>
      <c r="AI154" s="61" t="n"/>
      <c r="AJ154" s="62" t="n"/>
      <c r="AK154" s="63" t="n"/>
      <c r="AL154" s="60" t="n"/>
      <c r="AM154" s="60" t="n"/>
      <c r="AN154" s="64" t="n"/>
      <c r="AO154" s="64" t="n"/>
      <c r="AP154" s="64" t="n"/>
      <c r="AQ154" s="64" t="n"/>
      <c r="AR154" s="64" t="n"/>
      <c r="AS154" s="64" t="n"/>
      <c r="AT154" s="64" t="n"/>
      <c r="AU154" s="64" t="n"/>
      <c r="AV154" s="64" t="n"/>
      <c r="AW154" s="65" t="n"/>
      <c r="AX154" s="66" t="n"/>
      <c r="AY154" s="461" t="n"/>
      <c r="AZ154" s="67" t="n"/>
      <c r="BA154" s="66" t="n">
        <v>1</v>
      </c>
      <c r="BB154" s="66" t="n">
        <v>0.1</v>
      </c>
      <c r="BC154" s="66" t="n">
        <v>4.8</v>
      </c>
      <c r="BD154" s="66" t="n">
        <v>2</v>
      </c>
      <c r="BE154" s="66" t="n">
        <v>102.6</v>
      </c>
      <c r="BF154" s="24" t="inlineStr">
        <is>
          <t>الكترولوكس</t>
        </is>
      </c>
      <c r="BG154" s="68" t="inlineStr">
        <is>
          <t>القاهرة للصناعات المغذية غسالات</t>
        </is>
      </c>
      <c r="BH154" s="68" t="inlineStr">
        <is>
          <t xml:space="preserve">PDFRP2046      </t>
        </is>
      </c>
      <c r="BI154" s="68" t="n"/>
      <c r="BJ154" s="68" t="n"/>
      <c r="BK154" s="68" t="n"/>
      <c r="BL154" s="68" t="n"/>
      <c r="BM154" s="68" t="n"/>
      <c r="BN154" s="68" t="n"/>
      <c r="BO154" s="68" t="n"/>
      <c r="BP154" s="68" t="n"/>
      <c r="BQ154" s="68" t="n"/>
      <c r="BR154" s="68" t="n"/>
      <c r="BS154" s="68" t="n"/>
      <c r="BT154" s="68" t="n"/>
      <c r="BU154" s="68" t="n"/>
      <c r="BV154" s="68" t="n"/>
      <c r="BW154" s="68" t="n"/>
      <c r="BX154" s="68" t="n"/>
      <c r="BY154" s="68" t="n"/>
      <c r="BZ154" s="68" t="n"/>
      <c r="CA154" s="68" t="n"/>
      <c r="CB154" s="68" t="n"/>
      <c r="CC154" s="68" t="n"/>
      <c r="CD154" s="68" t="n"/>
      <c r="CE154" s="68" t="n"/>
      <c r="CF154" s="68" t="n"/>
      <c r="CG154" s="68" t="n"/>
      <c r="CH154" s="68" t="n"/>
      <c r="CI154" s="68" t="n"/>
      <c r="CJ154" s="68" t="n"/>
      <c r="CK154" s="68" t="n"/>
      <c r="CL154" s="68" t="n"/>
      <c r="CM154" s="68" t="n"/>
      <c r="CN154" s="68" t="n"/>
      <c r="CO154" s="68" t="n"/>
      <c r="CP154" s="68" t="n"/>
      <c r="CQ154" s="68" t="n"/>
      <c r="CR154" s="68" t="n"/>
      <c r="CS154" s="68" t="n"/>
      <c r="CT154" s="68" t="n"/>
      <c r="CU154" s="68" t="n"/>
      <c r="CV154" s="68" t="n"/>
    </row>
    <row r="155" ht="31.5" customFormat="1" customHeight="1" s="69">
      <c r="A155" s="56" t="n">
        <v>2021</v>
      </c>
      <c r="B155" s="57" t="n">
        <v>2</v>
      </c>
      <c r="C155" s="460" t="n"/>
      <c r="D155" s="57" t="n"/>
      <c r="E155" s="57" t="n"/>
      <c r="F155" s="58" t="n"/>
      <c r="G155" s="59" t="n"/>
      <c r="H155" s="59" t="n"/>
      <c r="I155" s="59" t="n"/>
      <c r="J155" s="59" t="n"/>
      <c r="K155" s="153" t="n"/>
      <c r="L155" s="154" t="n"/>
      <c r="M155" s="155" t="n"/>
      <c r="N155" s="94" t="n"/>
      <c r="O155" s="94" t="n"/>
      <c r="P155" s="94" t="n"/>
      <c r="Q155" s="94" t="n"/>
      <c r="R155" s="94" t="n"/>
      <c r="S155" s="60" t="n"/>
      <c r="T155" s="60" t="n"/>
      <c r="U155" s="94" t="n"/>
      <c r="V155" s="94" t="n"/>
      <c r="W155" s="94" t="n"/>
      <c r="X155" s="94" t="n"/>
      <c r="Y155" s="94" t="n"/>
      <c r="Z155" s="60" t="n"/>
      <c r="AA155" s="60" t="n"/>
      <c r="AB155" s="94" t="n"/>
      <c r="AC155" s="94" t="n"/>
      <c r="AD155" s="94" t="n"/>
      <c r="AE155" s="94" t="n"/>
      <c r="AF155" s="94" t="n"/>
      <c r="AG155" s="60" t="n"/>
      <c r="AH155" s="60" t="n"/>
      <c r="AI155" s="61" t="n"/>
      <c r="AJ155" s="62" t="n"/>
      <c r="AK155" s="63" t="n"/>
      <c r="AL155" s="60" t="n"/>
      <c r="AM155" s="60" t="n"/>
      <c r="AN155" s="64" t="n"/>
      <c r="AO155" s="64" t="n"/>
      <c r="AP155" s="64" t="n"/>
      <c r="AQ155" s="64" t="n"/>
      <c r="AR155" s="64" t="n"/>
      <c r="AS155" s="64" t="n"/>
      <c r="AT155" s="64" t="n"/>
      <c r="AU155" s="64" t="n"/>
      <c r="AV155" s="64" t="n"/>
      <c r="AW155" s="65" t="n"/>
      <c r="AX155" s="66" t="n"/>
      <c r="AY155" s="461" t="n"/>
      <c r="AZ155" s="67" t="n"/>
      <c r="BA155" s="66" t="n">
        <v>1</v>
      </c>
      <c r="BB155" s="66" t="n">
        <v>0.1</v>
      </c>
      <c r="BC155" s="66" t="n">
        <v>4.8</v>
      </c>
      <c r="BD155" s="66" t="n">
        <v>2</v>
      </c>
      <c r="BE155" s="66" t="n">
        <v>102.6</v>
      </c>
      <c r="BF155" s="24" t="inlineStr">
        <is>
          <t>الكترولوكس</t>
        </is>
      </c>
      <c r="BG155" s="68" t="inlineStr">
        <is>
          <t>القاهرة للصناعات المغذية غسالات</t>
        </is>
      </c>
      <c r="BH155" s="68" t="inlineStr">
        <is>
          <t xml:space="preserve">PDFRP2047      </t>
        </is>
      </c>
      <c r="BI155" s="68" t="n"/>
      <c r="BJ155" s="68" t="n"/>
      <c r="BK155" s="68" t="n"/>
      <c r="BL155" s="68" t="n"/>
      <c r="BM155" s="68" t="n"/>
      <c r="BN155" s="68" t="n"/>
      <c r="BO155" s="68" t="n"/>
      <c r="BP155" s="68" t="n"/>
      <c r="BQ155" s="68" t="n"/>
      <c r="BR155" s="68" t="n"/>
      <c r="BS155" s="68" t="n"/>
      <c r="BT155" s="68" t="n"/>
      <c r="BU155" s="68" t="n"/>
      <c r="BV155" s="68" t="n"/>
      <c r="BW155" s="68" t="n"/>
      <c r="BX155" s="68" t="n"/>
      <c r="BY155" s="68" t="n"/>
      <c r="BZ155" s="68" t="n"/>
      <c r="CA155" s="68" t="n"/>
      <c r="CB155" s="68" t="n"/>
      <c r="CC155" s="68" t="n"/>
      <c r="CD155" s="68" t="n"/>
      <c r="CE155" s="68" t="n"/>
      <c r="CF155" s="68" t="n"/>
      <c r="CG155" s="68" t="n"/>
      <c r="CH155" s="68" t="n"/>
      <c r="CI155" s="68" t="n"/>
      <c r="CJ155" s="68" t="n"/>
      <c r="CK155" s="68" t="n"/>
      <c r="CL155" s="68" t="n"/>
      <c r="CM155" s="68" t="n"/>
      <c r="CN155" s="68" t="n"/>
      <c r="CO155" s="68" t="n"/>
      <c r="CP155" s="68" t="n"/>
      <c r="CQ155" s="68" t="n"/>
      <c r="CR155" s="68" t="n"/>
      <c r="CS155" s="68" t="n"/>
      <c r="CT155" s="68" t="n"/>
      <c r="CU155" s="68" t="n"/>
      <c r="CV155" s="68" t="n"/>
    </row>
    <row r="156" ht="31.5" customFormat="1" customHeight="1" s="69">
      <c r="A156" s="56" t="n">
        <v>2021</v>
      </c>
      <c r="B156" s="57" t="n">
        <v>2</v>
      </c>
      <c r="C156" s="460" t="n"/>
      <c r="D156" s="57" t="n"/>
      <c r="E156" s="57" t="n"/>
      <c r="F156" s="58" t="n"/>
      <c r="G156" s="59" t="n"/>
      <c r="H156" s="59" t="n"/>
      <c r="I156" s="59" t="n"/>
      <c r="J156" s="59" t="n"/>
      <c r="K156" s="153" t="n"/>
      <c r="L156" s="154" t="n"/>
      <c r="M156" s="155" t="n"/>
      <c r="N156" s="94" t="n"/>
      <c r="O156" s="94" t="n"/>
      <c r="P156" s="94" t="n"/>
      <c r="Q156" s="94" t="n"/>
      <c r="R156" s="94" t="n"/>
      <c r="S156" s="60" t="n"/>
      <c r="T156" s="60" t="n"/>
      <c r="U156" s="94" t="n"/>
      <c r="V156" s="94" t="n"/>
      <c r="W156" s="94" t="n"/>
      <c r="X156" s="94" t="n"/>
      <c r="Y156" s="94" t="n"/>
      <c r="Z156" s="60" t="n"/>
      <c r="AA156" s="60" t="n"/>
      <c r="AB156" s="94" t="n"/>
      <c r="AC156" s="94" t="n"/>
      <c r="AD156" s="94" t="n"/>
      <c r="AE156" s="94" t="n"/>
      <c r="AF156" s="94" t="n"/>
      <c r="AG156" s="60" t="n"/>
      <c r="AH156" s="60" t="n"/>
      <c r="AI156" s="61" t="n"/>
      <c r="AJ156" s="62" t="n"/>
      <c r="AK156" s="63" t="n"/>
      <c r="AL156" s="60" t="n"/>
      <c r="AM156" s="60" t="n"/>
      <c r="AN156" s="64" t="n"/>
      <c r="AO156" s="64" t="n"/>
      <c r="AP156" s="64" t="n"/>
      <c r="AQ156" s="64" t="n"/>
      <c r="AR156" s="64" t="n"/>
      <c r="AS156" s="64" t="n"/>
      <c r="AT156" s="64" t="n"/>
      <c r="AU156" s="64" t="n"/>
      <c r="AV156" s="64" t="n"/>
      <c r="AW156" s="65" t="n"/>
      <c r="AX156" s="66" t="n"/>
      <c r="AY156" s="461" t="n"/>
      <c r="AZ156" s="67" t="n"/>
      <c r="BA156" s="66" t="n"/>
      <c r="BB156" s="66" t="n">
        <v>0.2</v>
      </c>
      <c r="BC156" s="66" t="n">
        <v>7.8</v>
      </c>
      <c r="BD156" s="66" t="n">
        <v>1.5</v>
      </c>
      <c r="BE156" s="66" t="n">
        <v>65.7</v>
      </c>
      <c r="BF156" s="24" t="inlineStr">
        <is>
          <t>الكترولوكس</t>
        </is>
      </c>
      <c r="BG156" s="68" t="inlineStr">
        <is>
          <t>القاهرة للصناعات المغذية غسالات</t>
        </is>
      </c>
      <c r="BH156" s="68" t="inlineStr">
        <is>
          <t xml:space="preserve">PDFRP2044      </t>
        </is>
      </c>
      <c r="BI156" s="68" t="n"/>
      <c r="BJ156" s="68" t="n"/>
      <c r="BK156" s="68" t="n"/>
      <c r="BL156" s="68" t="n"/>
      <c r="BM156" s="68" t="n"/>
      <c r="BN156" s="68" t="n"/>
      <c r="BO156" s="68" t="n"/>
      <c r="BP156" s="68" t="n"/>
      <c r="BQ156" s="68" t="n"/>
      <c r="BR156" s="68" t="n"/>
      <c r="BS156" s="68" t="n"/>
      <c r="BT156" s="68" t="n"/>
      <c r="BU156" s="68" t="n"/>
      <c r="BV156" s="68" t="n"/>
      <c r="BW156" s="68" t="n"/>
      <c r="BX156" s="68" t="n"/>
      <c r="BY156" s="68" t="n"/>
      <c r="BZ156" s="68" t="n"/>
      <c r="CA156" s="68" t="n"/>
      <c r="CB156" s="68" t="n"/>
      <c r="CC156" s="68" t="n"/>
      <c r="CD156" s="68" t="n"/>
      <c r="CE156" s="68" t="n"/>
      <c r="CF156" s="68" t="n"/>
      <c r="CG156" s="68" t="n"/>
      <c r="CH156" s="68" t="n"/>
      <c r="CI156" s="68" t="n"/>
      <c r="CJ156" s="68" t="n"/>
      <c r="CK156" s="68" t="n"/>
      <c r="CL156" s="68" t="n"/>
      <c r="CM156" s="68" t="n"/>
      <c r="CN156" s="68" t="n"/>
      <c r="CO156" s="68" t="n"/>
      <c r="CP156" s="68" t="n"/>
      <c r="CQ156" s="68" t="n"/>
      <c r="CR156" s="68" t="n"/>
      <c r="CS156" s="68" t="n"/>
      <c r="CT156" s="68" t="n"/>
      <c r="CU156" s="68" t="n"/>
      <c r="CV156" s="68" t="n"/>
    </row>
    <row r="157" ht="31.5" customFormat="1" customHeight="1" s="69">
      <c r="A157" s="56" t="n">
        <v>2021</v>
      </c>
      <c r="B157" s="57" t="n">
        <v>2</v>
      </c>
      <c r="C157" s="460" t="n"/>
      <c r="D157" s="57" t="n"/>
      <c r="E157" s="57" t="n"/>
      <c r="F157" s="58" t="n"/>
      <c r="G157" s="59" t="n"/>
      <c r="H157" s="59" t="n"/>
      <c r="I157" s="59" t="n"/>
      <c r="J157" s="59" t="n"/>
      <c r="K157" s="153" t="n"/>
      <c r="L157" s="154" t="n"/>
      <c r="M157" s="155" t="n"/>
      <c r="N157" s="94" t="n"/>
      <c r="O157" s="94" t="n"/>
      <c r="P157" s="94" t="n"/>
      <c r="Q157" s="94" t="n"/>
      <c r="R157" s="94" t="n"/>
      <c r="S157" s="60" t="n"/>
      <c r="T157" s="60" t="n"/>
      <c r="U157" s="94" t="n"/>
      <c r="V157" s="94" t="n"/>
      <c r="W157" s="94" t="n"/>
      <c r="X157" s="94" t="n"/>
      <c r="Y157" s="94" t="n"/>
      <c r="Z157" s="60" t="n"/>
      <c r="AA157" s="60" t="n"/>
      <c r="AB157" s="94" t="n"/>
      <c r="AC157" s="94" t="n"/>
      <c r="AD157" s="94" t="n"/>
      <c r="AE157" s="94" t="n"/>
      <c r="AF157" s="94" t="n"/>
      <c r="AG157" s="60" t="n"/>
      <c r="AH157" s="60" t="n"/>
      <c r="AI157" s="61" t="n"/>
      <c r="AJ157" s="62" t="n"/>
      <c r="AK157" s="63" t="n"/>
      <c r="AL157" s="60" t="n"/>
      <c r="AM157" s="60" t="n"/>
      <c r="AN157" s="64" t="n"/>
      <c r="AO157" s="64" t="n"/>
      <c r="AP157" s="64" t="n"/>
      <c r="AQ157" s="64" t="n"/>
      <c r="AR157" s="64" t="n"/>
      <c r="AS157" s="64" t="n"/>
      <c r="AT157" s="64" t="n"/>
      <c r="AU157" s="64" t="n"/>
      <c r="AV157" s="64" t="n"/>
      <c r="AW157" s="65" t="n"/>
      <c r="AX157" s="66" t="n"/>
      <c r="AY157" s="461" t="n"/>
      <c r="AZ157" s="67" t="n"/>
      <c r="BA157" s="66" t="n"/>
      <c r="BB157" s="66" t="n">
        <v>0.2</v>
      </c>
      <c r="BC157" s="66" t="n">
        <v>7.8</v>
      </c>
      <c r="BD157" s="66" t="n">
        <v>1.5</v>
      </c>
      <c r="BE157" s="66" t="n">
        <v>65.7</v>
      </c>
      <c r="BF157" s="24" t="inlineStr">
        <is>
          <t>الكترولوكس</t>
        </is>
      </c>
      <c r="BG157" s="68" t="inlineStr">
        <is>
          <t>القاهرة للصناعات المغذية غسالات</t>
        </is>
      </c>
      <c r="BH157" s="68" t="inlineStr">
        <is>
          <t xml:space="preserve">PDFRP2045      </t>
        </is>
      </c>
      <c r="BI157" s="68" t="n"/>
      <c r="BJ157" s="68" t="n"/>
      <c r="BK157" s="68" t="n"/>
      <c r="BL157" s="68" t="n"/>
      <c r="BM157" s="68" t="n"/>
      <c r="BN157" s="68" t="n"/>
      <c r="BO157" s="68" t="n"/>
      <c r="BP157" s="68" t="n"/>
      <c r="BQ157" s="68" t="n"/>
      <c r="BR157" s="68" t="n"/>
      <c r="BS157" s="68" t="n"/>
      <c r="BT157" s="68" t="n"/>
      <c r="BU157" s="68" t="n"/>
      <c r="BV157" s="68" t="n"/>
      <c r="BW157" s="68" t="n"/>
      <c r="BX157" s="68" t="n"/>
      <c r="BY157" s="68" t="n"/>
      <c r="BZ157" s="68" t="n"/>
      <c r="CA157" s="68" t="n"/>
      <c r="CB157" s="68" t="n"/>
      <c r="CC157" s="68" t="n"/>
      <c r="CD157" s="68" t="n"/>
      <c r="CE157" s="68" t="n"/>
      <c r="CF157" s="68" t="n"/>
      <c r="CG157" s="68" t="n"/>
      <c r="CH157" s="68" t="n"/>
      <c r="CI157" s="68" t="n"/>
      <c r="CJ157" s="68" t="n"/>
      <c r="CK157" s="68" t="n"/>
      <c r="CL157" s="68" t="n"/>
      <c r="CM157" s="68" t="n"/>
      <c r="CN157" s="68" t="n"/>
      <c r="CO157" s="68" t="n"/>
      <c r="CP157" s="68" t="n"/>
      <c r="CQ157" s="68" t="n"/>
      <c r="CR157" s="68" t="n"/>
      <c r="CS157" s="68" t="n"/>
      <c r="CT157" s="68" t="n"/>
      <c r="CU157" s="68" t="n"/>
      <c r="CV157" s="68" t="n"/>
    </row>
    <row r="158" ht="31.5" customFormat="1" customHeight="1" s="69">
      <c r="A158" s="56" t="n">
        <v>2021</v>
      </c>
      <c r="B158" s="57" t="n">
        <v>2</v>
      </c>
      <c r="C158" s="460" t="n"/>
      <c r="D158" s="57" t="n"/>
      <c r="E158" s="57" t="n"/>
      <c r="F158" s="58" t="n"/>
      <c r="G158" s="59" t="n"/>
      <c r="H158" s="59" t="n"/>
      <c r="I158" s="59" t="n"/>
      <c r="J158" s="59" t="n"/>
      <c r="K158" s="153" t="n"/>
      <c r="L158" s="154" t="n"/>
      <c r="M158" s="155" t="n"/>
      <c r="N158" s="94" t="n"/>
      <c r="O158" s="94" t="n"/>
      <c r="P158" s="94" t="n"/>
      <c r="Q158" s="94" t="n"/>
      <c r="R158" s="94" t="n"/>
      <c r="S158" s="60" t="n"/>
      <c r="T158" s="60" t="n"/>
      <c r="U158" s="94" t="n"/>
      <c r="V158" s="94" t="n"/>
      <c r="W158" s="94" t="n"/>
      <c r="X158" s="94" t="n"/>
      <c r="Y158" s="94" t="n"/>
      <c r="Z158" s="60" t="n"/>
      <c r="AA158" s="60" t="n"/>
      <c r="AB158" s="94" t="n"/>
      <c r="AC158" s="94" t="n"/>
      <c r="AD158" s="94" t="n"/>
      <c r="AE158" s="94" t="n"/>
      <c r="AF158" s="94" t="n"/>
      <c r="AG158" s="60" t="n"/>
      <c r="AH158" s="60" t="n"/>
      <c r="AI158" s="61" t="n"/>
      <c r="AJ158" s="62" t="n"/>
      <c r="AK158" s="63" t="n"/>
      <c r="AL158" s="60" t="n"/>
      <c r="AM158" s="60" t="n"/>
      <c r="AN158" s="64" t="n"/>
      <c r="AO158" s="64" t="n"/>
      <c r="AP158" s="64" t="n"/>
      <c r="AQ158" s="64" t="n"/>
      <c r="AR158" s="64" t="n"/>
      <c r="AS158" s="64" t="n"/>
      <c r="AT158" s="64" t="n"/>
      <c r="AU158" s="64" t="n"/>
      <c r="AV158" s="64" t="n"/>
      <c r="AW158" s="65" t="n"/>
      <c r="AX158" s="66" t="n"/>
      <c r="AY158" s="461" t="n"/>
      <c r="AZ158" s="67" t="n"/>
      <c r="BA158" s="66" t="n"/>
      <c r="BB158" s="66" t="n">
        <v>0</v>
      </c>
      <c r="BC158" s="66" t="n">
        <v>0.3</v>
      </c>
      <c r="BD158" s="66" t="n">
        <v>1.7</v>
      </c>
      <c r="BE158" s="66" t="n">
        <v>12.2</v>
      </c>
      <c r="BF158" s="24" t="inlineStr">
        <is>
          <t>الكترولوكس</t>
        </is>
      </c>
      <c r="BG158" s="68" t="inlineStr">
        <is>
          <t>القاهرة للصناعات المغذية بوتاجازات</t>
        </is>
      </c>
      <c r="BH158" s="68" t="inlineStr">
        <is>
          <t>808902001</t>
        </is>
      </c>
      <c r="BI158" s="68" t="n"/>
      <c r="BJ158" s="68" t="n"/>
      <c r="BK158" s="68" t="n"/>
      <c r="BL158" s="68" t="n"/>
      <c r="BM158" s="68" t="n"/>
      <c r="BN158" s="68" t="n"/>
      <c r="BO158" s="68" t="n"/>
      <c r="BP158" s="68" t="n"/>
      <c r="BQ158" s="68" t="n"/>
      <c r="BR158" s="68" t="n"/>
      <c r="BS158" s="68" t="n"/>
      <c r="BT158" s="68" t="n"/>
      <c r="BU158" s="68" t="n"/>
      <c r="BV158" s="68" t="n"/>
      <c r="BW158" s="68" t="n"/>
      <c r="BX158" s="68" t="n"/>
      <c r="BY158" s="68" t="n"/>
      <c r="BZ158" s="68" t="n"/>
      <c r="CA158" s="68" t="n"/>
      <c r="CB158" s="68" t="n"/>
      <c r="CC158" s="68" t="n"/>
      <c r="CD158" s="68" t="n"/>
      <c r="CE158" s="68" t="n"/>
      <c r="CF158" s="68" t="n"/>
      <c r="CG158" s="68" t="n"/>
      <c r="CH158" s="68" t="n"/>
      <c r="CI158" s="68" t="n"/>
      <c r="CJ158" s="68" t="n"/>
      <c r="CK158" s="68" t="n"/>
      <c r="CL158" s="68" t="n"/>
      <c r="CM158" s="68" t="n"/>
      <c r="CN158" s="68" t="n"/>
      <c r="CO158" s="68" t="n"/>
      <c r="CP158" s="68" t="n"/>
      <c r="CQ158" s="68" t="n"/>
      <c r="CR158" s="68" t="n"/>
      <c r="CS158" s="68" t="n"/>
      <c r="CT158" s="68" t="n"/>
      <c r="CU158" s="68" t="n"/>
      <c r="CV158" s="68" t="n"/>
    </row>
    <row r="159" ht="31.5" customFormat="1" customHeight="1" s="69">
      <c r="A159" s="56" t="n">
        <v>2021</v>
      </c>
      <c r="B159" s="57" t="n">
        <v>2</v>
      </c>
      <c r="C159" s="460" t="n"/>
      <c r="D159" s="57" t="n"/>
      <c r="E159" s="57" t="n"/>
      <c r="F159" s="58" t="n"/>
      <c r="G159" s="59" t="n"/>
      <c r="H159" s="59" t="n"/>
      <c r="I159" s="59" t="n"/>
      <c r="J159" s="59" t="n"/>
      <c r="K159" s="153" t="n"/>
      <c r="L159" s="154" t="n"/>
      <c r="M159" s="155" t="n"/>
      <c r="N159" s="94" t="n"/>
      <c r="O159" s="94" t="n"/>
      <c r="P159" s="94" t="n"/>
      <c r="Q159" s="94" t="n"/>
      <c r="R159" s="94" t="n"/>
      <c r="S159" s="60" t="n"/>
      <c r="T159" s="60" t="n"/>
      <c r="U159" s="94" t="n"/>
      <c r="V159" s="94" t="n"/>
      <c r="W159" s="94" t="n"/>
      <c r="X159" s="94" t="n"/>
      <c r="Y159" s="94" t="n"/>
      <c r="Z159" s="60" t="n"/>
      <c r="AA159" s="60" t="n"/>
      <c r="AB159" s="94" t="n"/>
      <c r="AC159" s="94" t="n"/>
      <c r="AD159" s="94" t="n"/>
      <c r="AE159" s="94" t="n"/>
      <c r="AF159" s="94" t="n"/>
      <c r="AG159" s="60" t="n"/>
      <c r="AH159" s="60" t="n"/>
      <c r="AI159" s="61" t="n"/>
      <c r="AJ159" s="62" t="n"/>
      <c r="AK159" s="63" t="n"/>
      <c r="AL159" s="60" t="n"/>
      <c r="AM159" s="60" t="n"/>
      <c r="AN159" s="64" t="n"/>
      <c r="AO159" s="64" t="n"/>
      <c r="AP159" s="64" t="n"/>
      <c r="AQ159" s="64" t="n"/>
      <c r="AR159" s="64" t="n"/>
      <c r="AS159" s="64" t="n"/>
      <c r="AT159" s="64" t="n"/>
      <c r="AU159" s="64" t="n"/>
      <c r="AV159" s="64" t="n"/>
      <c r="AW159" s="65" t="n"/>
      <c r="AX159" s="66" t="n"/>
      <c r="AY159" s="461" t="n"/>
      <c r="AZ159" s="67" t="n"/>
      <c r="BA159" s="66" t="n"/>
      <c r="BB159" s="66" t="n">
        <v>0</v>
      </c>
      <c r="BC159" s="66" t="n">
        <v>0.3</v>
      </c>
      <c r="BD159" s="66" t="n">
        <v>2</v>
      </c>
      <c r="BE159" s="66" t="n">
        <v>12.6</v>
      </c>
      <c r="BF159" s="24" t="inlineStr">
        <is>
          <t>الكترولوكس</t>
        </is>
      </c>
      <c r="BG159" s="68" t="inlineStr">
        <is>
          <t>القاهرة للصناعات المغذية بوتاجازات</t>
        </is>
      </c>
      <c r="BH159" s="68" t="inlineStr">
        <is>
          <t>808901901</t>
        </is>
      </c>
      <c r="BI159" s="68" t="n"/>
      <c r="BJ159" s="68" t="n"/>
      <c r="BK159" s="68" t="n"/>
      <c r="BL159" s="68" t="n"/>
      <c r="BM159" s="68" t="n"/>
      <c r="BN159" s="68" t="n"/>
      <c r="BO159" s="68" t="n"/>
      <c r="BP159" s="68" t="n"/>
      <c r="BQ159" s="68" t="n"/>
      <c r="BR159" s="68" t="n"/>
      <c r="BS159" s="68" t="n"/>
      <c r="BT159" s="68" t="n"/>
      <c r="BU159" s="68" t="n"/>
      <c r="BV159" s="68" t="n"/>
      <c r="BW159" s="68" t="n"/>
      <c r="BX159" s="68" t="n"/>
      <c r="BY159" s="68" t="n"/>
      <c r="BZ159" s="68" t="n"/>
      <c r="CA159" s="68" t="n"/>
      <c r="CB159" s="68" t="n"/>
      <c r="CC159" s="68" t="n"/>
      <c r="CD159" s="68" t="n"/>
      <c r="CE159" s="68" t="n"/>
      <c r="CF159" s="68" t="n"/>
      <c r="CG159" s="68" t="n"/>
      <c r="CH159" s="68" t="n"/>
      <c r="CI159" s="68" t="n"/>
      <c r="CJ159" s="68" t="n"/>
      <c r="CK159" s="68" t="n"/>
      <c r="CL159" s="68" t="n"/>
      <c r="CM159" s="68" t="n"/>
      <c r="CN159" s="68" t="n"/>
      <c r="CO159" s="68" t="n"/>
      <c r="CP159" s="68" t="n"/>
      <c r="CQ159" s="68" t="n"/>
      <c r="CR159" s="68" t="n"/>
      <c r="CS159" s="68" t="n"/>
      <c r="CT159" s="68" t="n"/>
      <c r="CU159" s="68" t="n"/>
      <c r="CV159" s="68" t="n"/>
    </row>
    <row r="160" ht="31.5" customFormat="1" customHeight="1" s="69">
      <c r="A160" s="56" t="n">
        <v>2021</v>
      </c>
      <c r="B160" s="57" t="n">
        <v>2</v>
      </c>
      <c r="C160" s="460" t="n"/>
      <c r="D160" s="57" t="n"/>
      <c r="E160" s="57" t="n"/>
      <c r="F160" s="58" t="n"/>
      <c r="G160" s="59" t="n"/>
      <c r="H160" s="59" t="n"/>
      <c r="I160" s="59" t="n"/>
      <c r="J160" s="59" t="n"/>
      <c r="K160" s="153" t="n"/>
      <c r="L160" s="154" t="n"/>
      <c r="M160" s="155" t="n"/>
      <c r="N160" s="94" t="n"/>
      <c r="O160" s="94" t="n"/>
      <c r="P160" s="94" t="n"/>
      <c r="Q160" s="94" t="n"/>
      <c r="R160" s="94" t="n"/>
      <c r="S160" s="60" t="n"/>
      <c r="T160" s="60" t="n"/>
      <c r="U160" s="94" t="n"/>
      <c r="V160" s="94" t="n"/>
      <c r="W160" s="94" t="n"/>
      <c r="X160" s="94" t="n"/>
      <c r="Y160" s="94" t="n"/>
      <c r="Z160" s="60" t="n"/>
      <c r="AA160" s="60" t="n"/>
      <c r="AB160" s="94" t="n"/>
      <c r="AC160" s="94" t="n"/>
      <c r="AD160" s="94" t="n"/>
      <c r="AE160" s="94" t="n"/>
      <c r="AF160" s="94" t="n"/>
      <c r="AG160" s="60" t="n"/>
      <c r="AH160" s="60" t="n"/>
      <c r="AI160" s="61" t="n"/>
      <c r="AJ160" s="62" t="n"/>
      <c r="AK160" s="63" t="n"/>
      <c r="AL160" s="60" t="n"/>
      <c r="AM160" s="60" t="n"/>
      <c r="AN160" s="64" t="n"/>
      <c r="AO160" s="64" t="n"/>
      <c r="AP160" s="64" t="n"/>
      <c r="AQ160" s="64" t="n"/>
      <c r="AR160" s="64" t="n"/>
      <c r="AS160" s="64" t="n"/>
      <c r="AT160" s="64" t="n"/>
      <c r="AU160" s="64" t="n"/>
      <c r="AV160" s="64" t="n"/>
      <c r="AW160" s="65" t="n"/>
      <c r="AX160" s="66" t="n"/>
      <c r="AY160" s="461" t="n"/>
      <c r="AZ160" s="67" t="n"/>
      <c r="BA160" s="66" t="n">
        <v>1</v>
      </c>
      <c r="BB160" s="66" t="n">
        <v>0.1</v>
      </c>
      <c r="BC160" s="66" t="n">
        <v>11.3</v>
      </c>
      <c r="BD160" s="66" t="n">
        <v>4.2</v>
      </c>
      <c r="BE160" s="66" t="n">
        <v>483.9</v>
      </c>
      <c r="BF160" s="24" t="inlineStr">
        <is>
          <t>الكترولوكس</t>
        </is>
      </c>
      <c r="BG160" s="68" t="inlineStr">
        <is>
          <t>القاهرة للصناعات المغذية سخانات</t>
        </is>
      </c>
      <c r="BH160" s="68" t="inlineStr">
        <is>
          <t>PHEWP0112</t>
        </is>
      </c>
      <c r="BI160" s="68" t="n"/>
      <c r="BJ160" s="68" t="n"/>
      <c r="BK160" s="68" t="n"/>
      <c r="BL160" s="68" t="n"/>
      <c r="BM160" s="68" t="n"/>
      <c r="BN160" s="68" t="n"/>
      <c r="BO160" s="68" t="n"/>
      <c r="BP160" s="68" t="n"/>
      <c r="BQ160" s="68" t="n"/>
      <c r="BR160" s="68" t="n"/>
      <c r="BS160" s="68" t="n"/>
      <c r="BT160" s="68" t="n"/>
      <c r="BU160" s="68" t="n"/>
      <c r="BV160" s="68" t="n"/>
      <c r="BW160" s="68" t="n"/>
      <c r="BX160" s="68" t="n"/>
      <c r="BY160" s="68" t="n"/>
      <c r="BZ160" s="68" t="n"/>
      <c r="CA160" s="68" t="n"/>
      <c r="CB160" s="68" t="n"/>
      <c r="CC160" s="68" t="n"/>
      <c r="CD160" s="68" t="n"/>
      <c r="CE160" s="68" t="n"/>
      <c r="CF160" s="68" t="n"/>
      <c r="CG160" s="68" t="n"/>
      <c r="CH160" s="68" t="n"/>
      <c r="CI160" s="68" t="n"/>
      <c r="CJ160" s="68" t="n"/>
      <c r="CK160" s="68" t="n"/>
      <c r="CL160" s="68" t="n"/>
      <c r="CM160" s="68" t="n"/>
      <c r="CN160" s="68" t="n"/>
      <c r="CO160" s="68" t="n"/>
      <c r="CP160" s="68" t="n"/>
      <c r="CQ160" s="68" t="n"/>
      <c r="CR160" s="68" t="n"/>
      <c r="CS160" s="68" t="n"/>
      <c r="CT160" s="68" t="n"/>
      <c r="CU160" s="68" t="n"/>
      <c r="CV160" s="68" t="n"/>
    </row>
    <row r="161" ht="31.5" customFormat="1" customHeight="1" s="69">
      <c r="A161" s="56" t="n">
        <v>2021</v>
      </c>
      <c r="B161" s="57" t="n">
        <v>2</v>
      </c>
      <c r="C161" s="460" t="n"/>
      <c r="D161" s="57" t="n"/>
      <c r="E161" s="57" t="n"/>
      <c r="F161" s="58" t="n"/>
      <c r="G161" s="59" t="n"/>
      <c r="H161" s="59" t="n"/>
      <c r="I161" s="59" t="n"/>
      <c r="J161" s="59" t="n"/>
      <c r="K161" s="153" t="n"/>
      <c r="L161" s="154" t="n"/>
      <c r="M161" s="155" t="n"/>
      <c r="N161" s="94" t="n"/>
      <c r="O161" s="94" t="n"/>
      <c r="P161" s="94" t="n"/>
      <c r="Q161" s="94" t="n"/>
      <c r="R161" s="94" t="n"/>
      <c r="S161" s="60" t="n"/>
      <c r="T161" s="60" t="n"/>
      <c r="U161" s="94" t="n"/>
      <c r="V161" s="94" t="n"/>
      <c r="W161" s="94" t="n"/>
      <c r="X161" s="94" t="n"/>
      <c r="Y161" s="94" t="n"/>
      <c r="Z161" s="60" t="n"/>
      <c r="AA161" s="60" t="n"/>
      <c r="AB161" s="94" t="n"/>
      <c r="AC161" s="94" t="n"/>
      <c r="AD161" s="94" t="n"/>
      <c r="AE161" s="94" t="n"/>
      <c r="AF161" s="94" t="n"/>
      <c r="AG161" s="60" t="n"/>
      <c r="AH161" s="60" t="n"/>
      <c r="AI161" s="61" t="n"/>
      <c r="AJ161" s="62" t="n"/>
      <c r="AK161" s="63" t="n"/>
      <c r="AL161" s="60" t="n"/>
      <c r="AM161" s="60" t="n"/>
      <c r="AN161" s="64" t="n"/>
      <c r="AO161" s="64" t="n"/>
      <c r="AP161" s="64" t="n"/>
      <c r="AQ161" s="64" t="n"/>
      <c r="AR161" s="64" t="n"/>
      <c r="AS161" s="64" t="n"/>
      <c r="AT161" s="64" t="n"/>
      <c r="AU161" s="64" t="n"/>
      <c r="AV161" s="64" t="n"/>
      <c r="AW161" s="65" t="n"/>
      <c r="AX161" s="66" t="n"/>
      <c r="AY161" s="461" t="n"/>
      <c r="AZ161" s="67" t="n"/>
      <c r="BA161" s="66" t="n"/>
      <c r="BB161" s="66" t="n">
        <v>0.4</v>
      </c>
      <c r="BC161" s="66" t="n">
        <v>2.8</v>
      </c>
      <c r="BD161" s="66" t="n">
        <v>12.6</v>
      </c>
      <c r="BE161" s="66" t="n">
        <v>82.5</v>
      </c>
      <c r="BF161" s="24" t="inlineStr">
        <is>
          <t>LG</t>
        </is>
      </c>
      <c r="BG161" s="68" t="inlineStr">
        <is>
          <t>HE</t>
        </is>
      </c>
      <c r="BH161" s="68" t="inlineStr">
        <is>
          <t>MFZ66333001</t>
        </is>
      </c>
      <c r="BI161" s="68" t="inlineStr">
        <is>
          <t>mma</t>
        </is>
      </c>
      <c r="BJ161" s="68" t="n"/>
      <c r="BK161" s="68" t="n"/>
      <c r="BL161" s="68" t="n"/>
      <c r="BM161" s="68" t="n"/>
      <c r="BN161" s="68" t="n"/>
      <c r="BO161" s="68" t="n"/>
      <c r="BP161" s="68" t="n"/>
      <c r="BQ161" s="68" t="n"/>
      <c r="BR161" s="68" t="n"/>
      <c r="BS161" s="68" t="n"/>
      <c r="BT161" s="68" t="n"/>
      <c r="BU161" s="68" t="n"/>
      <c r="BV161" s="68" t="n"/>
      <c r="BW161" s="68" t="n"/>
      <c r="BX161" s="68" t="n"/>
      <c r="BY161" s="68" t="n"/>
      <c r="BZ161" s="68" t="n"/>
      <c r="CA161" s="68" t="n"/>
      <c r="CB161" s="68" t="n"/>
      <c r="CC161" s="68" t="n"/>
      <c r="CD161" s="68" t="n"/>
      <c r="CE161" s="68" t="n"/>
      <c r="CF161" s="68" t="n"/>
      <c r="CG161" s="68" t="n"/>
      <c r="CH161" s="68" t="n"/>
      <c r="CI161" s="68" t="n"/>
      <c r="CJ161" s="68" t="n"/>
      <c r="CK161" s="68" t="n"/>
      <c r="CL161" s="68" t="n"/>
      <c r="CM161" s="68" t="n"/>
      <c r="CN161" s="68" t="n"/>
      <c r="CO161" s="68" t="n"/>
      <c r="CP161" s="68" t="n"/>
      <c r="CQ161" s="68" t="n"/>
      <c r="CR161" s="68" t="n"/>
      <c r="CS161" s="68" t="n"/>
      <c r="CT161" s="68" t="n"/>
      <c r="CU161" s="68" t="n"/>
      <c r="CV161" s="68" t="n"/>
    </row>
    <row r="162" ht="31.5" customFormat="1" customHeight="1" s="69">
      <c r="A162" s="56" t="n">
        <v>2021</v>
      </c>
      <c r="B162" s="57" t="n">
        <v>2</v>
      </c>
      <c r="C162" s="460" t="n"/>
      <c r="D162" s="57" t="n"/>
      <c r="E162" s="57" t="n"/>
      <c r="F162" s="58" t="n"/>
      <c r="G162" s="59" t="n"/>
      <c r="H162" s="59" t="n"/>
      <c r="I162" s="59" t="n"/>
      <c r="J162" s="59" t="n"/>
      <c r="K162" s="153" t="n"/>
      <c r="L162" s="154" t="n"/>
      <c r="M162" s="155" t="n"/>
      <c r="N162" s="94" t="n"/>
      <c r="O162" s="94" t="n"/>
      <c r="P162" s="94" t="n"/>
      <c r="Q162" s="94" t="n"/>
      <c r="R162" s="94" t="n"/>
      <c r="S162" s="60" t="n"/>
      <c r="T162" s="60" t="n"/>
      <c r="U162" s="94" t="n"/>
      <c r="V162" s="94" t="n"/>
      <c r="W162" s="94" t="n"/>
      <c r="X162" s="94" t="n"/>
      <c r="Y162" s="94" t="n"/>
      <c r="Z162" s="60" t="n"/>
      <c r="AA162" s="60" t="n"/>
      <c r="AB162" s="94" t="n"/>
      <c r="AC162" s="94" t="n"/>
      <c r="AD162" s="94" t="n"/>
      <c r="AE162" s="94" t="n"/>
      <c r="AF162" s="94" t="n"/>
      <c r="AG162" s="60" t="n"/>
      <c r="AH162" s="60" t="n"/>
      <c r="AI162" s="61" t="n"/>
      <c r="AJ162" s="62" t="n"/>
      <c r="AK162" s="63" t="n"/>
      <c r="AL162" s="60" t="n"/>
      <c r="AM162" s="60" t="n"/>
      <c r="AN162" s="64" t="n"/>
      <c r="AO162" s="64" t="n"/>
      <c r="AP162" s="64" t="n"/>
      <c r="AQ162" s="64" t="n"/>
      <c r="AR162" s="64" t="n"/>
      <c r="AS162" s="64" t="n"/>
      <c r="AT162" s="64" t="n"/>
      <c r="AU162" s="64" t="n"/>
      <c r="AV162" s="64" t="n"/>
      <c r="AW162" s="65" t="n"/>
      <c r="AX162" s="66" t="n"/>
      <c r="AY162" s="461" t="n"/>
      <c r="AZ162" s="67" t="n"/>
      <c r="BA162" s="66" t="n">
        <v>1</v>
      </c>
      <c r="BB162" s="66" t="n">
        <v>0</v>
      </c>
      <c r="BC162" s="66" t="n">
        <v>0.3</v>
      </c>
      <c r="BD162" s="66" t="n">
        <v>3.2</v>
      </c>
      <c r="BE162" s="66" t="n">
        <v>337.7</v>
      </c>
      <c r="BF162" s="24" t="inlineStr">
        <is>
          <t>LG</t>
        </is>
      </c>
      <c r="BG162" s="68" t="inlineStr">
        <is>
          <t>HE</t>
        </is>
      </c>
      <c r="BH162" s="68" t="inlineStr">
        <is>
          <t>MFZ66236702</t>
        </is>
      </c>
      <c r="BI162" s="68" t="n"/>
      <c r="BJ162" s="68" t="n"/>
      <c r="BK162" s="68" t="n"/>
      <c r="BL162" s="68" t="n"/>
      <c r="BM162" s="68" t="n"/>
      <c r="BN162" s="68" t="n"/>
      <c r="BO162" s="68" t="n"/>
      <c r="BP162" s="68" t="n"/>
      <c r="BQ162" s="68" t="n"/>
      <c r="BR162" s="68" t="n"/>
      <c r="BS162" s="68" t="n"/>
      <c r="BT162" s="68" t="n"/>
      <c r="BU162" s="68" t="n"/>
      <c r="BV162" s="68" t="n"/>
      <c r="BW162" s="68" t="n"/>
      <c r="BX162" s="68" t="n"/>
      <c r="BY162" s="68" t="n"/>
      <c r="BZ162" s="68" t="n"/>
      <c r="CA162" s="68" t="n"/>
      <c r="CB162" s="68" t="n"/>
      <c r="CC162" s="68" t="n"/>
      <c r="CD162" s="68" t="n"/>
      <c r="CE162" s="68" t="n"/>
      <c r="CF162" s="68" t="n"/>
      <c r="CG162" s="68" t="n"/>
      <c r="CH162" s="68" t="n"/>
      <c r="CI162" s="68" t="n"/>
      <c r="CJ162" s="68" t="n"/>
      <c r="CK162" s="68" t="n"/>
      <c r="CL162" s="68" t="n"/>
      <c r="CM162" s="68" t="n"/>
      <c r="CN162" s="68" t="n"/>
      <c r="CO162" s="68" t="n"/>
      <c r="CP162" s="68" t="n"/>
      <c r="CQ162" s="68" t="n"/>
      <c r="CR162" s="68" t="n"/>
      <c r="CS162" s="68" t="n"/>
      <c r="CT162" s="68" t="n"/>
      <c r="CU162" s="68" t="n"/>
      <c r="CV162" s="68" t="n"/>
    </row>
    <row r="163" ht="31.5" customFormat="1" customHeight="1" s="69">
      <c r="A163" s="56" t="n">
        <v>2021</v>
      </c>
      <c r="B163" s="57" t="n">
        <v>2</v>
      </c>
      <c r="C163" s="460" t="n"/>
      <c r="D163" s="57" t="n"/>
      <c r="E163" s="57" t="n"/>
      <c r="F163" s="58" t="n"/>
      <c r="G163" s="59" t="n"/>
      <c r="H163" s="59" t="n"/>
      <c r="I163" s="59" t="n"/>
      <c r="J163" s="59" t="n"/>
      <c r="K163" s="153" t="n"/>
      <c r="L163" s="154" t="n"/>
      <c r="M163" s="155" t="n"/>
      <c r="N163" s="94" t="n"/>
      <c r="O163" s="94" t="n"/>
      <c r="P163" s="94" t="n"/>
      <c r="Q163" s="94" t="n"/>
      <c r="R163" s="94" t="n"/>
      <c r="S163" s="60" t="n"/>
      <c r="T163" s="60" t="n"/>
      <c r="U163" s="94" t="n"/>
      <c r="V163" s="94" t="n"/>
      <c r="W163" s="94" t="n"/>
      <c r="X163" s="94" t="n"/>
      <c r="Y163" s="94" t="n"/>
      <c r="Z163" s="60" t="n"/>
      <c r="AA163" s="60" t="n"/>
      <c r="AB163" s="94" t="n"/>
      <c r="AC163" s="94" t="n"/>
      <c r="AD163" s="94" t="n"/>
      <c r="AE163" s="94" t="n"/>
      <c r="AF163" s="94" t="n"/>
      <c r="AG163" s="60" t="n"/>
      <c r="AH163" s="60" t="n"/>
      <c r="AI163" s="61" t="n"/>
      <c r="AJ163" s="62" t="n"/>
      <c r="AK163" s="63" t="n"/>
      <c r="AL163" s="60" t="n"/>
      <c r="AM163" s="60" t="n"/>
      <c r="AN163" s="64" t="n"/>
      <c r="AO163" s="64" t="n"/>
      <c r="AP163" s="64" t="n"/>
      <c r="AQ163" s="64" t="n"/>
      <c r="AR163" s="64" t="n"/>
      <c r="AS163" s="64" t="n"/>
      <c r="AT163" s="64" t="n"/>
      <c r="AU163" s="64" t="n"/>
      <c r="AV163" s="64" t="n"/>
      <c r="AW163" s="65" t="n"/>
      <c r="AX163" s="66" t="n"/>
      <c r="AY163" s="461" t="n"/>
      <c r="AZ163" s="67" t="n"/>
      <c r="BA163" s="66" t="n">
        <v>1</v>
      </c>
      <c r="BB163" s="66" t="n">
        <v>0</v>
      </c>
      <c r="BC163" s="66" t="n">
        <v>1.7</v>
      </c>
      <c r="BD163" s="66" t="n">
        <v>0.6</v>
      </c>
      <c r="BE163" s="66" t="n">
        <v>60.6</v>
      </c>
      <c r="BF163" s="24" t="inlineStr">
        <is>
          <t>LG</t>
        </is>
      </c>
      <c r="BG163" s="68" t="inlineStr">
        <is>
          <t>HE</t>
        </is>
      </c>
      <c r="BH163" s="68" t="inlineStr">
        <is>
          <t>MFZ66236702</t>
        </is>
      </c>
      <c r="BI163" s="68" t="inlineStr">
        <is>
          <t xml:space="preserve">mma </t>
        </is>
      </c>
      <c r="BJ163" s="68" t="n"/>
      <c r="BK163" s="68" t="n"/>
      <c r="BL163" s="68" t="n"/>
      <c r="BM163" s="68" t="n"/>
      <c r="BN163" s="68" t="n"/>
      <c r="BO163" s="68" t="n"/>
      <c r="BP163" s="68" t="n"/>
      <c r="BQ163" s="68" t="n"/>
      <c r="BR163" s="68" t="n"/>
      <c r="BS163" s="68" t="n"/>
      <c r="BT163" s="68" t="n"/>
      <c r="BU163" s="68" t="n"/>
      <c r="BV163" s="68" t="n"/>
      <c r="BW163" s="68" t="n"/>
      <c r="BX163" s="68" t="n"/>
      <c r="BY163" s="68" t="n"/>
      <c r="BZ163" s="68" t="n"/>
      <c r="CA163" s="68" t="n"/>
      <c r="CB163" s="68" t="n"/>
      <c r="CC163" s="68" t="n"/>
      <c r="CD163" s="68" t="n"/>
      <c r="CE163" s="68" t="n"/>
      <c r="CF163" s="68" t="n"/>
      <c r="CG163" s="68" t="n"/>
      <c r="CH163" s="68" t="n"/>
      <c r="CI163" s="68" t="n"/>
      <c r="CJ163" s="68" t="n"/>
      <c r="CK163" s="68" t="n"/>
      <c r="CL163" s="68" t="n"/>
      <c r="CM163" s="68" t="n"/>
      <c r="CN163" s="68" t="n"/>
      <c r="CO163" s="68" t="n"/>
      <c r="CP163" s="68" t="n"/>
      <c r="CQ163" s="68" t="n"/>
      <c r="CR163" s="68" t="n"/>
      <c r="CS163" s="68" t="n"/>
      <c r="CT163" s="68" t="n"/>
      <c r="CU163" s="68" t="n"/>
      <c r="CV163" s="68" t="n"/>
    </row>
    <row r="164" ht="31.5" customFormat="1" customHeight="1" s="69">
      <c r="A164" s="56" t="n">
        <v>2021</v>
      </c>
      <c r="B164" s="57" t="n">
        <v>2</v>
      </c>
      <c r="C164" s="460" t="n"/>
      <c r="D164" s="57" t="n"/>
      <c r="E164" s="57" t="n"/>
      <c r="F164" s="58" t="n"/>
      <c r="G164" s="59" t="n"/>
      <c r="H164" s="59" t="n"/>
      <c r="I164" s="59" t="n"/>
      <c r="J164" s="59" t="n"/>
      <c r="K164" s="153" t="n"/>
      <c r="L164" s="154" t="n"/>
      <c r="M164" s="155" t="n"/>
      <c r="N164" s="94" t="n"/>
      <c r="O164" s="94" t="n"/>
      <c r="P164" s="94" t="n"/>
      <c r="Q164" s="94" t="n"/>
      <c r="R164" s="94" t="n"/>
      <c r="S164" s="60" t="n"/>
      <c r="T164" s="60" t="n"/>
      <c r="U164" s="94" t="n"/>
      <c r="V164" s="94" t="n"/>
      <c r="W164" s="94" t="n"/>
      <c r="X164" s="94" t="n"/>
      <c r="Y164" s="94" t="n"/>
      <c r="Z164" s="60" t="n"/>
      <c r="AA164" s="60" t="n"/>
      <c r="AB164" s="94" t="n"/>
      <c r="AC164" s="94" t="n"/>
      <c r="AD164" s="94" t="n"/>
      <c r="AE164" s="94" t="n"/>
      <c r="AF164" s="94" t="n"/>
      <c r="AG164" s="60" t="n"/>
      <c r="AH164" s="60" t="n"/>
      <c r="AI164" s="61" t="n"/>
      <c r="AJ164" s="62" t="n"/>
      <c r="AK164" s="63" t="n"/>
      <c r="AL164" s="60" t="n"/>
      <c r="AM164" s="60" t="n"/>
      <c r="AN164" s="64" t="n"/>
      <c r="AO164" s="64" t="n"/>
      <c r="AP164" s="64" t="n"/>
      <c r="AQ164" s="64" t="n"/>
      <c r="AR164" s="64" t="n"/>
      <c r="AS164" s="64" t="n"/>
      <c r="AT164" s="64" t="n"/>
      <c r="AU164" s="64" t="n"/>
      <c r="AV164" s="64" t="n"/>
      <c r="AW164" s="65" t="n"/>
      <c r="AX164" s="66" t="n"/>
      <c r="AY164" s="461" t="n"/>
      <c r="AZ164" s="67" t="n"/>
      <c r="BA164" s="66" t="n">
        <v>1</v>
      </c>
      <c r="BB164" s="66" t="n">
        <v>0.1</v>
      </c>
      <c r="BC164" s="66" t="n">
        <v>9.1</v>
      </c>
      <c r="BD164" s="66" t="n">
        <v>3.7</v>
      </c>
      <c r="BE164" s="66" t="n">
        <v>369.6</v>
      </c>
      <c r="BF164" s="24" t="inlineStr">
        <is>
          <t xml:space="preserve">الهندسية لانتاج الاجهزة المنزلية </t>
        </is>
      </c>
      <c r="BG164" s="68" t="inlineStr">
        <is>
          <t xml:space="preserve">الهندسية لانتاج الاجهزة المنزلية </t>
        </is>
      </c>
      <c r="BH164" s="68" t="n"/>
      <c r="BI164" s="68" t="n"/>
      <c r="BJ164" s="68" t="n"/>
      <c r="BK164" s="68" t="n"/>
      <c r="BL164" s="68" t="n"/>
      <c r="BM164" s="68" t="n"/>
      <c r="BN164" s="68" t="n"/>
      <c r="BO164" s="68" t="n"/>
      <c r="BP164" s="68" t="n"/>
      <c r="BQ164" s="68" t="n"/>
      <c r="BR164" s="68" t="n"/>
      <c r="BS164" s="68" t="n"/>
      <c r="BT164" s="68" t="n"/>
      <c r="BU164" s="68" t="n"/>
      <c r="BV164" s="68" t="n"/>
      <c r="BW164" s="68" t="n"/>
      <c r="BX164" s="68" t="n"/>
      <c r="BY164" s="68" t="n"/>
      <c r="BZ164" s="68" t="n"/>
      <c r="CA164" s="68" t="n"/>
      <c r="CB164" s="68" t="n"/>
      <c r="CC164" s="68" t="n"/>
      <c r="CD164" s="68" t="n"/>
      <c r="CE164" s="68" t="n"/>
      <c r="CF164" s="68" t="n"/>
      <c r="CG164" s="68" t="n"/>
      <c r="CH164" s="68" t="n"/>
      <c r="CI164" s="68" t="n"/>
      <c r="CJ164" s="68" t="n"/>
      <c r="CK164" s="68" t="n"/>
      <c r="CL164" s="68" t="n"/>
      <c r="CM164" s="68" t="n"/>
      <c r="CN164" s="68" t="n"/>
      <c r="CO164" s="68" t="n"/>
      <c r="CP164" s="68" t="n"/>
      <c r="CQ164" s="68" t="n"/>
      <c r="CR164" s="68" t="n"/>
      <c r="CS164" s="68" t="n"/>
      <c r="CT164" s="68" t="n"/>
      <c r="CU164" s="68" t="n"/>
      <c r="CV164" s="68" t="n"/>
    </row>
    <row r="165" ht="31.5" customFormat="1" customHeight="1" s="69">
      <c r="A165" s="56" t="n">
        <v>2021</v>
      </c>
      <c r="B165" s="57" t="n">
        <v>2</v>
      </c>
      <c r="C165" s="460" t="n"/>
      <c r="D165" s="57" t="n"/>
      <c r="E165" s="57" t="n"/>
      <c r="F165" s="58" t="n"/>
      <c r="G165" s="59" t="n"/>
      <c r="H165" s="59" t="n"/>
      <c r="I165" s="59" t="n"/>
      <c r="J165" s="59" t="n"/>
      <c r="K165" s="153" t="n"/>
      <c r="L165" s="154" t="n"/>
      <c r="M165" s="155" t="n"/>
      <c r="N165" s="94" t="n"/>
      <c r="O165" s="94" t="n"/>
      <c r="P165" s="94" t="n"/>
      <c r="Q165" s="94" t="n"/>
      <c r="R165" s="94" t="n"/>
      <c r="S165" s="60" t="n"/>
      <c r="T165" s="60" t="n"/>
      <c r="U165" s="94" t="n"/>
      <c r="V165" s="94" t="n"/>
      <c r="W165" s="94" t="n"/>
      <c r="X165" s="94" t="n"/>
      <c r="Y165" s="94" t="n"/>
      <c r="Z165" s="60" t="n"/>
      <c r="AA165" s="60" t="n"/>
      <c r="AB165" s="94" t="n"/>
      <c r="AC165" s="94" t="n"/>
      <c r="AD165" s="94" t="n"/>
      <c r="AE165" s="94" t="n"/>
      <c r="AF165" s="94" t="n"/>
      <c r="AG165" s="60" t="n"/>
      <c r="AH165" s="60" t="n"/>
      <c r="AI165" s="61" t="n"/>
      <c r="AJ165" s="62" t="n"/>
      <c r="AK165" s="63" t="n"/>
      <c r="AL165" s="60" t="n"/>
      <c r="AM165" s="60" t="n"/>
      <c r="AN165" s="64" t="n"/>
      <c r="AO165" s="64" t="n"/>
      <c r="AP165" s="64" t="n"/>
      <c r="AQ165" s="64" t="n"/>
      <c r="AR165" s="64" t="n"/>
      <c r="AS165" s="64" t="n"/>
      <c r="AT165" s="64" t="n"/>
      <c r="AU165" s="64" t="n"/>
      <c r="AV165" s="64" t="n"/>
      <c r="AW165" s="65" t="n"/>
      <c r="AX165" s="66" t="n"/>
      <c r="AY165" s="461" t="n"/>
      <c r="AZ165" s="67" t="n"/>
      <c r="BA165" s="66" t="n">
        <v>1</v>
      </c>
      <c r="BB165" s="66" t="n">
        <v>0.1</v>
      </c>
      <c r="BC165" s="66" t="n">
        <v>23.5</v>
      </c>
      <c r="BD165" s="66" t="n">
        <v>1.6</v>
      </c>
      <c r="BE165" s="66" t="n">
        <v>299.2</v>
      </c>
      <c r="BF165" s="24" t="inlineStr">
        <is>
          <t>اطلانتيك</t>
        </is>
      </c>
      <c r="BG165" s="68" t="inlineStr">
        <is>
          <t>اطلانتيك</t>
        </is>
      </c>
      <c r="BH165" s="68" t="n"/>
      <c r="BI165" s="68" t="n"/>
      <c r="BJ165" s="68" t="n"/>
      <c r="BK165" s="68" t="n"/>
      <c r="BL165" s="68" t="n"/>
      <c r="BM165" s="68" t="n"/>
      <c r="BN165" s="68" t="n"/>
      <c r="BO165" s="68" t="n"/>
      <c r="BP165" s="68" t="n"/>
      <c r="BQ165" s="68" t="n"/>
      <c r="BR165" s="68" t="n"/>
      <c r="BS165" s="68" t="n"/>
      <c r="BT165" s="68" t="n"/>
      <c r="BU165" s="68" t="n"/>
      <c r="BV165" s="68" t="n"/>
      <c r="BW165" s="68" t="n"/>
      <c r="BX165" s="68" t="n"/>
      <c r="BY165" s="68" t="n"/>
      <c r="BZ165" s="68" t="n"/>
      <c r="CA165" s="68" t="n"/>
      <c r="CB165" s="68" t="n"/>
      <c r="CC165" s="68" t="n"/>
      <c r="CD165" s="68" t="n"/>
      <c r="CE165" s="68" t="n"/>
      <c r="CF165" s="68" t="n"/>
      <c r="CG165" s="68" t="n"/>
      <c r="CH165" s="68" t="n"/>
      <c r="CI165" s="68" t="n"/>
      <c r="CJ165" s="68" t="n"/>
      <c r="CK165" s="68" t="n"/>
      <c r="CL165" s="68" t="n"/>
      <c r="CM165" s="68" t="n"/>
      <c r="CN165" s="68" t="n"/>
      <c r="CO165" s="68" t="n"/>
      <c r="CP165" s="68" t="n"/>
      <c r="CQ165" s="68" t="n"/>
      <c r="CR165" s="68" t="n"/>
      <c r="CS165" s="68" t="n"/>
      <c r="CT165" s="68" t="n"/>
      <c r="CU165" s="68" t="n"/>
      <c r="CV165" s="68" t="n"/>
    </row>
    <row r="166" ht="31.5" customFormat="1" customHeight="1" s="69">
      <c r="A166" s="56" t="n">
        <v>2021</v>
      </c>
      <c r="B166" s="57" t="n">
        <v>2</v>
      </c>
      <c r="C166" s="460" t="n"/>
      <c r="D166" s="57" t="n"/>
      <c r="E166" s="57" t="n"/>
      <c r="F166" s="58" t="n"/>
      <c r="G166" s="59" t="n"/>
      <c r="H166" s="59" t="n"/>
      <c r="I166" s="59" t="n"/>
      <c r="J166" s="59" t="n"/>
      <c r="K166" s="153" t="n"/>
      <c r="L166" s="154" t="n"/>
      <c r="M166" s="155" t="n"/>
      <c r="N166" s="94" t="n"/>
      <c r="O166" s="94" t="n"/>
      <c r="P166" s="94" t="n"/>
      <c r="Q166" s="94" t="n"/>
      <c r="R166" s="94" t="n"/>
      <c r="S166" s="60" t="n"/>
      <c r="T166" s="60" t="n"/>
      <c r="U166" s="94" t="n"/>
      <c r="V166" s="94" t="n"/>
      <c r="W166" s="94" t="n"/>
      <c r="X166" s="94" t="n"/>
      <c r="Y166" s="94" t="n"/>
      <c r="Z166" s="60" t="n"/>
      <c r="AA166" s="60" t="n"/>
      <c r="AB166" s="94" t="n"/>
      <c r="AC166" s="94" t="n"/>
      <c r="AD166" s="94" t="n"/>
      <c r="AE166" s="94" t="n"/>
      <c r="AF166" s="94" t="n"/>
      <c r="AG166" s="60" t="n"/>
      <c r="AH166" s="60" t="n"/>
      <c r="AI166" s="61" t="n"/>
      <c r="AJ166" s="62" t="n"/>
      <c r="AK166" s="63" t="n"/>
      <c r="AL166" s="60" t="n"/>
      <c r="AM166" s="60" t="n"/>
      <c r="AN166" s="64" t="n"/>
      <c r="AO166" s="64" t="n"/>
      <c r="AP166" s="64" t="n"/>
      <c r="AQ166" s="64" t="n"/>
      <c r="AR166" s="64" t="n"/>
      <c r="AS166" s="64" t="n"/>
      <c r="AT166" s="64" t="n"/>
      <c r="AU166" s="64" t="n"/>
      <c r="AV166" s="64" t="n"/>
      <c r="AW166" s="65" t="n"/>
      <c r="AX166" s="66" t="n"/>
      <c r="AY166" s="461" t="n"/>
      <c r="AZ166" s="67" t="n"/>
      <c r="BA166" s="66" t="n">
        <v>1</v>
      </c>
      <c r="BB166" s="66" t="n">
        <v>0.2</v>
      </c>
      <c r="BC166" s="66" t="n">
        <v>22.7</v>
      </c>
      <c r="BD166" s="66" t="n">
        <v>2.3</v>
      </c>
      <c r="BE166" s="66" t="n">
        <v>280.5</v>
      </c>
      <c r="BF166" s="24" t="inlineStr">
        <is>
          <t>اطلانتيك</t>
        </is>
      </c>
      <c r="BG166" s="68" t="inlineStr">
        <is>
          <t>اطلانتيك</t>
        </is>
      </c>
      <c r="BH166" s="68" t="n"/>
      <c r="BI166" s="68" t="n"/>
      <c r="BJ166" s="68" t="n"/>
      <c r="BK166" s="68" t="n"/>
      <c r="BL166" s="68" t="n"/>
      <c r="BM166" s="68" t="n"/>
      <c r="BN166" s="68" t="n"/>
      <c r="BO166" s="68" t="n"/>
      <c r="BP166" s="68" t="n"/>
      <c r="BQ166" s="68" t="n"/>
      <c r="BR166" s="68" t="n"/>
      <c r="BS166" s="68" t="n"/>
      <c r="BT166" s="68" t="n"/>
      <c r="BU166" s="68" t="n"/>
      <c r="BV166" s="68" t="n"/>
      <c r="BW166" s="68" t="n"/>
      <c r="BX166" s="68" t="n"/>
      <c r="BY166" s="68" t="n"/>
      <c r="BZ166" s="68" t="n"/>
      <c r="CA166" s="68" t="n"/>
      <c r="CB166" s="68" t="n"/>
      <c r="CC166" s="68" t="n"/>
      <c r="CD166" s="68" t="n"/>
      <c r="CE166" s="68" t="n"/>
      <c r="CF166" s="68" t="n"/>
      <c r="CG166" s="68" t="n"/>
      <c r="CH166" s="68" t="n"/>
      <c r="CI166" s="68" t="n"/>
      <c r="CJ166" s="68" t="n"/>
      <c r="CK166" s="68" t="n"/>
      <c r="CL166" s="68" t="n"/>
      <c r="CM166" s="68" t="n"/>
      <c r="CN166" s="68" t="n"/>
      <c r="CO166" s="68" t="n"/>
      <c r="CP166" s="68" t="n"/>
      <c r="CQ166" s="68" t="n"/>
      <c r="CR166" s="68" t="n"/>
      <c r="CS166" s="68" t="n"/>
      <c r="CT166" s="68" t="n"/>
      <c r="CU166" s="68" t="n"/>
      <c r="CV166" s="68" t="n"/>
    </row>
    <row r="167" ht="31.5" customFormat="1" customHeight="1" s="69">
      <c r="A167" s="56" t="n">
        <v>2021</v>
      </c>
      <c r="B167" s="57" t="n">
        <v>2</v>
      </c>
      <c r="C167" s="460" t="n"/>
      <c r="D167" s="57" t="n"/>
      <c r="E167" s="57" t="n"/>
      <c r="F167" s="58" t="n"/>
      <c r="G167" s="59" t="n"/>
      <c r="H167" s="59" t="n"/>
      <c r="I167" s="59" t="n"/>
      <c r="J167" s="59" t="n"/>
      <c r="K167" s="153" t="n"/>
      <c r="L167" s="154" t="n"/>
      <c r="M167" s="155" t="n"/>
      <c r="N167" s="94" t="n"/>
      <c r="O167" s="94" t="n"/>
      <c r="P167" s="94" t="n"/>
      <c r="Q167" s="94" t="n"/>
      <c r="R167" s="94" t="n"/>
      <c r="S167" s="60" t="n"/>
      <c r="T167" s="60" t="n"/>
      <c r="U167" s="94" t="n"/>
      <c r="V167" s="94" t="n"/>
      <c r="W167" s="94" t="n"/>
      <c r="X167" s="94" t="n"/>
      <c r="Y167" s="94" t="n"/>
      <c r="Z167" s="60" t="n"/>
      <c r="AA167" s="60" t="n"/>
      <c r="AB167" s="94" t="n"/>
      <c r="AC167" s="94" t="n"/>
      <c r="AD167" s="94" t="n"/>
      <c r="AE167" s="94" t="n"/>
      <c r="AF167" s="94" t="n"/>
      <c r="AG167" s="60" t="n"/>
      <c r="AH167" s="60" t="n"/>
      <c r="AI167" s="61" t="n"/>
      <c r="AJ167" s="62" t="n"/>
      <c r="AK167" s="63" t="n"/>
      <c r="AL167" s="60" t="n"/>
      <c r="AM167" s="60" t="n"/>
      <c r="AN167" s="64" t="n"/>
      <c r="AO167" s="64" t="n"/>
      <c r="AP167" s="64" t="n"/>
      <c r="AQ167" s="64" t="n"/>
      <c r="AR167" s="64" t="n"/>
      <c r="AS167" s="64" t="n"/>
      <c r="AT167" s="64" t="n"/>
      <c r="AU167" s="64" t="n"/>
      <c r="AV167" s="64" t="n"/>
      <c r="AW167" s="65" t="n"/>
      <c r="AX167" s="66" t="n"/>
      <c r="AY167" s="461" t="n"/>
      <c r="AZ167" s="67" t="n"/>
      <c r="BA167" s="66" t="n"/>
      <c r="BB167" s="66" t="n">
        <v>0</v>
      </c>
      <c r="BC167" s="66" t="n">
        <v>0</v>
      </c>
      <c r="BD167" s="66" t="n">
        <v>1.8</v>
      </c>
      <c r="BE167" s="66" t="n">
        <v>1.8</v>
      </c>
      <c r="BF167" s="24" t="inlineStr">
        <is>
          <t>LG</t>
        </is>
      </c>
      <c r="BG167" s="68" t="inlineStr">
        <is>
          <t>HE</t>
        </is>
      </c>
      <c r="BH167" s="68" t="inlineStr">
        <is>
          <t>AGG76599801</t>
        </is>
      </c>
      <c r="BI167" s="68" t="inlineStr">
        <is>
          <t>mmf</t>
        </is>
      </c>
      <c r="BJ167" s="68" t="n"/>
      <c r="BK167" s="68" t="n"/>
      <c r="BL167" s="68" t="n"/>
      <c r="BM167" s="68" t="n"/>
      <c r="BN167" s="68" t="n"/>
      <c r="BO167" s="68" t="n"/>
      <c r="BP167" s="68" t="n"/>
      <c r="BQ167" s="68" t="n"/>
      <c r="BR167" s="68" t="n"/>
      <c r="BS167" s="68" t="n"/>
      <c r="BT167" s="68" t="n"/>
      <c r="BU167" s="68" t="n"/>
      <c r="BV167" s="68" t="n"/>
      <c r="BW167" s="68" t="n"/>
      <c r="BX167" s="68" t="n"/>
      <c r="BY167" s="68" t="n"/>
      <c r="BZ167" s="68" t="n"/>
      <c r="CA167" s="68" t="n"/>
      <c r="CB167" s="68" t="n"/>
      <c r="CC167" s="68" t="n"/>
      <c r="CD167" s="68" t="n"/>
      <c r="CE167" s="68" t="n"/>
      <c r="CF167" s="68" t="n"/>
      <c r="CG167" s="68" t="n"/>
      <c r="CH167" s="68" t="n"/>
      <c r="CI167" s="68" t="n"/>
      <c r="CJ167" s="68" t="n"/>
      <c r="CK167" s="68" t="n"/>
      <c r="CL167" s="68" t="n"/>
      <c r="CM167" s="68" t="n"/>
      <c r="CN167" s="68" t="n"/>
      <c r="CO167" s="68" t="n"/>
      <c r="CP167" s="68" t="n"/>
      <c r="CQ167" s="68" t="n"/>
      <c r="CR167" s="68" t="n"/>
      <c r="CS167" s="68" t="n"/>
      <c r="CT167" s="68" t="n"/>
      <c r="CU167" s="68" t="n"/>
      <c r="CV167" s="68" t="n"/>
    </row>
    <row r="168" ht="31.5" customFormat="1" customHeight="1" s="69">
      <c r="A168" s="56" t="n">
        <v>2021</v>
      </c>
      <c r="B168" s="57" t="n">
        <v>2</v>
      </c>
      <c r="C168" s="460" t="n"/>
      <c r="D168" s="57" t="n"/>
      <c r="E168" s="57" t="n"/>
      <c r="F168" s="58" t="n"/>
      <c r="G168" s="59" t="n"/>
      <c r="H168" s="59" t="n"/>
      <c r="I168" s="59" t="n"/>
      <c r="J168" s="59" t="n"/>
      <c r="K168" s="153" t="n"/>
      <c r="L168" s="154" t="n"/>
      <c r="M168" s="155" t="n"/>
      <c r="N168" s="94" t="n"/>
      <c r="O168" s="94" t="n"/>
      <c r="P168" s="94" t="n"/>
      <c r="Q168" s="94" t="n"/>
      <c r="R168" s="94" t="n"/>
      <c r="S168" s="60" t="n"/>
      <c r="T168" s="60" t="n"/>
      <c r="U168" s="94" t="n"/>
      <c r="V168" s="94" t="n"/>
      <c r="W168" s="94" t="n"/>
      <c r="X168" s="94" t="n"/>
      <c r="Y168" s="94" t="n"/>
      <c r="Z168" s="60" t="n"/>
      <c r="AA168" s="60" t="n"/>
      <c r="AB168" s="94" t="n"/>
      <c r="AC168" s="94" t="n"/>
      <c r="AD168" s="94" t="n"/>
      <c r="AE168" s="94" t="n"/>
      <c r="AF168" s="94" t="n"/>
      <c r="AG168" s="60" t="n"/>
      <c r="AH168" s="60" t="n"/>
      <c r="AI168" s="61" t="n"/>
      <c r="AJ168" s="62" t="n"/>
      <c r="AK168" s="63" t="n"/>
      <c r="AL168" s="60" t="n"/>
      <c r="AM168" s="60" t="n"/>
      <c r="AN168" s="64" t="n"/>
      <c r="AO168" s="64" t="n"/>
      <c r="AP168" s="64" t="n"/>
      <c r="AQ168" s="64" t="n"/>
      <c r="AR168" s="64" t="n"/>
      <c r="AS168" s="64" t="n"/>
      <c r="AT168" s="64" t="n"/>
      <c r="AU168" s="64" t="n"/>
      <c r="AV168" s="64" t="n"/>
      <c r="AW168" s="65" t="n"/>
      <c r="AX168" s="66" t="n"/>
      <c r="AY168" s="461" t="n"/>
      <c r="AZ168" s="67" t="n"/>
      <c r="BA168" s="66" t="n"/>
      <c r="BB168" s="66" t="n"/>
      <c r="BC168" s="66" t="n">
        <v>0.3</v>
      </c>
      <c r="BD168" s="66" t="n"/>
      <c r="BE168" s="66" t="n"/>
      <c r="BF168" s="24" t="inlineStr">
        <is>
          <t>عملاء متنوعون</t>
        </is>
      </c>
      <c r="BG168" s="68" t="inlineStr">
        <is>
          <t>عملاء متنوعون</t>
        </is>
      </c>
      <c r="BH168" s="68" t="n"/>
      <c r="BI168" s="68" t="n"/>
      <c r="BJ168" s="68" t="n"/>
      <c r="BK168" s="68" t="n"/>
      <c r="BL168" s="68" t="n"/>
      <c r="BM168" s="68" t="n"/>
      <c r="BN168" s="68" t="n"/>
      <c r="BO168" s="68" t="n"/>
      <c r="BP168" s="68" t="n"/>
      <c r="BQ168" s="68" t="n"/>
      <c r="BR168" s="68" t="n"/>
      <c r="BS168" s="68" t="n"/>
      <c r="BT168" s="68" t="n"/>
      <c r="BU168" s="68" t="n"/>
      <c r="BV168" s="68" t="n"/>
      <c r="BW168" s="68" t="n"/>
      <c r="BX168" s="68" t="n"/>
      <c r="BY168" s="68" t="n"/>
      <c r="BZ168" s="68" t="n"/>
      <c r="CA168" s="68" t="n"/>
      <c r="CB168" s="68" t="n"/>
      <c r="CC168" s="68" t="n"/>
      <c r="CD168" s="68" t="n"/>
      <c r="CE168" s="68" t="n"/>
      <c r="CF168" s="68" t="n"/>
      <c r="CG168" s="68" t="n"/>
      <c r="CH168" s="68" t="n"/>
      <c r="CI168" s="68" t="n"/>
      <c r="CJ168" s="68" t="n"/>
      <c r="CK168" s="68" t="n"/>
      <c r="CL168" s="68" t="n"/>
      <c r="CM168" s="68" t="n"/>
      <c r="CN168" s="68" t="n"/>
      <c r="CO168" s="68" t="n"/>
      <c r="CP168" s="68" t="n"/>
      <c r="CQ168" s="68" t="n"/>
      <c r="CR168" s="68" t="n"/>
      <c r="CS168" s="68" t="n"/>
      <c r="CT168" s="68" t="n"/>
      <c r="CU168" s="68" t="n"/>
      <c r="CV168" s="68" t="n"/>
    </row>
    <row r="169" ht="31.5" customFormat="1" customHeight="1" s="69">
      <c r="A169" s="56" t="n">
        <v>2021</v>
      </c>
      <c r="B169" s="57" t="n">
        <v>2</v>
      </c>
      <c r="C169" s="460" t="n"/>
      <c r="D169" s="57" t="n"/>
      <c r="E169" s="57" t="n"/>
      <c r="F169" s="58" t="n"/>
      <c r="G169" s="59" t="n"/>
      <c r="H169" s="59" t="n"/>
      <c r="I169" s="59" t="n"/>
      <c r="J169" s="59" t="n"/>
      <c r="K169" s="153" t="n"/>
      <c r="L169" s="154" t="n"/>
      <c r="M169" s="155" t="n"/>
      <c r="N169" s="94" t="n"/>
      <c r="O169" s="94" t="n"/>
      <c r="P169" s="94" t="n"/>
      <c r="Q169" s="94" t="n"/>
      <c r="R169" s="94" t="n"/>
      <c r="S169" s="60" t="n"/>
      <c r="T169" s="60" t="n"/>
      <c r="U169" s="94" t="n"/>
      <c r="V169" s="94" t="n"/>
      <c r="W169" s="94" t="n"/>
      <c r="X169" s="94" t="n"/>
      <c r="Y169" s="94" t="n"/>
      <c r="Z169" s="60" t="n"/>
      <c r="AA169" s="60" t="n"/>
      <c r="AB169" s="94" t="n"/>
      <c r="AC169" s="94" t="n"/>
      <c r="AD169" s="94" t="n"/>
      <c r="AE169" s="94" t="n"/>
      <c r="AF169" s="94" t="n"/>
      <c r="AG169" s="60" t="n"/>
      <c r="AH169" s="60" t="n"/>
      <c r="AI169" s="61" t="n"/>
      <c r="AJ169" s="62" t="n"/>
      <c r="AK169" s="63" t="n"/>
      <c r="AL169" s="60" t="n"/>
      <c r="AM169" s="60" t="n"/>
      <c r="AN169" s="64" t="n"/>
      <c r="AO169" s="64" t="n"/>
      <c r="AP169" s="64" t="n"/>
      <c r="AQ169" s="64" t="n"/>
      <c r="AR169" s="64" t="n"/>
      <c r="AS169" s="64" t="n"/>
      <c r="AT169" s="64" t="n"/>
      <c r="AU169" s="64" t="n"/>
      <c r="AV169" s="64" t="n"/>
      <c r="AW169" s="65" t="n"/>
      <c r="AX169" s="66" t="n"/>
      <c r="AY169" s="461" t="n"/>
      <c r="AZ169" s="67" t="n"/>
      <c r="BA169" s="66" t="n">
        <v>1</v>
      </c>
      <c r="BB169" s="66" t="n">
        <v>0.1</v>
      </c>
      <c r="BC169" s="66" t="n">
        <v>57.3</v>
      </c>
      <c r="BD169" s="66" t="n">
        <v>0.1</v>
      </c>
      <c r="BE169" s="66" t="n">
        <v>42.3</v>
      </c>
      <c r="BF169" s="24" t="inlineStr">
        <is>
          <t>الكترولوكس</t>
        </is>
      </c>
      <c r="BG169" s="68" t="inlineStr">
        <is>
          <t>القاهرة للصناعات المغذية غسالات</t>
        </is>
      </c>
      <c r="BH169" s="68" t="inlineStr">
        <is>
          <t>CDFRP2305</t>
        </is>
      </c>
      <c r="BI169" s="68" t="n"/>
      <c r="BJ169" s="68" t="n"/>
      <c r="BK169" s="68" t="n"/>
      <c r="BL169" s="68" t="n"/>
      <c r="BM169" s="68" t="n"/>
      <c r="BN169" s="68" t="n"/>
      <c r="BO169" s="68" t="n"/>
      <c r="BP169" s="68" t="n"/>
      <c r="BQ169" s="68" t="n"/>
      <c r="BR169" s="68" t="n"/>
      <c r="BS169" s="68" t="n"/>
      <c r="BT169" s="68" t="n"/>
      <c r="BU169" s="68" t="n"/>
      <c r="BV169" s="68" t="n"/>
      <c r="BW169" s="68" t="n"/>
      <c r="BX169" s="68" t="n"/>
      <c r="BY169" s="68" t="n"/>
      <c r="BZ169" s="68" t="n"/>
      <c r="CA169" s="68" t="n"/>
      <c r="CB169" s="68" t="n"/>
      <c r="CC169" s="68" t="n"/>
      <c r="CD169" s="68" t="n"/>
      <c r="CE169" s="68" t="n"/>
      <c r="CF169" s="68" t="n"/>
      <c r="CG169" s="68" t="n"/>
      <c r="CH169" s="68" t="n"/>
      <c r="CI169" s="68" t="n"/>
      <c r="CJ169" s="68" t="n"/>
      <c r="CK169" s="68" t="n"/>
      <c r="CL169" s="68" t="n"/>
      <c r="CM169" s="68" t="n"/>
      <c r="CN169" s="68" t="n"/>
      <c r="CO169" s="68" t="n"/>
      <c r="CP169" s="68" t="n"/>
      <c r="CQ169" s="68" t="n"/>
      <c r="CR169" s="68" t="n"/>
      <c r="CS169" s="68" t="n"/>
      <c r="CT169" s="68" t="n"/>
      <c r="CU169" s="68" t="n"/>
      <c r="CV169" s="68" t="n"/>
    </row>
    <row r="170" ht="31.5" customFormat="1" customHeight="1" s="69">
      <c r="A170" s="56" t="n">
        <v>2021</v>
      </c>
      <c r="B170" s="57" t="n">
        <v>2</v>
      </c>
      <c r="C170" s="460" t="n"/>
      <c r="D170" s="57" t="n"/>
      <c r="E170" s="57" t="n"/>
      <c r="F170" s="58" t="n"/>
      <c r="G170" s="59" t="n"/>
      <c r="H170" s="59" t="n"/>
      <c r="I170" s="59" t="n"/>
      <c r="J170" s="59" t="n"/>
      <c r="K170" s="153" t="n"/>
      <c r="L170" s="154" t="n"/>
      <c r="M170" s="155" t="n"/>
      <c r="N170" s="94" t="n"/>
      <c r="O170" s="94" t="n"/>
      <c r="P170" s="94" t="n"/>
      <c r="Q170" s="94" t="n"/>
      <c r="R170" s="94" t="n"/>
      <c r="S170" s="60" t="n"/>
      <c r="T170" s="60" t="n"/>
      <c r="U170" s="94" t="n"/>
      <c r="V170" s="94" t="n"/>
      <c r="W170" s="94" t="n"/>
      <c r="X170" s="94" t="n"/>
      <c r="Y170" s="94" t="n"/>
      <c r="Z170" s="60" t="n"/>
      <c r="AA170" s="60" t="n"/>
      <c r="AB170" s="94" t="n"/>
      <c r="AC170" s="94" t="n"/>
      <c r="AD170" s="94" t="n"/>
      <c r="AE170" s="94" t="n"/>
      <c r="AF170" s="94" t="n"/>
      <c r="AG170" s="60" t="n"/>
      <c r="AH170" s="60" t="n"/>
      <c r="AI170" s="61" t="n"/>
      <c r="AJ170" s="62" t="n"/>
      <c r="AK170" s="63" t="n"/>
      <c r="AL170" s="60" t="n"/>
      <c r="AM170" s="60" t="n"/>
      <c r="AN170" s="64" t="n"/>
      <c r="AO170" s="64" t="n"/>
      <c r="AP170" s="64" t="n"/>
      <c r="AQ170" s="64" t="n"/>
      <c r="AR170" s="64" t="n"/>
      <c r="AS170" s="64" t="n"/>
      <c r="AT170" s="64" t="n"/>
      <c r="AU170" s="64" t="n"/>
      <c r="AV170" s="64" t="n"/>
      <c r="AW170" s="65" t="n"/>
      <c r="AX170" s="66" t="n"/>
      <c r="AY170" s="461" t="n"/>
      <c r="AZ170" s="67" t="n"/>
      <c r="BA170" s="66" t="n">
        <v>1</v>
      </c>
      <c r="BB170" s="66" t="n">
        <v>0.1</v>
      </c>
      <c r="BC170" s="66" t="n">
        <v>8.800000000000001</v>
      </c>
      <c r="BD170" s="66" t="n">
        <v>1.8</v>
      </c>
      <c r="BE170" s="66" t="n">
        <v>264.1</v>
      </c>
      <c r="BF170" s="24" t="inlineStr">
        <is>
          <t>الكترولوكس</t>
        </is>
      </c>
      <c r="BG170" s="68" t="inlineStr">
        <is>
          <t>القاهرة للصناعات المغذية غسالات</t>
        </is>
      </c>
      <c r="BH170" s="68" t="inlineStr">
        <is>
          <t>CDFRP2306</t>
        </is>
      </c>
      <c r="BI170" s="68" t="n"/>
      <c r="BJ170" s="68" t="n"/>
      <c r="BK170" s="68" t="n"/>
      <c r="BL170" s="68" t="n"/>
      <c r="BM170" s="68" t="n"/>
      <c r="BN170" s="68" t="n"/>
      <c r="BO170" s="68" t="n"/>
      <c r="BP170" s="68" t="n"/>
      <c r="BQ170" s="68" t="n"/>
      <c r="BR170" s="68" t="n"/>
      <c r="BS170" s="68" t="n"/>
      <c r="BT170" s="68" t="n"/>
      <c r="BU170" s="68" t="n"/>
      <c r="BV170" s="68" t="n"/>
      <c r="BW170" s="68" t="n"/>
      <c r="BX170" s="68" t="n"/>
      <c r="BY170" s="68" t="n"/>
      <c r="BZ170" s="68" t="n"/>
      <c r="CA170" s="68" t="n"/>
      <c r="CB170" s="68" t="n"/>
      <c r="CC170" s="68" t="n"/>
      <c r="CD170" s="68" t="n"/>
      <c r="CE170" s="68" t="n"/>
      <c r="CF170" s="68" t="n"/>
      <c r="CG170" s="68" t="n"/>
      <c r="CH170" s="68" t="n"/>
      <c r="CI170" s="68" t="n"/>
      <c r="CJ170" s="68" t="n"/>
      <c r="CK170" s="68" t="n"/>
      <c r="CL170" s="68" t="n"/>
      <c r="CM170" s="68" t="n"/>
      <c r="CN170" s="68" t="n"/>
      <c r="CO170" s="68" t="n"/>
      <c r="CP170" s="68" t="n"/>
      <c r="CQ170" s="68" t="n"/>
      <c r="CR170" s="68" t="n"/>
      <c r="CS170" s="68" t="n"/>
      <c r="CT170" s="68" t="n"/>
      <c r="CU170" s="68" t="n"/>
      <c r="CV170" s="68" t="n"/>
    </row>
    <row r="171" ht="31.5" customFormat="1" customHeight="1" s="69">
      <c r="A171" s="56" t="n">
        <v>2021</v>
      </c>
      <c r="B171" s="57" t="n">
        <v>2</v>
      </c>
      <c r="C171" s="460" t="n"/>
      <c r="D171" s="57" t="n"/>
      <c r="E171" s="57" t="n"/>
      <c r="F171" s="58" t="n"/>
      <c r="G171" s="59" t="n"/>
      <c r="H171" s="59" t="n"/>
      <c r="I171" s="59" t="n"/>
      <c r="J171" s="59" t="n"/>
      <c r="K171" s="153" t="n"/>
      <c r="L171" s="154" t="n"/>
      <c r="M171" s="155" t="n"/>
      <c r="N171" s="94" t="n"/>
      <c r="O171" s="94" t="n"/>
      <c r="P171" s="94" t="n"/>
      <c r="Q171" s="94" t="n"/>
      <c r="R171" s="94" t="n"/>
      <c r="S171" s="60" t="n"/>
      <c r="T171" s="60" t="n"/>
      <c r="U171" s="94" t="n"/>
      <c r="V171" s="94" t="n"/>
      <c r="W171" s="94" t="n"/>
      <c r="X171" s="94" t="n"/>
      <c r="Y171" s="94" t="n"/>
      <c r="Z171" s="60" t="n"/>
      <c r="AA171" s="60" t="n"/>
      <c r="AB171" s="94" t="n"/>
      <c r="AC171" s="94" t="n"/>
      <c r="AD171" s="94" t="n"/>
      <c r="AE171" s="94" t="n"/>
      <c r="AF171" s="94" t="n"/>
      <c r="AG171" s="60" t="n"/>
      <c r="AH171" s="60" t="n"/>
      <c r="AI171" s="61" t="n"/>
      <c r="AJ171" s="62" t="n"/>
      <c r="AK171" s="63" t="n"/>
      <c r="AL171" s="60" t="n"/>
      <c r="AM171" s="60" t="n"/>
      <c r="AN171" s="64" t="n"/>
      <c r="AO171" s="64" t="n"/>
      <c r="AP171" s="64" t="n"/>
      <c r="AQ171" s="64" t="n"/>
      <c r="AR171" s="64" t="n"/>
      <c r="AS171" s="64" t="n"/>
      <c r="AT171" s="64" t="n"/>
      <c r="AU171" s="64" t="n"/>
      <c r="AV171" s="64" t="n"/>
      <c r="AW171" s="65" t="n"/>
      <c r="AX171" s="66" t="n"/>
      <c r="AY171" s="461" t="n"/>
      <c r="AZ171" s="67" t="n"/>
      <c r="BA171" s="66" t="n">
        <v>1</v>
      </c>
      <c r="BB171" s="66" t="n">
        <v>0</v>
      </c>
      <c r="BC171" s="66" t="n">
        <v>8.1</v>
      </c>
      <c r="BD171" s="66" t="n">
        <v>1.4</v>
      </c>
      <c r="BE171" s="66" t="n">
        <v>254.5</v>
      </c>
      <c r="BF171" s="24" t="inlineStr">
        <is>
          <t>الكترولوكس</t>
        </is>
      </c>
      <c r="BG171" s="68" t="inlineStr">
        <is>
          <t>القاهرة للصناعات المغذية غسالات</t>
        </is>
      </c>
      <c r="BH171" s="68" t="inlineStr">
        <is>
          <t>CDFRP2308</t>
        </is>
      </c>
      <c r="BI171" s="68" t="n"/>
      <c r="BJ171" s="68" t="n"/>
      <c r="BK171" s="68" t="n"/>
      <c r="BL171" s="68" t="n"/>
      <c r="BM171" s="68" t="n"/>
      <c r="BN171" s="68" t="n"/>
      <c r="BO171" s="68" t="n"/>
      <c r="BP171" s="68" t="n"/>
      <c r="BQ171" s="68" t="n"/>
      <c r="BR171" s="68" t="n"/>
      <c r="BS171" s="68" t="n"/>
      <c r="BT171" s="68" t="n"/>
      <c r="BU171" s="68" t="n"/>
      <c r="BV171" s="68" t="n"/>
      <c r="BW171" s="68" t="n"/>
      <c r="BX171" s="68" t="n"/>
      <c r="BY171" s="68" t="n"/>
      <c r="BZ171" s="68" t="n"/>
      <c r="CA171" s="68" t="n"/>
      <c r="CB171" s="68" t="n"/>
      <c r="CC171" s="68" t="n"/>
      <c r="CD171" s="68" t="n"/>
      <c r="CE171" s="68" t="n"/>
      <c r="CF171" s="68" t="n"/>
      <c r="CG171" s="68" t="n"/>
      <c r="CH171" s="68" t="n"/>
      <c r="CI171" s="68" t="n"/>
      <c r="CJ171" s="68" t="n"/>
      <c r="CK171" s="68" t="n"/>
      <c r="CL171" s="68" t="n"/>
      <c r="CM171" s="68" t="n"/>
      <c r="CN171" s="68" t="n"/>
      <c r="CO171" s="68" t="n"/>
      <c r="CP171" s="68" t="n"/>
      <c r="CQ171" s="68" t="n"/>
      <c r="CR171" s="68" t="n"/>
      <c r="CS171" s="68" t="n"/>
      <c r="CT171" s="68" t="n"/>
      <c r="CU171" s="68" t="n"/>
      <c r="CV171" s="68" t="n"/>
    </row>
    <row r="172" ht="31.5" customFormat="1" customHeight="1" s="69">
      <c r="A172" s="56" t="n">
        <v>2021</v>
      </c>
      <c r="B172" s="57" t="n">
        <v>2</v>
      </c>
      <c r="C172" s="460" t="n"/>
      <c r="D172" s="57" t="n"/>
      <c r="E172" s="57" t="n"/>
      <c r="F172" s="58" t="n"/>
      <c r="G172" s="59" t="n"/>
      <c r="H172" s="59" t="n"/>
      <c r="I172" s="59" t="n"/>
      <c r="J172" s="59" t="n"/>
      <c r="K172" s="153" t="n"/>
      <c r="L172" s="154" t="n"/>
      <c r="M172" s="155" t="n"/>
      <c r="N172" s="94" t="n"/>
      <c r="O172" s="94" t="n"/>
      <c r="P172" s="94" t="n"/>
      <c r="Q172" s="94" t="n"/>
      <c r="R172" s="94" t="n"/>
      <c r="S172" s="60" t="n"/>
      <c r="T172" s="60" t="n"/>
      <c r="U172" s="94" t="n"/>
      <c r="V172" s="94" t="n"/>
      <c r="W172" s="94" t="n"/>
      <c r="X172" s="94" t="n"/>
      <c r="Y172" s="94" t="n"/>
      <c r="Z172" s="60" t="n"/>
      <c r="AA172" s="60" t="n"/>
      <c r="AB172" s="94" t="n"/>
      <c r="AC172" s="94" t="n"/>
      <c r="AD172" s="94" t="n"/>
      <c r="AE172" s="94" t="n"/>
      <c r="AF172" s="94" t="n"/>
      <c r="AG172" s="60" t="n"/>
      <c r="AH172" s="60" t="n"/>
      <c r="AI172" s="61" t="n"/>
      <c r="AJ172" s="62" t="n"/>
      <c r="AK172" s="63" t="n"/>
      <c r="AL172" s="60" t="n"/>
      <c r="AM172" s="60" t="n"/>
      <c r="AN172" s="64" t="n"/>
      <c r="AO172" s="64" t="n"/>
      <c r="AP172" s="64" t="n"/>
      <c r="AQ172" s="64" t="n"/>
      <c r="AR172" s="64" t="n"/>
      <c r="AS172" s="64" t="n"/>
      <c r="AT172" s="64" t="n"/>
      <c r="AU172" s="64" t="n"/>
      <c r="AV172" s="64" t="n"/>
      <c r="AW172" s="65" t="n"/>
      <c r="AX172" s="66" t="n"/>
      <c r="AY172" s="461" t="n"/>
      <c r="AZ172" s="67" t="n"/>
      <c r="BA172" s="66" t="n">
        <v>1</v>
      </c>
      <c r="BB172" s="66" t="n">
        <v>0.5</v>
      </c>
      <c r="BC172" s="66" t="n">
        <v>62.3</v>
      </c>
      <c r="BD172" s="66" t="n">
        <v>0.3</v>
      </c>
      <c r="BE172" s="66" t="n">
        <v>33.2</v>
      </c>
      <c r="BF172" s="24" t="inlineStr">
        <is>
          <t>الكترولوكس</t>
        </is>
      </c>
      <c r="BG172" s="68" t="inlineStr">
        <is>
          <t>القاهرة للصناعات المغذية غسالات</t>
        </is>
      </c>
      <c r="BH172" s="68" t="inlineStr">
        <is>
          <t>CDFRP2314</t>
        </is>
      </c>
      <c r="BI172" s="68" t="n"/>
      <c r="BJ172" s="68" t="n"/>
      <c r="BK172" s="68" t="n"/>
      <c r="BL172" s="68" t="n"/>
      <c r="BM172" s="68" t="n"/>
      <c r="BN172" s="68" t="n"/>
      <c r="BO172" s="68" t="n"/>
      <c r="BP172" s="68" t="n"/>
      <c r="BQ172" s="68" t="n"/>
      <c r="BR172" s="68" t="n"/>
      <c r="BS172" s="68" t="n"/>
      <c r="BT172" s="68" t="n"/>
      <c r="BU172" s="68" t="n"/>
      <c r="BV172" s="68" t="n"/>
      <c r="BW172" s="68" t="n"/>
      <c r="BX172" s="68" t="n"/>
      <c r="BY172" s="68" t="n"/>
      <c r="BZ172" s="68" t="n"/>
      <c r="CA172" s="68" t="n"/>
      <c r="CB172" s="68" t="n"/>
      <c r="CC172" s="68" t="n"/>
      <c r="CD172" s="68" t="n"/>
      <c r="CE172" s="68" t="n"/>
      <c r="CF172" s="68" t="n"/>
      <c r="CG172" s="68" t="n"/>
      <c r="CH172" s="68" t="n"/>
      <c r="CI172" s="68" t="n"/>
      <c r="CJ172" s="68" t="n"/>
      <c r="CK172" s="68" t="n"/>
      <c r="CL172" s="68" t="n"/>
      <c r="CM172" s="68" t="n"/>
      <c r="CN172" s="68" t="n"/>
      <c r="CO172" s="68" t="n"/>
      <c r="CP172" s="68" t="n"/>
      <c r="CQ172" s="68" t="n"/>
      <c r="CR172" s="68" t="n"/>
      <c r="CS172" s="68" t="n"/>
      <c r="CT172" s="68" t="n"/>
      <c r="CU172" s="68" t="n"/>
      <c r="CV172" s="68" t="n"/>
    </row>
    <row r="173" ht="31.5" customFormat="1" customHeight="1" s="69">
      <c r="A173" s="56" t="n">
        <v>2021</v>
      </c>
      <c r="B173" s="57" t="n">
        <v>2</v>
      </c>
      <c r="C173" s="460" t="n"/>
      <c r="D173" s="57" t="n"/>
      <c r="E173" s="57" t="n"/>
      <c r="F173" s="58" t="n"/>
      <c r="G173" s="59" t="n"/>
      <c r="H173" s="59" t="n"/>
      <c r="I173" s="59" t="n"/>
      <c r="J173" s="59" t="n"/>
      <c r="K173" s="153" t="n"/>
      <c r="L173" s="154" t="n"/>
      <c r="M173" s="155" t="n"/>
      <c r="N173" s="94" t="n"/>
      <c r="O173" s="94" t="n"/>
      <c r="P173" s="94" t="n"/>
      <c r="Q173" s="94" t="n"/>
      <c r="R173" s="94" t="n"/>
      <c r="S173" s="60" t="n"/>
      <c r="T173" s="60" t="n"/>
      <c r="U173" s="94" t="n"/>
      <c r="V173" s="94" t="n"/>
      <c r="W173" s="94" t="n"/>
      <c r="X173" s="94" t="n"/>
      <c r="Y173" s="94" t="n"/>
      <c r="Z173" s="60" t="n"/>
      <c r="AA173" s="60" t="n"/>
      <c r="AB173" s="94" t="n"/>
      <c r="AC173" s="94" t="n"/>
      <c r="AD173" s="94" t="n"/>
      <c r="AE173" s="94" t="n"/>
      <c r="AF173" s="94" t="n"/>
      <c r="AG173" s="60" t="n"/>
      <c r="AH173" s="60" t="n"/>
      <c r="AI173" s="61" t="n"/>
      <c r="AJ173" s="62" t="n"/>
      <c r="AK173" s="63" t="n"/>
      <c r="AL173" s="60" t="n"/>
      <c r="AM173" s="60" t="n"/>
      <c r="AN173" s="64" t="n"/>
      <c r="AO173" s="64" t="n"/>
      <c r="AP173" s="64" t="n"/>
      <c r="AQ173" s="64" t="n"/>
      <c r="AR173" s="64" t="n"/>
      <c r="AS173" s="64" t="n"/>
      <c r="AT173" s="64" t="n"/>
      <c r="AU173" s="64" t="n"/>
      <c r="AV173" s="64" t="n"/>
      <c r="AW173" s="65" t="n"/>
      <c r="AX173" s="66" t="n"/>
      <c r="AY173" s="461" t="n"/>
      <c r="AZ173" s="67" t="n"/>
      <c r="BA173" s="66" t="n">
        <v>1</v>
      </c>
      <c r="BB173" s="66" t="n">
        <v>0</v>
      </c>
      <c r="BC173" s="66" t="n">
        <v>4.4</v>
      </c>
      <c r="BD173" s="66" t="n">
        <v>4.8</v>
      </c>
      <c r="BE173" s="66" t="n">
        <v>592.5</v>
      </c>
      <c r="BF173" s="24" t="inlineStr">
        <is>
          <t>الكترولوكس</t>
        </is>
      </c>
      <c r="BG173" s="68" t="inlineStr">
        <is>
          <t>القاهرة للصناعات المغذية غسالات</t>
        </is>
      </c>
      <c r="BH173" s="68" t="inlineStr">
        <is>
          <t>PDAWP7199</t>
        </is>
      </c>
      <c r="BI173" s="68" t="inlineStr">
        <is>
          <t>دلتا</t>
        </is>
      </c>
      <c r="BJ173" s="68" t="n"/>
      <c r="BK173" s="68" t="n"/>
      <c r="BL173" s="68" t="n"/>
      <c r="BM173" s="68" t="n"/>
      <c r="BN173" s="68" t="n"/>
      <c r="BO173" s="68" t="n"/>
      <c r="BP173" s="68" t="n"/>
      <c r="BQ173" s="68" t="n"/>
      <c r="BR173" s="68" t="n"/>
      <c r="BS173" s="68" t="n"/>
      <c r="BT173" s="68" t="n"/>
      <c r="BU173" s="68" t="n"/>
      <c r="BV173" s="68" t="n"/>
      <c r="BW173" s="68" t="n"/>
      <c r="BX173" s="68" t="n"/>
      <c r="BY173" s="68" t="n"/>
      <c r="BZ173" s="68" t="n"/>
      <c r="CA173" s="68" t="n"/>
      <c r="CB173" s="68" t="n"/>
      <c r="CC173" s="68" t="n"/>
      <c r="CD173" s="68" t="n"/>
      <c r="CE173" s="68" t="n"/>
      <c r="CF173" s="68" t="n"/>
      <c r="CG173" s="68" t="n"/>
      <c r="CH173" s="68" t="n"/>
      <c r="CI173" s="68" t="n"/>
      <c r="CJ173" s="68" t="n"/>
      <c r="CK173" s="68" t="n"/>
      <c r="CL173" s="68" t="n"/>
      <c r="CM173" s="68" t="n"/>
      <c r="CN173" s="68" t="n"/>
      <c r="CO173" s="68" t="n"/>
      <c r="CP173" s="68" t="n"/>
      <c r="CQ173" s="68" t="n"/>
      <c r="CR173" s="68" t="n"/>
      <c r="CS173" s="68" t="n"/>
      <c r="CT173" s="68" t="n"/>
      <c r="CU173" s="68" t="n"/>
      <c r="CV173" s="68" t="n"/>
    </row>
    <row r="174" ht="31.5" customFormat="1" customHeight="1" s="69">
      <c r="A174" s="56" t="n">
        <v>2021</v>
      </c>
      <c r="B174" s="57" t="n">
        <v>2</v>
      </c>
      <c r="C174" s="460" t="n"/>
      <c r="D174" s="57" t="n"/>
      <c r="E174" s="57" t="n"/>
      <c r="F174" s="58" t="n"/>
      <c r="G174" s="59" t="n"/>
      <c r="H174" s="59" t="n"/>
      <c r="I174" s="59" t="n"/>
      <c r="J174" s="59" t="n"/>
      <c r="K174" s="153" t="n"/>
      <c r="L174" s="154" t="n"/>
      <c r="M174" s="155" t="n"/>
      <c r="N174" s="94" t="n"/>
      <c r="O174" s="94" t="n"/>
      <c r="P174" s="94" t="n"/>
      <c r="Q174" s="94" t="n"/>
      <c r="R174" s="94" t="n"/>
      <c r="S174" s="60" t="n"/>
      <c r="T174" s="60" t="n"/>
      <c r="U174" s="94" t="n"/>
      <c r="V174" s="94" t="n"/>
      <c r="W174" s="94" t="n"/>
      <c r="X174" s="94" t="n"/>
      <c r="Y174" s="94" t="n"/>
      <c r="Z174" s="60" t="n"/>
      <c r="AA174" s="60" t="n"/>
      <c r="AB174" s="94" t="n"/>
      <c r="AC174" s="94" t="n"/>
      <c r="AD174" s="94" t="n"/>
      <c r="AE174" s="94" t="n"/>
      <c r="AF174" s="94" t="n"/>
      <c r="AG174" s="60" t="n"/>
      <c r="AH174" s="60" t="n"/>
      <c r="AI174" s="61" t="n"/>
      <c r="AJ174" s="62" t="n"/>
      <c r="AK174" s="63" t="n"/>
      <c r="AL174" s="60" t="n"/>
      <c r="AM174" s="60" t="n"/>
      <c r="AN174" s="64" t="n"/>
      <c r="AO174" s="64" t="n"/>
      <c r="AP174" s="64" t="n"/>
      <c r="AQ174" s="64" t="n"/>
      <c r="AR174" s="64" t="n"/>
      <c r="AS174" s="64" t="n"/>
      <c r="AT174" s="64" t="n"/>
      <c r="AU174" s="64" t="n"/>
      <c r="AV174" s="64" t="n"/>
      <c r="AW174" s="65" t="n"/>
      <c r="AX174" s="66" t="n"/>
      <c r="AY174" s="461" t="n"/>
      <c r="AZ174" s="67" t="n"/>
      <c r="BA174" s="66" t="n">
        <v>1</v>
      </c>
      <c r="BB174" s="66" t="n">
        <v>0.4</v>
      </c>
      <c r="BC174" s="66" t="n">
        <v>26.9</v>
      </c>
      <c r="BD174" s="66" t="n">
        <v>1.3</v>
      </c>
      <c r="BE174" s="66" t="n">
        <v>92.5</v>
      </c>
      <c r="BF174" s="24" t="inlineStr">
        <is>
          <t>الكترولوكس</t>
        </is>
      </c>
      <c r="BG174" s="68" t="inlineStr">
        <is>
          <t>القاهرة للصناعات المغذية غسالات</t>
        </is>
      </c>
      <c r="BH174" s="68" t="inlineStr">
        <is>
          <t>PDAWA6157</t>
        </is>
      </c>
      <c r="BI174" s="68" t="inlineStr">
        <is>
          <t>دلتا</t>
        </is>
      </c>
      <c r="BJ174" s="68" t="n"/>
      <c r="BK174" s="68" t="n"/>
      <c r="BL174" s="68" t="n"/>
      <c r="BM174" s="68" t="n"/>
      <c r="BN174" s="68" t="n"/>
      <c r="BO174" s="68" t="n"/>
      <c r="BP174" s="68" t="n"/>
      <c r="BQ174" s="68" t="n"/>
      <c r="BR174" s="68" t="n"/>
      <c r="BS174" s="68" t="n"/>
      <c r="BT174" s="68" t="n"/>
      <c r="BU174" s="68" t="n"/>
      <c r="BV174" s="68" t="n"/>
      <c r="BW174" s="68" t="n"/>
      <c r="BX174" s="68" t="n"/>
      <c r="BY174" s="68" t="n"/>
      <c r="BZ174" s="68" t="n"/>
      <c r="CA174" s="68" t="n"/>
      <c r="CB174" s="68" t="n"/>
      <c r="CC174" s="68" t="n"/>
      <c r="CD174" s="68" t="n"/>
      <c r="CE174" s="68" t="n"/>
      <c r="CF174" s="68" t="n"/>
      <c r="CG174" s="68" t="n"/>
      <c r="CH174" s="68" t="n"/>
      <c r="CI174" s="68" t="n"/>
      <c r="CJ174" s="68" t="n"/>
      <c r="CK174" s="68" t="n"/>
      <c r="CL174" s="68" t="n"/>
      <c r="CM174" s="68" t="n"/>
      <c r="CN174" s="68" t="n"/>
      <c r="CO174" s="68" t="n"/>
      <c r="CP174" s="68" t="n"/>
      <c r="CQ174" s="68" t="n"/>
      <c r="CR174" s="68" t="n"/>
      <c r="CS174" s="68" t="n"/>
      <c r="CT174" s="68" t="n"/>
      <c r="CU174" s="68" t="n"/>
      <c r="CV174" s="68" t="n"/>
    </row>
    <row r="175" ht="31.5" customFormat="1" customHeight="1" s="69">
      <c r="A175" s="56" t="n">
        <v>2021</v>
      </c>
      <c r="B175" s="57" t="n">
        <v>2</v>
      </c>
      <c r="C175" s="460" t="n"/>
      <c r="D175" s="57" t="n"/>
      <c r="E175" s="57" t="n"/>
      <c r="F175" s="58" t="n"/>
      <c r="G175" s="59" t="n"/>
      <c r="H175" s="59" t="n"/>
      <c r="I175" s="59" t="n"/>
      <c r="J175" s="59" t="n"/>
      <c r="K175" s="153" t="n"/>
      <c r="L175" s="154" t="n"/>
      <c r="M175" s="155" t="n"/>
      <c r="N175" s="94" t="n"/>
      <c r="O175" s="94" t="n"/>
      <c r="P175" s="94" t="n"/>
      <c r="Q175" s="94" t="n"/>
      <c r="R175" s="94" t="n"/>
      <c r="S175" s="60" t="n"/>
      <c r="T175" s="60" t="n"/>
      <c r="U175" s="94" t="n"/>
      <c r="V175" s="94" t="n"/>
      <c r="W175" s="94" t="n"/>
      <c r="X175" s="94" t="n"/>
      <c r="Y175" s="94" t="n"/>
      <c r="Z175" s="60" t="n"/>
      <c r="AA175" s="60" t="n"/>
      <c r="AB175" s="94" t="n"/>
      <c r="AC175" s="94" t="n"/>
      <c r="AD175" s="94" t="n"/>
      <c r="AE175" s="94" t="n"/>
      <c r="AF175" s="94" t="n"/>
      <c r="AG175" s="60" t="n"/>
      <c r="AH175" s="60" t="n"/>
      <c r="AI175" s="61" t="n"/>
      <c r="AJ175" s="62" t="n"/>
      <c r="AK175" s="63" t="n"/>
      <c r="AL175" s="60" t="n"/>
      <c r="AM175" s="60" t="n"/>
      <c r="AN175" s="64" t="n"/>
      <c r="AO175" s="64" t="n"/>
      <c r="AP175" s="64" t="n"/>
      <c r="AQ175" s="64" t="n"/>
      <c r="AR175" s="64" t="n"/>
      <c r="AS175" s="64" t="n"/>
      <c r="AT175" s="64" t="n"/>
      <c r="AU175" s="64" t="n"/>
      <c r="AV175" s="64" t="n"/>
      <c r="AW175" s="65" t="n"/>
      <c r="AX175" s="66" t="n"/>
      <c r="AY175" s="461" t="n"/>
      <c r="AZ175" s="67" t="n"/>
      <c r="BA175" s="66" t="n">
        <v>1</v>
      </c>
      <c r="BB175" s="66" t="n">
        <v>0</v>
      </c>
      <c r="BC175" s="66" t="n">
        <v>1.1</v>
      </c>
      <c r="BD175" s="66" t="n">
        <v>9.699999999999999</v>
      </c>
      <c r="BE175" s="66" t="n">
        <v>886.8</v>
      </c>
      <c r="BF175" s="24" t="inlineStr">
        <is>
          <t>عملاء متنوعون</t>
        </is>
      </c>
      <c r="BG175" s="68" t="inlineStr">
        <is>
          <t>عملاء متنوعون</t>
        </is>
      </c>
      <c r="BH175" s="68" t="n"/>
      <c r="BI175" s="68" t="n"/>
      <c r="BJ175" s="68" t="n"/>
      <c r="BK175" s="68" t="n"/>
      <c r="BL175" s="68" t="n"/>
      <c r="BM175" s="68" t="n"/>
      <c r="BN175" s="68" t="n"/>
      <c r="BO175" s="68" t="n"/>
      <c r="BP175" s="68" t="n"/>
      <c r="BQ175" s="68" t="n"/>
      <c r="BR175" s="68" t="n"/>
      <c r="BS175" s="68" t="n"/>
      <c r="BT175" s="68" t="n"/>
      <c r="BU175" s="68" t="n"/>
      <c r="BV175" s="68" t="n"/>
      <c r="BW175" s="68" t="n"/>
      <c r="BX175" s="68" t="n"/>
      <c r="BY175" s="68" t="n"/>
      <c r="BZ175" s="68" t="n"/>
      <c r="CA175" s="68" t="n"/>
      <c r="CB175" s="68" t="n"/>
      <c r="CC175" s="68" t="n"/>
      <c r="CD175" s="68" t="n"/>
      <c r="CE175" s="68" t="n"/>
      <c r="CF175" s="68" t="n"/>
      <c r="CG175" s="68" t="n"/>
      <c r="CH175" s="68" t="n"/>
      <c r="CI175" s="68" t="n"/>
      <c r="CJ175" s="68" t="n"/>
      <c r="CK175" s="68" t="n"/>
      <c r="CL175" s="68" t="n"/>
      <c r="CM175" s="68" t="n"/>
      <c r="CN175" s="68" t="n"/>
      <c r="CO175" s="68" t="n"/>
      <c r="CP175" s="68" t="n"/>
      <c r="CQ175" s="68" t="n"/>
      <c r="CR175" s="68" t="n"/>
      <c r="CS175" s="68" t="n"/>
      <c r="CT175" s="68" t="n"/>
      <c r="CU175" s="68" t="n"/>
      <c r="CV175" s="68" t="n"/>
    </row>
    <row r="176" ht="31.5" customFormat="1" customHeight="1" s="69">
      <c r="A176" s="56" t="n">
        <v>2021</v>
      </c>
      <c r="B176" s="57" t="n">
        <v>2</v>
      </c>
      <c r="C176" s="460" t="n"/>
      <c r="D176" s="57" t="n"/>
      <c r="E176" s="57" t="n"/>
      <c r="F176" s="58" t="n"/>
      <c r="G176" s="59" t="n"/>
      <c r="H176" s="59" t="n"/>
      <c r="I176" s="59" t="n"/>
      <c r="J176" s="59" t="n"/>
      <c r="K176" s="153" t="n"/>
      <c r="L176" s="154" t="n"/>
      <c r="M176" s="155" t="n"/>
      <c r="N176" s="94" t="n"/>
      <c r="O176" s="94" t="n"/>
      <c r="P176" s="94" t="n"/>
      <c r="Q176" s="94" t="n"/>
      <c r="R176" s="94" t="n"/>
      <c r="S176" s="60" t="n"/>
      <c r="T176" s="60" t="n"/>
      <c r="U176" s="94" t="n"/>
      <c r="V176" s="94" t="n"/>
      <c r="W176" s="94" t="n"/>
      <c r="X176" s="94" t="n"/>
      <c r="Y176" s="94" t="n"/>
      <c r="Z176" s="60" t="n"/>
      <c r="AA176" s="60" t="n"/>
      <c r="AB176" s="94" t="n"/>
      <c r="AC176" s="94" t="n"/>
      <c r="AD176" s="94" t="n"/>
      <c r="AE176" s="94" t="n"/>
      <c r="AF176" s="94" t="n"/>
      <c r="AG176" s="60" t="n"/>
      <c r="AH176" s="60" t="n"/>
      <c r="AI176" s="61" t="n"/>
      <c r="AJ176" s="62" t="n"/>
      <c r="AK176" s="63" t="n"/>
      <c r="AL176" s="60" t="n"/>
      <c r="AM176" s="60" t="n"/>
      <c r="AN176" s="64" t="n"/>
      <c r="AO176" s="64" t="n"/>
      <c r="AP176" s="64" t="n"/>
      <c r="AQ176" s="64" t="n"/>
      <c r="AR176" s="64" t="n"/>
      <c r="AS176" s="64" t="n"/>
      <c r="AT176" s="64" t="n"/>
      <c r="AU176" s="64" t="n"/>
      <c r="AV176" s="64" t="n"/>
      <c r="AW176" s="65" t="n"/>
      <c r="AX176" s="66" t="n"/>
      <c r="AY176" s="461" t="n"/>
      <c r="AZ176" s="67" t="n"/>
      <c r="BA176" s="66" t="n">
        <v>1</v>
      </c>
      <c r="BB176" s="66" t="n">
        <v>0.2</v>
      </c>
      <c r="BC176" s="66" t="n">
        <v>21.2</v>
      </c>
      <c r="BD176" s="66" t="n">
        <v>1.6</v>
      </c>
      <c r="BE176" s="66" t="n">
        <v>219.3</v>
      </c>
      <c r="BF176" s="24" t="inlineStr">
        <is>
          <t>LG</t>
        </is>
      </c>
      <c r="BG176" s="68" t="inlineStr">
        <is>
          <t>HE</t>
        </is>
      </c>
      <c r="BH176" s="68" t="inlineStr">
        <is>
          <t>3920EZ2058A</t>
        </is>
      </c>
      <c r="BI176" s="68" t="inlineStr">
        <is>
          <t>mmf</t>
        </is>
      </c>
      <c r="BJ176" s="68" t="n"/>
      <c r="BK176" s="68" t="n"/>
      <c r="BL176" s="68" t="n"/>
      <c r="BM176" s="68" t="n"/>
      <c r="BN176" s="68" t="n"/>
      <c r="BO176" s="68" t="n"/>
      <c r="BP176" s="68" t="n"/>
      <c r="BQ176" s="68" t="n"/>
      <c r="BR176" s="68" t="n"/>
      <c r="BS176" s="68" t="n"/>
      <c r="BT176" s="68" t="n"/>
      <c r="BU176" s="68" t="n"/>
      <c r="BV176" s="68" t="n"/>
      <c r="BW176" s="68" t="n"/>
      <c r="BX176" s="68" t="n"/>
      <c r="BY176" s="68" t="n"/>
      <c r="BZ176" s="68" t="n"/>
      <c r="CA176" s="68" t="n"/>
      <c r="CB176" s="68" t="n"/>
      <c r="CC176" s="68" t="n"/>
      <c r="CD176" s="68" t="n"/>
      <c r="CE176" s="68" t="n"/>
      <c r="CF176" s="68" t="n"/>
      <c r="CG176" s="68" t="n"/>
      <c r="CH176" s="68" t="n"/>
      <c r="CI176" s="68" t="n"/>
      <c r="CJ176" s="68" t="n"/>
      <c r="CK176" s="68" t="n"/>
      <c r="CL176" s="68" t="n"/>
      <c r="CM176" s="68" t="n"/>
      <c r="CN176" s="68" t="n"/>
      <c r="CO176" s="68" t="n"/>
      <c r="CP176" s="68" t="n"/>
      <c r="CQ176" s="68" t="n"/>
      <c r="CR176" s="68" t="n"/>
      <c r="CS176" s="68" t="n"/>
      <c r="CT176" s="68" t="n"/>
      <c r="CU176" s="68" t="n"/>
      <c r="CV176" s="68" t="n"/>
    </row>
    <row r="177" ht="31.5" customFormat="1" customHeight="1" s="69">
      <c r="A177" s="56" t="n">
        <v>2021</v>
      </c>
      <c r="B177" s="57" t="n">
        <v>2</v>
      </c>
      <c r="C177" s="460" t="n"/>
      <c r="D177" s="57" t="n"/>
      <c r="E177" s="57" t="n"/>
      <c r="F177" s="58" t="n"/>
      <c r="G177" s="59" t="n"/>
      <c r="H177" s="59" t="n"/>
      <c r="I177" s="59" t="n"/>
      <c r="J177" s="59" t="n"/>
      <c r="K177" s="153" t="n"/>
      <c r="L177" s="154" t="n"/>
      <c r="M177" s="155" t="n"/>
      <c r="N177" s="94" t="n"/>
      <c r="O177" s="94" t="n"/>
      <c r="P177" s="94" t="n"/>
      <c r="Q177" s="94" t="n"/>
      <c r="R177" s="94" t="n"/>
      <c r="S177" s="60" t="n"/>
      <c r="T177" s="60" t="n"/>
      <c r="U177" s="94" t="n"/>
      <c r="V177" s="94" t="n"/>
      <c r="W177" s="94" t="n"/>
      <c r="X177" s="94" t="n"/>
      <c r="Y177" s="94" t="n"/>
      <c r="Z177" s="60" t="n"/>
      <c r="AA177" s="60" t="n"/>
      <c r="AB177" s="94" t="n"/>
      <c r="AC177" s="94" t="n"/>
      <c r="AD177" s="94" t="n"/>
      <c r="AE177" s="94" t="n"/>
      <c r="AF177" s="94" t="n"/>
      <c r="AG177" s="60" t="n"/>
      <c r="AH177" s="60" t="n"/>
      <c r="AI177" s="61" t="n"/>
      <c r="AJ177" s="62" t="n"/>
      <c r="AK177" s="63" t="n"/>
      <c r="AL177" s="60" t="n"/>
      <c r="AM177" s="60" t="n"/>
      <c r="AN177" s="64" t="n"/>
      <c r="AO177" s="64" t="n"/>
      <c r="AP177" s="64" t="n"/>
      <c r="AQ177" s="64" t="n"/>
      <c r="AR177" s="64" t="n"/>
      <c r="AS177" s="64" t="n"/>
      <c r="AT177" s="64" t="n"/>
      <c r="AU177" s="64" t="n"/>
      <c r="AV177" s="64" t="n"/>
      <c r="AW177" s="65" t="n"/>
      <c r="AX177" s="66" t="n"/>
      <c r="AY177" s="461" t="n"/>
      <c r="AZ177" s="67" t="n"/>
      <c r="BA177" s="66" t="n">
        <v>1</v>
      </c>
      <c r="BB177" s="66" t="n">
        <v>0.4</v>
      </c>
      <c r="BC177" s="66" t="n">
        <v>39.3</v>
      </c>
      <c r="BD177" s="66" t="n">
        <v>1.2</v>
      </c>
      <c r="BE177" s="66" t="n">
        <v>117.1</v>
      </c>
      <c r="BF177" s="24" t="inlineStr">
        <is>
          <t>LG</t>
        </is>
      </c>
      <c r="BG177" s="68" t="inlineStr">
        <is>
          <t>HE</t>
        </is>
      </c>
      <c r="BH177" s="68" t="inlineStr">
        <is>
          <t>3920FZ3114C</t>
        </is>
      </c>
      <c r="BI177" s="68" t="inlineStr">
        <is>
          <t>mmf</t>
        </is>
      </c>
      <c r="BJ177" s="68" t="n"/>
      <c r="BK177" s="68" t="n"/>
      <c r="BL177" s="68" t="n"/>
      <c r="BM177" s="68" t="n"/>
      <c r="BN177" s="68" t="n"/>
      <c r="BO177" s="68" t="n"/>
      <c r="BP177" s="68" t="n"/>
      <c r="BQ177" s="68" t="n"/>
      <c r="BR177" s="68" t="n"/>
      <c r="BS177" s="68" t="n"/>
      <c r="BT177" s="68" t="n"/>
      <c r="BU177" s="68" t="n"/>
      <c r="BV177" s="68" t="n"/>
      <c r="BW177" s="68" t="n"/>
      <c r="BX177" s="68" t="n"/>
      <c r="BY177" s="68" t="n"/>
      <c r="BZ177" s="68" t="n"/>
      <c r="CA177" s="68" t="n"/>
      <c r="CB177" s="68" t="n"/>
      <c r="CC177" s="68" t="n"/>
      <c r="CD177" s="68" t="n"/>
      <c r="CE177" s="68" t="n"/>
      <c r="CF177" s="68" t="n"/>
      <c r="CG177" s="68" t="n"/>
      <c r="CH177" s="68" t="n"/>
      <c r="CI177" s="68" t="n"/>
      <c r="CJ177" s="68" t="n"/>
      <c r="CK177" s="68" t="n"/>
      <c r="CL177" s="68" t="n"/>
      <c r="CM177" s="68" t="n"/>
      <c r="CN177" s="68" t="n"/>
      <c r="CO177" s="68" t="n"/>
      <c r="CP177" s="68" t="n"/>
      <c r="CQ177" s="68" t="n"/>
      <c r="CR177" s="68" t="n"/>
      <c r="CS177" s="68" t="n"/>
      <c r="CT177" s="68" t="n"/>
      <c r="CU177" s="68" t="n"/>
      <c r="CV177" s="68" t="n"/>
    </row>
    <row r="178" ht="31.5" customFormat="1" customHeight="1" s="69">
      <c r="A178" s="56" t="n">
        <v>2021</v>
      </c>
      <c r="B178" s="57" t="n">
        <v>2</v>
      </c>
      <c r="C178" s="460" t="n"/>
      <c r="D178" s="57" t="n"/>
      <c r="E178" s="57" t="n"/>
      <c r="F178" s="58" t="n"/>
      <c r="G178" s="59" t="n"/>
      <c r="H178" s="59" t="n"/>
      <c r="I178" s="59" t="n"/>
      <c r="J178" s="59" t="n"/>
      <c r="K178" s="153" t="n"/>
      <c r="L178" s="154" t="n"/>
      <c r="M178" s="155" t="n"/>
      <c r="N178" s="94" t="n"/>
      <c r="O178" s="94" t="n"/>
      <c r="P178" s="94" t="n"/>
      <c r="Q178" s="94" t="n"/>
      <c r="R178" s="94" t="n"/>
      <c r="S178" s="60" t="n"/>
      <c r="T178" s="60" t="n"/>
      <c r="U178" s="94" t="n"/>
      <c r="V178" s="94" t="n"/>
      <c r="W178" s="94" t="n"/>
      <c r="X178" s="94" t="n"/>
      <c r="Y178" s="94" t="n"/>
      <c r="Z178" s="60" t="n"/>
      <c r="AA178" s="60" t="n"/>
      <c r="AB178" s="94" t="n"/>
      <c r="AC178" s="94" t="n"/>
      <c r="AD178" s="94" t="n"/>
      <c r="AE178" s="94" t="n"/>
      <c r="AF178" s="94" t="n"/>
      <c r="AG178" s="60" t="n"/>
      <c r="AH178" s="60" t="n"/>
      <c r="AI178" s="61" t="n"/>
      <c r="AJ178" s="62" t="n"/>
      <c r="AK178" s="63" t="n"/>
      <c r="AL178" s="60" t="n"/>
      <c r="AM178" s="60" t="n"/>
      <c r="AN178" s="64" t="n"/>
      <c r="AO178" s="64" t="n"/>
      <c r="AP178" s="64" t="n"/>
      <c r="AQ178" s="64" t="n"/>
      <c r="AR178" s="64" t="n"/>
      <c r="AS178" s="64" t="n"/>
      <c r="AT178" s="64" t="n"/>
      <c r="AU178" s="64" t="n"/>
      <c r="AV178" s="64" t="n"/>
      <c r="AW178" s="65" t="n"/>
      <c r="AX178" s="66" t="n"/>
      <c r="AY178" s="461" t="n"/>
      <c r="AZ178" s="67" t="n"/>
      <c r="BA178" s="66" t="n">
        <v>1</v>
      </c>
      <c r="BB178" s="66" t="n">
        <v>0.2</v>
      </c>
      <c r="BC178" s="66" t="n">
        <v>14.7</v>
      </c>
      <c r="BD178" s="66" t="n">
        <v>2.7</v>
      </c>
      <c r="BE178" s="66" t="n">
        <v>218.5</v>
      </c>
      <c r="BF178" s="24" t="inlineStr">
        <is>
          <t>الكترولوكس</t>
        </is>
      </c>
      <c r="BG178" s="68" t="inlineStr">
        <is>
          <t>القاهرة للصناعات المغذية سخانات</t>
        </is>
      </c>
      <c r="BH178" s="68" t="inlineStr">
        <is>
          <t>A15289901</t>
        </is>
      </c>
      <c r="BI178" s="68" t="n"/>
      <c r="BJ178" s="68" t="n"/>
      <c r="BK178" s="68" t="n"/>
      <c r="BL178" s="68" t="n"/>
      <c r="BM178" s="68" t="n"/>
      <c r="BN178" s="68" t="n"/>
      <c r="BO178" s="68" t="n"/>
      <c r="BP178" s="68" t="n"/>
      <c r="BQ178" s="68" t="n"/>
      <c r="BR178" s="68" t="n"/>
      <c r="BS178" s="68" t="n"/>
      <c r="BT178" s="68" t="n"/>
      <c r="BU178" s="68" t="n"/>
      <c r="BV178" s="68" t="n"/>
      <c r="BW178" s="68" t="n"/>
      <c r="BX178" s="68" t="n"/>
      <c r="BY178" s="68" t="n"/>
      <c r="BZ178" s="68" t="n"/>
      <c r="CA178" s="68" t="n"/>
      <c r="CB178" s="68" t="n"/>
      <c r="CC178" s="68" t="n"/>
      <c r="CD178" s="68" t="n"/>
      <c r="CE178" s="68" t="n"/>
      <c r="CF178" s="68" t="n"/>
      <c r="CG178" s="68" t="n"/>
      <c r="CH178" s="68" t="n"/>
      <c r="CI178" s="68" t="n"/>
      <c r="CJ178" s="68" t="n"/>
      <c r="CK178" s="68" t="n"/>
      <c r="CL178" s="68" t="n"/>
      <c r="CM178" s="68" t="n"/>
      <c r="CN178" s="68" t="n"/>
      <c r="CO178" s="68" t="n"/>
      <c r="CP178" s="68" t="n"/>
      <c r="CQ178" s="68" t="n"/>
      <c r="CR178" s="68" t="n"/>
      <c r="CS178" s="68" t="n"/>
      <c r="CT178" s="68" t="n"/>
      <c r="CU178" s="68" t="n"/>
      <c r="CV178" s="68" t="n"/>
    </row>
    <row r="179" ht="31.5" customFormat="1" customHeight="1" s="69">
      <c r="A179" s="56" t="n">
        <v>2021</v>
      </c>
      <c r="B179" s="57" t="n">
        <v>2</v>
      </c>
      <c r="C179" s="460" t="n"/>
      <c r="D179" s="57" t="n"/>
      <c r="E179" s="57" t="n"/>
      <c r="F179" s="58" t="n"/>
      <c r="G179" s="59" t="n"/>
      <c r="H179" s="59" t="n"/>
      <c r="I179" s="59" t="n"/>
      <c r="J179" s="59" t="n"/>
      <c r="K179" s="153" t="n"/>
      <c r="L179" s="154" t="n"/>
      <c r="M179" s="155" t="n"/>
      <c r="N179" s="94" t="n"/>
      <c r="O179" s="94" t="n"/>
      <c r="P179" s="94" t="n"/>
      <c r="Q179" s="94" t="n"/>
      <c r="R179" s="94" t="n"/>
      <c r="S179" s="60" t="n"/>
      <c r="T179" s="60" t="n"/>
      <c r="U179" s="94" t="n"/>
      <c r="V179" s="94" t="n"/>
      <c r="W179" s="94" t="n"/>
      <c r="X179" s="94" t="n"/>
      <c r="Y179" s="94" t="n"/>
      <c r="Z179" s="60" t="n"/>
      <c r="AA179" s="60" t="n"/>
      <c r="AB179" s="94" t="n"/>
      <c r="AC179" s="94" t="n"/>
      <c r="AD179" s="94" t="n"/>
      <c r="AE179" s="94" t="n"/>
      <c r="AF179" s="94" t="n"/>
      <c r="AG179" s="60" t="n"/>
      <c r="AH179" s="60" t="n"/>
      <c r="AI179" s="61" t="n"/>
      <c r="AJ179" s="62" t="n"/>
      <c r="AK179" s="63" t="n"/>
      <c r="AL179" s="60" t="n"/>
      <c r="AM179" s="60" t="n"/>
      <c r="AN179" s="64" t="n"/>
      <c r="AO179" s="64" t="n"/>
      <c r="AP179" s="64" t="n"/>
      <c r="AQ179" s="64" t="n"/>
      <c r="AR179" s="64" t="n"/>
      <c r="AS179" s="64" t="n"/>
      <c r="AT179" s="64" t="n"/>
      <c r="AU179" s="64" t="n"/>
      <c r="AV179" s="64" t="n"/>
      <c r="AW179" s="65" t="n"/>
      <c r="AX179" s="66" t="n"/>
      <c r="AY179" s="461" t="n"/>
      <c r="AZ179" s="67" t="n"/>
      <c r="BA179" s="66" t="n"/>
      <c r="BB179" s="66" t="n">
        <v>0.1</v>
      </c>
      <c r="BC179" s="66" t="n">
        <v>0.1</v>
      </c>
      <c r="BD179" s="66" t="n">
        <v>1.1</v>
      </c>
      <c r="BE179" s="66" t="n">
        <v>1.1</v>
      </c>
      <c r="BF179" s="24" t="inlineStr">
        <is>
          <t>اطلانتيك</t>
        </is>
      </c>
      <c r="BG179" s="68" t="inlineStr">
        <is>
          <t>اطلانتيك</t>
        </is>
      </c>
      <c r="BH179" s="68" t="n"/>
      <c r="BI179" s="68" t="n"/>
      <c r="BJ179" s="68" t="n"/>
      <c r="BK179" s="68" t="n"/>
      <c r="BL179" s="68" t="n"/>
      <c r="BM179" s="68" t="n"/>
      <c r="BN179" s="68" t="n"/>
      <c r="BO179" s="68" t="n"/>
      <c r="BP179" s="68" t="n"/>
      <c r="BQ179" s="68" t="n"/>
      <c r="BR179" s="68" t="n"/>
      <c r="BS179" s="68" t="n"/>
      <c r="BT179" s="68" t="n"/>
      <c r="BU179" s="68" t="n"/>
      <c r="BV179" s="68" t="n"/>
      <c r="BW179" s="68" t="n"/>
      <c r="BX179" s="68" t="n"/>
      <c r="BY179" s="68" t="n"/>
      <c r="BZ179" s="68" t="n"/>
      <c r="CA179" s="68" t="n"/>
      <c r="CB179" s="68" t="n"/>
      <c r="CC179" s="68" t="n"/>
      <c r="CD179" s="68" t="n"/>
      <c r="CE179" s="68" t="n"/>
      <c r="CF179" s="68" t="n"/>
      <c r="CG179" s="68" t="n"/>
      <c r="CH179" s="68" t="n"/>
      <c r="CI179" s="68" t="n"/>
      <c r="CJ179" s="68" t="n"/>
      <c r="CK179" s="68" t="n"/>
      <c r="CL179" s="68" t="n"/>
      <c r="CM179" s="68" t="n"/>
      <c r="CN179" s="68" t="n"/>
      <c r="CO179" s="68" t="n"/>
      <c r="CP179" s="68" t="n"/>
      <c r="CQ179" s="68" t="n"/>
      <c r="CR179" s="68" t="n"/>
      <c r="CS179" s="68" t="n"/>
      <c r="CT179" s="68" t="n"/>
      <c r="CU179" s="68" t="n"/>
      <c r="CV179" s="68" t="n"/>
    </row>
    <row r="180" ht="31.5" customFormat="1" customHeight="1" s="69">
      <c r="A180" s="56" t="n">
        <v>2021</v>
      </c>
      <c r="B180" s="57" t="n">
        <v>2</v>
      </c>
      <c r="C180" s="460" t="n"/>
      <c r="D180" s="57" t="n"/>
      <c r="E180" s="57" t="n"/>
      <c r="F180" s="58" t="n"/>
      <c r="G180" s="59" t="n"/>
      <c r="H180" s="59" t="n"/>
      <c r="I180" s="59" t="n"/>
      <c r="J180" s="59" t="n"/>
      <c r="K180" s="153" t="n"/>
      <c r="L180" s="154" t="n"/>
      <c r="M180" s="155" t="n"/>
      <c r="N180" s="94" t="n"/>
      <c r="O180" s="94" t="n"/>
      <c r="P180" s="94" t="n"/>
      <c r="Q180" s="94" t="n"/>
      <c r="R180" s="94" t="n"/>
      <c r="S180" s="60" t="n"/>
      <c r="T180" s="60" t="n"/>
      <c r="U180" s="94" t="n"/>
      <c r="V180" s="94" t="n"/>
      <c r="W180" s="94" t="n"/>
      <c r="X180" s="94" t="n"/>
      <c r="Y180" s="94" t="n"/>
      <c r="Z180" s="60" t="n"/>
      <c r="AA180" s="60" t="n"/>
      <c r="AB180" s="94" t="n"/>
      <c r="AC180" s="94" t="n"/>
      <c r="AD180" s="94" t="n"/>
      <c r="AE180" s="94" t="n"/>
      <c r="AF180" s="94" t="n"/>
      <c r="AG180" s="60" t="n"/>
      <c r="AH180" s="60" t="n"/>
      <c r="AI180" s="61" t="n"/>
      <c r="AJ180" s="62" t="n"/>
      <c r="AK180" s="63" t="n"/>
      <c r="AL180" s="60" t="n"/>
      <c r="AM180" s="60" t="n"/>
      <c r="AN180" s="64" t="n"/>
      <c r="AO180" s="64" t="n"/>
      <c r="AP180" s="64" t="n"/>
      <c r="AQ180" s="64" t="n"/>
      <c r="AR180" s="64" t="n"/>
      <c r="AS180" s="64" t="n"/>
      <c r="AT180" s="64" t="n"/>
      <c r="AU180" s="64" t="n"/>
      <c r="AV180" s="64" t="n"/>
      <c r="AW180" s="65" t="n"/>
      <c r="AX180" s="66" t="n"/>
      <c r="AY180" s="461" t="n"/>
      <c r="AZ180" s="67" t="n"/>
      <c r="BA180" s="66" t="n">
        <v>1</v>
      </c>
      <c r="BB180" s="66" t="n">
        <v>0.1</v>
      </c>
      <c r="BC180" s="66" t="n">
        <v>6.1</v>
      </c>
      <c r="BD180" s="66" t="n">
        <v>3.3</v>
      </c>
      <c r="BE180" s="66" t="n">
        <v>288.5</v>
      </c>
      <c r="BF180" s="24" t="inlineStr">
        <is>
          <t>الكترولوكس</t>
        </is>
      </c>
      <c r="BG180" s="68" t="inlineStr">
        <is>
          <t>القاهرة للصناعات المغذية بوتاجازات</t>
        </is>
      </c>
      <c r="BH180" s="68" t="inlineStr">
        <is>
          <t>808902001</t>
        </is>
      </c>
      <c r="BI180" s="68" t="n"/>
      <c r="BJ180" s="68" t="n"/>
      <c r="BK180" s="68" t="n"/>
      <c r="BL180" s="68" t="n"/>
      <c r="BM180" s="68" t="n"/>
      <c r="BN180" s="68" t="n"/>
      <c r="BO180" s="68" t="n"/>
      <c r="BP180" s="68" t="n"/>
      <c r="BQ180" s="68" t="n"/>
      <c r="BR180" s="68" t="n"/>
      <c r="BS180" s="68" t="n"/>
      <c r="BT180" s="68" t="n"/>
      <c r="BU180" s="68" t="n"/>
      <c r="BV180" s="68" t="n"/>
      <c r="BW180" s="68" t="n"/>
      <c r="BX180" s="68" t="n"/>
      <c r="BY180" s="68" t="n"/>
      <c r="BZ180" s="68" t="n"/>
      <c r="CA180" s="68" t="n"/>
      <c r="CB180" s="68" t="n"/>
      <c r="CC180" s="68" t="n"/>
      <c r="CD180" s="68" t="n"/>
      <c r="CE180" s="68" t="n"/>
      <c r="CF180" s="68" t="n"/>
      <c r="CG180" s="68" t="n"/>
      <c r="CH180" s="68" t="n"/>
      <c r="CI180" s="68" t="n"/>
      <c r="CJ180" s="68" t="n"/>
      <c r="CK180" s="68" t="n"/>
      <c r="CL180" s="68" t="n"/>
      <c r="CM180" s="68" t="n"/>
      <c r="CN180" s="68" t="n"/>
      <c r="CO180" s="68" t="n"/>
      <c r="CP180" s="68" t="n"/>
      <c r="CQ180" s="68" t="n"/>
      <c r="CR180" s="68" t="n"/>
      <c r="CS180" s="68" t="n"/>
      <c r="CT180" s="68" t="n"/>
      <c r="CU180" s="68" t="n"/>
      <c r="CV180" s="68" t="n"/>
    </row>
    <row r="181" ht="31.5" customFormat="1" customHeight="1" s="69">
      <c r="A181" s="56" t="n">
        <v>2021</v>
      </c>
      <c r="B181" s="57" t="n">
        <v>2</v>
      </c>
      <c r="C181" s="460" t="n"/>
      <c r="D181" s="57" t="n"/>
      <c r="E181" s="57" t="n"/>
      <c r="F181" s="58" t="n"/>
      <c r="G181" s="59" t="n"/>
      <c r="H181" s="59" t="n"/>
      <c r="I181" s="59" t="n"/>
      <c r="J181" s="59" t="n"/>
      <c r="K181" s="153" t="n"/>
      <c r="L181" s="154" t="n"/>
      <c r="M181" s="155" t="n"/>
      <c r="N181" s="94" t="n"/>
      <c r="O181" s="94" t="n"/>
      <c r="P181" s="94" t="n"/>
      <c r="Q181" s="94" t="n"/>
      <c r="R181" s="94" t="n"/>
      <c r="S181" s="60" t="n"/>
      <c r="T181" s="60" t="n"/>
      <c r="U181" s="94" t="n"/>
      <c r="V181" s="94" t="n"/>
      <c r="W181" s="94" t="n"/>
      <c r="X181" s="94" t="n"/>
      <c r="Y181" s="94" t="n"/>
      <c r="Z181" s="60" t="n"/>
      <c r="AA181" s="60" t="n"/>
      <c r="AB181" s="94" t="n"/>
      <c r="AC181" s="94" t="n"/>
      <c r="AD181" s="94" t="n"/>
      <c r="AE181" s="94" t="n"/>
      <c r="AF181" s="94" t="n"/>
      <c r="AG181" s="60" t="n"/>
      <c r="AH181" s="60" t="n"/>
      <c r="AI181" s="61" t="n"/>
      <c r="AJ181" s="62" t="n"/>
      <c r="AK181" s="63" t="n"/>
      <c r="AL181" s="60" t="n"/>
      <c r="AM181" s="60" t="n"/>
      <c r="AN181" s="64" t="n"/>
      <c r="AO181" s="64" t="n"/>
      <c r="AP181" s="64" t="n"/>
      <c r="AQ181" s="64" t="n"/>
      <c r="AR181" s="64" t="n"/>
      <c r="AS181" s="64" t="n"/>
      <c r="AT181" s="64" t="n"/>
      <c r="AU181" s="64" t="n"/>
      <c r="AV181" s="64" t="n"/>
      <c r="AW181" s="65" t="n"/>
      <c r="AX181" s="66" t="n"/>
      <c r="AY181" s="461" t="n"/>
      <c r="AZ181" s="67" t="n"/>
      <c r="BA181" s="66" t="n">
        <v>1</v>
      </c>
      <c r="BB181" s="66" t="n">
        <v>0.1</v>
      </c>
      <c r="BC181" s="66" t="n">
        <v>6.1</v>
      </c>
      <c r="BD181" s="66" t="n">
        <v>3.3</v>
      </c>
      <c r="BE181" s="66" t="n">
        <v>284.6</v>
      </c>
      <c r="BF181" s="24" t="inlineStr">
        <is>
          <t>الكترولوكس</t>
        </is>
      </c>
      <c r="BG181" s="68" t="inlineStr">
        <is>
          <t>القاهرة للصناعات المغذية بوتاجازات</t>
        </is>
      </c>
      <c r="BH181" s="68" t="inlineStr">
        <is>
          <t>808901901</t>
        </is>
      </c>
      <c r="BI181" s="68" t="n"/>
      <c r="BJ181" s="68" t="n"/>
      <c r="BK181" s="68" t="n"/>
      <c r="BL181" s="68" t="n"/>
      <c r="BM181" s="68" t="n"/>
      <c r="BN181" s="68" t="n"/>
      <c r="BO181" s="68" t="n"/>
      <c r="BP181" s="68" t="n"/>
      <c r="BQ181" s="68" t="n"/>
      <c r="BR181" s="68" t="n"/>
      <c r="BS181" s="68" t="n"/>
      <c r="BT181" s="68" t="n"/>
      <c r="BU181" s="68" t="n"/>
      <c r="BV181" s="68" t="n"/>
      <c r="BW181" s="68" t="n"/>
      <c r="BX181" s="68" t="n"/>
      <c r="BY181" s="68" t="n"/>
      <c r="BZ181" s="68" t="n"/>
      <c r="CA181" s="68" t="n"/>
      <c r="CB181" s="68" t="n"/>
      <c r="CC181" s="68" t="n"/>
      <c r="CD181" s="68" t="n"/>
      <c r="CE181" s="68" t="n"/>
      <c r="CF181" s="68" t="n"/>
      <c r="CG181" s="68" t="n"/>
      <c r="CH181" s="68" t="n"/>
      <c r="CI181" s="68" t="n"/>
      <c r="CJ181" s="68" t="n"/>
      <c r="CK181" s="68" t="n"/>
      <c r="CL181" s="68" t="n"/>
      <c r="CM181" s="68" t="n"/>
      <c r="CN181" s="68" t="n"/>
      <c r="CO181" s="68" t="n"/>
      <c r="CP181" s="68" t="n"/>
      <c r="CQ181" s="68" t="n"/>
      <c r="CR181" s="68" t="n"/>
      <c r="CS181" s="68" t="n"/>
      <c r="CT181" s="68" t="n"/>
      <c r="CU181" s="68" t="n"/>
      <c r="CV181" s="68" t="n"/>
    </row>
    <row r="182" ht="31.5" customFormat="1" customHeight="1" s="69">
      <c r="A182" s="56" t="n">
        <v>2021</v>
      </c>
      <c r="B182" s="57" t="n">
        <v>2</v>
      </c>
      <c r="C182" s="460" t="n"/>
      <c r="D182" s="57" t="n"/>
      <c r="E182" s="57" t="n"/>
      <c r="F182" s="58" t="n"/>
      <c r="G182" s="59" t="n"/>
      <c r="H182" s="59" t="n"/>
      <c r="I182" s="59" t="n"/>
      <c r="J182" s="59" t="n"/>
      <c r="K182" s="153" t="n"/>
      <c r="L182" s="154" t="n"/>
      <c r="M182" s="155" t="n"/>
      <c r="N182" s="94" t="n"/>
      <c r="O182" s="94" t="n"/>
      <c r="P182" s="94" t="n"/>
      <c r="Q182" s="94" t="n"/>
      <c r="R182" s="94" t="n"/>
      <c r="S182" s="60" t="n"/>
      <c r="T182" s="60" t="n"/>
      <c r="U182" s="94" t="n"/>
      <c r="V182" s="94" t="n"/>
      <c r="W182" s="94" t="n"/>
      <c r="X182" s="94" t="n"/>
      <c r="Y182" s="94" t="n"/>
      <c r="Z182" s="60" t="n"/>
      <c r="AA182" s="60" t="n"/>
      <c r="AB182" s="94" t="n"/>
      <c r="AC182" s="94" t="n"/>
      <c r="AD182" s="94" t="n"/>
      <c r="AE182" s="94" t="n"/>
      <c r="AF182" s="94" t="n"/>
      <c r="AG182" s="60" t="n"/>
      <c r="AH182" s="60" t="n"/>
      <c r="AI182" s="61" t="n"/>
      <c r="AJ182" s="62" t="n"/>
      <c r="AK182" s="63" t="n"/>
      <c r="AL182" s="60" t="n"/>
      <c r="AM182" s="60" t="n"/>
      <c r="AN182" s="64" t="n"/>
      <c r="AO182" s="64" t="n"/>
      <c r="AP182" s="64" t="n"/>
      <c r="AQ182" s="64" t="n"/>
      <c r="AR182" s="64" t="n"/>
      <c r="AS182" s="64" t="n"/>
      <c r="AT182" s="64" t="n"/>
      <c r="AU182" s="64" t="n"/>
      <c r="AV182" s="64" t="n"/>
      <c r="AW182" s="65" t="n"/>
      <c r="AX182" s="66" t="n"/>
      <c r="AY182" s="461" t="n"/>
      <c r="AZ182" s="67" t="n"/>
      <c r="BA182" s="66" t="n">
        <v>1</v>
      </c>
      <c r="BB182" s="66" t="n">
        <v>0.1</v>
      </c>
      <c r="BC182" s="66" t="n">
        <v>10.2</v>
      </c>
      <c r="BD182" s="66" t="n">
        <v>4.8</v>
      </c>
      <c r="BE182" s="66" t="n">
        <v>426.6</v>
      </c>
      <c r="BF182" s="24" t="inlineStr">
        <is>
          <t>الكترولوكس</t>
        </is>
      </c>
      <c r="BG182" s="68" t="inlineStr">
        <is>
          <t>القاهرة للصناعات المغذية سخانات</t>
        </is>
      </c>
      <c r="BH182" s="68" t="inlineStr">
        <is>
          <t>PHEWP0112</t>
        </is>
      </c>
      <c r="BI182" s="68" t="n"/>
      <c r="BJ182" s="68" t="n"/>
      <c r="BK182" s="68" t="n"/>
      <c r="BL182" s="68" t="n"/>
      <c r="BM182" s="68" t="n"/>
      <c r="BN182" s="68" t="n"/>
      <c r="BO182" s="68" t="n"/>
      <c r="BP182" s="68" t="n"/>
      <c r="BQ182" s="68" t="n"/>
      <c r="BR182" s="68" t="n"/>
      <c r="BS182" s="68" t="n"/>
      <c r="BT182" s="68" t="n"/>
      <c r="BU182" s="68" t="n"/>
      <c r="BV182" s="68" t="n"/>
      <c r="BW182" s="68" t="n"/>
      <c r="BX182" s="68" t="n"/>
      <c r="BY182" s="68" t="n"/>
      <c r="BZ182" s="68" t="n"/>
      <c r="CA182" s="68" t="n"/>
      <c r="CB182" s="68" t="n"/>
      <c r="CC182" s="68" t="n"/>
      <c r="CD182" s="68" t="n"/>
      <c r="CE182" s="68" t="n"/>
      <c r="CF182" s="68" t="n"/>
      <c r="CG182" s="68" t="n"/>
      <c r="CH182" s="68" t="n"/>
      <c r="CI182" s="68" t="n"/>
      <c r="CJ182" s="68" t="n"/>
      <c r="CK182" s="68" t="n"/>
      <c r="CL182" s="68" t="n"/>
      <c r="CM182" s="68" t="n"/>
      <c r="CN182" s="68" t="n"/>
      <c r="CO182" s="68" t="n"/>
      <c r="CP182" s="68" t="n"/>
      <c r="CQ182" s="68" t="n"/>
      <c r="CR182" s="68" t="n"/>
      <c r="CS182" s="68" t="n"/>
      <c r="CT182" s="68" t="n"/>
      <c r="CU182" s="68" t="n"/>
      <c r="CV182" s="68" t="n"/>
    </row>
    <row r="183" ht="31.5" customFormat="1" customHeight="1" s="69">
      <c r="A183" s="56" t="n">
        <v>2021</v>
      </c>
      <c r="B183" s="57" t="n">
        <v>2</v>
      </c>
      <c r="C183" s="460" t="n"/>
      <c r="D183" s="57" t="n"/>
      <c r="E183" s="57" t="n"/>
      <c r="F183" s="58" t="n"/>
      <c r="G183" s="59" t="n"/>
      <c r="H183" s="59" t="n"/>
      <c r="I183" s="59" t="n"/>
      <c r="J183" s="59" t="n"/>
      <c r="K183" s="153" t="n"/>
      <c r="L183" s="154" t="n"/>
      <c r="M183" s="155" t="n"/>
      <c r="N183" s="94" t="n"/>
      <c r="O183" s="94" t="n"/>
      <c r="P183" s="94" t="n"/>
      <c r="Q183" s="94" t="n"/>
      <c r="R183" s="94" t="n"/>
      <c r="S183" s="60" t="n"/>
      <c r="T183" s="60" t="n"/>
      <c r="U183" s="94" t="n"/>
      <c r="V183" s="94" t="n"/>
      <c r="W183" s="94" t="n"/>
      <c r="X183" s="94" t="n"/>
      <c r="Y183" s="94" t="n"/>
      <c r="Z183" s="60" t="n"/>
      <c r="AA183" s="60" t="n"/>
      <c r="AB183" s="94" t="n"/>
      <c r="AC183" s="94" t="n"/>
      <c r="AD183" s="94" t="n"/>
      <c r="AE183" s="94" t="n"/>
      <c r="AF183" s="94" t="n"/>
      <c r="AG183" s="60" t="n"/>
      <c r="AH183" s="60" t="n"/>
      <c r="AI183" s="61" t="n"/>
      <c r="AJ183" s="62" t="n"/>
      <c r="AK183" s="63" t="n"/>
      <c r="AL183" s="60" t="n"/>
      <c r="AM183" s="60" t="n"/>
      <c r="AN183" s="64" t="n"/>
      <c r="AO183" s="64" t="n"/>
      <c r="AP183" s="64" t="n"/>
      <c r="AQ183" s="64" t="n"/>
      <c r="AR183" s="64" t="n"/>
      <c r="AS183" s="64" t="n"/>
      <c r="AT183" s="64" t="n"/>
      <c r="AU183" s="64" t="n"/>
      <c r="AV183" s="64" t="n"/>
      <c r="AW183" s="65" t="n"/>
      <c r="AX183" s="66" t="n"/>
      <c r="AY183" s="461" t="n"/>
      <c r="AZ183" s="67" t="n"/>
      <c r="BA183" s="66" t="n">
        <v>1</v>
      </c>
      <c r="BB183" s="66" t="n">
        <v>0.1</v>
      </c>
      <c r="BC183" s="66" t="n">
        <v>14.2</v>
      </c>
      <c r="BD183" s="66" t="n">
        <v>2.5</v>
      </c>
      <c r="BE183" s="66" t="n">
        <v>419</v>
      </c>
      <c r="BF183" s="24" t="inlineStr">
        <is>
          <t>LG</t>
        </is>
      </c>
      <c r="BG183" s="68" t="inlineStr">
        <is>
          <t>HE</t>
        </is>
      </c>
      <c r="BH183" s="68" t="inlineStr">
        <is>
          <t>MFZ66333001</t>
        </is>
      </c>
      <c r="BI183" s="68" t="inlineStr">
        <is>
          <t>mma</t>
        </is>
      </c>
      <c r="BJ183" s="68" t="n"/>
      <c r="BK183" s="68" t="n"/>
      <c r="BL183" s="68" t="n"/>
      <c r="BM183" s="68" t="n"/>
      <c r="BN183" s="68" t="n"/>
      <c r="BO183" s="68" t="n"/>
      <c r="BP183" s="68" t="n"/>
      <c r="BQ183" s="68" t="n"/>
      <c r="BR183" s="68" t="n"/>
      <c r="BS183" s="68" t="n"/>
      <c r="BT183" s="68" t="n"/>
      <c r="BU183" s="68" t="n"/>
      <c r="BV183" s="68" t="n"/>
      <c r="BW183" s="68" t="n"/>
      <c r="BX183" s="68" t="n"/>
      <c r="BY183" s="68" t="n"/>
      <c r="BZ183" s="68" t="n"/>
      <c r="CA183" s="68" t="n"/>
      <c r="CB183" s="68" t="n"/>
      <c r="CC183" s="68" t="n"/>
      <c r="CD183" s="68" t="n"/>
      <c r="CE183" s="68" t="n"/>
      <c r="CF183" s="68" t="n"/>
      <c r="CG183" s="68" t="n"/>
      <c r="CH183" s="68" t="n"/>
      <c r="CI183" s="68" t="n"/>
      <c r="CJ183" s="68" t="n"/>
      <c r="CK183" s="68" t="n"/>
      <c r="CL183" s="68" t="n"/>
      <c r="CM183" s="68" t="n"/>
      <c r="CN183" s="68" t="n"/>
      <c r="CO183" s="68" t="n"/>
      <c r="CP183" s="68" t="n"/>
      <c r="CQ183" s="68" t="n"/>
      <c r="CR183" s="68" t="n"/>
      <c r="CS183" s="68" t="n"/>
      <c r="CT183" s="68" t="n"/>
      <c r="CU183" s="68" t="n"/>
      <c r="CV183" s="68" t="n"/>
    </row>
    <row r="184" ht="31.5" customFormat="1" customHeight="1" s="69">
      <c r="A184" s="56" t="n">
        <v>2021</v>
      </c>
      <c r="B184" s="57" t="n">
        <v>2</v>
      </c>
      <c r="C184" s="460" t="n"/>
      <c r="D184" s="57" t="n"/>
      <c r="E184" s="57" t="n"/>
      <c r="F184" s="58" t="n"/>
      <c r="G184" s="59" t="n"/>
      <c r="H184" s="59" t="n"/>
      <c r="I184" s="59" t="n"/>
      <c r="J184" s="59" t="n"/>
      <c r="K184" s="153" t="n"/>
      <c r="L184" s="154" t="n"/>
      <c r="M184" s="155" t="n"/>
      <c r="N184" s="94" t="n"/>
      <c r="O184" s="94" t="n"/>
      <c r="P184" s="94" t="n"/>
      <c r="Q184" s="94" t="n"/>
      <c r="R184" s="94" t="n"/>
      <c r="S184" s="60" t="n"/>
      <c r="T184" s="60" t="n"/>
      <c r="U184" s="94" t="n"/>
      <c r="V184" s="94" t="n"/>
      <c r="W184" s="94" t="n"/>
      <c r="X184" s="94" t="n"/>
      <c r="Y184" s="94" t="n"/>
      <c r="Z184" s="60" t="n"/>
      <c r="AA184" s="60" t="n"/>
      <c r="AB184" s="94" t="n"/>
      <c r="AC184" s="94" t="n"/>
      <c r="AD184" s="94" t="n"/>
      <c r="AE184" s="94" t="n"/>
      <c r="AF184" s="94" t="n"/>
      <c r="AG184" s="60" t="n"/>
      <c r="AH184" s="60" t="n"/>
      <c r="AI184" s="61" t="n"/>
      <c r="AJ184" s="62" t="n"/>
      <c r="AK184" s="63" t="n"/>
      <c r="AL184" s="60" t="n"/>
      <c r="AM184" s="60" t="n"/>
      <c r="AN184" s="64" t="n"/>
      <c r="AO184" s="64" t="n"/>
      <c r="AP184" s="64" t="n"/>
      <c r="AQ184" s="64" t="n"/>
      <c r="AR184" s="64" t="n"/>
      <c r="AS184" s="64" t="n"/>
      <c r="AT184" s="64" t="n"/>
      <c r="AU184" s="64" t="n"/>
      <c r="AV184" s="64" t="n"/>
      <c r="AW184" s="65" t="n"/>
      <c r="AX184" s="66" t="n"/>
      <c r="AY184" s="461" t="n"/>
      <c r="AZ184" s="67" t="n"/>
      <c r="BA184" s="66" t="n">
        <v>1</v>
      </c>
      <c r="BB184" s="66" t="n">
        <v>0.1</v>
      </c>
      <c r="BC184" s="66" t="n">
        <v>9.300000000000001</v>
      </c>
      <c r="BD184" s="66" t="n">
        <v>3</v>
      </c>
      <c r="BE184" s="66" t="n">
        <v>376.6</v>
      </c>
      <c r="BF184" s="24" t="inlineStr">
        <is>
          <t xml:space="preserve">الهندسية لانتاج الاجهزة المنزلية </t>
        </is>
      </c>
      <c r="BG184" s="68" t="inlineStr">
        <is>
          <t xml:space="preserve">الهندسية لانتاج الاجهزة المنزلية </t>
        </is>
      </c>
      <c r="BH184" s="68" t="n"/>
      <c r="BI184" s="68" t="n"/>
      <c r="BJ184" s="68" t="n"/>
      <c r="BK184" s="68" t="n"/>
      <c r="BL184" s="68" t="n"/>
      <c r="BM184" s="68" t="n"/>
      <c r="BN184" s="68" t="n"/>
      <c r="BO184" s="68" t="n"/>
      <c r="BP184" s="68" t="n"/>
      <c r="BQ184" s="68" t="n"/>
      <c r="BR184" s="68" t="n"/>
      <c r="BS184" s="68" t="n"/>
      <c r="BT184" s="68" t="n"/>
      <c r="BU184" s="68" t="n"/>
      <c r="BV184" s="68" t="n"/>
      <c r="BW184" s="68" t="n"/>
      <c r="BX184" s="68" t="n"/>
      <c r="BY184" s="68" t="n"/>
      <c r="BZ184" s="68" t="n"/>
      <c r="CA184" s="68" t="n"/>
      <c r="CB184" s="68" t="n"/>
      <c r="CC184" s="68" t="n"/>
      <c r="CD184" s="68" t="n"/>
      <c r="CE184" s="68" t="n"/>
      <c r="CF184" s="68" t="n"/>
      <c r="CG184" s="68" t="n"/>
      <c r="CH184" s="68" t="n"/>
      <c r="CI184" s="68" t="n"/>
      <c r="CJ184" s="68" t="n"/>
      <c r="CK184" s="68" t="n"/>
      <c r="CL184" s="68" t="n"/>
      <c r="CM184" s="68" t="n"/>
      <c r="CN184" s="68" t="n"/>
      <c r="CO184" s="68" t="n"/>
      <c r="CP184" s="68" t="n"/>
      <c r="CQ184" s="68" t="n"/>
      <c r="CR184" s="68" t="n"/>
      <c r="CS184" s="68" t="n"/>
      <c r="CT184" s="68" t="n"/>
      <c r="CU184" s="68" t="n"/>
      <c r="CV184" s="68" t="n"/>
    </row>
    <row r="185" ht="31.5" customFormat="1" customHeight="1" s="69">
      <c r="A185" s="56" t="n">
        <v>2021</v>
      </c>
      <c r="B185" s="57" t="n">
        <v>2</v>
      </c>
      <c r="C185" s="460" t="n"/>
      <c r="D185" s="57" t="n"/>
      <c r="E185" s="57" t="n"/>
      <c r="F185" s="58" t="n"/>
      <c r="G185" s="59" t="n"/>
      <c r="H185" s="59" t="n"/>
      <c r="I185" s="59" t="n"/>
      <c r="J185" s="59" t="n"/>
      <c r="K185" s="153" t="n"/>
      <c r="L185" s="154" t="n"/>
      <c r="M185" s="155" t="n"/>
      <c r="N185" s="94" t="n"/>
      <c r="O185" s="94" t="n"/>
      <c r="P185" s="94" t="n"/>
      <c r="Q185" s="94" t="n"/>
      <c r="R185" s="94" t="n"/>
      <c r="S185" s="60" t="n"/>
      <c r="T185" s="60" t="n"/>
      <c r="U185" s="94" t="n"/>
      <c r="V185" s="94" t="n"/>
      <c r="W185" s="94" t="n"/>
      <c r="X185" s="94" t="n"/>
      <c r="Y185" s="94" t="n"/>
      <c r="Z185" s="60" t="n"/>
      <c r="AA185" s="60" t="n"/>
      <c r="AB185" s="94" t="n"/>
      <c r="AC185" s="94" t="n"/>
      <c r="AD185" s="94" t="n"/>
      <c r="AE185" s="94" t="n"/>
      <c r="AF185" s="94" t="n"/>
      <c r="AG185" s="60" t="n"/>
      <c r="AH185" s="60" t="n"/>
      <c r="AI185" s="61" t="n"/>
      <c r="AJ185" s="62" t="n"/>
      <c r="AK185" s="63" t="n"/>
      <c r="AL185" s="60" t="n"/>
      <c r="AM185" s="60" t="n"/>
      <c r="AN185" s="64" t="n"/>
      <c r="AO185" s="64" t="n"/>
      <c r="AP185" s="64" t="n"/>
      <c r="AQ185" s="64" t="n"/>
      <c r="AR185" s="64" t="n"/>
      <c r="AS185" s="64" t="n"/>
      <c r="AT185" s="64" t="n"/>
      <c r="AU185" s="64" t="n"/>
      <c r="AV185" s="64" t="n"/>
      <c r="AW185" s="65" t="n"/>
      <c r="AX185" s="66" t="n"/>
      <c r="AY185" s="461" t="n"/>
      <c r="AZ185" s="67" t="n"/>
      <c r="BA185" s="66" t="n">
        <v>1</v>
      </c>
      <c r="BB185" s="66" t="n">
        <v>0.1</v>
      </c>
      <c r="BC185" s="66" t="n">
        <v>24.1</v>
      </c>
      <c r="BD185" s="66" t="n">
        <v>1.7</v>
      </c>
      <c r="BE185" s="66" t="n">
        <v>307.4</v>
      </c>
      <c r="BF185" s="24" t="inlineStr">
        <is>
          <t>اطلانتيك</t>
        </is>
      </c>
      <c r="BG185" s="68" t="inlineStr">
        <is>
          <t>اطلانتيك</t>
        </is>
      </c>
      <c r="BH185" s="68" t="n"/>
      <c r="BI185" s="68" t="n"/>
      <c r="BJ185" s="68" t="n"/>
      <c r="BK185" s="68" t="n"/>
      <c r="BL185" s="68" t="n"/>
      <c r="BM185" s="68" t="n"/>
      <c r="BN185" s="68" t="n"/>
      <c r="BO185" s="68" t="n"/>
      <c r="BP185" s="68" t="n"/>
      <c r="BQ185" s="68" t="n"/>
      <c r="BR185" s="68" t="n"/>
      <c r="BS185" s="68" t="n"/>
      <c r="BT185" s="68" t="n"/>
      <c r="BU185" s="68" t="n"/>
      <c r="BV185" s="68" t="n"/>
      <c r="BW185" s="68" t="n"/>
      <c r="BX185" s="68" t="n"/>
      <c r="BY185" s="68" t="n"/>
      <c r="BZ185" s="68" t="n"/>
      <c r="CA185" s="68" t="n"/>
      <c r="CB185" s="68" t="n"/>
      <c r="CC185" s="68" t="n"/>
      <c r="CD185" s="68" t="n"/>
      <c r="CE185" s="68" t="n"/>
      <c r="CF185" s="68" t="n"/>
      <c r="CG185" s="68" t="n"/>
      <c r="CH185" s="68" t="n"/>
      <c r="CI185" s="68" t="n"/>
      <c r="CJ185" s="68" t="n"/>
      <c r="CK185" s="68" t="n"/>
      <c r="CL185" s="68" t="n"/>
      <c r="CM185" s="68" t="n"/>
      <c r="CN185" s="68" t="n"/>
      <c r="CO185" s="68" t="n"/>
      <c r="CP185" s="68" t="n"/>
      <c r="CQ185" s="68" t="n"/>
      <c r="CR185" s="68" t="n"/>
      <c r="CS185" s="68" t="n"/>
      <c r="CT185" s="68" t="n"/>
      <c r="CU185" s="68" t="n"/>
      <c r="CV185" s="68" t="n"/>
    </row>
    <row r="186" ht="31.5" customFormat="1" customHeight="1" s="69">
      <c r="A186" s="56" t="n">
        <v>2021</v>
      </c>
      <c r="B186" s="57" t="n">
        <v>2</v>
      </c>
      <c r="C186" s="460" t="n"/>
      <c r="D186" s="57" t="n"/>
      <c r="E186" s="57" t="n"/>
      <c r="F186" s="58" t="n"/>
      <c r="G186" s="59" t="n"/>
      <c r="H186" s="59" t="n"/>
      <c r="I186" s="59" t="n"/>
      <c r="J186" s="59" t="n"/>
      <c r="K186" s="153" t="n"/>
      <c r="L186" s="154" t="n"/>
      <c r="M186" s="155" t="n"/>
      <c r="N186" s="94" t="n"/>
      <c r="O186" s="94" t="n"/>
      <c r="P186" s="94" t="n"/>
      <c r="Q186" s="94" t="n"/>
      <c r="R186" s="94" t="n"/>
      <c r="S186" s="60" t="n"/>
      <c r="T186" s="60" t="n"/>
      <c r="U186" s="94" t="n"/>
      <c r="V186" s="94" t="n"/>
      <c r="W186" s="94" t="n"/>
      <c r="X186" s="94" t="n"/>
      <c r="Y186" s="94" t="n"/>
      <c r="Z186" s="60" t="n"/>
      <c r="AA186" s="60" t="n"/>
      <c r="AB186" s="94" t="n"/>
      <c r="AC186" s="94" t="n"/>
      <c r="AD186" s="94" t="n"/>
      <c r="AE186" s="94" t="n"/>
      <c r="AF186" s="94" t="n"/>
      <c r="AG186" s="60" t="n"/>
      <c r="AH186" s="60" t="n"/>
      <c r="AI186" s="61" t="n"/>
      <c r="AJ186" s="62" t="n"/>
      <c r="AK186" s="63" t="n"/>
      <c r="AL186" s="60" t="n"/>
      <c r="AM186" s="60" t="n"/>
      <c r="AN186" s="64" t="n"/>
      <c r="AO186" s="64" t="n"/>
      <c r="AP186" s="64" t="n"/>
      <c r="AQ186" s="64" t="n"/>
      <c r="AR186" s="64" t="n"/>
      <c r="AS186" s="64" t="n"/>
      <c r="AT186" s="64" t="n"/>
      <c r="AU186" s="64" t="n"/>
      <c r="AV186" s="64" t="n"/>
      <c r="AW186" s="65" t="n"/>
      <c r="AX186" s="66" t="n"/>
      <c r="AY186" s="461" t="n"/>
      <c r="AZ186" s="67" t="n"/>
      <c r="BA186" s="66" t="n">
        <v>1</v>
      </c>
      <c r="BB186" s="66" t="n">
        <v>0.2</v>
      </c>
      <c r="BC186" s="66" t="n">
        <v>23.6</v>
      </c>
      <c r="BD186" s="66" t="n">
        <v>1.8</v>
      </c>
      <c r="BE186" s="66" t="n">
        <v>288.3</v>
      </c>
      <c r="BF186" s="24" t="inlineStr">
        <is>
          <t>اطلانتيك</t>
        </is>
      </c>
      <c r="BG186" s="68" t="inlineStr">
        <is>
          <t>اطلانتيك</t>
        </is>
      </c>
      <c r="BH186" s="68" t="n"/>
      <c r="BI186" s="68" t="n"/>
      <c r="BJ186" s="68" t="n"/>
      <c r="BK186" s="68" t="n"/>
      <c r="BL186" s="68" t="n"/>
      <c r="BM186" s="68" t="n"/>
      <c r="BN186" s="68" t="n"/>
      <c r="BO186" s="68" t="n"/>
      <c r="BP186" s="68" t="n"/>
      <c r="BQ186" s="68" t="n"/>
      <c r="BR186" s="68" t="n"/>
      <c r="BS186" s="68" t="n"/>
      <c r="BT186" s="68" t="n"/>
      <c r="BU186" s="68" t="n"/>
      <c r="BV186" s="68" t="n"/>
      <c r="BW186" s="68" t="n"/>
      <c r="BX186" s="68" t="n"/>
      <c r="BY186" s="68" t="n"/>
      <c r="BZ186" s="68" t="n"/>
      <c r="CA186" s="68" t="n"/>
      <c r="CB186" s="68" t="n"/>
      <c r="CC186" s="68" t="n"/>
      <c r="CD186" s="68" t="n"/>
      <c r="CE186" s="68" t="n"/>
      <c r="CF186" s="68" t="n"/>
      <c r="CG186" s="68" t="n"/>
      <c r="CH186" s="68" t="n"/>
      <c r="CI186" s="68" t="n"/>
      <c r="CJ186" s="68" t="n"/>
      <c r="CK186" s="68" t="n"/>
      <c r="CL186" s="68" t="n"/>
      <c r="CM186" s="68" t="n"/>
      <c r="CN186" s="68" t="n"/>
      <c r="CO186" s="68" t="n"/>
      <c r="CP186" s="68" t="n"/>
      <c r="CQ186" s="68" t="n"/>
      <c r="CR186" s="68" t="n"/>
      <c r="CS186" s="68" t="n"/>
      <c r="CT186" s="68" t="n"/>
      <c r="CU186" s="68" t="n"/>
      <c r="CV186" s="68" t="n"/>
    </row>
    <row r="187" ht="31.5" customFormat="1" customHeight="1" s="69">
      <c r="A187" s="56" t="n">
        <v>2021</v>
      </c>
      <c r="B187" s="57" t="n">
        <v>2</v>
      </c>
      <c r="C187" s="460" t="n"/>
      <c r="D187" s="57" t="n"/>
      <c r="E187" s="57" t="n"/>
      <c r="F187" s="58" t="n"/>
      <c r="G187" s="59" t="n"/>
      <c r="H187" s="59" t="n"/>
      <c r="I187" s="59" t="n"/>
      <c r="J187" s="59" t="n"/>
      <c r="K187" s="153" t="n"/>
      <c r="L187" s="154" t="n"/>
      <c r="M187" s="155" t="n"/>
      <c r="N187" s="94" t="n"/>
      <c r="O187" s="94" t="n"/>
      <c r="P187" s="94" t="n"/>
      <c r="Q187" s="94" t="n"/>
      <c r="R187" s="94" t="n"/>
      <c r="S187" s="60" t="n"/>
      <c r="T187" s="60" t="n"/>
      <c r="U187" s="94" t="n"/>
      <c r="V187" s="94" t="n"/>
      <c r="W187" s="94" t="n"/>
      <c r="X187" s="94" t="n"/>
      <c r="Y187" s="94" t="n"/>
      <c r="Z187" s="60" t="n"/>
      <c r="AA187" s="60" t="n"/>
      <c r="AB187" s="94" t="n"/>
      <c r="AC187" s="94" t="n"/>
      <c r="AD187" s="94" t="n"/>
      <c r="AE187" s="94" t="n"/>
      <c r="AF187" s="94" t="n"/>
      <c r="AG187" s="60" t="n"/>
      <c r="AH187" s="60" t="n"/>
      <c r="AI187" s="61" t="n"/>
      <c r="AJ187" s="62" t="n"/>
      <c r="AK187" s="63" t="n"/>
      <c r="AL187" s="60" t="n"/>
      <c r="AM187" s="60" t="n"/>
      <c r="AN187" s="64" t="n"/>
      <c r="AO187" s="64" t="n"/>
      <c r="AP187" s="64" t="n"/>
      <c r="AQ187" s="64" t="n"/>
      <c r="AR187" s="64" t="n"/>
      <c r="AS187" s="64" t="n"/>
      <c r="AT187" s="64" t="n"/>
      <c r="AU187" s="64" t="n"/>
      <c r="AV187" s="64" t="n"/>
      <c r="AW187" s="65" t="n"/>
      <c r="AX187" s="66" t="n"/>
      <c r="AY187" s="461" t="n"/>
      <c r="AZ187" s="67" t="n"/>
      <c r="BA187" s="66" t="n"/>
      <c r="BB187" s="66" t="n">
        <v>0.1</v>
      </c>
      <c r="BC187" s="66" t="n">
        <v>0.5</v>
      </c>
      <c r="BD187" s="66" t="n">
        <v>9.6</v>
      </c>
      <c r="BE187" s="66" t="n">
        <v>37.2</v>
      </c>
      <c r="BF187" s="24" t="inlineStr">
        <is>
          <t>LG</t>
        </is>
      </c>
      <c r="BG187" s="68" t="inlineStr">
        <is>
          <t>HE</t>
        </is>
      </c>
      <c r="BH187" s="68" t="inlineStr">
        <is>
          <t>AGG76599801</t>
        </is>
      </c>
      <c r="BI187" s="68" t="inlineStr">
        <is>
          <t>mmf</t>
        </is>
      </c>
      <c r="BJ187" s="68" t="n"/>
      <c r="BK187" s="68" t="n"/>
      <c r="BL187" s="68" t="n"/>
      <c r="BM187" s="68" t="n"/>
      <c r="BN187" s="68" t="n"/>
      <c r="BO187" s="68" t="n"/>
      <c r="BP187" s="68" t="n"/>
      <c r="BQ187" s="68" t="n"/>
      <c r="BR187" s="68" t="n"/>
      <c r="BS187" s="68" t="n"/>
      <c r="BT187" s="68" t="n"/>
      <c r="BU187" s="68" t="n"/>
      <c r="BV187" s="68" t="n"/>
      <c r="BW187" s="68" t="n"/>
      <c r="BX187" s="68" t="n"/>
      <c r="BY187" s="68" t="n"/>
      <c r="BZ187" s="68" t="n"/>
      <c r="CA187" s="68" t="n"/>
      <c r="CB187" s="68" t="n"/>
      <c r="CC187" s="68" t="n"/>
      <c r="CD187" s="68" t="n"/>
      <c r="CE187" s="68" t="n"/>
      <c r="CF187" s="68" t="n"/>
      <c r="CG187" s="68" t="n"/>
      <c r="CH187" s="68" t="n"/>
      <c r="CI187" s="68" t="n"/>
      <c r="CJ187" s="68" t="n"/>
      <c r="CK187" s="68" t="n"/>
      <c r="CL187" s="68" t="n"/>
      <c r="CM187" s="68" t="n"/>
      <c r="CN187" s="68" t="n"/>
      <c r="CO187" s="68" t="n"/>
      <c r="CP187" s="68" t="n"/>
      <c r="CQ187" s="68" t="n"/>
      <c r="CR187" s="68" t="n"/>
      <c r="CS187" s="68" t="n"/>
      <c r="CT187" s="68" t="n"/>
      <c r="CU187" s="68" t="n"/>
      <c r="CV187" s="68" t="n"/>
    </row>
    <row r="188" ht="31.5" customFormat="1" customHeight="1" s="69">
      <c r="A188" s="56" t="n">
        <v>2021</v>
      </c>
      <c r="B188" s="57" t="n">
        <v>2</v>
      </c>
      <c r="C188" s="460" t="n"/>
      <c r="D188" s="57" t="n"/>
      <c r="E188" s="57" t="n"/>
      <c r="F188" s="58" t="n"/>
      <c r="G188" s="59" t="n"/>
      <c r="H188" s="59" t="n"/>
      <c r="I188" s="59" t="n"/>
      <c r="J188" s="59" t="n"/>
      <c r="K188" s="153" t="n"/>
      <c r="L188" s="154" t="n"/>
      <c r="M188" s="155" t="n"/>
      <c r="N188" s="94" t="n"/>
      <c r="O188" s="94" t="n"/>
      <c r="P188" s="94" t="n"/>
      <c r="Q188" s="94" t="n"/>
      <c r="R188" s="94" t="n"/>
      <c r="S188" s="60" t="n"/>
      <c r="T188" s="60" t="n"/>
      <c r="U188" s="94" t="n"/>
      <c r="V188" s="94" t="n"/>
      <c r="W188" s="94" t="n"/>
      <c r="X188" s="94" t="n"/>
      <c r="Y188" s="94" t="n"/>
      <c r="Z188" s="60" t="n"/>
      <c r="AA188" s="60" t="n"/>
      <c r="AB188" s="94" t="n"/>
      <c r="AC188" s="94" t="n"/>
      <c r="AD188" s="94" t="n"/>
      <c r="AE188" s="94" t="n"/>
      <c r="AF188" s="94" t="n"/>
      <c r="AG188" s="60" t="n"/>
      <c r="AH188" s="60" t="n"/>
      <c r="AI188" s="61" t="n"/>
      <c r="AJ188" s="62" t="n"/>
      <c r="AK188" s="63" t="n"/>
      <c r="AL188" s="60" t="n"/>
      <c r="AM188" s="60" t="n"/>
      <c r="AN188" s="64" t="n"/>
      <c r="AO188" s="64" t="n"/>
      <c r="AP188" s="64" t="n"/>
      <c r="AQ188" s="64" t="n"/>
      <c r="AR188" s="64" t="n"/>
      <c r="AS188" s="64" t="n"/>
      <c r="AT188" s="64" t="n"/>
      <c r="AU188" s="64" t="n"/>
      <c r="AV188" s="64" t="n"/>
      <c r="AW188" s="65" t="n"/>
      <c r="AX188" s="66" t="n"/>
      <c r="AY188" s="461" t="n"/>
      <c r="AZ188" s="67" t="n"/>
      <c r="BA188" s="66" t="n">
        <v>1</v>
      </c>
      <c r="BB188" s="66" t="n">
        <v>0</v>
      </c>
      <c r="BC188" s="66" t="n">
        <v>3.5</v>
      </c>
      <c r="BD188" s="66" t="n">
        <v>2.9</v>
      </c>
      <c r="BE188" s="66" t="n">
        <v>463.6</v>
      </c>
      <c r="BF188" s="24" t="inlineStr">
        <is>
          <t>الكترولوكس</t>
        </is>
      </c>
      <c r="BG188" s="68" t="inlineStr">
        <is>
          <t>القاهرة للصناعات المغذية غسالات</t>
        </is>
      </c>
      <c r="BH188" s="68" t="inlineStr">
        <is>
          <t>PDAWP7199</t>
        </is>
      </c>
      <c r="BI188" s="68" t="inlineStr">
        <is>
          <t>دلتا</t>
        </is>
      </c>
      <c r="BJ188" s="68" t="n"/>
      <c r="BK188" s="68" t="n"/>
      <c r="BL188" s="68" t="n"/>
      <c r="BM188" s="68" t="n"/>
      <c r="BN188" s="68" t="n"/>
      <c r="BO188" s="68" t="n"/>
      <c r="BP188" s="68" t="n"/>
      <c r="BQ188" s="68" t="n"/>
      <c r="BR188" s="68" t="n"/>
      <c r="BS188" s="68" t="n"/>
      <c r="BT188" s="68" t="n"/>
      <c r="BU188" s="68" t="n"/>
      <c r="BV188" s="68" t="n"/>
      <c r="BW188" s="68" t="n"/>
      <c r="BX188" s="68" t="n"/>
      <c r="BY188" s="68" t="n"/>
      <c r="BZ188" s="68" t="n"/>
      <c r="CA188" s="68" t="n"/>
      <c r="CB188" s="68" t="n"/>
      <c r="CC188" s="68" t="n"/>
      <c r="CD188" s="68" t="n"/>
      <c r="CE188" s="68" t="n"/>
      <c r="CF188" s="68" t="n"/>
      <c r="CG188" s="68" t="n"/>
      <c r="CH188" s="68" t="n"/>
      <c r="CI188" s="68" t="n"/>
      <c r="CJ188" s="68" t="n"/>
      <c r="CK188" s="68" t="n"/>
      <c r="CL188" s="68" t="n"/>
      <c r="CM188" s="68" t="n"/>
      <c r="CN188" s="68" t="n"/>
      <c r="CO188" s="68" t="n"/>
      <c r="CP188" s="68" t="n"/>
      <c r="CQ188" s="68" t="n"/>
      <c r="CR188" s="68" t="n"/>
      <c r="CS188" s="68" t="n"/>
      <c r="CT188" s="68" t="n"/>
      <c r="CU188" s="68" t="n"/>
      <c r="CV188" s="68" t="n"/>
    </row>
    <row r="189" ht="31.5" customFormat="1" customHeight="1" s="69">
      <c r="A189" s="56" t="n">
        <v>2021</v>
      </c>
      <c r="B189" s="57" t="n">
        <v>2</v>
      </c>
      <c r="C189" s="460" t="n"/>
      <c r="D189" s="57" t="n"/>
      <c r="E189" s="57" t="n"/>
      <c r="F189" s="58" t="n"/>
      <c r="G189" s="59" t="n"/>
      <c r="H189" s="59" t="n"/>
      <c r="I189" s="59" t="n"/>
      <c r="J189" s="59" t="n"/>
      <c r="K189" s="153" t="n"/>
      <c r="L189" s="154" t="n"/>
      <c r="M189" s="155" t="n"/>
      <c r="N189" s="94" t="n"/>
      <c r="O189" s="94" t="n"/>
      <c r="P189" s="94" t="n"/>
      <c r="Q189" s="94" t="n"/>
      <c r="R189" s="94" t="n"/>
      <c r="S189" s="60" t="n"/>
      <c r="T189" s="60" t="n"/>
      <c r="U189" s="94" t="n"/>
      <c r="V189" s="94" t="n"/>
      <c r="W189" s="94" t="n"/>
      <c r="X189" s="94" t="n"/>
      <c r="Y189" s="94" t="n"/>
      <c r="Z189" s="60" t="n"/>
      <c r="AA189" s="60" t="n"/>
      <c r="AB189" s="94" t="n"/>
      <c r="AC189" s="94" t="n"/>
      <c r="AD189" s="94" t="n"/>
      <c r="AE189" s="94" t="n"/>
      <c r="AF189" s="94" t="n"/>
      <c r="AG189" s="60" t="n"/>
      <c r="AH189" s="60" t="n"/>
      <c r="AI189" s="61" t="n"/>
      <c r="AJ189" s="62" t="n"/>
      <c r="AK189" s="63" t="n"/>
      <c r="AL189" s="60" t="n"/>
      <c r="AM189" s="60" t="n"/>
      <c r="AN189" s="64" t="n"/>
      <c r="AO189" s="64" t="n"/>
      <c r="AP189" s="64" t="n"/>
      <c r="AQ189" s="64" t="n"/>
      <c r="AR189" s="64" t="n"/>
      <c r="AS189" s="64" t="n"/>
      <c r="AT189" s="64" t="n"/>
      <c r="AU189" s="64" t="n"/>
      <c r="AV189" s="64" t="n"/>
      <c r="AW189" s="65" t="n"/>
      <c r="AX189" s="66" t="n"/>
      <c r="AY189" s="461" t="n"/>
      <c r="AZ189" s="67" t="n"/>
      <c r="BA189" s="66" t="n">
        <v>1</v>
      </c>
      <c r="BB189" s="66" t="n">
        <v>0.2</v>
      </c>
      <c r="BC189" s="66" t="n">
        <v>105.4</v>
      </c>
      <c r="BD189" s="66" t="n">
        <v>0.7</v>
      </c>
      <c r="BE189" s="66" t="n">
        <v>368.3</v>
      </c>
      <c r="BF189" s="24" t="inlineStr">
        <is>
          <t>الكترولوكس</t>
        </is>
      </c>
      <c r="BG189" s="68" t="inlineStr">
        <is>
          <t>القاهرة للصناعات المغذية غسالات</t>
        </is>
      </c>
      <c r="BH189" s="68" t="inlineStr">
        <is>
          <t>PDAWA6157</t>
        </is>
      </c>
      <c r="BI189" s="68" t="inlineStr">
        <is>
          <t>دلتا</t>
        </is>
      </c>
      <c r="BJ189" s="68" t="n"/>
      <c r="BK189" s="68" t="n"/>
      <c r="BL189" s="68" t="n"/>
      <c r="BM189" s="68" t="n"/>
      <c r="BN189" s="68" t="n"/>
      <c r="BO189" s="68" t="n"/>
      <c r="BP189" s="68" t="n"/>
      <c r="BQ189" s="68" t="n"/>
      <c r="BR189" s="68" t="n"/>
      <c r="BS189" s="68" t="n"/>
      <c r="BT189" s="68" t="n"/>
      <c r="BU189" s="68" t="n"/>
      <c r="BV189" s="68" t="n"/>
      <c r="BW189" s="68" t="n"/>
      <c r="BX189" s="68" t="n"/>
      <c r="BY189" s="68" t="n"/>
      <c r="BZ189" s="68" t="n"/>
      <c r="CA189" s="68" t="n"/>
      <c r="CB189" s="68" t="n"/>
      <c r="CC189" s="68" t="n"/>
      <c r="CD189" s="68" t="n"/>
      <c r="CE189" s="68" t="n"/>
      <c r="CF189" s="68" t="n"/>
      <c r="CG189" s="68" t="n"/>
      <c r="CH189" s="68" t="n"/>
      <c r="CI189" s="68" t="n"/>
      <c r="CJ189" s="68" t="n"/>
      <c r="CK189" s="68" t="n"/>
      <c r="CL189" s="68" t="n"/>
      <c r="CM189" s="68" t="n"/>
      <c r="CN189" s="68" t="n"/>
      <c r="CO189" s="68" t="n"/>
      <c r="CP189" s="68" t="n"/>
      <c r="CQ189" s="68" t="n"/>
      <c r="CR189" s="68" t="n"/>
      <c r="CS189" s="68" t="n"/>
      <c r="CT189" s="68" t="n"/>
      <c r="CU189" s="68" t="n"/>
      <c r="CV189" s="68" t="n"/>
    </row>
    <row r="190" ht="31.5" customFormat="1" customHeight="1" s="69">
      <c r="A190" s="56" t="n">
        <v>2021</v>
      </c>
      <c r="B190" s="57" t="n">
        <v>2</v>
      </c>
      <c r="C190" s="460" t="n"/>
      <c r="D190" s="57" t="n"/>
      <c r="E190" s="57" t="n"/>
      <c r="F190" s="58" t="n"/>
      <c r="G190" s="59" t="n"/>
      <c r="H190" s="59" t="n"/>
      <c r="I190" s="59" t="n"/>
      <c r="J190" s="59" t="n"/>
      <c r="K190" s="153" t="n"/>
      <c r="L190" s="154" t="n"/>
      <c r="M190" s="155" t="n"/>
      <c r="N190" s="94" t="n"/>
      <c r="O190" s="94" t="n"/>
      <c r="P190" s="94" t="n"/>
      <c r="Q190" s="94" t="n"/>
      <c r="R190" s="94" t="n"/>
      <c r="S190" s="60" t="n"/>
      <c r="T190" s="60" t="n"/>
      <c r="U190" s="94" t="n"/>
      <c r="V190" s="94" t="n"/>
      <c r="W190" s="94" t="n"/>
      <c r="X190" s="94" t="n"/>
      <c r="Y190" s="94" t="n"/>
      <c r="Z190" s="60" t="n"/>
      <c r="AA190" s="60" t="n"/>
      <c r="AB190" s="94" t="n"/>
      <c r="AC190" s="94" t="n"/>
      <c r="AD190" s="94" t="n"/>
      <c r="AE190" s="94" t="n"/>
      <c r="AF190" s="94" t="n"/>
      <c r="AG190" s="60" t="n"/>
      <c r="AH190" s="60" t="n"/>
      <c r="AI190" s="61" t="n"/>
      <c r="AJ190" s="62" t="n"/>
      <c r="AK190" s="63" t="n"/>
      <c r="AL190" s="60" t="n"/>
      <c r="AM190" s="60" t="n"/>
      <c r="AN190" s="64" t="n"/>
      <c r="AO190" s="64" t="n"/>
      <c r="AP190" s="64" t="n"/>
      <c r="AQ190" s="64" t="n"/>
      <c r="AR190" s="64" t="n"/>
      <c r="AS190" s="64" t="n"/>
      <c r="AT190" s="64" t="n"/>
      <c r="AU190" s="64" t="n"/>
      <c r="AV190" s="64" t="n"/>
      <c r="AW190" s="65" t="n"/>
      <c r="AX190" s="66" t="n"/>
      <c r="AY190" s="461" t="n"/>
      <c r="AZ190" s="67" t="n"/>
      <c r="BA190" s="66" t="n"/>
      <c r="BB190" s="66" t="n">
        <v>0</v>
      </c>
      <c r="BC190" s="66" t="n">
        <v>0</v>
      </c>
      <c r="BD190" s="66" t="n">
        <v>1.4</v>
      </c>
      <c r="BE190" s="66" t="n">
        <v>1.4</v>
      </c>
      <c r="BF190" s="24" t="inlineStr">
        <is>
          <t>عملاء متنوعون</t>
        </is>
      </c>
      <c r="BG190" s="68" t="n"/>
      <c r="BH190" s="68" t="n"/>
      <c r="BI190" s="68" t="n"/>
      <c r="BJ190" s="68" t="n"/>
      <c r="BK190" s="68" t="n"/>
      <c r="BL190" s="68" t="n"/>
      <c r="BM190" s="68" t="n"/>
      <c r="BN190" s="68" t="n"/>
      <c r="BO190" s="68" t="n"/>
      <c r="BP190" s="68" t="n"/>
      <c r="BQ190" s="68" t="n"/>
      <c r="BR190" s="68" t="n"/>
      <c r="BS190" s="68" t="n"/>
      <c r="BT190" s="68" t="n"/>
      <c r="BU190" s="68" t="n"/>
      <c r="BV190" s="68" t="n"/>
      <c r="BW190" s="68" t="n"/>
      <c r="BX190" s="68" t="n"/>
      <c r="BY190" s="68" t="n"/>
      <c r="BZ190" s="68" t="n"/>
      <c r="CA190" s="68" t="n"/>
      <c r="CB190" s="68" t="n"/>
      <c r="CC190" s="68" t="n"/>
      <c r="CD190" s="68" t="n"/>
      <c r="CE190" s="68" t="n"/>
      <c r="CF190" s="68" t="n"/>
      <c r="CG190" s="68" t="n"/>
      <c r="CH190" s="68" t="n"/>
      <c r="CI190" s="68" t="n"/>
      <c r="CJ190" s="68" t="n"/>
      <c r="CK190" s="68" t="n"/>
      <c r="CL190" s="68" t="n"/>
      <c r="CM190" s="68" t="n"/>
      <c r="CN190" s="68" t="n"/>
      <c r="CO190" s="68" t="n"/>
      <c r="CP190" s="68" t="n"/>
      <c r="CQ190" s="68" t="n"/>
      <c r="CR190" s="68" t="n"/>
      <c r="CS190" s="68" t="n"/>
      <c r="CT190" s="68" t="n"/>
      <c r="CU190" s="68" t="n"/>
      <c r="CV190" s="68" t="n"/>
    </row>
    <row r="191" ht="31.5" customFormat="1" customHeight="1" s="69">
      <c r="A191" s="56" t="n">
        <v>2021</v>
      </c>
      <c r="B191" s="57" t="n">
        <v>2</v>
      </c>
      <c r="C191" s="460" t="n"/>
      <c r="D191" s="57" t="n"/>
      <c r="E191" s="57" t="n"/>
      <c r="F191" s="58" t="n"/>
      <c r="G191" s="59" t="n"/>
      <c r="H191" s="59" t="n"/>
      <c r="I191" s="59" t="n"/>
      <c r="J191" s="59" t="n"/>
      <c r="K191" s="153" t="n"/>
      <c r="L191" s="154" t="n"/>
      <c r="M191" s="155" t="n"/>
      <c r="N191" s="94" t="n"/>
      <c r="O191" s="94" t="n"/>
      <c r="P191" s="94" t="n"/>
      <c r="Q191" s="94" t="n"/>
      <c r="R191" s="94" t="n"/>
      <c r="S191" s="60" t="n"/>
      <c r="T191" s="60" t="n"/>
      <c r="U191" s="94" t="n"/>
      <c r="V191" s="94" t="n"/>
      <c r="W191" s="94" t="n"/>
      <c r="X191" s="94" t="n"/>
      <c r="Y191" s="94" t="n"/>
      <c r="Z191" s="60" t="n"/>
      <c r="AA191" s="60" t="n"/>
      <c r="AB191" s="94" t="n"/>
      <c r="AC191" s="94" t="n"/>
      <c r="AD191" s="94" t="n"/>
      <c r="AE191" s="94" t="n"/>
      <c r="AF191" s="94" t="n"/>
      <c r="AG191" s="60" t="n"/>
      <c r="AH191" s="60" t="n"/>
      <c r="AI191" s="61" t="n"/>
      <c r="AJ191" s="62" t="n"/>
      <c r="AK191" s="63" t="n"/>
      <c r="AL191" s="60" t="n"/>
      <c r="AM191" s="60" t="n"/>
      <c r="AN191" s="64" t="n"/>
      <c r="AO191" s="64" t="n"/>
      <c r="AP191" s="64" t="n"/>
      <c r="AQ191" s="64" t="n"/>
      <c r="AR191" s="64" t="n"/>
      <c r="AS191" s="64" t="n"/>
      <c r="AT191" s="64" t="n"/>
      <c r="AU191" s="64" t="n"/>
      <c r="AV191" s="64" t="n"/>
      <c r="AW191" s="65" t="n"/>
      <c r="AX191" s="66" t="n"/>
      <c r="AY191" s="461" t="n"/>
      <c r="AZ191" s="67" t="n"/>
      <c r="BA191" s="66" t="n">
        <v>1</v>
      </c>
      <c r="BB191" s="66" t="n">
        <v>0</v>
      </c>
      <c r="BC191" s="66" t="n">
        <v>0.2</v>
      </c>
      <c r="BD191" s="66" t="n">
        <v>1.7</v>
      </c>
      <c r="BE191" s="66" t="n">
        <v>120.6</v>
      </c>
      <c r="BF191" s="24" t="inlineStr">
        <is>
          <t>عملاء متنوعون</t>
        </is>
      </c>
      <c r="BG191" s="68" t="inlineStr">
        <is>
          <t>عملاء متنوعون</t>
        </is>
      </c>
      <c r="BH191" s="68" t="n"/>
      <c r="BI191" s="68" t="n"/>
      <c r="BJ191" s="68" t="n"/>
      <c r="BK191" s="68" t="n"/>
      <c r="BL191" s="68" t="n"/>
      <c r="BM191" s="68" t="n"/>
      <c r="BN191" s="68" t="n"/>
      <c r="BO191" s="68" t="n"/>
      <c r="BP191" s="68" t="n"/>
      <c r="BQ191" s="68" t="n"/>
      <c r="BR191" s="68" t="n"/>
      <c r="BS191" s="68" t="n"/>
      <c r="BT191" s="68" t="n"/>
      <c r="BU191" s="68" t="n"/>
      <c r="BV191" s="68" t="n"/>
      <c r="BW191" s="68" t="n"/>
      <c r="BX191" s="68" t="n"/>
      <c r="BY191" s="68" t="n"/>
      <c r="BZ191" s="68" t="n"/>
      <c r="CA191" s="68" t="n"/>
      <c r="CB191" s="68" t="n"/>
      <c r="CC191" s="68" t="n"/>
      <c r="CD191" s="68" t="n"/>
      <c r="CE191" s="68" t="n"/>
      <c r="CF191" s="68" t="n"/>
      <c r="CG191" s="68" t="n"/>
      <c r="CH191" s="68" t="n"/>
      <c r="CI191" s="68" t="n"/>
      <c r="CJ191" s="68" t="n"/>
      <c r="CK191" s="68" t="n"/>
      <c r="CL191" s="68" t="n"/>
      <c r="CM191" s="68" t="n"/>
      <c r="CN191" s="68" t="n"/>
      <c r="CO191" s="68" t="n"/>
      <c r="CP191" s="68" t="n"/>
      <c r="CQ191" s="68" t="n"/>
      <c r="CR191" s="68" t="n"/>
      <c r="CS191" s="68" t="n"/>
      <c r="CT191" s="68" t="n"/>
      <c r="CU191" s="68" t="n"/>
      <c r="CV191" s="68" t="n"/>
    </row>
    <row r="192" ht="31.5" customFormat="1" customHeight="1" s="69">
      <c r="A192" s="56" t="n">
        <v>2021</v>
      </c>
      <c r="B192" s="57" t="n">
        <v>2</v>
      </c>
      <c r="C192" s="460" t="n"/>
      <c r="D192" s="57" t="n"/>
      <c r="E192" s="57" t="n"/>
      <c r="F192" s="58" t="n"/>
      <c r="G192" s="59" t="n"/>
      <c r="H192" s="59" t="n"/>
      <c r="I192" s="59" t="n"/>
      <c r="J192" s="59" t="n"/>
      <c r="K192" s="153" t="n"/>
      <c r="L192" s="154" t="n"/>
      <c r="M192" s="155" t="n"/>
      <c r="N192" s="94" t="n"/>
      <c r="O192" s="94" t="n"/>
      <c r="P192" s="94" t="n"/>
      <c r="Q192" s="94" t="n"/>
      <c r="R192" s="94" t="n"/>
      <c r="S192" s="60" t="n"/>
      <c r="T192" s="60" t="n"/>
      <c r="U192" s="94" t="n"/>
      <c r="V192" s="94" t="n"/>
      <c r="W192" s="94" t="n"/>
      <c r="X192" s="94" t="n"/>
      <c r="Y192" s="94" t="n"/>
      <c r="Z192" s="60" t="n"/>
      <c r="AA192" s="60" t="n"/>
      <c r="AB192" s="94" t="n"/>
      <c r="AC192" s="94" t="n"/>
      <c r="AD192" s="94" t="n"/>
      <c r="AE192" s="94" t="n"/>
      <c r="AF192" s="94" t="n"/>
      <c r="AG192" s="60" t="n"/>
      <c r="AH192" s="60" t="n"/>
      <c r="AI192" s="61" t="n"/>
      <c r="AJ192" s="62" t="n"/>
      <c r="AK192" s="63" t="n"/>
      <c r="AL192" s="60" t="n"/>
      <c r="AM192" s="60" t="n"/>
      <c r="AN192" s="64" t="n"/>
      <c r="AO192" s="64" t="n"/>
      <c r="AP192" s="64" t="n"/>
      <c r="AQ192" s="64" t="n"/>
      <c r="AR192" s="64" t="n"/>
      <c r="AS192" s="64" t="n"/>
      <c r="AT192" s="64" t="n"/>
      <c r="AU192" s="64" t="n"/>
      <c r="AV192" s="64" t="n"/>
      <c r="AW192" s="65" t="n"/>
      <c r="AX192" s="66" t="n"/>
      <c r="AY192" s="461" t="n"/>
      <c r="AZ192" s="67" t="n"/>
      <c r="BA192" s="66" t="n"/>
      <c r="BB192" s="66" t="n">
        <v>0</v>
      </c>
      <c r="BC192" s="66" t="n">
        <v>0.9</v>
      </c>
      <c r="BD192" s="66" t="n">
        <v>3.1</v>
      </c>
      <c r="BE192" s="66" t="n">
        <v>160.9</v>
      </c>
      <c r="BF192" s="24" t="inlineStr">
        <is>
          <t>الكترولوكس</t>
        </is>
      </c>
      <c r="BG192" s="68" t="inlineStr">
        <is>
          <t>القاهرة للصناعات المغذية غسالات</t>
        </is>
      </c>
      <c r="BH192" s="68" t="inlineStr">
        <is>
          <t>p73001989040</t>
        </is>
      </c>
      <c r="BI192" s="68" t="n"/>
      <c r="BJ192" s="68" t="n"/>
      <c r="BK192" s="68" t="n"/>
      <c r="BL192" s="68" t="n"/>
      <c r="BM192" s="68" t="n"/>
      <c r="BN192" s="68" t="n"/>
      <c r="BO192" s="68" t="n"/>
      <c r="BP192" s="68" t="n"/>
      <c r="BQ192" s="68" t="n"/>
      <c r="BR192" s="68" t="n"/>
      <c r="BS192" s="68" t="n"/>
      <c r="BT192" s="68" t="n"/>
      <c r="BU192" s="68" t="n"/>
      <c r="BV192" s="68" t="n"/>
      <c r="BW192" s="68" t="n"/>
      <c r="BX192" s="68" t="n"/>
      <c r="BY192" s="68" t="n"/>
      <c r="BZ192" s="68" t="n"/>
      <c r="CA192" s="68" t="n"/>
      <c r="CB192" s="68" t="n"/>
      <c r="CC192" s="68" t="n"/>
      <c r="CD192" s="68" t="n"/>
      <c r="CE192" s="68" t="n"/>
      <c r="CF192" s="68" t="n"/>
      <c r="CG192" s="68" t="n"/>
      <c r="CH192" s="68" t="n"/>
      <c r="CI192" s="68" t="n"/>
      <c r="CJ192" s="68" t="n"/>
      <c r="CK192" s="68" t="n"/>
      <c r="CL192" s="68" t="n"/>
      <c r="CM192" s="68" t="n"/>
      <c r="CN192" s="68" t="n"/>
      <c r="CO192" s="68" t="n"/>
      <c r="CP192" s="68" t="n"/>
      <c r="CQ192" s="68" t="n"/>
      <c r="CR192" s="68" t="n"/>
      <c r="CS192" s="68" t="n"/>
      <c r="CT192" s="68" t="n"/>
      <c r="CU192" s="68" t="n"/>
      <c r="CV192" s="68" t="n"/>
    </row>
    <row r="193" ht="31.5" customFormat="1" customHeight="1" s="69">
      <c r="A193" s="56" t="n">
        <v>2021</v>
      </c>
      <c r="B193" s="57" t="n">
        <v>2</v>
      </c>
      <c r="C193" s="460" t="n"/>
      <c r="D193" s="57" t="n"/>
      <c r="E193" s="57" t="n"/>
      <c r="F193" s="58" t="n"/>
      <c r="G193" s="59" t="n"/>
      <c r="H193" s="59" t="n"/>
      <c r="I193" s="59" t="n"/>
      <c r="J193" s="59" t="n"/>
      <c r="K193" s="153" t="n"/>
      <c r="L193" s="154" t="n"/>
      <c r="M193" s="155" t="n"/>
      <c r="N193" s="94" t="n"/>
      <c r="O193" s="94" t="n"/>
      <c r="P193" s="94" t="n"/>
      <c r="Q193" s="94" t="n"/>
      <c r="R193" s="94" t="n"/>
      <c r="S193" s="60" t="n"/>
      <c r="T193" s="60" t="n"/>
      <c r="U193" s="94" t="n"/>
      <c r="V193" s="94" t="n"/>
      <c r="W193" s="94" t="n"/>
      <c r="X193" s="94" t="n"/>
      <c r="Y193" s="94" t="n"/>
      <c r="Z193" s="60" t="n"/>
      <c r="AA193" s="60" t="n"/>
      <c r="AB193" s="94" t="n"/>
      <c r="AC193" s="94" t="n"/>
      <c r="AD193" s="94" t="n"/>
      <c r="AE193" s="94" t="n"/>
      <c r="AF193" s="94" t="n"/>
      <c r="AG193" s="60" t="n"/>
      <c r="AH193" s="60" t="n"/>
      <c r="AI193" s="61" t="n"/>
      <c r="AJ193" s="62" t="n"/>
      <c r="AK193" s="63" t="n"/>
      <c r="AL193" s="60" t="n"/>
      <c r="AM193" s="60" t="n"/>
      <c r="AN193" s="64" t="n"/>
      <c r="AO193" s="64" t="n"/>
      <c r="AP193" s="64" t="n"/>
      <c r="AQ193" s="64" t="n"/>
      <c r="AR193" s="64" t="n"/>
      <c r="AS193" s="64" t="n"/>
      <c r="AT193" s="64" t="n"/>
      <c r="AU193" s="64" t="n"/>
      <c r="AV193" s="64" t="n"/>
      <c r="AW193" s="65" t="n"/>
      <c r="AX193" s="66" t="n"/>
      <c r="AY193" s="461" t="n"/>
      <c r="AZ193" s="67" t="n"/>
      <c r="BA193" s="66" t="n"/>
      <c r="BB193" s="66" t="n">
        <v>0</v>
      </c>
      <c r="BC193" s="66" t="n">
        <v>1.1</v>
      </c>
      <c r="BD193" s="66" t="n">
        <v>5.5</v>
      </c>
      <c r="BE193" s="66" t="n">
        <v>129.1</v>
      </c>
      <c r="BF193" s="24" t="inlineStr">
        <is>
          <t>الكترولوكس</t>
        </is>
      </c>
      <c r="BG193" s="68" t="inlineStr">
        <is>
          <t>القاهرة للصناعات المغذية غسالات</t>
        </is>
      </c>
      <c r="BH193" s="68" t="inlineStr">
        <is>
          <t>1.63E+13</t>
        </is>
      </c>
      <c r="BI193" s="68" t="n"/>
      <c r="BJ193" s="68" t="n"/>
      <c r="BK193" s="68" t="n"/>
      <c r="BL193" s="68" t="n"/>
      <c r="BM193" s="68" t="n"/>
      <c r="BN193" s="68" t="n"/>
      <c r="BO193" s="68" t="n"/>
      <c r="BP193" s="68" t="n"/>
      <c r="BQ193" s="68" t="n"/>
      <c r="BR193" s="68" t="n"/>
      <c r="BS193" s="68" t="n"/>
      <c r="BT193" s="68" t="n"/>
      <c r="BU193" s="68" t="n"/>
      <c r="BV193" s="68" t="n"/>
      <c r="BW193" s="68" t="n"/>
      <c r="BX193" s="68" t="n"/>
      <c r="BY193" s="68" t="n"/>
      <c r="BZ193" s="68" t="n"/>
      <c r="CA193" s="68" t="n"/>
      <c r="CB193" s="68" t="n"/>
      <c r="CC193" s="68" t="n"/>
      <c r="CD193" s="68" t="n"/>
      <c r="CE193" s="68" t="n"/>
      <c r="CF193" s="68" t="n"/>
      <c r="CG193" s="68" t="n"/>
      <c r="CH193" s="68" t="n"/>
      <c r="CI193" s="68" t="n"/>
      <c r="CJ193" s="68" t="n"/>
      <c r="CK193" s="68" t="n"/>
      <c r="CL193" s="68" t="n"/>
      <c r="CM193" s="68" t="n"/>
      <c r="CN193" s="68" t="n"/>
      <c r="CO193" s="68" t="n"/>
      <c r="CP193" s="68" t="n"/>
      <c r="CQ193" s="68" t="n"/>
      <c r="CR193" s="68" t="n"/>
      <c r="CS193" s="68" t="n"/>
      <c r="CT193" s="68" t="n"/>
      <c r="CU193" s="68" t="n"/>
      <c r="CV193" s="68" t="n"/>
    </row>
    <row r="194" ht="31.5" customFormat="1" customHeight="1" s="69">
      <c r="A194" s="56" t="n">
        <v>2021</v>
      </c>
      <c r="B194" s="57" t="n">
        <v>2</v>
      </c>
      <c r="C194" s="460" t="n"/>
      <c r="D194" s="57" t="n"/>
      <c r="E194" s="57" t="n"/>
      <c r="F194" s="58" t="n"/>
      <c r="G194" s="59" t="n"/>
      <c r="H194" s="59" t="n"/>
      <c r="I194" s="59" t="n"/>
      <c r="J194" s="59" t="n"/>
      <c r="K194" s="153" t="n"/>
      <c r="L194" s="154" t="n"/>
      <c r="M194" s="155" t="n"/>
      <c r="N194" s="94" t="n"/>
      <c r="O194" s="94" t="n"/>
      <c r="P194" s="94" t="n"/>
      <c r="Q194" s="94" t="n"/>
      <c r="R194" s="94" t="n"/>
      <c r="S194" s="60" t="n"/>
      <c r="T194" s="60" t="n"/>
      <c r="U194" s="94" t="n"/>
      <c r="V194" s="94" t="n"/>
      <c r="W194" s="94" t="n"/>
      <c r="X194" s="94" t="n"/>
      <c r="Y194" s="94" t="n"/>
      <c r="Z194" s="60" t="n"/>
      <c r="AA194" s="60" t="n"/>
      <c r="AB194" s="94" t="n"/>
      <c r="AC194" s="94" t="n"/>
      <c r="AD194" s="94" t="n"/>
      <c r="AE194" s="94" t="n"/>
      <c r="AF194" s="94" t="n"/>
      <c r="AG194" s="60" t="n"/>
      <c r="AH194" s="60" t="n"/>
      <c r="AI194" s="61" t="n"/>
      <c r="AJ194" s="62" t="n"/>
      <c r="AK194" s="63" t="n"/>
      <c r="AL194" s="60" t="n"/>
      <c r="AM194" s="60" t="n"/>
      <c r="AN194" s="64" t="n"/>
      <c r="AO194" s="64" t="n"/>
      <c r="AP194" s="64" t="n"/>
      <c r="AQ194" s="64" t="n"/>
      <c r="AR194" s="64" t="n"/>
      <c r="AS194" s="64" t="n"/>
      <c r="AT194" s="64" t="n"/>
      <c r="AU194" s="64" t="n"/>
      <c r="AV194" s="64" t="n"/>
      <c r="AW194" s="65" t="n"/>
      <c r="AX194" s="66" t="n"/>
      <c r="AY194" s="461" t="n"/>
      <c r="AZ194" s="67" t="n"/>
      <c r="BA194" s="66" t="n"/>
      <c r="BB194" s="66" t="n">
        <v>0</v>
      </c>
      <c r="BC194" s="66" t="n">
        <v>1.7</v>
      </c>
      <c r="BD194" s="66" t="n">
        <v>2.1</v>
      </c>
      <c r="BE194" s="66" t="n">
        <v>85.90000000000001</v>
      </c>
      <c r="BF194" s="24" t="inlineStr">
        <is>
          <t>الكترولوكس</t>
        </is>
      </c>
      <c r="BG194" s="68" t="inlineStr">
        <is>
          <t>القاهرة للصناعات المغذية غسالات</t>
        </is>
      </c>
      <c r="BH194" s="68" t="inlineStr">
        <is>
          <t>1.63E+13</t>
        </is>
      </c>
      <c r="BI194" s="68" t="n"/>
      <c r="BJ194" s="68" t="n"/>
      <c r="BK194" s="68" t="n"/>
      <c r="BL194" s="68" t="n"/>
      <c r="BM194" s="68" t="n"/>
      <c r="BN194" s="68" t="n"/>
      <c r="BO194" s="68" t="n"/>
      <c r="BP194" s="68" t="n"/>
      <c r="BQ194" s="68" t="n"/>
      <c r="BR194" s="68" t="n"/>
      <c r="BS194" s="68" t="n"/>
      <c r="BT194" s="68" t="n"/>
      <c r="BU194" s="68" t="n"/>
      <c r="BV194" s="68" t="n"/>
      <c r="BW194" s="68" t="n"/>
      <c r="BX194" s="68" t="n"/>
      <c r="BY194" s="68" t="n"/>
      <c r="BZ194" s="68" t="n"/>
      <c r="CA194" s="68" t="n"/>
      <c r="CB194" s="68" t="n"/>
      <c r="CC194" s="68" t="n"/>
      <c r="CD194" s="68" t="n"/>
      <c r="CE194" s="68" t="n"/>
      <c r="CF194" s="68" t="n"/>
      <c r="CG194" s="68" t="n"/>
      <c r="CH194" s="68" t="n"/>
      <c r="CI194" s="68" t="n"/>
      <c r="CJ194" s="68" t="n"/>
      <c r="CK194" s="68" t="n"/>
      <c r="CL194" s="68" t="n"/>
      <c r="CM194" s="68" t="n"/>
      <c r="CN194" s="68" t="n"/>
      <c r="CO194" s="68" t="n"/>
      <c r="CP194" s="68" t="n"/>
      <c r="CQ194" s="68" t="n"/>
      <c r="CR194" s="68" t="n"/>
      <c r="CS194" s="68" t="n"/>
      <c r="CT194" s="68" t="n"/>
      <c r="CU194" s="68" t="n"/>
      <c r="CV194" s="68" t="n"/>
    </row>
    <row r="195" ht="31.5" customFormat="1" customHeight="1" s="69">
      <c r="A195" s="56" t="n">
        <v>2021</v>
      </c>
      <c r="B195" s="57" t="n">
        <v>2</v>
      </c>
      <c r="C195" s="460" t="n"/>
      <c r="D195" s="57" t="n"/>
      <c r="E195" s="57" t="n"/>
      <c r="F195" s="58" t="n"/>
      <c r="G195" s="59" t="n"/>
      <c r="H195" s="59" t="n"/>
      <c r="I195" s="59" t="n"/>
      <c r="J195" s="59" t="n"/>
      <c r="K195" s="153" t="n"/>
      <c r="L195" s="154" t="n"/>
      <c r="M195" s="155" t="n"/>
      <c r="N195" s="94" t="n"/>
      <c r="O195" s="94" t="n"/>
      <c r="P195" s="94" t="n"/>
      <c r="Q195" s="94" t="n"/>
      <c r="R195" s="94" t="n"/>
      <c r="S195" s="60" t="n"/>
      <c r="T195" s="60" t="n"/>
      <c r="U195" s="94" t="n"/>
      <c r="V195" s="94" t="n"/>
      <c r="W195" s="94" t="n"/>
      <c r="X195" s="94" t="n"/>
      <c r="Y195" s="94" t="n"/>
      <c r="Z195" s="60" t="n"/>
      <c r="AA195" s="60" t="n"/>
      <c r="AB195" s="94" t="n"/>
      <c r="AC195" s="94" t="n"/>
      <c r="AD195" s="94" t="n"/>
      <c r="AE195" s="94" t="n"/>
      <c r="AF195" s="94" t="n"/>
      <c r="AG195" s="60" t="n"/>
      <c r="AH195" s="60" t="n"/>
      <c r="AI195" s="61" t="n"/>
      <c r="AJ195" s="62" t="n"/>
      <c r="AK195" s="63" t="n"/>
      <c r="AL195" s="60" t="n"/>
      <c r="AM195" s="60" t="n"/>
      <c r="AN195" s="64" t="n"/>
      <c r="AO195" s="64" t="n"/>
      <c r="AP195" s="64" t="n"/>
      <c r="AQ195" s="64" t="n"/>
      <c r="AR195" s="64" t="n"/>
      <c r="AS195" s="64" t="n"/>
      <c r="AT195" s="64" t="n"/>
      <c r="AU195" s="64" t="n"/>
      <c r="AV195" s="64" t="n"/>
      <c r="AW195" s="65" t="n"/>
      <c r="AX195" s="66" t="n"/>
      <c r="AY195" s="461" t="n"/>
      <c r="AZ195" s="67" t="n"/>
      <c r="BA195" s="66" t="n"/>
      <c r="BB195" s="66" t="n">
        <v>0.2</v>
      </c>
      <c r="BC195" s="66" t="n">
        <v>1.8</v>
      </c>
      <c r="BD195" s="66" t="n">
        <v>7.5</v>
      </c>
      <c r="BE195" s="66" t="n">
        <v>86.8</v>
      </c>
      <c r="BF195" s="24" t="inlineStr">
        <is>
          <t>الكترولوكس</t>
        </is>
      </c>
      <c r="BG195" s="68" t="inlineStr">
        <is>
          <t>القاهرة للصناعات المغذية غسالات</t>
        </is>
      </c>
      <c r="BH195" s="68" t="inlineStr">
        <is>
          <t>1.63E+13</t>
        </is>
      </c>
      <c r="BI195" s="68" t="n"/>
      <c r="BJ195" s="68" t="n"/>
      <c r="BK195" s="68" t="n"/>
      <c r="BL195" s="68" t="n"/>
      <c r="BM195" s="68" t="n"/>
      <c r="BN195" s="68" t="n"/>
      <c r="BO195" s="68" t="n"/>
      <c r="BP195" s="68" t="n"/>
      <c r="BQ195" s="68" t="n"/>
      <c r="BR195" s="68" t="n"/>
      <c r="BS195" s="68" t="n"/>
      <c r="BT195" s="68" t="n"/>
      <c r="BU195" s="68" t="n"/>
      <c r="BV195" s="68" t="n"/>
      <c r="BW195" s="68" t="n"/>
      <c r="BX195" s="68" t="n"/>
      <c r="BY195" s="68" t="n"/>
      <c r="BZ195" s="68" t="n"/>
      <c r="CA195" s="68" t="n"/>
      <c r="CB195" s="68" t="n"/>
      <c r="CC195" s="68" t="n"/>
      <c r="CD195" s="68" t="n"/>
      <c r="CE195" s="68" t="n"/>
      <c r="CF195" s="68" t="n"/>
      <c r="CG195" s="68" t="n"/>
      <c r="CH195" s="68" t="n"/>
      <c r="CI195" s="68" t="n"/>
      <c r="CJ195" s="68" t="n"/>
      <c r="CK195" s="68" t="n"/>
      <c r="CL195" s="68" t="n"/>
      <c r="CM195" s="68" t="n"/>
      <c r="CN195" s="68" t="n"/>
      <c r="CO195" s="68" t="n"/>
      <c r="CP195" s="68" t="n"/>
      <c r="CQ195" s="68" t="n"/>
      <c r="CR195" s="68" t="n"/>
      <c r="CS195" s="68" t="n"/>
      <c r="CT195" s="68" t="n"/>
      <c r="CU195" s="68" t="n"/>
      <c r="CV195" s="68" t="n"/>
    </row>
    <row r="196" ht="31.5" customFormat="1" customHeight="1" s="69">
      <c r="A196" s="56" t="n">
        <v>2021</v>
      </c>
      <c r="B196" s="57" t="n">
        <v>2</v>
      </c>
      <c r="C196" s="460" t="n"/>
      <c r="D196" s="57" t="n"/>
      <c r="E196" s="57" t="n"/>
      <c r="F196" s="58" t="n"/>
      <c r="G196" s="59" t="n"/>
      <c r="H196" s="59" t="n"/>
      <c r="I196" s="59" t="n"/>
      <c r="J196" s="59" t="n"/>
      <c r="K196" s="153" t="n"/>
      <c r="L196" s="154" t="n"/>
      <c r="M196" s="155" t="n"/>
      <c r="N196" s="94" t="n"/>
      <c r="O196" s="94" t="n"/>
      <c r="P196" s="94" t="n"/>
      <c r="Q196" s="94" t="n"/>
      <c r="R196" s="94" t="n"/>
      <c r="S196" s="60" t="n"/>
      <c r="T196" s="60" t="n"/>
      <c r="U196" s="94" t="n"/>
      <c r="V196" s="94" t="n"/>
      <c r="W196" s="94" t="n"/>
      <c r="X196" s="94" t="n"/>
      <c r="Y196" s="94" t="n"/>
      <c r="Z196" s="60" t="n"/>
      <c r="AA196" s="60" t="n"/>
      <c r="AB196" s="94" t="n"/>
      <c r="AC196" s="94" t="n"/>
      <c r="AD196" s="94" t="n"/>
      <c r="AE196" s="94" t="n"/>
      <c r="AF196" s="94" t="n"/>
      <c r="AG196" s="60" t="n"/>
      <c r="AH196" s="60" t="n"/>
      <c r="AI196" s="61" t="n"/>
      <c r="AJ196" s="62" t="n"/>
      <c r="AK196" s="63" t="n"/>
      <c r="AL196" s="60" t="n"/>
      <c r="AM196" s="60" t="n"/>
      <c r="AN196" s="64" t="n"/>
      <c r="AO196" s="64" t="n"/>
      <c r="AP196" s="64" t="n"/>
      <c r="AQ196" s="64" t="n"/>
      <c r="AR196" s="64" t="n"/>
      <c r="AS196" s="64" t="n"/>
      <c r="AT196" s="64" t="n"/>
      <c r="AU196" s="64" t="n"/>
      <c r="AV196" s="64" t="n"/>
      <c r="AW196" s="65" t="n"/>
      <c r="AX196" s="66" t="n"/>
      <c r="AY196" s="461" t="n"/>
      <c r="AZ196" s="67" t="n"/>
      <c r="BA196" s="66" t="n">
        <v>1</v>
      </c>
      <c r="BB196" s="66" t="n">
        <v>0.2</v>
      </c>
      <c r="BC196" s="66" t="n">
        <v>22.8</v>
      </c>
      <c r="BD196" s="66" t="n">
        <v>1.7</v>
      </c>
      <c r="BE196" s="66" t="n">
        <v>238.9</v>
      </c>
      <c r="BF196" s="24" t="inlineStr">
        <is>
          <t>LG</t>
        </is>
      </c>
      <c r="BG196" s="68" t="inlineStr">
        <is>
          <t>HE</t>
        </is>
      </c>
      <c r="BH196" s="68" t="inlineStr">
        <is>
          <t>3920EZ2058A</t>
        </is>
      </c>
      <c r="BI196" s="68" t="inlineStr">
        <is>
          <t>mmf</t>
        </is>
      </c>
      <c r="BJ196" s="68" t="n"/>
      <c r="BK196" s="68" t="n"/>
      <c r="BL196" s="68" t="n"/>
      <c r="BM196" s="68" t="n"/>
      <c r="BN196" s="68" t="n"/>
      <c r="BO196" s="68" t="n"/>
      <c r="BP196" s="68" t="n"/>
      <c r="BQ196" s="68" t="n"/>
      <c r="BR196" s="68" t="n"/>
      <c r="BS196" s="68" t="n"/>
      <c r="BT196" s="68" t="n"/>
      <c r="BU196" s="68" t="n"/>
      <c r="BV196" s="68" t="n"/>
      <c r="BW196" s="68" t="n"/>
      <c r="BX196" s="68" t="n"/>
      <c r="BY196" s="68" t="n"/>
      <c r="BZ196" s="68" t="n"/>
      <c r="CA196" s="68" t="n"/>
      <c r="CB196" s="68" t="n"/>
      <c r="CC196" s="68" t="n"/>
      <c r="CD196" s="68" t="n"/>
      <c r="CE196" s="68" t="n"/>
      <c r="CF196" s="68" t="n"/>
      <c r="CG196" s="68" t="n"/>
      <c r="CH196" s="68" t="n"/>
      <c r="CI196" s="68" t="n"/>
      <c r="CJ196" s="68" t="n"/>
      <c r="CK196" s="68" t="n"/>
      <c r="CL196" s="68" t="n"/>
      <c r="CM196" s="68" t="n"/>
      <c r="CN196" s="68" t="n"/>
      <c r="CO196" s="68" t="n"/>
      <c r="CP196" s="68" t="n"/>
      <c r="CQ196" s="68" t="n"/>
      <c r="CR196" s="68" t="n"/>
      <c r="CS196" s="68" t="n"/>
      <c r="CT196" s="68" t="n"/>
      <c r="CU196" s="68" t="n"/>
      <c r="CV196" s="68" t="n"/>
    </row>
    <row r="197" ht="31.5" customFormat="1" customHeight="1" s="69">
      <c r="A197" s="56" t="n">
        <v>2021</v>
      </c>
      <c r="B197" s="57" t="n">
        <v>2</v>
      </c>
      <c r="C197" s="460" t="n"/>
      <c r="D197" s="57" t="n"/>
      <c r="E197" s="57" t="n"/>
      <c r="F197" s="58" t="n"/>
      <c r="G197" s="59" t="n"/>
      <c r="H197" s="59" t="n"/>
      <c r="I197" s="59" t="n"/>
      <c r="J197" s="59" t="n"/>
      <c r="K197" s="153" t="n"/>
      <c r="L197" s="154" t="n"/>
      <c r="M197" s="155" t="n"/>
      <c r="N197" s="94" t="n"/>
      <c r="O197" s="94" t="n"/>
      <c r="P197" s="94" t="n"/>
      <c r="Q197" s="94" t="n"/>
      <c r="R197" s="94" t="n"/>
      <c r="S197" s="60" t="n"/>
      <c r="T197" s="60" t="n"/>
      <c r="U197" s="94" t="n"/>
      <c r="V197" s="94" t="n"/>
      <c r="W197" s="94" t="n"/>
      <c r="X197" s="94" t="n"/>
      <c r="Y197" s="94" t="n"/>
      <c r="Z197" s="60" t="n"/>
      <c r="AA197" s="60" t="n"/>
      <c r="AB197" s="94" t="n"/>
      <c r="AC197" s="94" t="n"/>
      <c r="AD197" s="94" t="n"/>
      <c r="AE197" s="94" t="n"/>
      <c r="AF197" s="94" t="n"/>
      <c r="AG197" s="60" t="n"/>
      <c r="AH197" s="60" t="n"/>
      <c r="AI197" s="61" t="n"/>
      <c r="AJ197" s="62" t="n"/>
      <c r="AK197" s="63" t="n"/>
      <c r="AL197" s="60" t="n"/>
      <c r="AM197" s="60" t="n"/>
      <c r="AN197" s="64" t="n"/>
      <c r="AO197" s="64" t="n"/>
      <c r="AP197" s="64" t="n"/>
      <c r="AQ197" s="64" t="n"/>
      <c r="AR197" s="64" t="n"/>
      <c r="AS197" s="64" t="n"/>
      <c r="AT197" s="64" t="n"/>
      <c r="AU197" s="64" t="n"/>
      <c r="AV197" s="64" t="n"/>
      <c r="AW197" s="65" t="n"/>
      <c r="AX197" s="66" t="n"/>
      <c r="AY197" s="461" t="n"/>
      <c r="AZ197" s="67" t="n"/>
      <c r="BA197" s="66" t="n">
        <v>1</v>
      </c>
      <c r="BB197" s="66" t="n">
        <v>0.4</v>
      </c>
      <c r="BC197" s="66" t="n">
        <v>42.4</v>
      </c>
      <c r="BD197" s="66" t="n">
        <v>1</v>
      </c>
      <c r="BE197" s="66" t="n">
        <v>123</v>
      </c>
      <c r="BF197" s="24" t="inlineStr">
        <is>
          <t>LG</t>
        </is>
      </c>
      <c r="BG197" s="68" t="inlineStr">
        <is>
          <t>HE</t>
        </is>
      </c>
      <c r="BH197" s="68" t="inlineStr">
        <is>
          <t>3920FZ3114C</t>
        </is>
      </c>
      <c r="BI197" s="68" t="inlineStr">
        <is>
          <t>mmf</t>
        </is>
      </c>
      <c r="BJ197" s="68" t="n"/>
      <c r="BK197" s="68" t="n"/>
      <c r="BL197" s="68" t="n"/>
      <c r="BM197" s="68" t="n"/>
      <c r="BN197" s="68" t="n"/>
      <c r="BO197" s="68" t="n"/>
      <c r="BP197" s="68" t="n"/>
      <c r="BQ197" s="68" t="n"/>
      <c r="BR197" s="68" t="n"/>
      <c r="BS197" s="68" t="n"/>
      <c r="BT197" s="68" t="n"/>
      <c r="BU197" s="68" t="n"/>
      <c r="BV197" s="68" t="n"/>
      <c r="BW197" s="68" t="n"/>
      <c r="BX197" s="68" t="n"/>
      <c r="BY197" s="68" t="n"/>
      <c r="BZ197" s="68" t="n"/>
      <c r="CA197" s="68" t="n"/>
      <c r="CB197" s="68" t="n"/>
      <c r="CC197" s="68" t="n"/>
      <c r="CD197" s="68" t="n"/>
      <c r="CE197" s="68" t="n"/>
      <c r="CF197" s="68" t="n"/>
      <c r="CG197" s="68" t="n"/>
      <c r="CH197" s="68" t="n"/>
      <c r="CI197" s="68" t="n"/>
      <c r="CJ197" s="68" t="n"/>
      <c r="CK197" s="68" t="n"/>
      <c r="CL197" s="68" t="n"/>
      <c r="CM197" s="68" t="n"/>
      <c r="CN197" s="68" t="n"/>
      <c r="CO197" s="68" t="n"/>
      <c r="CP197" s="68" t="n"/>
      <c r="CQ197" s="68" t="n"/>
      <c r="CR197" s="68" t="n"/>
      <c r="CS197" s="68" t="n"/>
      <c r="CT197" s="68" t="n"/>
      <c r="CU197" s="68" t="n"/>
      <c r="CV197" s="68" t="n"/>
    </row>
    <row r="198" ht="31.5" customFormat="1" customHeight="1" s="69">
      <c r="A198" s="56" t="n">
        <v>2021</v>
      </c>
      <c r="B198" s="57" t="n">
        <v>2</v>
      </c>
      <c r="C198" s="460" t="n"/>
      <c r="D198" s="57" t="n"/>
      <c r="E198" s="57" t="n"/>
      <c r="F198" s="58" t="n"/>
      <c r="G198" s="59" t="n"/>
      <c r="H198" s="59" t="n"/>
      <c r="I198" s="59" t="n"/>
      <c r="J198" s="59" t="n"/>
      <c r="K198" s="153" t="n"/>
      <c r="L198" s="154" t="n"/>
      <c r="M198" s="155" t="n"/>
      <c r="N198" s="94" t="n"/>
      <c r="O198" s="94" t="n"/>
      <c r="P198" s="94" t="n"/>
      <c r="Q198" s="94" t="n"/>
      <c r="R198" s="94" t="n"/>
      <c r="S198" s="60" t="n"/>
      <c r="T198" s="60" t="n"/>
      <c r="U198" s="94" t="n"/>
      <c r="V198" s="94" t="n"/>
      <c r="W198" s="94" t="n"/>
      <c r="X198" s="94" t="n"/>
      <c r="Y198" s="94" t="n"/>
      <c r="Z198" s="60" t="n"/>
      <c r="AA198" s="60" t="n"/>
      <c r="AB198" s="94" t="n"/>
      <c r="AC198" s="94" t="n"/>
      <c r="AD198" s="94" t="n"/>
      <c r="AE198" s="94" t="n"/>
      <c r="AF198" s="94" t="n"/>
      <c r="AG198" s="60" t="n"/>
      <c r="AH198" s="60" t="n"/>
      <c r="AI198" s="61" t="n"/>
      <c r="AJ198" s="62" t="n"/>
      <c r="AK198" s="63" t="n"/>
      <c r="AL198" s="60" t="n"/>
      <c r="AM198" s="60" t="n"/>
      <c r="AN198" s="64" t="n"/>
      <c r="AO198" s="64" t="n"/>
      <c r="AP198" s="64" t="n"/>
      <c r="AQ198" s="64" t="n"/>
      <c r="AR198" s="64" t="n"/>
      <c r="AS198" s="64" t="n"/>
      <c r="AT198" s="64" t="n"/>
      <c r="AU198" s="64" t="n"/>
      <c r="AV198" s="64" t="n"/>
      <c r="AW198" s="65" t="n"/>
      <c r="AX198" s="66" t="n"/>
      <c r="AY198" s="461" t="n"/>
      <c r="AZ198" s="67" t="n"/>
      <c r="BA198" s="66" t="n"/>
      <c r="BB198" s="66" t="n">
        <v>8</v>
      </c>
      <c r="BC198" s="66" t="n">
        <v>8</v>
      </c>
      <c r="BD198" s="66" t="n">
        <v>0.1</v>
      </c>
      <c r="BE198" s="66" t="n">
        <v>0.1</v>
      </c>
      <c r="BF198" s="24" t="inlineStr">
        <is>
          <t>اطلانتيك</t>
        </is>
      </c>
      <c r="BG198" s="68" t="inlineStr">
        <is>
          <t>اطلانتيك</t>
        </is>
      </c>
      <c r="BH198" s="68" t="n"/>
      <c r="BI198" s="68" t="n"/>
      <c r="BJ198" s="68" t="n"/>
      <c r="BK198" s="68" t="n"/>
      <c r="BL198" s="68" t="n"/>
      <c r="BM198" s="68" t="n"/>
      <c r="BN198" s="68" t="n"/>
      <c r="BO198" s="68" t="n"/>
      <c r="BP198" s="68" t="n"/>
      <c r="BQ198" s="68" t="n"/>
      <c r="BR198" s="68" t="n"/>
      <c r="BS198" s="68" t="n"/>
      <c r="BT198" s="68" t="n"/>
      <c r="BU198" s="68" t="n"/>
      <c r="BV198" s="68" t="n"/>
      <c r="BW198" s="68" t="n"/>
      <c r="BX198" s="68" t="n"/>
      <c r="BY198" s="68" t="n"/>
      <c r="BZ198" s="68" t="n"/>
      <c r="CA198" s="68" t="n"/>
      <c r="CB198" s="68" t="n"/>
      <c r="CC198" s="68" t="n"/>
      <c r="CD198" s="68" t="n"/>
      <c r="CE198" s="68" t="n"/>
      <c r="CF198" s="68" t="n"/>
      <c r="CG198" s="68" t="n"/>
      <c r="CH198" s="68" t="n"/>
      <c r="CI198" s="68" t="n"/>
      <c r="CJ198" s="68" t="n"/>
      <c r="CK198" s="68" t="n"/>
      <c r="CL198" s="68" t="n"/>
      <c r="CM198" s="68" t="n"/>
      <c r="CN198" s="68" t="n"/>
      <c r="CO198" s="68" t="n"/>
      <c r="CP198" s="68" t="n"/>
      <c r="CQ198" s="68" t="n"/>
      <c r="CR198" s="68" t="n"/>
      <c r="CS198" s="68" t="n"/>
      <c r="CT198" s="68" t="n"/>
      <c r="CU198" s="68" t="n"/>
      <c r="CV198" s="68" t="n"/>
    </row>
    <row r="199" ht="31.5" customFormat="1" customHeight="1" s="69">
      <c r="A199" s="56" t="n">
        <v>2021</v>
      </c>
      <c r="B199" s="57" t="n">
        <v>2</v>
      </c>
      <c r="C199" s="460" t="n"/>
      <c r="D199" s="57" t="n"/>
      <c r="E199" s="57" t="n"/>
      <c r="F199" s="58" t="n"/>
      <c r="G199" s="59" t="n"/>
      <c r="H199" s="59" t="n"/>
      <c r="I199" s="59" t="n"/>
      <c r="J199" s="59" t="n"/>
      <c r="K199" s="153" t="n"/>
      <c r="L199" s="154" t="n"/>
      <c r="M199" s="155" t="n"/>
      <c r="N199" s="94" t="n"/>
      <c r="O199" s="94" t="n"/>
      <c r="P199" s="94" t="n"/>
      <c r="Q199" s="94" t="n"/>
      <c r="R199" s="94" t="n"/>
      <c r="S199" s="60" t="n"/>
      <c r="T199" s="60" t="n"/>
      <c r="U199" s="94" t="n"/>
      <c r="V199" s="94" t="n"/>
      <c r="W199" s="94" t="n"/>
      <c r="X199" s="94" t="n"/>
      <c r="Y199" s="94" t="n"/>
      <c r="Z199" s="60" t="n"/>
      <c r="AA199" s="60" t="n"/>
      <c r="AB199" s="94" t="n"/>
      <c r="AC199" s="94" t="n"/>
      <c r="AD199" s="94" t="n"/>
      <c r="AE199" s="94" t="n"/>
      <c r="AF199" s="94" t="n"/>
      <c r="AG199" s="60" t="n"/>
      <c r="AH199" s="60" t="n"/>
      <c r="AI199" s="61" t="n"/>
      <c r="AJ199" s="62" t="n"/>
      <c r="AK199" s="63" t="n"/>
      <c r="AL199" s="60" t="n"/>
      <c r="AM199" s="60" t="n"/>
      <c r="AN199" s="64" t="n"/>
      <c r="AO199" s="64" t="n"/>
      <c r="AP199" s="64" t="n"/>
      <c r="AQ199" s="64" t="n"/>
      <c r="AR199" s="64" t="n"/>
      <c r="AS199" s="64" t="n"/>
      <c r="AT199" s="64" t="n"/>
      <c r="AU199" s="64" t="n"/>
      <c r="AV199" s="64" t="n"/>
      <c r="AW199" s="65" t="n"/>
      <c r="AX199" s="66" t="n"/>
      <c r="AY199" s="461" t="n"/>
      <c r="AZ199" s="67" t="n"/>
      <c r="BA199" s="66" t="n">
        <v>1</v>
      </c>
      <c r="BB199" s="66" t="n">
        <v>0.1</v>
      </c>
      <c r="BC199" s="66" t="n">
        <v>4.8</v>
      </c>
      <c r="BD199" s="66" t="n">
        <v>1.3</v>
      </c>
      <c r="BE199" s="66" t="n">
        <v>70.09999999999999</v>
      </c>
      <c r="BF199" s="24" t="inlineStr">
        <is>
          <t>الكترولوكس</t>
        </is>
      </c>
      <c r="BG199" s="68" t="inlineStr">
        <is>
          <t>القاهرة للصناعات المغذية سخانات</t>
        </is>
      </c>
      <c r="BH199" s="68" t="inlineStr">
        <is>
          <t>A15289901</t>
        </is>
      </c>
      <c r="BI199" s="68" t="n"/>
      <c r="BJ199" s="68" t="n"/>
      <c r="BK199" s="68" t="n"/>
      <c r="BL199" s="68" t="n"/>
      <c r="BM199" s="68" t="n"/>
      <c r="BN199" s="68" t="n"/>
      <c r="BO199" s="68" t="n"/>
      <c r="BP199" s="68" t="n"/>
      <c r="BQ199" s="68" t="n"/>
      <c r="BR199" s="68" t="n"/>
      <c r="BS199" s="68" t="n"/>
      <c r="BT199" s="68" t="n"/>
      <c r="BU199" s="68" t="n"/>
      <c r="BV199" s="68" t="n"/>
      <c r="BW199" s="68" t="n"/>
      <c r="BX199" s="68" t="n"/>
      <c r="BY199" s="68" t="n"/>
      <c r="BZ199" s="68" t="n"/>
      <c r="CA199" s="68" t="n"/>
      <c r="CB199" s="68" t="n"/>
      <c r="CC199" s="68" t="n"/>
      <c r="CD199" s="68" t="n"/>
      <c r="CE199" s="68" t="n"/>
      <c r="CF199" s="68" t="n"/>
      <c r="CG199" s="68" t="n"/>
      <c r="CH199" s="68" t="n"/>
      <c r="CI199" s="68" t="n"/>
      <c r="CJ199" s="68" t="n"/>
      <c r="CK199" s="68" t="n"/>
      <c r="CL199" s="68" t="n"/>
      <c r="CM199" s="68" t="n"/>
      <c r="CN199" s="68" t="n"/>
      <c r="CO199" s="68" t="n"/>
      <c r="CP199" s="68" t="n"/>
      <c r="CQ199" s="68" t="n"/>
      <c r="CR199" s="68" t="n"/>
      <c r="CS199" s="68" t="n"/>
      <c r="CT199" s="68" t="n"/>
      <c r="CU199" s="68" t="n"/>
      <c r="CV199" s="68" t="n"/>
    </row>
    <row r="200" ht="31.5" customFormat="1" customHeight="1" s="69">
      <c r="A200" s="56" t="n">
        <v>2021</v>
      </c>
      <c r="B200" s="57" t="n">
        <v>2</v>
      </c>
      <c r="C200" s="460" t="n"/>
      <c r="D200" s="57" t="n"/>
      <c r="E200" s="57" t="n"/>
      <c r="F200" s="58" t="n"/>
      <c r="G200" s="59" t="n"/>
      <c r="H200" s="59" t="n"/>
      <c r="I200" s="59" t="n"/>
      <c r="J200" s="59" t="n"/>
      <c r="K200" s="153" t="n"/>
      <c r="L200" s="154" t="n"/>
      <c r="M200" s="155" t="n"/>
      <c r="N200" s="94" t="n"/>
      <c r="O200" s="94" t="n"/>
      <c r="P200" s="94" t="n"/>
      <c r="Q200" s="94" t="n"/>
      <c r="R200" s="94" t="n"/>
      <c r="S200" s="60" t="n"/>
      <c r="T200" s="60" t="n"/>
      <c r="U200" s="94" t="n"/>
      <c r="V200" s="94" t="n"/>
      <c r="W200" s="94" t="n"/>
      <c r="X200" s="94" t="n"/>
      <c r="Y200" s="94" t="n"/>
      <c r="Z200" s="60" t="n"/>
      <c r="AA200" s="60" t="n"/>
      <c r="AB200" s="94" t="n"/>
      <c r="AC200" s="94" t="n"/>
      <c r="AD200" s="94" t="n"/>
      <c r="AE200" s="94" t="n"/>
      <c r="AF200" s="94" t="n"/>
      <c r="AG200" s="60" t="n"/>
      <c r="AH200" s="60" t="n"/>
      <c r="AI200" s="61" t="n"/>
      <c r="AJ200" s="62" t="n"/>
      <c r="AK200" s="63" t="n"/>
      <c r="AL200" s="60" t="n"/>
      <c r="AM200" s="60" t="n"/>
      <c r="AN200" s="64" t="n"/>
      <c r="AO200" s="64" t="n"/>
      <c r="AP200" s="64" t="n"/>
      <c r="AQ200" s="64" t="n"/>
      <c r="AR200" s="64" t="n"/>
      <c r="AS200" s="64" t="n"/>
      <c r="AT200" s="64" t="n"/>
      <c r="AU200" s="64" t="n"/>
      <c r="AV200" s="64" t="n"/>
      <c r="AW200" s="65" t="n"/>
      <c r="AX200" s="66" t="n"/>
      <c r="AY200" s="461" t="n"/>
      <c r="AZ200" s="67" t="n"/>
      <c r="BA200" s="66" t="n"/>
      <c r="BB200" s="66" t="n">
        <v>0.3</v>
      </c>
      <c r="BC200" s="66" t="n">
        <v>0.3</v>
      </c>
      <c r="BD200" s="66" t="n">
        <v>5.9</v>
      </c>
      <c r="BE200" s="66" t="n">
        <v>5.9</v>
      </c>
      <c r="BF200" s="24" t="inlineStr">
        <is>
          <t>اطلانتيك</t>
        </is>
      </c>
      <c r="BG200" s="68" t="inlineStr">
        <is>
          <t>اطلانتيك</t>
        </is>
      </c>
      <c r="BH200" s="68" t="n"/>
      <c r="BI200" s="68" t="n"/>
      <c r="BJ200" s="68" t="n"/>
      <c r="BK200" s="68" t="n"/>
      <c r="BL200" s="68" t="n"/>
      <c r="BM200" s="68" t="n"/>
      <c r="BN200" s="68" t="n"/>
      <c r="BO200" s="68" t="n"/>
      <c r="BP200" s="68" t="n"/>
      <c r="BQ200" s="68" t="n"/>
      <c r="BR200" s="68" t="n"/>
      <c r="BS200" s="68" t="n"/>
      <c r="BT200" s="68" t="n"/>
      <c r="BU200" s="68" t="n"/>
      <c r="BV200" s="68" t="n"/>
      <c r="BW200" s="68" t="n"/>
      <c r="BX200" s="68" t="n"/>
      <c r="BY200" s="68" t="n"/>
      <c r="BZ200" s="68" t="n"/>
      <c r="CA200" s="68" t="n"/>
      <c r="CB200" s="68" t="n"/>
      <c r="CC200" s="68" t="n"/>
      <c r="CD200" s="68" t="n"/>
      <c r="CE200" s="68" t="n"/>
      <c r="CF200" s="68" t="n"/>
      <c r="CG200" s="68" t="n"/>
      <c r="CH200" s="68" t="n"/>
      <c r="CI200" s="68" t="n"/>
      <c r="CJ200" s="68" t="n"/>
      <c r="CK200" s="68" t="n"/>
      <c r="CL200" s="68" t="n"/>
      <c r="CM200" s="68" t="n"/>
      <c r="CN200" s="68" t="n"/>
      <c r="CO200" s="68" t="n"/>
      <c r="CP200" s="68" t="n"/>
      <c r="CQ200" s="68" t="n"/>
      <c r="CR200" s="68" t="n"/>
      <c r="CS200" s="68" t="n"/>
      <c r="CT200" s="68" t="n"/>
      <c r="CU200" s="68" t="n"/>
      <c r="CV200" s="68" t="n"/>
    </row>
    <row r="201" ht="31.5" customFormat="1" customHeight="1" s="69">
      <c r="A201" s="56" t="n">
        <v>2021</v>
      </c>
      <c r="B201" s="57" t="n">
        <v>2</v>
      </c>
      <c r="C201" s="460" t="n"/>
      <c r="D201" s="57" t="n"/>
      <c r="E201" s="57" t="n"/>
      <c r="F201" s="58" t="n"/>
      <c r="G201" s="59" t="n"/>
      <c r="H201" s="59" t="n"/>
      <c r="I201" s="59" t="n"/>
      <c r="J201" s="59" t="n"/>
      <c r="K201" s="153" t="n"/>
      <c r="L201" s="154" t="n"/>
      <c r="M201" s="155" t="n"/>
      <c r="N201" s="94" t="n"/>
      <c r="O201" s="94" t="n"/>
      <c r="P201" s="94" t="n"/>
      <c r="Q201" s="94" t="n"/>
      <c r="R201" s="94" t="n"/>
      <c r="S201" s="60" t="n"/>
      <c r="T201" s="60" t="n"/>
      <c r="U201" s="94" t="n"/>
      <c r="V201" s="94" t="n"/>
      <c r="W201" s="94" t="n"/>
      <c r="X201" s="94" t="n"/>
      <c r="Y201" s="94" t="n"/>
      <c r="Z201" s="60" t="n"/>
      <c r="AA201" s="60" t="n"/>
      <c r="AB201" s="94" t="n"/>
      <c r="AC201" s="94" t="n"/>
      <c r="AD201" s="94" t="n"/>
      <c r="AE201" s="94" t="n"/>
      <c r="AF201" s="94" t="n"/>
      <c r="AG201" s="60" t="n"/>
      <c r="AH201" s="60" t="n"/>
      <c r="AI201" s="61" t="n"/>
      <c r="AJ201" s="62" t="n"/>
      <c r="AK201" s="63" t="n"/>
      <c r="AL201" s="60" t="n"/>
      <c r="AM201" s="60" t="n"/>
      <c r="AN201" s="64" t="n"/>
      <c r="AO201" s="64" t="n"/>
      <c r="AP201" s="64" t="n"/>
      <c r="AQ201" s="64" t="n"/>
      <c r="AR201" s="64" t="n"/>
      <c r="AS201" s="64" t="n"/>
      <c r="AT201" s="64" t="n"/>
      <c r="AU201" s="64" t="n"/>
      <c r="AV201" s="64" t="n"/>
      <c r="AW201" s="65" t="n"/>
      <c r="AX201" s="66" t="n"/>
      <c r="AY201" s="461" t="n"/>
      <c r="AZ201" s="67" t="n"/>
      <c r="BA201" s="66" t="n">
        <v>1</v>
      </c>
      <c r="BB201" s="66" t="n">
        <v>0</v>
      </c>
      <c r="BC201" s="66" t="n">
        <v>5.4</v>
      </c>
      <c r="BD201" s="66" t="n">
        <v>1.5</v>
      </c>
      <c r="BE201" s="66" t="n">
        <v>251.7</v>
      </c>
      <c r="BF201" s="24" t="inlineStr">
        <is>
          <t>الكترولوكس</t>
        </is>
      </c>
      <c r="BG201" s="68" t="inlineStr">
        <is>
          <t>القاهرة للصناعات المغذية بوتاجازات</t>
        </is>
      </c>
      <c r="BH201" s="68" t="inlineStr">
        <is>
          <t>808902001</t>
        </is>
      </c>
      <c r="BI201" s="68" t="n"/>
      <c r="BJ201" s="68" t="n"/>
      <c r="BK201" s="68" t="n"/>
      <c r="BL201" s="68" t="n"/>
      <c r="BM201" s="68" t="n"/>
      <c r="BN201" s="68" t="n"/>
      <c r="BO201" s="68" t="n"/>
      <c r="BP201" s="68" t="n"/>
      <c r="BQ201" s="68" t="n"/>
      <c r="BR201" s="68" t="n"/>
      <c r="BS201" s="68" t="n"/>
      <c r="BT201" s="68" t="n"/>
      <c r="BU201" s="68" t="n"/>
      <c r="BV201" s="68" t="n"/>
      <c r="BW201" s="68" t="n"/>
      <c r="BX201" s="68" t="n"/>
      <c r="BY201" s="68" t="n"/>
      <c r="BZ201" s="68" t="n"/>
      <c r="CA201" s="68" t="n"/>
      <c r="CB201" s="68" t="n"/>
      <c r="CC201" s="68" t="n"/>
      <c r="CD201" s="68" t="n"/>
      <c r="CE201" s="68" t="n"/>
      <c r="CF201" s="68" t="n"/>
      <c r="CG201" s="68" t="n"/>
      <c r="CH201" s="68" t="n"/>
      <c r="CI201" s="68" t="n"/>
      <c r="CJ201" s="68" t="n"/>
      <c r="CK201" s="68" t="n"/>
      <c r="CL201" s="68" t="n"/>
      <c r="CM201" s="68" t="n"/>
      <c r="CN201" s="68" t="n"/>
      <c r="CO201" s="68" t="n"/>
      <c r="CP201" s="68" t="n"/>
      <c r="CQ201" s="68" t="n"/>
      <c r="CR201" s="68" t="n"/>
      <c r="CS201" s="68" t="n"/>
      <c r="CT201" s="68" t="n"/>
      <c r="CU201" s="68" t="n"/>
      <c r="CV201" s="68" t="n"/>
    </row>
    <row r="202" ht="31.5" customFormat="1" customHeight="1" s="69">
      <c r="A202" s="56" t="n">
        <v>2021</v>
      </c>
      <c r="B202" s="57" t="n">
        <v>2</v>
      </c>
      <c r="C202" s="460" t="n"/>
      <c r="D202" s="57" t="n"/>
      <c r="E202" s="57" t="n"/>
      <c r="F202" s="58" t="n"/>
      <c r="G202" s="59" t="n"/>
      <c r="H202" s="59" t="n"/>
      <c r="I202" s="59" t="n"/>
      <c r="J202" s="59" t="n"/>
      <c r="K202" s="153" t="n"/>
      <c r="L202" s="154" t="n"/>
      <c r="M202" s="155" t="n"/>
      <c r="N202" s="94" t="n"/>
      <c r="O202" s="94" t="n"/>
      <c r="P202" s="94" t="n"/>
      <c r="Q202" s="94" t="n"/>
      <c r="R202" s="94" t="n"/>
      <c r="S202" s="60" t="n"/>
      <c r="T202" s="60" t="n"/>
      <c r="U202" s="94" t="n"/>
      <c r="V202" s="94" t="n"/>
      <c r="W202" s="94" t="n"/>
      <c r="X202" s="94" t="n"/>
      <c r="Y202" s="94" t="n"/>
      <c r="Z202" s="60" t="n"/>
      <c r="AA202" s="60" t="n"/>
      <c r="AB202" s="94" t="n"/>
      <c r="AC202" s="94" t="n"/>
      <c r="AD202" s="94" t="n"/>
      <c r="AE202" s="94" t="n"/>
      <c r="AF202" s="94" t="n"/>
      <c r="AG202" s="60" t="n"/>
      <c r="AH202" s="60" t="n"/>
      <c r="AI202" s="61" t="n"/>
      <c r="AJ202" s="62" t="n"/>
      <c r="AK202" s="63" t="n"/>
      <c r="AL202" s="60" t="n"/>
      <c r="AM202" s="60" t="n"/>
      <c r="AN202" s="64" t="n"/>
      <c r="AO202" s="64" t="n"/>
      <c r="AP202" s="64" t="n"/>
      <c r="AQ202" s="64" t="n"/>
      <c r="AR202" s="64" t="n"/>
      <c r="AS202" s="64" t="n"/>
      <c r="AT202" s="64" t="n"/>
      <c r="AU202" s="64" t="n"/>
      <c r="AV202" s="64" t="n"/>
      <c r="AW202" s="65" t="n"/>
      <c r="AX202" s="66" t="n"/>
      <c r="AY202" s="461" t="n"/>
      <c r="AZ202" s="67" t="n"/>
      <c r="BA202" s="66" t="n">
        <v>1</v>
      </c>
      <c r="BB202" s="66" t="n">
        <v>0</v>
      </c>
      <c r="BC202" s="66" t="n">
        <v>5.4</v>
      </c>
      <c r="BD202" s="66" t="n">
        <v>1.1</v>
      </c>
      <c r="BE202" s="66" t="n">
        <v>254.4</v>
      </c>
      <c r="BF202" s="24" t="inlineStr">
        <is>
          <t>الكترولوكس</t>
        </is>
      </c>
      <c r="BG202" s="68" t="inlineStr">
        <is>
          <t>القاهرة للصناعات المغذية بوتاجازات</t>
        </is>
      </c>
      <c r="BH202" s="68" t="inlineStr">
        <is>
          <t>808901901</t>
        </is>
      </c>
      <c r="BI202" s="68" t="n"/>
      <c r="BJ202" s="68" t="n"/>
      <c r="BK202" s="68" t="n"/>
      <c r="BL202" s="68" t="n"/>
      <c r="BM202" s="68" t="n"/>
      <c r="BN202" s="68" t="n"/>
      <c r="BO202" s="68" t="n"/>
      <c r="BP202" s="68" t="n"/>
      <c r="BQ202" s="68" t="n"/>
      <c r="BR202" s="68" t="n"/>
      <c r="BS202" s="68" t="n"/>
      <c r="BT202" s="68" t="n"/>
      <c r="BU202" s="68" t="n"/>
      <c r="BV202" s="68" t="n"/>
      <c r="BW202" s="68" t="n"/>
      <c r="BX202" s="68" t="n"/>
      <c r="BY202" s="68" t="n"/>
      <c r="BZ202" s="68" t="n"/>
      <c r="CA202" s="68" t="n"/>
      <c r="CB202" s="68" t="n"/>
      <c r="CC202" s="68" t="n"/>
      <c r="CD202" s="68" t="n"/>
      <c r="CE202" s="68" t="n"/>
      <c r="CF202" s="68" t="n"/>
      <c r="CG202" s="68" t="n"/>
      <c r="CH202" s="68" t="n"/>
      <c r="CI202" s="68" t="n"/>
      <c r="CJ202" s="68" t="n"/>
      <c r="CK202" s="68" t="n"/>
      <c r="CL202" s="68" t="n"/>
      <c r="CM202" s="68" t="n"/>
      <c r="CN202" s="68" t="n"/>
      <c r="CO202" s="68" t="n"/>
      <c r="CP202" s="68" t="n"/>
      <c r="CQ202" s="68" t="n"/>
      <c r="CR202" s="68" t="n"/>
      <c r="CS202" s="68" t="n"/>
      <c r="CT202" s="68" t="n"/>
      <c r="CU202" s="68" t="n"/>
      <c r="CV202" s="68" t="n"/>
    </row>
    <row r="203" ht="31.5" customFormat="1" customHeight="1" s="69">
      <c r="A203" s="56" t="n">
        <v>2021</v>
      </c>
      <c r="B203" s="57" t="n">
        <v>2</v>
      </c>
      <c r="C203" s="460" t="n"/>
      <c r="D203" s="57" t="n"/>
      <c r="E203" s="57" t="n"/>
      <c r="F203" s="58" t="n"/>
      <c r="G203" s="59" t="n"/>
      <c r="H203" s="59" t="n"/>
      <c r="I203" s="59" t="n"/>
      <c r="J203" s="59" t="n"/>
      <c r="K203" s="153" t="n"/>
      <c r="L203" s="154" t="n"/>
      <c r="M203" s="155" t="n"/>
      <c r="N203" s="94" t="n"/>
      <c r="O203" s="94" t="n"/>
      <c r="P203" s="94" t="n"/>
      <c r="Q203" s="94" t="n"/>
      <c r="R203" s="94" t="n"/>
      <c r="S203" s="60" t="n"/>
      <c r="T203" s="60" t="n"/>
      <c r="U203" s="94" t="n"/>
      <c r="V203" s="94" t="n"/>
      <c r="W203" s="94" t="n"/>
      <c r="X203" s="94" t="n"/>
      <c r="Y203" s="94" t="n"/>
      <c r="Z203" s="60" t="n"/>
      <c r="AA203" s="60" t="n"/>
      <c r="AB203" s="94" t="n"/>
      <c r="AC203" s="94" t="n"/>
      <c r="AD203" s="94" t="n"/>
      <c r="AE203" s="94" t="n"/>
      <c r="AF203" s="94" t="n"/>
      <c r="AG203" s="60" t="n"/>
      <c r="AH203" s="60" t="n"/>
      <c r="AI203" s="61" t="n"/>
      <c r="AJ203" s="62" t="n"/>
      <c r="AK203" s="63" t="n"/>
      <c r="AL203" s="60" t="n"/>
      <c r="AM203" s="60" t="n"/>
      <c r="AN203" s="64" t="n"/>
      <c r="AO203" s="64" t="n"/>
      <c r="AP203" s="64" t="n"/>
      <c r="AQ203" s="64" t="n"/>
      <c r="AR203" s="64" t="n"/>
      <c r="AS203" s="64" t="n"/>
      <c r="AT203" s="64" t="n"/>
      <c r="AU203" s="64" t="n"/>
      <c r="AV203" s="64" t="n"/>
      <c r="AW203" s="65" t="n"/>
      <c r="AX203" s="66" t="n"/>
      <c r="AY203" s="461" t="n"/>
      <c r="AZ203" s="67" t="n"/>
      <c r="BA203" s="66" t="n">
        <v>1</v>
      </c>
      <c r="BB203" s="66" t="n">
        <v>0.1</v>
      </c>
      <c r="BC203" s="66" t="n">
        <v>9</v>
      </c>
      <c r="BD203" s="66" t="n">
        <v>3.8</v>
      </c>
      <c r="BE203" s="66" t="n">
        <v>381.6</v>
      </c>
      <c r="BF203" s="24" t="inlineStr">
        <is>
          <t>الكترولوكس</t>
        </is>
      </c>
      <c r="BG203" s="68" t="inlineStr">
        <is>
          <t>القاهرة للصناعات المغذية سخانات</t>
        </is>
      </c>
      <c r="BH203" s="68" t="inlineStr">
        <is>
          <t>PHEWP0112</t>
        </is>
      </c>
      <c r="BI203" s="68" t="n"/>
      <c r="BJ203" s="68" t="n"/>
      <c r="BK203" s="68" t="n"/>
      <c r="BL203" s="68" t="n"/>
      <c r="BM203" s="68" t="n"/>
      <c r="BN203" s="68" t="n"/>
      <c r="BO203" s="68" t="n"/>
      <c r="BP203" s="68" t="n"/>
      <c r="BQ203" s="68" t="n"/>
      <c r="BR203" s="68" t="n"/>
      <c r="BS203" s="68" t="n"/>
      <c r="BT203" s="68" t="n"/>
      <c r="BU203" s="68" t="n"/>
      <c r="BV203" s="68" t="n"/>
      <c r="BW203" s="68" t="n"/>
      <c r="BX203" s="68" t="n"/>
      <c r="BY203" s="68" t="n"/>
      <c r="BZ203" s="68" t="n"/>
      <c r="CA203" s="68" t="n"/>
      <c r="CB203" s="68" t="n"/>
      <c r="CC203" s="68" t="n"/>
      <c r="CD203" s="68" t="n"/>
      <c r="CE203" s="68" t="n"/>
      <c r="CF203" s="68" t="n"/>
      <c r="CG203" s="68" t="n"/>
      <c r="CH203" s="68" t="n"/>
      <c r="CI203" s="68" t="n"/>
      <c r="CJ203" s="68" t="n"/>
      <c r="CK203" s="68" t="n"/>
      <c r="CL203" s="68" t="n"/>
      <c r="CM203" s="68" t="n"/>
      <c r="CN203" s="68" t="n"/>
      <c r="CO203" s="68" t="n"/>
      <c r="CP203" s="68" t="n"/>
      <c r="CQ203" s="68" t="n"/>
      <c r="CR203" s="68" t="n"/>
      <c r="CS203" s="68" t="n"/>
      <c r="CT203" s="68" t="n"/>
      <c r="CU203" s="68" t="n"/>
      <c r="CV203" s="68" t="n"/>
    </row>
    <row r="204" ht="31.5" customFormat="1" customHeight="1" s="69">
      <c r="A204" s="56" t="n">
        <v>2021</v>
      </c>
      <c r="B204" s="57" t="n">
        <v>2</v>
      </c>
      <c r="C204" s="460" t="n"/>
      <c r="D204" s="57" t="n"/>
      <c r="E204" s="57" t="n"/>
      <c r="F204" s="58" t="n"/>
      <c r="G204" s="59" t="n"/>
      <c r="H204" s="59" t="n"/>
      <c r="I204" s="59" t="n"/>
      <c r="J204" s="59" t="n"/>
      <c r="K204" s="153" t="n"/>
      <c r="L204" s="154" t="n"/>
      <c r="M204" s="155" t="n"/>
      <c r="N204" s="94" t="n"/>
      <c r="O204" s="94" t="n"/>
      <c r="P204" s="94" t="n"/>
      <c r="Q204" s="94" t="n"/>
      <c r="R204" s="94" t="n"/>
      <c r="S204" s="60" t="n"/>
      <c r="T204" s="60" t="n"/>
      <c r="U204" s="94" t="n"/>
      <c r="V204" s="94" t="n"/>
      <c r="W204" s="94" t="n"/>
      <c r="X204" s="94" t="n"/>
      <c r="Y204" s="94" t="n"/>
      <c r="Z204" s="60" t="n"/>
      <c r="AA204" s="60" t="n"/>
      <c r="AB204" s="94" t="n"/>
      <c r="AC204" s="94" t="n"/>
      <c r="AD204" s="94" t="n"/>
      <c r="AE204" s="94" t="n"/>
      <c r="AF204" s="94" t="n"/>
      <c r="AG204" s="60" t="n"/>
      <c r="AH204" s="60" t="n"/>
      <c r="AI204" s="61" t="n"/>
      <c r="AJ204" s="62" t="n"/>
      <c r="AK204" s="63" t="n"/>
      <c r="AL204" s="60" t="n"/>
      <c r="AM204" s="60" t="n"/>
      <c r="AN204" s="64" t="n"/>
      <c r="AO204" s="64" t="n"/>
      <c r="AP204" s="64" t="n"/>
      <c r="AQ204" s="64" t="n"/>
      <c r="AR204" s="64" t="n"/>
      <c r="AS204" s="64" t="n"/>
      <c r="AT204" s="64" t="n"/>
      <c r="AU204" s="64" t="n"/>
      <c r="AV204" s="64" t="n"/>
      <c r="AW204" s="65" t="n"/>
      <c r="AX204" s="66" t="n"/>
      <c r="AY204" s="461" t="n"/>
      <c r="AZ204" s="67" t="n"/>
      <c r="BA204" s="66" t="n">
        <v>1</v>
      </c>
      <c r="BB204" s="66" t="n">
        <v>0.1</v>
      </c>
      <c r="BC204" s="66" t="n">
        <v>13.6</v>
      </c>
      <c r="BD204" s="66" t="n">
        <v>3.2</v>
      </c>
      <c r="BE204" s="66" t="n">
        <v>426.1</v>
      </c>
      <c r="BF204" s="24" t="inlineStr">
        <is>
          <t>LG</t>
        </is>
      </c>
      <c r="BG204" s="68" t="inlineStr">
        <is>
          <t>HE</t>
        </is>
      </c>
      <c r="BH204" s="68" t="inlineStr">
        <is>
          <t>MFZ66333001</t>
        </is>
      </c>
      <c r="BI204" s="68" t="inlineStr">
        <is>
          <t>mma</t>
        </is>
      </c>
      <c r="BJ204" s="68" t="n"/>
      <c r="BK204" s="68" t="n"/>
      <c r="BL204" s="68" t="n"/>
      <c r="BM204" s="68" t="n"/>
      <c r="BN204" s="68" t="n"/>
      <c r="BO204" s="68" t="n"/>
      <c r="BP204" s="68" t="n"/>
      <c r="BQ204" s="68" t="n"/>
      <c r="BR204" s="68" t="n"/>
      <c r="BS204" s="68" t="n"/>
      <c r="BT204" s="68" t="n"/>
      <c r="BU204" s="68" t="n"/>
      <c r="BV204" s="68" t="n"/>
      <c r="BW204" s="68" t="n"/>
      <c r="BX204" s="68" t="n"/>
      <c r="BY204" s="68" t="n"/>
      <c r="BZ204" s="68" t="n"/>
      <c r="CA204" s="68" t="n"/>
      <c r="CB204" s="68" t="n"/>
      <c r="CC204" s="68" t="n"/>
      <c r="CD204" s="68" t="n"/>
      <c r="CE204" s="68" t="n"/>
      <c r="CF204" s="68" t="n"/>
      <c r="CG204" s="68" t="n"/>
      <c r="CH204" s="68" t="n"/>
      <c r="CI204" s="68" t="n"/>
      <c r="CJ204" s="68" t="n"/>
      <c r="CK204" s="68" t="n"/>
      <c r="CL204" s="68" t="n"/>
      <c r="CM204" s="68" t="n"/>
      <c r="CN204" s="68" t="n"/>
      <c r="CO204" s="68" t="n"/>
      <c r="CP204" s="68" t="n"/>
      <c r="CQ204" s="68" t="n"/>
      <c r="CR204" s="68" t="n"/>
      <c r="CS204" s="68" t="n"/>
      <c r="CT204" s="68" t="n"/>
      <c r="CU204" s="68" t="n"/>
      <c r="CV204" s="68" t="n"/>
    </row>
    <row r="205" ht="31.5" customFormat="1" customHeight="1" s="69">
      <c r="A205" s="56" t="n">
        <v>2021</v>
      </c>
      <c r="B205" s="57" t="n">
        <v>2</v>
      </c>
      <c r="C205" s="460" t="n"/>
      <c r="D205" s="57" t="n"/>
      <c r="E205" s="57" t="n"/>
      <c r="F205" s="58" t="n"/>
      <c r="G205" s="59" t="n"/>
      <c r="H205" s="59" t="n"/>
      <c r="I205" s="59" t="n"/>
      <c r="J205" s="59" t="n"/>
      <c r="K205" s="153" t="n"/>
      <c r="L205" s="154" t="n"/>
      <c r="M205" s="155" t="n"/>
      <c r="N205" s="94" t="n"/>
      <c r="O205" s="94" t="n"/>
      <c r="P205" s="94" t="n"/>
      <c r="Q205" s="94" t="n"/>
      <c r="R205" s="94" t="n"/>
      <c r="S205" s="60" t="n"/>
      <c r="T205" s="60" t="n"/>
      <c r="U205" s="94" t="n"/>
      <c r="V205" s="94" t="n"/>
      <c r="W205" s="94" t="n"/>
      <c r="X205" s="94" t="n"/>
      <c r="Y205" s="94" t="n"/>
      <c r="Z205" s="60" t="n"/>
      <c r="AA205" s="60" t="n"/>
      <c r="AB205" s="94" t="n"/>
      <c r="AC205" s="94" t="n"/>
      <c r="AD205" s="94" t="n"/>
      <c r="AE205" s="94" t="n"/>
      <c r="AF205" s="94" t="n"/>
      <c r="AG205" s="60" t="n"/>
      <c r="AH205" s="60" t="n"/>
      <c r="AI205" s="61" t="n"/>
      <c r="AJ205" s="62" t="n"/>
      <c r="AK205" s="63" t="n"/>
      <c r="AL205" s="60" t="n"/>
      <c r="AM205" s="60" t="n"/>
      <c r="AN205" s="64" t="n"/>
      <c r="AO205" s="64" t="n"/>
      <c r="AP205" s="64" t="n"/>
      <c r="AQ205" s="64" t="n"/>
      <c r="AR205" s="64" t="n"/>
      <c r="AS205" s="64" t="n"/>
      <c r="AT205" s="64" t="n"/>
      <c r="AU205" s="64" t="n"/>
      <c r="AV205" s="64" t="n"/>
      <c r="AW205" s="65" t="n"/>
      <c r="AX205" s="66" t="n"/>
      <c r="AY205" s="461" t="n"/>
      <c r="AZ205" s="67" t="n"/>
      <c r="BA205" s="66" t="n">
        <v>1</v>
      </c>
      <c r="BB205" s="66" t="n">
        <v>0.1</v>
      </c>
      <c r="BC205" s="66" t="n">
        <v>7.9</v>
      </c>
      <c r="BD205" s="66" t="n">
        <v>3.3</v>
      </c>
      <c r="BE205" s="66" t="n">
        <v>305</v>
      </c>
      <c r="BF205" s="24" t="inlineStr">
        <is>
          <t xml:space="preserve">الهندسية لانتاج الاجهزة المنزلية </t>
        </is>
      </c>
      <c r="BG205" s="68" t="inlineStr">
        <is>
          <t xml:space="preserve">الهندسية لانتاج الاجهزة المنزلية </t>
        </is>
      </c>
      <c r="BH205" s="68" t="n"/>
      <c r="BI205" s="68" t="n"/>
      <c r="BJ205" s="68" t="n"/>
      <c r="BK205" s="68" t="n"/>
      <c r="BL205" s="68" t="n"/>
      <c r="BM205" s="68" t="n"/>
      <c r="BN205" s="68" t="n"/>
      <c r="BO205" s="68" t="n"/>
      <c r="BP205" s="68" t="n"/>
      <c r="BQ205" s="68" t="n"/>
      <c r="BR205" s="68" t="n"/>
      <c r="BS205" s="68" t="n"/>
      <c r="BT205" s="68" t="n"/>
      <c r="BU205" s="68" t="n"/>
      <c r="BV205" s="68" t="n"/>
      <c r="BW205" s="68" t="n"/>
      <c r="BX205" s="68" t="n"/>
      <c r="BY205" s="68" t="n"/>
      <c r="BZ205" s="68" t="n"/>
      <c r="CA205" s="68" t="n"/>
      <c r="CB205" s="68" t="n"/>
      <c r="CC205" s="68" t="n"/>
      <c r="CD205" s="68" t="n"/>
      <c r="CE205" s="68" t="n"/>
      <c r="CF205" s="68" t="n"/>
      <c r="CG205" s="68" t="n"/>
      <c r="CH205" s="68" t="n"/>
      <c r="CI205" s="68" t="n"/>
      <c r="CJ205" s="68" t="n"/>
      <c r="CK205" s="68" t="n"/>
      <c r="CL205" s="68" t="n"/>
      <c r="CM205" s="68" t="n"/>
      <c r="CN205" s="68" t="n"/>
      <c r="CO205" s="68" t="n"/>
      <c r="CP205" s="68" t="n"/>
      <c r="CQ205" s="68" t="n"/>
      <c r="CR205" s="68" t="n"/>
      <c r="CS205" s="68" t="n"/>
      <c r="CT205" s="68" t="n"/>
      <c r="CU205" s="68" t="n"/>
      <c r="CV205" s="68" t="n"/>
    </row>
    <row r="206" ht="31.5" customFormat="1" customHeight="1" s="69">
      <c r="A206" s="56" t="n">
        <v>2021</v>
      </c>
      <c r="B206" s="57" t="n">
        <v>2</v>
      </c>
      <c r="C206" s="460" t="n"/>
      <c r="D206" s="57" t="n"/>
      <c r="E206" s="57" t="n"/>
      <c r="F206" s="58" t="n"/>
      <c r="G206" s="59" t="n"/>
      <c r="H206" s="59" t="n"/>
      <c r="I206" s="59" t="n"/>
      <c r="J206" s="59" t="n"/>
      <c r="K206" s="153" t="n"/>
      <c r="L206" s="154" t="n"/>
      <c r="M206" s="155" t="n"/>
      <c r="N206" s="94" t="n"/>
      <c r="O206" s="94" t="n"/>
      <c r="P206" s="94" t="n"/>
      <c r="Q206" s="94" t="n"/>
      <c r="R206" s="94" t="n"/>
      <c r="S206" s="60" t="n"/>
      <c r="T206" s="60" t="n"/>
      <c r="U206" s="94" t="n"/>
      <c r="V206" s="94" t="n"/>
      <c r="W206" s="94" t="n"/>
      <c r="X206" s="94" t="n"/>
      <c r="Y206" s="94" t="n"/>
      <c r="Z206" s="60" t="n"/>
      <c r="AA206" s="60" t="n"/>
      <c r="AB206" s="94" t="n"/>
      <c r="AC206" s="94" t="n"/>
      <c r="AD206" s="94" t="n"/>
      <c r="AE206" s="94" t="n"/>
      <c r="AF206" s="94" t="n"/>
      <c r="AG206" s="60" t="n"/>
      <c r="AH206" s="60" t="n"/>
      <c r="AI206" s="61" t="n"/>
      <c r="AJ206" s="62" t="n"/>
      <c r="AK206" s="63" t="n"/>
      <c r="AL206" s="60" t="n"/>
      <c r="AM206" s="60" t="n"/>
      <c r="AN206" s="64" t="n"/>
      <c r="AO206" s="64" t="n"/>
      <c r="AP206" s="64" t="n"/>
      <c r="AQ206" s="64" t="n"/>
      <c r="AR206" s="64" t="n"/>
      <c r="AS206" s="64" t="n"/>
      <c r="AT206" s="64" t="n"/>
      <c r="AU206" s="64" t="n"/>
      <c r="AV206" s="64" t="n"/>
      <c r="AW206" s="65" t="n"/>
      <c r="AX206" s="66" t="n"/>
      <c r="AY206" s="461" t="n"/>
      <c r="AZ206" s="67" t="n"/>
      <c r="BA206" s="66" t="n"/>
      <c r="BB206" s="66" t="n">
        <v>0.1</v>
      </c>
      <c r="BC206" s="66" t="n">
        <v>3.4</v>
      </c>
      <c r="BD206" s="66" t="n"/>
      <c r="BE206" s="66" t="n"/>
      <c r="BF206" s="24" t="inlineStr">
        <is>
          <t>اطلانتيك</t>
        </is>
      </c>
      <c r="BG206" s="68" t="inlineStr">
        <is>
          <t>اطلانتيك</t>
        </is>
      </c>
      <c r="BH206" s="68" t="n"/>
      <c r="BI206" s="68" t="n"/>
      <c r="BJ206" s="68" t="n"/>
      <c r="BK206" s="68" t="n"/>
      <c r="BL206" s="68" t="n"/>
      <c r="BM206" s="68" t="n"/>
      <c r="BN206" s="68" t="n"/>
      <c r="BO206" s="68" t="n"/>
      <c r="BP206" s="68" t="n"/>
      <c r="BQ206" s="68" t="n"/>
      <c r="BR206" s="68" t="n"/>
      <c r="BS206" s="68" t="n"/>
      <c r="BT206" s="68" t="n"/>
      <c r="BU206" s="68" t="n"/>
      <c r="BV206" s="68" t="n"/>
      <c r="BW206" s="68" t="n"/>
      <c r="BX206" s="68" t="n"/>
      <c r="BY206" s="68" t="n"/>
      <c r="BZ206" s="68" t="n"/>
      <c r="CA206" s="68" t="n"/>
      <c r="CB206" s="68" t="n"/>
      <c r="CC206" s="68" t="n"/>
      <c r="CD206" s="68" t="n"/>
      <c r="CE206" s="68" t="n"/>
      <c r="CF206" s="68" t="n"/>
      <c r="CG206" s="68" t="n"/>
      <c r="CH206" s="68" t="n"/>
      <c r="CI206" s="68" t="n"/>
      <c r="CJ206" s="68" t="n"/>
      <c r="CK206" s="68" t="n"/>
      <c r="CL206" s="68" t="n"/>
      <c r="CM206" s="68" t="n"/>
      <c r="CN206" s="68" t="n"/>
      <c r="CO206" s="68" t="n"/>
      <c r="CP206" s="68" t="n"/>
      <c r="CQ206" s="68" t="n"/>
      <c r="CR206" s="68" t="n"/>
      <c r="CS206" s="68" t="n"/>
      <c r="CT206" s="68" t="n"/>
      <c r="CU206" s="68" t="n"/>
      <c r="CV206" s="68" t="n"/>
    </row>
    <row r="207" ht="31.5" customFormat="1" customHeight="1" s="69">
      <c r="A207" s="56" t="n">
        <v>2021</v>
      </c>
      <c r="B207" s="57" t="n">
        <v>2</v>
      </c>
      <c r="C207" s="460" t="n"/>
      <c r="D207" s="57" t="n"/>
      <c r="E207" s="57" t="n"/>
      <c r="F207" s="58" t="n"/>
      <c r="G207" s="59" t="n"/>
      <c r="H207" s="59" t="n"/>
      <c r="I207" s="59" t="n"/>
      <c r="J207" s="59" t="n"/>
      <c r="K207" s="153" t="n"/>
      <c r="L207" s="154" t="n"/>
      <c r="M207" s="155" t="n"/>
      <c r="N207" s="94" t="n"/>
      <c r="O207" s="94" t="n"/>
      <c r="P207" s="94" t="n"/>
      <c r="Q207" s="94" t="n"/>
      <c r="R207" s="94" t="n"/>
      <c r="S207" s="60" t="n"/>
      <c r="T207" s="60" t="n"/>
      <c r="U207" s="94" t="n"/>
      <c r="V207" s="94" t="n"/>
      <c r="W207" s="94" t="n"/>
      <c r="X207" s="94" t="n"/>
      <c r="Y207" s="94" t="n"/>
      <c r="Z207" s="60" t="n"/>
      <c r="AA207" s="60" t="n"/>
      <c r="AB207" s="94" t="n"/>
      <c r="AC207" s="94" t="n"/>
      <c r="AD207" s="94" t="n"/>
      <c r="AE207" s="94" t="n"/>
      <c r="AF207" s="94" t="n"/>
      <c r="AG207" s="60" t="n"/>
      <c r="AH207" s="60" t="n"/>
      <c r="AI207" s="61" t="n"/>
      <c r="AJ207" s="62" t="n"/>
      <c r="AK207" s="63" t="n"/>
      <c r="AL207" s="60" t="n"/>
      <c r="AM207" s="60" t="n"/>
      <c r="AN207" s="64" t="n"/>
      <c r="AO207" s="64" t="n"/>
      <c r="AP207" s="64" t="n"/>
      <c r="AQ207" s="64" t="n"/>
      <c r="AR207" s="64" t="n"/>
      <c r="AS207" s="64" t="n"/>
      <c r="AT207" s="64" t="n"/>
      <c r="AU207" s="64" t="n"/>
      <c r="AV207" s="64" t="n"/>
      <c r="AW207" s="65" t="n"/>
      <c r="AX207" s="66" t="n"/>
      <c r="AY207" s="461" t="n"/>
      <c r="AZ207" s="67" t="n"/>
      <c r="BA207" s="66" t="n"/>
      <c r="BB207" s="66" t="n">
        <v>0.1</v>
      </c>
      <c r="BC207" s="66" t="n">
        <v>3.3</v>
      </c>
      <c r="BD207" s="66" t="n"/>
      <c r="BE207" s="66" t="n"/>
      <c r="BF207" s="24" t="inlineStr">
        <is>
          <t>اطلانتيك</t>
        </is>
      </c>
      <c r="BG207" s="68" t="inlineStr">
        <is>
          <t>اطلانتيك</t>
        </is>
      </c>
      <c r="BH207" s="68" t="n"/>
      <c r="BI207" s="68" t="n"/>
      <c r="BJ207" s="68" t="n"/>
      <c r="BK207" s="68" t="n"/>
      <c r="BL207" s="68" t="n"/>
      <c r="BM207" s="68" t="n"/>
      <c r="BN207" s="68" t="n"/>
      <c r="BO207" s="68" t="n"/>
      <c r="BP207" s="68" t="n"/>
      <c r="BQ207" s="68" t="n"/>
      <c r="BR207" s="68" t="n"/>
      <c r="BS207" s="68" t="n"/>
      <c r="BT207" s="68" t="n"/>
      <c r="BU207" s="68" t="n"/>
      <c r="BV207" s="68" t="n"/>
      <c r="BW207" s="68" t="n"/>
      <c r="BX207" s="68" t="n"/>
      <c r="BY207" s="68" t="n"/>
      <c r="BZ207" s="68" t="n"/>
      <c r="CA207" s="68" t="n"/>
      <c r="CB207" s="68" t="n"/>
      <c r="CC207" s="68" t="n"/>
      <c r="CD207" s="68" t="n"/>
      <c r="CE207" s="68" t="n"/>
      <c r="CF207" s="68" t="n"/>
      <c r="CG207" s="68" t="n"/>
      <c r="CH207" s="68" t="n"/>
      <c r="CI207" s="68" t="n"/>
      <c r="CJ207" s="68" t="n"/>
      <c r="CK207" s="68" t="n"/>
      <c r="CL207" s="68" t="n"/>
      <c r="CM207" s="68" t="n"/>
      <c r="CN207" s="68" t="n"/>
      <c r="CO207" s="68" t="n"/>
      <c r="CP207" s="68" t="n"/>
      <c r="CQ207" s="68" t="n"/>
      <c r="CR207" s="68" t="n"/>
      <c r="CS207" s="68" t="n"/>
      <c r="CT207" s="68" t="n"/>
      <c r="CU207" s="68" t="n"/>
      <c r="CV207" s="68" t="n"/>
    </row>
    <row r="208" ht="31.5" customFormat="1" customHeight="1" s="69">
      <c r="A208" s="56" t="n">
        <v>2021</v>
      </c>
      <c r="B208" s="57" t="n">
        <v>2</v>
      </c>
      <c r="C208" s="460" t="n"/>
      <c r="D208" s="57" t="n"/>
      <c r="E208" s="57" t="n"/>
      <c r="F208" s="58" t="n"/>
      <c r="G208" s="59" t="n"/>
      <c r="H208" s="59" t="n"/>
      <c r="I208" s="59" t="n"/>
      <c r="J208" s="59" t="n"/>
      <c r="K208" s="153" t="n"/>
      <c r="L208" s="154" t="n"/>
      <c r="M208" s="155" t="n"/>
      <c r="N208" s="94" t="n"/>
      <c r="O208" s="94" t="n"/>
      <c r="P208" s="94" t="n"/>
      <c r="Q208" s="94" t="n"/>
      <c r="R208" s="94" t="n"/>
      <c r="S208" s="60" t="n"/>
      <c r="T208" s="60" t="n"/>
      <c r="U208" s="94" t="n"/>
      <c r="V208" s="94" t="n"/>
      <c r="W208" s="94" t="n"/>
      <c r="X208" s="94" t="n"/>
      <c r="Y208" s="94" t="n"/>
      <c r="Z208" s="60" t="n"/>
      <c r="AA208" s="60" t="n"/>
      <c r="AB208" s="94" t="n"/>
      <c r="AC208" s="94" t="n"/>
      <c r="AD208" s="94" t="n"/>
      <c r="AE208" s="94" t="n"/>
      <c r="AF208" s="94" t="n"/>
      <c r="AG208" s="60" t="n"/>
      <c r="AH208" s="60" t="n"/>
      <c r="AI208" s="61" t="n"/>
      <c r="AJ208" s="62" t="n"/>
      <c r="AK208" s="63" t="n"/>
      <c r="AL208" s="60" t="n"/>
      <c r="AM208" s="60" t="n"/>
      <c r="AN208" s="64" t="n"/>
      <c r="AO208" s="64" t="n"/>
      <c r="AP208" s="64" t="n"/>
      <c r="AQ208" s="64" t="n"/>
      <c r="AR208" s="64" t="n"/>
      <c r="AS208" s="64" t="n"/>
      <c r="AT208" s="64" t="n"/>
      <c r="AU208" s="64" t="n"/>
      <c r="AV208" s="64" t="n"/>
      <c r="AW208" s="65" t="n"/>
      <c r="AX208" s="66" t="n"/>
      <c r="AY208" s="461" t="n"/>
      <c r="AZ208" s="67" t="n"/>
      <c r="BA208" s="66" t="n"/>
      <c r="BB208" s="66" t="n"/>
      <c r="BC208" s="66" t="n"/>
      <c r="BD208" s="66" t="n"/>
      <c r="BE208" s="66" t="n"/>
      <c r="BF208" s="24" t="inlineStr">
        <is>
          <t>توشيبا</t>
        </is>
      </c>
      <c r="BG208" s="68" t="inlineStr">
        <is>
          <t>توشيبا للاجهزة المرئية</t>
        </is>
      </c>
      <c r="BH208" s="68" t="n"/>
      <c r="BI208" s="68" t="n"/>
      <c r="BJ208" s="68" t="n"/>
      <c r="BK208" s="68" t="n"/>
      <c r="BL208" s="68" t="n"/>
      <c r="BM208" s="68" t="n"/>
      <c r="BN208" s="68" t="n"/>
      <c r="BO208" s="68" t="n"/>
      <c r="BP208" s="68" t="n"/>
      <c r="BQ208" s="68" t="n"/>
      <c r="BR208" s="68" t="n"/>
      <c r="BS208" s="68" t="n"/>
      <c r="BT208" s="68" t="n"/>
      <c r="BU208" s="68" t="n"/>
      <c r="BV208" s="68" t="n"/>
      <c r="BW208" s="68" t="n"/>
      <c r="BX208" s="68" t="n"/>
      <c r="BY208" s="68" t="n"/>
      <c r="BZ208" s="68" t="n"/>
      <c r="CA208" s="68" t="n"/>
      <c r="CB208" s="68" t="n"/>
      <c r="CC208" s="68" t="n"/>
      <c r="CD208" s="68" t="n"/>
      <c r="CE208" s="68" t="n"/>
      <c r="CF208" s="68" t="n"/>
      <c r="CG208" s="68" t="n"/>
      <c r="CH208" s="68" t="n"/>
      <c r="CI208" s="68" t="n"/>
      <c r="CJ208" s="68" t="n"/>
      <c r="CK208" s="68" t="n"/>
      <c r="CL208" s="68" t="n"/>
      <c r="CM208" s="68" t="n"/>
      <c r="CN208" s="68" t="n"/>
      <c r="CO208" s="68" t="n"/>
      <c r="CP208" s="68" t="n"/>
      <c r="CQ208" s="68" t="n"/>
      <c r="CR208" s="68" t="n"/>
      <c r="CS208" s="68" t="n"/>
      <c r="CT208" s="68" t="n"/>
      <c r="CU208" s="68" t="n"/>
      <c r="CV208" s="68" t="n"/>
    </row>
    <row r="209" ht="31.5" customFormat="1" customHeight="1" s="69">
      <c r="A209" s="56" t="n">
        <v>2021</v>
      </c>
      <c r="B209" s="57" t="n">
        <v>2</v>
      </c>
      <c r="C209" s="460" t="n"/>
      <c r="D209" s="57" t="n"/>
      <c r="E209" s="57" t="n"/>
      <c r="F209" s="58" t="n"/>
      <c r="G209" s="59" t="n"/>
      <c r="H209" s="59" t="n"/>
      <c r="I209" s="59" t="n"/>
      <c r="J209" s="59" t="n"/>
      <c r="K209" s="153" t="n"/>
      <c r="L209" s="154" t="n"/>
      <c r="M209" s="155" t="n"/>
      <c r="N209" s="94" t="n"/>
      <c r="O209" s="94" t="n"/>
      <c r="P209" s="94" t="n"/>
      <c r="Q209" s="94" t="n"/>
      <c r="R209" s="94" t="n"/>
      <c r="S209" s="60" t="n"/>
      <c r="T209" s="60" t="n"/>
      <c r="U209" s="94" t="n"/>
      <c r="V209" s="94" t="n"/>
      <c r="W209" s="94" t="n"/>
      <c r="X209" s="94" t="n"/>
      <c r="Y209" s="94" t="n"/>
      <c r="Z209" s="60" t="n"/>
      <c r="AA209" s="60" t="n"/>
      <c r="AB209" s="94" t="n"/>
      <c r="AC209" s="94" t="n"/>
      <c r="AD209" s="94" t="n"/>
      <c r="AE209" s="94" t="n"/>
      <c r="AF209" s="94" t="n"/>
      <c r="AG209" s="60" t="n"/>
      <c r="AH209" s="60" t="n"/>
      <c r="AI209" s="61" t="n"/>
      <c r="AJ209" s="62" t="n"/>
      <c r="AK209" s="63" t="n"/>
      <c r="AL209" s="60" t="n"/>
      <c r="AM209" s="60" t="n"/>
      <c r="AN209" s="64" t="n"/>
      <c r="AO209" s="64" t="n"/>
      <c r="AP209" s="64" t="n"/>
      <c r="AQ209" s="64" t="n"/>
      <c r="AR209" s="64" t="n"/>
      <c r="AS209" s="64" t="n"/>
      <c r="AT209" s="64" t="n"/>
      <c r="AU209" s="64" t="n"/>
      <c r="AV209" s="64" t="n"/>
      <c r="AW209" s="65" t="n"/>
      <c r="AX209" s="66" t="n"/>
      <c r="AY209" s="461" t="n"/>
      <c r="AZ209" s="67" t="n"/>
      <c r="BA209" s="66" t="n"/>
      <c r="BB209" s="66" t="n">
        <v>0.1</v>
      </c>
      <c r="BC209" s="66" t="n">
        <v>2.2</v>
      </c>
      <c r="BD209" s="66" t="n">
        <v>4.4</v>
      </c>
      <c r="BE209" s="66" t="n">
        <v>179.1</v>
      </c>
      <c r="BF209" s="24" t="inlineStr">
        <is>
          <t>LG</t>
        </is>
      </c>
      <c r="BG209" s="68" t="inlineStr">
        <is>
          <t>HE</t>
        </is>
      </c>
      <c r="BH209" s="68" t="inlineStr">
        <is>
          <t>AGG76599801</t>
        </is>
      </c>
      <c r="BI209" s="68" t="inlineStr">
        <is>
          <t>mmf</t>
        </is>
      </c>
      <c r="BJ209" s="68" t="n"/>
      <c r="BK209" s="68" t="n"/>
      <c r="BL209" s="68" t="n"/>
      <c r="BM209" s="68" t="n"/>
      <c r="BN209" s="68" t="n"/>
      <c r="BO209" s="68" t="n"/>
      <c r="BP209" s="68" t="n"/>
      <c r="BQ209" s="68" t="n"/>
      <c r="BR209" s="68" t="n"/>
      <c r="BS209" s="68" t="n"/>
      <c r="BT209" s="68" t="n"/>
      <c r="BU209" s="68" t="n"/>
      <c r="BV209" s="68" t="n"/>
      <c r="BW209" s="68" t="n"/>
      <c r="BX209" s="68" t="n"/>
      <c r="BY209" s="68" t="n"/>
      <c r="BZ209" s="68" t="n"/>
      <c r="CA209" s="68" t="n"/>
      <c r="CB209" s="68" t="n"/>
      <c r="CC209" s="68" t="n"/>
      <c r="CD209" s="68" t="n"/>
      <c r="CE209" s="68" t="n"/>
      <c r="CF209" s="68" t="n"/>
      <c r="CG209" s="68" t="n"/>
      <c r="CH209" s="68" t="n"/>
      <c r="CI209" s="68" t="n"/>
      <c r="CJ209" s="68" t="n"/>
      <c r="CK209" s="68" t="n"/>
      <c r="CL209" s="68" t="n"/>
      <c r="CM209" s="68" t="n"/>
      <c r="CN209" s="68" t="n"/>
      <c r="CO209" s="68" t="n"/>
      <c r="CP209" s="68" t="n"/>
      <c r="CQ209" s="68" t="n"/>
      <c r="CR209" s="68" t="n"/>
      <c r="CS209" s="68" t="n"/>
      <c r="CT209" s="68" t="n"/>
      <c r="CU209" s="68" t="n"/>
      <c r="CV209" s="68" t="n"/>
    </row>
    <row r="210" ht="31.5" customFormat="1" customHeight="1" s="69">
      <c r="A210" s="56" t="n">
        <v>2021</v>
      </c>
      <c r="B210" s="57" t="n">
        <v>2</v>
      </c>
      <c r="C210" s="460" t="n"/>
      <c r="D210" s="57" t="n"/>
      <c r="E210" s="57" t="n"/>
      <c r="F210" s="58" t="n"/>
      <c r="G210" s="59" t="n"/>
      <c r="H210" s="59" t="n"/>
      <c r="I210" s="59" t="n"/>
      <c r="J210" s="59" t="n"/>
      <c r="K210" s="153" t="n"/>
      <c r="L210" s="154" t="n"/>
      <c r="M210" s="155" t="n"/>
      <c r="N210" s="94" t="n"/>
      <c r="O210" s="94" t="n"/>
      <c r="P210" s="94" t="n"/>
      <c r="Q210" s="94" t="n"/>
      <c r="R210" s="94" t="n"/>
      <c r="S210" s="60" t="n"/>
      <c r="T210" s="60" t="n"/>
      <c r="U210" s="94" t="n"/>
      <c r="V210" s="94" t="n"/>
      <c r="W210" s="94" t="n"/>
      <c r="X210" s="94" t="n"/>
      <c r="Y210" s="94" t="n"/>
      <c r="Z210" s="60" t="n"/>
      <c r="AA210" s="60" t="n"/>
      <c r="AB210" s="94" t="n"/>
      <c r="AC210" s="94" t="n"/>
      <c r="AD210" s="94" t="n"/>
      <c r="AE210" s="94" t="n"/>
      <c r="AF210" s="94" t="n"/>
      <c r="AG210" s="60" t="n"/>
      <c r="AH210" s="60" t="n"/>
      <c r="AI210" s="61" t="n"/>
      <c r="AJ210" s="62" t="n"/>
      <c r="AK210" s="63" t="n"/>
      <c r="AL210" s="60" t="n"/>
      <c r="AM210" s="60" t="n"/>
      <c r="AN210" s="64" t="n"/>
      <c r="AO210" s="64" t="n"/>
      <c r="AP210" s="64" t="n"/>
      <c r="AQ210" s="64" t="n"/>
      <c r="AR210" s="64" t="n"/>
      <c r="AS210" s="64" t="n"/>
      <c r="AT210" s="64" t="n"/>
      <c r="AU210" s="64" t="n"/>
      <c r="AV210" s="64" t="n"/>
      <c r="AW210" s="65" t="n"/>
      <c r="AX210" s="66" t="n"/>
      <c r="AY210" s="461" t="n"/>
      <c r="AZ210" s="67" t="n"/>
      <c r="BA210" s="66" t="n">
        <v>1</v>
      </c>
      <c r="BB210" s="66" t="n">
        <v>0</v>
      </c>
      <c r="BC210" s="66" t="n">
        <v>5.4</v>
      </c>
      <c r="BD210" s="66" t="n">
        <v>4.6</v>
      </c>
      <c r="BE210" s="66" t="n">
        <v>581.9</v>
      </c>
      <c r="BF210" s="24" t="inlineStr">
        <is>
          <t>عملاء متنوعون</t>
        </is>
      </c>
      <c r="BG210" s="68" t="n"/>
      <c r="BH210" s="68" t="n"/>
      <c r="BI210" s="68" t="n"/>
      <c r="BJ210" s="68" t="n"/>
      <c r="BK210" s="68" t="n"/>
      <c r="BL210" s="68" t="n"/>
      <c r="BM210" s="68" t="n"/>
      <c r="BN210" s="68" t="n"/>
      <c r="BO210" s="68" t="n"/>
      <c r="BP210" s="68" t="n"/>
      <c r="BQ210" s="68" t="n"/>
      <c r="BR210" s="68" t="n"/>
      <c r="BS210" s="68" t="n"/>
      <c r="BT210" s="68" t="n"/>
      <c r="BU210" s="68" t="n"/>
      <c r="BV210" s="68" t="n"/>
      <c r="BW210" s="68" t="n"/>
      <c r="BX210" s="68" t="n"/>
      <c r="BY210" s="68" t="n"/>
      <c r="BZ210" s="68" t="n"/>
      <c r="CA210" s="68" t="n"/>
      <c r="CB210" s="68" t="n"/>
      <c r="CC210" s="68" t="n"/>
      <c r="CD210" s="68" t="n"/>
      <c r="CE210" s="68" t="n"/>
      <c r="CF210" s="68" t="n"/>
      <c r="CG210" s="68" t="n"/>
      <c r="CH210" s="68" t="n"/>
      <c r="CI210" s="68" t="n"/>
      <c r="CJ210" s="68" t="n"/>
      <c r="CK210" s="68" t="n"/>
      <c r="CL210" s="68" t="n"/>
      <c r="CM210" s="68" t="n"/>
      <c r="CN210" s="68" t="n"/>
      <c r="CO210" s="68" t="n"/>
      <c r="CP210" s="68" t="n"/>
      <c r="CQ210" s="68" t="n"/>
      <c r="CR210" s="68" t="n"/>
      <c r="CS210" s="68" t="n"/>
      <c r="CT210" s="68" t="n"/>
      <c r="CU210" s="68" t="n"/>
      <c r="CV210" s="68" t="n"/>
    </row>
    <row r="211" ht="31.5" customFormat="1" customHeight="1" s="69">
      <c r="A211" s="56" t="n">
        <v>2021</v>
      </c>
      <c r="B211" s="57" t="n">
        <v>2</v>
      </c>
      <c r="C211" s="460" t="n"/>
      <c r="D211" s="57" t="n"/>
      <c r="E211" s="57" t="n"/>
      <c r="F211" s="58" t="n"/>
      <c r="G211" s="59" t="n"/>
      <c r="H211" s="59" t="n"/>
      <c r="I211" s="59" t="n"/>
      <c r="J211" s="59" t="n"/>
      <c r="K211" s="153" t="n"/>
      <c r="L211" s="154" t="n"/>
      <c r="M211" s="155" t="n"/>
      <c r="N211" s="94" t="n"/>
      <c r="O211" s="94" t="n"/>
      <c r="P211" s="94" t="n"/>
      <c r="Q211" s="94" t="n"/>
      <c r="R211" s="94" t="n"/>
      <c r="S211" s="60" t="n"/>
      <c r="T211" s="60" t="n"/>
      <c r="U211" s="94" t="n"/>
      <c r="V211" s="94" t="n"/>
      <c r="W211" s="94" t="n"/>
      <c r="X211" s="94" t="n"/>
      <c r="Y211" s="94" t="n"/>
      <c r="Z211" s="60" t="n"/>
      <c r="AA211" s="60" t="n"/>
      <c r="AB211" s="94" t="n"/>
      <c r="AC211" s="94" t="n"/>
      <c r="AD211" s="94" t="n"/>
      <c r="AE211" s="94" t="n"/>
      <c r="AF211" s="94" t="n"/>
      <c r="AG211" s="60" t="n"/>
      <c r="AH211" s="60" t="n"/>
      <c r="AI211" s="61" t="n"/>
      <c r="AJ211" s="62" t="n"/>
      <c r="AK211" s="63" t="n"/>
      <c r="AL211" s="60" t="n"/>
      <c r="AM211" s="60" t="n"/>
      <c r="AN211" s="64" t="n"/>
      <c r="AO211" s="64" t="n"/>
      <c r="AP211" s="64" t="n"/>
      <c r="AQ211" s="64" t="n"/>
      <c r="AR211" s="64" t="n"/>
      <c r="AS211" s="64" t="n"/>
      <c r="AT211" s="64" t="n"/>
      <c r="AU211" s="64" t="n"/>
      <c r="AV211" s="64" t="n"/>
      <c r="AW211" s="65" t="n"/>
      <c r="AX211" s="66" t="n"/>
      <c r="AY211" s="461" t="n"/>
      <c r="AZ211" s="67" t="n"/>
      <c r="BA211" s="66" t="n">
        <v>1</v>
      </c>
      <c r="BB211" s="66" t="n">
        <v>0</v>
      </c>
      <c r="BC211" s="66" t="n">
        <v>1.2</v>
      </c>
      <c r="BD211" s="66" t="n">
        <v>2.1</v>
      </c>
      <c r="BE211" s="66" t="n">
        <v>208.3</v>
      </c>
      <c r="BF211" s="24" t="inlineStr">
        <is>
          <t>الكترولوكس</t>
        </is>
      </c>
      <c r="BG211" s="68" t="inlineStr">
        <is>
          <t>القاهرة للصناعات المغذية غسالات</t>
        </is>
      </c>
      <c r="BH211" s="68" t="inlineStr">
        <is>
          <t>p73001989040</t>
        </is>
      </c>
      <c r="BI211" s="68" t="n"/>
      <c r="BJ211" s="68" t="n"/>
      <c r="BK211" s="68" t="n"/>
      <c r="BL211" s="68" t="n"/>
      <c r="BM211" s="68" t="n"/>
      <c r="BN211" s="68" t="n"/>
      <c r="BO211" s="68" t="n"/>
      <c r="BP211" s="68" t="n"/>
      <c r="BQ211" s="68" t="n"/>
      <c r="BR211" s="68" t="n"/>
      <c r="BS211" s="68" t="n"/>
      <c r="BT211" s="68" t="n"/>
      <c r="BU211" s="68" t="n"/>
      <c r="BV211" s="68" t="n"/>
      <c r="BW211" s="68" t="n"/>
      <c r="BX211" s="68" t="n"/>
      <c r="BY211" s="68" t="n"/>
      <c r="BZ211" s="68" t="n"/>
      <c r="CA211" s="68" t="n"/>
      <c r="CB211" s="68" t="n"/>
      <c r="CC211" s="68" t="n"/>
      <c r="CD211" s="68" t="n"/>
      <c r="CE211" s="68" t="n"/>
      <c r="CF211" s="68" t="n"/>
      <c r="CG211" s="68" t="n"/>
      <c r="CH211" s="68" t="n"/>
      <c r="CI211" s="68" t="n"/>
      <c r="CJ211" s="68" t="n"/>
      <c r="CK211" s="68" t="n"/>
      <c r="CL211" s="68" t="n"/>
      <c r="CM211" s="68" t="n"/>
      <c r="CN211" s="68" t="n"/>
      <c r="CO211" s="68" t="n"/>
      <c r="CP211" s="68" t="n"/>
      <c r="CQ211" s="68" t="n"/>
      <c r="CR211" s="68" t="n"/>
      <c r="CS211" s="68" t="n"/>
      <c r="CT211" s="68" t="n"/>
      <c r="CU211" s="68" t="n"/>
      <c r="CV211" s="68" t="n"/>
    </row>
    <row r="212" ht="31.5" customFormat="1" customHeight="1" s="69">
      <c r="A212" s="56" t="n">
        <v>2021</v>
      </c>
      <c r="B212" s="57" t="n">
        <v>2</v>
      </c>
      <c r="C212" s="460" t="n"/>
      <c r="D212" s="57" t="n"/>
      <c r="E212" s="57" t="n"/>
      <c r="F212" s="58" t="n"/>
      <c r="G212" s="59" t="n"/>
      <c r="H212" s="59" t="n"/>
      <c r="I212" s="59" t="n"/>
      <c r="J212" s="59" t="n"/>
      <c r="K212" s="153" t="n"/>
      <c r="L212" s="154" t="n"/>
      <c r="M212" s="155" t="n"/>
      <c r="N212" s="94" t="n"/>
      <c r="O212" s="94" t="n"/>
      <c r="P212" s="94" t="n"/>
      <c r="Q212" s="94" t="n"/>
      <c r="R212" s="94" t="n"/>
      <c r="S212" s="60" t="n"/>
      <c r="T212" s="60" t="n"/>
      <c r="U212" s="94" t="n"/>
      <c r="V212" s="94" t="n"/>
      <c r="W212" s="94" t="n"/>
      <c r="X212" s="94" t="n"/>
      <c r="Y212" s="94" t="n"/>
      <c r="Z212" s="60" t="n"/>
      <c r="AA212" s="60" t="n"/>
      <c r="AB212" s="94" t="n"/>
      <c r="AC212" s="94" t="n"/>
      <c r="AD212" s="94" t="n"/>
      <c r="AE212" s="94" t="n"/>
      <c r="AF212" s="94" t="n"/>
      <c r="AG212" s="60" t="n"/>
      <c r="AH212" s="60" t="n"/>
      <c r="AI212" s="61" t="n"/>
      <c r="AJ212" s="62" t="n"/>
      <c r="AK212" s="63" t="n"/>
      <c r="AL212" s="60" t="n"/>
      <c r="AM212" s="60" t="n"/>
      <c r="AN212" s="64" t="n"/>
      <c r="AO212" s="64" t="n"/>
      <c r="AP212" s="64" t="n"/>
      <c r="AQ212" s="64" t="n"/>
      <c r="AR212" s="64" t="n"/>
      <c r="AS212" s="64" t="n"/>
      <c r="AT212" s="64" t="n"/>
      <c r="AU212" s="64" t="n"/>
      <c r="AV212" s="64" t="n"/>
      <c r="AW212" s="65" t="n"/>
      <c r="AX212" s="66" t="n"/>
      <c r="AY212" s="461" t="n"/>
      <c r="AZ212" s="67" t="n"/>
      <c r="BA212" s="66" t="n">
        <v>1</v>
      </c>
      <c r="BB212" s="66" t="n">
        <v>0</v>
      </c>
      <c r="BC212" s="66" t="n">
        <v>1.5</v>
      </c>
      <c r="BD212" s="66" t="n">
        <v>2.1</v>
      </c>
      <c r="BE212" s="66" t="n">
        <v>166.6</v>
      </c>
      <c r="BF212" s="24" t="inlineStr">
        <is>
          <t>الكترولوكس</t>
        </is>
      </c>
      <c r="BG212" s="68" t="inlineStr">
        <is>
          <t>القاهرة للصناعات المغذية غسالات</t>
        </is>
      </c>
      <c r="BH212" s="68" t="inlineStr">
        <is>
          <t>1.63E+13</t>
        </is>
      </c>
      <c r="BI212" s="68" t="n"/>
      <c r="BJ212" s="68" t="n"/>
      <c r="BK212" s="68" t="n"/>
      <c r="BL212" s="68" t="n"/>
      <c r="BM212" s="68" t="n"/>
      <c r="BN212" s="68" t="n"/>
      <c r="BO212" s="68" t="n"/>
      <c r="BP212" s="68" t="n"/>
      <c r="BQ212" s="68" t="n"/>
      <c r="BR212" s="68" t="n"/>
      <c r="BS212" s="68" t="n"/>
      <c r="BT212" s="68" t="n"/>
      <c r="BU212" s="68" t="n"/>
      <c r="BV212" s="68" t="n"/>
      <c r="BW212" s="68" t="n"/>
      <c r="BX212" s="68" t="n"/>
      <c r="BY212" s="68" t="n"/>
      <c r="BZ212" s="68" t="n"/>
      <c r="CA212" s="68" t="n"/>
      <c r="CB212" s="68" t="n"/>
      <c r="CC212" s="68" t="n"/>
      <c r="CD212" s="68" t="n"/>
      <c r="CE212" s="68" t="n"/>
      <c r="CF212" s="68" t="n"/>
      <c r="CG212" s="68" t="n"/>
      <c r="CH212" s="68" t="n"/>
      <c r="CI212" s="68" t="n"/>
      <c r="CJ212" s="68" t="n"/>
      <c r="CK212" s="68" t="n"/>
      <c r="CL212" s="68" t="n"/>
      <c r="CM212" s="68" t="n"/>
      <c r="CN212" s="68" t="n"/>
      <c r="CO212" s="68" t="n"/>
      <c r="CP212" s="68" t="n"/>
      <c r="CQ212" s="68" t="n"/>
      <c r="CR212" s="68" t="n"/>
      <c r="CS212" s="68" t="n"/>
      <c r="CT212" s="68" t="n"/>
      <c r="CU212" s="68" t="n"/>
      <c r="CV212" s="68" t="n"/>
    </row>
    <row r="213" ht="31.5" customFormat="1" customHeight="1" s="69">
      <c r="A213" s="56" t="n">
        <v>2021</v>
      </c>
      <c r="B213" s="57" t="n">
        <v>2</v>
      </c>
      <c r="C213" s="460" t="n"/>
      <c r="D213" s="57" t="n"/>
      <c r="E213" s="57" t="n"/>
      <c r="F213" s="58" t="n"/>
      <c r="G213" s="59" t="n"/>
      <c r="H213" s="59" t="n"/>
      <c r="I213" s="59" t="n"/>
      <c r="J213" s="59" t="n"/>
      <c r="K213" s="153" t="n"/>
      <c r="L213" s="154" t="n"/>
      <c r="M213" s="155" t="n"/>
      <c r="N213" s="94" t="n"/>
      <c r="O213" s="94" t="n"/>
      <c r="P213" s="94" t="n"/>
      <c r="Q213" s="94" t="n"/>
      <c r="R213" s="94" t="n"/>
      <c r="S213" s="60" t="n"/>
      <c r="T213" s="60" t="n"/>
      <c r="U213" s="94" t="n"/>
      <c r="V213" s="94" t="n"/>
      <c r="W213" s="94" t="n"/>
      <c r="X213" s="94" t="n"/>
      <c r="Y213" s="94" t="n"/>
      <c r="Z213" s="60" t="n"/>
      <c r="AA213" s="60" t="n"/>
      <c r="AB213" s="94" t="n"/>
      <c r="AC213" s="94" t="n"/>
      <c r="AD213" s="94" t="n"/>
      <c r="AE213" s="94" t="n"/>
      <c r="AF213" s="94" t="n"/>
      <c r="AG213" s="60" t="n"/>
      <c r="AH213" s="60" t="n"/>
      <c r="AI213" s="61" t="n"/>
      <c r="AJ213" s="62" t="n"/>
      <c r="AK213" s="63" t="n"/>
      <c r="AL213" s="60" t="n"/>
      <c r="AM213" s="60" t="n"/>
      <c r="AN213" s="64" t="n"/>
      <c r="AO213" s="64" t="n"/>
      <c r="AP213" s="64" t="n"/>
      <c r="AQ213" s="64" t="n"/>
      <c r="AR213" s="64" t="n"/>
      <c r="AS213" s="64" t="n"/>
      <c r="AT213" s="64" t="n"/>
      <c r="AU213" s="64" t="n"/>
      <c r="AV213" s="64" t="n"/>
      <c r="AW213" s="65" t="n"/>
      <c r="AX213" s="66" t="n"/>
      <c r="AY213" s="461" t="n"/>
      <c r="AZ213" s="67" t="n"/>
      <c r="BA213" s="66" t="n"/>
      <c r="BB213" s="66" t="n">
        <v>0</v>
      </c>
      <c r="BC213" s="66" t="n">
        <v>2.2</v>
      </c>
      <c r="BD213" s="66" t="n">
        <v>2.1</v>
      </c>
      <c r="BE213" s="66" t="n">
        <v>114.2</v>
      </c>
      <c r="BF213" s="24" t="inlineStr">
        <is>
          <t>الكترولوكس</t>
        </is>
      </c>
      <c r="BG213" s="68" t="inlineStr">
        <is>
          <t>القاهرة للصناعات المغذية غسالات</t>
        </is>
      </c>
      <c r="BH213" s="68" t="inlineStr">
        <is>
          <t>1.63E+13</t>
        </is>
      </c>
      <c r="BI213" s="68" t="n"/>
      <c r="BJ213" s="68" t="n"/>
      <c r="BK213" s="68" t="n"/>
      <c r="BL213" s="68" t="n"/>
      <c r="BM213" s="68" t="n"/>
      <c r="BN213" s="68" t="n"/>
      <c r="BO213" s="68" t="n"/>
      <c r="BP213" s="68" t="n"/>
      <c r="BQ213" s="68" t="n"/>
      <c r="BR213" s="68" t="n"/>
      <c r="BS213" s="68" t="n"/>
      <c r="BT213" s="68" t="n"/>
      <c r="BU213" s="68" t="n"/>
      <c r="BV213" s="68" t="n"/>
      <c r="BW213" s="68" t="n"/>
      <c r="BX213" s="68" t="n"/>
      <c r="BY213" s="68" t="n"/>
      <c r="BZ213" s="68" t="n"/>
      <c r="CA213" s="68" t="n"/>
      <c r="CB213" s="68" t="n"/>
      <c r="CC213" s="68" t="n"/>
      <c r="CD213" s="68" t="n"/>
      <c r="CE213" s="68" t="n"/>
      <c r="CF213" s="68" t="n"/>
      <c r="CG213" s="68" t="n"/>
      <c r="CH213" s="68" t="n"/>
      <c r="CI213" s="68" t="n"/>
      <c r="CJ213" s="68" t="n"/>
      <c r="CK213" s="68" t="n"/>
      <c r="CL213" s="68" t="n"/>
      <c r="CM213" s="68" t="n"/>
      <c r="CN213" s="68" t="n"/>
      <c r="CO213" s="68" t="n"/>
      <c r="CP213" s="68" t="n"/>
      <c r="CQ213" s="68" t="n"/>
      <c r="CR213" s="68" t="n"/>
      <c r="CS213" s="68" t="n"/>
      <c r="CT213" s="68" t="n"/>
      <c r="CU213" s="68" t="n"/>
      <c r="CV213" s="68" t="n"/>
    </row>
    <row r="214" ht="31.5" customFormat="1" customHeight="1" s="69">
      <c r="A214" s="56" t="n">
        <v>2021</v>
      </c>
      <c r="B214" s="57" t="n">
        <v>2</v>
      </c>
      <c r="C214" s="460" t="n"/>
      <c r="D214" s="57" t="n"/>
      <c r="E214" s="57" t="n"/>
      <c r="F214" s="58" t="n"/>
      <c r="G214" s="59" t="n"/>
      <c r="H214" s="59" t="n"/>
      <c r="I214" s="59" t="n"/>
      <c r="J214" s="59" t="n"/>
      <c r="K214" s="153" t="n"/>
      <c r="L214" s="154" t="n"/>
      <c r="M214" s="155" t="n"/>
      <c r="N214" s="94" t="n"/>
      <c r="O214" s="94" t="n"/>
      <c r="P214" s="94" t="n"/>
      <c r="Q214" s="94" t="n"/>
      <c r="R214" s="94" t="n"/>
      <c r="S214" s="60" t="n"/>
      <c r="T214" s="60" t="n"/>
      <c r="U214" s="94" t="n"/>
      <c r="V214" s="94" t="n"/>
      <c r="W214" s="94" t="n"/>
      <c r="X214" s="94" t="n"/>
      <c r="Y214" s="94" t="n"/>
      <c r="Z214" s="60" t="n"/>
      <c r="AA214" s="60" t="n"/>
      <c r="AB214" s="94" t="n"/>
      <c r="AC214" s="94" t="n"/>
      <c r="AD214" s="94" t="n"/>
      <c r="AE214" s="94" t="n"/>
      <c r="AF214" s="94" t="n"/>
      <c r="AG214" s="60" t="n"/>
      <c r="AH214" s="60" t="n"/>
      <c r="AI214" s="61" t="n"/>
      <c r="AJ214" s="62" t="n"/>
      <c r="AK214" s="63" t="n"/>
      <c r="AL214" s="60" t="n"/>
      <c r="AM214" s="60" t="n"/>
      <c r="AN214" s="64" t="n"/>
      <c r="AO214" s="64" t="n"/>
      <c r="AP214" s="64" t="n"/>
      <c r="AQ214" s="64" t="n"/>
      <c r="AR214" s="64" t="n"/>
      <c r="AS214" s="64" t="n"/>
      <c r="AT214" s="64" t="n"/>
      <c r="AU214" s="64" t="n"/>
      <c r="AV214" s="64" t="n"/>
      <c r="AW214" s="65" t="n"/>
      <c r="AX214" s="66" t="n"/>
      <c r="AY214" s="461" t="n"/>
      <c r="AZ214" s="67" t="n"/>
      <c r="BA214" s="66" t="n"/>
      <c r="BB214" s="66" t="n">
        <v>0.1</v>
      </c>
      <c r="BC214" s="66" t="n">
        <v>2.4</v>
      </c>
      <c r="BD214" s="66" t="n">
        <v>6.4</v>
      </c>
      <c r="BE214" s="66" t="n">
        <v>115.8</v>
      </c>
      <c r="BF214" s="24" t="inlineStr">
        <is>
          <t>الكترولوكس</t>
        </is>
      </c>
      <c r="BG214" s="68" t="inlineStr">
        <is>
          <t>القاهرة للصناعات المغذية غسالات</t>
        </is>
      </c>
      <c r="BH214" s="68" t="inlineStr">
        <is>
          <t>1.63E+13</t>
        </is>
      </c>
      <c r="BI214" s="68" t="n"/>
      <c r="BJ214" s="68" t="n"/>
      <c r="BK214" s="68" t="n"/>
      <c r="BL214" s="68" t="n"/>
      <c r="BM214" s="68" t="n"/>
      <c r="BN214" s="68" t="n"/>
      <c r="BO214" s="68" t="n"/>
      <c r="BP214" s="68" t="n"/>
      <c r="BQ214" s="68" t="n"/>
      <c r="BR214" s="68" t="n"/>
      <c r="BS214" s="68" t="n"/>
      <c r="BT214" s="68" t="n"/>
      <c r="BU214" s="68" t="n"/>
      <c r="BV214" s="68" t="n"/>
      <c r="BW214" s="68" t="n"/>
      <c r="BX214" s="68" t="n"/>
      <c r="BY214" s="68" t="n"/>
      <c r="BZ214" s="68" t="n"/>
      <c r="CA214" s="68" t="n"/>
      <c r="CB214" s="68" t="n"/>
      <c r="CC214" s="68" t="n"/>
      <c r="CD214" s="68" t="n"/>
      <c r="CE214" s="68" t="n"/>
      <c r="CF214" s="68" t="n"/>
      <c r="CG214" s="68" t="n"/>
      <c r="CH214" s="68" t="n"/>
      <c r="CI214" s="68" t="n"/>
      <c r="CJ214" s="68" t="n"/>
      <c r="CK214" s="68" t="n"/>
      <c r="CL214" s="68" t="n"/>
      <c r="CM214" s="68" t="n"/>
      <c r="CN214" s="68" t="n"/>
      <c r="CO214" s="68" t="n"/>
      <c r="CP214" s="68" t="n"/>
      <c r="CQ214" s="68" t="n"/>
      <c r="CR214" s="68" t="n"/>
      <c r="CS214" s="68" t="n"/>
      <c r="CT214" s="68" t="n"/>
      <c r="CU214" s="68" t="n"/>
      <c r="CV214" s="68" t="n"/>
    </row>
    <row r="215" ht="31.5" customFormat="1" customHeight="1" s="69">
      <c r="A215" s="56" t="n">
        <v>2021</v>
      </c>
      <c r="B215" s="57" t="n">
        <v>2</v>
      </c>
      <c r="C215" s="460" t="n"/>
      <c r="D215" s="57" t="n"/>
      <c r="E215" s="57" t="n"/>
      <c r="F215" s="58" t="n"/>
      <c r="G215" s="59" t="n"/>
      <c r="H215" s="59" t="n"/>
      <c r="I215" s="59" t="n"/>
      <c r="J215" s="59" t="n"/>
      <c r="K215" s="153" t="n"/>
      <c r="L215" s="154" t="n"/>
      <c r="M215" s="155" t="n"/>
      <c r="N215" s="94" t="n"/>
      <c r="O215" s="94" t="n"/>
      <c r="P215" s="94" t="n"/>
      <c r="Q215" s="94" t="n"/>
      <c r="R215" s="94" t="n"/>
      <c r="S215" s="60" t="n"/>
      <c r="T215" s="60" t="n"/>
      <c r="U215" s="94" t="n"/>
      <c r="V215" s="94" t="n"/>
      <c r="W215" s="94" t="n"/>
      <c r="X215" s="94" t="n"/>
      <c r="Y215" s="94" t="n"/>
      <c r="Z215" s="60" t="n"/>
      <c r="AA215" s="60" t="n"/>
      <c r="AB215" s="94" t="n"/>
      <c r="AC215" s="94" t="n"/>
      <c r="AD215" s="94" t="n"/>
      <c r="AE215" s="94" t="n"/>
      <c r="AF215" s="94" t="n"/>
      <c r="AG215" s="60" t="n"/>
      <c r="AH215" s="60" t="n"/>
      <c r="AI215" s="61" t="n"/>
      <c r="AJ215" s="62" t="n"/>
      <c r="AK215" s="63" t="n"/>
      <c r="AL215" s="60" t="n"/>
      <c r="AM215" s="60" t="n"/>
      <c r="AN215" s="64" t="n"/>
      <c r="AO215" s="64" t="n"/>
      <c r="AP215" s="64" t="n"/>
      <c r="AQ215" s="64" t="n"/>
      <c r="AR215" s="64" t="n"/>
      <c r="AS215" s="64" t="n"/>
      <c r="AT215" s="64" t="n"/>
      <c r="AU215" s="64" t="n"/>
      <c r="AV215" s="64" t="n"/>
      <c r="AW215" s="65" t="n"/>
      <c r="AX215" s="66" t="n"/>
      <c r="AY215" s="461" t="n"/>
      <c r="AZ215" s="67" t="n"/>
      <c r="BA215" s="66" t="n">
        <v>1</v>
      </c>
      <c r="BB215" s="66" t="n">
        <v>0.3</v>
      </c>
      <c r="BC215" s="66" t="n">
        <v>18.7</v>
      </c>
      <c r="BD215" s="66" t="n">
        <v>2.7</v>
      </c>
      <c r="BE215" s="66" t="n">
        <v>197.7</v>
      </c>
      <c r="BF215" s="24" t="inlineStr">
        <is>
          <t>LG</t>
        </is>
      </c>
      <c r="BG215" s="68" t="inlineStr">
        <is>
          <t>HE</t>
        </is>
      </c>
      <c r="BH215" s="68" t="inlineStr">
        <is>
          <t>3920EZ2058A</t>
        </is>
      </c>
      <c r="BI215" s="68" t="inlineStr">
        <is>
          <t>mmf</t>
        </is>
      </c>
      <c r="BJ215" s="68" t="n"/>
      <c r="BK215" s="68" t="n"/>
      <c r="BL215" s="68" t="n"/>
      <c r="BM215" s="68" t="n"/>
      <c r="BN215" s="68" t="n"/>
      <c r="BO215" s="68" t="n"/>
      <c r="BP215" s="68" t="n"/>
      <c r="BQ215" s="68" t="n"/>
      <c r="BR215" s="68" t="n"/>
      <c r="BS215" s="68" t="n"/>
      <c r="BT215" s="68" t="n"/>
      <c r="BU215" s="68" t="n"/>
      <c r="BV215" s="68" t="n"/>
      <c r="BW215" s="68" t="n"/>
      <c r="BX215" s="68" t="n"/>
      <c r="BY215" s="68" t="n"/>
      <c r="BZ215" s="68" t="n"/>
      <c r="CA215" s="68" t="n"/>
      <c r="CB215" s="68" t="n"/>
      <c r="CC215" s="68" t="n"/>
      <c r="CD215" s="68" t="n"/>
      <c r="CE215" s="68" t="n"/>
      <c r="CF215" s="68" t="n"/>
      <c r="CG215" s="68" t="n"/>
      <c r="CH215" s="68" t="n"/>
      <c r="CI215" s="68" t="n"/>
      <c r="CJ215" s="68" t="n"/>
      <c r="CK215" s="68" t="n"/>
      <c r="CL215" s="68" t="n"/>
      <c r="CM215" s="68" t="n"/>
      <c r="CN215" s="68" t="n"/>
      <c r="CO215" s="68" t="n"/>
      <c r="CP215" s="68" t="n"/>
      <c r="CQ215" s="68" t="n"/>
      <c r="CR215" s="68" t="n"/>
      <c r="CS215" s="68" t="n"/>
      <c r="CT215" s="68" t="n"/>
      <c r="CU215" s="68" t="n"/>
      <c r="CV215" s="68" t="n"/>
    </row>
    <row r="216" ht="31.5" customFormat="1" customHeight="1" s="69">
      <c r="A216" s="56" t="n">
        <v>2021</v>
      </c>
      <c r="B216" s="57" t="n">
        <v>2</v>
      </c>
      <c r="C216" s="460" t="n"/>
      <c r="D216" s="57" t="n"/>
      <c r="E216" s="57" t="n"/>
      <c r="F216" s="58" t="n"/>
      <c r="G216" s="59" t="n"/>
      <c r="H216" s="59" t="n"/>
      <c r="I216" s="59" t="n"/>
      <c r="J216" s="59" t="n"/>
      <c r="K216" s="153" t="n"/>
      <c r="L216" s="154" t="n"/>
      <c r="M216" s="155" t="n"/>
      <c r="N216" s="94" t="n"/>
      <c r="O216" s="94" t="n"/>
      <c r="P216" s="94" t="n"/>
      <c r="Q216" s="94" t="n"/>
      <c r="R216" s="94" t="n"/>
      <c r="S216" s="60" t="n"/>
      <c r="T216" s="60" t="n"/>
      <c r="U216" s="94" t="n"/>
      <c r="V216" s="94" t="n"/>
      <c r="W216" s="94" t="n"/>
      <c r="X216" s="94" t="n"/>
      <c r="Y216" s="94" t="n"/>
      <c r="Z216" s="60" t="n"/>
      <c r="AA216" s="60" t="n"/>
      <c r="AB216" s="94" t="n"/>
      <c r="AC216" s="94" t="n"/>
      <c r="AD216" s="94" t="n"/>
      <c r="AE216" s="94" t="n"/>
      <c r="AF216" s="94" t="n"/>
      <c r="AG216" s="60" t="n"/>
      <c r="AH216" s="60" t="n"/>
      <c r="AI216" s="61" t="n"/>
      <c r="AJ216" s="62" t="n"/>
      <c r="AK216" s="63" t="n"/>
      <c r="AL216" s="60" t="n"/>
      <c r="AM216" s="60" t="n"/>
      <c r="AN216" s="64" t="n"/>
      <c r="AO216" s="64" t="n"/>
      <c r="AP216" s="64" t="n"/>
      <c r="AQ216" s="64" t="n"/>
      <c r="AR216" s="64" t="n"/>
      <c r="AS216" s="64" t="n"/>
      <c r="AT216" s="64" t="n"/>
      <c r="AU216" s="64" t="n"/>
      <c r="AV216" s="64" t="n"/>
      <c r="AW216" s="65" t="n"/>
      <c r="AX216" s="66" t="n"/>
      <c r="AY216" s="461" t="n"/>
      <c r="AZ216" s="67" t="n"/>
      <c r="BA216" s="66" t="n">
        <v>1</v>
      </c>
      <c r="BB216" s="66" t="n">
        <v>0.4</v>
      </c>
      <c r="BC216" s="66" t="n">
        <v>34.6</v>
      </c>
      <c r="BD216" s="66" t="n">
        <v>1.3</v>
      </c>
      <c r="BE216" s="66" t="n">
        <v>107.5</v>
      </c>
      <c r="BF216" s="24" t="inlineStr">
        <is>
          <t>LG</t>
        </is>
      </c>
      <c r="BG216" s="68" t="inlineStr">
        <is>
          <t>HE</t>
        </is>
      </c>
      <c r="BH216" s="68" t="inlineStr">
        <is>
          <t>3920FZ3114C</t>
        </is>
      </c>
      <c r="BI216" s="68" t="inlineStr">
        <is>
          <t>mmf</t>
        </is>
      </c>
      <c r="BJ216" s="68" t="n"/>
      <c r="BK216" s="68" t="n"/>
      <c r="BL216" s="68" t="n"/>
      <c r="BM216" s="68" t="n"/>
      <c r="BN216" s="68" t="n"/>
      <c r="BO216" s="68" t="n"/>
      <c r="BP216" s="68" t="n"/>
      <c r="BQ216" s="68" t="n"/>
      <c r="BR216" s="68" t="n"/>
      <c r="BS216" s="68" t="n"/>
      <c r="BT216" s="68" t="n"/>
      <c r="BU216" s="68" t="n"/>
      <c r="BV216" s="68" t="n"/>
      <c r="BW216" s="68" t="n"/>
      <c r="BX216" s="68" t="n"/>
      <c r="BY216" s="68" t="n"/>
      <c r="BZ216" s="68" t="n"/>
      <c r="CA216" s="68" t="n"/>
      <c r="CB216" s="68" t="n"/>
      <c r="CC216" s="68" t="n"/>
      <c r="CD216" s="68" t="n"/>
      <c r="CE216" s="68" t="n"/>
      <c r="CF216" s="68" t="n"/>
      <c r="CG216" s="68" t="n"/>
      <c r="CH216" s="68" t="n"/>
      <c r="CI216" s="68" t="n"/>
      <c r="CJ216" s="68" t="n"/>
      <c r="CK216" s="68" t="n"/>
      <c r="CL216" s="68" t="n"/>
      <c r="CM216" s="68" t="n"/>
      <c r="CN216" s="68" t="n"/>
      <c r="CO216" s="68" t="n"/>
      <c r="CP216" s="68" t="n"/>
      <c r="CQ216" s="68" t="n"/>
      <c r="CR216" s="68" t="n"/>
      <c r="CS216" s="68" t="n"/>
      <c r="CT216" s="68" t="n"/>
      <c r="CU216" s="68" t="n"/>
      <c r="CV216" s="68" t="n"/>
    </row>
    <row r="217" ht="31.5" customFormat="1" customHeight="1" s="69">
      <c r="A217" s="56" t="n">
        <v>2021</v>
      </c>
      <c r="B217" s="57" t="n">
        <v>2</v>
      </c>
      <c r="C217" s="460" t="n"/>
      <c r="D217" s="57" t="n"/>
      <c r="E217" s="57" t="n"/>
      <c r="F217" s="58" t="n"/>
      <c r="G217" s="59" t="n"/>
      <c r="H217" s="59" t="n"/>
      <c r="I217" s="59" t="n"/>
      <c r="J217" s="59" t="n"/>
      <c r="K217" s="153" t="n"/>
      <c r="L217" s="154" t="n"/>
      <c r="M217" s="155" t="n"/>
      <c r="N217" s="94" t="n"/>
      <c r="O217" s="94" t="n"/>
      <c r="P217" s="94" t="n"/>
      <c r="Q217" s="94" t="n"/>
      <c r="R217" s="94" t="n"/>
      <c r="S217" s="60" t="n"/>
      <c r="T217" s="60" t="n"/>
      <c r="U217" s="94" t="n"/>
      <c r="V217" s="94" t="n"/>
      <c r="W217" s="94" t="n"/>
      <c r="X217" s="94" t="n"/>
      <c r="Y217" s="94" t="n"/>
      <c r="Z217" s="60" t="n"/>
      <c r="AA217" s="60" t="n"/>
      <c r="AB217" s="94" t="n"/>
      <c r="AC217" s="94" t="n"/>
      <c r="AD217" s="94" t="n"/>
      <c r="AE217" s="94" t="n"/>
      <c r="AF217" s="94" t="n"/>
      <c r="AG217" s="60" t="n"/>
      <c r="AH217" s="60" t="n"/>
      <c r="AI217" s="61" t="n"/>
      <c r="AJ217" s="62" t="n"/>
      <c r="AK217" s="63" t="n"/>
      <c r="AL217" s="60" t="n"/>
      <c r="AM217" s="60" t="n"/>
      <c r="AN217" s="64" t="n"/>
      <c r="AO217" s="64" t="n"/>
      <c r="AP217" s="64" t="n"/>
      <c r="AQ217" s="64" t="n"/>
      <c r="AR217" s="64" t="n"/>
      <c r="AS217" s="64" t="n"/>
      <c r="AT217" s="64" t="n"/>
      <c r="AU217" s="64" t="n"/>
      <c r="AV217" s="64" t="n"/>
      <c r="AW217" s="65" t="n"/>
      <c r="AX217" s="66" t="n"/>
      <c r="AY217" s="461" t="n"/>
      <c r="AZ217" s="67" t="n"/>
      <c r="BA217" s="66" t="n">
        <v>1</v>
      </c>
      <c r="BB217" s="66" t="n">
        <v>14</v>
      </c>
      <c r="BC217" s="66" t="n">
        <v>1014</v>
      </c>
      <c r="BD217" s="66" t="n">
        <v>0.1</v>
      </c>
      <c r="BE217" s="66" t="n">
        <v>9.1</v>
      </c>
      <c r="BF217" s="24" t="inlineStr">
        <is>
          <t>اطلانتيك</t>
        </is>
      </c>
      <c r="BG217" s="68" t="inlineStr">
        <is>
          <t>اطلانتيك</t>
        </is>
      </c>
      <c r="BH217" s="68" t="n"/>
      <c r="BI217" s="68" t="n"/>
      <c r="BJ217" s="68" t="n"/>
      <c r="BK217" s="68" t="n"/>
      <c r="BL217" s="68" t="n"/>
      <c r="BM217" s="68" t="n"/>
      <c r="BN217" s="68" t="n"/>
      <c r="BO217" s="68" t="n"/>
      <c r="BP217" s="68" t="n"/>
      <c r="BQ217" s="68" t="n"/>
      <c r="BR217" s="68" t="n"/>
      <c r="BS217" s="68" t="n"/>
      <c r="BT217" s="68" t="n"/>
      <c r="BU217" s="68" t="n"/>
      <c r="BV217" s="68" t="n"/>
      <c r="BW217" s="68" t="n"/>
      <c r="BX217" s="68" t="n"/>
      <c r="BY217" s="68" t="n"/>
      <c r="BZ217" s="68" t="n"/>
      <c r="CA217" s="68" t="n"/>
      <c r="CB217" s="68" t="n"/>
      <c r="CC217" s="68" t="n"/>
      <c r="CD217" s="68" t="n"/>
      <c r="CE217" s="68" t="n"/>
      <c r="CF217" s="68" t="n"/>
      <c r="CG217" s="68" t="n"/>
      <c r="CH217" s="68" t="n"/>
      <c r="CI217" s="68" t="n"/>
      <c r="CJ217" s="68" t="n"/>
      <c r="CK217" s="68" t="n"/>
      <c r="CL217" s="68" t="n"/>
      <c r="CM217" s="68" t="n"/>
      <c r="CN217" s="68" t="n"/>
      <c r="CO217" s="68" t="n"/>
      <c r="CP217" s="68" t="n"/>
      <c r="CQ217" s="68" t="n"/>
      <c r="CR217" s="68" t="n"/>
      <c r="CS217" s="68" t="n"/>
      <c r="CT217" s="68" t="n"/>
      <c r="CU217" s="68" t="n"/>
      <c r="CV217" s="68" t="n"/>
    </row>
    <row r="218" ht="31.5" customFormat="1" customHeight="1" s="69">
      <c r="A218" s="56" t="n">
        <v>2021</v>
      </c>
      <c r="B218" s="57" t="n">
        <v>2</v>
      </c>
      <c r="C218" s="460" t="n"/>
      <c r="D218" s="57" t="n"/>
      <c r="E218" s="57" t="n"/>
      <c r="F218" s="58" t="n"/>
      <c r="G218" s="59" t="n"/>
      <c r="H218" s="59" t="n"/>
      <c r="I218" s="59" t="n"/>
      <c r="J218" s="59" t="n"/>
      <c r="K218" s="153" t="n"/>
      <c r="L218" s="154" t="n"/>
      <c r="M218" s="155" t="n"/>
      <c r="N218" s="94" t="n"/>
      <c r="O218" s="94" t="n"/>
      <c r="P218" s="94" t="n"/>
      <c r="Q218" s="94" t="n"/>
      <c r="R218" s="94" t="n"/>
      <c r="S218" s="60" t="n"/>
      <c r="T218" s="60" t="n"/>
      <c r="U218" s="94" t="n"/>
      <c r="V218" s="94" t="n"/>
      <c r="W218" s="94" t="n"/>
      <c r="X218" s="94" t="n"/>
      <c r="Y218" s="94" t="n"/>
      <c r="Z218" s="60" t="n"/>
      <c r="AA218" s="60" t="n"/>
      <c r="AB218" s="94" t="n"/>
      <c r="AC218" s="94" t="n"/>
      <c r="AD218" s="94" t="n"/>
      <c r="AE218" s="94" t="n"/>
      <c r="AF218" s="94" t="n"/>
      <c r="AG218" s="60" t="n"/>
      <c r="AH218" s="60" t="n"/>
      <c r="AI218" s="61" t="n"/>
      <c r="AJ218" s="62" t="n"/>
      <c r="AK218" s="63" t="n"/>
      <c r="AL218" s="60" t="n"/>
      <c r="AM218" s="60" t="n"/>
      <c r="AN218" s="64" t="n"/>
      <c r="AO218" s="64" t="n"/>
      <c r="AP218" s="64" t="n"/>
      <c r="AQ218" s="64" t="n"/>
      <c r="AR218" s="64" t="n"/>
      <c r="AS218" s="64" t="n"/>
      <c r="AT218" s="64" t="n"/>
      <c r="AU218" s="64" t="n"/>
      <c r="AV218" s="64" t="n"/>
      <c r="AW218" s="65" t="n"/>
      <c r="AX218" s="66" t="n"/>
      <c r="AY218" s="461" t="n"/>
      <c r="AZ218" s="67" t="n"/>
      <c r="BA218" s="66" t="n">
        <v>1</v>
      </c>
      <c r="BB218" s="66" t="n">
        <v>0.1</v>
      </c>
      <c r="BC218" s="66" t="n">
        <v>3.8</v>
      </c>
      <c r="BD218" s="66" t="n">
        <v>0.8</v>
      </c>
      <c r="BE218" s="66" t="n">
        <v>48.6</v>
      </c>
      <c r="BF218" s="24" t="inlineStr">
        <is>
          <t>الكترولوكس</t>
        </is>
      </c>
      <c r="BG218" s="68" t="inlineStr">
        <is>
          <t>القاهرة للصناعات المغذية سخانات</t>
        </is>
      </c>
      <c r="BH218" s="68" t="n"/>
      <c r="BI218" s="68" t="n"/>
      <c r="BJ218" s="68" t="n"/>
      <c r="BK218" s="68" t="n"/>
      <c r="BL218" s="68" t="n"/>
      <c r="BM218" s="68" t="n"/>
      <c r="BN218" s="68" t="n"/>
      <c r="BO218" s="68" t="n"/>
      <c r="BP218" s="68" t="n"/>
      <c r="BQ218" s="68" t="n"/>
      <c r="BR218" s="68" t="n"/>
      <c r="BS218" s="68" t="n"/>
      <c r="BT218" s="68" t="n"/>
      <c r="BU218" s="68" t="n"/>
      <c r="BV218" s="68" t="n"/>
      <c r="BW218" s="68" t="n"/>
      <c r="BX218" s="68" t="n"/>
      <c r="BY218" s="68" t="n"/>
      <c r="BZ218" s="68" t="n"/>
      <c r="CA218" s="68" t="n"/>
      <c r="CB218" s="68" t="n"/>
      <c r="CC218" s="68" t="n"/>
      <c r="CD218" s="68" t="n"/>
      <c r="CE218" s="68" t="n"/>
      <c r="CF218" s="68" t="n"/>
      <c r="CG218" s="68" t="n"/>
      <c r="CH218" s="68" t="n"/>
      <c r="CI218" s="68" t="n"/>
      <c r="CJ218" s="68" t="n"/>
      <c r="CK218" s="68" t="n"/>
      <c r="CL218" s="68" t="n"/>
      <c r="CM218" s="68" t="n"/>
      <c r="CN218" s="68" t="n"/>
      <c r="CO218" s="68" t="n"/>
      <c r="CP218" s="68" t="n"/>
      <c r="CQ218" s="68" t="n"/>
      <c r="CR218" s="68" t="n"/>
      <c r="CS218" s="68" t="n"/>
      <c r="CT218" s="68" t="n"/>
      <c r="CU218" s="68" t="n"/>
      <c r="CV218" s="68" t="n"/>
    </row>
    <row r="219" ht="31.5" customFormat="1" customHeight="1" s="69">
      <c r="A219" s="56" t="n">
        <v>2021</v>
      </c>
      <c r="B219" s="57" t="n">
        <v>2</v>
      </c>
      <c r="C219" s="460" t="n"/>
      <c r="D219" s="57" t="n"/>
      <c r="E219" s="57" t="n"/>
      <c r="F219" s="58" t="n"/>
      <c r="G219" s="59" t="n"/>
      <c r="H219" s="59" t="n"/>
      <c r="I219" s="59" t="n"/>
      <c r="J219" s="59" t="n"/>
      <c r="K219" s="153" t="n"/>
      <c r="L219" s="154" t="n"/>
      <c r="M219" s="155" t="n"/>
      <c r="N219" s="94" t="n"/>
      <c r="O219" s="94" t="n"/>
      <c r="P219" s="94" t="n"/>
      <c r="Q219" s="94" t="n"/>
      <c r="R219" s="94" t="n"/>
      <c r="S219" s="60" t="n"/>
      <c r="T219" s="60" t="n"/>
      <c r="U219" s="94" t="n"/>
      <c r="V219" s="94" t="n"/>
      <c r="W219" s="94" t="n"/>
      <c r="X219" s="94" t="n"/>
      <c r="Y219" s="94" t="n"/>
      <c r="Z219" s="60" t="n"/>
      <c r="AA219" s="60" t="n"/>
      <c r="AB219" s="94" t="n"/>
      <c r="AC219" s="94" t="n"/>
      <c r="AD219" s="94" t="n"/>
      <c r="AE219" s="94" t="n"/>
      <c r="AF219" s="94" t="n"/>
      <c r="AG219" s="60" t="n"/>
      <c r="AH219" s="60" t="n"/>
      <c r="AI219" s="61" t="n"/>
      <c r="AJ219" s="62" t="n"/>
      <c r="AK219" s="63" t="n"/>
      <c r="AL219" s="60" t="n"/>
      <c r="AM219" s="60" t="n"/>
      <c r="AN219" s="64" t="n"/>
      <c r="AO219" s="64" t="n"/>
      <c r="AP219" s="64" t="n"/>
      <c r="AQ219" s="64" t="n"/>
      <c r="AR219" s="64" t="n"/>
      <c r="AS219" s="64" t="n"/>
      <c r="AT219" s="64" t="n"/>
      <c r="AU219" s="64" t="n"/>
      <c r="AV219" s="64" t="n"/>
      <c r="AW219" s="65" t="n"/>
      <c r="AX219" s="66" t="n"/>
      <c r="AY219" s="461" t="n"/>
      <c r="AZ219" s="67" t="n"/>
      <c r="BA219" s="66" t="n"/>
      <c r="BB219" s="66" t="n"/>
      <c r="BC219" s="66" t="n">
        <v>3.5</v>
      </c>
      <c r="BD219" s="66" t="n"/>
      <c r="BE219" s="66" t="n"/>
      <c r="BF219" s="24" t="inlineStr">
        <is>
          <t>الكترولوكس</t>
        </is>
      </c>
      <c r="BG219" s="68" t="inlineStr">
        <is>
          <t>القاهرة للصناعات المغذية سخانات</t>
        </is>
      </c>
      <c r="BH219" s="68" t="inlineStr">
        <is>
          <t>A15289901</t>
        </is>
      </c>
      <c r="BI219" s="68" t="n"/>
      <c r="BJ219" s="68" t="n"/>
      <c r="BK219" s="68" t="n"/>
      <c r="BL219" s="68" t="n"/>
      <c r="BM219" s="68" t="n"/>
      <c r="BN219" s="68" t="n"/>
      <c r="BO219" s="68" t="n"/>
      <c r="BP219" s="68" t="n"/>
      <c r="BQ219" s="68" t="n"/>
      <c r="BR219" s="68" t="n"/>
      <c r="BS219" s="68" t="n"/>
      <c r="BT219" s="68" t="n"/>
      <c r="BU219" s="68" t="n"/>
      <c r="BV219" s="68" t="n"/>
      <c r="BW219" s="68" t="n"/>
      <c r="BX219" s="68" t="n"/>
      <c r="BY219" s="68" t="n"/>
      <c r="BZ219" s="68" t="n"/>
      <c r="CA219" s="68" t="n"/>
      <c r="CB219" s="68" t="n"/>
      <c r="CC219" s="68" t="n"/>
      <c r="CD219" s="68" t="n"/>
      <c r="CE219" s="68" t="n"/>
      <c r="CF219" s="68" t="n"/>
      <c r="CG219" s="68" t="n"/>
      <c r="CH219" s="68" t="n"/>
      <c r="CI219" s="68" t="n"/>
      <c r="CJ219" s="68" t="n"/>
      <c r="CK219" s="68" t="n"/>
      <c r="CL219" s="68" t="n"/>
      <c r="CM219" s="68" t="n"/>
      <c r="CN219" s="68" t="n"/>
      <c r="CO219" s="68" t="n"/>
      <c r="CP219" s="68" t="n"/>
      <c r="CQ219" s="68" t="n"/>
      <c r="CR219" s="68" t="n"/>
      <c r="CS219" s="68" t="n"/>
      <c r="CT219" s="68" t="n"/>
      <c r="CU219" s="68" t="n"/>
      <c r="CV219" s="68" t="n"/>
    </row>
    <row r="220" ht="31.5" customFormat="1" customHeight="1" s="69">
      <c r="A220" s="56" t="n">
        <v>2021</v>
      </c>
      <c r="B220" s="57" t="n">
        <v>2</v>
      </c>
      <c r="C220" s="460" t="n"/>
      <c r="D220" s="57" t="n"/>
      <c r="E220" s="57" t="n"/>
      <c r="F220" s="58" t="n"/>
      <c r="G220" s="59" t="n"/>
      <c r="H220" s="59" t="n"/>
      <c r="I220" s="59" t="n"/>
      <c r="J220" s="59" t="n"/>
      <c r="K220" s="153" t="n"/>
      <c r="L220" s="154" t="n"/>
      <c r="M220" s="155" t="n"/>
      <c r="N220" s="94" t="n"/>
      <c r="O220" s="94" t="n"/>
      <c r="P220" s="94" t="n"/>
      <c r="Q220" s="94" t="n"/>
      <c r="R220" s="94" t="n"/>
      <c r="S220" s="60" t="n"/>
      <c r="T220" s="60" t="n"/>
      <c r="U220" s="94" t="n"/>
      <c r="V220" s="94" t="n"/>
      <c r="W220" s="94" t="n"/>
      <c r="X220" s="94" t="n"/>
      <c r="Y220" s="94" t="n"/>
      <c r="Z220" s="60" t="n"/>
      <c r="AA220" s="60" t="n"/>
      <c r="AB220" s="94" t="n"/>
      <c r="AC220" s="94" t="n"/>
      <c r="AD220" s="94" t="n"/>
      <c r="AE220" s="94" t="n"/>
      <c r="AF220" s="94" t="n"/>
      <c r="AG220" s="60" t="n"/>
      <c r="AH220" s="60" t="n"/>
      <c r="AI220" s="61" t="n"/>
      <c r="AJ220" s="62" t="n"/>
      <c r="AK220" s="63" t="n"/>
      <c r="AL220" s="60" t="n"/>
      <c r="AM220" s="60" t="n"/>
      <c r="AN220" s="64" t="n"/>
      <c r="AO220" s="64" t="n"/>
      <c r="AP220" s="64" t="n"/>
      <c r="AQ220" s="64" t="n"/>
      <c r="AR220" s="64" t="n"/>
      <c r="AS220" s="64" t="n"/>
      <c r="AT220" s="64" t="n"/>
      <c r="AU220" s="64" t="n"/>
      <c r="AV220" s="64" t="n"/>
      <c r="AW220" s="65" t="n"/>
      <c r="AX220" s="66" t="n"/>
      <c r="AY220" s="461" t="n"/>
      <c r="AZ220" s="67" t="n"/>
      <c r="BA220" s="66" t="n">
        <v>1</v>
      </c>
      <c r="BB220" s="66" t="n">
        <v>0.1</v>
      </c>
      <c r="BC220" s="66" t="n">
        <v>13.6</v>
      </c>
      <c r="BD220" s="66" t="n">
        <v>2.2</v>
      </c>
      <c r="BE220" s="66" t="n">
        <v>331.6</v>
      </c>
      <c r="BF220" s="24" t="inlineStr">
        <is>
          <t>اطلانتيك</t>
        </is>
      </c>
      <c r="BG220" s="68" t="inlineStr">
        <is>
          <t>اطلانتيك</t>
        </is>
      </c>
      <c r="BH220" s="68" t="n"/>
      <c r="BI220" s="68" t="n"/>
      <c r="BJ220" s="68" t="n"/>
      <c r="BK220" s="68" t="n"/>
      <c r="BL220" s="68" t="n"/>
      <c r="BM220" s="68" t="n"/>
      <c r="BN220" s="68" t="n"/>
      <c r="BO220" s="68" t="n"/>
      <c r="BP220" s="68" t="n"/>
      <c r="BQ220" s="68" t="n"/>
      <c r="BR220" s="68" t="n"/>
      <c r="BS220" s="68" t="n"/>
      <c r="BT220" s="68" t="n"/>
      <c r="BU220" s="68" t="n"/>
      <c r="BV220" s="68" t="n"/>
      <c r="BW220" s="68" t="n"/>
      <c r="BX220" s="68" t="n"/>
      <c r="BY220" s="68" t="n"/>
      <c r="BZ220" s="68" t="n"/>
      <c r="CA220" s="68" t="n"/>
      <c r="CB220" s="68" t="n"/>
      <c r="CC220" s="68" t="n"/>
      <c r="CD220" s="68" t="n"/>
      <c r="CE220" s="68" t="n"/>
      <c r="CF220" s="68" t="n"/>
      <c r="CG220" s="68" t="n"/>
      <c r="CH220" s="68" t="n"/>
      <c r="CI220" s="68" t="n"/>
      <c r="CJ220" s="68" t="n"/>
      <c r="CK220" s="68" t="n"/>
      <c r="CL220" s="68" t="n"/>
      <c r="CM220" s="68" t="n"/>
      <c r="CN220" s="68" t="n"/>
      <c r="CO220" s="68" t="n"/>
      <c r="CP220" s="68" t="n"/>
      <c r="CQ220" s="68" t="n"/>
      <c r="CR220" s="68" t="n"/>
      <c r="CS220" s="68" t="n"/>
      <c r="CT220" s="68" t="n"/>
      <c r="CU220" s="68" t="n"/>
      <c r="CV220" s="68" t="n"/>
    </row>
    <row r="221" ht="31.5" customFormat="1" customHeight="1" s="69">
      <c r="A221" s="56" t="n">
        <v>2021</v>
      </c>
      <c r="B221" s="57" t="n">
        <v>2</v>
      </c>
      <c r="C221" s="460" t="n"/>
      <c r="D221" s="57" t="n"/>
      <c r="E221" s="57" t="n"/>
      <c r="F221" s="58" t="n"/>
      <c r="G221" s="59" t="n"/>
      <c r="H221" s="59" t="n"/>
      <c r="I221" s="59" t="n"/>
      <c r="J221" s="59" t="n"/>
      <c r="K221" s="153" t="n"/>
      <c r="L221" s="154" t="n"/>
      <c r="M221" s="155" t="n"/>
      <c r="N221" s="94" t="n"/>
      <c r="O221" s="94" t="n"/>
      <c r="P221" s="94" t="n"/>
      <c r="Q221" s="94" t="n"/>
      <c r="R221" s="94" t="n"/>
      <c r="S221" s="60" t="n"/>
      <c r="T221" s="60" t="n"/>
      <c r="U221" s="94" t="n"/>
      <c r="V221" s="94" t="n"/>
      <c r="W221" s="94" t="n"/>
      <c r="X221" s="94" t="n"/>
      <c r="Y221" s="94" t="n"/>
      <c r="Z221" s="60" t="n"/>
      <c r="AA221" s="60" t="n"/>
      <c r="AB221" s="94" t="n"/>
      <c r="AC221" s="94" t="n"/>
      <c r="AD221" s="94" t="n"/>
      <c r="AE221" s="94" t="n"/>
      <c r="AF221" s="94" t="n"/>
      <c r="AG221" s="60" t="n"/>
      <c r="AH221" s="60" t="n"/>
      <c r="AI221" s="61" t="n"/>
      <c r="AJ221" s="62" t="n"/>
      <c r="AK221" s="63" t="n"/>
      <c r="AL221" s="60" t="n"/>
      <c r="AM221" s="60" t="n"/>
      <c r="AN221" s="64" t="n"/>
      <c r="AO221" s="64" t="n"/>
      <c r="AP221" s="64" t="n"/>
      <c r="AQ221" s="64" t="n"/>
      <c r="AR221" s="64" t="n"/>
      <c r="AS221" s="64" t="n"/>
      <c r="AT221" s="64" t="n"/>
      <c r="AU221" s="64" t="n"/>
      <c r="AV221" s="64" t="n"/>
      <c r="AW221" s="65" t="n"/>
      <c r="AX221" s="66" t="n"/>
      <c r="AY221" s="461" t="n"/>
      <c r="AZ221" s="67" t="n"/>
      <c r="BA221" s="66" t="n">
        <v>1</v>
      </c>
      <c r="BB221" s="66" t="n">
        <v>0.1</v>
      </c>
      <c r="BC221" s="66" t="n">
        <v>8.4</v>
      </c>
      <c r="BD221" s="66" t="n">
        <v>5.9</v>
      </c>
      <c r="BE221" s="66" t="n">
        <v>360.4</v>
      </c>
      <c r="BF221" s="24" t="inlineStr">
        <is>
          <t>الكترولوكس</t>
        </is>
      </c>
      <c r="BG221" s="68" t="inlineStr">
        <is>
          <t>القاهرة للصناعات المغذية سخانات</t>
        </is>
      </c>
      <c r="BH221" s="68" t="inlineStr">
        <is>
          <t>PHEWP0112</t>
        </is>
      </c>
      <c r="BI221" s="68" t="n"/>
      <c r="BJ221" s="68" t="n"/>
      <c r="BK221" s="68" t="n"/>
      <c r="BL221" s="68" t="n"/>
      <c r="BM221" s="68" t="n"/>
      <c r="BN221" s="68" t="n"/>
      <c r="BO221" s="68" t="n"/>
      <c r="BP221" s="68" t="n"/>
      <c r="BQ221" s="68" t="n"/>
      <c r="BR221" s="68" t="n"/>
      <c r="BS221" s="68" t="n"/>
      <c r="BT221" s="68" t="n"/>
      <c r="BU221" s="68" t="n"/>
      <c r="BV221" s="68" t="n"/>
      <c r="BW221" s="68" t="n"/>
      <c r="BX221" s="68" t="n"/>
      <c r="BY221" s="68" t="n"/>
      <c r="BZ221" s="68" t="n"/>
      <c r="CA221" s="68" t="n"/>
      <c r="CB221" s="68" t="n"/>
      <c r="CC221" s="68" t="n"/>
      <c r="CD221" s="68" t="n"/>
      <c r="CE221" s="68" t="n"/>
      <c r="CF221" s="68" t="n"/>
      <c r="CG221" s="68" t="n"/>
      <c r="CH221" s="68" t="n"/>
      <c r="CI221" s="68" t="n"/>
      <c r="CJ221" s="68" t="n"/>
      <c r="CK221" s="68" t="n"/>
      <c r="CL221" s="68" t="n"/>
      <c r="CM221" s="68" t="n"/>
      <c r="CN221" s="68" t="n"/>
      <c r="CO221" s="68" t="n"/>
      <c r="CP221" s="68" t="n"/>
      <c r="CQ221" s="68" t="n"/>
      <c r="CR221" s="68" t="n"/>
      <c r="CS221" s="68" t="n"/>
      <c r="CT221" s="68" t="n"/>
      <c r="CU221" s="68" t="n"/>
      <c r="CV221" s="68" t="n"/>
    </row>
    <row r="222" ht="31.5" customFormat="1" customHeight="1" s="69">
      <c r="A222" s="56" t="n">
        <v>2021</v>
      </c>
      <c r="B222" s="57" t="n">
        <v>2</v>
      </c>
      <c r="C222" s="460" t="n"/>
      <c r="D222" s="57" t="n"/>
      <c r="E222" s="57" t="n"/>
      <c r="F222" s="58" t="n"/>
      <c r="G222" s="59" t="n"/>
      <c r="H222" s="59" t="n"/>
      <c r="I222" s="59" t="n"/>
      <c r="J222" s="59" t="n"/>
      <c r="K222" s="153" t="n"/>
      <c r="L222" s="154" t="n"/>
      <c r="M222" s="155" t="n"/>
      <c r="N222" s="94" t="n"/>
      <c r="O222" s="94" t="n"/>
      <c r="P222" s="94" t="n"/>
      <c r="Q222" s="94" t="n"/>
      <c r="R222" s="94" t="n"/>
      <c r="S222" s="60" t="n"/>
      <c r="T222" s="60" t="n"/>
      <c r="U222" s="94" t="n"/>
      <c r="V222" s="94" t="n"/>
      <c r="W222" s="94" t="n"/>
      <c r="X222" s="94" t="n"/>
      <c r="Y222" s="94" t="n"/>
      <c r="Z222" s="60" t="n"/>
      <c r="AA222" s="60" t="n"/>
      <c r="AB222" s="94" t="n"/>
      <c r="AC222" s="94" t="n"/>
      <c r="AD222" s="94" t="n"/>
      <c r="AE222" s="94" t="n"/>
      <c r="AF222" s="94" t="n"/>
      <c r="AG222" s="60" t="n"/>
      <c r="AH222" s="60" t="n"/>
      <c r="AI222" s="61" t="n"/>
      <c r="AJ222" s="62" t="n"/>
      <c r="AK222" s="63" t="n"/>
      <c r="AL222" s="60" t="n"/>
      <c r="AM222" s="60" t="n"/>
      <c r="AN222" s="64" t="n"/>
      <c r="AO222" s="64" t="n"/>
      <c r="AP222" s="64" t="n"/>
      <c r="AQ222" s="64" t="n"/>
      <c r="AR222" s="64" t="n"/>
      <c r="AS222" s="64" t="n"/>
      <c r="AT222" s="64" t="n"/>
      <c r="AU222" s="64" t="n"/>
      <c r="AV222" s="64" t="n"/>
      <c r="AW222" s="65" t="n"/>
      <c r="AX222" s="66" t="n"/>
      <c r="AY222" s="461" t="n"/>
      <c r="AZ222" s="67" t="n"/>
      <c r="BA222" s="66" t="n">
        <v>1</v>
      </c>
      <c r="BB222" s="66" t="n">
        <v>0.1</v>
      </c>
      <c r="BC222" s="66" t="n">
        <v>16.3</v>
      </c>
      <c r="BD222" s="66" t="n">
        <v>2.7</v>
      </c>
      <c r="BE222" s="66" t="n">
        <v>485</v>
      </c>
      <c r="BF222" s="24" t="inlineStr">
        <is>
          <t>LG</t>
        </is>
      </c>
      <c r="BG222" s="68" t="inlineStr">
        <is>
          <t>HE</t>
        </is>
      </c>
      <c r="BH222" s="68" t="inlineStr">
        <is>
          <t>MFZ66333001</t>
        </is>
      </c>
      <c r="BI222" s="68" t="inlineStr">
        <is>
          <t>mma</t>
        </is>
      </c>
      <c r="BJ222" s="68" t="n"/>
      <c r="BK222" s="68" t="n"/>
      <c r="BL222" s="68" t="n"/>
      <c r="BM222" s="68" t="n"/>
      <c r="BN222" s="68" t="n"/>
      <c r="BO222" s="68" t="n"/>
      <c r="BP222" s="68" t="n"/>
      <c r="BQ222" s="68" t="n"/>
      <c r="BR222" s="68" t="n"/>
      <c r="BS222" s="68" t="n"/>
      <c r="BT222" s="68" t="n"/>
      <c r="BU222" s="68" t="n"/>
      <c r="BV222" s="68" t="n"/>
      <c r="BW222" s="68" t="n"/>
      <c r="BX222" s="68" t="n"/>
      <c r="BY222" s="68" t="n"/>
      <c r="BZ222" s="68" t="n"/>
      <c r="CA222" s="68" t="n"/>
      <c r="CB222" s="68" t="n"/>
      <c r="CC222" s="68" t="n"/>
      <c r="CD222" s="68" t="n"/>
      <c r="CE222" s="68" t="n"/>
      <c r="CF222" s="68" t="n"/>
      <c r="CG222" s="68" t="n"/>
      <c r="CH222" s="68" t="n"/>
      <c r="CI222" s="68" t="n"/>
      <c r="CJ222" s="68" t="n"/>
      <c r="CK222" s="68" t="n"/>
      <c r="CL222" s="68" t="n"/>
      <c r="CM222" s="68" t="n"/>
      <c r="CN222" s="68" t="n"/>
      <c r="CO222" s="68" t="n"/>
      <c r="CP222" s="68" t="n"/>
      <c r="CQ222" s="68" t="n"/>
      <c r="CR222" s="68" t="n"/>
      <c r="CS222" s="68" t="n"/>
      <c r="CT222" s="68" t="n"/>
      <c r="CU222" s="68" t="n"/>
      <c r="CV222" s="68" t="n"/>
    </row>
    <row r="223" ht="31.5" customFormat="1" customHeight="1" s="69">
      <c r="A223" s="56" t="n">
        <v>2021</v>
      </c>
      <c r="B223" s="57" t="n">
        <v>2</v>
      </c>
      <c r="C223" s="460" t="n"/>
      <c r="D223" s="57" t="n"/>
      <c r="E223" s="57" t="n"/>
      <c r="F223" s="58" t="n"/>
      <c r="G223" s="59" t="n"/>
      <c r="H223" s="59" t="n"/>
      <c r="I223" s="59" t="n"/>
      <c r="J223" s="59" t="n"/>
      <c r="K223" s="153" t="n"/>
      <c r="L223" s="154" t="n"/>
      <c r="M223" s="155" t="n"/>
      <c r="N223" s="94" t="n"/>
      <c r="O223" s="94" t="n"/>
      <c r="P223" s="94" t="n"/>
      <c r="Q223" s="94" t="n"/>
      <c r="R223" s="94" t="n"/>
      <c r="S223" s="60" t="n"/>
      <c r="T223" s="60" t="n"/>
      <c r="U223" s="94" t="n"/>
      <c r="V223" s="94" t="n"/>
      <c r="W223" s="94" t="n"/>
      <c r="X223" s="94" t="n"/>
      <c r="Y223" s="94" t="n"/>
      <c r="Z223" s="60" t="n"/>
      <c r="AA223" s="60" t="n"/>
      <c r="AB223" s="94" t="n"/>
      <c r="AC223" s="94" t="n"/>
      <c r="AD223" s="94" t="n"/>
      <c r="AE223" s="94" t="n"/>
      <c r="AF223" s="94" t="n"/>
      <c r="AG223" s="60" t="n"/>
      <c r="AH223" s="60" t="n"/>
      <c r="AI223" s="61" t="n"/>
      <c r="AJ223" s="62" t="n"/>
      <c r="AK223" s="63" t="n"/>
      <c r="AL223" s="60" t="n"/>
      <c r="AM223" s="60" t="n"/>
      <c r="AN223" s="64" t="n"/>
      <c r="AO223" s="64" t="n"/>
      <c r="AP223" s="64" t="n"/>
      <c r="AQ223" s="64" t="n"/>
      <c r="AR223" s="64" t="n"/>
      <c r="AS223" s="64" t="n"/>
      <c r="AT223" s="64" t="n"/>
      <c r="AU223" s="64" t="n"/>
      <c r="AV223" s="64" t="n"/>
      <c r="AW223" s="65" t="n"/>
      <c r="AX223" s="66" t="n"/>
      <c r="AY223" s="461" t="n"/>
      <c r="AZ223" s="67" t="n"/>
      <c r="BA223" s="66" t="n"/>
      <c r="BB223" s="66" t="n"/>
      <c r="BC223" s="66" t="n">
        <v>0.4</v>
      </c>
      <c r="BD223" s="66" t="n"/>
      <c r="BE223" s="66" t="n"/>
      <c r="BF223" s="24" t="inlineStr">
        <is>
          <t xml:space="preserve">الهندسية لانتاج الاجهزة المنزلية </t>
        </is>
      </c>
      <c r="BG223" s="68" t="inlineStr">
        <is>
          <t xml:space="preserve">الهندسية لانتاج الاجهزة المنزلية </t>
        </is>
      </c>
      <c r="BH223" s="68" t="n"/>
      <c r="BI223" s="68" t="n"/>
      <c r="BJ223" s="68" t="n"/>
      <c r="BK223" s="68" t="n"/>
      <c r="BL223" s="68" t="n"/>
      <c r="BM223" s="68" t="n"/>
      <c r="BN223" s="68" t="n"/>
      <c r="BO223" s="68" t="n"/>
      <c r="BP223" s="68" t="n"/>
      <c r="BQ223" s="68" t="n"/>
      <c r="BR223" s="68" t="n"/>
      <c r="BS223" s="68" t="n"/>
      <c r="BT223" s="68" t="n"/>
      <c r="BU223" s="68" t="n"/>
      <c r="BV223" s="68" t="n"/>
      <c r="BW223" s="68" t="n"/>
      <c r="BX223" s="68" t="n"/>
      <c r="BY223" s="68" t="n"/>
      <c r="BZ223" s="68" t="n"/>
      <c r="CA223" s="68" t="n"/>
      <c r="CB223" s="68" t="n"/>
      <c r="CC223" s="68" t="n"/>
      <c r="CD223" s="68" t="n"/>
      <c r="CE223" s="68" t="n"/>
      <c r="CF223" s="68" t="n"/>
      <c r="CG223" s="68" t="n"/>
      <c r="CH223" s="68" t="n"/>
      <c r="CI223" s="68" t="n"/>
      <c r="CJ223" s="68" t="n"/>
      <c r="CK223" s="68" t="n"/>
      <c r="CL223" s="68" t="n"/>
      <c r="CM223" s="68" t="n"/>
      <c r="CN223" s="68" t="n"/>
      <c r="CO223" s="68" t="n"/>
      <c r="CP223" s="68" t="n"/>
      <c r="CQ223" s="68" t="n"/>
      <c r="CR223" s="68" t="n"/>
      <c r="CS223" s="68" t="n"/>
      <c r="CT223" s="68" t="n"/>
      <c r="CU223" s="68" t="n"/>
      <c r="CV223" s="68" t="n"/>
    </row>
    <row r="224" ht="31.5" customFormat="1" customHeight="1" s="69">
      <c r="A224" s="56" t="n">
        <v>2021</v>
      </c>
      <c r="B224" s="57" t="n">
        <v>2</v>
      </c>
      <c r="C224" s="460" t="n"/>
      <c r="D224" s="57" t="n"/>
      <c r="E224" s="57" t="n"/>
      <c r="F224" s="58" t="n"/>
      <c r="G224" s="59" t="n"/>
      <c r="H224" s="59" t="n"/>
      <c r="I224" s="59" t="n"/>
      <c r="J224" s="59" t="n"/>
      <c r="K224" s="153" t="n"/>
      <c r="L224" s="154" t="n"/>
      <c r="M224" s="155" t="n"/>
      <c r="N224" s="94" t="n"/>
      <c r="O224" s="94" t="n"/>
      <c r="P224" s="94" t="n"/>
      <c r="Q224" s="94" t="n"/>
      <c r="R224" s="94" t="n"/>
      <c r="S224" s="60" t="n"/>
      <c r="T224" s="60" t="n"/>
      <c r="U224" s="94" t="n"/>
      <c r="V224" s="94" t="n"/>
      <c r="W224" s="94" t="n"/>
      <c r="X224" s="94" t="n"/>
      <c r="Y224" s="94" t="n"/>
      <c r="Z224" s="60" t="n"/>
      <c r="AA224" s="60" t="n"/>
      <c r="AB224" s="94" t="n"/>
      <c r="AC224" s="94" t="n"/>
      <c r="AD224" s="94" t="n"/>
      <c r="AE224" s="94" t="n"/>
      <c r="AF224" s="94" t="n"/>
      <c r="AG224" s="60" t="n"/>
      <c r="AH224" s="60" t="n"/>
      <c r="AI224" s="61" t="n"/>
      <c r="AJ224" s="62" t="n"/>
      <c r="AK224" s="63" t="n"/>
      <c r="AL224" s="60" t="n"/>
      <c r="AM224" s="60" t="n"/>
      <c r="AN224" s="64" t="n"/>
      <c r="AO224" s="64" t="n"/>
      <c r="AP224" s="64" t="n"/>
      <c r="AQ224" s="64" t="n"/>
      <c r="AR224" s="64" t="n"/>
      <c r="AS224" s="64" t="n"/>
      <c r="AT224" s="64" t="n"/>
      <c r="AU224" s="64" t="n"/>
      <c r="AV224" s="64" t="n"/>
      <c r="AW224" s="65" t="n"/>
      <c r="AX224" s="66" t="n"/>
      <c r="AY224" s="461" t="n"/>
      <c r="AZ224" s="67" t="n"/>
      <c r="BA224" s="66" t="n"/>
      <c r="BB224" s="66" t="n">
        <v>0</v>
      </c>
      <c r="BC224" s="66" t="n">
        <v>0.7</v>
      </c>
      <c r="BD224" s="66" t="n">
        <v>8</v>
      </c>
      <c r="BE224" s="66" t="n">
        <v>248.7</v>
      </c>
      <c r="BF224" s="24" t="inlineStr">
        <is>
          <t>الكترولوكس</t>
        </is>
      </c>
      <c r="BG224" s="68" t="inlineStr">
        <is>
          <t>القاهرة للصناعات المغذية غسالات</t>
        </is>
      </c>
      <c r="BH224" s="68" t="inlineStr">
        <is>
          <t>p0000001388248</t>
        </is>
      </c>
      <c r="BI224" s="68" t="n"/>
      <c r="BJ224" s="68" t="n"/>
      <c r="BK224" s="68" t="n"/>
      <c r="BL224" s="68" t="n"/>
      <c r="BM224" s="68" t="n"/>
      <c r="BN224" s="68" t="n"/>
      <c r="BO224" s="68" t="n"/>
      <c r="BP224" s="68" t="n"/>
      <c r="BQ224" s="68" t="n"/>
      <c r="BR224" s="68" t="n"/>
      <c r="BS224" s="68" t="n"/>
      <c r="BT224" s="68" t="n"/>
      <c r="BU224" s="68" t="n"/>
      <c r="BV224" s="68" t="n"/>
      <c r="BW224" s="68" t="n"/>
      <c r="BX224" s="68" t="n"/>
      <c r="BY224" s="68" t="n"/>
      <c r="BZ224" s="68" t="n"/>
      <c r="CA224" s="68" t="n"/>
      <c r="CB224" s="68" t="n"/>
      <c r="CC224" s="68" t="n"/>
      <c r="CD224" s="68" t="n"/>
      <c r="CE224" s="68" t="n"/>
      <c r="CF224" s="68" t="n"/>
      <c r="CG224" s="68" t="n"/>
      <c r="CH224" s="68" t="n"/>
      <c r="CI224" s="68" t="n"/>
      <c r="CJ224" s="68" t="n"/>
      <c r="CK224" s="68" t="n"/>
      <c r="CL224" s="68" t="n"/>
      <c r="CM224" s="68" t="n"/>
      <c r="CN224" s="68" t="n"/>
      <c r="CO224" s="68" t="n"/>
      <c r="CP224" s="68" t="n"/>
      <c r="CQ224" s="68" t="n"/>
      <c r="CR224" s="68" t="n"/>
      <c r="CS224" s="68" t="n"/>
      <c r="CT224" s="68" t="n"/>
      <c r="CU224" s="68" t="n"/>
      <c r="CV224" s="68" t="n"/>
    </row>
    <row r="225" ht="31.5" customFormat="1" customHeight="1" s="69">
      <c r="A225" s="56" t="n">
        <v>2021</v>
      </c>
      <c r="B225" s="57" t="n">
        <v>2</v>
      </c>
      <c r="C225" s="460" t="n"/>
      <c r="D225" s="57" t="n"/>
      <c r="E225" s="57" t="n"/>
      <c r="F225" s="58" t="n"/>
      <c r="G225" s="59" t="n"/>
      <c r="H225" s="59" t="n"/>
      <c r="I225" s="59" t="n"/>
      <c r="J225" s="59" t="n"/>
      <c r="K225" s="153" t="n"/>
      <c r="L225" s="154" t="n"/>
      <c r="M225" s="155" t="n"/>
      <c r="N225" s="94" t="n"/>
      <c r="O225" s="94" t="n"/>
      <c r="P225" s="94" t="n"/>
      <c r="Q225" s="94" t="n"/>
      <c r="R225" s="94" t="n"/>
      <c r="S225" s="60" t="n"/>
      <c r="T225" s="60" t="n"/>
      <c r="U225" s="94" t="n"/>
      <c r="V225" s="94" t="n"/>
      <c r="W225" s="94" t="n"/>
      <c r="X225" s="94" t="n"/>
      <c r="Y225" s="94" t="n"/>
      <c r="Z225" s="60" t="n"/>
      <c r="AA225" s="60" t="n"/>
      <c r="AB225" s="94" t="n"/>
      <c r="AC225" s="94" t="n"/>
      <c r="AD225" s="94" t="n"/>
      <c r="AE225" s="94" t="n"/>
      <c r="AF225" s="94" t="n"/>
      <c r="AG225" s="60" t="n"/>
      <c r="AH225" s="60" t="n"/>
      <c r="AI225" s="61" t="n"/>
      <c r="AJ225" s="62" t="n"/>
      <c r="AK225" s="63" t="n"/>
      <c r="AL225" s="60" t="n"/>
      <c r="AM225" s="60" t="n"/>
      <c r="AN225" s="64" t="n"/>
      <c r="AO225" s="64" t="n"/>
      <c r="AP225" s="64" t="n"/>
      <c r="AQ225" s="64" t="n"/>
      <c r="AR225" s="64" t="n"/>
      <c r="AS225" s="64" t="n"/>
      <c r="AT225" s="64" t="n"/>
      <c r="AU225" s="64" t="n"/>
      <c r="AV225" s="64" t="n"/>
      <c r="AW225" s="65" t="n"/>
      <c r="AX225" s="66" t="n"/>
      <c r="AY225" s="461" t="n"/>
      <c r="AZ225" s="67" t="n"/>
      <c r="BA225" s="66" t="n"/>
      <c r="BB225" s="66" t="n">
        <v>0</v>
      </c>
      <c r="BC225" s="66" t="n">
        <v>1.1</v>
      </c>
      <c r="BD225" s="66" t="n">
        <v>4.9</v>
      </c>
      <c r="BE225" s="66" t="n">
        <v>151.8</v>
      </c>
      <c r="BF225" s="24" t="inlineStr">
        <is>
          <t>الكترولوكس</t>
        </is>
      </c>
      <c r="BG225" s="68" t="inlineStr">
        <is>
          <t>القاهرة للصناعات المغذية غسالات</t>
        </is>
      </c>
      <c r="BH225" s="68" t="inlineStr">
        <is>
          <t>1.63E+13</t>
        </is>
      </c>
      <c r="BI225" s="68" t="n"/>
      <c r="BJ225" s="68" t="n"/>
      <c r="BK225" s="68" t="n"/>
      <c r="BL225" s="68" t="n"/>
      <c r="BM225" s="68" t="n"/>
      <c r="BN225" s="68" t="n"/>
      <c r="BO225" s="68" t="n"/>
      <c r="BP225" s="68" t="n"/>
      <c r="BQ225" s="68" t="n"/>
      <c r="BR225" s="68" t="n"/>
      <c r="BS225" s="68" t="n"/>
      <c r="BT225" s="68" t="n"/>
      <c r="BU225" s="68" t="n"/>
      <c r="BV225" s="68" t="n"/>
      <c r="BW225" s="68" t="n"/>
      <c r="BX225" s="68" t="n"/>
      <c r="BY225" s="68" t="n"/>
      <c r="BZ225" s="68" t="n"/>
      <c r="CA225" s="68" t="n"/>
      <c r="CB225" s="68" t="n"/>
      <c r="CC225" s="68" t="n"/>
      <c r="CD225" s="68" t="n"/>
      <c r="CE225" s="68" t="n"/>
      <c r="CF225" s="68" t="n"/>
      <c r="CG225" s="68" t="n"/>
      <c r="CH225" s="68" t="n"/>
      <c r="CI225" s="68" t="n"/>
      <c r="CJ225" s="68" t="n"/>
      <c r="CK225" s="68" t="n"/>
      <c r="CL225" s="68" t="n"/>
      <c r="CM225" s="68" t="n"/>
      <c r="CN225" s="68" t="n"/>
      <c r="CO225" s="68" t="n"/>
      <c r="CP225" s="68" t="n"/>
      <c r="CQ225" s="68" t="n"/>
      <c r="CR225" s="68" t="n"/>
      <c r="CS225" s="68" t="n"/>
      <c r="CT225" s="68" t="n"/>
      <c r="CU225" s="68" t="n"/>
      <c r="CV225" s="68" t="n"/>
    </row>
    <row r="226" ht="31.5" customFormat="1" customHeight="1" s="69">
      <c r="A226" s="56" t="n">
        <v>2021</v>
      </c>
      <c r="B226" s="57" t="n">
        <v>2</v>
      </c>
      <c r="C226" s="460" t="n"/>
      <c r="D226" s="57" t="n"/>
      <c r="E226" s="57" t="n"/>
      <c r="F226" s="58" t="n"/>
      <c r="G226" s="59" t="n"/>
      <c r="H226" s="59" t="n"/>
      <c r="I226" s="59" t="n"/>
      <c r="J226" s="59" t="n"/>
      <c r="K226" s="153" t="n"/>
      <c r="L226" s="154" t="n"/>
      <c r="M226" s="155" t="n"/>
      <c r="N226" s="94" t="n"/>
      <c r="O226" s="94" t="n"/>
      <c r="P226" s="94" t="n"/>
      <c r="Q226" s="94" t="n"/>
      <c r="R226" s="94" t="n"/>
      <c r="S226" s="60" t="n"/>
      <c r="T226" s="60" t="n"/>
      <c r="U226" s="94" t="n"/>
      <c r="V226" s="94" t="n"/>
      <c r="W226" s="94" t="n"/>
      <c r="X226" s="94" t="n"/>
      <c r="Y226" s="94" t="n"/>
      <c r="Z226" s="60" t="n"/>
      <c r="AA226" s="60" t="n"/>
      <c r="AB226" s="94" t="n"/>
      <c r="AC226" s="94" t="n"/>
      <c r="AD226" s="94" t="n"/>
      <c r="AE226" s="94" t="n"/>
      <c r="AF226" s="94" t="n"/>
      <c r="AG226" s="60" t="n"/>
      <c r="AH226" s="60" t="n"/>
      <c r="AI226" s="61" t="n"/>
      <c r="AJ226" s="62" t="n"/>
      <c r="AK226" s="63" t="n"/>
      <c r="AL226" s="60" t="n"/>
      <c r="AM226" s="60" t="n"/>
      <c r="AN226" s="64" t="n"/>
      <c r="AO226" s="64" t="n"/>
      <c r="AP226" s="64" t="n"/>
      <c r="AQ226" s="64" t="n"/>
      <c r="AR226" s="64" t="n"/>
      <c r="AS226" s="64" t="n"/>
      <c r="AT226" s="64" t="n"/>
      <c r="AU226" s="64" t="n"/>
      <c r="AV226" s="64" t="n"/>
      <c r="AW226" s="65" t="n"/>
      <c r="AX226" s="66" t="n"/>
      <c r="AY226" s="461" t="n"/>
      <c r="AZ226" s="67" t="n"/>
      <c r="BA226" s="66" t="n"/>
      <c r="BB226" s="66" t="n">
        <v>0.1</v>
      </c>
      <c r="BC226" s="66" t="n">
        <v>2.9</v>
      </c>
      <c r="BD226" s="66" t="n">
        <v>1.7</v>
      </c>
      <c r="BE226" s="66" t="n">
        <v>57.4</v>
      </c>
      <c r="BF226" s="24" t="inlineStr">
        <is>
          <t>الكترولوكس</t>
        </is>
      </c>
      <c r="BG226" s="68" t="inlineStr">
        <is>
          <t>القاهرة للصناعات المغذية غسالات</t>
        </is>
      </c>
      <c r="BH226" s="68" t="inlineStr">
        <is>
          <t>1.63E+13</t>
        </is>
      </c>
      <c r="BI226" s="68" t="n"/>
      <c r="BJ226" s="68" t="n"/>
      <c r="BK226" s="68" t="n"/>
      <c r="BL226" s="68" t="n"/>
      <c r="BM226" s="68" t="n"/>
      <c r="BN226" s="68" t="n"/>
      <c r="BO226" s="68" t="n"/>
      <c r="BP226" s="68" t="n"/>
      <c r="BQ226" s="68" t="n"/>
      <c r="BR226" s="68" t="n"/>
      <c r="BS226" s="68" t="n"/>
      <c r="BT226" s="68" t="n"/>
      <c r="BU226" s="68" t="n"/>
      <c r="BV226" s="68" t="n"/>
      <c r="BW226" s="68" t="n"/>
      <c r="BX226" s="68" t="n"/>
      <c r="BY226" s="68" t="n"/>
      <c r="BZ226" s="68" t="n"/>
      <c r="CA226" s="68" t="n"/>
      <c r="CB226" s="68" t="n"/>
      <c r="CC226" s="68" t="n"/>
      <c r="CD226" s="68" t="n"/>
      <c r="CE226" s="68" t="n"/>
      <c r="CF226" s="68" t="n"/>
      <c r="CG226" s="68" t="n"/>
      <c r="CH226" s="68" t="n"/>
      <c r="CI226" s="68" t="n"/>
      <c r="CJ226" s="68" t="n"/>
      <c r="CK226" s="68" t="n"/>
      <c r="CL226" s="68" t="n"/>
      <c r="CM226" s="68" t="n"/>
      <c r="CN226" s="68" t="n"/>
      <c r="CO226" s="68" t="n"/>
      <c r="CP226" s="68" t="n"/>
      <c r="CQ226" s="68" t="n"/>
      <c r="CR226" s="68" t="n"/>
      <c r="CS226" s="68" t="n"/>
      <c r="CT226" s="68" t="n"/>
      <c r="CU226" s="68" t="n"/>
      <c r="CV226" s="68" t="n"/>
    </row>
    <row r="227" ht="31.5" customFormat="1" customHeight="1" s="69">
      <c r="A227" s="56" t="n">
        <v>2021</v>
      </c>
      <c r="B227" s="57" t="n">
        <v>2</v>
      </c>
      <c r="C227" s="460" t="n"/>
      <c r="D227" s="57" t="n"/>
      <c r="E227" s="57" t="n"/>
      <c r="F227" s="58" t="n"/>
      <c r="G227" s="59" t="n"/>
      <c r="H227" s="59" t="n"/>
      <c r="I227" s="59" t="n"/>
      <c r="J227" s="59" t="n"/>
      <c r="K227" s="153" t="n"/>
      <c r="L227" s="154" t="n"/>
      <c r="M227" s="155" t="n"/>
      <c r="N227" s="94" t="n"/>
      <c r="O227" s="94" t="n"/>
      <c r="P227" s="94" t="n"/>
      <c r="Q227" s="94" t="n"/>
      <c r="R227" s="94" t="n"/>
      <c r="S227" s="60" t="n"/>
      <c r="T227" s="60" t="n"/>
      <c r="U227" s="94" t="n"/>
      <c r="V227" s="94" t="n"/>
      <c r="W227" s="94" t="n"/>
      <c r="X227" s="94" t="n"/>
      <c r="Y227" s="94" t="n"/>
      <c r="Z227" s="60" t="n"/>
      <c r="AA227" s="60" t="n"/>
      <c r="AB227" s="94" t="n"/>
      <c r="AC227" s="94" t="n"/>
      <c r="AD227" s="94" t="n"/>
      <c r="AE227" s="94" t="n"/>
      <c r="AF227" s="94" t="n"/>
      <c r="AG227" s="60" t="n"/>
      <c r="AH227" s="60" t="n"/>
      <c r="AI227" s="61" t="n"/>
      <c r="AJ227" s="62" t="n"/>
      <c r="AK227" s="63" t="n"/>
      <c r="AL227" s="60" t="n"/>
      <c r="AM227" s="60" t="n"/>
      <c r="AN227" s="64" t="n"/>
      <c r="AO227" s="64" t="n"/>
      <c r="AP227" s="64" t="n"/>
      <c r="AQ227" s="64" t="n"/>
      <c r="AR227" s="64" t="n"/>
      <c r="AS227" s="64" t="n"/>
      <c r="AT227" s="64" t="n"/>
      <c r="AU227" s="64" t="n"/>
      <c r="AV227" s="64" t="n"/>
      <c r="AW227" s="65" t="n"/>
      <c r="AX227" s="66" t="n"/>
      <c r="AY227" s="461" t="n"/>
      <c r="AZ227" s="67" t="n"/>
      <c r="BA227" s="66" t="n"/>
      <c r="BB227" s="66" t="n">
        <v>0.2</v>
      </c>
      <c r="BC227" s="66" t="n">
        <v>3</v>
      </c>
      <c r="BD227" s="66" t="n">
        <v>7.8</v>
      </c>
      <c r="BE227" s="66" t="n">
        <v>115.7</v>
      </c>
      <c r="BF227" s="24" t="inlineStr">
        <is>
          <t>الكترولوكس</t>
        </is>
      </c>
      <c r="BG227" s="68" t="inlineStr">
        <is>
          <t>القاهرة للصناعات المغذية غسالات</t>
        </is>
      </c>
      <c r="BH227" s="68" t="inlineStr">
        <is>
          <t>1.63E+13</t>
        </is>
      </c>
      <c r="BI227" s="68" t="n"/>
      <c r="BJ227" s="68" t="n"/>
      <c r="BK227" s="68" t="n"/>
      <c r="BL227" s="68" t="n"/>
      <c r="BM227" s="68" t="n"/>
      <c r="BN227" s="68" t="n"/>
      <c r="BO227" s="68" t="n"/>
      <c r="BP227" s="68" t="n"/>
      <c r="BQ227" s="68" t="n"/>
      <c r="BR227" s="68" t="n"/>
      <c r="BS227" s="68" t="n"/>
      <c r="BT227" s="68" t="n"/>
      <c r="BU227" s="68" t="n"/>
      <c r="BV227" s="68" t="n"/>
      <c r="BW227" s="68" t="n"/>
      <c r="BX227" s="68" t="n"/>
      <c r="BY227" s="68" t="n"/>
      <c r="BZ227" s="68" t="n"/>
      <c r="CA227" s="68" t="n"/>
      <c r="CB227" s="68" t="n"/>
      <c r="CC227" s="68" t="n"/>
      <c r="CD227" s="68" t="n"/>
      <c r="CE227" s="68" t="n"/>
      <c r="CF227" s="68" t="n"/>
      <c r="CG227" s="68" t="n"/>
      <c r="CH227" s="68" t="n"/>
      <c r="CI227" s="68" t="n"/>
      <c r="CJ227" s="68" t="n"/>
      <c r="CK227" s="68" t="n"/>
      <c r="CL227" s="68" t="n"/>
      <c r="CM227" s="68" t="n"/>
      <c r="CN227" s="68" t="n"/>
      <c r="CO227" s="68" t="n"/>
      <c r="CP227" s="68" t="n"/>
      <c r="CQ227" s="68" t="n"/>
      <c r="CR227" s="68" t="n"/>
      <c r="CS227" s="68" t="n"/>
      <c r="CT227" s="68" t="n"/>
      <c r="CU227" s="68" t="n"/>
      <c r="CV227" s="68" t="n"/>
    </row>
    <row r="228" ht="31.5" customFormat="1" customHeight="1" s="69">
      <c r="A228" s="56" t="n">
        <v>2021</v>
      </c>
      <c r="B228" s="57" t="n">
        <v>2</v>
      </c>
      <c r="C228" s="460" t="n"/>
      <c r="D228" s="57" t="n"/>
      <c r="E228" s="57" t="n"/>
      <c r="F228" s="58" t="n"/>
      <c r="G228" s="59" t="n"/>
      <c r="H228" s="59" t="n"/>
      <c r="I228" s="59" t="n"/>
      <c r="J228" s="59" t="n"/>
      <c r="K228" s="153" t="n"/>
      <c r="L228" s="154" t="n"/>
      <c r="M228" s="155" t="n"/>
      <c r="N228" s="94" t="n"/>
      <c r="O228" s="94" t="n"/>
      <c r="P228" s="94" t="n"/>
      <c r="Q228" s="94" t="n"/>
      <c r="R228" s="94" t="n"/>
      <c r="S228" s="60" t="n"/>
      <c r="T228" s="60" t="n"/>
      <c r="U228" s="94" t="n"/>
      <c r="V228" s="94" t="n"/>
      <c r="W228" s="94" t="n"/>
      <c r="X228" s="94" t="n"/>
      <c r="Y228" s="94" t="n"/>
      <c r="Z228" s="60" t="n"/>
      <c r="AA228" s="60" t="n"/>
      <c r="AB228" s="94" t="n"/>
      <c r="AC228" s="94" t="n"/>
      <c r="AD228" s="94" t="n"/>
      <c r="AE228" s="94" t="n"/>
      <c r="AF228" s="94" t="n"/>
      <c r="AG228" s="60" t="n"/>
      <c r="AH228" s="60" t="n"/>
      <c r="AI228" s="61" t="n"/>
      <c r="AJ228" s="62" t="n"/>
      <c r="AK228" s="63" t="n"/>
      <c r="AL228" s="60" t="n"/>
      <c r="AM228" s="60" t="n"/>
      <c r="AN228" s="64" t="n"/>
      <c r="AO228" s="64" t="n"/>
      <c r="AP228" s="64" t="n"/>
      <c r="AQ228" s="64" t="n"/>
      <c r="AR228" s="64" t="n"/>
      <c r="AS228" s="64" t="n"/>
      <c r="AT228" s="64" t="n"/>
      <c r="AU228" s="64" t="n"/>
      <c r="AV228" s="64" t="n"/>
      <c r="AW228" s="65" t="n"/>
      <c r="AX228" s="66" t="n"/>
      <c r="AY228" s="461" t="n"/>
      <c r="AZ228" s="67" t="n"/>
      <c r="BA228" s="66" t="n"/>
      <c r="BB228" s="66" t="n"/>
      <c r="BC228" s="66" t="n"/>
      <c r="BD228" s="66" t="n"/>
      <c r="BE228" s="66" t="n"/>
      <c r="BF228" s="24" t="inlineStr">
        <is>
          <t>اطلانتيك</t>
        </is>
      </c>
      <c r="BG228" s="68" t="inlineStr">
        <is>
          <t>اطلانتيك</t>
        </is>
      </c>
      <c r="BH228" s="68" t="n"/>
      <c r="BI228" s="68" t="n"/>
      <c r="BJ228" s="68" t="n"/>
      <c r="BK228" s="68" t="n"/>
      <c r="BL228" s="68" t="n"/>
      <c r="BM228" s="68" t="n"/>
      <c r="BN228" s="68" t="n"/>
      <c r="BO228" s="68" t="n"/>
      <c r="BP228" s="68" t="n"/>
      <c r="BQ228" s="68" t="n"/>
      <c r="BR228" s="68" t="n"/>
      <c r="BS228" s="68" t="n"/>
      <c r="BT228" s="68" t="n"/>
      <c r="BU228" s="68" t="n"/>
      <c r="BV228" s="68" t="n"/>
      <c r="BW228" s="68" t="n"/>
      <c r="BX228" s="68" t="n"/>
      <c r="BY228" s="68" t="n"/>
      <c r="BZ228" s="68" t="n"/>
      <c r="CA228" s="68" t="n"/>
      <c r="CB228" s="68" t="n"/>
      <c r="CC228" s="68" t="n"/>
      <c r="CD228" s="68" t="n"/>
      <c r="CE228" s="68" t="n"/>
      <c r="CF228" s="68" t="n"/>
      <c r="CG228" s="68" t="n"/>
      <c r="CH228" s="68" t="n"/>
      <c r="CI228" s="68" t="n"/>
      <c r="CJ228" s="68" t="n"/>
      <c r="CK228" s="68" t="n"/>
      <c r="CL228" s="68" t="n"/>
      <c r="CM228" s="68" t="n"/>
      <c r="CN228" s="68" t="n"/>
      <c r="CO228" s="68" t="n"/>
      <c r="CP228" s="68" t="n"/>
      <c r="CQ228" s="68" t="n"/>
      <c r="CR228" s="68" t="n"/>
      <c r="CS228" s="68" t="n"/>
      <c r="CT228" s="68" t="n"/>
      <c r="CU228" s="68" t="n"/>
      <c r="CV228" s="68" t="n"/>
    </row>
    <row r="229" ht="31.5" customFormat="1" customHeight="1" s="69">
      <c r="A229" s="56" t="n">
        <v>2021</v>
      </c>
      <c r="B229" s="57" t="n">
        <v>2</v>
      </c>
      <c r="C229" s="460" t="n"/>
      <c r="D229" s="57" t="n"/>
      <c r="E229" s="57" t="n"/>
      <c r="F229" s="58" t="n"/>
      <c r="G229" s="59" t="n"/>
      <c r="H229" s="59" t="n"/>
      <c r="I229" s="59" t="n"/>
      <c r="J229" s="59" t="n"/>
      <c r="K229" s="153" t="n"/>
      <c r="L229" s="154" t="n"/>
      <c r="M229" s="155" t="n"/>
      <c r="N229" s="94" t="n"/>
      <c r="O229" s="94" t="n"/>
      <c r="P229" s="94" t="n"/>
      <c r="Q229" s="94" t="n"/>
      <c r="R229" s="94" t="n"/>
      <c r="S229" s="60" t="n"/>
      <c r="T229" s="60" t="n"/>
      <c r="U229" s="94" t="n"/>
      <c r="V229" s="94" t="n"/>
      <c r="W229" s="94" t="n"/>
      <c r="X229" s="94" t="n"/>
      <c r="Y229" s="94" t="n"/>
      <c r="Z229" s="60" t="n"/>
      <c r="AA229" s="60" t="n"/>
      <c r="AB229" s="94" t="n"/>
      <c r="AC229" s="94" t="n"/>
      <c r="AD229" s="94" t="n"/>
      <c r="AE229" s="94" t="n"/>
      <c r="AF229" s="94" t="n"/>
      <c r="AG229" s="60" t="n"/>
      <c r="AH229" s="60" t="n"/>
      <c r="AI229" s="61" t="n"/>
      <c r="AJ229" s="62" t="n"/>
      <c r="AK229" s="63" t="n"/>
      <c r="AL229" s="60" t="n"/>
      <c r="AM229" s="60" t="n"/>
      <c r="AN229" s="64" t="n"/>
      <c r="AO229" s="64" t="n"/>
      <c r="AP229" s="64" t="n"/>
      <c r="AQ229" s="64" t="n"/>
      <c r="AR229" s="64" t="n"/>
      <c r="AS229" s="64" t="n"/>
      <c r="AT229" s="64" t="n"/>
      <c r="AU229" s="64" t="n"/>
      <c r="AV229" s="64" t="n"/>
      <c r="AW229" s="65" t="n"/>
      <c r="AX229" s="66" t="n"/>
      <c r="AY229" s="461" t="n"/>
      <c r="AZ229" s="67" t="n"/>
      <c r="BA229" s="66" t="n"/>
      <c r="BB229" s="66" t="n"/>
      <c r="BC229" s="66" t="n"/>
      <c r="BD229" s="66" t="n"/>
      <c r="BE229" s="66" t="n"/>
      <c r="BF229" s="24" t="inlineStr">
        <is>
          <t>توشيبا</t>
        </is>
      </c>
      <c r="BG229" s="68" t="inlineStr">
        <is>
          <t>توشيبا للاجهزة المرئية</t>
        </is>
      </c>
      <c r="BH229" s="68" t="n"/>
      <c r="BI229" s="68" t="n"/>
      <c r="BJ229" s="68" t="n"/>
      <c r="BK229" s="68" t="n"/>
      <c r="BL229" s="68" t="n"/>
      <c r="BM229" s="68" t="n"/>
      <c r="BN229" s="68" t="n"/>
      <c r="BO229" s="68" t="n"/>
      <c r="BP229" s="68" t="n"/>
      <c r="BQ229" s="68" t="n"/>
      <c r="BR229" s="68" t="n"/>
      <c r="BS229" s="68" t="n"/>
      <c r="BT229" s="68" t="n"/>
      <c r="BU229" s="68" t="n"/>
      <c r="BV229" s="68" t="n"/>
      <c r="BW229" s="68" t="n"/>
      <c r="BX229" s="68" t="n"/>
      <c r="BY229" s="68" t="n"/>
      <c r="BZ229" s="68" t="n"/>
      <c r="CA229" s="68" t="n"/>
      <c r="CB229" s="68" t="n"/>
      <c r="CC229" s="68" t="n"/>
      <c r="CD229" s="68" t="n"/>
      <c r="CE229" s="68" t="n"/>
      <c r="CF229" s="68" t="n"/>
      <c r="CG229" s="68" t="n"/>
      <c r="CH229" s="68" t="n"/>
      <c r="CI229" s="68" t="n"/>
      <c r="CJ229" s="68" t="n"/>
      <c r="CK229" s="68" t="n"/>
      <c r="CL229" s="68" t="n"/>
      <c r="CM229" s="68" t="n"/>
      <c r="CN229" s="68" t="n"/>
      <c r="CO229" s="68" t="n"/>
      <c r="CP229" s="68" t="n"/>
      <c r="CQ229" s="68" t="n"/>
      <c r="CR229" s="68" t="n"/>
      <c r="CS229" s="68" t="n"/>
      <c r="CT229" s="68" t="n"/>
      <c r="CU229" s="68" t="n"/>
      <c r="CV229" s="68" t="n"/>
    </row>
    <row r="230" ht="31.5" customFormat="1" customHeight="1" s="69">
      <c r="A230" s="56" t="n">
        <v>2021</v>
      </c>
      <c r="B230" s="57" t="n">
        <v>2</v>
      </c>
      <c r="C230" s="460" t="n"/>
      <c r="D230" s="57" t="n"/>
      <c r="E230" s="57" t="n"/>
      <c r="F230" s="58" t="n"/>
      <c r="G230" s="59" t="n"/>
      <c r="H230" s="59" t="n"/>
      <c r="I230" s="59" t="n"/>
      <c r="J230" s="59" t="n"/>
      <c r="K230" s="153" t="n"/>
      <c r="L230" s="154" t="n"/>
      <c r="M230" s="155" t="n"/>
      <c r="N230" s="94" t="n"/>
      <c r="O230" s="94" t="n"/>
      <c r="P230" s="94" t="n"/>
      <c r="Q230" s="94" t="n"/>
      <c r="R230" s="94" t="n"/>
      <c r="S230" s="60" t="n"/>
      <c r="T230" s="60" t="n"/>
      <c r="U230" s="94" t="n"/>
      <c r="V230" s="94" t="n"/>
      <c r="W230" s="94" t="n"/>
      <c r="X230" s="94" t="n"/>
      <c r="Y230" s="94" t="n"/>
      <c r="Z230" s="60" t="n"/>
      <c r="AA230" s="60" t="n"/>
      <c r="AB230" s="94" t="n"/>
      <c r="AC230" s="94" t="n"/>
      <c r="AD230" s="94" t="n"/>
      <c r="AE230" s="94" t="n"/>
      <c r="AF230" s="94" t="n"/>
      <c r="AG230" s="60" t="n"/>
      <c r="AH230" s="60" t="n"/>
      <c r="AI230" s="61" t="n"/>
      <c r="AJ230" s="62" t="n"/>
      <c r="AK230" s="63" t="n"/>
      <c r="AL230" s="60" t="n"/>
      <c r="AM230" s="60" t="n"/>
      <c r="AN230" s="64" t="n"/>
      <c r="AO230" s="64" t="n"/>
      <c r="AP230" s="64" t="n"/>
      <c r="AQ230" s="64" t="n"/>
      <c r="AR230" s="64" t="n"/>
      <c r="AS230" s="64" t="n"/>
      <c r="AT230" s="64" t="n"/>
      <c r="AU230" s="64" t="n"/>
      <c r="AV230" s="64" t="n"/>
      <c r="AW230" s="65" t="n"/>
      <c r="AX230" s="66" t="n"/>
      <c r="AY230" s="461" t="n"/>
      <c r="AZ230" s="67" t="n"/>
      <c r="BA230" s="66" t="n"/>
      <c r="BB230" s="66" t="n">
        <v>0.1</v>
      </c>
      <c r="BC230" s="66" t="n">
        <v>1.5</v>
      </c>
      <c r="BD230" s="66" t="n">
        <v>4.1</v>
      </c>
      <c r="BE230" s="66" t="n">
        <v>113.9</v>
      </c>
      <c r="BF230" s="24" t="inlineStr">
        <is>
          <t>LG</t>
        </is>
      </c>
      <c r="BG230" s="68" t="inlineStr">
        <is>
          <t>HE</t>
        </is>
      </c>
      <c r="BH230" s="68" t="inlineStr">
        <is>
          <t>AGG76599801</t>
        </is>
      </c>
      <c r="BI230" s="68" t="inlineStr">
        <is>
          <t>mmf</t>
        </is>
      </c>
      <c r="BJ230" s="68" t="n"/>
      <c r="BK230" s="68" t="n"/>
      <c r="BL230" s="68" t="n"/>
      <c r="BM230" s="68" t="n"/>
      <c r="BN230" s="68" t="n"/>
      <c r="BO230" s="68" t="n"/>
      <c r="BP230" s="68" t="n"/>
      <c r="BQ230" s="68" t="n"/>
      <c r="BR230" s="68" t="n"/>
      <c r="BS230" s="68" t="n"/>
      <c r="BT230" s="68" t="n"/>
      <c r="BU230" s="68" t="n"/>
      <c r="BV230" s="68" t="n"/>
      <c r="BW230" s="68" t="n"/>
      <c r="BX230" s="68" t="n"/>
      <c r="BY230" s="68" t="n"/>
      <c r="BZ230" s="68" t="n"/>
      <c r="CA230" s="68" t="n"/>
      <c r="CB230" s="68" t="n"/>
      <c r="CC230" s="68" t="n"/>
      <c r="CD230" s="68" t="n"/>
      <c r="CE230" s="68" t="n"/>
      <c r="CF230" s="68" t="n"/>
      <c r="CG230" s="68" t="n"/>
      <c r="CH230" s="68" t="n"/>
      <c r="CI230" s="68" t="n"/>
      <c r="CJ230" s="68" t="n"/>
      <c r="CK230" s="68" t="n"/>
      <c r="CL230" s="68" t="n"/>
      <c r="CM230" s="68" t="n"/>
      <c r="CN230" s="68" t="n"/>
      <c r="CO230" s="68" t="n"/>
      <c r="CP230" s="68" t="n"/>
      <c r="CQ230" s="68" t="n"/>
      <c r="CR230" s="68" t="n"/>
      <c r="CS230" s="68" t="n"/>
      <c r="CT230" s="68" t="n"/>
      <c r="CU230" s="68" t="n"/>
      <c r="CV230" s="68" t="n"/>
    </row>
    <row r="231" ht="31.5" customFormat="1" customHeight="1" s="69">
      <c r="A231" s="56" t="n">
        <v>2021</v>
      </c>
      <c r="B231" s="57" t="n">
        <v>2</v>
      </c>
      <c r="C231" s="460" t="n"/>
      <c r="D231" s="57" t="n"/>
      <c r="E231" s="57" t="n"/>
      <c r="F231" s="58" t="n"/>
      <c r="G231" s="59" t="n"/>
      <c r="H231" s="59" t="n"/>
      <c r="I231" s="59" t="n"/>
      <c r="J231" s="59" t="n"/>
      <c r="K231" s="153" t="n"/>
      <c r="L231" s="154" t="n"/>
      <c r="M231" s="155" t="n"/>
      <c r="N231" s="94" t="n"/>
      <c r="O231" s="94" t="n"/>
      <c r="P231" s="94" t="n"/>
      <c r="Q231" s="94" t="n"/>
      <c r="R231" s="94" t="n"/>
      <c r="S231" s="60" t="n"/>
      <c r="T231" s="60" t="n"/>
      <c r="U231" s="94" t="n"/>
      <c r="V231" s="94" t="n"/>
      <c r="W231" s="94" t="n"/>
      <c r="X231" s="94" t="n"/>
      <c r="Y231" s="94" t="n"/>
      <c r="Z231" s="60" t="n"/>
      <c r="AA231" s="60" t="n"/>
      <c r="AB231" s="94" t="n"/>
      <c r="AC231" s="94" t="n"/>
      <c r="AD231" s="94" t="n"/>
      <c r="AE231" s="94" t="n"/>
      <c r="AF231" s="94" t="n"/>
      <c r="AG231" s="60" t="n"/>
      <c r="AH231" s="60" t="n"/>
      <c r="AI231" s="61" t="n"/>
      <c r="AJ231" s="62" t="n"/>
      <c r="AK231" s="63" t="n"/>
      <c r="AL231" s="60" t="n"/>
      <c r="AM231" s="60" t="n"/>
      <c r="AN231" s="64" t="n"/>
      <c r="AO231" s="64" t="n"/>
      <c r="AP231" s="64" t="n"/>
      <c r="AQ231" s="64" t="n"/>
      <c r="AR231" s="64" t="n"/>
      <c r="AS231" s="64" t="n"/>
      <c r="AT231" s="64" t="n"/>
      <c r="AU231" s="64" t="n"/>
      <c r="AV231" s="64" t="n"/>
      <c r="AW231" s="65" t="n"/>
      <c r="AX231" s="66" t="n"/>
      <c r="AY231" s="461" t="n"/>
      <c r="AZ231" s="67" t="n"/>
      <c r="BA231" s="66" t="n">
        <v>1</v>
      </c>
      <c r="BB231" s="66" t="n">
        <v>0</v>
      </c>
      <c r="BC231" s="66" t="n">
        <v>4.8</v>
      </c>
      <c r="BD231" s="66" t="n">
        <v>4.6</v>
      </c>
      <c r="BE231" s="66" t="n">
        <v>515</v>
      </c>
      <c r="BF231" s="24" t="inlineStr">
        <is>
          <t>عملاء متنوعون</t>
        </is>
      </c>
      <c r="BG231" s="68" t="n"/>
      <c r="BH231" s="68" t="n"/>
      <c r="BI231" s="68" t="n"/>
      <c r="BJ231" s="68" t="n"/>
      <c r="BK231" s="68" t="n"/>
      <c r="BL231" s="68" t="n"/>
      <c r="BM231" s="68" t="n"/>
      <c r="BN231" s="68" t="n"/>
      <c r="BO231" s="68" t="n"/>
      <c r="BP231" s="68" t="n"/>
      <c r="BQ231" s="68" t="n"/>
      <c r="BR231" s="68" t="n"/>
      <c r="BS231" s="68" t="n"/>
      <c r="BT231" s="68" t="n"/>
      <c r="BU231" s="68" t="n"/>
      <c r="BV231" s="68" t="n"/>
      <c r="BW231" s="68" t="n"/>
      <c r="BX231" s="68" t="n"/>
      <c r="BY231" s="68" t="n"/>
      <c r="BZ231" s="68" t="n"/>
      <c r="CA231" s="68" t="n"/>
      <c r="CB231" s="68" t="n"/>
      <c r="CC231" s="68" t="n"/>
      <c r="CD231" s="68" t="n"/>
      <c r="CE231" s="68" t="n"/>
      <c r="CF231" s="68" t="n"/>
      <c r="CG231" s="68" t="n"/>
      <c r="CH231" s="68" t="n"/>
      <c r="CI231" s="68" t="n"/>
      <c r="CJ231" s="68" t="n"/>
      <c r="CK231" s="68" t="n"/>
      <c r="CL231" s="68" t="n"/>
      <c r="CM231" s="68" t="n"/>
      <c r="CN231" s="68" t="n"/>
      <c r="CO231" s="68" t="n"/>
      <c r="CP231" s="68" t="n"/>
      <c r="CQ231" s="68" t="n"/>
      <c r="CR231" s="68" t="n"/>
      <c r="CS231" s="68" t="n"/>
      <c r="CT231" s="68" t="n"/>
      <c r="CU231" s="68" t="n"/>
      <c r="CV231" s="68" t="n"/>
    </row>
    <row r="232" ht="31.5" customFormat="1" customHeight="1" s="69">
      <c r="A232" s="56" t="n">
        <v>2021</v>
      </c>
      <c r="B232" s="57" t="n">
        <v>2</v>
      </c>
      <c r="C232" s="460" t="n"/>
      <c r="D232" s="57" t="n"/>
      <c r="E232" s="57" t="n"/>
      <c r="F232" s="58" t="n"/>
      <c r="G232" s="59" t="n"/>
      <c r="H232" s="59" t="n"/>
      <c r="I232" s="59" t="n"/>
      <c r="J232" s="59" t="n"/>
      <c r="K232" s="153" t="n"/>
      <c r="L232" s="154" t="n"/>
      <c r="M232" s="155" t="n"/>
      <c r="N232" s="94" t="n"/>
      <c r="O232" s="94" t="n"/>
      <c r="P232" s="94" t="n"/>
      <c r="Q232" s="94" t="n"/>
      <c r="R232" s="94" t="n"/>
      <c r="S232" s="60" t="n"/>
      <c r="T232" s="60" t="n"/>
      <c r="U232" s="94" t="n"/>
      <c r="V232" s="94" t="n"/>
      <c r="W232" s="94" t="n"/>
      <c r="X232" s="94" t="n"/>
      <c r="Y232" s="94" t="n"/>
      <c r="Z232" s="60" t="n"/>
      <c r="AA232" s="60" t="n"/>
      <c r="AB232" s="94" t="n"/>
      <c r="AC232" s="94" t="n"/>
      <c r="AD232" s="94" t="n"/>
      <c r="AE232" s="94" t="n"/>
      <c r="AF232" s="94" t="n"/>
      <c r="AG232" s="60" t="n"/>
      <c r="AH232" s="60" t="n"/>
      <c r="AI232" s="61" t="n"/>
      <c r="AJ232" s="62" t="n"/>
      <c r="AK232" s="63" t="n"/>
      <c r="AL232" s="60" t="n"/>
      <c r="AM232" s="60" t="n"/>
      <c r="AN232" s="64" t="n"/>
      <c r="AO232" s="64" t="n"/>
      <c r="AP232" s="64" t="n"/>
      <c r="AQ232" s="64" t="n"/>
      <c r="AR232" s="64" t="n"/>
      <c r="AS232" s="64" t="n"/>
      <c r="AT232" s="64" t="n"/>
      <c r="AU232" s="64" t="n"/>
      <c r="AV232" s="64" t="n"/>
      <c r="AW232" s="65" t="n"/>
      <c r="AX232" s="66" t="n"/>
      <c r="AY232" s="461" t="n"/>
      <c r="AZ232" s="67" t="n"/>
      <c r="BA232" s="66" t="n">
        <v>1</v>
      </c>
      <c r="BB232" s="66" t="n">
        <v>0</v>
      </c>
      <c r="BC232" s="66" t="n">
        <v>2.3</v>
      </c>
      <c r="BD232" s="66" t="n">
        <v>12</v>
      </c>
      <c r="BE232" s="66" t="n">
        <v>1921.8</v>
      </c>
      <c r="BF232" s="24" t="inlineStr">
        <is>
          <t>العربيه للصناعات الكهربائيه</t>
        </is>
      </c>
      <c r="BG232" s="68" t="inlineStr">
        <is>
          <t>العربيه للصناعات الكهربائيه</t>
        </is>
      </c>
      <c r="BH232" s="68" t="n"/>
      <c r="BI232" s="68" t="n"/>
      <c r="BJ232" s="68" t="n"/>
      <c r="BK232" s="68" t="n"/>
      <c r="BL232" s="68" t="n"/>
      <c r="BM232" s="68" t="n"/>
      <c r="BN232" s="68" t="n"/>
      <c r="BO232" s="68" t="n"/>
      <c r="BP232" s="68" t="n"/>
      <c r="BQ232" s="68" t="n"/>
      <c r="BR232" s="68" t="n"/>
      <c r="BS232" s="68" t="n"/>
      <c r="BT232" s="68" t="n"/>
      <c r="BU232" s="68" t="n"/>
      <c r="BV232" s="68" t="n"/>
      <c r="BW232" s="68" t="n"/>
      <c r="BX232" s="68" t="n"/>
      <c r="BY232" s="68" t="n"/>
      <c r="BZ232" s="68" t="n"/>
      <c r="CA232" s="68" t="n"/>
      <c r="CB232" s="68" t="n"/>
      <c r="CC232" s="68" t="n"/>
      <c r="CD232" s="68" t="n"/>
      <c r="CE232" s="68" t="n"/>
      <c r="CF232" s="68" t="n"/>
      <c r="CG232" s="68" t="n"/>
      <c r="CH232" s="68" t="n"/>
      <c r="CI232" s="68" t="n"/>
      <c r="CJ232" s="68" t="n"/>
      <c r="CK232" s="68" t="n"/>
      <c r="CL232" s="68" t="n"/>
      <c r="CM232" s="68" t="n"/>
      <c r="CN232" s="68" t="n"/>
      <c r="CO232" s="68" t="n"/>
      <c r="CP232" s="68" t="n"/>
      <c r="CQ232" s="68" t="n"/>
      <c r="CR232" s="68" t="n"/>
      <c r="CS232" s="68" t="n"/>
      <c r="CT232" s="68" t="n"/>
      <c r="CU232" s="68" t="n"/>
      <c r="CV232" s="68" t="n"/>
    </row>
    <row r="233" ht="31.5" customFormat="1" customHeight="1" s="69">
      <c r="A233" s="56" t="n">
        <v>2021</v>
      </c>
      <c r="B233" s="57" t="n">
        <v>2</v>
      </c>
      <c r="C233" s="460" t="n"/>
      <c r="D233" s="57" t="n"/>
      <c r="E233" s="57" t="n"/>
      <c r="F233" s="58" t="n"/>
      <c r="G233" s="59" t="n"/>
      <c r="H233" s="59" t="n"/>
      <c r="I233" s="59" t="n"/>
      <c r="J233" s="59" t="n"/>
      <c r="K233" s="153" t="n"/>
      <c r="L233" s="154" t="n"/>
      <c r="M233" s="155" t="n"/>
      <c r="N233" s="94" t="n"/>
      <c r="O233" s="94" t="n"/>
      <c r="P233" s="94" t="n"/>
      <c r="Q233" s="94" t="n"/>
      <c r="R233" s="94" t="n"/>
      <c r="S233" s="60" t="n"/>
      <c r="T233" s="60" t="n"/>
      <c r="U233" s="94" t="n"/>
      <c r="V233" s="94" t="n"/>
      <c r="W233" s="94" t="n"/>
      <c r="X233" s="94" t="n"/>
      <c r="Y233" s="94" t="n"/>
      <c r="Z233" s="60" t="n"/>
      <c r="AA233" s="60" t="n"/>
      <c r="AB233" s="94" t="n"/>
      <c r="AC233" s="94" t="n"/>
      <c r="AD233" s="94" t="n"/>
      <c r="AE233" s="94" t="n"/>
      <c r="AF233" s="94" t="n"/>
      <c r="AG233" s="60" t="n"/>
      <c r="AH233" s="60" t="n"/>
      <c r="AI233" s="61" t="n"/>
      <c r="AJ233" s="62" t="n"/>
      <c r="AK233" s="63" t="n"/>
      <c r="AL233" s="60" t="n"/>
      <c r="AM233" s="60" t="n"/>
      <c r="AN233" s="64" t="n"/>
      <c r="AO233" s="64" t="n"/>
      <c r="AP233" s="64" t="n"/>
      <c r="AQ233" s="64" t="n"/>
      <c r="AR233" s="64" t="n"/>
      <c r="AS233" s="64" t="n"/>
      <c r="AT233" s="64" t="n"/>
      <c r="AU233" s="64" t="n"/>
      <c r="AV233" s="64" t="n"/>
      <c r="AW233" s="65" t="n"/>
      <c r="AX233" s="66" t="n"/>
      <c r="AY233" s="461" t="n"/>
      <c r="AZ233" s="67" t="n"/>
      <c r="BA233" s="66" t="n">
        <v>1</v>
      </c>
      <c r="BB233" s="66" t="n">
        <v>0.1</v>
      </c>
      <c r="BC233" s="66" t="n">
        <v>12.7</v>
      </c>
      <c r="BD233" s="66" t="n"/>
      <c r="BE233" s="66" t="n"/>
      <c r="BF233" s="24" t="inlineStr">
        <is>
          <t>LG</t>
        </is>
      </c>
      <c r="BG233" s="68" t="inlineStr">
        <is>
          <t>HE</t>
        </is>
      </c>
      <c r="BH233" s="68" t="inlineStr">
        <is>
          <t>3920EZ2058A</t>
        </is>
      </c>
      <c r="BI233" s="68" t="inlineStr">
        <is>
          <t>mmf</t>
        </is>
      </c>
      <c r="BJ233" s="68" t="n"/>
      <c r="BK233" s="68" t="n"/>
      <c r="BL233" s="68" t="n"/>
      <c r="BM233" s="68" t="n"/>
      <c r="BN233" s="68" t="n"/>
      <c r="BO233" s="68" t="n"/>
      <c r="BP233" s="68" t="n"/>
      <c r="BQ233" s="68" t="n"/>
      <c r="BR233" s="68" t="n"/>
      <c r="BS233" s="68" t="n"/>
      <c r="BT233" s="68" t="n"/>
      <c r="BU233" s="68" t="n"/>
      <c r="BV233" s="68" t="n"/>
      <c r="BW233" s="68" t="n"/>
      <c r="BX233" s="68" t="n"/>
      <c r="BY233" s="68" t="n"/>
      <c r="BZ233" s="68" t="n"/>
      <c r="CA233" s="68" t="n"/>
      <c r="CB233" s="68" t="n"/>
      <c r="CC233" s="68" t="n"/>
      <c r="CD233" s="68" t="n"/>
      <c r="CE233" s="68" t="n"/>
      <c r="CF233" s="68" t="n"/>
      <c r="CG233" s="68" t="n"/>
      <c r="CH233" s="68" t="n"/>
      <c r="CI233" s="68" t="n"/>
      <c r="CJ233" s="68" t="n"/>
      <c r="CK233" s="68" t="n"/>
      <c r="CL233" s="68" t="n"/>
      <c r="CM233" s="68" t="n"/>
      <c r="CN233" s="68" t="n"/>
      <c r="CO233" s="68" t="n"/>
      <c r="CP233" s="68" t="n"/>
      <c r="CQ233" s="68" t="n"/>
      <c r="CR233" s="68" t="n"/>
      <c r="CS233" s="68" t="n"/>
      <c r="CT233" s="68" t="n"/>
      <c r="CU233" s="68" t="n"/>
      <c r="CV233" s="68" t="n"/>
    </row>
    <row r="234" ht="31.5" customFormat="1" customHeight="1" s="69">
      <c r="A234" s="56" t="n">
        <v>2021</v>
      </c>
      <c r="B234" s="57" t="n">
        <v>2</v>
      </c>
      <c r="C234" s="460" t="n"/>
      <c r="D234" s="57" t="n"/>
      <c r="E234" s="57" t="n"/>
      <c r="F234" s="58" t="n"/>
      <c r="G234" s="59" t="n"/>
      <c r="H234" s="59" t="n"/>
      <c r="I234" s="59" t="n"/>
      <c r="J234" s="59" t="n"/>
      <c r="K234" s="153" t="n"/>
      <c r="L234" s="154" t="n"/>
      <c r="M234" s="155" t="n"/>
      <c r="N234" s="94" t="n"/>
      <c r="O234" s="94" t="n"/>
      <c r="P234" s="94" t="n"/>
      <c r="Q234" s="94" t="n"/>
      <c r="R234" s="94" t="n"/>
      <c r="S234" s="60" t="n"/>
      <c r="T234" s="60" t="n"/>
      <c r="U234" s="94" t="n"/>
      <c r="V234" s="94" t="n"/>
      <c r="W234" s="94" t="n"/>
      <c r="X234" s="94" t="n"/>
      <c r="Y234" s="94" t="n"/>
      <c r="Z234" s="60" t="n"/>
      <c r="AA234" s="60" t="n"/>
      <c r="AB234" s="94" t="n"/>
      <c r="AC234" s="94" t="n"/>
      <c r="AD234" s="94" t="n"/>
      <c r="AE234" s="94" t="n"/>
      <c r="AF234" s="94" t="n"/>
      <c r="AG234" s="60" t="n"/>
      <c r="AH234" s="60" t="n"/>
      <c r="AI234" s="61" t="n"/>
      <c r="AJ234" s="62" t="n"/>
      <c r="AK234" s="63" t="n"/>
      <c r="AL234" s="60" t="n"/>
      <c r="AM234" s="60" t="n"/>
      <c r="AN234" s="64" t="n"/>
      <c r="AO234" s="64" t="n"/>
      <c r="AP234" s="64" t="n"/>
      <c r="AQ234" s="64" t="n"/>
      <c r="AR234" s="64" t="n"/>
      <c r="AS234" s="64" t="n"/>
      <c r="AT234" s="64" t="n"/>
      <c r="AU234" s="64" t="n"/>
      <c r="AV234" s="64" t="n"/>
      <c r="AW234" s="65" t="n"/>
      <c r="AX234" s="66" t="n"/>
      <c r="AY234" s="461" t="n"/>
      <c r="AZ234" s="67" t="n"/>
      <c r="BA234" s="66" t="n">
        <v>1</v>
      </c>
      <c r="BB234" s="66" t="n">
        <v>0.3</v>
      </c>
      <c r="BC234" s="66" t="n">
        <v>23.6</v>
      </c>
      <c r="BD234" s="66" t="n"/>
      <c r="BE234" s="66" t="n"/>
      <c r="BF234" s="24" t="inlineStr">
        <is>
          <t>LG</t>
        </is>
      </c>
      <c r="BG234" s="68" t="inlineStr">
        <is>
          <t>HE</t>
        </is>
      </c>
      <c r="BH234" s="68" t="inlineStr">
        <is>
          <t>3920FZ3114C</t>
        </is>
      </c>
      <c r="BI234" s="68" t="inlineStr">
        <is>
          <t>mmf</t>
        </is>
      </c>
      <c r="BJ234" s="68" t="n"/>
      <c r="BK234" s="68" t="n"/>
      <c r="BL234" s="68" t="n"/>
      <c r="BM234" s="68" t="n"/>
      <c r="BN234" s="68" t="n"/>
      <c r="BO234" s="68" t="n"/>
      <c r="BP234" s="68" t="n"/>
      <c r="BQ234" s="68" t="n"/>
      <c r="BR234" s="68" t="n"/>
      <c r="BS234" s="68" t="n"/>
      <c r="BT234" s="68" t="n"/>
      <c r="BU234" s="68" t="n"/>
      <c r="BV234" s="68" t="n"/>
      <c r="BW234" s="68" t="n"/>
      <c r="BX234" s="68" t="n"/>
      <c r="BY234" s="68" t="n"/>
      <c r="BZ234" s="68" t="n"/>
      <c r="CA234" s="68" t="n"/>
      <c r="CB234" s="68" t="n"/>
      <c r="CC234" s="68" t="n"/>
      <c r="CD234" s="68" t="n"/>
      <c r="CE234" s="68" t="n"/>
      <c r="CF234" s="68" t="n"/>
      <c r="CG234" s="68" t="n"/>
      <c r="CH234" s="68" t="n"/>
      <c r="CI234" s="68" t="n"/>
      <c r="CJ234" s="68" t="n"/>
      <c r="CK234" s="68" t="n"/>
      <c r="CL234" s="68" t="n"/>
      <c r="CM234" s="68" t="n"/>
      <c r="CN234" s="68" t="n"/>
      <c r="CO234" s="68" t="n"/>
      <c r="CP234" s="68" t="n"/>
      <c r="CQ234" s="68" t="n"/>
      <c r="CR234" s="68" t="n"/>
      <c r="CS234" s="68" t="n"/>
      <c r="CT234" s="68" t="n"/>
      <c r="CU234" s="68" t="n"/>
      <c r="CV234" s="68" t="n"/>
    </row>
    <row r="235" ht="31.5" customFormat="1" customHeight="1" s="69">
      <c r="A235" s="56" t="n">
        <v>2021</v>
      </c>
      <c r="B235" s="57" t="n">
        <v>2</v>
      </c>
      <c r="C235" s="460" t="n"/>
      <c r="D235" s="57" t="n"/>
      <c r="E235" s="57" t="n"/>
      <c r="F235" s="58" t="n"/>
      <c r="G235" s="59" t="n"/>
      <c r="H235" s="59" t="n"/>
      <c r="I235" s="59" t="n"/>
      <c r="J235" s="59" t="n"/>
      <c r="K235" s="153" t="n"/>
      <c r="L235" s="154" t="n"/>
      <c r="M235" s="155" t="n"/>
      <c r="N235" s="94" t="n"/>
      <c r="O235" s="94" t="n"/>
      <c r="P235" s="94" t="n"/>
      <c r="Q235" s="94" t="n"/>
      <c r="R235" s="94" t="n"/>
      <c r="S235" s="60" t="n"/>
      <c r="T235" s="60" t="n"/>
      <c r="U235" s="94" t="n"/>
      <c r="V235" s="94" t="n"/>
      <c r="W235" s="94" t="n"/>
      <c r="X235" s="94" t="n"/>
      <c r="Y235" s="94" t="n"/>
      <c r="Z235" s="60" t="n"/>
      <c r="AA235" s="60" t="n"/>
      <c r="AB235" s="94" t="n"/>
      <c r="AC235" s="94" t="n"/>
      <c r="AD235" s="94" t="n"/>
      <c r="AE235" s="94" t="n"/>
      <c r="AF235" s="94" t="n"/>
      <c r="AG235" s="60" t="n"/>
      <c r="AH235" s="60" t="n"/>
      <c r="AI235" s="61" t="n"/>
      <c r="AJ235" s="62" t="n"/>
      <c r="AK235" s="63" t="n"/>
      <c r="AL235" s="60" t="n"/>
      <c r="AM235" s="60" t="n"/>
      <c r="AN235" s="64" t="n"/>
      <c r="AO235" s="64" t="n"/>
      <c r="AP235" s="64" t="n"/>
      <c r="AQ235" s="64" t="n"/>
      <c r="AR235" s="64" t="n"/>
      <c r="AS235" s="64" t="n"/>
      <c r="AT235" s="64" t="n"/>
      <c r="AU235" s="64" t="n"/>
      <c r="AV235" s="64" t="n"/>
      <c r="AW235" s="65" t="n"/>
      <c r="AX235" s="66" t="n"/>
      <c r="AY235" s="461" t="n"/>
      <c r="AZ235" s="67" t="n"/>
      <c r="BA235" s="66" t="n"/>
      <c r="BB235" s="66" t="n">
        <v>0.6</v>
      </c>
      <c r="BC235" s="66" t="n">
        <v>0.6</v>
      </c>
      <c r="BD235" s="66" t="n">
        <v>1.2</v>
      </c>
      <c r="BE235" s="66" t="n">
        <v>1.2</v>
      </c>
      <c r="BF235" s="24" t="inlineStr">
        <is>
          <t>LG</t>
        </is>
      </c>
      <c r="BG235" s="68" t="inlineStr">
        <is>
          <t>HE</t>
        </is>
      </c>
      <c r="BH235" s="68" t="inlineStr">
        <is>
          <t>MFZ65262201</t>
        </is>
      </c>
      <c r="BI235" s="68" t="inlineStr">
        <is>
          <t>mma</t>
        </is>
      </c>
      <c r="BJ235" s="68" t="n"/>
      <c r="BK235" s="68" t="n"/>
      <c r="BL235" s="68" t="n"/>
      <c r="BM235" s="68" t="n"/>
      <c r="BN235" s="68" t="n"/>
      <c r="BO235" s="68" t="n"/>
      <c r="BP235" s="68" t="n"/>
      <c r="BQ235" s="68" t="n"/>
      <c r="BR235" s="68" t="n"/>
      <c r="BS235" s="68" t="n"/>
      <c r="BT235" s="68" t="n"/>
      <c r="BU235" s="68" t="n"/>
      <c r="BV235" s="68" t="n"/>
      <c r="BW235" s="68" t="n"/>
      <c r="BX235" s="68" t="n"/>
      <c r="BY235" s="68" t="n"/>
      <c r="BZ235" s="68" t="n"/>
      <c r="CA235" s="68" t="n"/>
      <c r="CB235" s="68" t="n"/>
      <c r="CC235" s="68" t="n"/>
      <c r="CD235" s="68" t="n"/>
      <c r="CE235" s="68" t="n"/>
      <c r="CF235" s="68" t="n"/>
      <c r="CG235" s="68" t="n"/>
      <c r="CH235" s="68" t="n"/>
      <c r="CI235" s="68" t="n"/>
      <c r="CJ235" s="68" t="n"/>
      <c r="CK235" s="68" t="n"/>
      <c r="CL235" s="68" t="n"/>
      <c r="CM235" s="68" t="n"/>
      <c r="CN235" s="68" t="n"/>
      <c r="CO235" s="68" t="n"/>
      <c r="CP235" s="68" t="n"/>
      <c r="CQ235" s="68" t="n"/>
      <c r="CR235" s="68" t="n"/>
      <c r="CS235" s="68" t="n"/>
      <c r="CT235" s="68" t="n"/>
      <c r="CU235" s="68" t="n"/>
      <c r="CV235" s="68" t="n"/>
    </row>
    <row r="236" ht="31.5" customFormat="1" customHeight="1" s="69">
      <c r="A236" s="56" t="n">
        <v>2021</v>
      </c>
      <c r="B236" s="57" t="n">
        <v>2</v>
      </c>
      <c r="C236" s="460" t="n"/>
      <c r="D236" s="57" t="n"/>
      <c r="E236" s="57" t="n"/>
      <c r="F236" s="58" t="n"/>
      <c r="G236" s="59" t="n"/>
      <c r="H236" s="59" t="n"/>
      <c r="I236" s="59" t="n"/>
      <c r="J236" s="59" t="n"/>
      <c r="K236" s="153" t="n"/>
      <c r="L236" s="154" t="n"/>
      <c r="M236" s="155" t="n"/>
      <c r="N236" s="94" t="n"/>
      <c r="O236" s="94" t="n"/>
      <c r="P236" s="94" t="n"/>
      <c r="Q236" s="94" t="n"/>
      <c r="R236" s="94" t="n"/>
      <c r="S236" s="60" t="n"/>
      <c r="T236" s="60" t="n"/>
      <c r="U236" s="94" t="n"/>
      <c r="V236" s="94" t="n"/>
      <c r="W236" s="94" t="n"/>
      <c r="X236" s="94" t="n"/>
      <c r="Y236" s="94" t="n"/>
      <c r="Z236" s="60" t="n"/>
      <c r="AA236" s="60" t="n"/>
      <c r="AB236" s="94" t="n"/>
      <c r="AC236" s="94" t="n"/>
      <c r="AD236" s="94" t="n"/>
      <c r="AE236" s="94" t="n"/>
      <c r="AF236" s="94" t="n"/>
      <c r="AG236" s="60" t="n"/>
      <c r="AH236" s="60" t="n"/>
      <c r="AI236" s="61" t="n"/>
      <c r="AJ236" s="62" t="n"/>
      <c r="AK236" s="63" t="n"/>
      <c r="AL236" s="60" t="n"/>
      <c r="AM236" s="60" t="n"/>
      <c r="AN236" s="64" t="n"/>
      <c r="AO236" s="64" t="n"/>
      <c r="AP236" s="64" t="n"/>
      <c r="AQ236" s="64" t="n"/>
      <c r="AR236" s="64" t="n"/>
      <c r="AS236" s="64" t="n"/>
      <c r="AT236" s="64" t="n"/>
      <c r="AU236" s="64" t="n"/>
      <c r="AV236" s="64" t="n"/>
      <c r="AW236" s="65" t="n"/>
      <c r="AX236" s="66" t="n"/>
      <c r="AY236" s="461" t="n"/>
      <c r="AZ236" s="67" t="n"/>
      <c r="BA236" s="66" t="n">
        <v>1</v>
      </c>
      <c r="BB236" s="66" t="n">
        <v>12</v>
      </c>
      <c r="BC236" s="66" t="n">
        <v>2012</v>
      </c>
      <c r="BD236" s="66" t="n">
        <v>0.1</v>
      </c>
      <c r="BE236" s="66" t="n">
        <v>16.9</v>
      </c>
      <c r="BF236" s="24" t="inlineStr">
        <is>
          <t>اطلانتيك</t>
        </is>
      </c>
      <c r="BG236" s="68" t="inlineStr">
        <is>
          <t>اطلانتيك</t>
        </is>
      </c>
      <c r="BH236" s="68" t="n"/>
      <c r="BI236" s="68" t="n"/>
      <c r="BJ236" s="68" t="n"/>
      <c r="BK236" s="68" t="n"/>
      <c r="BL236" s="68" t="n"/>
      <c r="BM236" s="68" t="n"/>
      <c r="BN236" s="68" t="n"/>
      <c r="BO236" s="68" t="n"/>
      <c r="BP236" s="68" t="n"/>
      <c r="BQ236" s="68" t="n"/>
      <c r="BR236" s="68" t="n"/>
      <c r="BS236" s="68" t="n"/>
      <c r="BT236" s="68" t="n"/>
      <c r="BU236" s="68" t="n"/>
      <c r="BV236" s="68" t="n"/>
      <c r="BW236" s="68" t="n"/>
      <c r="BX236" s="68" t="n"/>
      <c r="BY236" s="68" t="n"/>
      <c r="BZ236" s="68" t="n"/>
      <c r="CA236" s="68" t="n"/>
      <c r="CB236" s="68" t="n"/>
      <c r="CC236" s="68" t="n"/>
      <c r="CD236" s="68" t="n"/>
      <c r="CE236" s="68" t="n"/>
      <c r="CF236" s="68" t="n"/>
      <c r="CG236" s="68" t="n"/>
      <c r="CH236" s="68" t="n"/>
      <c r="CI236" s="68" t="n"/>
      <c r="CJ236" s="68" t="n"/>
      <c r="CK236" s="68" t="n"/>
      <c r="CL236" s="68" t="n"/>
      <c r="CM236" s="68" t="n"/>
      <c r="CN236" s="68" t="n"/>
      <c r="CO236" s="68" t="n"/>
      <c r="CP236" s="68" t="n"/>
      <c r="CQ236" s="68" t="n"/>
      <c r="CR236" s="68" t="n"/>
      <c r="CS236" s="68" t="n"/>
      <c r="CT236" s="68" t="n"/>
      <c r="CU236" s="68" t="n"/>
      <c r="CV236" s="68" t="n"/>
    </row>
    <row r="237" ht="31.5" customFormat="1" customHeight="1" s="69">
      <c r="A237" s="56" t="n">
        <v>2021</v>
      </c>
      <c r="B237" s="57" t="n">
        <v>2</v>
      </c>
      <c r="C237" s="460" t="n"/>
      <c r="D237" s="57" t="n"/>
      <c r="E237" s="57" t="n"/>
      <c r="F237" s="58" t="n"/>
      <c r="G237" s="59" t="n"/>
      <c r="H237" s="59" t="n"/>
      <c r="I237" s="59" t="n"/>
      <c r="J237" s="59" t="n"/>
      <c r="K237" s="153" t="n"/>
      <c r="L237" s="154" t="n"/>
      <c r="M237" s="155" t="n"/>
      <c r="N237" s="94" t="n"/>
      <c r="O237" s="94" t="n"/>
      <c r="P237" s="94" t="n"/>
      <c r="Q237" s="94" t="n"/>
      <c r="R237" s="94" t="n"/>
      <c r="S237" s="60" t="n"/>
      <c r="T237" s="60" t="n"/>
      <c r="U237" s="94" t="n"/>
      <c r="V237" s="94" t="n"/>
      <c r="W237" s="94" t="n"/>
      <c r="X237" s="94" t="n"/>
      <c r="Y237" s="94" t="n"/>
      <c r="Z237" s="60" t="n"/>
      <c r="AA237" s="60" t="n"/>
      <c r="AB237" s="94" t="n"/>
      <c r="AC237" s="94" t="n"/>
      <c r="AD237" s="94" t="n"/>
      <c r="AE237" s="94" t="n"/>
      <c r="AF237" s="94" t="n"/>
      <c r="AG237" s="60" t="n"/>
      <c r="AH237" s="60" t="n"/>
      <c r="AI237" s="61" t="n"/>
      <c r="AJ237" s="62" t="n"/>
      <c r="AK237" s="63" t="n"/>
      <c r="AL237" s="60" t="n"/>
      <c r="AM237" s="60" t="n"/>
      <c r="AN237" s="64" t="n"/>
      <c r="AO237" s="64" t="n"/>
      <c r="AP237" s="64" t="n"/>
      <c r="AQ237" s="64" t="n"/>
      <c r="AR237" s="64" t="n"/>
      <c r="AS237" s="64" t="n"/>
      <c r="AT237" s="64" t="n"/>
      <c r="AU237" s="64" t="n"/>
      <c r="AV237" s="64" t="n"/>
      <c r="AW237" s="65" t="n"/>
      <c r="AX237" s="66" t="n"/>
      <c r="AY237" s="461" t="n"/>
      <c r="AZ237" s="67" t="n"/>
      <c r="BA237" s="66" t="n">
        <v>1</v>
      </c>
      <c r="BB237" s="66" t="n">
        <v>0.1</v>
      </c>
      <c r="BC237" s="66" t="n">
        <v>11</v>
      </c>
      <c r="BD237" s="66" t="n">
        <v>1.8</v>
      </c>
      <c r="BE237" s="66" t="n">
        <v>143.8</v>
      </c>
      <c r="BF237" s="24" t="inlineStr">
        <is>
          <t>الكترولوكس</t>
        </is>
      </c>
      <c r="BG237" s="68" t="inlineStr">
        <is>
          <t>القاهرة للصناعات المغذية سخانات</t>
        </is>
      </c>
      <c r="BH237" s="68" t="n"/>
      <c r="BI237" s="68" t="n"/>
      <c r="BJ237" s="68" t="n"/>
      <c r="BK237" s="68" t="n"/>
      <c r="BL237" s="68" t="n"/>
      <c r="BM237" s="68" t="n"/>
      <c r="BN237" s="68" t="n"/>
      <c r="BO237" s="68" t="n"/>
      <c r="BP237" s="68" t="n"/>
      <c r="BQ237" s="68" t="n"/>
      <c r="BR237" s="68" t="n"/>
      <c r="BS237" s="68" t="n"/>
      <c r="BT237" s="68" t="n"/>
      <c r="BU237" s="68" t="n"/>
      <c r="BV237" s="68" t="n"/>
      <c r="BW237" s="68" t="n"/>
      <c r="BX237" s="68" t="n"/>
      <c r="BY237" s="68" t="n"/>
      <c r="BZ237" s="68" t="n"/>
      <c r="CA237" s="68" t="n"/>
      <c r="CB237" s="68" t="n"/>
      <c r="CC237" s="68" t="n"/>
      <c r="CD237" s="68" t="n"/>
      <c r="CE237" s="68" t="n"/>
      <c r="CF237" s="68" t="n"/>
      <c r="CG237" s="68" t="n"/>
      <c r="CH237" s="68" t="n"/>
      <c r="CI237" s="68" t="n"/>
      <c r="CJ237" s="68" t="n"/>
      <c r="CK237" s="68" t="n"/>
      <c r="CL237" s="68" t="n"/>
      <c r="CM237" s="68" t="n"/>
      <c r="CN237" s="68" t="n"/>
      <c r="CO237" s="68" t="n"/>
      <c r="CP237" s="68" t="n"/>
      <c r="CQ237" s="68" t="n"/>
      <c r="CR237" s="68" t="n"/>
      <c r="CS237" s="68" t="n"/>
      <c r="CT237" s="68" t="n"/>
      <c r="CU237" s="68" t="n"/>
      <c r="CV237" s="68" t="n"/>
    </row>
    <row r="238" ht="31.5" customFormat="1" customHeight="1" s="69">
      <c r="A238" s="56" t="n">
        <v>2021</v>
      </c>
      <c r="B238" s="57" t="n">
        <v>2</v>
      </c>
      <c r="C238" s="460" t="n"/>
      <c r="D238" s="57" t="n"/>
      <c r="E238" s="57" t="n"/>
      <c r="F238" s="58" t="n"/>
      <c r="G238" s="59" t="n"/>
      <c r="H238" s="59" t="n"/>
      <c r="I238" s="59" t="n"/>
      <c r="J238" s="59" t="n"/>
      <c r="K238" s="153" t="n"/>
      <c r="L238" s="154" t="n"/>
      <c r="M238" s="155" t="n"/>
      <c r="N238" s="94" t="n"/>
      <c r="O238" s="94" t="n"/>
      <c r="P238" s="94" t="n"/>
      <c r="Q238" s="94" t="n"/>
      <c r="R238" s="94" t="n"/>
      <c r="S238" s="60" t="n"/>
      <c r="T238" s="60" t="n"/>
      <c r="U238" s="94" t="n"/>
      <c r="V238" s="94" t="n"/>
      <c r="W238" s="94" t="n"/>
      <c r="X238" s="94" t="n"/>
      <c r="Y238" s="94" t="n"/>
      <c r="Z238" s="60" t="n"/>
      <c r="AA238" s="60" t="n"/>
      <c r="AB238" s="94" t="n"/>
      <c r="AC238" s="94" t="n"/>
      <c r="AD238" s="94" t="n"/>
      <c r="AE238" s="94" t="n"/>
      <c r="AF238" s="94" t="n"/>
      <c r="AG238" s="60" t="n"/>
      <c r="AH238" s="60" t="n"/>
      <c r="AI238" s="61" t="n"/>
      <c r="AJ238" s="62" t="n"/>
      <c r="AK238" s="63" t="n"/>
      <c r="AL238" s="60" t="n"/>
      <c r="AM238" s="60" t="n"/>
      <c r="AN238" s="64" t="n"/>
      <c r="AO238" s="64" t="n"/>
      <c r="AP238" s="64" t="n"/>
      <c r="AQ238" s="64" t="n"/>
      <c r="AR238" s="64" t="n"/>
      <c r="AS238" s="64" t="n"/>
      <c r="AT238" s="64" t="n"/>
      <c r="AU238" s="64" t="n"/>
      <c r="AV238" s="64" t="n"/>
      <c r="AW238" s="65" t="n"/>
      <c r="AX238" s="66" t="n"/>
      <c r="AY238" s="461" t="n"/>
      <c r="AZ238" s="67" t="n"/>
      <c r="BA238" s="66" t="n"/>
      <c r="BB238" s="66" t="n">
        <v>0.1</v>
      </c>
      <c r="BC238" s="66" t="n">
        <v>0.1</v>
      </c>
      <c r="BD238" s="66" t="n">
        <v>1.4</v>
      </c>
      <c r="BE238" s="66" t="n">
        <v>1.4</v>
      </c>
      <c r="BF238" s="24" t="inlineStr">
        <is>
          <t>اطلانتيك</t>
        </is>
      </c>
      <c r="BG238" s="68" t="inlineStr">
        <is>
          <t>اطلانتيك</t>
        </is>
      </c>
      <c r="BH238" s="68" t="n"/>
      <c r="BI238" s="68" t="n"/>
      <c r="BJ238" s="68" t="n"/>
      <c r="BK238" s="68" t="n"/>
      <c r="BL238" s="68" t="n"/>
      <c r="BM238" s="68" t="n"/>
      <c r="BN238" s="68" t="n"/>
      <c r="BO238" s="68" t="n"/>
      <c r="BP238" s="68" t="n"/>
      <c r="BQ238" s="68" t="n"/>
      <c r="BR238" s="68" t="n"/>
      <c r="BS238" s="68" t="n"/>
      <c r="BT238" s="68" t="n"/>
      <c r="BU238" s="68" t="n"/>
      <c r="BV238" s="68" t="n"/>
      <c r="BW238" s="68" t="n"/>
      <c r="BX238" s="68" t="n"/>
      <c r="BY238" s="68" t="n"/>
      <c r="BZ238" s="68" t="n"/>
      <c r="CA238" s="68" t="n"/>
      <c r="CB238" s="68" t="n"/>
      <c r="CC238" s="68" t="n"/>
      <c r="CD238" s="68" t="n"/>
      <c r="CE238" s="68" t="n"/>
      <c r="CF238" s="68" t="n"/>
      <c r="CG238" s="68" t="n"/>
      <c r="CH238" s="68" t="n"/>
      <c r="CI238" s="68" t="n"/>
      <c r="CJ238" s="68" t="n"/>
      <c r="CK238" s="68" t="n"/>
      <c r="CL238" s="68" t="n"/>
      <c r="CM238" s="68" t="n"/>
      <c r="CN238" s="68" t="n"/>
      <c r="CO238" s="68" t="n"/>
      <c r="CP238" s="68" t="n"/>
      <c r="CQ238" s="68" t="n"/>
      <c r="CR238" s="68" t="n"/>
      <c r="CS238" s="68" t="n"/>
      <c r="CT238" s="68" t="n"/>
      <c r="CU238" s="68" t="n"/>
      <c r="CV238" s="68" t="n"/>
    </row>
    <row r="239" ht="31.5" customFormat="1" customHeight="1" s="69">
      <c r="A239" s="56" t="n">
        <v>2021</v>
      </c>
      <c r="B239" s="57" t="n">
        <v>2</v>
      </c>
      <c r="C239" s="460" t="n"/>
      <c r="D239" s="57" t="n"/>
      <c r="E239" s="57" t="n"/>
      <c r="F239" s="58" t="n"/>
      <c r="G239" s="59" t="n"/>
      <c r="H239" s="59" t="n"/>
      <c r="I239" s="59" t="n"/>
      <c r="J239" s="59" t="n"/>
      <c r="K239" s="153" t="n"/>
      <c r="L239" s="154" t="n"/>
      <c r="M239" s="155" t="n"/>
      <c r="N239" s="94" t="n"/>
      <c r="O239" s="94" t="n"/>
      <c r="P239" s="94" t="n"/>
      <c r="Q239" s="94" t="n"/>
      <c r="R239" s="94" t="n"/>
      <c r="S239" s="60" t="n"/>
      <c r="T239" s="60" t="n"/>
      <c r="U239" s="94" t="n"/>
      <c r="V239" s="94" t="n"/>
      <c r="W239" s="94" t="n"/>
      <c r="X239" s="94" t="n"/>
      <c r="Y239" s="94" t="n"/>
      <c r="Z239" s="60" t="n"/>
      <c r="AA239" s="60" t="n"/>
      <c r="AB239" s="94" t="n"/>
      <c r="AC239" s="94" t="n"/>
      <c r="AD239" s="94" t="n"/>
      <c r="AE239" s="94" t="n"/>
      <c r="AF239" s="94" t="n"/>
      <c r="AG239" s="60" t="n"/>
      <c r="AH239" s="60" t="n"/>
      <c r="AI239" s="61" t="n"/>
      <c r="AJ239" s="62" t="n"/>
      <c r="AK239" s="63" t="n"/>
      <c r="AL239" s="60" t="n"/>
      <c r="AM239" s="60" t="n"/>
      <c r="AN239" s="64" t="n"/>
      <c r="AO239" s="64" t="n"/>
      <c r="AP239" s="64" t="n"/>
      <c r="AQ239" s="64" t="n"/>
      <c r="AR239" s="64" t="n"/>
      <c r="AS239" s="64" t="n"/>
      <c r="AT239" s="64" t="n"/>
      <c r="AU239" s="64" t="n"/>
      <c r="AV239" s="64" t="n"/>
      <c r="AW239" s="65" t="n"/>
      <c r="AX239" s="66" t="n"/>
      <c r="AY239" s="461" t="n"/>
      <c r="AZ239" s="67" t="n"/>
      <c r="BA239" s="66" t="n">
        <v>1</v>
      </c>
      <c r="BB239" s="66" t="n">
        <v>0.1</v>
      </c>
      <c r="BC239" s="66" t="n">
        <v>11.6</v>
      </c>
      <c r="BD239" s="66" t="n">
        <v>3.8</v>
      </c>
      <c r="BE239" s="66" t="n">
        <v>496.1</v>
      </c>
      <c r="BF239" s="24" t="inlineStr">
        <is>
          <t>الكترولوكس</t>
        </is>
      </c>
      <c r="BG239" s="68" t="inlineStr">
        <is>
          <t>القاهرة للصناعات المغذية سخانات</t>
        </is>
      </c>
      <c r="BH239" s="68" t="inlineStr">
        <is>
          <t>PHEWP0112</t>
        </is>
      </c>
      <c r="BI239" s="68" t="n"/>
      <c r="BJ239" s="68" t="n"/>
      <c r="BK239" s="68" t="n"/>
      <c r="BL239" s="68" t="n"/>
      <c r="BM239" s="68" t="n"/>
      <c r="BN239" s="68" t="n"/>
      <c r="BO239" s="68" t="n"/>
      <c r="BP239" s="68" t="n"/>
      <c r="BQ239" s="68" t="n"/>
      <c r="BR239" s="68" t="n"/>
      <c r="BS239" s="68" t="n"/>
      <c r="BT239" s="68" t="n"/>
      <c r="BU239" s="68" t="n"/>
      <c r="BV239" s="68" t="n"/>
      <c r="BW239" s="68" t="n"/>
      <c r="BX239" s="68" t="n"/>
      <c r="BY239" s="68" t="n"/>
      <c r="BZ239" s="68" t="n"/>
      <c r="CA239" s="68" t="n"/>
      <c r="CB239" s="68" t="n"/>
      <c r="CC239" s="68" t="n"/>
      <c r="CD239" s="68" t="n"/>
      <c r="CE239" s="68" t="n"/>
      <c r="CF239" s="68" t="n"/>
      <c r="CG239" s="68" t="n"/>
      <c r="CH239" s="68" t="n"/>
      <c r="CI239" s="68" t="n"/>
      <c r="CJ239" s="68" t="n"/>
      <c r="CK239" s="68" t="n"/>
      <c r="CL239" s="68" t="n"/>
      <c r="CM239" s="68" t="n"/>
      <c r="CN239" s="68" t="n"/>
      <c r="CO239" s="68" t="n"/>
      <c r="CP239" s="68" t="n"/>
      <c r="CQ239" s="68" t="n"/>
      <c r="CR239" s="68" t="n"/>
      <c r="CS239" s="68" t="n"/>
      <c r="CT239" s="68" t="n"/>
      <c r="CU239" s="68" t="n"/>
      <c r="CV239" s="68" t="n"/>
    </row>
    <row r="240" ht="31.5" customFormat="1" customHeight="1" s="69">
      <c r="A240" s="56" t="n">
        <v>2021</v>
      </c>
      <c r="B240" s="57" t="n">
        <v>2</v>
      </c>
      <c r="C240" s="460" t="n"/>
      <c r="D240" s="57" t="n"/>
      <c r="E240" s="57" t="n"/>
      <c r="F240" s="58" t="n"/>
      <c r="G240" s="59" t="n"/>
      <c r="H240" s="59" t="n"/>
      <c r="I240" s="59" t="n"/>
      <c r="J240" s="59" t="n"/>
      <c r="K240" s="153" t="n"/>
      <c r="L240" s="154" t="n"/>
      <c r="M240" s="155" t="n"/>
      <c r="N240" s="94" t="n"/>
      <c r="O240" s="94" t="n"/>
      <c r="P240" s="94" t="n"/>
      <c r="Q240" s="94" t="n"/>
      <c r="R240" s="94" t="n"/>
      <c r="S240" s="60" t="n"/>
      <c r="T240" s="60" t="n"/>
      <c r="U240" s="94" t="n"/>
      <c r="V240" s="94" t="n"/>
      <c r="W240" s="94" t="n"/>
      <c r="X240" s="94" t="n"/>
      <c r="Y240" s="94" t="n"/>
      <c r="Z240" s="60" t="n"/>
      <c r="AA240" s="60" t="n"/>
      <c r="AB240" s="94" t="n"/>
      <c r="AC240" s="94" t="n"/>
      <c r="AD240" s="94" t="n"/>
      <c r="AE240" s="94" t="n"/>
      <c r="AF240" s="94" t="n"/>
      <c r="AG240" s="60" t="n"/>
      <c r="AH240" s="60" t="n"/>
      <c r="AI240" s="61" t="n"/>
      <c r="AJ240" s="62" t="n"/>
      <c r="AK240" s="63" t="n"/>
      <c r="AL240" s="60" t="n"/>
      <c r="AM240" s="60" t="n"/>
      <c r="AN240" s="64" t="n"/>
      <c r="AO240" s="64" t="n"/>
      <c r="AP240" s="64" t="n"/>
      <c r="AQ240" s="64" t="n"/>
      <c r="AR240" s="64" t="n"/>
      <c r="AS240" s="64" t="n"/>
      <c r="AT240" s="64" t="n"/>
      <c r="AU240" s="64" t="n"/>
      <c r="AV240" s="64" t="n"/>
      <c r="AW240" s="65" t="n"/>
      <c r="AX240" s="66" t="n"/>
      <c r="AY240" s="461" t="n"/>
      <c r="AZ240" s="67" t="n"/>
      <c r="BA240" s="66" t="n">
        <v>1</v>
      </c>
      <c r="BB240" s="66" t="n">
        <v>0</v>
      </c>
      <c r="BC240" s="66" t="n">
        <v>1.9</v>
      </c>
      <c r="BD240" s="66" t="n">
        <v>5.4</v>
      </c>
      <c r="BE240" s="66" t="n">
        <v>640.8</v>
      </c>
      <c r="BF240" s="24" t="inlineStr">
        <is>
          <t>عملاء متنوعون</t>
        </is>
      </c>
      <c r="BG240" s="68" t="n"/>
      <c r="BH240" s="68" t="n"/>
      <c r="BI240" s="68" t="n"/>
      <c r="BJ240" s="68" t="n"/>
      <c r="BK240" s="68" t="n"/>
      <c r="BL240" s="68" t="n"/>
      <c r="BM240" s="68" t="n"/>
      <c r="BN240" s="68" t="n"/>
      <c r="BO240" s="68" t="n"/>
      <c r="BP240" s="68" t="n"/>
      <c r="BQ240" s="68" t="n"/>
      <c r="BR240" s="68" t="n"/>
      <c r="BS240" s="68" t="n"/>
      <c r="BT240" s="68" t="n"/>
      <c r="BU240" s="68" t="n"/>
      <c r="BV240" s="68" t="n"/>
      <c r="BW240" s="68" t="n"/>
      <c r="BX240" s="68" t="n"/>
      <c r="BY240" s="68" t="n"/>
      <c r="BZ240" s="68" t="n"/>
      <c r="CA240" s="68" t="n"/>
      <c r="CB240" s="68" t="n"/>
      <c r="CC240" s="68" t="n"/>
      <c r="CD240" s="68" t="n"/>
      <c r="CE240" s="68" t="n"/>
      <c r="CF240" s="68" t="n"/>
      <c r="CG240" s="68" t="n"/>
      <c r="CH240" s="68" t="n"/>
      <c r="CI240" s="68" t="n"/>
      <c r="CJ240" s="68" t="n"/>
      <c r="CK240" s="68" t="n"/>
      <c r="CL240" s="68" t="n"/>
      <c r="CM240" s="68" t="n"/>
      <c r="CN240" s="68" t="n"/>
      <c r="CO240" s="68" t="n"/>
      <c r="CP240" s="68" t="n"/>
      <c r="CQ240" s="68" t="n"/>
      <c r="CR240" s="68" t="n"/>
      <c r="CS240" s="68" t="n"/>
      <c r="CT240" s="68" t="n"/>
      <c r="CU240" s="68" t="n"/>
      <c r="CV240" s="68" t="n"/>
    </row>
    <row r="241" ht="31.5" customFormat="1" customHeight="1" s="69">
      <c r="A241" s="56" t="n">
        <v>2021</v>
      </c>
      <c r="B241" s="57" t="n">
        <v>2</v>
      </c>
      <c r="C241" s="460" t="n"/>
      <c r="D241" s="57" t="n"/>
      <c r="E241" s="57" t="n"/>
      <c r="F241" s="58" t="n"/>
      <c r="G241" s="59" t="n"/>
      <c r="H241" s="59" t="n"/>
      <c r="I241" s="59" t="n"/>
      <c r="J241" s="59" t="n"/>
      <c r="K241" s="153" t="n"/>
      <c r="L241" s="154" t="n"/>
      <c r="M241" s="155" t="n"/>
      <c r="N241" s="94" t="n"/>
      <c r="O241" s="94" t="n"/>
      <c r="P241" s="94" t="n"/>
      <c r="Q241" s="94" t="n"/>
      <c r="R241" s="94" t="n"/>
      <c r="S241" s="60" t="n"/>
      <c r="T241" s="60" t="n"/>
      <c r="U241" s="94" t="n"/>
      <c r="V241" s="94" t="n"/>
      <c r="W241" s="94" t="n"/>
      <c r="X241" s="94" t="n"/>
      <c r="Y241" s="94" t="n"/>
      <c r="Z241" s="60" t="n"/>
      <c r="AA241" s="60" t="n"/>
      <c r="AB241" s="94" t="n"/>
      <c r="AC241" s="94" t="n"/>
      <c r="AD241" s="94" t="n"/>
      <c r="AE241" s="94" t="n"/>
      <c r="AF241" s="94" t="n"/>
      <c r="AG241" s="60" t="n"/>
      <c r="AH241" s="60" t="n"/>
      <c r="AI241" s="61" t="n"/>
      <c r="AJ241" s="62" t="n"/>
      <c r="AK241" s="63" t="n"/>
      <c r="AL241" s="60" t="n"/>
      <c r="AM241" s="60" t="n"/>
      <c r="AN241" s="64" t="n"/>
      <c r="AO241" s="64" t="n"/>
      <c r="AP241" s="64" t="n"/>
      <c r="AQ241" s="64" t="n"/>
      <c r="AR241" s="64" t="n"/>
      <c r="AS241" s="64" t="n"/>
      <c r="AT241" s="64" t="n"/>
      <c r="AU241" s="64" t="n"/>
      <c r="AV241" s="64" t="n"/>
      <c r="AW241" s="65" t="n"/>
      <c r="AX241" s="66" t="n"/>
      <c r="AY241" s="461" t="n"/>
      <c r="AZ241" s="67" t="n"/>
      <c r="BA241" s="66" t="n">
        <v>1</v>
      </c>
      <c r="BB241" s="66" t="n">
        <v>0</v>
      </c>
      <c r="BC241" s="66" t="n">
        <v>8.199999999999999</v>
      </c>
      <c r="BD241" s="66" t="n"/>
      <c r="BE241" s="66" t="n"/>
      <c r="BF241" s="24" t="inlineStr">
        <is>
          <t>LG</t>
        </is>
      </c>
      <c r="BG241" s="68" t="inlineStr">
        <is>
          <t>HE</t>
        </is>
      </c>
      <c r="BH241" s="68" t="inlineStr">
        <is>
          <t>MFZ66333001</t>
        </is>
      </c>
      <c r="BI241" s="68" t="inlineStr">
        <is>
          <t>mma</t>
        </is>
      </c>
      <c r="BJ241" s="68" t="n"/>
      <c r="BK241" s="68" t="n"/>
      <c r="BL241" s="68" t="n"/>
      <c r="BM241" s="68" t="n"/>
      <c r="BN241" s="68" t="n"/>
      <c r="BO241" s="68" t="n"/>
      <c r="BP241" s="68" t="n"/>
      <c r="BQ241" s="68" t="n"/>
      <c r="BR241" s="68" t="n"/>
      <c r="BS241" s="68" t="n"/>
      <c r="BT241" s="68" t="n"/>
      <c r="BU241" s="68" t="n"/>
      <c r="BV241" s="68" t="n"/>
      <c r="BW241" s="68" t="n"/>
      <c r="BX241" s="68" t="n"/>
      <c r="BY241" s="68" t="n"/>
      <c r="BZ241" s="68" t="n"/>
      <c r="CA241" s="68" t="n"/>
      <c r="CB241" s="68" t="n"/>
      <c r="CC241" s="68" t="n"/>
      <c r="CD241" s="68" t="n"/>
      <c r="CE241" s="68" t="n"/>
      <c r="CF241" s="68" t="n"/>
      <c r="CG241" s="68" t="n"/>
      <c r="CH241" s="68" t="n"/>
      <c r="CI241" s="68" t="n"/>
      <c r="CJ241" s="68" t="n"/>
      <c r="CK241" s="68" t="n"/>
      <c r="CL241" s="68" t="n"/>
      <c r="CM241" s="68" t="n"/>
      <c r="CN241" s="68" t="n"/>
      <c r="CO241" s="68" t="n"/>
      <c r="CP241" s="68" t="n"/>
      <c r="CQ241" s="68" t="n"/>
      <c r="CR241" s="68" t="n"/>
      <c r="CS241" s="68" t="n"/>
      <c r="CT241" s="68" t="n"/>
      <c r="CU241" s="68" t="n"/>
      <c r="CV241" s="68" t="n"/>
    </row>
    <row r="242" ht="31.5" customFormat="1" customHeight="1" s="69">
      <c r="A242" s="56" t="n">
        <v>2021</v>
      </c>
      <c r="B242" s="57" t="n">
        <v>2</v>
      </c>
      <c r="C242" s="460" t="n"/>
      <c r="D242" s="57" t="n"/>
      <c r="E242" s="57" t="n"/>
      <c r="F242" s="58" t="n"/>
      <c r="G242" s="59" t="n"/>
      <c r="H242" s="59" t="n"/>
      <c r="I242" s="59" t="n"/>
      <c r="J242" s="59" t="n"/>
      <c r="K242" s="153" t="n"/>
      <c r="L242" s="154" t="n"/>
      <c r="M242" s="155" t="n"/>
      <c r="N242" s="94" t="n"/>
      <c r="O242" s="94" t="n"/>
      <c r="P242" s="94" t="n"/>
      <c r="Q242" s="94" t="n"/>
      <c r="R242" s="94" t="n"/>
      <c r="S242" s="60" t="n"/>
      <c r="T242" s="60" t="n"/>
      <c r="U242" s="94" t="n"/>
      <c r="V242" s="94" t="n"/>
      <c r="W242" s="94" t="n"/>
      <c r="X242" s="94" t="n"/>
      <c r="Y242" s="94" t="n"/>
      <c r="Z242" s="60" t="n"/>
      <c r="AA242" s="60" t="n"/>
      <c r="AB242" s="94" t="n"/>
      <c r="AC242" s="94" t="n"/>
      <c r="AD242" s="94" t="n"/>
      <c r="AE242" s="94" t="n"/>
      <c r="AF242" s="94" t="n"/>
      <c r="AG242" s="60" t="n"/>
      <c r="AH242" s="60" t="n"/>
      <c r="AI242" s="61" t="n"/>
      <c r="AJ242" s="62" t="n"/>
      <c r="AK242" s="63" t="n"/>
      <c r="AL242" s="60" t="n"/>
      <c r="AM242" s="60" t="n"/>
      <c r="AN242" s="64" t="n"/>
      <c r="AO242" s="64" t="n"/>
      <c r="AP242" s="64" t="n"/>
      <c r="AQ242" s="64" t="n"/>
      <c r="AR242" s="64" t="n"/>
      <c r="AS242" s="64" t="n"/>
      <c r="AT242" s="64" t="n"/>
      <c r="AU242" s="64" t="n"/>
      <c r="AV242" s="64" t="n"/>
      <c r="AW242" s="65" t="n"/>
      <c r="AX242" s="66" t="n"/>
      <c r="AY242" s="461" t="n"/>
      <c r="AZ242" s="67" t="n"/>
      <c r="BA242" s="66" t="n"/>
      <c r="BB242" s="66" t="n">
        <v>0</v>
      </c>
      <c r="BC242" s="66" t="n">
        <v>0.8</v>
      </c>
      <c r="BD242" s="66" t="n">
        <v>5.6</v>
      </c>
      <c r="BE242" s="66" t="n">
        <v>296.3</v>
      </c>
      <c r="BF242" s="24" t="inlineStr">
        <is>
          <t>الكترولوكس</t>
        </is>
      </c>
      <c r="BG242" s="68" t="inlineStr">
        <is>
          <t>القاهرة للصناعات المغذية غسالات</t>
        </is>
      </c>
      <c r="BH242" s="68" t="inlineStr">
        <is>
          <t>p0000001388248</t>
        </is>
      </c>
      <c r="BI242" s="68" t="n"/>
      <c r="BJ242" s="68" t="n"/>
      <c r="BK242" s="68" t="n"/>
      <c r="BL242" s="68" t="n"/>
      <c r="BM242" s="68" t="n"/>
      <c r="BN242" s="68" t="n"/>
      <c r="BO242" s="68" t="n"/>
      <c r="BP242" s="68" t="n"/>
      <c r="BQ242" s="68" t="n"/>
      <c r="BR242" s="68" t="n"/>
      <c r="BS242" s="68" t="n"/>
      <c r="BT242" s="68" t="n"/>
      <c r="BU242" s="68" t="n"/>
      <c r="BV242" s="68" t="n"/>
      <c r="BW242" s="68" t="n"/>
      <c r="BX242" s="68" t="n"/>
      <c r="BY242" s="68" t="n"/>
      <c r="BZ242" s="68" t="n"/>
      <c r="CA242" s="68" t="n"/>
      <c r="CB242" s="68" t="n"/>
      <c r="CC242" s="68" t="n"/>
      <c r="CD242" s="68" t="n"/>
      <c r="CE242" s="68" t="n"/>
      <c r="CF242" s="68" t="n"/>
      <c r="CG242" s="68" t="n"/>
      <c r="CH242" s="68" t="n"/>
      <c r="CI242" s="68" t="n"/>
      <c r="CJ242" s="68" t="n"/>
      <c r="CK242" s="68" t="n"/>
      <c r="CL242" s="68" t="n"/>
      <c r="CM242" s="68" t="n"/>
      <c r="CN242" s="68" t="n"/>
      <c r="CO242" s="68" t="n"/>
      <c r="CP242" s="68" t="n"/>
      <c r="CQ242" s="68" t="n"/>
      <c r="CR242" s="68" t="n"/>
      <c r="CS242" s="68" t="n"/>
      <c r="CT242" s="68" t="n"/>
      <c r="CU242" s="68" t="n"/>
      <c r="CV242" s="68" t="n"/>
    </row>
    <row r="243" ht="31.5" customFormat="1" customHeight="1" s="69">
      <c r="A243" s="56" t="n">
        <v>2021</v>
      </c>
      <c r="B243" s="57" t="n">
        <v>2</v>
      </c>
      <c r="C243" s="460" t="n"/>
      <c r="D243" s="57" t="n"/>
      <c r="E243" s="57" t="n"/>
      <c r="F243" s="58" t="n"/>
      <c r="G243" s="59" t="n"/>
      <c r="H243" s="59" t="n"/>
      <c r="I243" s="59" t="n"/>
      <c r="J243" s="59" t="n"/>
      <c r="K243" s="153" t="n"/>
      <c r="L243" s="154" t="n"/>
      <c r="M243" s="155" t="n"/>
      <c r="N243" s="94" t="n"/>
      <c r="O243" s="94" t="n"/>
      <c r="P243" s="94" t="n"/>
      <c r="Q243" s="94" t="n"/>
      <c r="R243" s="94" t="n"/>
      <c r="S243" s="60" t="n"/>
      <c r="T243" s="60" t="n"/>
      <c r="U243" s="94" t="n"/>
      <c r="V243" s="94" t="n"/>
      <c r="W243" s="94" t="n"/>
      <c r="X243" s="94" t="n"/>
      <c r="Y243" s="94" t="n"/>
      <c r="Z243" s="60" t="n"/>
      <c r="AA243" s="60" t="n"/>
      <c r="AB243" s="94" t="n"/>
      <c r="AC243" s="94" t="n"/>
      <c r="AD243" s="94" t="n"/>
      <c r="AE243" s="94" t="n"/>
      <c r="AF243" s="94" t="n"/>
      <c r="AG243" s="60" t="n"/>
      <c r="AH243" s="60" t="n"/>
      <c r="AI243" s="61" t="n"/>
      <c r="AJ243" s="62" t="n"/>
      <c r="AK243" s="63" t="n"/>
      <c r="AL243" s="60" t="n"/>
      <c r="AM243" s="60" t="n"/>
      <c r="AN243" s="64" t="n"/>
      <c r="AO243" s="64" t="n"/>
      <c r="AP243" s="64" t="n"/>
      <c r="AQ243" s="64" t="n"/>
      <c r="AR243" s="64" t="n"/>
      <c r="AS243" s="64" t="n"/>
      <c r="AT243" s="64" t="n"/>
      <c r="AU243" s="64" t="n"/>
      <c r="AV243" s="64" t="n"/>
      <c r="AW243" s="65" t="n"/>
      <c r="AX243" s="66" t="n"/>
      <c r="AY243" s="461" t="n"/>
      <c r="AZ243" s="67" t="n"/>
      <c r="BA243" s="66" t="n"/>
      <c r="BB243" s="66" t="n">
        <v>0</v>
      </c>
      <c r="BC243" s="66" t="n">
        <v>0.9</v>
      </c>
      <c r="BD243" s="66" t="n">
        <v>1.9</v>
      </c>
      <c r="BE243" s="66" t="n">
        <v>124.1</v>
      </c>
      <c r="BF243" s="24" t="inlineStr">
        <is>
          <t>الكترولوكس</t>
        </is>
      </c>
      <c r="BG243" s="68" t="inlineStr">
        <is>
          <t>القاهرة للصناعات المغذية غسالات</t>
        </is>
      </c>
      <c r="BH243" s="68" t="inlineStr">
        <is>
          <t>1.63E+13</t>
        </is>
      </c>
      <c r="BI243" s="68" t="n"/>
      <c r="BJ243" s="68" t="n"/>
      <c r="BK243" s="68" t="n"/>
      <c r="BL243" s="68" t="n"/>
      <c r="BM243" s="68" t="n"/>
      <c r="BN243" s="68" t="n"/>
      <c r="BO243" s="68" t="n"/>
      <c r="BP243" s="68" t="n"/>
      <c r="BQ243" s="68" t="n"/>
      <c r="BR243" s="68" t="n"/>
      <c r="BS243" s="68" t="n"/>
      <c r="BT243" s="68" t="n"/>
      <c r="BU243" s="68" t="n"/>
      <c r="BV243" s="68" t="n"/>
      <c r="BW243" s="68" t="n"/>
      <c r="BX243" s="68" t="n"/>
      <c r="BY243" s="68" t="n"/>
      <c r="BZ243" s="68" t="n"/>
      <c r="CA243" s="68" t="n"/>
      <c r="CB243" s="68" t="n"/>
      <c r="CC243" s="68" t="n"/>
      <c r="CD243" s="68" t="n"/>
      <c r="CE243" s="68" t="n"/>
      <c r="CF243" s="68" t="n"/>
      <c r="CG243" s="68" t="n"/>
      <c r="CH243" s="68" t="n"/>
      <c r="CI243" s="68" t="n"/>
      <c r="CJ243" s="68" t="n"/>
      <c r="CK243" s="68" t="n"/>
      <c r="CL243" s="68" t="n"/>
      <c r="CM243" s="68" t="n"/>
      <c r="CN243" s="68" t="n"/>
      <c r="CO243" s="68" t="n"/>
      <c r="CP243" s="68" t="n"/>
      <c r="CQ243" s="68" t="n"/>
      <c r="CR243" s="68" t="n"/>
      <c r="CS243" s="68" t="n"/>
      <c r="CT243" s="68" t="n"/>
      <c r="CU243" s="68" t="n"/>
      <c r="CV243" s="68" t="n"/>
    </row>
    <row r="244" ht="31.5" customFormat="1" customHeight="1" s="69">
      <c r="A244" s="56" t="n">
        <v>2021</v>
      </c>
      <c r="B244" s="57" t="n">
        <v>2</v>
      </c>
      <c r="C244" s="460" t="n"/>
      <c r="D244" s="57" t="n"/>
      <c r="E244" s="57" t="n"/>
      <c r="F244" s="58" t="n"/>
      <c r="G244" s="59" t="n"/>
      <c r="H244" s="59" t="n"/>
      <c r="I244" s="59" t="n"/>
      <c r="J244" s="59" t="n"/>
      <c r="K244" s="153" t="n"/>
      <c r="L244" s="154" t="n"/>
      <c r="M244" s="155" t="n"/>
      <c r="N244" s="94" t="n"/>
      <c r="O244" s="94" t="n"/>
      <c r="P244" s="94" t="n"/>
      <c r="Q244" s="94" t="n"/>
      <c r="R244" s="94" t="n"/>
      <c r="S244" s="60" t="n"/>
      <c r="T244" s="60" t="n"/>
      <c r="U244" s="94" t="n"/>
      <c r="V244" s="94" t="n"/>
      <c r="W244" s="94" t="n"/>
      <c r="X244" s="94" t="n"/>
      <c r="Y244" s="94" t="n"/>
      <c r="Z244" s="60" t="n"/>
      <c r="AA244" s="60" t="n"/>
      <c r="AB244" s="94" t="n"/>
      <c r="AC244" s="94" t="n"/>
      <c r="AD244" s="94" t="n"/>
      <c r="AE244" s="94" t="n"/>
      <c r="AF244" s="94" t="n"/>
      <c r="AG244" s="60" t="n"/>
      <c r="AH244" s="60" t="n"/>
      <c r="AI244" s="61" t="n"/>
      <c r="AJ244" s="62" t="n"/>
      <c r="AK244" s="63" t="n"/>
      <c r="AL244" s="60" t="n"/>
      <c r="AM244" s="60" t="n"/>
      <c r="AN244" s="64" t="n"/>
      <c r="AO244" s="64" t="n"/>
      <c r="AP244" s="64" t="n"/>
      <c r="AQ244" s="64" t="n"/>
      <c r="AR244" s="64" t="n"/>
      <c r="AS244" s="64" t="n"/>
      <c r="AT244" s="64" t="n"/>
      <c r="AU244" s="64" t="n"/>
      <c r="AV244" s="64" t="n"/>
      <c r="AW244" s="65" t="n"/>
      <c r="AX244" s="66" t="n"/>
      <c r="AY244" s="461" t="n"/>
      <c r="AZ244" s="67" t="n"/>
      <c r="BA244" s="66" t="n"/>
      <c r="BB244" s="66" t="n">
        <v>0.1</v>
      </c>
      <c r="BC244" s="66" t="n">
        <v>3.4</v>
      </c>
      <c r="BD244" s="66" t="n">
        <v>1.3</v>
      </c>
      <c r="BE244" s="66" t="n">
        <v>67.59999999999999</v>
      </c>
      <c r="BF244" s="24" t="inlineStr">
        <is>
          <t>الكترولوكس</t>
        </is>
      </c>
      <c r="BG244" s="68" t="inlineStr">
        <is>
          <t>القاهرة للصناعات المغذية غسالات</t>
        </is>
      </c>
      <c r="BH244" s="68" t="inlineStr">
        <is>
          <t>1.63E+13</t>
        </is>
      </c>
      <c r="BI244" s="68" t="n"/>
      <c r="BJ244" s="68" t="n"/>
      <c r="BK244" s="68" t="n"/>
      <c r="BL244" s="68" t="n"/>
      <c r="BM244" s="68" t="n"/>
      <c r="BN244" s="68" t="n"/>
      <c r="BO244" s="68" t="n"/>
      <c r="BP244" s="68" t="n"/>
      <c r="BQ244" s="68" t="n"/>
      <c r="BR244" s="68" t="n"/>
      <c r="BS244" s="68" t="n"/>
      <c r="BT244" s="68" t="n"/>
      <c r="BU244" s="68" t="n"/>
      <c r="BV244" s="68" t="n"/>
      <c r="BW244" s="68" t="n"/>
      <c r="BX244" s="68" t="n"/>
      <c r="BY244" s="68" t="n"/>
      <c r="BZ244" s="68" t="n"/>
      <c r="CA244" s="68" t="n"/>
      <c r="CB244" s="68" t="n"/>
      <c r="CC244" s="68" t="n"/>
      <c r="CD244" s="68" t="n"/>
      <c r="CE244" s="68" t="n"/>
      <c r="CF244" s="68" t="n"/>
      <c r="CG244" s="68" t="n"/>
      <c r="CH244" s="68" t="n"/>
      <c r="CI244" s="68" t="n"/>
      <c r="CJ244" s="68" t="n"/>
      <c r="CK244" s="68" t="n"/>
      <c r="CL244" s="68" t="n"/>
      <c r="CM244" s="68" t="n"/>
      <c r="CN244" s="68" t="n"/>
      <c r="CO244" s="68" t="n"/>
      <c r="CP244" s="68" t="n"/>
      <c r="CQ244" s="68" t="n"/>
      <c r="CR244" s="68" t="n"/>
      <c r="CS244" s="68" t="n"/>
      <c r="CT244" s="68" t="n"/>
      <c r="CU244" s="68" t="n"/>
      <c r="CV244" s="68" t="n"/>
    </row>
    <row r="245" ht="31.5" customFormat="1" customHeight="1" s="69">
      <c r="A245" s="56" t="n">
        <v>2021</v>
      </c>
      <c r="B245" s="57" t="n">
        <v>2</v>
      </c>
      <c r="C245" s="460" t="n"/>
      <c r="D245" s="57" t="n"/>
      <c r="E245" s="57" t="n"/>
      <c r="F245" s="58" t="n"/>
      <c r="G245" s="59" t="n"/>
      <c r="H245" s="59" t="n"/>
      <c r="I245" s="59" t="n"/>
      <c r="J245" s="59" t="n"/>
      <c r="K245" s="153" t="n"/>
      <c r="L245" s="154" t="n"/>
      <c r="M245" s="155" t="n"/>
      <c r="N245" s="94" t="n"/>
      <c r="O245" s="94" t="n"/>
      <c r="P245" s="94" t="n"/>
      <c r="Q245" s="94" t="n"/>
      <c r="R245" s="94" t="n"/>
      <c r="S245" s="60" t="n"/>
      <c r="T245" s="60" t="n"/>
      <c r="U245" s="94" t="n"/>
      <c r="V245" s="94" t="n"/>
      <c r="W245" s="94" t="n"/>
      <c r="X245" s="94" t="n"/>
      <c r="Y245" s="94" t="n"/>
      <c r="Z245" s="60" t="n"/>
      <c r="AA245" s="60" t="n"/>
      <c r="AB245" s="94" t="n"/>
      <c r="AC245" s="94" t="n"/>
      <c r="AD245" s="94" t="n"/>
      <c r="AE245" s="94" t="n"/>
      <c r="AF245" s="94" t="n"/>
      <c r="AG245" s="60" t="n"/>
      <c r="AH245" s="60" t="n"/>
      <c r="AI245" s="61" t="n"/>
      <c r="AJ245" s="62" t="n"/>
      <c r="AK245" s="63" t="n"/>
      <c r="AL245" s="60" t="n"/>
      <c r="AM245" s="60" t="n"/>
      <c r="AN245" s="64" t="n"/>
      <c r="AO245" s="64" t="n"/>
      <c r="AP245" s="64" t="n"/>
      <c r="AQ245" s="64" t="n"/>
      <c r="AR245" s="64" t="n"/>
      <c r="AS245" s="64" t="n"/>
      <c r="AT245" s="64" t="n"/>
      <c r="AU245" s="64" t="n"/>
      <c r="AV245" s="64" t="n"/>
      <c r="AW245" s="65" t="n"/>
      <c r="AX245" s="66" t="n"/>
      <c r="AY245" s="461" t="n"/>
      <c r="AZ245" s="67" t="n"/>
      <c r="BA245" s="66" t="n"/>
      <c r="BB245" s="66" t="n">
        <v>0.2</v>
      </c>
      <c r="BC245" s="66" t="n">
        <v>3.5</v>
      </c>
      <c r="BD245" s="66" t="n">
        <v>6.2</v>
      </c>
      <c r="BE245" s="66" t="n">
        <v>137.7</v>
      </c>
      <c r="BF245" s="24" t="inlineStr">
        <is>
          <t>الكترولوكس</t>
        </is>
      </c>
      <c r="BG245" s="68" t="inlineStr">
        <is>
          <t>القاهرة للصناعات المغذية غسالات</t>
        </is>
      </c>
      <c r="BH245" s="68" t="inlineStr">
        <is>
          <t>1.63E+13</t>
        </is>
      </c>
      <c r="BI245" s="68" t="n"/>
      <c r="BJ245" s="68" t="n"/>
      <c r="BK245" s="68" t="n"/>
      <c r="BL245" s="68" t="n"/>
      <c r="BM245" s="68" t="n"/>
      <c r="BN245" s="68" t="n"/>
      <c r="BO245" s="68" t="n"/>
      <c r="BP245" s="68" t="n"/>
      <c r="BQ245" s="68" t="n"/>
      <c r="BR245" s="68" t="n"/>
      <c r="BS245" s="68" t="n"/>
      <c r="BT245" s="68" t="n"/>
      <c r="BU245" s="68" t="n"/>
      <c r="BV245" s="68" t="n"/>
      <c r="BW245" s="68" t="n"/>
      <c r="BX245" s="68" t="n"/>
      <c r="BY245" s="68" t="n"/>
      <c r="BZ245" s="68" t="n"/>
      <c r="CA245" s="68" t="n"/>
      <c r="CB245" s="68" t="n"/>
      <c r="CC245" s="68" t="n"/>
      <c r="CD245" s="68" t="n"/>
      <c r="CE245" s="68" t="n"/>
      <c r="CF245" s="68" t="n"/>
      <c r="CG245" s="68" t="n"/>
      <c r="CH245" s="68" t="n"/>
      <c r="CI245" s="68" t="n"/>
      <c r="CJ245" s="68" t="n"/>
      <c r="CK245" s="68" t="n"/>
      <c r="CL245" s="68" t="n"/>
      <c r="CM245" s="68" t="n"/>
      <c r="CN245" s="68" t="n"/>
      <c r="CO245" s="68" t="n"/>
      <c r="CP245" s="68" t="n"/>
      <c r="CQ245" s="68" t="n"/>
      <c r="CR245" s="68" t="n"/>
      <c r="CS245" s="68" t="n"/>
      <c r="CT245" s="68" t="n"/>
      <c r="CU245" s="68" t="n"/>
      <c r="CV245" s="68" t="n"/>
    </row>
    <row r="246" ht="31.5" customFormat="1" customHeight="1" s="69">
      <c r="A246" s="56" t="n">
        <v>2021</v>
      </c>
      <c r="B246" s="57" t="n">
        <v>2</v>
      </c>
      <c r="C246" s="460" t="n"/>
      <c r="D246" s="57" t="n"/>
      <c r="E246" s="57" t="n"/>
      <c r="F246" s="58" t="n"/>
      <c r="G246" s="59" t="n"/>
      <c r="H246" s="59" t="n"/>
      <c r="I246" s="59" t="n"/>
      <c r="J246" s="59" t="n"/>
      <c r="K246" s="153" t="n"/>
      <c r="L246" s="154" t="n"/>
      <c r="M246" s="155" t="n"/>
      <c r="N246" s="94" t="n"/>
      <c r="O246" s="94" t="n"/>
      <c r="P246" s="94" t="n"/>
      <c r="Q246" s="94" t="n"/>
      <c r="R246" s="94" t="n"/>
      <c r="S246" s="60" t="n"/>
      <c r="T246" s="60" t="n"/>
      <c r="U246" s="94" t="n"/>
      <c r="V246" s="94" t="n"/>
      <c r="W246" s="94" t="n"/>
      <c r="X246" s="94" t="n"/>
      <c r="Y246" s="94" t="n"/>
      <c r="Z246" s="60" t="n"/>
      <c r="AA246" s="60" t="n"/>
      <c r="AB246" s="94" t="n"/>
      <c r="AC246" s="94" t="n"/>
      <c r="AD246" s="94" t="n"/>
      <c r="AE246" s="94" t="n"/>
      <c r="AF246" s="94" t="n"/>
      <c r="AG246" s="60" t="n"/>
      <c r="AH246" s="60" t="n"/>
      <c r="AI246" s="61" t="n"/>
      <c r="AJ246" s="62" t="n"/>
      <c r="AK246" s="63" t="n"/>
      <c r="AL246" s="60" t="n"/>
      <c r="AM246" s="60" t="n"/>
      <c r="AN246" s="64" t="n"/>
      <c r="AO246" s="64" t="n"/>
      <c r="AP246" s="64" t="n"/>
      <c r="AQ246" s="64" t="n"/>
      <c r="AR246" s="64" t="n"/>
      <c r="AS246" s="64" t="n"/>
      <c r="AT246" s="64" t="n"/>
      <c r="AU246" s="64" t="n"/>
      <c r="AV246" s="64" t="n"/>
      <c r="AW246" s="65" t="n"/>
      <c r="AX246" s="66" t="n"/>
      <c r="AY246" s="461" t="n"/>
      <c r="AZ246" s="67" t="n"/>
      <c r="BA246" s="66" t="n"/>
      <c r="BB246" s="66" t="n">
        <v>0.1</v>
      </c>
      <c r="BC246" s="66" t="n">
        <v>0.1</v>
      </c>
      <c r="BD246" s="66" t="n">
        <v>2.1</v>
      </c>
      <c r="BE246" s="66" t="n">
        <v>2.1</v>
      </c>
      <c r="BF246" s="24" t="inlineStr">
        <is>
          <t>ميلو</t>
        </is>
      </c>
      <c r="BG246" s="68" t="inlineStr">
        <is>
          <t>ميلو</t>
        </is>
      </c>
      <c r="BH246" s="68" t="n"/>
      <c r="BI246" s="68" t="n"/>
      <c r="BJ246" s="68" t="n"/>
      <c r="BK246" s="68" t="n"/>
      <c r="BL246" s="68" t="n"/>
      <c r="BM246" s="68" t="n"/>
      <c r="BN246" s="68" t="n"/>
      <c r="BO246" s="68" t="n"/>
      <c r="BP246" s="68" t="n"/>
      <c r="BQ246" s="68" t="n"/>
      <c r="BR246" s="68" t="n"/>
      <c r="BS246" s="68" t="n"/>
      <c r="BT246" s="68" t="n"/>
      <c r="BU246" s="68" t="n"/>
      <c r="BV246" s="68" t="n"/>
      <c r="BW246" s="68" t="n"/>
      <c r="BX246" s="68" t="n"/>
      <c r="BY246" s="68" t="n"/>
      <c r="BZ246" s="68" t="n"/>
      <c r="CA246" s="68" t="n"/>
      <c r="CB246" s="68" t="n"/>
      <c r="CC246" s="68" t="n"/>
      <c r="CD246" s="68" t="n"/>
      <c r="CE246" s="68" t="n"/>
      <c r="CF246" s="68" t="n"/>
      <c r="CG246" s="68" t="n"/>
      <c r="CH246" s="68" t="n"/>
      <c r="CI246" s="68" t="n"/>
      <c r="CJ246" s="68" t="n"/>
      <c r="CK246" s="68" t="n"/>
      <c r="CL246" s="68" t="n"/>
      <c r="CM246" s="68" t="n"/>
      <c r="CN246" s="68" t="n"/>
      <c r="CO246" s="68" t="n"/>
      <c r="CP246" s="68" t="n"/>
      <c r="CQ246" s="68" t="n"/>
      <c r="CR246" s="68" t="n"/>
      <c r="CS246" s="68" t="n"/>
      <c r="CT246" s="68" t="n"/>
      <c r="CU246" s="68" t="n"/>
      <c r="CV246" s="68" t="n"/>
    </row>
    <row r="247" ht="31.5" customFormat="1" customHeight="1" s="69">
      <c r="A247" s="56" t="n">
        <v>2021</v>
      </c>
      <c r="B247" s="57" t="n">
        <v>2</v>
      </c>
      <c r="C247" s="460" t="n"/>
      <c r="D247" s="57" t="n"/>
      <c r="E247" s="57" t="n"/>
      <c r="F247" s="58" t="n"/>
      <c r="G247" s="59" t="n"/>
      <c r="H247" s="59" t="n"/>
      <c r="I247" s="59" t="n"/>
      <c r="J247" s="59" t="n"/>
      <c r="K247" s="153" t="n"/>
      <c r="L247" s="154" t="n"/>
      <c r="M247" s="155" t="n"/>
      <c r="N247" s="94" t="n"/>
      <c r="O247" s="94" t="n"/>
      <c r="P247" s="94" t="n"/>
      <c r="Q247" s="94" t="n"/>
      <c r="R247" s="94" t="n"/>
      <c r="S247" s="60" t="n"/>
      <c r="T247" s="60" t="n"/>
      <c r="U247" s="94" t="n"/>
      <c r="V247" s="94" t="n"/>
      <c r="W247" s="94" t="n"/>
      <c r="X247" s="94" t="n"/>
      <c r="Y247" s="94" t="n"/>
      <c r="Z247" s="60" t="n"/>
      <c r="AA247" s="60" t="n"/>
      <c r="AB247" s="94" t="n"/>
      <c r="AC247" s="94" t="n"/>
      <c r="AD247" s="94" t="n"/>
      <c r="AE247" s="94" t="n"/>
      <c r="AF247" s="94" t="n"/>
      <c r="AG247" s="60" t="n"/>
      <c r="AH247" s="60" t="n"/>
      <c r="AI247" s="61" t="n"/>
      <c r="AJ247" s="62" t="n"/>
      <c r="AK247" s="63" t="n"/>
      <c r="AL247" s="60" t="n"/>
      <c r="AM247" s="60" t="n"/>
      <c r="AN247" s="64" t="n"/>
      <c r="AO247" s="64" t="n"/>
      <c r="AP247" s="64" t="n"/>
      <c r="AQ247" s="64" t="n"/>
      <c r="AR247" s="64" t="n"/>
      <c r="AS247" s="64" t="n"/>
      <c r="AT247" s="64" t="n"/>
      <c r="AU247" s="64" t="n"/>
      <c r="AV247" s="64" t="n"/>
      <c r="AW247" s="65" t="n"/>
      <c r="AX247" s="66" t="n"/>
      <c r="AY247" s="461" t="n"/>
      <c r="AZ247" s="67" t="n"/>
      <c r="BA247" s="66" t="n"/>
      <c r="BB247" s="66" t="n">
        <v>0.2</v>
      </c>
      <c r="BC247" s="66" t="n">
        <v>0.2</v>
      </c>
      <c r="BD247" s="66" t="n">
        <v>1.9</v>
      </c>
      <c r="BE247" s="66" t="n">
        <v>1.9</v>
      </c>
      <c r="BF247" s="24" t="inlineStr">
        <is>
          <t>ميلو</t>
        </is>
      </c>
      <c r="BG247" s="68" t="inlineStr">
        <is>
          <t>ميلو</t>
        </is>
      </c>
      <c r="BH247" s="68" t="n"/>
      <c r="BI247" s="68" t="n"/>
      <c r="BJ247" s="68" t="n"/>
      <c r="BK247" s="68" t="n"/>
      <c r="BL247" s="68" t="n"/>
      <c r="BM247" s="68" t="n"/>
      <c r="BN247" s="68" t="n"/>
      <c r="BO247" s="68" t="n"/>
      <c r="BP247" s="68" t="n"/>
      <c r="BQ247" s="68" t="n"/>
      <c r="BR247" s="68" t="n"/>
      <c r="BS247" s="68" t="n"/>
      <c r="BT247" s="68" t="n"/>
      <c r="BU247" s="68" t="n"/>
      <c r="BV247" s="68" t="n"/>
      <c r="BW247" s="68" t="n"/>
      <c r="BX247" s="68" t="n"/>
      <c r="BY247" s="68" t="n"/>
      <c r="BZ247" s="68" t="n"/>
      <c r="CA247" s="68" t="n"/>
      <c r="CB247" s="68" t="n"/>
      <c r="CC247" s="68" t="n"/>
      <c r="CD247" s="68" t="n"/>
      <c r="CE247" s="68" t="n"/>
      <c r="CF247" s="68" t="n"/>
      <c r="CG247" s="68" t="n"/>
      <c r="CH247" s="68" t="n"/>
      <c r="CI247" s="68" t="n"/>
      <c r="CJ247" s="68" t="n"/>
      <c r="CK247" s="68" t="n"/>
      <c r="CL247" s="68" t="n"/>
      <c r="CM247" s="68" t="n"/>
      <c r="CN247" s="68" t="n"/>
      <c r="CO247" s="68" t="n"/>
      <c r="CP247" s="68" t="n"/>
      <c r="CQ247" s="68" t="n"/>
      <c r="CR247" s="68" t="n"/>
      <c r="CS247" s="68" t="n"/>
      <c r="CT247" s="68" t="n"/>
      <c r="CU247" s="68" t="n"/>
      <c r="CV247" s="68" t="n"/>
    </row>
    <row r="248" ht="31.5" customFormat="1" customHeight="1" s="69">
      <c r="A248" s="56" t="n">
        <v>2021</v>
      </c>
      <c r="B248" s="57" t="n">
        <v>2</v>
      </c>
      <c r="C248" s="460" t="n"/>
      <c r="D248" s="57" t="n"/>
      <c r="E248" s="57" t="n"/>
      <c r="F248" s="58" t="n"/>
      <c r="G248" s="59" t="n"/>
      <c r="H248" s="59" t="n"/>
      <c r="I248" s="59" t="n"/>
      <c r="J248" s="59" t="n"/>
      <c r="K248" s="153" t="n"/>
      <c r="L248" s="154" t="n"/>
      <c r="M248" s="155" t="n"/>
      <c r="N248" s="94" t="n"/>
      <c r="O248" s="94" t="n"/>
      <c r="P248" s="94" t="n"/>
      <c r="Q248" s="94" t="n"/>
      <c r="R248" s="94" t="n"/>
      <c r="S248" s="60" t="n"/>
      <c r="T248" s="60" t="n"/>
      <c r="U248" s="94" t="n"/>
      <c r="V248" s="94" t="n"/>
      <c r="W248" s="94" t="n"/>
      <c r="X248" s="94" t="n"/>
      <c r="Y248" s="94" t="n"/>
      <c r="Z248" s="60" t="n"/>
      <c r="AA248" s="60" t="n"/>
      <c r="AB248" s="94" t="n"/>
      <c r="AC248" s="94" t="n"/>
      <c r="AD248" s="94" t="n"/>
      <c r="AE248" s="94" t="n"/>
      <c r="AF248" s="94" t="n"/>
      <c r="AG248" s="60" t="n"/>
      <c r="AH248" s="60" t="n"/>
      <c r="AI248" s="61" t="n"/>
      <c r="AJ248" s="62" t="n"/>
      <c r="AK248" s="63" t="n"/>
      <c r="AL248" s="60" t="n"/>
      <c r="AM248" s="60" t="n"/>
      <c r="AN248" s="64" t="n"/>
      <c r="AO248" s="64" t="n"/>
      <c r="AP248" s="64" t="n"/>
      <c r="AQ248" s="64" t="n"/>
      <c r="AR248" s="64" t="n"/>
      <c r="AS248" s="64" t="n"/>
      <c r="AT248" s="64" t="n"/>
      <c r="AU248" s="64" t="n"/>
      <c r="AV248" s="64" t="n"/>
      <c r="AW248" s="65" t="n"/>
      <c r="AX248" s="66" t="n"/>
      <c r="AY248" s="461" t="n"/>
      <c r="AZ248" s="67" t="n"/>
      <c r="BA248" s="66" t="n"/>
      <c r="BB248" s="66" t="n">
        <v>0.3</v>
      </c>
      <c r="BC248" s="66" t="n">
        <v>0.3</v>
      </c>
      <c r="BD248" s="66" t="n">
        <v>0.8</v>
      </c>
      <c r="BE248" s="66" t="n">
        <v>0.8</v>
      </c>
      <c r="BF248" s="24" t="inlineStr">
        <is>
          <t>ميلو</t>
        </is>
      </c>
      <c r="BG248" s="68" t="inlineStr">
        <is>
          <t>ميلو</t>
        </is>
      </c>
      <c r="BH248" s="68" t="n"/>
      <c r="BI248" s="68" t="n"/>
      <c r="BJ248" s="68" t="n"/>
      <c r="BK248" s="68" t="n"/>
      <c r="BL248" s="68" t="n"/>
      <c r="BM248" s="68" t="n"/>
      <c r="BN248" s="68" t="n"/>
      <c r="BO248" s="68" t="n"/>
      <c r="BP248" s="68" t="n"/>
      <c r="BQ248" s="68" t="n"/>
      <c r="BR248" s="68" t="n"/>
      <c r="BS248" s="68" t="n"/>
      <c r="BT248" s="68" t="n"/>
      <c r="BU248" s="68" t="n"/>
      <c r="BV248" s="68" t="n"/>
      <c r="BW248" s="68" t="n"/>
      <c r="BX248" s="68" t="n"/>
      <c r="BY248" s="68" t="n"/>
      <c r="BZ248" s="68" t="n"/>
      <c r="CA248" s="68" t="n"/>
      <c r="CB248" s="68" t="n"/>
      <c r="CC248" s="68" t="n"/>
      <c r="CD248" s="68" t="n"/>
      <c r="CE248" s="68" t="n"/>
      <c r="CF248" s="68" t="n"/>
      <c r="CG248" s="68" t="n"/>
      <c r="CH248" s="68" t="n"/>
      <c r="CI248" s="68" t="n"/>
      <c r="CJ248" s="68" t="n"/>
      <c r="CK248" s="68" t="n"/>
      <c r="CL248" s="68" t="n"/>
      <c r="CM248" s="68" t="n"/>
      <c r="CN248" s="68" t="n"/>
      <c r="CO248" s="68" t="n"/>
      <c r="CP248" s="68" t="n"/>
      <c r="CQ248" s="68" t="n"/>
      <c r="CR248" s="68" t="n"/>
      <c r="CS248" s="68" t="n"/>
      <c r="CT248" s="68" t="n"/>
      <c r="CU248" s="68" t="n"/>
      <c r="CV248" s="68" t="n"/>
    </row>
    <row r="249" ht="31.5" customFormat="1" customHeight="1" s="69">
      <c r="A249" s="56" t="n">
        <v>2021</v>
      </c>
      <c r="B249" s="57" t="n">
        <v>2</v>
      </c>
      <c r="C249" s="460" t="n"/>
      <c r="D249" s="57" t="n"/>
      <c r="E249" s="57" t="n"/>
      <c r="F249" s="58" t="n"/>
      <c r="G249" s="59" t="n"/>
      <c r="H249" s="59" t="n"/>
      <c r="I249" s="59" t="n"/>
      <c r="J249" s="59" t="n"/>
      <c r="K249" s="153" t="n"/>
      <c r="L249" s="154" t="n"/>
      <c r="M249" s="155" t="n"/>
      <c r="N249" s="94" t="n"/>
      <c r="O249" s="94" t="n"/>
      <c r="P249" s="94" t="n"/>
      <c r="Q249" s="94" t="n"/>
      <c r="R249" s="94" t="n"/>
      <c r="S249" s="60" t="n"/>
      <c r="T249" s="60" t="n"/>
      <c r="U249" s="94" t="n"/>
      <c r="V249" s="94" t="n"/>
      <c r="W249" s="94" t="n"/>
      <c r="X249" s="94" t="n"/>
      <c r="Y249" s="94" t="n"/>
      <c r="Z249" s="60" t="n"/>
      <c r="AA249" s="60" t="n"/>
      <c r="AB249" s="94" t="n"/>
      <c r="AC249" s="94" t="n"/>
      <c r="AD249" s="94" t="n"/>
      <c r="AE249" s="94" t="n"/>
      <c r="AF249" s="94" t="n"/>
      <c r="AG249" s="60" t="n"/>
      <c r="AH249" s="60" t="n"/>
      <c r="AI249" s="61" t="n"/>
      <c r="AJ249" s="62" t="n"/>
      <c r="AK249" s="63" t="n"/>
      <c r="AL249" s="60" t="n"/>
      <c r="AM249" s="60" t="n"/>
      <c r="AN249" s="64" t="n"/>
      <c r="AO249" s="64" t="n"/>
      <c r="AP249" s="64" t="n"/>
      <c r="AQ249" s="64" t="n"/>
      <c r="AR249" s="64" t="n"/>
      <c r="AS249" s="64" t="n"/>
      <c r="AT249" s="64" t="n"/>
      <c r="AU249" s="64" t="n"/>
      <c r="AV249" s="64" t="n"/>
      <c r="AW249" s="65" t="n"/>
      <c r="AX249" s="66" t="n"/>
      <c r="AY249" s="461" t="n"/>
      <c r="AZ249" s="67" t="n"/>
      <c r="BA249" s="66" t="n"/>
      <c r="BB249" s="66" t="n"/>
      <c r="BC249" s="66" t="n"/>
      <c r="BD249" s="66" t="n"/>
      <c r="BE249" s="66" t="n"/>
      <c r="BF249" s="24" t="inlineStr">
        <is>
          <t>توشيبا</t>
        </is>
      </c>
      <c r="BG249" s="68" t="inlineStr">
        <is>
          <t>توشيبا للاجهزة المرئية</t>
        </is>
      </c>
      <c r="BH249" s="68" t="n"/>
      <c r="BI249" s="68" t="n"/>
      <c r="BJ249" s="68" t="n"/>
      <c r="BK249" s="68" t="n"/>
      <c r="BL249" s="68" t="n"/>
      <c r="BM249" s="68" t="n"/>
      <c r="BN249" s="68" t="n"/>
      <c r="BO249" s="68" t="n"/>
      <c r="BP249" s="68" t="n"/>
      <c r="BQ249" s="68" t="n"/>
      <c r="BR249" s="68" t="n"/>
      <c r="BS249" s="68" t="n"/>
      <c r="BT249" s="68" t="n"/>
      <c r="BU249" s="68" t="n"/>
      <c r="BV249" s="68" t="n"/>
      <c r="BW249" s="68" t="n"/>
      <c r="BX249" s="68" t="n"/>
      <c r="BY249" s="68" t="n"/>
      <c r="BZ249" s="68" t="n"/>
      <c r="CA249" s="68" t="n"/>
      <c r="CB249" s="68" t="n"/>
      <c r="CC249" s="68" t="n"/>
      <c r="CD249" s="68" t="n"/>
      <c r="CE249" s="68" t="n"/>
      <c r="CF249" s="68" t="n"/>
      <c r="CG249" s="68" t="n"/>
      <c r="CH249" s="68" t="n"/>
      <c r="CI249" s="68" t="n"/>
      <c r="CJ249" s="68" t="n"/>
      <c r="CK249" s="68" t="n"/>
      <c r="CL249" s="68" t="n"/>
      <c r="CM249" s="68" t="n"/>
      <c r="CN249" s="68" t="n"/>
      <c r="CO249" s="68" t="n"/>
      <c r="CP249" s="68" t="n"/>
      <c r="CQ249" s="68" t="n"/>
      <c r="CR249" s="68" t="n"/>
      <c r="CS249" s="68" t="n"/>
      <c r="CT249" s="68" t="n"/>
      <c r="CU249" s="68" t="n"/>
      <c r="CV249" s="68" t="n"/>
    </row>
    <row r="250" ht="31.5" customFormat="1" customHeight="1" s="69">
      <c r="A250" s="56" t="n">
        <v>2021</v>
      </c>
      <c r="B250" s="57" t="n">
        <v>2</v>
      </c>
      <c r="C250" s="460" t="n"/>
      <c r="D250" s="57" t="n"/>
      <c r="E250" s="57" t="n"/>
      <c r="F250" s="58" t="n"/>
      <c r="G250" s="59" t="n"/>
      <c r="H250" s="59" t="n"/>
      <c r="I250" s="59" t="n"/>
      <c r="J250" s="59" t="n"/>
      <c r="K250" s="153" t="n"/>
      <c r="L250" s="154" t="n"/>
      <c r="M250" s="155" t="n"/>
      <c r="N250" s="94" t="n"/>
      <c r="O250" s="94" t="n"/>
      <c r="P250" s="94" t="n"/>
      <c r="Q250" s="94" t="n"/>
      <c r="R250" s="94" t="n"/>
      <c r="S250" s="60" t="n"/>
      <c r="T250" s="60" t="n"/>
      <c r="U250" s="94" t="n"/>
      <c r="V250" s="94" t="n"/>
      <c r="W250" s="94" t="n"/>
      <c r="X250" s="94" t="n"/>
      <c r="Y250" s="94" t="n"/>
      <c r="Z250" s="60" t="n"/>
      <c r="AA250" s="60" t="n"/>
      <c r="AB250" s="94" t="n"/>
      <c r="AC250" s="94" t="n"/>
      <c r="AD250" s="94" t="n"/>
      <c r="AE250" s="94" t="n"/>
      <c r="AF250" s="94" t="n"/>
      <c r="AG250" s="60" t="n"/>
      <c r="AH250" s="60" t="n"/>
      <c r="AI250" s="61" t="n"/>
      <c r="AJ250" s="62" t="n"/>
      <c r="AK250" s="63" t="n"/>
      <c r="AL250" s="60" t="n"/>
      <c r="AM250" s="60" t="n"/>
      <c r="AN250" s="64" t="n"/>
      <c r="AO250" s="64" t="n"/>
      <c r="AP250" s="64" t="n"/>
      <c r="AQ250" s="64" t="n"/>
      <c r="AR250" s="64" t="n"/>
      <c r="AS250" s="64" t="n"/>
      <c r="AT250" s="64" t="n"/>
      <c r="AU250" s="64" t="n"/>
      <c r="AV250" s="64" t="n"/>
      <c r="AW250" s="65" t="n"/>
      <c r="AX250" s="66" t="n"/>
      <c r="AY250" s="461" t="n"/>
      <c r="AZ250" s="67" t="n"/>
      <c r="BA250" s="66" t="n"/>
      <c r="BB250" s="66" t="n">
        <v>0.1</v>
      </c>
      <c r="BC250" s="66" t="n">
        <v>3.3</v>
      </c>
      <c r="BD250" s="66" t="n">
        <v>4.2</v>
      </c>
      <c r="BE250" s="66" t="n">
        <v>258.7</v>
      </c>
      <c r="BF250" s="24" t="inlineStr">
        <is>
          <t>LG</t>
        </is>
      </c>
      <c r="BG250" s="68" t="inlineStr">
        <is>
          <t>HE</t>
        </is>
      </c>
      <c r="BH250" s="68" t="inlineStr">
        <is>
          <t>AGG76599801</t>
        </is>
      </c>
      <c r="BI250" s="68" t="inlineStr">
        <is>
          <t>mmf</t>
        </is>
      </c>
      <c r="BJ250" s="68" t="n"/>
      <c r="BK250" s="68" t="n"/>
      <c r="BL250" s="68" t="n"/>
      <c r="BM250" s="68" t="n"/>
      <c r="BN250" s="68" t="n"/>
      <c r="BO250" s="68" t="n"/>
      <c r="BP250" s="68" t="n"/>
      <c r="BQ250" s="68" t="n"/>
      <c r="BR250" s="68" t="n"/>
      <c r="BS250" s="68" t="n"/>
      <c r="BT250" s="68" t="n"/>
      <c r="BU250" s="68" t="n"/>
      <c r="BV250" s="68" t="n"/>
      <c r="BW250" s="68" t="n"/>
      <c r="BX250" s="68" t="n"/>
      <c r="BY250" s="68" t="n"/>
      <c r="BZ250" s="68" t="n"/>
      <c r="CA250" s="68" t="n"/>
      <c r="CB250" s="68" t="n"/>
      <c r="CC250" s="68" t="n"/>
      <c r="CD250" s="68" t="n"/>
      <c r="CE250" s="68" t="n"/>
      <c r="CF250" s="68" t="n"/>
      <c r="CG250" s="68" t="n"/>
      <c r="CH250" s="68" t="n"/>
      <c r="CI250" s="68" t="n"/>
      <c r="CJ250" s="68" t="n"/>
      <c r="CK250" s="68" t="n"/>
      <c r="CL250" s="68" t="n"/>
      <c r="CM250" s="68" t="n"/>
      <c r="CN250" s="68" t="n"/>
      <c r="CO250" s="68" t="n"/>
      <c r="CP250" s="68" t="n"/>
      <c r="CQ250" s="68" t="n"/>
      <c r="CR250" s="68" t="n"/>
      <c r="CS250" s="68" t="n"/>
      <c r="CT250" s="68" t="n"/>
      <c r="CU250" s="68" t="n"/>
      <c r="CV250" s="68" t="n"/>
    </row>
    <row r="251" ht="31.5" customFormat="1" customHeight="1" s="69">
      <c r="A251" s="56" t="n">
        <v>2021</v>
      </c>
      <c r="B251" s="57" t="n">
        <v>2</v>
      </c>
      <c r="C251" s="460" t="n"/>
      <c r="D251" s="57" t="n"/>
      <c r="E251" s="57" t="n"/>
      <c r="F251" s="58" t="n"/>
      <c r="G251" s="59" t="n"/>
      <c r="H251" s="59" t="n"/>
      <c r="I251" s="59" t="n"/>
      <c r="J251" s="59" t="n"/>
      <c r="K251" s="153" t="n"/>
      <c r="L251" s="154" t="n"/>
      <c r="M251" s="155" t="n"/>
      <c r="N251" s="94" t="n"/>
      <c r="O251" s="94" t="n"/>
      <c r="P251" s="94" t="n"/>
      <c r="Q251" s="94" t="n"/>
      <c r="R251" s="94" t="n"/>
      <c r="S251" s="60" t="n"/>
      <c r="T251" s="60" t="n"/>
      <c r="U251" s="94" t="n"/>
      <c r="V251" s="94" t="n"/>
      <c r="W251" s="94" t="n"/>
      <c r="X251" s="94" t="n"/>
      <c r="Y251" s="94" t="n"/>
      <c r="Z251" s="60" t="n"/>
      <c r="AA251" s="60" t="n"/>
      <c r="AB251" s="94" t="n"/>
      <c r="AC251" s="94" t="n"/>
      <c r="AD251" s="94" t="n"/>
      <c r="AE251" s="94" t="n"/>
      <c r="AF251" s="94" t="n"/>
      <c r="AG251" s="60" t="n"/>
      <c r="AH251" s="60" t="n"/>
      <c r="AI251" s="61" t="n"/>
      <c r="AJ251" s="62" t="n"/>
      <c r="AK251" s="63" t="n"/>
      <c r="AL251" s="60" t="n"/>
      <c r="AM251" s="60" t="n"/>
      <c r="AN251" s="64" t="n"/>
      <c r="AO251" s="64" t="n"/>
      <c r="AP251" s="64" t="n"/>
      <c r="AQ251" s="64" t="n"/>
      <c r="AR251" s="64" t="n"/>
      <c r="AS251" s="64" t="n"/>
      <c r="AT251" s="64" t="n"/>
      <c r="AU251" s="64" t="n"/>
      <c r="AV251" s="64" t="n"/>
      <c r="AW251" s="65" t="n"/>
      <c r="AX251" s="66" t="n"/>
      <c r="AY251" s="461" t="n"/>
      <c r="AZ251" s="67" t="n"/>
      <c r="BA251" s="66" t="n"/>
      <c r="BB251" s="66" t="n">
        <v>0</v>
      </c>
      <c r="BC251" s="66" t="n">
        <v>0.9</v>
      </c>
      <c r="BD251" s="66" t="n">
        <v>2.1</v>
      </c>
      <c r="BE251" s="66" t="n">
        <v>106.6</v>
      </c>
      <c r="BF251" s="24" t="inlineStr">
        <is>
          <t>عملاء متنوعون</t>
        </is>
      </c>
      <c r="BG251" s="68" t="n"/>
      <c r="BH251" s="68" t="n"/>
      <c r="BI251" s="68" t="n"/>
      <c r="BJ251" s="68" t="n"/>
      <c r="BK251" s="68" t="n"/>
      <c r="BL251" s="68" t="n"/>
      <c r="BM251" s="68" t="n"/>
      <c r="BN251" s="68" t="n"/>
      <c r="BO251" s="68" t="n"/>
      <c r="BP251" s="68" t="n"/>
      <c r="BQ251" s="68" t="n"/>
      <c r="BR251" s="68" t="n"/>
      <c r="BS251" s="68" t="n"/>
      <c r="BT251" s="68" t="n"/>
      <c r="BU251" s="68" t="n"/>
      <c r="BV251" s="68" t="n"/>
      <c r="BW251" s="68" t="n"/>
      <c r="BX251" s="68" t="n"/>
      <c r="BY251" s="68" t="n"/>
      <c r="BZ251" s="68" t="n"/>
      <c r="CA251" s="68" t="n"/>
      <c r="CB251" s="68" t="n"/>
      <c r="CC251" s="68" t="n"/>
      <c r="CD251" s="68" t="n"/>
      <c r="CE251" s="68" t="n"/>
      <c r="CF251" s="68" t="n"/>
      <c r="CG251" s="68" t="n"/>
      <c r="CH251" s="68" t="n"/>
      <c r="CI251" s="68" t="n"/>
      <c r="CJ251" s="68" t="n"/>
      <c r="CK251" s="68" t="n"/>
      <c r="CL251" s="68" t="n"/>
      <c r="CM251" s="68" t="n"/>
      <c r="CN251" s="68" t="n"/>
      <c r="CO251" s="68" t="n"/>
      <c r="CP251" s="68" t="n"/>
      <c r="CQ251" s="68" t="n"/>
      <c r="CR251" s="68" t="n"/>
      <c r="CS251" s="68" t="n"/>
      <c r="CT251" s="68" t="n"/>
      <c r="CU251" s="68" t="n"/>
      <c r="CV251" s="68" t="n"/>
    </row>
    <row r="252" ht="31.5" customFormat="1" customHeight="1" s="69">
      <c r="A252" s="56" t="n">
        <v>2021</v>
      </c>
      <c r="B252" s="57" t="n">
        <v>2</v>
      </c>
      <c r="C252" s="460" t="n"/>
      <c r="D252" s="57" t="n"/>
      <c r="E252" s="57" t="n"/>
      <c r="F252" s="58" t="n"/>
      <c r="G252" s="59" t="n"/>
      <c r="H252" s="59" t="n"/>
      <c r="I252" s="59" t="n"/>
      <c r="J252" s="59" t="n"/>
      <c r="K252" s="153" t="n"/>
      <c r="L252" s="154" t="n"/>
      <c r="M252" s="155" t="n"/>
      <c r="N252" s="94" t="n"/>
      <c r="O252" s="94" t="n"/>
      <c r="P252" s="94" t="n"/>
      <c r="Q252" s="94" t="n"/>
      <c r="R252" s="94" t="n"/>
      <c r="S252" s="60" t="n"/>
      <c r="T252" s="60" t="n"/>
      <c r="U252" s="94" t="n"/>
      <c r="V252" s="94" t="n"/>
      <c r="W252" s="94" t="n"/>
      <c r="X252" s="94" t="n"/>
      <c r="Y252" s="94" t="n"/>
      <c r="Z252" s="60" t="n"/>
      <c r="AA252" s="60" t="n"/>
      <c r="AB252" s="94" t="n"/>
      <c r="AC252" s="94" t="n"/>
      <c r="AD252" s="94" t="n"/>
      <c r="AE252" s="94" t="n"/>
      <c r="AF252" s="94" t="n"/>
      <c r="AG252" s="60" t="n"/>
      <c r="AH252" s="60" t="n"/>
      <c r="AI252" s="61" t="n"/>
      <c r="AJ252" s="62" t="n"/>
      <c r="AK252" s="63" t="n"/>
      <c r="AL252" s="60" t="n"/>
      <c r="AM252" s="60" t="n"/>
      <c r="AN252" s="64" t="n"/>
      <c r="AO252" s="64" t="n"/>
      <c r="AP252" s="64" t="n"/>
      <c r="AQ252" s="64" t="n"/>
      <c r="AR252" s="64" t="n"/>
      <c r="AS252" s="64" t="n"/>
      <c r="AT252" s="64" t="n"/>
      <c r="AU252" s="64" t="n"/>
      <c r="AV252" s="64" t="n"/>
      <c r="AW252" s="65" t="n"/>
      <c r="AX252" s="66" t="n"/>
      <c r="AY252" s="461" t="n"/>
      <c r="AZ252" s="67" t="n"/>
      <c r="BA252" s="66" t="n">
        <v>1</v>
      </c>
      <c r="BB252" s="66" t="n">
        <v>0.1</v>
      </c>
      <c r="BC252" s="66" t="n">
        <v>9.1</v>
      </c>
      <c r="BD252" s="66" t="n">
        <v>3.9</v>
      </c>
      <c r="BE252" s="66" t="n">
        <v>604.8</v>
      </c>
      <c r="BF252" s="24" t="inlineStr">
        <is>
          <t>الكترولوكس</t>
        </is>
      </c>
      <c r="BG252" s="68" t="inlineStr">
        <is>
          <t>القاهرة للصناعات المغذية سخانات</t>
        </is>
      </c>
      <c r="BH252" s="68" t="n"/>
      <c r="BI252" s="68" t="n"/>
      <c r="BJ252" s="68" t="n"/>
      <c r="BK252" s="68" t="n"/>
      <c r="BL252" s="68" t="n"/>
      <c r="BM252" s="68" t="n"/>
      <c r="BN252" s="68" t="n"/>
      <c r="BO252" s="68" t="n"/>
      <c r="BP252" s="68" t="n"/>
      <c r="BQ252" s="68" t="n"/>
      <c r="BR252" s="68" t="n"/>
      <c r="BS252" s="68" t="n"/>
      <c r="BT252" s="68" t="n"/>
      <c r="BU252" s="68" t="n"/>
      <c r="BV252" s="68" t="n"/>
      <c r="BW252" s="68" t="n"/>
      <c r="BX252" s="68" t="n"/>
      <c r="BY252" s="68" t="n"/>
      <c r="BZ252" s="68" t="n"/>
      <c r="CA252" s="68" t="n"/>
      <c r="CB252" s="68" t="n"/>
      <c r="CC252" s="68" t="n"/>
      <c r="CD252" s="68" t="n"/>
      <c r="CE252" s="68" t="n"/>
      <c r="CF252" s="68" t="n"/>
      <c r="CG252" s="68" t="n"/>
      <c r="CH252" s="68" t="n"/>
      <c r="CI252" s="68" t="n"/>
      <c r="CJ252" s="68" t="n"/>
      <c r="CK252" s="68" t="n"/>
      <c r="CL252" s="68" t="n"/>
      <c r="CM252" s="68" t="n"/>
      <c r="CN252" s="68" t="n"/>
      <c r="CO252" s="68" t="n"/>
      <c r="CP252" s="68" t="n"/>
      <c r="CQ252" s="68" t="n"/>
      <c r="CR252" s="68" t="n"/>
      <c r="CS252" s="68" t="n"/>
      <c r="CT252" s="68" t="n"/>
      <c r="CU252" s="68" t="n"/>
      <c r="CV252" s="68" t="n"/>
    </row>
    <row r="253" ht="31.5" customFormat="1" customHeight="1" s="69">
      <c r="A253" s="56" t="n">
        <v>2021</v>
      </c>
      <c r="B253" s="57" t="n">
        <v>2</v>
      </c>
      <c r="C253" s="460" t="n"/>
      <c r="D253" s="57" t="n"/>
      <c r="E253" s="57" t="n"/>
      <c r="F253" s="58" t="n"/>
      <c r="G253" s="59" t="n"/>
      <c r="H253" s="59" t="n"/>
      <c r="I253" s="59" t="n"/>
      <c r="J253" s="59" t="n"/>
      <c r="K253" s="153" t="n"/>
      <c r="L253" s="154" t="n"/>
      <c r="M253" s="155" t="n"/>
      <c r="N253" s="94" t="n"/>
      <c r="O253" s="94" t="n"/>
      <c r="P253" s="94" t="n"/>
      <c r="Q253" s="94" t="n"/>
      <c r="R253" s="94" t="n"/>
      <c r="S253" s="60" t="n"/>
      <c r="T253" s="60" t="n"/>
      <c r="U253" s="94" t="n"/>
      <c r="V253" s="94" t="n"/>
      <c r="W253" s="94" t="n"/>
      <c r="X253" s="94" t="n"/>
      <c r="Y253" s="94" t="n"/>
      <c r="Z253" s="60" t="n"/>
      <c r="AA253" s="60" t="n"/>
      <c r="AB253" s="94" t="n"/>
      <c r="AC253" s="94" t="n"/>
      <c r="AD253" s="94" t="n"/>
      <c r="AE253" s="94" t="n"/>
      <c r="AF253" s="94" t="n"/>
      <c r="AG253" s="60" t="n"/>
      <c r="AH253" s="60" t="n"/>
      <c r="AI253" s="61" t="n"/>
      <c r="AJ253" s="62" t="n"/>
      <c r="AK253" s="63" t="n"/>
      <c r="AL253" s="60" t="n"/>
      <c r="AM253" s="60" t="n"/>
      <c r="AN253" s="64" t="n"/>
      <c r="AO253" s="64" t="n"/>
      <c r="AP253" s="64" t="n"/>
      <c r="AQ253" s="64" t="n"/>
      <c r="AR253" s="64" t="n"/>
      <c r="AS253" s="64" t="n"/>
      <c r="AT253" s="64" t="n"/>
      <c r="AU253" s="64" t="n"/>
      <c r="AV253" s="64" t="n"/>
      <c r="AW253" s="65" t="n"/>
      <c r="AX253" s="66" t="n"/>
      <c r="AY253" s="461" t="n"/>
      <c r="AZ253" s="67" t="n"/>
      <c r="BA253" s="66" t="n">
        <v>1</v>
      </c>
      <c r="BB253" s="66" t="n">
        <v>0</v>
      </c>
      <c r="BC253" s="66" t="n">
        <v>3.1</v>
      </c>
      <c r="BD253" s="66" t="n">
        <v>10.3</v>
      </c>
      <c r="BE253" s="66" t="n">
        <v>2663.3</v>
      </c>
      <c r="BF253" s="24" t="inlineStr">
        <is>
          <t>العربيه للصناعات الكهربائيه</t>
        </is>
      </c>
      <c r="BG253" s="68" t="inlineStr">
        <is>
          <t>العربيه للصناعات الكهربائيه</t>
        </is>
      </c>
      <c r="BH253" s="68" t="n"/>
      <c r="BI253" s="68" t="n"/>
      <c r="BJ253" s="68" t="n"/>
      <c r="BK253" s="68" t="n"/>
      <c r="BL253" s="68" t="n"/>
      <c r="BM253" s="68" t="n"/>
      <c r="BN253" s="68" t="n"/>
      <c r="BO253" s="68" t="n"/>
      <c r="BP253" s="68" t="n"/>
      <c r="BQ253" s="68" t="n"/>
      <c r="BR253" s="68" t="n"/>
      <c r="BS253" s="68" t="n"/>
      <c r="BT253" s="68" t="n"/>
      <c r="BU253" s="68" t="n"/>
      <c r="BV253" s="68" t="n"/>
      <c r="BW253" s="68" t="n"/>
      <c r="BX253" s="68" t="n"/>
      <c r="BY253" s="68" t="n"/>
      <c r="BZ253" s="68" t="n"/>
      <c r="CA253" s="68" t="n"/>
      <c r="CB253" s="68" t="n"/>
      <c r="CC253" s="68" t="n"/>
      <c r="CD253" s="68" t="n"/>
      <c r="CE253" s="68" t="n"/>
      <c r="CF253" s="68" t="n"/>
      <c r="CG253" s="68" t="n"/>
      <c r="CH253" s="68" t="n"/>
      <c r="CI253" s="68" t="n"/>
      <c r="CJ253" s="68" t="n"/>
      <c r="CK253" s="68" t="n"/>
      <c r="CL253" s="68" t="n"/>
      <c r="CM253" s="68" t="n"/>
      <c r="CN253" s="68" t="n"/>
      <c r="CO253" s="68" t="n"/>
      <c r="CP253" s="68" t="n"/>
      <c r="CQ253" s="68" t="n"/>
      <c r="CR253" s="68" t="n"/>
      <c r="CS253" s="68" t="n"/>
      <c r="CT253" s="68" t="n"/>
      <c r="CU253" s="68" t="n"/>
      <c r="CV253" s="68" t="n"/>
    </row>
    <row r="254" ht="31.5" customFormat="1" customHeight="1" s="69">
      <c r="A254" s="56" t="n">
        <v>2021</v>
      </c>
      <c r="B254" s="57" t="n">
        <v>2</v>
      </c>
      <c r="C254" s="460" t="n"/>
      <c r="D254" s="57" t="n"/>
      <c r="E254" s="57" t="n"/>
      <c r="F254" s="58" t="n"/>
      <c r="G254" s="59" t="n"/>
      <c r="H254" s="59" t="n"/>
      <c r="I254" s="59" t="n"/>
      <c r="J254" s="59" t="n"/>
      <c r="K254" s="153" t="n"/>
      <c r="L254" s="154" t="n"/>
      <c r="M254" s="155" t="n"/>
      <c r="N254" s="94" t="n"/>
      <c r="O254" s="94" t="n"/>
      <c r="P254" s="94" t="n"/>
      <c r="Q254" s="94" t="n"/>
      <c r="R254" s="94" t="n"/>
      <c r="S254" s="60" t="n"/>
      <c r="T254" s="60" t="n"/>
      <c r="U254" s="94" t="n"/>
      <c r="V254" s="94" t="n"/>
      <c r="W254" s="94" t="n"/>
      <c r="X254" s="94" t="n"/>
      <c r="Y254" s="94" t="n"/>
      <c r="Z254" s="60" t="n"/>
      <c r="AA254" s="60" t="n"/>
      <c r="AB254" s="94" t="n"/>
      <c r="AC254" s="94" t="n"/>
      <c r="AD254" s="94" t="n"/>
      <c r="AE254" s="94" t="n"/>
      <c r="AF254" s="94" t="n"/>
      <c r="AG254" s="60" t="n"/>
      <c r="AH254" s="60" t="n"/>
      <c r="AI254" s="61" t="n"/>
      <c r="AJ254" s="62" t="n"/>
      <c r="AK254" s="63" t="n"/>
      <c r="AL254" s="60" t="n"/>
      <c r="AM254" s="60" t="n"/>
      <c r="AN254" s="64" t="n"/>
      <c r="AO254" s="64" t="n"/>
      <c r="AP254" s="64" t="n"/>
      <c r="AQ254" s="64" t="n"/>
      <c r="AR254" s="64" t="n"/>
      <c r="AS254" s="64" t="n"/>
      <c r="AT254" s="64" t="n"/>
      <c r="AU254" s="64" t="n"/>
      <c r="AV254" s="64" t="n"/>
      <c r="AW254" s="65" t="n"/>
      <c r="AX254" s="66" t="n"/>
      <c r="AY254" s="461" t="n"/>
      <c r="AZ254" s="67" t="n"/>
      <c r="BA254" s="66" t="n"/>
      <c r="BB254" s="66" t="n">
        <v>0</v>
      </c>
      <c r="BC254" s="66" t="n">
        <v>0.2</v>
      </c>
      <c r="BD254" s="66" t="n">
        <v>1.6</v>
      </c>
      <c r="BE254" s="66" t="n">
        <v>37.9</v>
      </c>
      <c r="BF254" s="24" t="inlineStr">
        <is>
          <t>الكترولوكس</t>
        </is>
      </c>
      <c r="BG254" s="68" t="inlineStr">
        <is>
          <t>القاهرة للصناعات المغذية بوتاجازات</t>
        </is>
      </c>
      <c r="BH254" s="68" t="inlineStr">
        <is>
          <t>A07465002</t>
        </is>
      </c>
      <c r="BI254" s="68" t="n"/>
      <c r="BJ254" s="68" t="n"/>
      <c r="BK254" s="68" t="n"/>
      <c r="BL254" s="68" t="n"/>
      <c r="BM254" s="68" t="n"/>
      <c r="BN254" s="68" t="n"/>
      <c r="BO254" s="68" t="n"/>
      <c r="BP254" s="68" t="n"/>
      <c r="BQ254" s="68" t="n"/>
      <c r="BR254" s="68" t="n"/>
      <c r="BS254" s="68" t="n"/>
      <c r="BT254" s="68" t="n"/>
      <c r="BU254" s="68" t="n"/>
      <c r="BV254" s="68" t="n"/>
      <c r="BW254" s="68" t="n"/>
      <c r="BX254" s="68" t="n"/>
      <c r="BY254" s="68" t="n"/>
      <c r="BZ254" s="68" t="n"/>
      <c r="CA254" s="68" t="n"/>
      <c r="CB254" s="68" t="n"/>
      <c r="CC254" s="68" t="n"/>
      <c r="CD254" s="68" t="n"/>
      <c r="CE254" s="68" t="n"/>
      <c r="CF254" s="68" t="n"/>
      <c r="CG254" s="68" t="n"/>
      <c r="CH254" s="68" t="n"/>
      <c r="CI254" s="68" t="n"/>
      <c r="CJ254" s="68" t="n"/>
      <c r="CK254" s="68" t="n"/>
      <c r="CL254" s="68" t="n"/>
      <c r="CM254" s="68" t="n"/>
      <c r="CN254" s="68" t="n"/>
      <c r="CO254" s="68" t="n"/>
      <c r="CP254" s="68" t="n"/>
      <c r="CQ254" s="68" t="n"/>
      <c r="CR254" s="68" t="n"/>
      <c r="CS254" s="68" t="n"/>
      <c r="CT254" s="68" t="n"/>
      <c r="CU254" s="68" t="n"/>
      <c r="CV254" s="68" t="n"/>
    </row>
    <row r="255" ht="31.5" customFormat="1" customHeight="1" s="69">
      <c r="A255" s="56" t="n">
        <v>2021</v>
      </c>
      <c r="B255" s="57" t="n">
        <v>2</v>
      </c>
      <c r="C255" s="460" t="n"/>
      <c r="D255" s="57" t="n"/>
      <c r="E255" s="57" t="n"/>
      <c r="F255" s="58" t="n"/>
      <c r="G255" s="59" t="n"/>
      <c r="H255" s="59" t="n"/>
      <c r="I255" s="59" t="n"/>
      <c r="J255" s="59" t="n"/>
      <c r="K255" s="153" t="n"/>
      <c r="L255" s="154" t="n"/>
      <c r="M255" s="155" t="n"/>
      <c r="N255" s="94" t="n"/>
      <c r="O255" s="94" t="n"/>
      <c r="P255" s="94" t="n"/>
      <c r="Q255" s="94" t="n"/>
      <c r="R255" s="94" t="n"/>
      <c r="S255" s="60" t="n"/>
      <c r="T255" s="60" t="n"/>
      <c r="U255" s="94" t="n"/>
      <c r="V255" s="94" t="n"/>
      <c r="W255" s="94" t="n"/>
      <c r="X255" s="94" t="n"/>
      <c r="Y255" s="94" t="n"/>
      <c r="Z255" s="60" t="n"/>
      <c r="AA255" s="60" t="n"/>
      <c r="AB255" s="94" t="n"/>
      <c r="AC255" s="94" t="n"/>
      <c r="AD255" s="94" t="n"/>
      <c r="AE255" s="94" t="n"/>
      <c r="AF255" s="94" t="n"/>
      <c r="AG255" s="60" t="n"/>
      <c r="AH255" s="60" t="n"/>
      <c r="AI255" s="61" t="n"/>
      <c r="AJ255" s="62" t="n"/>
      <c r="AK255" s="63" t="n"/>
      <c r="AL255" s="60" t="n"/>
      <c r="AM255" s="60" t="n"/>
      <c r="AN255" s="64" t="n"/>
      <c r="AO255" s="64" t="n"/>
      <c r="AP255" s="64" t="n"/>
      <c r="AQ255" s="64" t="n"/>
      <c r="AR255" s="64" t="n"/>
      <c r="AS255" s="64" t="n"/>
      <c r="AT255" s="64" t="n"/>
      <c r="AU255" s="64" t="n"/>
      <c r="AV255" s="64" t="n"/>
      <c r="AW255" s="65" t="n"/>
      <c r="AX255" s="66" t="n"/>
      <c r="AY255" s="461" t="n"/>
      <c r="AZ255" s="67" t="n"/>
      <c r="BA255" s="66" t="n">
        <v>1</v>
      </c>
      <c r="BB255" s="66" t="n">
        <v>0.7</v>
      </c>
      <c r="BC255" s="66" t="n">
        <v>51.5</v>
      </c>
      <c r="BD255" s="66" t="n">
        <v>1.3</v>
      </c>
      <c r="BE255" s="66" t="n">
        <v>105.7</v>
      </c>
      <c r="BF255" s="24" t="inlineStr">
        <is>
          <t>LG</t>
        </is>
      </c>
      <c r="BG255" s="68" t="inlineStr">
        <is>
          <t>HE</t>
        </is>
      </c>
      <c r="BH255" s="68" t="inlineStr">
        <is>
          <t>MFZ65262201</t>
        </is>
      </c>
      <c r="BI255" s="68" t="inlineStr">
        <is>
          <t>mma</t>
        </is>
      </c>
      <c r="BJ255" s="68" t="n"/>
      <c r="BK255" s="68" t="n"/>
      <c r="BL255" s="68" t="n"/>
      <c r="BM255" s="68" t="n"/>
      <c r="BN255" s="68" t="n"/>
      <c r="BO255" s="68" t="n"/>
      <c r="BP255" s="68" t="n"/>
      <c r="BQ255" s="68" t="n"/>
      <c r="BR255" s="68" t="n"/>
      <c r="BS255" s="68" t="n"/>
      <c r="BT255" s="68" t="n"/>
      <c r="BU255" s="68" t="n"/>
      <c r="BV255" s="68" t="n"/>
      <c r="BW255" s="68" t="n"/>
      <c r="BX255" s="68" t="n"/>
      <c r="BY255" s="68" t="n"/>
      <c r="BZ255" s="68" t="n"/>
      <c r="CA255" s="68" t="n"/>
      <c r="CB255" s="68" t="n"/>
      <c r="CC255" s="68" t="n"/>
      <c r="CD255" s="68" t="n"/>
      <c r="CE255" s="68" t="n"/>
      <c r="CF255" s="68" t="n"/>
      <c r="CG255" s="68" t="n"/>
      <c r="CH255" s="68" t="n"/>
      <c r="CI255" s="68" t="n"/>
      <c r="CJ255" s="68" t="n"/>
      <c r="CK255" s="68" t="n"/>
      <c r="CL255" s="68" t="n"/>
      <c r="CM255" s="68" t="n"/>
      <c r="CN255" s="68" t="n"/>
      <c r="CO255" s="68" t="n"/>
      <c r="CP255" s="68" t="n"/>
      <c r="CQ255" s="68" t="n"/>
      <c r="CR255" s="68" t="n"/>
      <c r="CS255" s="68" t="n"/>
      <c r="CT255" s="68" t="n"/>
      <c r="CU255" s="68" t="n"/>
      <c r="CV255" s="68" t="n"/>
    </row>
    <row r="256" ht="31.5" customFormat="1" customHeight="1" s="69">
      <c r="A256" s="56" t="n">
        <v>2021</v>
      </c>
      <c r="B256" s="57" t="n">
        <v>2</v>
      </c>
      <c r="C256" s="460" t="n"/>
      <c r="D256" s="57" t="n"/>
      <c r="E256" s="57" t="n"/>
      <c r="F256" s="58" t="n"/>
      <c r="G256" s="59" t="n"/>
      <c r="H256" s="59" t="n"/>
      <c r="I256" s="59" t="n"/>
      <c r="J256" s="59" t="n"/>
      <c r="K256" s="153" t="n"/>
      <c r="L256" s="154" t="n"/>
      <c r="M256" s="155" t="n"/>
      <c r="N256" s="94" t="n"/>
      <c r="O256" s="94" t="n"/>
      <c r="P256" s="94" t="n"/>
      <c r="Q256" s="94" t="n"/>
      <c r="R256" s="94" t="n"/>
      <c r="S256" s="60" t="n"/>
      <c r="T256" s="60" t="n"/>
      <c r="U256" s="94" t="n"/>
      <c r="V256" s="94" t="n"/>
      <c r="W256" s="94" t="n"/>
      <c r="X256" s="94" t="n"/>
      <c r="Y256" s="94" t="n"/>
      <c r="Z256" s="60" t="n"/>
      <c r="AA256" s="60" t="n"/>
      <c r="AB256" s="94" t="n"/>
      <c r="AC256" s="94" t="n"/>
      <c r="AD256" s="94" t="n"/>
      <c r="AE256" s="94" t="n"/>
      <c r="AF256" s="94" t="n"/>
      <c r="AG256" s="60" t="n"/>
      <c r="AH256" s="60" t="n"/>
      <c r="AI256" s="61" t="n"/>
      <c r="AJ256" s="62" t="n"/>
      <c r="AK256" s="63" t="n"/>
      <c r="AL256" s="60" t="n"/>
      <c r="AM256" s="60" t="n"/>
      <c r="AN256" s="64" t="n"/>
      <c r="AO256" s="64" t="n"/>
      <c r="AP256" s="64" t="n"/>
      <c r="AQ256" s="64" t="n"/>
      <c r="AR256" s="64" t="n"/>
      <c r="AS256" s="64" t="n"/>
      <c r="AT256" s="64" t="n"/>
      <c r="AU256" s="64" t="n"/>
      <c r="AV256" s="64" t="n"/>
      <c r="AW256" s="65" t="n"/>
      <c r="AX256" s="66" t="n"/>
      <c r="AY256" s="461" t="n"/>
      <c r="AZ256" s="67" t="n"/>
      <c r="BA256" s="66" t="n">
        <v>1</v>
      </c>
      <c r="BB256" s="66" t="n">
        <v>17.7</v>
      </c>
      <c r="BC256" s="66" t="n">
        <v>2017.7</v>
      </c>
      <c r="BD256" s="66" t="n">
        <v>0.2</v>
      </c>
      <c r="BE256" s="66" t="n">
        <v>17.6</v>
      </c>
      <c r="BF256" s="24" t="inlineStr">
        <is>
          <t>اطلانتيك</t>
        </is>
      </c>
      <c r="BG256" s="68" t="inlineStr">
        <is>
          <t>اطلانتيك</t>
        </is>
      </c>
      <c r="BH256" s="68" t="n"/>
      <c r="BI256" s="68" t="n"/>
      <c r="BJ256" s="68" t="n"/>
      <c r="BK256" s="68" t="n"/>
      <c r="BL256" s="68" t="n"/>
      <c r="BM256" s="68" t="n"/>
      <c r="BN256" s="68" t="n"/>
      <c r="BO256" s="68" t="n"/>
      <c r="BP256" s="68" t="n"/>
      <c r="BQ256" s="68" t="n"/>
      <c r="BR256" s="68" t="n"/>
      <c r="BS256" s="68" t="n"/>
      <c r="BT256" s="68" t="n"/>
      <c r="BU256" s="68" t="n"/>
      <c r="BV256" s="68" t="n"/>
      <c r="BW256" s="68" t="n"/>
      <c r="BX256" s="68" t="n"/>
      <c r="BY256" s="68" t="n"/>
      <c r="BZ256" s="68" t="n"/>
      <c r="CA256" s="68" t="n"/>
      <c r="CB256" s="68" t="n"/>
      <c r="CC256" s="68" t="n"/>
      <c r="CD256" s="68" t="n"/>
      <c r="CE256" s="68" t="n"/>
      <c r="CF256" s="68" t="n"/>
      <c r="CG256" s="68" t="n"/>
      <c r="CH256" s="68" t="n"/>
      <c r="CI256" s="68" t="n"/>
      <c r="CJ256" s="68" t="n"/>
      <c r="CK256" s="68" t="n"/>
      <c r="CL256" s="68" t="n"/>
      <c r="CM256" s="68" t="n"/>
      <c r="CN256" s="68" t="n"/>
      <c r="CO256" s="68" t="n"/>
      <c r="CP256" s="68" t="n"/>
      <c r="CQ256" s="68" t="n"/>
      <c r="CR256" s="68" t="n"/>
      <c r="CS256" s="68" t="n"/>
      <c r="CT256" s="68" t="n"/>
      <c r="CU256" s="68" t="n"/>
      <c r="CV256" s="68" t="n"/>
    </row>
    <row r="257" ht="31.5" customFormat="1" customHeight="1" s="69">
      <c r="A257" s="56" t="n">
        <v>2021</v>
      </c>
      <c r="B257" s="57" t="n">
        <v>2</v>
      </c>
      <c r="C257" s="460" t="n"/>
      <c r="D257" s="57" t="n"/>
      <c r="E257" s="57" t="n"/>
      <c r="F257" s="58" t="n"/>
      <c r="G257" s="59" t="n"/>
      <c r="H257" s="59" t="n"/>
      <c r="I257" s="59" t="n"/>
      <c r="J257" s="59" t="n"/>
      <c r="K257" s="153" t="n"/>
      <c r="L257" s="154" t="n"/>
      <c r="M257" s="155" t="n"/>
      <c r="N257" s="94" t="n"/>
      <c r="O257" s="94" t="n"/>
      <c r="P257" s="94" t="n"/>
      <c r="Q257" s="94" t="n"/>
      <c r="R257" s="94" t="n"/>
      <c r="S257" s="60" t="n"/>
      <c r="T257" s="60" t="n"/>
      <c r="U257" s="94" t="n"/>
      <c r="V257" s="94" t="n"/>
      <c r="W257" s="94" t="n"/>
      <c r="X257" s="94" t="n"/>
      <c r="Y257" s="94" t="n"/>
      <c r="Z257" s="60" t="n"/>
      <c r="AA257" s="60" t="n"/>
      <c r="AB257" s="94" t="n"/>
      <c r="AC257" s="94" t="n"/>
      <c r="AD257" s="94" t="n"/>
      <c r="AE257" s="94" t="n"/>
      <c r="AF257" s="94" t="n"/>
      <c r="AG257" s="60" t="n"/>
      <c r="AH257" s="60" t="n"/>
      <c r="AI257" s="61" t="n"/>
      <c r="AJ257" s="62" t="n"/>
      <c r="AK257" s="63" t="n"/>
      <c r="AL257" s="60" t="n"/>
      <c r="AM257" s="60" t="n"/>
      <c r="AN257" s="64" t="n"/>
      <c r="AO257" s="64" t="n"/>
      <c r="AP257" s="64" t="n"/>
      <c r="AQ257" s="64" t="n"/>
      <c r="AR257" s="64" t="n"/>
      <c r="AS257" s="64" t="n"/>
      <c r="AT257" s="64" t="n"/>
      <c r="AU257" s="64" t="n"/>
      <c r="AV257" s="64" t="n"/>
      <c r="AW257" s="65" t="n"/>
      <c r="AX257" s="66" t="n"/>
      <c r="AY257" s="461" t="n"/>
      <c r="AZ257" s="67" t="n"/>
      <c r="BA257" s="66" t="n">
        <v>1</v>
      </c>
      <c r="BB257" s="66" t="n">
        <v>0.2</v>
      </c>
      <c r="BC257" s="66" t="n">
        <v>19.2</v>
      </c>
      <c r="BD257" s="66" t="n">
        <v>2.2</v>
      </c>
      <c r="BE257" s="66" t="n">
        <v>244.9</v>
      </c>
      <c r="BF257" s="24" t="inlineStr">
        <is>
          <t>الكترولوكس</t>
        </is>
      </c>
      <c r="BG257" s="68" t="inlineStr">
        <is>
          <t>القاهرة للصناعات المغذية سخانات</t>
        </is>
      </c>
      <c r="BH257" s="68" t="n"/>
      <c r="BI257" s="68" t="n"/>
      <c r="BJ257" s="68" t="n"/>
      <c r="BK257" s="68" t="n"/>
      <c r="BL257" s="68" t="n"/>
      <c r="BM257" s="68" t="n"/>
      <c r="BN257" s="68" t="n"/>
      <c r="BO257" s="68" t="n"/>
      <c r="BP257" s="68" t="n"/>
      <c r="BQ257" s="68" t="n"/>
      <c r="BR257" s="68" t="n"/>
      <c r="BS257" s="68" t="n"/>
      <c r="BT257" s="68" t="n"/>
      <c r="BU257" s="68" t="n"/>
      <c r="BV257" s="68" t="n"/>
      <c r="BW257" s="68" t="n"/>
      <c r="BX257" s="68" t="n"/>
      <c r="BY257" s="68" t="n"/>
      <c r="BZ257" s="68" t="n"/>
      <c r="CA257" s="68" t="n"/>
      <c r="CB257" s="68" t="n"/>
      <c r="CC257" s="68" t="n"/>
      <c r="CD257" s="68" t="n"/>
      <c r="CE257" s="68" t="n"/>
      <c r="CF257" s="68" t="n"/>
      <c r="CG257" s="68" t="n"/>
      <c r="CH257" s="68" t="n"/>
      <c r="CI257" s="68" t="n"/>
      <c r="CJ257" s="68" t="n"/>
      <c r="CK257" s="68" t="n"/>
      <c r="CL257" s="68" t="n"/>
      <c r="CM257" s="68" t="n"/>
      <c r="CN257" s="68" t="n"/>
      <c r="CO257" s="68" t="n"/>
      <c r="CP257" s="68" t="n"/>
      <c r="CQ257" s="68" t="n"/>
      <c r="CR257" s="68" t="n"/>
      <c r="CS257" s="68" t="n"/>
      <c r="CT257" s="68" t="n"/>
      <c r="CU257" s="68" t="n"/>
      <c r="CV257" s="68" t="n"/>
    </row>
    <row r="258" ht="31.5" customFormat="1" customHeight="1" s="69">
      <c r="A258" s="56" t="n">
        <v>2021</v>
      </c>
      <c r="B258" s="57" t="n">
        <v>2</v>
      </c>
      <c r="C258" s="460" t="n"/>
      <c r="D258" s="57" t="n"/>
      <c r="E258" s="57" t="n"/>
      <c r="F258" s="58" t="n"/>
      <c r="G258" s="59" t="n"/>
      <c r="H258" s="59" t="n"/>
      <c r="I258" s="59" t="n"/>
      <c r="J258" s="59" t="n"/>
      <c r="K258" s="153" t="n"/>
      <c r="L258" s="154" t="n"/>
      <c r="M258" s="155" t="n"/>
      <c r="N258" s="94" t="n"/>
      <c r="O258" s="94" t="n"/>
      <c r="P258" s="94" t="n"/>
      <c r="Q258" s="94" t="n"/>
      <c r="R258" s="94" t="n"/>
      <c r="S258" s="60" t="n"/>
      <c r="T258" s="60" t="n"/>
      <c r="U258" s="94" t="n"/>
      <c r="V258" s="94" t="n"/>
      <c r="W258" s="94" t="n"/>
      <c r="X258" s="94" t="n"/>
      <c r="Y258" s="94" t="n"/>
      <c r="Z258" s="60" t="n"/>
      <c r="AA258" s="60" t="n"/>
      <c r="AB258" s="94" t="n"/>
      <c r="AC258" s="94" t="n"/>
      <c r="AD258" s="94" t="n"/>
      <c r="AE258" s="94" t="n"/>
      <c r="AF258" s="94" t="n"/>
      <c r="AG258" s="60" t="n"/>
      <c r="AH258" s="60" t="n"/>
      <c r="AI258" s="61" t="n"/>
      <c r="AJ258" s="62" t="n"/>
      <c r="AK258" s="63" t="n"/>
      <c r="AL258" s="60" t="n"/>
      <c r="AM258" s="60" t="n"/>
      <c r="AN258" s="64" t="n"/>
      <c r="AO258" s="64" t="n"/>
      <c r="AP258" s="64" t="n"/>
      <c r="AQ258" s="64" t="n"/>
      <c r="AR258" s="64" t="n"/>
      <c r="AS258" s="64" t="n"/>
      <c r="AT258" s="64" t="n"/>
      <c r="AU258" s="64" t="n"/>
      <c r="AV258" s="64" t="n"/>
      <c r="AW258" s="65" t="n"/>
      <c r="AX258" s="66" t="n"/>
      <c r="AY258" s="461" t="n"/>
      <c r="AZ258" s="67" t="n"/>
      <c r="BA258" s="66" t="n"/>
      <c r="BB258" s="66" t="n">
        <v>0.3</v>
      </c>
      <c r="BC258" s="66" t="n">
        <v>4.2</v>
      </c>
      <c r="BD258" s="66" t="n">
        <v>7.8</v>
      </c>
      <c r="BE258" s="66" t="n">
        <v>101.9</v>
      </c>
      <c r="BF258" s="24" t="inlineStr">
        <is>
          <t>اطلانتيك</t>
        </is>
      </c>
      <c r="BG258" s="68" t="inlineStr">
        <is>
          <t>اطلانتيك</t>
        </is>
      </c>
      <c r="BH258" s="68" t="n"/>
      <c r="BI258" s="68" t="n"/>
      <c r="BJ258" s="68" t="n"/>
      <c r="BK258" s="68" t="n"/>
      <c r="BL258" s="68" t="n"/>
      <c r="BM258" s="68" t="n"/>
      <c r="BN258" s="68" t="n"/>
      <c r="BO258" s="68" t="n"/>
      <c r="BP258" s="68" t="n"/>
      <c r="BQ258" s="68" t="n"/>
      <c r="BR258" s="68" t="n"/>
      <c r="BS258" s="68" t="n"/>
      <c r="BT258" s="68" t="n"/>
      <c r="BU258" s="68" t="n"/>
      <c r="BV258" s="68" t="n"/>
      <c r="BW258" s="68" t="n"/>
      <c r="BX258" s="68" t="n"/>
      <c r="BY258" s="68" t="n"/>
      <c r="BZ258" s="68" t="n"/>
      <c r="CA258" s="68" t="n"/>
      <c r="CB258" s="68" t="n"/>
      <c r="CC258" s="68" t="n"/>
      <c r="CD258" s="68" t="n"/>
      <c r="CE258" s="68" t="n"/>
      <c r="CF258" s="68" t="n"/>
      <c r="CG258" s="68" t="n"/>
      <c r="CH258" s="68" t="n"/>
      <c r="CI258" s="68" t="n"/>
      <c r="CJ258" s="68" t="n"/>
      <c r="CK258" s="68" t="n"/>
      <c r="CL258" s="68" t="n"/>
      <c r="CM258" s="68" t="n"/>
      <c r="CN258" s="68" t="n"/>
      <c r="CO258" s="68" t="n"/>
      <c r="CP258" s="68" t="n"/>
      <c r="CQ258" s="68" t="n"/>
      <c r="CR258" s="68" t="n"/>
      <c r="CS258" s="68" t="n"/>
      <c r="CT258" s="68" t="n"/>
      <c r="CU258" s="68" t="n"/>
      <c r="CV258" s="68" t="n"/>
    </row>
    <row r="259" ht="31.5" customFormat="1" customHeight="1" s="69">
      <c r="A259" s="56" t="n">
        <v>2021</v>
      </c>
      <c r="B259" s="57" t="n">
        <v>2</v>
      </c>
      <c r="C259" s="460" t="n"/>
      <c r="D259" s="57" t="n"/>
      <c r="E259" s="57" t="n"/>
      <c r="F259" s="58" t="n"/>
      <c r="G259" s="59" t="n"/>
      <c r="H259" s="59" t="n"/>
      <c r="I259" s="59" t="n"/>
      <c r="J259" s="59" t="n"/>
      <c r="K259" s="153" t="n"/>
      <c r="L259" s="154" t="n"/>
      <c r="M259" s="155" t="n"/>
      <c r="N259" s="94" t="n"/>
      <c r="O259" s="94" t="n"/>
      <c r="P259" s="94" t="n"/>
      <c r="Q259" s="94" t="n"/>
      <c r="R259" s="94" t="n"/>
      <c r="S259" s="60" t="n"/>
      <c r="T259" s="60" t="n"/>
      <c r="U259" s="94" t="n"/>
      <c r="V259" s="94" t="n"/>
      <c r="W259" s="94" t="n"/>
      <c r="X259" s="94" t="n"/>
      <c r="Y259" s="94" t="n"/>
      <c r="Z259" s="60" t="n"/>
      <c r="AA259" s="60" t="n"/>
      <c r="AB259" s="94" t="n"/>
      <c r="AC259" s="94" t="n"/>
      <c r="AD259" s="94" t="n"/>
      <c r="AE259" s="94" t="n"/>
      <c r="AF259" s="94" t="n"/>
      <c r="AG259" s="60" t="n"/>
      <c r="AH259" s="60" t="n"/>
      <c r="AI259" s="61" t="n"/>
      <c r="AJ259" s="62" t="n"/>
      <c r="AK259" s="63" t="n"/>
      <c r="AL259" s="60" t="n"/>
      <c r="AM259" s="60" t="n"/>
      <c r="AN259" s="64" t="n"/>
      <c r="AO259" s="64" t="n"/>
      <c r="AP259" s="64" t="n"/>
      <c r="AQ259" s="64" t="n"/>
      <c r="AR259" s="64" t="n"/>
      <c r="AS259" s="64" t="n"/>
      <c r="AT259" s="64" t="n"/>
      <c r="AU259" s="64" t="n"/>
      <c r="AV259" s="64" t="n"/>
      <c r="AW259" s="65" t="n"/>
      <c r="AX259" s="66" t="n"/>
      <c r="AY259" s="461" t="n"/>
      <c r="AZ259" s="67" t="n"/>
      <c r="BA259" s="66" t="n">
        <v>1</v>
      </c>
      <c r="BB259" s="66" t="n">
        <v>0.1</v>
      </c>
      <c r="BC259" s="66" t="n">
        <v>10.4</v>
      </c>
      <c r="BD259" s="66" t="n">
        <v>4.3</v>
      </c>
      <c r="BE259" s="66" t="n">
        <v>433.7</v>
      </c>
      <c r="BF259" s="24" t="inlineStr">
        <is>
          <t>الكترولوكس</t>
        </is>
      </c>
      <c r="BG259" s="68" t="inlineStr">
        <is>
          <t>القاهرة للصناعات المغذية سخانات</t>
        </is>
      </c>
      <c r="BH259" s="68" t="inlineStr">
        <is>
          <t>PHEWP0112</t>
        </is>
      </c>
      <c r="BI259" s="68" t="n"/>
      <c r="BJ259" s="68" t="n"/>
      <c r="BK259" s="68" t="n"/>
      <c r="BL259" s="68" t="n"/>
      <c r="BM259" s="68" t="n"/>
      <c r="BN259" s="68" t="n"/>
      <c r="BO259" s="68" t="n"/>
      <c r="BP259" s="68" t="n"/>
      <c r="BQ259" s="68" t="n"/>
      <c r="BR259" s="68" t="n"/>
      <c r="BS259" s="68" t="n"/>
      <c r="BT259" s="68" t="n"/>
      <c r="BU259" s="68" t="n"/>
      <c r="BV259" s="68" t="n"/>
      <c r="BW259" s="68" t="n"/>
      <c r="BX259" s="68" t="n"/>
      <c r="BY259" s="68" t="n"/>
      <c r="BZ259" s="68" t="n"/>
      <c r="CA259" s="68" t="n"/>
      <c r="CB259" s="68" t="n"/>
      <c r="CC259" s="68" t="n"/>
      <c r="CD259" s="68" t="n"/>
      <c r="CE259" s="68" t="n"/>
      <c r="CF259" s="68" t="n"/>
      <c r="CG259" s="68" t="n"/>
      <c r="CH259" s="68" t="n"/>
      <c r="CI259" s="68" t="n"/>
      <c r="CJ259" s="68" t="n"/>
      <c r="CK259" s="68" t="n"/>
      <c r="CL259" s="68" t="n"/>
      <c r="CM259" s="68" t="n"/>
      <c r="CN259" s="68" t="n"/>
      <c r="CO259" s="68" t="n"/>
      <c r="CP259" s="68" t="n"/>
      <c r="CQ259" s="68" t="n"/>
      <c r="CR259" s="68" t="n"/>
      <c r="CS259" s="68" t="n"/>
      <c r="CT259" s="68" t="n"/>
      <c r="CU259" s="68" t="n"/>
      <c r="CV259" s="68" t="n"/>
    </row>
    <row r="260" ht="31.5" customFormat="1" customHeight="1" s="69">
      <c r="A260" s="56" t="n">
        <v>2021</v>
      </c>
      <c r="B260" s="57" t="n">
        <v>2</v>
      </c>
      <c r="C260" s="460" t="n"/>
      <c r="D260" s="57" t="n"/>
      <c r="E260" s="57" t="n"/>
      <c r="F260" s="58" t="n"/>
      <c r="G260" s="59" t="n"/>
      <c r="H260" s="59" t="n"/>
      <c r="I260" s="59" t="n"/>
      <c r="J260" s="59" t="n"/>
      <c r="K260" s="153" t="n"/>
      <c r="L260" s="154" t="n"/>
      <c r="M260" s="155" t="n"/>
      <c r="N260" s="94" t="n"/>
      <c r="O260" s="94" t="n"/>
      <c r="P260" s="94" t="n"/>
      <c r="Q260" s="94" t="n"/>
      <c r="R260" s="94" t="n"/>
      <c r="S260" s="60" t="n"/>
      <c r="T260" s="60" t="n"/>
      <c r="U260" s="94" t="n"/>
      <c r="V260" s="94" t="n"/>
      <c r="W260" s="94" t="n"/>
      <c r="X260" s="94" t="n"/>
      <c r="Y260" s="94" t="n"/>
      <c r="Z260" s="60" t="n"/>
      <c r="AA260" s="60" t="n"/>
      <c r="AB260" s="94" t="n"/>
      <c r="AC260" s="94" t="n"/>
      <c r="AD260" s="94" t="n"/>
      <c r="AE260" s="94" t="n"/>
      <c r="AF260" s="94" t="n"/>
      <c r="AG260" s="60" t="n"/>
      <c r="AH260" s="60" t="n"/>
      <c r="AI260" s="61" t="n"/>
      <c r="AJ260" s="62" t="n"/>
      <c r="AK260" s="63" t="n"/>
      <c r="AL260" s="60" t="n"/>
      <c r="AM260" s="60" t="n"/>
      <c r="AN260" s="64" t="n"/>
      <c r="AO260" s="64" t="n"/>
      <c r="AP260" s="64" t="n"/>
      <c r="AQ260" s="64" t="n"/>
      <c r="AR260" s="64" t="n"/>
      <c r="AS260" s="64" t="n"/>
      <c r="AT260" s="64" t="n"/>
      <c r="AU260" s="64" t="n"/>
      <c r="AV260" s="64" t="n"/>
      <c r="AW260" s="65" t="n"/>
      <c r="AX260" s="66" t="n"/>
      <c r="AY260" s="461" t="n"/>
      <c r="AZ260" s="67" t="n"/>
      <c r="BA260" s="66" t="n">
        <v>1</v>
      </c>
      <c r="BB260" s="66" t="n">
        <v>0</v>
      </c>
      <c r="BC260" s="66" t="n">
        <v>1.4</v>
      </c>
      <c r="BD260" s="66" t="n">
        <v>4.2</v>
      </c>
      <c r="BE260" s="66" t="n">
        <v>457.5</v>
      </c>
      <c r="BF260" s="24" t="inlineStr">
        <is>
          <t>عملاء متنوعون</t>
        </is>
      </c>
      <c r="BG260" s="68" t="n"/>
      <c r="BH260" s="68" t="n"/>
      <c r="BI260" s="68" t="n"/>
      <c r="BJ260" s="68" t="n"/>
      <c r="BK260" s="68" t="n"/>
      <c r="BL260" s="68" t="n"/>
      <c r="BM260" s="68" t="n"/>
      <c r="BN260" s="68" t="n"/>
      <c r="BO260" s="68" t="n"/>
      <c r="BP260" s="68" t="n"/>
      <c r="BQ260" s="68" t="n"/>
      <c r="BR260" s="68" t="n"/>
      <c r="BS260" s="68" t="n"/>
      <c r="BT260" s="68" t="n"/>
      <c r="BU260" s="68" t="n"/>
      <c r="BV260" s="68" t="n"/>
      <c r="BW260" s="68" t="n"/>
      <c r="BX260" s="68" t="n"/>
      <c r="BY260" s="68" t="n"/>
      <c r="BZ260" s="68" t="n"/>
      <c r="CA260" s="68" t="n"/>
      <c r="CB260" s="68" t="n"/>
      <c r="CC260" s="68" t="n"/>
      <c r="CD260" s="68" t="n"/>
      <c r="CE260" s="68" t="n"/>
      <c r="CF260" s="68" t="n"/>
      <c r="CG260" s="68" t="n"/>
      <c r="CH260" s="68" t="n"/>
      <c r="CI260" s="68" t="n"/>
      <c r="CJ260" s="68" t="n"/>
      <c r="CK260" s="68" t="n"/>
      <c r="CL260" s="68" t="n"/>
      <c r="CM260" s="68" t="n"/>
      <c r="CN260" s="68" t="n"/>
      <c r="CO260" s="68" t="n"/>
      <c r="CP260" s="68" t="n"/>
      <c r="CQ260" s="68" t="n"/>
      <c r="CR260" s="68" t="n"/>
      <c r="CS260" s="68" t="n"/>
      <c r="CT260" s="68" t="n"/>
      <c r="CU260" s="68" t="n"/>
      <c r="CV260" s="68" t="n"/>
    </row>
    <row r="261" ht="31.5" customFormat="1" customHeight="1" s="69">
      <c r="A261" s="56" t="n">
        <v>2021</v>
      </c>
      <c r="B261" s="57" t="n">
        <v>2</v>
      </c>
      <c r="C261" s="460" t="n"/>
      <c r="D261" s="57" t="n"/>
      <c r="E261" s="57" t="n"/>
      <c r="F261" s="58" t="n"/>
      <c r="G261" s="59" t="n"/>
      <c r="H261" s="59" t="n"/>
      <c r="I261" s="59" t="n"/>
      <c r="J261" s="59" t="n"/>
      <c r="K261" s="153" t="n"/>
      <c r="L261" s="154" t="n"/>
      <c r="M261" s="155" t="n"/>
      <c r="N261" s="94" t="n"/>
      <c r="O261" s="94" t="n"/>
      <c r="P261" s="94" t="n"/>
      <c r="Q261" s="94" t="n"/>
      <c r="R261" s="94" t="n"/>
      <c r="S261" s="60" t="n"/>
      <c r="T261" s="60" t="n"/>
      <c r="U261" s="94" t="n"/>
      <c r="V261" s="94" t="n"/>
      <c r="W261" s="94" t="n"/>
      <c r="X261" s="94" t="n"/>
      <c r="Y261" s="94" t="n"/>
      <c r="Z261" s="60" t="n"/>
      <c r="AA261" s="60" t="n"/>
      <c r="AB261" s="94" t="n"/>
      <c r="AC261" s="94" t="n"/>
      <c r="AD261" s="94" t="n"/>
      <c r="AE261" s="94" t="n"/>
      <c r="AF261" s="94" t="n"/>
      <c r="AG261" s="60" t="n"/>
      <c r="AH261" s="60" t="n"/>
      <c r="AI261" s="61" t="n"/>
      <c r="AJ261" s="62" t="n"/>
      <c r="AK261" s="63" t="n"/>
      <c r="AL261" s="60" t="n"/>
      <c r="AM261" s="60" t="n"/>
      <c r="AN261" s="64" t="n"/>
      <c r="AO261" s="64" t="n"/>
      <c r="AP261" s="64" t="n"/>
      <c r="AQ261" s="64" t="n"/>
      <c r="AR261" s="64" t="n"/>
      <c r="AS261" s="64" t="n"/>
      <c r="AT261" s="64" t="n"/>
      <c r="AU261" s="64" t="n"/>
      <c r="AV261" s="64" t="n"/>
      <c r="AW261" s="65" t="n"/>
      <c r="AX261" s="66" t="n"/>
      <c r="AY261" s="461" t="n"/>
      <c r="AZ261" s="67" t="n"/>
      <c r="BA261" s="66" t="n"/>
      <c r="BB261" s="66" t="n">
        <v>0</v>
      </c>
      <c r="BC261" s="66" t="n">
        <v>0.1</v>
      </c>
      <c r="BD261" s="66" t="n"/>
      <c r="BE261" s="66" t="n"/>
      <c r="BF261" s="24" t="inlineStr">
        <is>
          <t>الكترولوكس</t>
        </is>
      </c>
      <c r="BG261" s="68" t="inlineStr">
        <is>
          <t>القاهرة للصناعات المغذية غسالات</t>
        </is>
      </c>
      <c r="BH261" s="68" t="inlineStr">
        <is>
          <t>p0000001388248</t>
        </is>
      </c>
      <c r="BI261" s="68" t="n"/>
      <c r="BJ261" s="68" t="n"/>
      <c r="BK261" s="68" t="n"/>
      <c r="BL261" s="68" t="n"/>
      <c r="BM261" s="68" t="n"/>
      <c r="BN261" s="68" t="n"/>
      <c r="BO261" s="68" t="n"/>
      <c r="BP261" s="68" t="n"/>
      <c r="BQ261" s="68" t="n"/>
      <c r="BR261" s="68" t="n"/>
      <c r="BS261" s="68" t="n"/>
      <c r="BT261" s="68" t="n"/>
      <c r="BU261" s="68" t="n"/>
      <c r="BV261" s="68" t="n"/>
      <c r="BW261" s="68" t="n"/>
      <c r="BX261" s="68" t="n"/>
      <c r="BY261" s="68" t="n"/>
      <c r="BZ261" s="68" t="n"/>
      <c r="CA261" s="68" t="n"/>
      <c r="CB261" s="68" t="n"/>
      <c r="CC261" s="68" t="n"/>
      <c r="CD261" s="68" t="n"/>
      <c r="CE261" s="68" t="n"/>
      <c r="CF261" s="68" t="n"/>
      <c r="CG261" s="68" t="n"/>
      <c r="CH261" s="68" t="n"/>
      <c r="CI261" s="68" t="n"/>
      <c r="CJ261" s="68" t="n"/>
      <c r="CK261" s="68" t="n"/>
      <c r="CL261" s="68" t="n"/>
      <c r="CM261" s="68" t="n"/>
      <c r="CN261" s="68" t="n"/>
      <c r="CO261" s="68" t="n"/>
      <c r="CP261" s="68" t="n"/>
      <c r="CQ261" s="68" t="n"/>
      <c r="CR261" s="68" t="n"/>
      <c r="CS261" s="68" t="n"/>
      <c r="CT261" s="68" t="n"/>
      <c r="CU261" s="68" t="n"/>
      <c r="CV261" s="68" t="n"/>
    </row>
    <row r="262" ht="31.5" customFormat="1" customHeight="1" s="69">
      <c r="A262" s="56" t="n">
        <v>2021</v>
      </c>
      <c r="B262" s="57" t="n">
        <v>2</v>
      </c>
      <c r="C262" s="460" t="n"/>
      <c r="D262" s="57" t="n"/>
      <c r="E262" s="57" t="n"/>
      <c r="F262" s="58" t="n"/>
      <c r="G262" s="59" t="n"/>
      <c r="H262" s="59" t="n"/>
      <c r="I262" s="59" t="n"/>
      <c r="J262" s="59" t="n"/>
      <c r="K262" s="153" t="n"/>
      <c r="L262" s="154" t="n"/>
      <c r="M262" s="155" t="n"/>
      <c r="N262" s="94" t="n"/>
      <c r="O262" s="94" t="n"/>
      <c r="P262" s="94" t="n"/>
      <c r="Q262" s="94" t="n"/>
      <c r="R262" s="94" t="n"/>
      <c r="S262" s="60" t="n"/>
      <c r="T262" s="60" t="n"/>
      <c r="U262" s="94" t="n"/>
      <c r="V262" s="94" t="n"/>
      <c r="W262" s="94" t="n"/>
      <c r="X262" s="94" t="n"/>
      <c r="Y262" s="94" t="n"/>
      <c r="Z262" s="60" t="n"/>
      <c r="AA262" s="60" t="n"/>
      <c r="AB262" s="94" t="n"/>
      <c r="AC262" s="94" t="n"/>
      <c r="AD262" s="94" t="n"/>
      <c r="AE262" s="94" t="n"/>
      <c r="AF262" s="94" t="n"/>
      <c r="AG262" s="60" t="n"/>
      <c r="AH262" s="60" t="n"/>
      <c r="AI262" s="61" t="n"/>
      <c r="AJ262" s="62" t="n"/>
      <c r="AK262" s="63" t="n"/>
      <c r="AL262" s="60" t="n"/>
      <c r="AM262" s="60" t="n"/>
      <c r="AN262" s="64" t="n"/>
      <c r="AO262" s="64" t="n"/>
      <c r="AP262" s="64" t="n"/>
      <c r="AQ262" s="64" t="n"/>
      <c r="AR262" s="64" t="n"/>
      <c r="AS262" s="64" t="n"/>
      <c r="AT262" s="64" t="n"/>
      <c r="AU262" s="64" t="n"/>
      <c r="AV262" s="64" t="n"/>
      <c r="AW262" s="65" t="n"/>
      <c r="AX262" s="66" t="n"/>
      <c r="AY262" s="461" t="n"/>
      <c r="AZ262" s="67" t="n"/>
      <c r="BA262" s="66" t="n"/>
      <c r="BB262" s="66" t="n">
        <v>0</v>
      </c>
      <c r="BC262" s="66" t="n">
        <v>0.2</v>
      </c>
      <c r="BD262" s="66" t="n"/>
      <c r="BE262" s="66" t="n"/>
      <c r="BF262" s="24" t="inlineStr">
        <is>
          <t>الكترولوكس</t>
        </is>
      </c>
      <c r="BG262" s="68" t="inlineStr">
        <is>
          <t>القاهرة للصناعات المغذية غسالات</t>
        </is>
      </c>
      <c r="BH262" s="68" t="inlineStr">
        <is>
          <t>1.63E+13</t>
        </is>
      </c>
      <c r="BI262" s="68" t="n"/>
      <c r="BJ262" s="68" t="n"/>
      <c r="BK262" s="68" t="n"/>
      <c r="BL262" s="68" t="n"/>
      <c r="BM262" s="68" t="n"/>
      <c r="BN262" s="68" t="n"/>
      <c r="BO262" s="68" t="n"/>
      <c r="BP262" s="68" t="n"/>
      <c r="BQ262" s="68" t="n"/>
      <c r="BR262" s="68" t="n"/>
      <c r="BS262" s="68" t="n"/>
      <c r="BT262" s="68" t="n"/>
      <c r="BU262" s="68" t="n"/>
      <c r="BV262" s="68" t="n"/>
      <c r="BW262" s="68" t="n"/>
      <c r="BX262" s="68" t="n"/>
      <c r="BY262" s="68" t="n"/>
      <c r="BZ262" s="68" t="n"/>
      <c r="CA262" s="68" t="n"/>
      <c r="CB262" s="68" t="n"/>
      <c r="CC262" s="68" t="n"/>
      <c r="CD262" s="68" t="n"/>
      <c r="CE262" s="68" t="n"/>
      <c r="CF262" s="68" t="n"/>
      <c r="CG262" s="68" t="n"/>
      <c r="CH262" s="68" t="n"/>
      <c r="CI262" s="68" t="n"/>
      <c r="CJ262" s="68" t="n"/>
      <c r="CK262" s="68" t="n"/>
      <c r="CL262" s="68" t="n"/>
      <c r="CM262" s="68" t="n"/>
      <c r="CN262" s="68" t="n"/>
      <c r="CO262" s="68" t="n"/>
      <c r="CP262" s="68" t="n"/>
      <c r="CQ262" s="68" t="n"/>
      <c r="CR262" s="68" t="n"/>
      <c r="CS262" s="68" t="n"/>
      <c r="CT262" s="68" t="n"/>
      <c r="CU262" s="68" t="n"/>
      <c r="CV262" s="68" t="n"/>
    </row>
    <row r="263" ht="31.5" customFormat="1" customHeight="1" s="69">
      <c r="A263" s="56" t="n">
        <v>2021</v>
      </c>
      <c r="B263" s="57" t="n">
        <v>2</v>
      </c>
      <c r="C263" s="460" t="n"/>
      <c r="D263" s="57" t="n"/>
      <c r="E263" s="57" t="n"/>
      <c r="F263" s="58" t="n"/>
      <c r="G263" s="59" t="n"/>
      <c r="H263" s="59" t="n"/>
      <c r="I263" s="59" t="n"/>
      <c r="J263" s="59" t="n"/>
      <c r="K263" s="153" t="n"/>
      <c r="L263" s="154" t="n"/>
      <c r="M263" s="155" t="n"/>
      <c r="N263" s="94" t="n"/>
      <c r="O263" s="94" t="n"/>
      <c r="P263" s="94" t="n"/>
      <c r="Q263" s="94" t="n"/>
      <c r="R263" s="94" t="n"/>
      <c r="S263" s="60" t="n"/>
      <c r="T263" s="60" t="n"/>
      <c r="U263" s="94" t="n"/>
      <c r="V263" s="94" t="n"/>
      <c r="W263" s="94" t="n"/>
      <c r="X263" s="94" t="n"/>
      <c r="Y263" s="94" t="n"/>
      <c r="Z263" s="60" t="n"/>
      <c r="AA263" s="60" t="n"/>
      <c r="AB263" s="94" t="n"/>
      <c r="AC263" s="94" t="n"/>
      <c r="AD263" s="94" t="n"/>
      <c r="AE263" s="94" t="n"/>
      <c r="AF263" s="94" t="n"/>
      <c r="AG263" s="60" t="n"/>
      <c r="AH263" s="60" t="n"/>
      <c r="AI263" s="61" t="n"/>
      <c r="AJ263" s="62" t="n"/>
      <c r="AK263" s="63" t="n"/>
      <c r="AL263" s="60" t="n"/>
      <c r="AM263" s="60" t="n"/>
      <c r="AN263" s="64" t="n"/>
      <c r="AO263" s="64" t="n"/>
      <c r="AP263" s="64" t="n"/>
      <c r="AQ263" s="64" t="n"/>
      <c r="AR263" s="64" t="n"/>
      <c r="AS263" s="64" t="n"/>
      <c r="AT263" s="64" t="n"/>
      <c r="AU263" s="64" t="n"/>
      <c r="AV263" s="64" t="n"/>
      <c r="AW263" s="65" t="n"/>
      <c r="AX263" s="66" t="n"/>
      <c r="AY263" s="461" t="n"/>
      <c r="AZ263" s="67" t="n"/>
      <c r="BA263" s="66" t="n"/>
      <c r="BB263" s="66" t="n">
        <v>0</v>
      </c>
      <c r="BC263" s="66" t="n">
        <v>0.5</v>
      </c>
      <c r="BD263" s="66" t="n"/>
      <c r="BE263" s="66" t="n"/>
      <c r="BF263" s="24" t="inlineStr">
        <is>
          <t>الكترولوكس</t>
        </is>
      </c>
      <c r="BG263" s="68" t="inlineStr">
        <is>
          <t>القاهرة للصناعات المغذية غسالات</t>
        </is>
      </c>
      <c r="BH263" s="68" t="inlineStr">
        <is>
          <t>1.63E+13</t>
        </is>
      </c>
      <c r="BI263" s="68" t="n"/>
      <c r="BJ263" s="68" t="n"/>
      <c r="BK263" s="68" t="n"/>
      <c r="BL263" s="68" t="n"/>
      <c r="BM263" s="68" t="n"/>
      <c r="BN263" s="68" t="n"/>
      <c r="BO263" s="68" t="n"/>
      <c r="BP263" s="68" t="n"/>
      <c r="BQ263" s="68" t="n"/>
      <c r="BR263" s="68" t="n"/>
      <c r="BS263" s="68" t="n"/>
      <c r="BT263" s="68" t="n"/>
      <c r="BU263" s="68" t="n"/>
      <c r="BV263" s="68" t="n"/>
      <c r="BW263" s="68" t="n"/>
      <c r="BX263" s="68" t="n"/>
      <c r="BY263" s="68" t="n"/>
      <c r="BZ263" s="68" t="n"/>
      <c r="CA263" s="68" t="n"/>
      <c r="CB263" s="68" t="n"/>
      <c r="CC263" s="68" t="n"/>
      <c r="CD263" s="68" t="n"/>
      <c r="CE263" s="68" t="n"/>
      <c r="CF263" s="68" t="n"/>
      <c r="CG263" s="68" t="n"/>
      <c r="CH263" s="68" t="n"/>
      <c r="CI263" s="68" t="n"/>
      <c r="CJ263" s="68" t="n"/>
      <c r="CK263" s="68" t="n"/>
      <c r="CL263" s="68" t="n"/>
      <c r="CM263" s="68" t="n"/>
      <c r="CN263" s="68" t="n"/>
      <c r="CO263" s="68" t="n"/>
      <c r="CP263" s="68" t="n"/>
      <c r="CQ263" s="68" t="n"/>
      <c r="CR263" s="68" t="n"/>
      <c r="CS263" s="68" t="n"/>
      <c r="CT263" s="68" t="n"/>
      <c r="CU263" s="68" t="n"/>
      <c r="CV263" s="68" t="n"/>
    </row>
    <row r="264" ht="31.5" customFormat="1" customHeight="1" s="69">
      <c r="A264" s="56" t="n">
        <v>2021</v>
      </c>
      <c r="B264" s="57" t="n">
        <v>2</v>
      </c>
      <c r="C264" s="460" t="n"/>
      <c r="D264" s="57" t="n"/>
      <c r="E264" s="57" t="n"/>
      <c r="F264" s="58" t="n"/>
      <c r="G264" s="59" t="n"/>
      <c r="H264" s="59" t="n"/>
      <c r="I264" s="59" t="n"/>
      <c r="J264" s="59" t="n"/>
      <c r="K264" s="153" t="n"/>
      <c r="L264" s="154" t="n"/>
      <c r="M264" s="155" t="n"/>
      <c r="N264" s="94" t="n"/>
      <c r="O264" s="94" t="n"/>
      <c r="P264" s="94" t="n"/>
      <c r="Q264" s="94" t="n"/>
      <c r="R264" s="94" t="n"/>
      <c r="S264" s="60" t="n"/>
      <c r="T264" s="60" t="n"/>
      <c r="U264" s="94" t="n"/>
      <c r="V264" s="94" t="n"/>
      <c r="W264" s="94" t="n"/>
      <c r="X264" s="94" t="n"/>
      <c r="Y264" s="94" t="n"/>
      <c r="Z264" s="60" t="n"/>
      <c r="AA264" s="60" t="n"/>
      <c r="AB264" s="94" t="n"/>
      <c r="AC264" s="94" t="n"/>
      <c r="AD264" s="94" t="n"/>
      <c r="AE264" s="94" t="n"/>
      <c r="AF264" s="94" t="n"/>
      <c r="AG264" s="60" t="n"/>
      <c r="AH264" s="60" t="n"/>
      <c r="AI264" s="61" t="n"/>
      <c r="AJ264" s="62" t="n"/>
      <c r="AK264" s="63" t="n"/>
      <c r="AL264" s="60" t="n"/>
      <c r="AM264" s="60" t="n"/>
      <c r="AN264" s="64" t="n"/>
      <c r="AO264" s="64" t="n"/>
      <c r="AP264" s="64" t="n"/>
      <c r="AQ264" s="64" t="n"/>
      <c r="AR264" s="64" t="n"/>
      <c r="AS264" s="64" t="n"/>
      <c r="AT264" s="64" t="n"/>
      <c r="AU264" s="64" t="n"/>
      <c r="AV264" s="64" t="n"/>
      <c r="AW264" s="65" t="n"/>
      <c r="AX264" s="66" t="n"/>
      <c r="AY264" s="461" t="n"/>
      <c r="AZ264" s="67" t="n"/>
      <c r="BA264" s="66" t="n"/>
      <c r="BB264" s="66" t="n">
        <v>0</v>
      </c>
      <c r="BC264" s="66" t="n">
        <v>0.5</v>
      </c>
      <c r="BD264" s="66" t="n"/>
      <c r="BE264" s="66" t="n"/>
      <c r="BF264" s="24" t="inlineStr">
        <is>
          <t>الكترولوكس</t>
        </is>
      </c>
      <c r="BG264" s="68" t="inlineStr">
        <is>
          <t>القاهرة للصناعات المغذية غسالات</t>
        </is>
      </c>
      <c r="BH264" s="68" t="inlineStr">
        <is>
          <t>1.63E+13</t>
        </is>
      </c>
      <c r="BI264" s="68" t="n"/>
      <c r="BJ264" s="68" t="n"/>
      <c r="BK264" s="68" t="n"/>
      <c r="BL264" s="68" t="n"/>
      <c r="BM264" s="68" t="n"/>
      <c r="BN264" s="68" t="n"/>
      <c r="BO264" s="68" t="n"/>
      <c r="BP264" s="68" t="n"/>
      <c r="BQ264" s="68" t="n"/>
      <c r="BR264" s="68" t="n"/>
      <c r="BS264" s="68" t="n"/>
      <c r="BT264" s="68" t="n"/>
      <c r="BU264" s="68" t="n"/>
      <c r="BV264" s="68" t="n"/>
      <c r="BW264" s="68" t="n"/>
      <c r="BX264" s="68" t="n"/>
      <c r="BY264" s="68" t="n"/>
      <c r="BZ264" s="68" t="n"/>
      <c r="CA264" s="68" t="n"/>
      <c r="CB264" s="68" t="n"/>
      <c r="CC264" s="68" t="n"/>
      <c r="CD264" s="68" t="n"/>
      <c r="CE264" s="68" t="n"/>
      <c r="CF264" s="68" t="n"/>
      <c r="CG264" s="68" t="n"/>
      <c r="CH264" s="68" t="n"/>
      <c r="CI264" s="68" t="n"/>
      <c r="CJ264" s="68" t="n"/>
      <c r="CK264" s="68" t="n"/>
      <c r="CL264" s="68" t="n"/>
      <c r="CM264" s="68" t="n"/>
      <c r="CN264" s="68" t="n"/>
      <c r="CO264" s="68" t="n"/>
      <c r="CP264" s="68" t="n"/>
      <c r="CQ264" s="68" t="n"/>
      <c r="CR264" s="68" t="n"/>
      <c r="CS264" s="68" t="n"/>
      <c r="CT264" s="68" t="n"/>
      <c r="CU264" s="68" t="n"/>
      <c r="CV264" s="68" t="n"/>
    </row>
    <row r="265" ht="31.5" customFormat="1" customHeight="1" s="69">
      <c r="A265" s="56" t="n">
        <v>2021</v>
      </c>
      <c r="B265" s="57" t="n">
        <v>2</v>
      </c>
      <c r="C265" s="460" t="n"/>
      <c r="D265" s="57" t="n"/>
      <c r="E265" s="57" t="n"/>
      <c r="F265" s="58" t="n"/>
      <c r="G265" s="59" t="n"/>
      <c r="H265" s="59" t="n"/>
      <c r="I265" s="59" t="n"/>
      <c r="J265" s="59" t="n"/>
      <c r="K265" s="153" t="n"/>
      <c r="L265" s="154" t="n"/>
      <c r="M265" s="155" t="n"/>
      <c r="N265" s="94" t="n"/>
      <c r="O265" s="94" t="n"/>
      <c r="P265" s="94" t="n"/>
      <c r="Q265" s="94" t="n"/>
      <c r="R265" s="94" t="n"/>
      <c r="S265" s="60" t="n"/>
      <c r="T265" s="60" t="n"/>
      <c r="U265" s="94" t="n"/>
      <c r="V265" s="94" t="n"/>
      <c r="W265" s="94" t="n"/>
      <c r="X265" s="94" t="n"/>
      <c r="Y265" s="94" t="n"/>
      <c r="Z265" s="60" t="n"/>
      <c r="AA265" s="60" t="n"/>
      <c r="AB265" s="94" t="n"/>
      <c r="AC265" s="94" t="n"/>
      <c r="AD265" s="94" t="n"/>
      <c r="AE265" s="94" t="n"/>
      <c r="AF265" s="94" t="n"/>
      <c r="AG265" s="60" t="n"/>
      <c r="AH265" s="60" t="n"/>
      <c r="AI265" s="61" t="n"/>
      <c r="AJ265" s="62" t="n"/>
      <c r="AK265" s="63" t="n"/>
      <c r="AL265" s="60" t="n"/>
      <c r="AM265" s="60" t="n"/>
      <c r="AN265" s="64" t="n"/>
      <c r="AO265" s="64" t="n"/>
      <c r="AP265" s="64" t="n"/>
      <c r="AQ265" s="64" t="n"/>
      <c r="AR265" s="64" t="n"/>
      <c r="AS265" s="64" t="n"/>
      <c r="AT265" s="64" t="n"/>
      <c r="AU265" s="64" t="n"/>
      <c r="AV265" s="64" t="n"/>
      <c r="AW265" s="65" t="n"/>
      <c r="AX265" s="66" t="n"/>
      <c r="AY265" s="461" t="n"/>
      <c r="AZ265" s="67" t="n"/>
      <c r="BA265" s="66" t="n"/>
      <c r="BB265" s="66" t="n">
        <v>0</v>
      </c>
      <c r="BC265" s="66" t="n">
        <v>0</v>
      </c>
      <c r="BD265" s="66" t="n">
        <v>8</v>
      </c>
      <c r="BE265" s="66" t="n">
        <v>8</v>
      </c>
      <c r="BF265" s="24" t="inlineStr">
        <is>
          <t>LG</t>
        </is>
      </c>
      <c r="BG265" s="68" t="inlineStr">
        <is>
          <t>HE</t>
        </is>
      </c>
      <c r="BH265" s="68" t="n"/>
      <c r="BI265" s="68" t="inlineStr">
        <is>
          <t>mma</t>
        </is>
      </c>
      <c r="BJ265" s="68" t="n"/>
      <c r="BK265" s="68" t="n"/>
      <c r="BL265" s="68" t="n"/>
      <c r="BM265" s="68" t="n"/>
      <c r="BN265" s="68" t="n"/>
      <c r="BO265" s="68" t="n"/>
      <c r="BP265" s="68" t="n"/>
      <c r="BQ265" s="68" t="n"/>
      <c r="BR265" s="68" t="n"/>
      <c r="BS265" s="68" t="n"/>
      <c r="BT265" s="68" t="n"/>
      <c r="BU265" s="68" t="n"/>
      <c r="BV265" s="68" t="n"/>
      <c r="BW265" s="68" t="n"/>
      <c r="BX265" s="68" t="n"/>
      <c r="BY265" s="68" t="n"/>
      <c r="BZ265" s="68" t="n"/>
      <c r="CA265" s="68" t="n"/>
      <c r="CB265" s="68" t="n"/>
      <c r="CC265" s="68" t="n"/>
      <c r="CD265" s="68" t="n"/>
      <c r="CE265" s="68" t="n"/>
      <c r="CF265" s="68" t="n"/>
      <c r="CG265" s="68" t="n"/>
      <c r="CH265" s="68" t="n"/>
      <c r="CI265" s="68" t="n"/>
      <c r="CJ265" s="68" t="n"/>
      <c r="CK265" s="68" t="n"/>
      <c r="CL265" s="68" t="n"/>
      <c r="CM265" s="68" t="n"/>
      <c r="CN265" s="68" t="n"/>
      <c r="CO265" s="68" t="n"/>
      <c r="CP265" s="68" t="n"/>
      <c r="CQ265" s="68" t="n"/>
      <c r="CR265" s="68" t="n"/>
      <c r="CS265" s="68" t="n"/>
      <c r="CT265" s="68" t="n"/>
      <c r="CU265" s="68" t="n"/>
      <c r="CV265" s="68" t="n"/>
    </row>
    <row r="266" ht="31.5" customFormat="1" customHeight="1" s="69">
      <c r="A266" s="56" t="n">
        <v>2021</v>
      </c>
      <c r="B266" s="57" t="n">
        <v>2</v>
      </c>
      <c r="C266" s="460" t="n"/>
      <c r="D266" s="57" t="n"/>
      <c r="E266" s="57" t="n"/>
      <c r="F266" s="58" t="n"/>
      <c r="G266" s="59" t="n"/>
      <c r="H266" s="59" t="n"/>
      <c r="I266" s="59" t="n"/>
      <c r="J266" s="59" t="n"/>
      <c r="K266" s="153" t="n"/>
      <c r="L266" s="154" t="n"/>
      <c r="M266" s="155" t="n"/>
      <c r="N266" s="94" t="n"/>
      <c r="O266" s="94" t="n"/>
      <c r="P266" s="94" t="n"/>
      <c r="Q266" s="94" t="n"/>
      <c r="R266" s="94" t="n"/>
      <c r="S266" s="60" t="n"/>
      <c r="T266" s="60" t="n"/>
      <c r="U266" s="94" t="n"/>
      <c r="V266" s="94" t="n"/>
      <c r="W266" s="94" t="n"/>
      <c r="X266" s="94" t="n"/>
      <c r="Y266" s="94" t="n"/>
      <c r="Z266" s="60" t="n"/>
      <c r="AA266" s="60" t="n"/>
      <c r="AB266" s="94" t="n"/>
      <c r="AC266" s="94" t="n"/>
      <c r="AD266" s="94" t="n"/>
      <c r="AE266" s="94" t="n"/>
      <c r="AF266" s="94" t="n"/>
      <c r="AG266" s="60" t="n"/>
      <c r="AH266" s="60" t="n"/>
      <c r="AI266" s="61" t="n"/>
      <c r="AJ266" s="62" t="n"/>
      <c r="AK266" s="63" t="n"/>
      <c r="AL266" s="60" t="n"/>
      <c r="AM266" s="60" t="n"/>
      <c r="AN266" s="64" t="n"/>
      <c r="AO266" s="64" t="n"/>
      <c r="AP266" s="64" t="n"/>
      <c r="AQ266" s="64" t="n"/>
      <c r="AR266" s="64" t="n"/>
      <c r="AS266" s="64" t="n"/>
      <c r="AT266" s="64" t="n"/>
      <c r="AU266" s="64" t="n"/>
      <c r="AV266" s="64" t="n"/>
      <c r="AW266" s="65" t="n"/>
      <c r="AX266" s="66" t="n"/>
      <c r="AY266" s="461" t="n"/>
      <c r="AZ266" s="67" t="n"/>
      <c r="BA266" s="66" t="n">
        <v>1</v>
      </c>
      <c r="BB266" s="66" t="n">
        <v>0.1</v>
      </c>
      <c r="BC266" s="66" t="n">
        <v>11.5</v>
      </c>
      <c r="BD266" s="66" t="n">
        <v>0.8</v>
      </c>
      <c r="BE266" s="66" t="n">
        <v>165.8</v>
      </c>
      <c r="BF266" s="24" t="inlineStr">
        <is>
          <t>ميلو</t>
        </is>
      </c>
      <c r="BG266" s="68" t="inlineStr">
        <is>
          <t>ميلو</t>
        </is>
      </c>
      <c r="BH266" s="68" t="n"/>
      <c r="BI266" s="68" t="n"/>
      <c r="BJ266" s="68" t="n"/>
      <c r="BK266" s="68" t="n"/>
      <c r="BL266" s="68" t="n"/>
      <c r="BM266" s="68" t="n"/>
      <c r="BN266" s="68" t="n"/>
      <c r="BO266" s="68" t="n"/>
      <c r="BP266" s="68" t="n"/>
      <c r="BQ266" s="68" t="n"/>
      <c r="BR266" s="68" t="n"/>
      <c r="BS266" s="68" t="n"/>
      <c r="BT266" s="68" t="n"/>
      <c r="BU266" s="68" t="n"/>
      <c r="BV266" s="68" t="n"/>
      <c r="BW266" s="68" t="n"/>
      <c r="BX266" s="68" t="n"/>
      <c r="BY266" s="68" t="n"/>
      <c r="BZ266" s="68" t="n"/>
      <c r="CA266" s="68" t="n"/>
      <c r="CB266" s="68" t="n"/>
      <c r="CC266" s="68" t="n"/>
      <c r="CD266" s="68" t="n"/>
      <c r="CE266" s="68" t="n"/>
      <c r="CF266" s="68" t="n"/>
      <c r="CG266" s="68" t="n"/>
      <c r="CH266" s="68" t="n"/>
      <c r="CI266" s="68" t="n"/>
      <c r="CJ266" s="68" t="n"/>
      <c r="CK266" s="68" t="n"/>
      <c r="CL266" s="68" t="n"/>
      <c r="CM266" s="68" t="n"/>
      <c r="CN266" s="68" t="n"/>
      <c r="CO266" s="68" t="n"/>
      <c r="CP266" s="68" t="n"/>
      <c r="CQ266" s="68" t="n"/>
      <c r="CR266" s="68" t="n"/>
      <c r="CS266" s="68" t="n"/>
      <c r="CT266" s="68" t="n"/>
      <c r="CU266" s="68" t="n"/>
      <c r="CV266" s="68" t="n"/>
    </row>
    <row r="267" ht="31.5" customFormat="1" customHeight="1" s="69">
      <c r="A267" s="56" t="n">
        <v>2021</v>
      </c>
      <c r="B267" s="57" t="n">
        <v>2</v>
      </c>
      <c r="C267" s="460" t="n"/>
      <c r="D267" s="57" t="n"/>
      <c r="E267" s="57" t="n"/>
      <c r="F267" s="58" t="n"/>
      <c r="G267" s="59" t="n"/>
      <c r="H267" s="59" t="n"/>
      <c r="I267" s="59" t="n"/>
      <c r="J267" s="59" t="n"/>
      <c r="K267" s="153" t="n"/>
      <c r="L267" s="154" t="n"/>
      <c r="M267" s="155" t="n"/>
      <c r="N267" s="94" t="n"/>
      <c r="O267" s="94" t="n"/>
      <c r="P267" s="94" t="n"/>
      <c r="Q267" s="94" t="n"/>
      <c r="R267" s="94" t="n"/>
      <c r="S267" s="60" t="n"/>
      <c r="T267" s="60" t="n"/>
      <c r="U267" s="94" t="n"/>
      <c r="V267" s="94" t="n"/>
      <c r="W267" s="94" t="n"/>
      <c r="X267" s="94" t="n"/>
      <c r="Y267" s="94" t="n"/>
      <c r="Z267" s="60" t="n"/>
      <c r="AA267" s="60" t="n"/>
      <c r="AB267" s="94" t="n"/>
      <c r="AC267" s="94" t="n"/>
      <c r="AD267" s="94" t="n"/>
      <c r="AE267" s="94" t="n"/>
      <c r="AF267" s="94" t="n"/>
      <c r="AG267" s="60" t="n"/>
      <c r="AH267" s="60" t="n"/>
      <c r="AI267" s="61" t="n"/>
      <c r="AJ267" s="62" t="n"/>
      <c r="AK267" s="63" t="n"/>
      <c r="AL267" s="60" t="n"/>
      <c r="AM267" s="60" t="n"/>
      <c r="AN267" s="64" t="n"/>
      <c r="AO267" s="64" t="n"/>
      <c r="AP267" s="64" t="n"/>
      <c r="AQ267" s="64" t="n"/>
      <c r="AR267" s="64" t="n"/>
      <c r="AS267" s="64" t="n"/>
      <c r="AT267" s="64" t="n"/>
      <c r="AU267" s="64" t="n"/>
      <c r="AV267" s="64" t="n"/>
      <c r="AW267" s="65" t="n"/>
      <c r="AX267" s="66" t="n"/>
      <c r="AY267" s="461" t="n"/>
      <c r="AZ267" s="67" t="n"/>
      <c r="BA267" s="66" t="n">
        <v>1</v>
      </c>
      <c r="BB267" s="66" t="n">
        <v>0.1</v>
      </c>
      <c r="BC267" s="66" t="n">
        <v>12.5</v>
      </c>
      <c r="BD267" s="66" t="n">
        <v>0.8</v>
      </c>
      <c r="BE267" s="66" t="n">
        <v>148.1</v>
      </c>
      <c r="BF267" s="24" t="inlineStr">
        <is>
          <t>ميلو</t>
        </is>
      </c>
      <c r="BG267" s="68" t="inlineStr">
        <is>
          <t>ميلو</t>
        </is>
      </c>
      <c r="BH267" s="68" t="n"/>
      <c r="BI267" s="68" t="n"/>
      <c r="BJ267" s="68" t="n"/>
      <c r="BK267" s="68" t="n"/>
      <c r="BL267" s="68" t="n"/>
      <c r="BM267" s="68" t="n"/>
      <c r="BN267" s="68" t="n"/>
      <c r="BO267" s="68" t="n"/>
      <c r="BP267" s="68" t="n"/>
      <c r="BQ267" s="68" t="n"/>
      <c r="BR267" s="68" t="n"/>
      <c r="BS267" s="68" t="n"/>
      <c r="BT267" s="68" t="n"/>
      <c r="BU267" s="68" t="n"/>
      <c r="BV267" s="68" t="n"/>
      <c r="BW267" s="68" t="n"/>
      <c r="BX267" s="68" t="n"/>
      <c r="BY267" s="68" t="n"/>
      <c r="BZ267" s="68" t="n"/>
      <c r="CA267" s="68" t="n"/>
      <c r="CB267" s="68" t="n"/>
      <c r="CC267" s="68" t="n"/>
      <c r="CD267" s="68" t="n"/>
      <c r="CE267" s="68" t="n"/>
      <c r="CF267" s="68" t="n"/>
      <c r="CG267" s="68" t="n"/>
      <c r="CH267" s="68" t="n"/>
      <c r="CI267" s="68" t="n"/>
      <c r="CJ267" s="68" t="n"/>
      <c r="CK267" s="68" t="n"/>
      <c r="CL267" s="68" t="n"/>
      <c r="CM267" s="68" t="n"/>
      <c r="CN267" s="68" t="n"/>
      <c r="CO267" s="68" t="n"/>
      <c r="CP267" s="68" t="n"/>
      <c r="CQ267" s="68" t="n"/>
      <c r="CR267" s="68" t="n"/>
      <c r="CS267" s="68" t="n"/>
      <c r="CT267" s="68" t="n"/>
      <c r="CU267" s="68" t="n"/>
      <c r="CV267" s="68" t="n"/>
    </row>
    <row r="268" ht="31.5" customFormat="1" customHeight="1" s="69">
      <c r="A268" s="56" t="n">
        <v>2021</v>
      </c>
      <c r="B268" s="57" t="n">
        <v>2</v>
      </c>
      <c r="C268" s="460" t="n"/>
      <c r="D268" s="57" t="n"/>
      <c r="E268" s="57" t="n"/>
      <c r="F268" s="58" t="n"/>
      <c r="G268" s="59" t="n"/>
      <c r="H268" s="59" t="n"/>
      <c r="I268" s="59" t="n"/>
      <c r="J268" s="59" t="n"/>
      <c r="K268" s="153" t="n"/>
      <c r="L268" s="154" t="n"/>
      <c r="M268" s="155" t="n"/>
      <c r="N268" s="94" t="n"/>
      <c r="O268" s="94" t="n"/>
      <c r="P268" s="94" t="n"/>
      <c r="Q268" s="94" t="n"/>
      <c r="R268" s="94" t="n"/>
      <c r="S268" s="60" t="n"/>
      <c r="T268" s="60" t="n"/>
      <c r="U268" s="94" t="n"/>
      <c r="V268" s="94" t="n"/>
      <c r="W268" s="94" t="n"/>
      <c r="X268" s="94" t="n"/>
      <c r="Y268" s="94" t="n"/>
      <c r="Z268" s="60" t="n"/>
      <c r="AA268" s="60" t="n"/>
      <c r="AB268" s="94" t="n"/>
      <c r="AC268" s="94" t="n"/>
      <c r="AD268" s="94" t="n"/>
      <c r="AE268" s="94" t="n"/>
      <c r="AF268" s="94" t="n"/>
      <c r="AG268" s="60" t="n"/>
      <c r="AH268" s="60" t="n"/>
      <c r="AI268" s="61" t="n"/>
      <c r="AJ268" s="62" t="n"/>
      <c r="AK268" s="63" t="n"/>
      <c r="AL268" s="60" t="n"/>
      <c r="AM268" s="60" t="n"/>
      <c r="AN268" s="64" t="n"/>
      <c r="AO268" s="64" t="n"/>
      <c r="AP268" s="64" t="n"/>
      <c r="AQ268" s="64" t="n"/>
      <c r="AR268" s="64" t="n"/>
      <c r="AS268" s="64" t="n"/>
      <c r="AT268" s="64" t="n"/>
      <c r="AU268" s="64" t="n"/>
      <c r="AV268" s="64" t="n"/>
      <c r="AW268" s="65" t="n"/>
      <c r="AX268" s="66" t="n"/>
      <c r="AY268" s="461" t="n"/>
      <c r="AZ268" s="67" t="n"/>
      <c r="BA268" s="66" t="n">
        <v>1</v>
      </c>
      <c r="BB268" s="66" t="n">
        <v>0.2</v>
      </c>
      <c r="BC268" s="66" t="n">
        <v>27.5</v>
      </c>
      <c r="BD268" s="66" t="n">
        <v>0.4</v>
      </c>
      <c r="BE268" s="66" t="n">
        <v>69.8</v>
      </c>
      <c r="BF268" s="24" t="inlineStr">
        <is>
          <t>ميلو</t>
        </is>
      </c>
      <c r="BG268" s="68" t="inlineStr">
        <is>
          <t>ميلو</t>
        </is>
      </c>
      <c r="BH268" s="68" t="n"/>
      <c r="BI268" s="68" t="n"/>
      <c r="BJ268" s="68" t="n"/>
      <c r="BK268" s="68" t="n"/>
      <c r="BL268" s="68" t="n"/>
      <c r="BM268" s="68" t="n"/>
      <c r="BN268" s="68" t="n"/>
      <c r="BO268" s="68" t="n"/>
      <c r="BP268" s="68" t="n"/>
      <c r="BQ268" s="68" t="n"/>
      <c r="BR268" s="68" t="n"/>
      <c r="BS268" s="68" t="n"/>
      <c r="BT268" s="68" t="n"/>
      <c r="BU268" s="68" t="n"/>
      <c r="BV268" s="68" t="n"/>
      <c r="BW268" s="68" t="n"/>
      <c r="BX268" s="68" t="n"/>
      <c r="BY268" s="68" t="n"/>
      <c r="BZ268" s="68" t="n"/>
      <c r="CA268" s="68" t="n"/>
      <c r="CB268" s="68" t="n"/>
      <c r="CC268" s="68" t="n"/>
      <c r="CD268" s="68" t="n"/>
      <c r="CE268" s="68" t="n"/>
      <c r="CF268" s="68" t="n"/>
      <c r="CG268" s="68" t="n"/>
      <c r="CH268" s="68" t="n"/>
      <c r="CI268" s="68" t="n"/>
      <c r="CJ268" s="68" t="n"/>
      <c r="CK268" s="68" t="n"/>
      <c r="CL268" s="68" t="n"/>
      <c r="CM268" s="68" t="n"/>
      <c r="CN268" s="68" t="n"/>
      <c r="CO268" s="68" t="n"/>
      <c r="CP268" s="68" t="n"/>
      <c r="CQ268" s="68" t="n"/>
      <c r="CR268" s="68" t="n"/>
      <c r="CS268" s="68" t="n"/>
      <c r="CT268" s="68" t="n"/>
      <c r="CU268" s="68" t="n"/>
      <c r="CV268" s="68" t="n"/>
    </row>
    <row r="269" ht="31.5" customFormat="1" customHeight="1" s="69">
      <c r="A269" s="56" t="n">
        <v>2021</v>
      </c>
      <c r="B269" s="57" t="n">
        <v>2</v>
      </c>
      <c r="C269" s="460" t="n"/>
      <c r="D269" s="57" t="n"/>
      <c r="E269" s="57" t="n"/>
      <c r="F269" s="58" t="n"/>
      <c r="G269" s="59" t="n"/>
      <c r="H269" s="59" t="n"/>
      <c r="I269" s="59" t="n"/>
      <c r="J269" s="59" t="n"/>
      <c r="K269" s="153" t="n"/>
      <c r="L269" s="154" t="n"/>
      <c r="M269" s="155" t="n"/>
      <c r="N269" s="94" t="n"/>
      <c r="O269" s="94" t="n"/>
      <c r="P269" s="94" t="n"/>
      <c r="Q269" s="94" t="n"/>
      <c r="R269" s="94" t="n"/>
      <c r="S269" s="60" t="n"/>
      <c r="T269" s="60" t="n"/>
      <c r="U269" s="94" t="n"/>
      <c r="V269" s="94" t="n"/>
      <c r="W269" s="94" t="n"/>
      <c r="X269" s="94" t="n"/>
      <c r="Y269" s="94" t="n"/>
      <c r="Z269" s="60" t="n"/>
      <c r="AA269" s="60" t="n"/>
      <c r="AB269" s="94" t="n"/>
      <c r="AC269" s="94" t="n"/>
      <c r="AD269" s="94" t="n"/>
      <c r="AE269" s="94" t="n"/>
      <c r="AF269" s="94" t="n"/>
      <c r="AG269" s="60" t="n"/>
      <c r="AH269" s="60" t="n"/>
      <c r="AI269" s="61" t="n"/>
      <c r="AJ269" s="62" t="n"/>
      <c r="AK269" s="63" t="n"/>
      <c r="AL269" s="60" t="n"/>
      <c r="AM269" s="60" t="n"/>
      <c r="AN269" s="64" t="n"/>
      <c r="AO269" s="64" t="n"/>
      <c r="AP269" s="64" t="n"/>
      <c r="AQ269" s="64" t="n"/>
      <c r="AR269" s="64" t="n"/>
      <c r="AS269" s="64" t="n"/>
      <c r="AT269" s="64" t="n"/>
      <c r="AU269" s="64" t="n"/>
      <c r="AV269" s="64" t="n"/>
      <c r="AW269" s="65" t="n"/>
      <c r="AX269" s="66" t="n"/>
      <c r="AY269" s="461" t="n"/>
      <c r="AZ269" s="67" t="n"/>
      <c r="BA269" s="66" t="n"/>
      <c r="BB269" s="66" t="n">
        <v>0</v>
      </c>
      <c r="BC269" s="66" t="n">
        <v>0</v>
      </c>
      <c r="BD269" s="66" t="n">
        <v>1.4</v>
      </c>
      <c r="BE269" s="66" t="n">
        <v>1.4</v>
      </c>
      <c r="BF269" s="24" t="inlineStr">
        <is>
          <t>LG</t>
        </is>
      </c>
      <c r="BG269" s="68" t="inlineStr">
        <is>
          <t>HE</t>
        </is>
      </c>
      <c r="BH269" s="68" t="inlineStr">
        <is>
          <t>AGG76599801</t>
        </is>
      </c>
      <c r="BI269" s="68" t="inlineStr">
        <is>
          <t>mmf</t>
        </is>
      </c>
      <c r="BJ269" s="68" t="n"/>
      <c r="BK269" s="68" t="n"/>
      <c r="BL269" s="68" t="n"/>
      <c r="BM269" s="68" t="n"/>
      <c r="BN269" s="68" t="n"/>
      <c r="BO269" s="68" t="n"/>
      <c r="BP269" s="68" t="n"/>
      <c r="BQ269" s="68" t="n"/>
      <c r="BR269" s="68" t="n"/>
      <c r="BS269" s="68" t="n"/>
      <c r="BT269" s="68" t="n"/>
      <c r="BU269" s="68" t="n"/>
      <c r="BV269" s="68" t="n"/>
      <c r="BW269" s="68" t="n"/>
      <c r="BX269" s="68" t="n"/>
      <c r="BY269" s="68" t="n"/>
      <c r="BZ269" s="68" t="n"/>
      <c r="CA269" s="68" t="n"/>
      <c r="CB269" s="68" t="n"/>
      <c r="CC269" s="68" t="n"/>
      <c r="CD269" s="68" t="n"/>
      <c r="CE269" s="68" t="n"/>
      <c r="CF269" s="68" t="n"/>
      <c r="CG269" s="68" t="n"/>
      <c r="CH269" s="68" t="n"/>
      <c r="CI269" s="68" t="n"/>
      <c r="CJ269" s="68" t="n"/>
      <c r="CK269" s="68" t="n"/>
      <c r="CL269" s="68" t="n"/>
      <c r="CM269" s="68" t="n"/>
      <c r="CN269" s="68" t="n"/>
      <c r="CO269" s="68" t="n"/>
      <c r="CP269" s="68" t="n"/>
      <c r="CQ269" s="68" t="n"/>
      <c r="CR269" s="68" t="n"/>
      <c r="CS269" s="68" t="n"/>
      <c r="CT269" s="68" t="n"/>
      <c r="CU269" s="68" t="n"/>
      <c r="CV269" s="68" t="n"/>
    </row>
    <row r="270" ht="31.5" customFormat="1" customHeight="1" s="69">
      <c r="A270" s="56" t="n">
        <v>2021</v>
      </c>
      <c r="B270" s="57" t="n">
        <v>2</v>
      </c>
      <c r="C270" s="460" t="n"/>
      <c r="D270" s="57" t="n"/>
      <c r="E270" s="57" t="n"/>
      <c r="F270" s="58" t="n"/>
      <c r="G270" s="59" t="n"/>
      <c r="H270" s="59" t="n"/>
      <c r="I270" s="59" t="n"/>
      <c r="J270" s="59" t="n"/>
      <c r="K270" s="153" t="n"/>
      <c r="L270" s="154" t="n"/>
      <c r="M270" s="155" t="n"/>
      <c r="N270" s="94" t="n"/>
      <c r="O270" s="94" t="n"/>
      <c r="P270" s="94" t="n"/>
      <c r="Q270" s="94" t="n"/>
      <c r="R270" s="94" t="n"/>
      <c r="S270" s="60" t="n"/>
      <c r="T270" s="60" t="n"/>
      <c r="U270" s="94" t="n"/>
      <c r="V270" s="94" t="n"/>
      <c r="W270" s="94" t="n"/>
      <c r="X270" s="94" t="n"/>
      <c r="Y270" s="94" t="n"/>
      <c r="Z270" s="60" t="n"/>
      <c r="AA270" s="60" t="n"/>
      <c r="AB270" s="94" t="n"/>
      <c r="AC270" s="94" t="n"/>
      <c r="AD270" s="94" t="n"/>
      <c r="AE270" s="94" t="n"/>
      <c r="AF270" s="94" t="n"/>
      <c r="AG270" s="60" t="n"/>
      <c r="AH270" s="60" t="n"/>
      <c r="AI270" s="61" t="n"/>
      <c r="AJ270" s="62" t="n"/>
      <c r="AK270" s="63" t="n"/>
      <c r="AL270" s="60" t="n"/>
      <c r="AM270" s="60" t="n"/>
      <c r="AN270" s="64" t="n"/>
      <c r="AO270" s="64" t="n"/>
      <c r="AP270" s="64" t="n"/>
      <c r="AQ270" s="64" t="n"/>
      <c r="AR270" s="64" t="n"/>
      <c r="AS270" s="64" t="n"/>
      <c r="AT270" s="64" t="n"/>
      <c r="AU270" s="64" t="n"/>
      <c r="AV270" s="64" t="n"/>
      <c r="AW270" s="65" t="n"/>
      <c r="AX270" s="66" t="n"/>
      <c r="AY270" s="461" t="n"/>
      <c r="AZ270" s="67" t="n"/>
      <c r="BA270" s="66" t="n"/>
      <c r="BB270" s="66" t="n"/>
      <c r="BC270" s="66" t="n"/>
      <c r="BD270" s="66" t="n"/>
      <c r="BE270" s="66" t="n"/>
      <c r="BF270" s="24" t="inlineStr">
        <is>
          <t>توشيبا</t>
        </is>
      </c>
      <c r="BG270" s="68" t="inlineStr">
        <is>
          <t>توشيبا للاجهزة المرئية</t>
        </is>
      </c>
      <c r="BH270" s="68" t="n"/>
      <c r="BI270" s="68" t="n"/>
      <c r="BJ270" s="68" t="n"/>
      <c r="BK270" s="68" t="n"/>
      <c r="BL270" s="68" t="n"/>
      <c r="BM270" s="68" t="n"/>
      <c r="BN270" s="68" t="n"/>
      <c r="BO270" s="68" t="n"/>
      <c r="BP270" s="68" t="n"/>
      <c r="BQ270" s="68" t="n"/>
      <c r="BR270" s="68" t="n"/>
      <c r="BS270" s="68" t="n"/>
      <c r="BT270" s="68" t="n"/>
      <c r="BU270" s="68" t="n"/>
      <c r="BV270" s="68" t="n"/>
      <c r="BW270" s="68" t="n"/>
      <c r="BX270" s="68" t="n"/>
      <c r="BY270" s="68" t="n"/>
      <c r="BZ270" s="68" t="n"/>
      <c r="CA270" s="68" t="n"/>
      <c r="CB270" s="68" t="n"/>
      <c r="CC270" s="68" t="n"/>
      <c r="CD270" s="68" t="n"/>
      <c r="CE270" s="68" t="n"/>
      <c r="CF270" s="68" t="n"/>
      <c r="CG270" s="68" t="n"/>
      <c r="CH270" s="68" t="n"/>
      <c r="CI270" s="68" t="n"/>
      <c r="CJ270" s="68" t="n"/>
      <c r="CK270" s="68" t="n"/>
      <c r="CL270" s="68" t="n"/>
      <c r="CM270" s="68" t="n"/>
      <c r="CN270" s="68" t="n"/>
      <c r="CO270" s="68" t="n"/>
      <c r="CP270" s="68" t="n"/>
      <c r="CQ270" s="68" t="n"/>
      <c r="CR270" s="68" t="n"/>
      <c r="CS270" s="68" t="n"/>
      <c r="CT270" s="68" t="n"/>
      <c r="CU270" s="68" t="n"/>
      <c r="CV270" s="68" t="n"/>
    </row>
    <row r="271" ht="31.5" customFormat="1" customHeight="1" s="69">
      <c r="A271" s="56" t="n">
        <v>2021</v>
      </c>
      <c r="B271" s="57" t="n">
        <v>2</v>
      </c>
      <c r="C271" s="460" t="n"/>
      <c r="D271" s="57" t="n"/>
      <c r="E271" s="57" t="n"/>
      <c r="F271" s="58" t="n"/>
      <c r="G271" s="59" t="n"/>
      <c r="H271" s="59" t="n"/>
      <c r="I271" s="59" t="n"/>
      <c r="J271" s="59" t="n"/>
      <c r="K271" s="153" t="n"/>
      <c r="L271" s="154" t="n"/>
      <c r="M271" s="155" t="n"/>
      <c r="N271" s="94" t="n"/>
      <c r="O271" s="94" t="n"/>
      <c r="P271" s="94" t="n"/>
      <c r="Q271" s="94" t="n"/>
      <c r="R271" s="94" t="n"/>
      <c r="S271" s="60" t="n"/>
      <c r="T271" s="60" t="n"/>
      <c r="U271" s="94" t="n"/>
      <c r="V271" s="94" t="n"/>
      <c r="W271" s="94" t="n"/>
      <c r="X271" s="94" t="n"/>
      <c r="Y271" s="94" t="n"/>
      <c r="Z271" s="60" t="n"/>
      <c r="AA271" s="60" t="n"/>
      <c r="AB271" s="94" t="n"/>
      <c r="AC271" s="94" t="n"/>
      <c r="AD271" s="94" t="n"/>
      <c r="AE271" s="94" t="n"/>
      <c r="AF271" s="94" t="n"/>
      <c r="AG271" s="60" t="n"/>
      <c r="AH271" s="60" t="n"/>
      <c r="AI271" s="61" t="n"/>
      <c r="AJ271" s="62" t="n"/>
      <c r="AK271" s="63" t="n"/>
      <c r="AL271" s="60" t="n"/>
      <c r="AM271" s="60" t="n"/>
      <c r="AN271" s="64" t="n"/>
      <c r="AO271" s="64" t="n"/>
      <c r="AP271" s="64" t="n"/>
      <c r="AQ271" s="64" t="n"/>
      <c r="AR271" s="64" t="n"/>
      <c r="AS271" s="64" t="n"/>
      <c r="AT271" s="64" t="n"/>
      <c r="AU271" s="64" t="n"/>
      <c r="AV271" s="64" t="n"/>
      <c r="AW271" s="65" t="n"/>
      <c r="AX271" s="66" t="n"/>
      <c r="AY271" s="461" t="n"/>
      <c r="AZ271" s="67" t="n"/>
      <c r="BA271" s="66" t="n"/>
      <c r="BB271" s="66" t="n"/>
      <c r="BC271" s="66" t="n"/>
      <c r="BD271" s="66" t="n"/>
      <c r="BE271" s="66" t="n"/>
      <c r="BF271" s="24" t="inlineStr">
        <is>
          <t>توشيبا</t>
        </is>
      </c>
      <c r="BG271" s="68" t="inlineStr">
        <is>
          <t>توشيبا للاجهزة المرئية</t>
        </is>
      </c>
      <c r="BH271" s="68" t="n"/>
      <c r="BI271" s="68" t="n"/>
      <c r="BJ271" s="68" t="n"/>
      <c r="BK271" s="68" t="n"/>
      <c r="BL271" s="68" t="n"/>
      <c r="BM271" s="68" t="n"/>
      <c r="BN271" s="68" t="n"/>
      <c r="BO271" s="68" t="n"/>
      <c r="BP271" s="68" t="n"/>
      <c r="BQ271" s="68" t="n"/>
      <c r="BR271" s="68" t="n"/>
      <c r="BS271" s="68" t="n"/>
      <c r="BT271" s="68" t="n"/>
      <c r="BU271" s="68" t="n"/>
      <c r="BV271" s="68" t="n"/>
      <c r="BW271" s="68" t="n"/>
      <c r="BX271" s="68" t="n"/>
      <c r="BY271" s="68" t="n"/>
      <c r="BZ271" s="68" t="n"/>
      <c r="CA271" s="68" t="n"/>
      <c r="CB271" s="68" t="n"/>
      <c r="CC271" s="68" t="n"/>
      <c r="CD271" s="68" t="n"/>
      <c r="CE271" s="68" t="n"/>
      <c r="CF271" s="68" t="n"/>
      <c r="CG271" s="68" t="n"/>
      <c r="CH271" s="68" t="n"/>
      <c r="CI271" s="68" t="n"/>
      <c r="CJ271" s="68" t="n"/>
      <c r="CK271" s="68" t="n"/>
      <c r="CL271" s="68" t="n"/>
      <c r="CM271" s="68" t="n"/>
      <c r="CN271" s="68" t="n"/>
      <c r="CO271" s="68" t="n"/>
      <c r="CP271" s="68" t="n"/>
      <c r="CQ271" s="68" t="n"/>
      <c r="CR271" s="68" t="n"/>
      <c r="CS271" s="68" t="n"/>
      <c r="CT271" s="68" t="n"/>
      <c r="CU271" s="68" t="n"/>
      <c r="CV271" s="68" t="n"/>
    </row>
    <row r="272" ht="31.5" customFormat="1" customHeight="1" s="69">
      <c r="A272" s="56" t="n">
        <v>2021</v>
      </c>
      <c r="B272" s="57" t="n">
        <v>2</v>
      </c>
      <c r="C272" s="460" t="n"/>
      <c r="D272" s="57" t="n"/>
      <c r="E272" s="57" t="n"/>
      <c r="F272" s="58" t="n"/>
      <c r="G272" s="59" t="n"/>
      <c r="H272" s="59" t="n"/>
      <c r="I272" s="59" t="n"/>
      <c r="J272" s="59" t="n"/>
      <c r="K272" s="153" t="n"/>
      <c r="L272" s="154" t="n"/>
      <c r="M272" s="155" t="n"/>
      <c r="N272" s="94" t="n"/>
      <c r="O272" s="94" t="n"/>
      <c r="P272" s="94" t="n"/>
      <c r="Q272" s="94" t="n"/>
      <c r="R272" s="94" t="n"/>
      <c r="S272" s="60" t="n"/>
      <c r="T272" s="60" t="n"/>
      <c r="U272" s="94" t="n"/>
      <c r="V272" s="94" t="n"/>
      <c r="W272" s="94" t="n"/>
      <c r="X272" s="94" t="n"/>
      <c r="Y272" s="94" t="n"/>
      <c r="Z272" s="60" t="n"/>
      <c r="AA272" s="60" t="n"/>
      <c r="AB272" s="94" t="n"/>
      <c r="AC272" s="94" t="n"/>
      <c r="AD272" s="94" t="n"/>
      <c r="AE272" s="94" t="n"/>
      <c r="AF272" s="94" t="n"/>
      <c r="AG272" s="60" t="n"/>
      <c r="AH272" s="60" t="n"/>
      <c r="AI272" s="61" t="n"/>
      <c r="AJ272" s="62" t="n"/>
      <c r="AK272" s="63" t="n"/>
      <c r="AL272" s="60" t="n"/>
      <c r="AM272" s="60" t="n"/>
      <c r="AN272" s="64" t="n"/>
      <c r="AO272" s="64" t="n"/>
      <c r="AP272" s="64" t="n"/>
      <c r="AQ272" s="64" t="n"/>
      <c r="AR272" s="64" t="n"/>
      <c r="AS272" s="64" t="n"/>
      <c r="AT272" s="64" t="n"/>
      <c r="AU272" s="64" t="n"/>
      <c r="AV272" s="64" t="n"/>
      <c r="AW272" s="65" t="n"/>
      <c r="AX272" s="66" t="n"/>
      <c r="AY272" s="461" t="n"/>
      <c r="AZ272" s="67" t="n"/>
      <c r="BA272" s="66" t="n"/>
      <c r="BB272" s="66" t="n"/>
      <c r="BC272" s="66" t="n"/>
      <c r="BD272" s="66" t="n"/>
      <c r="BE272" s="66" t="n"/>
      <c r="BF272" s="24" t="inlineStr">
        <is>
          <t>توشيبا</t>
        </is>
      </c>
      <c r="BG272" s="68" t="inlineStr">
        <is>
          <t>توشيبا للاجهزة المرئية</t>
        </is>
      </c>
      <c r="BH272" s="68" t="n"/>
      <c r="BI272" s="68" t="n"/>
      <c r="BJ272" s="68" t="n"/>
      <c r="BK272" s="68" t="n"/>
      <c r="BL272" s="68" t="n"/>
      <c r="BM272" s="68" t="n"/>
      <c r="BN272" s="68" t="n"/>
      <c r="BO272" s="68" t="n"/>
      <c r="BP272" s="68" t="n"/>
      <c r="BQ272" s="68" t="n"/>
      <c r="BR272" s="68" t="n"/>
      <c r="BS272" s="68" t="n"/>
      <c r="BT272" s="68" t="n"/>
      <c r="BU272" s="68" t="n"/>
      <c r="BV272" s="68" t="n"/>
      <c r="BW272" s="68" t="n"/>
      <c r="BX272" s="68" t="n"/>
      <c r="BY272" s="68" t="n"/>
      <c r="BZ272" s="68" t="n"/>
      <c r="CA272" s="68" t="n"/>
      <c r="CB272" s="68" t="n"/>
      <c r="CC272" s="68" t="n"/>
      <c r="CD272" s="68" t="n"/>
      <c r="CE272" s="68" t="n"/>
      <c r="CF272" s="68" t="n"/>
      <c r="CG272" s="68" t="n"/>
      <c r="CH272" s="68" t="n"/>
      <c r="CI272" s="68" t="n"/>
      <c r="CJ272" s="68" t="n"/>
      <c r="CK272" s="68" t="n"/>
      <c r="CL272" s="68" t="n"/>
      <c r="CM272" s="68" t="n"/>
      <c r="CN272" s="68" t="n"/>
      <c r="CO272" s="68" t="n"/>
      <c r="CP272" s="68" t="n"/>
      <c r="CQ272" s="68" t="n"/>
      <c r="CR272" s="68" t="n"/>
      <c r="CS272" s="68" t="n"/>
      <c r="CT272" s="68" t="n"/>
      <c r="CU272" s="68" t="n"/>
      <c r="CV272" s="68" t="n"/>
    </row>
    <row r="273" ht="31.5" customFormat="1" customHeight="1" s="69">
      <c r="A273" s="56" t="n">
        <v>2021</v>
      </c>
      <c r="B273" s="57" t="n">
        <v>2</v>
      </c>
      <c r="C273" s="460" t="n"/>
      <c r="D273" s="57" t="n"/>
      <c r="E273" s="57" t="n"/>
      <c r="F273" s="58" t="n"/>
      <c r="G273" s="59" t="n"/>
      <c r="H273" s="59" t="n"/>
      <c r="I273" s="59" t="n"/>
      <c r="J273" s="59" t="n"/>
      <c r="K273" s="153" t="n"/>
      <c r="L273" s="154" t="n"/>
      <c r="M273" s="155" t="n"/>
      <c r="N273" s="94" t="n"/>
      <c r="O273" s="94" t="n"/>
      <c r="P273" s="94" t="n"/>
      <c r="Q273" s="94" t="n"/>
      <c r="R273" s="94" t="n"/>
      <c r="S273" s="60" t="n"/>
      <c r="T273" s="60" t="n"/>
      <c r="U273" s="94" t="n"/>
      <c r="V273" s="94" t="n"/>
      <c r="W273" s="94" t="n"/>
      <c r="X273" s="94" t="n"/>
      <c r="Y273" s="94" t="n"/>
      <c r="Z273" s="60" t="n"/>
      <c r="AA273" s="60" t="n"/>
      <c r="AB273" s="94" t="n"/>
      <c r="AC273" s="94" t="n"/>
      <c r="AD273" s="94" t="n"/>
      <c r="AE273" s="94" t="n"/>
      <c r="AF273" s="94" t="n"/>
      <c r="AG273" s="60" t="n"/>
      <c r="AH273" s="60" t="n"/>
      <c r="AI273" s="61" t="n"/>
      <c r="AJ273" s="62" t="n"/>
      <c r="AK273" s="63" t="n"/>
      <c r="AL273" s="60" t="n"/>
      <c r="AM273" s="60" t="n"/>
      <c r="AN273" s="64" t="n"/>
      <c r="AO273" s="64" t="n"/>
      <c r="AP273" s="64" t="n"/>
      <c r="AQ273" s="64" t="n"/>
      <c r="AR273" s="64" t="n"/>
      <c r="AS273" s="64" t="n"/>
      <c r="AT273" s="64" t="n"/>
      <c r="AU273" s="64" t="n"/>
      <c r="AV273" s="64" t="n"/>
      <c r="AW273" s="65" t="n"/>
      <c r="AX273" s="66" t="n"/>
      <c r="AY273" s="461" t="n"/>
      <c r="AZ273" s="67" t="n"/>
      <c r="BA273" s="66" t="n">
        <v>1</v>
      </c>
      <c r="BB273" s="66" t="n">
        <v>0</v>
      </c>
      <c r="BC273" s="66" t="n">
        <v>6.2</v>
      </c>
      <c r="BD273" s="66" t="n">
        <v>2.2</v>
      </c>
      <c r="BE273" s="66" t="n">
        <v>431.5</v>
      </c>
      <c r="BF273" s="24" t="inlineStr">
        <is>
          <t>الكترولوكس</t>
        </is>
      </c>
      <c r="BG273" s="68" t="inlineStr">
        <is>
          <t>القاهرة للصناعات المغذية سخانات</t>
        </is>
      </c>
      <c r="BH273" s="68" t="n"/>
      <c r="BI273" s="68" t="n"/>
      <c r="BJ273" s="68" t="n"/>
      <c r="BK273" s="68" t="n"/>
      <c r="BL273" s="68" t="n"/>
      <c r="BM273" s="68" t="n"/>
      <c r="BN273" s="68" t="n"/>
      <c r="BO273" s="68" t="n"/>
      <c r="BP273" s="68" t="n"/>
      <c r="BQ273" s="68" t="n"/>
      <c r="BR273" s="68" t="n"/>
      <c r="BS273" s="68" t="n"/>
      <c r="BT273" s="68" t="n"/>
      <c r="BU273" s="68" t="n"/>
      <c r="BV273" s="68" t="n"/>
      <c r="BW273" s="68" t="n"/>
      <c r="BX273" s="68" t="n"/>
      <c r="BY273" s="68" t="n"/>
      <c r="BZ273" s="68" t="n"/>
      <c r="CA273" s="68" t="n"/>
      <c r="CB273" s="68" t="n"/>
      <c r="CC273" s="68" t="n"/>
      <c r="CD273" s="68" t="n"/>
      <c r="CE273" s="68" t="n"/>
      <c r="CF273" s="68" t="n"/>
      <c r="CG273" s="68" t="n"/>
      <c r="CH273" s="68" t="n"/>
      <c r="CI273" s="68" t="n"/>
      <c r="CJ273" s="68" t="n"/>
      <c r="CK273" s="68" t="n"/>
      <c r="CL273" s="68" t="n"/>
      <c r="CM273" s="68" t="n"/>
      <c r="CN273" s="68" t="n"/>
      <c r="CO273" s="68" t="n"/>
      <c r="CP273" s="68" t="n"/>
      <c r="CQ273" s="68" t="n"/>
      <c r="CR273" s="68" t="n"/>
      <c r="CS273" s="68" t="n"/>
      <c r="CT273" s="68" t="n"/>
      <c r="CU273" s="68" t="n"/>
      <c r="CV273" s="68" t="n"/>
    </row>
    <row r="274" ht="31.5" customFormat="1" customHeight="1" s="69">
      <c r="A274" s="56" t="n">
        <v>2021</v>
      </c>
      <c r="B274" s="57" t="n">
        <v>2</v>
      </c>
      <c r="C274" s="460" t="n"/>
      <c r="D274" s="57" t="n"/>
      <c r="E274" s="57" t="n"/>
      <c r="F274" s="58" t="n"/>
      <c r="G274" s="59" t="n"/>
      <c r="H274" s="59" t="n"/>
      <c r="I274" s="59" t="n"/>
      <c r="J274" s="59" t="n"/>
      <c r="K274" s="153" t="n"/>
      <c r="L274" s="154" t="n"/>
      <c r="M274" s="155" t="n"/>
      <c r="N274" s="94" t="n"/>
      <c r="O274" s="94" t="n"/>
      <c r="P274" s="94" t="n"/>
      <c r="Q274" s="94" t="n"/>
      <c r="R274" s="94" t="n"/>
      <c r="S274" s="60" t="n"/>
      <c r="T274" s="60" t="n"/>
      <c r="U274" s="94" t="n"/>
      <c r="V274" s="94" t="n"/>
      <c r="W274" s="94" t="n"/>
      <c r="X274" s="94" t="n"/>
      <c r="Y274" s="94" t="n"/>
      <c r="Z274" s="60" t="n"/>
      <c r="AA274" s="60" t="n"/>
      <c r="AB274" s="94" t="n"/>
      <c r="AC274" s="94" t="n"/>
      <c r="AD274" s="94" t="n"/>
      <c r="AE274" s="94" t="n"/>
      <c r="AF274" s="94" t="n"/>
      <c r="AG274" s="60" t="n"/>
      <c r="AH274" s="60" t="n"/>
      <c r="AI274" s="61" t="n"/>
      <c r="AJ274" s="62" t="n"/>
      <c r="AK274" s="63" t="n"/>
      <c r="AL274" s="60" t="n"/>
      <c r="AM274" s="60" t="n"/>
      <c r="AN274" s="64" t="n"/>
      <c r="AO274" s="64" t="n"/>
      <c r="AP274" s="64" t="n"/>
      <c r="AQ274" s="64" t="n"/>
      <c r="AR274" s="64" t="n"/>
      <c r="AS274" s="64" t="n"/>
      <c r="AT274" s="64" t="n"/>
      <c r="AU274" s="64" t="n"/>
      <c r="AV274" s="64" t="n"/>
      <c r="AW274" s="65" t="n"/>
      <c r="AX274" s="66" t="n"/>
      <c r="AY274" s="461" t="n"/>
      <c r="AZ274" s="67" t="n"/>
      <c r="BA274" s="66" t="n"/>
      <c r="BB274" s="66" t="n"/>
      <c r="BC274" s="66" t="n"/>
      <c r="BD274" s="66" t="n"/>
      <c r="BE274" s="66" t="n"/>
      <c r="BF274" s="24" t="inlineStr">
        <is>
          <t>LG</t>
        </is>
      </c>
      <c r="BG274" s="68" t="inlineStr">
        <is>
          <t>HE</t>
        </is>
      </c>
      <c r="BH274" s="68" t="inlineStr">
        <is>
          <t>MFZ67207701</t>
        </is>
      </c>
      <c r="BI274" s="68" t="inlineStr">
        <is>
          <t>mma</t>
        </is>
      </c>
      <c r="BJ274" s="68" t="n"/>
      <c r="BK274" s="68" t="n"/>
      <c r="BL274" s="68" t="n"/>
      <c r="BM274" s="68" t="n"/>
      <c r="BN274" s="68" t="n"/>
      <c r="BO274" s="68" t="n"/>
      <c r="BP274" s="68" t="n"/>
      <c r="BQ274" s="68" t="n"/>
      <c r="BR274" s="68" t="n"/>
      <c r="BS274" s="68" t="n"/>
      <c r="BT274" s="68" t="n"/>
      <c r="BU274" s="68" t="n"/>
      <c r="BV274" s="68" t="n"/>
      <c r="BW274" s="68" t="n"/>
      <c r="BX274" s="68" t="n"/>
      <c r="BY274" s="68" t="n"/>
      <c r="BZ274" s="68" t="n"/>
      <c r="CA274" s="68" t="n"/>
      <c r="CB274" s="68" t="n"/>
      <c r="CC274" s="68" t="n"/>
      <c r="CD274" s="68" t="n"/>
      <c r="CE274" s="68" t="n"/>
      <c r="CF274" s="68" t="n"/>
      <c r="CG274" s="68" t="n"/>
      <c r="CH274" s="68" t="n"/>
      <c r="CI274" s="68" t="n"/>
      <c r="CJ274" s="68" t="n"/>
      <c r="CK274" s="68" t="n"/>
      <c r="CL274" s="68" t="n"/>
      <c r="CM274" s="68" t="n"/>
      <c r="CN274" s="68" t="n"/>
      <c r="CO274" s="68" t="n"/>
      <c r="CP274" s="68" t="n"/>
      <c r="CQ274" s="68" t="n"/>
      <c r="CR274" s="68" t="n"/>
      <c r="CS274" s="68" t="n"/>
      <c r="CT274" s="68" t="n"/>
      <c r="CU274" s="68" t="n"/>
      <c r="CV274" s="68" t="n"/>
    </row>
    <row r="275" ht="31.5" customFormat="1" customHeight="1" s="69">
      <c r="A275" s="56" t="n">
        <v>2021</v>
      </c>
      <c r="B275" s="57" t="n">
        <v>2</v>
      </c>
      <c r="C275" s="460" t="n"/>
      <c r="D275" s="57" t="n"/>
      <c r="E275" s="57" t="n"/>
      <c r="F275" s="58" t="n"/>
      <c r="G275" s="59" t="n"/>
      <c r="H275" s="59" t="n"/>
      <c r="I275" s="59" t="n"/>
      <c r="J275" s="59" t="n"/>
      <c r="K275" s="153" t="n"/>
      <c r="L275" s="154" t="n"/>
      <c r="M275" s="155" t="n"/>
      <c r="N275" s="94" t="n"/>
      <c r="O275" s="94" t="n"/>
      <c r="P275" s="94" t="n"/>
      <c r="Q275" s="94" t="n"/>
      <c r="R275" s="94" t="n"/>
      <c r="S275" s="60" t="n"/>
      <c r="T275" s="60" t="n"/>
      <c r="U275" s="94" t="n"/>
      <c r="V275" s="94" t="n"/>
      <c r="W275" s="94" t="n"/>
      <c r="X275" s="94" t="n"/>
      <c r="Y275" s="94" t="n"/>
      <c r="Z275" s="60" t="n"/>
      <c r="AA275" s="60" t="n"/>
      <c r="AB275" s="94" t="n"/>
      <c r="AC275" s="94" t="n"/>
      <c r="AD275" s="94" t="n"/>
      <c r="AE275" s="94" t="n"/>
      <c r="AF275" s="94" t="n"/>
      <c r="AG275" s="60" t="n"/>
      <c r="AH275" s="60" t="n"/>
      <c r="AI275" s="61" t="n"/>
      <c r="AJ275" s="62" t="n"/>
      <c r="AK275" s="63" t="n"/>
      <c r="AL275" s="60" t="n"/>
      <c r="AM275" s="60" t="n"/>
      <c r="AN275" s="64" t="n"/>
      <c r="AO275" s="64" t="n"/>
      <c r="AP275" s="64" t="n"/>
      <c r="AQ275" s="64" t="n"/>
      <c r="AR275" s="64" t="n"/>
      <c r="AS275" s="64" t="n"/>
      <c r="AT275" s="64" t="n"/>
      <c r="AU275" s="64" t="n"/>
      <c r="AV275" s="64" t="n"/>
      <c r="AW275" s="65" t="n"/>
      <c r="AX275" s="66" t="n"/>
      <c r="AY275" s="461" t="n"/>
      <c r="AZ275" s="67" t="n"/>
      <c r="BA275" s="66" t="n">
        <v>1</v>
      </c>
      <c r="BB275" s="66" t="n">
        <v>0</v>
      </c>
      <c r="BC275" s="66" t="n">
        <v>1.6</v>
      </c>
      <c r="BD275" s="66" t="n">
        <v>3.7</v>
      </c>
      <c r="BE275" s="66" t="n">
        <v>1318.8</v>
      </c>
      <c r="BF275" s="24" t="inlineStr">
        <is>
          <t>العربيه للصناعات الكهربائيه</t>
        </is>
      </c>
      <c r="BG275" s="68" t="inlineStr">
        <is>
          <t>العربيه للصناعات الكهربائيه</t>
        </is>
      </c>
      <c r="BH275" s="68" t="n"/>
      <c r="BI275" s="68" t="n"/>
      <c r="BJ275" s="68" t="n"/>
      <c r="BK275" s="68" t="n"/>
      <c r="BL275" s="68" t="n"/>
      <c r="BM275" s="68" t="n"/>
      <c r="BN275" s="68" t="n"/>
      <c r="BO275" s="68" t="n"/>
      <c r="BP275" s="68" t="n"/>
      <c r="BQ275" s="68" t="n"/>
      <c r="BR275" s="68" t="n"/>
      <c r="BS275" s="68" t="n"/>
      <c r="BT275" s="68" t="n"/>
      <c r="BU275" s="68" t="n"/>
      <c r="BV275" s="68" t="n"/>
      <c r="BW275" s="68" t="n"/>
      <c r="BX275" s="68" t="n"/>
      <c r="BY275" s="68" t="n"/>
      <c r="BZ275" s="68" t="n"/>
      <c r="CA275" s="68" t="n"/>
      <c r="CB275" s="68" t="n"/>
      <c r="CC275" s="68" t="n"/>
      <c r="CD275" s="68" t="n"/>
      <c r="CE275" s="68" t="n"/>
      <c r="CF275" s="68" t="n"/>
      <c r="CG275" s="68" t="n"/>
      <c r="CH275" s="68" t="n"/>
      <c r="CI275" s="68" t="n"/>
      <c r="CJ275" s="68" t="n"/>
      <c r="CK275" s="68" t="n"/>
      <c r="CL275" s="68" t="n"/>
      <c r="CM275" s="68" t="n"/>
      <c r="CN275" s="68" t="n"/>
      <c r="CO275" s="68" t="n"/>
      <c r="CP275" s="68" t="n"/>
      <c r="CQ275" s="68" t="n"/>
      <c r="CR275" s="68" t="n"/>
      <c r="CS275" s="68" t="n"/>
      <c r="CT275" s="68" t="n"/>
      <c r="CU275" s="68" t="n"/>
      <c r="CV275" s="68" t="n"/>
    </row>
    <row r="276" ht="31.5" customFormat="1" customHeight="1" s="69">
      <c r="A276" s="56" t="n">
        <v>2021</v>
      </c>
      <c r="B276" s="57" t="n">
        <v>2</v>
      </c>
      <c r="C276" s="460" t="n"/>
      <c r="D276" s="57" t="n"/>
      <c r="E276" s="57" t="n"/>
      <c r="F276" s="58" t="n"/>
      <c r="G276" s="59" t="n"/>
      <c r="H276" s="59" t="n"/>
      <c r="I276" s="59" t="n"/>
      <c r="J276" s="59" t="n"/>
      <c r="K276" s="153" t="n"/>
      <c r="L276" s="154" t="n"/>
      <c r="M276" s="155" t="n"/>
      <c r="N276" s="94" t="n"/>
      <c r="O276" s="94" t="n"/>
      <c r="P276" s="94" t="n"/>
      <c r="Q276" s="94" t="n"/>
      <c r="R276" s="94" t="n"/>
      <c r="S276" s="60" t="n"/>
      <c r="T276" s="60" t="n"/>
      <c r="U276" s="94" t="n"/>
      <c r="V276" s="94" t="n"/>
      <c r="W276" s="94" t="n"/>
      <c r="X276" s="94" t="n"/>
      <c r="Y276" s="94" t="n"/>
      <c r="Z276" s="60" t="n"/>
      <c r="AA276" s="60" t="n"/>
      <c r="AB276" s="94" t="n"/>
      <c r="AC276" s="94" t="n"/>
      <c r="AD276" s="94" t="n"/>
      <c r="AE276" s="94" t="n"/>
      <c r="AF276" s="94" t="n"/>
      <c r="AG276" s="60" t="n"/>
      <c r="AH276" s="60" t="n"/>
      <c r="AI276" s="61" t="n"/>
      <c r="AJ276" s="62" t="n"/>
      <c r="AK276" s="63" t="n"/>
      <c r="AL276" s="60" t="n"/>
      <c r="AM276" s="60" t="n"/>
      <c r="AN276" s="64" t="n"/>
      <c r="AO276" s="64" t="n"/>
      <c r="AP276" s="64" t="n"/>
      <c r="AQ276" s="64" t="n"/>
      <c r="AR276" s="64" t="n"/>
      <c r="AS276" s="64" t="n"/>
      <c r="AT276" s="64" t="n"/>
      <c r="AU276" s="64" t="n"/>
      <c r="AV276" s="64" t="n"/>
      <c r="AW276" s="65" t="n"/>
      <c r="AX276" s="66" t="n"/>
      <c r="AY276" s="461" t="n"/>
      <c r="AZ276" s="67" t="n"/>
      <c r="BA276" s="66" t="n"/>
      <c r="BB276" s="66" t="n">
        <v>0</v>
      </c>
      <c r="BC276" s="66" t="n">
        <v>1.3</v>
      </c>
      <c r="BD276" s="66" t="n">
        <v>3.4</v>
      </c>
      <c r="BE276" s="66" t="n">
        <v>190.1</v>
      </c>
      <c r="BF276" s="24" t="inlineStr">
        <is>
          <t>الكترولوكس</t>
        </is>
      </c>
      <c r="BG276" s="68" t="inlineStr">
        <is>
          <t>القاهرة للصناعات المغذية بوتاجازات</t>
        </is>
      </c>
      <c r="BH276" s="68" t="inlineStr">
        <is>
          <t>A07465002</t>
        </is>
      </c>
      <c r="BI276" s="68" t="n"/>
      <c r="BJ276" s="68" t="n"/>
      <c r="BK276" s="68" t="n"/>
      <c r="BL276" s="68" t="n"/>
      <c r="BM276" s="68" t="n"/>
      <c r="BN276" s="68" t="n"/>
      <c r="BO276" s="68" t="n"/>
      <c r="BP276" s="68" t="n"/>
      <c r="BQ276" s="68" t="n"/>
      <c r="BR276" s="68" t="n"/>
      <c r="BS276" s="68" t="n"/>
      <c r="BT276" s="68" t="n"/>
      <c r="BU276" s="68" t="n"/>
      <c r="BV276" s="68" t="n"/>
      <c r="BW276" s="68" t="n"/>
      <c r="BX276" s="68" t="n"/>
      <c r="BY276" s="68" t="n"/>
      <c r="BZ276" s="68" t="n"/>
      <c r="CA276" s="68" t="n"/>
      <c r="CB276" s="68" t="n"/>
      <c r="CC276" s="68" t="n"/>
      <c r="CD276" s="68" t="n"/>
      <c r="CE276" s="68" t="n"/>
      <c r="CF276" s="68" t="n"/>
      <c r="CG276" s="68" t="n"/>
      <c r="CH276" s="68" t="n"/>
      <c r="CI276" s="68" t="n"/>
      <c r="CJ276" s="68" t="n"/>
      <c r="CK276" s="68" t="n"/>
      <c r="CL276" s="68" t="n"/>
      <c r="CM276" s="68" t="n"/>
      <c r="CN276" s="68" t="n"/>
      <c r="CO276" s="68" t="n"/>
      <c r="CP276" s="68" t="n"/>
      <c r="CQ276" s="68" t="n"/>
      <c r="CR276" s="68" t="n"/>
      <c r="CS276" s="68" t="n"/>
      <c r="CT276" s="68" t="n"/>
      <c r="CU276" s="68" t="n"/>
      <c r="CV276" s="68" t="n"/>
    </row>
    <row r="277" ht="31.5" customFormat="1" customHeight="1" s="69">
      <c r="A277" s="56" t="n">
        <v>2021</v>
      </c>
      <c r="B277" s="57" t="n">
        <v>2</v>
      </c>
      <c r="C277" s="460" t="n"/>
      <c r="D277" s="57" t="n"/>
      <c r="E277" s="57" t="n"/>
      <c r="F277" s="58" t="n"/>
      <c r="G277" s="59" t="n"/>
      <c r="H277" s="59" t="n"/>
      <c r="I277" s="59" t="n"/>
      <c r="J277" s="59" t="n"/>
      <c r="K277" s="153" t="n"/>
      <c r="L277" s="154" t="n"/>
      <c r="M277" s="155" t="n"/>
      <c r="N277" s="94" t="n"/>
      <c r="O277" s="94" t="n"/>
      <c r="P277" s="94" t="n"/>
      <c r="Q277" s="94" t="n"/>
      <c r="R277" s="94" t="n"/>
      <c r="S277" s="60" t="n"/>
      <c r="T277" s="60" t="n"/>
      <c r="U277" s="94" t="n"/>
      <c r="V277" s="94" t="n"/>
      <c r="W277" s="94" t="n"/>
      <c r="X277" s="94" t="n"/>
      <c r="Y277" s="94" t="n"/>
      <c r="Z277" s="60" t="n"/>
      <c r="AA277" s="60" t="n"/>
      <c r="AB277" s="94" t="n"/>
      <c r="AC277" s="94" t="n"/>
      <c r="AD277" s="94" t="n"/>
      <c r="AE277" s="94" t="n"/>
      <c r="AF277" s="94" t="n"/>
      <c r="AG277" s="60" t="n"/>
      <c r="AH277" s="60" t="n"/>
      <c r="AI277" s="61" t="n"/>
      <c r="AJ277" s="62" t="n"/>
      <c r="AK277" s="63" t="n"/>
      <c r="AL277" s="60" t="n"/>
      <c r="AM277" s="60" t="n"/>
      <c r="AN277" s="64" t="n"/>
      <c r="AO277" s="64" t="n"/>
      <c r="AP277" s="64" t="n"/>
      <c r="AQ277" s="64" t="n"/>
      <c r="AR277" s="64" t="n"/>
      <c r="AS277" s="64" t="n"/>
      <c r="AT277" s="64" t="n"/>
      <c r="AU277" s="64" t="n"/>
      <c r="AV277" s="64" t="n"/>
      <c r="AW277" s="65" t="n"/>
      <c r="AX277" s="66" t="n"/>
      <c r="AY277" s="461" t="n"/>
      <c r="AZ277" s="67" t="n"/>
      <c r="BA277" s="66" t="n">
        <v>1</v>
      </c>
      <c r="BB277" s="66" t="n">
        <v>8.300000000000001</v>
      </c>
      <c r="BC277" s="66" t="n">
        <v>1675</v>
      </c>
      <c r="BD277" s="66" t="n">
        <v>0.1</v>
      </c>
      <c r="BE277" s="66" t="n">
        <v>14.6</v>
      </c>
      <c r="BF277" s="24" t="inlineStr">
        <is>
          <t>اطلانتيك</t>
        </is>
      </c>
      <c r="BG277" s="68" t="inlineStr">
        <is>
          <t>اطلانتيك</t>
        </is>
      </c>
      <c r="BH277" s="68" t="n"/>
      <c r="BI277" s="68" t="n"/>
      <c r="BJ277" s="68" t="n"/>
      <c r="BK277" s="68" t="n"/>
      <c r="BL277" s="68" t="n"/>
      <c r="BM277" s="68" t="n"/>
      <c r="BN277" s="68" t="n"/>
      <c r="BO277" s="68" t="n"/>
      <c r="BP277" s="68" t="n"/>
      <c r="BQ277" s="68" t="n"/>
      <c r="BR277" s="68" t="n"/>
      <c r="BS277" s="68" t="n"/>
      <c r="BT277" s="68" t="n"/>
      <c r="BU277" s="68" t="n"/>
      <c r="BV277" s="68" t="n"/>
      <c r="BW277" s="68" t="n"/>
      <c r="BX277" s="68" t="n"/>
      <c r="BY277" s="68" t="n"/>
      <c r="BZ277" s="68" t="n"/>
      <c r="CA277" s="68" t="n"/>
      <c r="CB277" s="68" t="n"/>
      <c r="CC277" s="68" t="n"/>
      <c r="CD277" s="68" t="n"/>
      <c r="CE277" s="68" t="n"/>
      <c r="CF277" s="68" t="n"/>
      <c r="CG277" s="68" t="n"/>
      <c r="CH277" s="68" t="n"/>
      <c r="CI277" s="68" t="n"/>
      <c r="CJ277" s="68" t="n"/>
      <c r="CK277" s="68" t="n"/>
      <c r="CL277" s="68" t="n"/>
      <c r="CM277" s="68" t="n"/>
      <c r="CN277" s="68" t="n"/>
      <c r="CO277" s="68" t="n"/>
      <c r="CP277" s="68" t="n"/>
      <c r="CQ277" s="68" t="n"/>
      <c r="CR277" s="68" t="n"/>
      <c r="CS277" s="68" t="n"/>
      <c r="CT277" s="68" t="n"/>
      <c r="CU277" s="68" t="n"/>
      <c r="CV277" s="68" t="n"/>
    </row>
    <row r="278" ht="31.5" customFormat="1" customHeight="1" s="69">
      <c r="A278" s="56" t="n">
        <v>2021</v>
      </c>
      <c r="B278" s="57" t="n">
        <v>2</v>
      </c>
      <c r="C278" s="460" t="n"/>
      <c r="D278" s="57" t="n"/>
      <c r="E278" s="57" t="n"/>
      <c r="F278" s="58" t="n"/>
      <c r="G278" s="59" t="n"/>
      <c r="H278" s="59" t="n"/>
      <c r="I278" s="59" t="n"/>
      <c r="J278" s="59" t="n"/>
      <c r="K278" s="153" t="n"/>
      <c r="L278" s="154" t="n"/>
      <c r="M278" s="155" t="n"/>
      <c r="N278" s="94" t="n"/>
      <c r="O278" s="94" t="n"/>
      <c r="P278" s="94" t="n"/>
      <c r="Q278" s="94" t="n"/>
      <c r="R278" s="94" t="n"/>
      <c r="S278" s="60" t="n"/>
      <c r="T278" s="60" t="n"/>
      <c r="U278" s="94" t="n"/>
      <c r="V278" s="94" t="n"/>
      <c r="W278" s="94" t="n"/>
      <c r="X278" s="94" t="n"/>
      <c r="Y278" s="94" t="n"/>
      <c r="Z278" s="60" t="n"/>
      <c r="AA278" s="60" t="n"/>
      <c r="AB278" s="94" t="n"/>
      <c r="AC278" s="94" t="n"/>
      <c r="AD278" s="94" t="n"/>
      <c r="AE278" s="94" t="n"/>
      <c r="AF278" s="94" t="n"/>
      <c r="AG278" s="60" t="n"/>
      <c r="AH278" s="60" t="n"/>
      <c r="AI278" s="61" t="n"/>
      <c r="AJ278" s="62" t="n"/>
      <c r="AK278" s="63" t="n"/>
      <c r="AL278" s="60" t="n"/>
      <c r="AM278" s="60" t="n"/>
      <c r="AN278" s="64" t="n"/>
      <c r="AO278" s="64" t="n"/>
      <c r="AP278" s="64" t="n"/>
      <c r="AQ278" s="64" t="n"/>
      <c r="AR278" s="64" t="n"/>
      <c r="AS278" s="64" t="n"/>
      <c r="AT278" s="64" t="n"/>
      <c r="AU278" s="64" t="n"/>
      <c r="AV278" s="64" t="n"/>
      <c r="AW278" s="65" t="n"/>
      <c r="AX278" s="66" t="n"/>
      <c r="AY278" s="461" t="n"/>
      <c r="AZ278" s="67" t="n"/>
      <c r="BA278" s="66" t="n">
        <v>1</v>
      </c>
      <c r="BB278" s="66" t="n">
        <v>0.1</v>
      </c>
      <c r="BC278" s="66" t="n">
        <v>9.300000000000001</v>
      </c>
      <c r="BD278" s="66" t="n">
        <v>0.9</v>
      </c>
      <c r="BE278" s="66" t="n">
        <v>118.7</v>
      </c>
      <c r="BF278" s="24" t="inlineStr">
        <is>
          <t>الكترولوكس</t>
        </is>
      </c>
      <c r="BG278" s="68" t="inlineStr">
        <is>
          <t>القاهرة للصناعات المغذية سخانات</t>
        </is>
      </c>
      <c r="BH278" s="68" t="n"/>
      <c r="BI278" s="68" t="n"/>
      <c r="BJ278" s="68" t="n"/>
      <c r="BK278" s="68" t="n"/>
      <c r="BL278" s="68" t="n"/>
      <c r="BM278" s="68" t="n"/>
      <c r="BN278" s="68" t="n"/>
      <c r="BO278" s="68" t="n"/>
      <c r="BP278" s="68" t="n"/>
      <c r="BQ278" s="68" t="n"/>
      <c r="BR278" s="68" t="n"/>
      <c r="BS278" s="68" t="n"/>
      <c r="BT278" s="68" t="n"/>
      <c r="BU278" s="68" t="n"/>
      <c r="BV278" s="68" t="n"/>
      <c r="BW278" s="68" t="n"/>
      <c r="BX278" s="68" t="n"/>
      <c r="BY278" s="68" t="n"/>
      <c r="BZ278" s="68" t="n"/>
      <c r="CA278" s="68" t="n"/>
      <c r="CB278" s="68" t="n"/>
      <c r="CC278" s="68" t="n"/>
      <c r="CD278" s="68" t="n"/>
      <c r="CE278" s="68" t="n"/>
      <c r="CF278" s="68" t="n"/>
      <c r="CG278" s="68" t="n"/>
      <c r="CH278" s="68" t="n"/>
      <c r="CI278" s="68" t="n"/>
      <c r="CJ278" s="68" t="n"/>
      <c r="CK278" s="68" t="n"/>
      <c r="CL278" s="68" t="n"/>
      <c r="CM278" s="68" t="n"/>
      <c r="CN278" s="68" t="n"/>
      <c r="CO278" s="68" t="n"/>
      <c r="CP278" s="68" t="n"/>
      <c r="CQ278" s="68" t="n"/>
      <c r="CR278" s="68" t="n"/>
      <c r="CS278" s="68" t="n"/>
      <c r="CT278" s="68" t="n"/>
      <c r="CU278" s="68" t="n"/>
      <c r="CV278" s="68" t="n"/>
    </row>
    <row r="279" ht="31.5" customFormat="1" customHeight="1" s="69">
      <c r="A279" s="56" t="n">
        <v>2021</v>
      </c>
      <c r="B279" s="57" t="n">
        <v>2</v>
      </c>
      <c r="C279" s="460" t="n"/>
      <c r="D279" s="57" t="n"/>
      <c r="E279" s="57" t="n"/>
      <c r="F279" s="58" t="n"/>
      <c r="G279" s="59" t="n"/>
      <c r="H279" s="59" t="n"/>
      <c r="I279" s="59" t="n"/>
      <c r="J279" s="59" t="n"/>
      <c r="K279" s="153" t="n"/>
      <c r="L279" s="154" t="n"/>
      <c r="M279" s="155" t="n"/>
      <c r="N279" s="94" t="n"/>
      <c r="O279" s="94" t="n"/>
      <c r="P279" s="94" t="n"/>
      <c r="Q279" s="94" t="n"/>
      <c r="R279" s="94" t="n"/>
      <c r="S279" s="60" t="n"/>
      <c r="T279" s="60" t="n"/>
      <c r="U279" s="94" t="n"/>
      <c r="V279" s="94" t="n"/>
      <c r="W279" s="94" t="n"/>
      <c r="X279" s="94" t="n"/>
      <c r="Y279" s="94" t="n"/>
      <c r="Z279" s="60" t="n"/>
      <c r="AA279" s="60" t="n"/>
      <c r="AB279" s="94" t="n"/>
      <c r="AC279" s="94" t="n"/>
      <c r="AD279" s="94" t="n"/>
      <c r="AE279" s="94" t="n"/>
      <c r="AF279" s="94" t="n"/>
      <c r="AG279" s="60" t="n"/>
      <c r="AH279" s="60" t="n"/>
      <c r="AI279" s="61" t="n"/>
      <c r="AJ279" s="62" t="n"/>
      <c r="AK279" s="63" t="n"/>
      <c r="AL279" s="60" t="n"/>
      <c r="AM279" s="60" t="n"/>
      <c r="AN279" s="64" t="n"/>
      <c r="AO279" s="64" t="n"/>
      <c r="AP279" s="64" t="n"/>
      <c r="AQ279" s="64" t="n"/>
      <c r="AR279" s="64" t="n"/>
      <c r="AS279" s="64" t="n"/>
      <c r="AT279" s="64" t="n"/>
      <c r="AU279" s="64" t="n"/>
      <c r="AV279" s="64" t="n"/>
      <c r="AW279" s="65" t="n"/>
      <c r="AX279" s="66" t="n"/>
      <c r="AY279" s="461" t="n"/>
      <c r="AZ279" s="67" t="n"/>
      <c r="BA279" s="66" t="n"/>
      <c r="BB279" s="66" t="n"/>
      <c r="BC279" s="66" t="n"/>
      <c r="BD279" s="66" t="n"/>
      <c r="BE279" s="66" t="n"/>
      <c r="BF279" s="24" t="inlineStr">
        <is>
          <t>اطلانتيك</t>
        </is>
      </c>
      <c r="BG279" s="68" t="inlineStr">
        <is>
          <t>اطلانتيك</t>
        </is>
      </c>
      <c r="BH279" s="68" t="n"/>
      <c r="BI279" s="68" t="n"/>
      <c r="BJ279" s="68" t="n"/>
      <c r="BK279" s="68" t="n"/>
      <c r="BL279" s="68" t="n"/>
      <c r="BM279" s="68" t="n"/>
      <c r="BN279" s="68" t="n"/>
      <c r="BO279" s="68" t="n"/>
      <c r="BP279" s="68" t="n"/>
      <c r="BQ279" s="68" t="n"/>
      <c r="BR279" s="68" t="n"/>
      <c r="BS279" s="68" t="n"/>
      <c r="BT279" s="68" t="n"/>
      <c r="BU279" s="68" t="n"/>
      <c r="BV279" s="68" t="n"/>
      <c r="BW279" s="68" t="n"/>
      <c r="BX279" s="68" t="n"/>
      <c r="BY279" s="68" t="n"/>
      <c r="BZ279" s="68" t="n"/>
      <c r="CA279" s="68" t="n"/>
      <c r="CB279" s="68" t="n"/>
      <c r="CC279" s="68" t="n"/>
      <c r="CD279" s="68" t="n"/>
      <c r="CE279" s="68" t="n"/>
      <c r="CF279" s="68" t="n"/>
      <c r="CG279" s="68" t="n"/>
      <c r="CH279" s="68" t="n"/>
      <c r="CI279" s="68" t="n"/>
      <c r="CJ279" s="68" t="n"/>
      <c r="CK279" s="68" t="n"/>
      <c r="CL279" s="68" t="n"/>
      <c r="CM279" s="68" t="n"/>
      <c r="CN279" s="68" t="n"/>
      <c r="CO279" s="68" t="n"/>
      <c r="CP279" s="68" t="n"/>
      <c r="CQ279" s="68" t="n"/>
      <c r="CR279" s="68" t="n"/>
      <c r="CS279" s="68" t="n"/>
      <c r="CT279" s="68" t="n"/>
      <c r="CU279" s="68" t="n"/>
      <c r="CV279" s="68" t="n"/>
    </row>
    <row r="280" ht="31.5" customFormat="1" customHeight="1" s="69">
      <c r="A280" s="56" t="n">
        <v>2021</v>
      </c>
      <c r="B280" s="57" t="n">
        <v>2</v>
      </c>
      <c r="C280" s="460" t="n"/>
      <c r="D280" s="57" t="n"/>
      <c r="E280" s="57" t="n"/>
      <c r="F280" s="58" t="n"/>
      <c r="G280" s="59" t="n"/>
      <c r="H280" s="59" t="n"/>
      <c r="I280" s="59" t="n"/>
      <c r="J280" s="59" t="n"/>
      <c r="K280" s="153" t="n"/>
      <c r="L280" s="154" t="n"/>
      <c r="M280" s="155" t="n"/>
      <c r="N280" s="94" t="n"/>
      <c r="O280" s="94" t="n"/>
      <c r="P280" s="94" t="n"/>
      <c r="Q280" s="94" t="n"/>
      <c r="R280" s="94" t="n"/>
      <c r="S280" s="60" t="n"/>
      <c r="T280" s="60" t="n"/>
      <c r="U280" s="94" t="n"/>
      <c r="V280" s="94" t="n"/>
      <c r="W280" s="94" t="n"/>
      <c r="X280" s="94" t="n"/>
      <c r="Y280" s="94" t="n"/>
      <c r="Z280" s="60" t="n"/>
      <c r="AA280" s="60" t="n"/>
      <c r="AB280" s="94" t="n"/>
      <c r="AC280" s="94" t="n"/>
      <c r="AD280" s="94" t="n"/>
      <c r="AE280" s="94" t="n"/>
      <c r="AF280" s="94" t="n"/>
      <c r="AG280" s="60" t="n"/>
      <c r="AH280" s="60" t="n"/>
      <c r="AI280" s="61" t="n"/>
      <c r="AJ280" s="62" t="n"/>
      <c r="AK280" s="63" t="n"/>
      <c r="AL280" s="60" t="n"/>
      <c r="AM280" s="60" t="n"/>
      <c r="AN280" s="64" t="n"/>
      <c r="AO280" s="64" t="n"/>
      <c r="AP280" s="64" t="n"/>
      <c r="AQ280" s="64" t="n"/>
      <c r="AR280" s="64" t="n"/>
      <c r="AS280" s="64" t="n"/>
      <c r="AT280" s="64" t="n"/>
      <c r="AU280" s="64" t="n"/>
      <c r="AV280" s="64" t="n"/>
      <c r="AW280" s="65" t="n"/>
      <c r="AX280" s="66" t="n"/>
      <c r="AY280" s="461" t="n"/>
      <c r="AZ280" s="67" t="n"/>
      <c r="BA280" s="66" t="n">
        <v>1</v>
      </c>
      <c r="BB280" s="66" t="n">
        <v>0.1</v>
      </c>
      <c r="BC280" s="66" t="n">
        <v>3.6</v>
      </c>
      <c r="BD280" s="66" t="n">
        <v>2.5</v>
      </c>
      <c r="BE280" s="66" t="n">
        <v>152.3</v>
      </c>
      <c r="BF280" s="24" t="inlineStr">
        <is>
          <t>الكترولوكس</t>
        </is>
      </c>
      <c r="BG280" s="68" t="inlineStr">
        <is>
          <t>القاهرة للصناعات المغذية سخانات</t>
        </is>
      </c>
      <c r="BH280" s="68" t="inlineStr">
        <is>
          <t>PHEWP0112</t>
        </is>
      </c>
      <c r="BI280" s="68" t="n"/>
      <c r="BJ280" s="68" t="n"/>
      <c r="BK280" s="68" t="n"/>
      <c r="BL280" s="68" t="n"/>
      <c r="BM280" s="68" t="n"/>
      <c r="BN280" s="68" t="n"/>
      <c r="BO280" s="68" t="n"/>
      <c r="BP280" s="68" t="n"/>
      <c r="BQ280" s="68" t="n"/>
      <c r="BR280" s="68" t="n"/>
      <c r="BS280" s="68" t="n"/>
      <c r="BT280" s="68" t="n"/>
      <c r="BU280" s="68" t="n"/>
      <c r="BV280" s="68" t="n"/>
      <c r="BW280" s="68" t="n"/>
      <c r="BX280" s="68" t="n"/>
      <c r="BY280" s="68" t="n"/>
      <c r="BZ280" s="68" t="n"/>
      <c r="CA280" s="68" t="n"/>
      <c r="CB280" s="68" t="n"/>
      <c r="CC280" s="68" t="n"/>
      <c r="CD280" s="68" t="n"/>
      <c r="CE280" s="68" t="n"/>
      <c r="CF280" s="68" t="n"/>
      <c r="CG280" s="68" t="n"/>
      <c r="CH280" s="68" t="n"/>
      <c r="CI280" s="68" t="n"/>
      <c r="CJ280" s="68" t="n"/>
      <c r="CK280" s="68" t="n"/>
      <c r="CL280" s="68" t="n"/>
      <c r="CM280" s="68" t="n"/>
      <c r="CN280" s="68" t="n"/>
      <c r="CO280" s="68" t="n"/>
      <c r="CP280" s="68" t="n"/>
      <c r="CQ280" s="68" t="n"/>
      <c r="CR280" s="68" t="n"/>
      <c r="CS280" s="68" t="n"/>
      <c r="CT280" s="68" t="n"/>
      <c r="CU280" s="68" t="n"/>
      <c r="CV280" s="68" t="n"/>
    </row>
    <row r="281" ht="31.5" customFormat="1" customHeight="1" s="69">
      <c r="A281" s="56" t="n">
        <v>2021</v>
      </c>
      <c r="B281" s="57" t="n">
        <v>2</v>
      </c>
      <c r="C281" s="460" t="n"/>
      <c r="D281" s="57" t="n"/>
      <c r="E281" s="57" t="n"/>
      <c r="F281" s="58" t="n"/>
      <c r="G281" s="59" t="n"/>
      <c r="H281" s="59" t="n"/>
      <c r="I281" s="59" t="n"/>
      <c r="J281" s="59" t="n"/>
      <c r="K281" s="153" t="n"/>
      <c r="L281" s="154" t="n"/>
      <c r="M281" s="155" t="n"/>
      <c r="N281" s="94" t="n"/>
      <c r="O281" s="94" t="n"/>
      <c r="P281" s="94" t="n"/>
      <c r="Q281" s="94" t="n"/>
      <c r="R281" s="94" t="n"/>
      <c r="S281" s="60" t="n"/>
      <c r="T281" s="60" t="n"/>
      <c r="U281" s="94" t="n"/>
      <c r="V281" s="94" t="n"/>
      <c r="W281" s="94" t="n"/>
      <c r="X281" s="94" t="n"/>
      <c r="Y281" s="94" t="n"/>
      <c r="Z281" s="60" t="n"/>
      <c r="AA281" s="60" t="n"/>
      <c r="AB281" s="94" t="n"/>
      <c r="AC281" s="94" t="n"/>
      <c r="AD281" s="94" t="n"/>
      <c r="AE281" s="94" t="n"/>
      <c r="AF281" s="94" t="n"/>
      <c r="AG281" s="60" t="n"/>
      <c r="AH281" s="60" t="n"/>
      <c r="AI281" s="61" t="n"/>
      <c r="AJ281" s="62" t="n"/>
      <c r="AK281" s="63" t="n"/>
      <c r="AL281" s="60" t="n"/>
      <c r="AM281" s="60" t="n"/>
      <c r="AN281" s="64" t="n"/>
      <c r="AO281" s="64" t="n"/>
      <c r="AP281" s="64" t="n"/>
      <c r="AQ281" s="64" t="n"/>
      <c r="AR281" s="64" t="n"/>
      <c r="AS281" s="64" t="n"/>
      <c r="AT281" s="64" t="n"/>
      <c r="AU281" s="64" t="n"/>
      <c r="AV281" s="64" t="n"/>
      <c r="AW281" s="65" t="n"/>
      <c r="AX281" s="66" t="n"/>
      <c r="AY281" s="461" t="n"/>
      <c r="AZ281" s="67" t="n"/>
      <c r="BA281" s="66" t="n">
        <v>1</v>
      </c>
      <c r="BB281" s="66" t="n">
        <v>0</v>
      </c>
      <c r="BC281" s="66" t="n">
        <v>2.5</v>
      </c>
      <c r="BD281" s="66" t="n">
        <v>7.7</v>
      </c>
      <c r="BE281" s="66" t="n">
        <v>821.2</v>
      </c>
      <c r="BF281" s="24" t="inlineStr">
        <is>
          <t>عملاء متنوعون</t>
        </is>
      </c>
      <c r="BG281" s="68" t="n"/>
      <c r="BH281" s="68" t="n"/>
      <c r="BI281" s="68" t="n"/>
      <c r="BJ281" s="68" t="n"/>
      <c r="BK281" s="68" t="n"/>
      <c r="BL281" s="68" t="n"/>
      <c r="BM281" s="68" t="n"/>
      <c r="BN281" s="68" t="n"/>
      <c r="BO281" s="68" t="n"/>
      <c r="BP281" s="68" t="n"/>
      <c r="BQ281" s="68" t="n"/>
      <c r="BR281" s="68" t="n"/>
      <c r="BS281" s="68" t="n"/>
      <c r="BT281" s="68" t="n"/>
      <c r="BU281" s="68" t="n"/>
      <c r="BV281" s="68" t="n"/>
      <c r="BW281" s="68" t="n"/>
      <c r="BX281" s="68" t="n"/>
      <c r="BY281" s="68" t="n"/>
      <c r="BZ281" s="68" t="n"/>
      <c r="CA281" s="68" t="n"/>
      <c r="CB281" s="68" t="n"/>
      <c r="CC281" s="68" t="n"/>
      <c r="CD281" s="68" t="n"/>
      <c r="CE281" s="68" t="n"/>
      <c r="CF281" s="68" t="n"/>
      <c r="CG281" s="68" t="n"/>
      <c r="CH281" s="68" t="n"/>
      <c r="CI281" s="68" t="n"/>
      <c r="CJ281" s="68" t="n"/>
      <c r="CK281" s="68" t="n"/>
      <c r="CL281" s="68" t="n"/>
      <c r="CM281" s="68" t="n"/>
      <c r="CN281" s="68" t="n"/>
      <c r="CO281" s="68" t="n"/>
      <c r="CP281" s="68" t="n"/>
      <c r="CQ281" s="68" t="n"/>
      <c r="CR281" s="68" t="n"/>
      <c r="CS281" s="68" t="n"/>
      <c r="CT281" s="68" t="n"/>
      <c r="CU281" s="68" t="n"/>
      <c r="CV281" s="68" t="n"/>
    </row>
    <row r="282" ht="31.5" customFormat="1" customHeight="1" s="69">
      <c r="A282" s="56" t="n">
        <v>2021</v>
      </c>
      <c r="B282" s="57" t="n">
        <v>2</v>
      </c>
      <c r="C282" s="460" t="n"/>
      <c r="D282" s="57" t="n"/>
      <c r="E282" s="57" t="n"/>
      <c r="F282" s="58" t="n"/>
      <c r="G282" s="59" t="n"/>
      <c r="H282" s="59" t="n"/>
      <c r="I282" s="59" t="n"/>
      <c r="J282" s="59" t="n"/>
      <c r="K282" s="153" t="n"/>
      <c r="L282" s="154" t="n"/>
      <c r="M282" s="155" t="n"/>
      <c r="N282" s="94" t="n"/>
      <c r="O282" s="94" t="n"/>
      <c r="P282" s="94" t="n"/>
      <c r="Q282" s="94" t="n"/>
      <c r="R282" s="94" t="n"/>
      <c r="S282" s="60" t="n"/>
      <c r="T282" s="60" t="n"/>
      <c r="U282" s="94" t="n"/>
      <c r="V282" s="94" t="n"/>
      <c r="W282" s="94" t="n"/>
      <c r="X282" s="94" t="n"/>
      <c r="Y282" s="94" t="n"/>
      <c r="Z282" s="60" t="n"/>
      <c r="AA282" s="60" t="n"/>
      <c r="AB282" s="94" t="n"/>
      <c r="AC282" s="94" t="n"/>
      <c r="AD282" s="94" t="n"/>
      <c r="AE282" s="94" t="n"/>
      <c r="AF282" s="94" t="n"/>
      <c r="AG282" s="60" t="n"/>
      <c r="AH282" s="60" t="n"/>
      <c r="AI282" s="61" t="n"/>
      <c r="AJ282" s="62" t="n"/>
      <c r="AK282" s="63" t="n"/>
      <c r="AL282" s="60" t="n"/>
      <c r="AM282" s="60" t="n"/>
      <c r="AN282" s="64" t="n"/>
      <c r="AO282" s="64" t="n"/>
      <c r="AP282" s="64" t="n"/>
      <c r="AQ282" s="64" t="n"/>
      <c r="AR282" s="64" t="n"/>
      <c r="AS282" s="64" t="n"/>
      <c r="AT282" s="64" t="n"/>
      <c r="AU282" s="64" t="n"/>
      <c r="AV282" s="64" t="n"/>
      <c r="AW282" s="65" t="n"/>
      <c r="AX282" s="66" t="n"/>
      <c r="AY282" s="461" t="n"/>
      <c r="AZ282" s="67" t="n"/>
      <c r="BA282" s="66" t="n"/>
      <c r="BB282" s="66" t="n">
        <v>0</v>
      </c>
      <c r="BC282" s="66" t="n">
        <v>0</v>
      </c>
      <c r="BD282" s="66" t="n">
        <v>5.1</v>
      </c>
      <c r="BE282" s="66" t="n">
        <v>5.1</v>
      </c>
      <c r="BF282" s="24" t="inlineStr">
        <is>
          <t>LG</t>
        </is>
      </c>
      <c r="BG282" s="68" t="inlineStr">
        <is>
          <t>HE</t>
        </is>
      </c>
      <c r="BH282" s="68" t="inlineStr">
        <is>
          <t>mfz66236501</t>
        </is>
      </c>
      <c r="BI282" s="68" t="inlineStr">
        <is>
          <t>mma</t>
        </is>
      </c>
      <c r="BJ282" s="68" t="n"/>
      <c r="BK282" s="68" t="n"/>
      <c r="BL282" s="68" t="n"/>
      <c r="BM282" s="68" t="n"/>
      <c r="BN282" s="68" t="n"/>
      <c r="BO282" s="68" t="n"/>
      <c r="BP282" s="68" t="n"/>
      <c r="BQ282" s="68" t="n"/>
      <c r="BR282" s="68" t="n"/>
      <c r="BS282" s="68" t="n"/>
      <c r="BT282" s="68" t="n"/>
      <c r="BU282" s="68" t="n"/>
      <c r="BV282" s="68" t="n"/>
      <c r="BW282" s="68" t="n"/>
      <c r="BX282" s="68" t="n"/>
      <c r="BY282" s="68" t="n"/>
      <c r="BZ282" s="68" t="n"/>
      <c r="CA282" s="68" t="n"/>
      <c r="CB282" s="68" t="n"/>
      <c r="CC282" s="68" t="n"/>
      <c r="CD282" s="68" t="n"/>
      <c r="CE282" s="68" t="n"/>
      <c r="CF282" s="68" t="n"/>
      <c r="CG282" s="68" t="n"/>
      <c r="CH282" s="68" t="n"/>
      <c r="CI282" s="68" t="n"/>
      <c r="CJ282" s="68" t="n"/>
      <c r="CK282" s="68" t="n"/>
      <c r="CL282" s="68" t="n"/>
      <c r="CM282" s="68" t="n"/>
      <c r="CN282" s="68" t="n"/>
      <c r="CO282" s="68" t="n"/>
      <c r="CP282" s="68" t="n"/>
      <c r="CQ282" s="68" t="n"/>
      <c r="CR282" s="68" t="n"/>
      <c r="CS282" s="68" t="n"/>
      <c r="CT282" s="68" t="n"/>
      <c r="CU282" s="68" t="n"/>
      <c r="CV282" s="68" t="n"/>
    </row>
    <row r="283" ht="31.5" customFormat="1" customHeight="1" s="69">
      <c r="A283" s="56" t="n">
        <v>2021</v>
      </c>
      <c r="B283" s="57" t="n">
        <v>2</v>
      </c>
      <c r="C283" s="460" t="n"/>
      <c r="D283" s="57" t="n"/>
      <c r="E283" s="57" t="n"/>
      <c r="F283" s="58" t="n"/>
      <c r="G283" s="59" t="n"/>
      <c r="H283" s="59" t="n"/>
      <c r="I283" s="59" t="n"/>
      <c r="J283" s="59" t="n"/>
      <c r="K283" s="153" t="n"/>
      <c r="L283" s="154" t="n"/>
      <c r="M283" s="155" t="n"/>
      <c r="N283" s="94" t="n"/>
      <c r="O283" s="94" t="n"/>
      <c r="P283" s="94" t="n"/>
      <c r="Q283" s="94" t="n"/>
      <c r="R283" s="94" t="n"/>
      <c r="S283" s="60" t="n"/>
      <c r="T283" s="60" t="n"/>
      <c r="U283" s="94" t="n"/>
      <c r="V283" s="94" t="n"/>
      <c r="W283" s="94" t="n"/>
      <c r="X283" s="94" t="n"/>
      <c r="Y283" s="94" t="n"/>
      <c r="Z283" s="60" t="n"/>
      <c r="AA283" s="60" t="n"/>
      <c r="AB283" s="94" t="n"/>
      <c r="AC283" s="94" t="n"/>
      <c r="AD283" s="94" t="n"/>
      <c r="AE283" s="94" t="n"/>
      <c r="AF283" s="94" t="n"/>
      <c r="AG283" s="60" t="n"/>
      <c r="AH283" s="60" t="n"/>
      <c r="AI283" s="61" t="n"/>
      <c r="AJ283" s="62" t="n"/>
      <c r="AK283" s="63" t="n"/>
      <c r="AL283" s="60" t="n"/>
      <c r="AM283" s="60" t="n"/>
      <c r="AN283" s="64" t="n"/>
      <c r="AO283" s="64" t="n"/>
      <c r="AP283" s="64" t="n"/>
      <c r="AQ283" s="64" t="n"/>
      <c r="AR283" s="64" t="n"/>
      <c r="AS283" s="64" t="n"/>
      <c r="AT283" s="64" t="n"/>
      <c r="AU283" s="64" t="n"/>
      <c r="AV283" s="64" t="n"/>
      <c r="AW283" s="65" t="n"/>
      <c r="AX283" s="66" t="n"/>
      <c r="AY283" s="461" t="n"/>
      <c r="AZ283" s="67" t="n"/>
      <c r="BA283" s="66" t="n"/>
      <c r="BB283" s="66" t="n"/>
      <c r="BC283" s="66" t="n">
        <v>0.1</v>
      </c>
      <c r="BD283" s="66" t="n"/>
      <c r="BE283" s="66" t="n"/>
      <c r="BF283" s="24" t="inlineStr">
        <is>
          <t>LG</t>
        </is>
      </c>
      <c r="BG283" s="68" t="inlineStr">
        <is>
          <t>HE</t>
        </is>
      </c>
      <c r="BH283" s="68" t="n"/>
      <c r="BI283" s="68" t="inlineStr">
        <is>
          <t>mma</t>
        </is>
      </c>
      <c r="BJ283" s="68" t="n"/>
      <c r="BK283" s="68" t="n"/>
      <c r="BL283" s="68" t="n"/>
      <c r="BM283" s="68" t="n"/>
      <c r="BN283" s="68" t="n"/>
      <c r="BO283" s="68" t="n"/>
      <c r="BP283" s="68" t="n"/>
      <c r="BQ283" s="68" t="n"/>
      <c r="BR283" s="68" t="n"/>
      <c r="BS283" s="68" t="n"/>
      <c r="BT283" s="68" t="n"/>
      <c r="BU283" s="68" t="n"/>
      <c r="BV283" s="68" t="n"/>
      <c r="BW283" s="68" t="n"/>
      <c r="BX283" s="68" t="n"/>
      <c r="BY283" s="68" t="n"/>
      <c r="BZ283" s="68" t="n"/>
      <c r="CA283" s="68" t="n"/>
      <c r="CB283" s="68" t="n"/>
      <c r="CC283" s="68" t="n"/>
      <c r="CD283" s="68" t="n"/>
      <c r="CE283" s="68" t="n"/>
      <c r="CF283" s="68" t="n"/>
      <c r="CG283" s="68" t="n"/>
      <c r="CH283" s="68" t="n"/>
      <c r="CI283" s="68" t="n"/>
      <c r="CJ283" s="68" t="n"/>
      <c r="CK283" s="68" t="n"/>
      <c r="CL283" s="68" t="n"/>
      <c r="CM283" s="68" t="n"/>
      <c r="CN283" s="68" t="n"/>
      <c r="CO283" s="68" t="n"/>
      <c r="CP283" s="68" t="n"/>
      <c r="CQ283" s="68" t="n"/>
      <c r="CR283" s="68" t="n"/>
      <c r="CS283" s="68" t="n"/>
      <c r="CT283" s="68" t="n"/>
      <c r="CU283" s="68" t="n"/>
      <c r="CV283" s="68" t="n"/>
    </row>
    <row r="284" ht="31.5" customFormat="1" customHeight="1" s="69">
      <c r="A284" s="56" t="n">
        <v>2021</v>
      </c>
      <c r="B284" s="57" t="n">
        <v>2</v>
      </c>
      <c r="C284" s="460" t="n"/>
      <c r="D284" s="57" t="n"/>
      <c r="E284" s="57" t="n"/>
      <c r="F284" s="58" t="n"/>
      <c r="G284" s="59" t="n"/>
      <c r="H284" s="59" t="n"/>
      <c r="I284" s="59" t="n"/>
      <c r="J284" s="59" t="n"/>
      <c r="K284" s="153" t="n"/>
      <c r="L284" s="154" t="n"/>
      <c r="M284" s="155" t="n"/>
      <c r="N284" s="94" t="n"/>
      <c r="O284" s="94" t="n"/>
      <c r="P284" s="94" t="n"/>
      <c r="Q284" s="94" t="n"/>
      <c r="R284" s="94" t="n"/>
      <c r="S284" s="60" t="n"/>
      <c r="T284" s="60" t="n"/>
      <c r="U284" s="94" t="n"/>
      <c r="V284" s="94" t="n"/>
      <c r="W284" s="94" t="n"/>
      <c r="X284" s="94" t="n"/>
      <c r="Y284" s="94" t="n"/>
      <c r="Z284" s="60" t="n"/>
      <c r="AA284" s="60" t="n"/>
      <c r="AB284" s="94" t="n"/>
      <c r="AC284" s="94" t="n"/>
      <c r="AD284" s="94" t="n"/>
      <c r="AE284" s="94" t="n"/>
      <c r="AF284" s="94" t="n"/>
      <c r="AG284" s="60" t="n"/>
      <c r="AH284" s="60" t="n"/>
      <c r="AI284" s="61" t="n"/>
      <c r="AJ284" s="62" t="n"/>
      <c r="AK284" s="63" t="n"/>
      <c r="AL284" s="60" t="n"/>
      <c r="AM284" s="60" t="n"/>
      <c r="AN284" s="64" t="n"/>
      <c r="AO284" s="64" t="n"/>
      <c r="AP284" s="64" t="n"/>
      <c r="AQ284" s="64" t="n"/>
      <c r="AR284" s="64" t="n"/>
      <c r="AS284" s="64" t="n"/>
      <c r="AT284" s="64" t="n"/>
      <c r="AU284" s="64" t="n"/>
      <c r="AV284" s="64" t="n"/>
      <c r="AW284" s="65" t="n"/>
      <c r="AX284" s="66" t="n"/>
      <c r="AY284" s="461" t="n"/>
      <c r="AZ284" s="67" t="n"/>
      <c r="BA284" s="66" t="n"/>
      <c r="BB284" s="66" t="n">
        <v>0.2</v>
      </c>
      <c r="BC284" s="66" t="n">
        <v>9.699999999999999</v>
      </c>
      <c r="BD284" s="66" t="n">
        <v>2</v>
      </c>
      <c r="BE284" s="66" t="n">
        <v>118.1</v>
      </c>
      <c r="BF284" s="24" t="inlineStr">
        <is>
          <t>اطلانتيك</t>
        </is>
      </c>
      <c r="BG284" s="68" t="inlineStr">
        <is>
          <t>اطلانتيك</t>
        </is>
      </c>
      <c r="BH284" s="68" t="n"/>
      <c r="BI284" s="68" t="n"/>
      <c r="BJ284" s="68" t="n"/>
      <c r="BK284" s="68" t="n"/>
      <c r="BL284" s="68" t="n"/>
      <c r="BM284" s="68" t="n"/>
      <c r="BN284" s="68" t="n"/>
      <c r="BO284" s="68" t="n"/>
      <c r="BP284" s="68" t="n"/>
      <c r="BQ284" s="68" t="n"/>
      <c r="BR284" s="68" t="n"/>
      <c r="BS284" s="68" t="n"/>
      <c r="BT284" s="68" t="n"/>
      <c r="BU284" s="68" t="n"/>
      <c r="BV284" s="68" t="n"/>
      <c r="BW284" s="68" t="n"/>
      <c r="BX284" s="68" t="n"/>
      <c r="BY284" s="68" t="n"/>
      <c r="BZ284" s="68" t="n"/>
      <c r="CA284" s="68" t="n"/>
      <c r="CB284" s="68" t="n"/>
      <c r="CC284" s="68" t="n"/>
      <c r="CD284" s="68" t="n"/>
      <c r="CE284" s="68" t="n"/>
      <c r="CF284" s="68" t="n"/>
      <c r="CG284" s="68" t="n"/>
      <c r="CH284" s="68" t="n"/>
      <c r="CI284" s="68" t="n"/>
      <c r="CJ284" s="68" t="n"/>
      <c r="CK284" s="68" t="n"/>
      <c r="CL284" s="68" t="n"/>
      <c r="CM284" s="68" t="n"/>
      <c r="CN284" s="68" t="n"/>
      <c r="CO284" s="68" t="n"/>
      <c r="CP284" s="68" t="n"/>
      <c r="CQ284" s="68" t="n"/>
      <c r="CR284" s="68" t="n"/>
      <c r="CS284" s="68" t="n"/>
      <c r="CT284" s="68" t="n"/>
      <c r="CU284" s="68" t="n"/>
      <c r="CV284" s="68" t="n"/>
    </row>
    <row r="285" ht="31.5" customFormat="1" customHeight="1" s="69">
      <c r="A285" s="56" t="n">
        <v>2021</v>
      </c>
      <c r="B285" s="57" t="n">
        <v>2</v>
      </c>
      <c r="C285" s="460" t="n"/>
      <c r="D285" s="57" t="n"/>
      <c r="E285" s="57" t="n"/>
      <c r="F285" s="58" t="n"/>
      <c r="G285" s="59" t="n"/>
      <c r="H285" s="59" t="n"/>
      <c r="I285" s="59" t="n"/>
      <c r="J285" s="59" t="n"/>
      <c r="K285" s="153" t="n"/>
      <c r="L285" s="154" t="n"/>
      <c r="M285" s="155" t="n"/>
      <c r="N285" s="94" t="n"/>
      <c r="O285" s="94" t="n"/>
      <c r="P285" s="94" t="n"/>
      <c r="Q285" s="94" t="n"/>
      <c r="R285" s="94" t="n"/>
      <c r="S285" s="60" t="n"/>
      <c r="T285" s="60" t="n"/>
      <c r="U285" s="94" t="n"/>
      <c r="V285" s="94" t="n"/>
      <c r="W285" s="94" t="n"/>
      <c r="X285" s="94" t="n"/>
      <c r="Y285" s="94" t="n"/>
      <c r="Z285" s="60" t="n"/>
      <c r="AA285" s="60" t="n"/>
      <c r="AB285" s="94" t="n"/>
      <c r="AC285" s="94" t="n"/>
      <c r="AD285" s="94" t="n"/>
      <c r="AE285" s="94" t="n"/>
      <c r="AF285" s="94" t="n"/>
      <c r="AG285" s="60" t="n"/>
      <c r="AH285" s="60" t="n"/>
      <c r="AI285" s="61" t="n"/>
      <c r="AJ285" s="62" t="n"/>
      <c r="AK285" s="63" t="n"/>
      <c r="AL285" s="60" t="n"/>
      <c r="AM285" s="60" t="n"/>
      <c r="AN285" s="64" t="n"/>
      <c r="AO285" s="64" t="n"/>
      <c r="AP285" s="64" t="n"/>
      <c r="AQ285" s="64" t="n"/>
      <c r="AR285" s="64" t="n"/>
      <c r="AS285" s="64" t="n"/>
      <c r="AT285" s="64" t="n"/>
      <c r="AU285" s="64" t="n"/>
      <c r="AV285" s="64" t="n"/>
      <c r="AW285" s="65" t="n"/>
      <c r="AX285" s="66" t="n"/>
      <c r="AY285" s="461" t="n"/>
      <c r="AZ285" s="67" t="n"/>
      <c r="BA285" s="66" t="n"/>
      <c r="BB285" s="66" t="n">
        <v>0.2</v>
      </c>
      <c r="BC285" s="66" t="n">
        <v>9.9</v>
      </c>
      <c r="BD285" s="66" t="n">
        <v>2.8</v>
      </c>
      <c r="BE285" s="66" t="n">
        <v>130.2</v>
      </c>
      <c r="BF285" s="24" t="inlineStr">
        <is>
          <t>اطلانتيك</t>
        </is>
      </c>
      <c r="BG285" s="68" t="inlineStr">
        <is>
          <t>اطلانتيك</t>
        </is>
      </c>
      <c r="BH285" s="68" t="n"/>
      <c r="BI285" s="68" t="n"/>
      <c r="BJ285" s="68" t="n"/>
      <c r="BK285" s="68" t="n"/>
      <c r="BL285" s="68" t="n"/>
      <c r="BM285" s="68" t="n"/>
      <c r="BN285" s="68" t="n"/>
      <c r="BO285" s="68" t="n"/>
      <c r="BP285" s="68" t="n"/>
      <c r="BQ285" s="68" t="n"/>
      <c r="BR285" s="68" t="n"/>
      <c r="BS285" s="68" t="n"/>
      <c r="BT285" s="68" t="n"/>
      <c r="BU285" s="68" t="n"/>
      <c r="BV285" s="68" t="n"/>
      <c r="BW285" s="68" t="n"/>
      <c r="BX285" s="68" t="n"/>
      <c r="BY285" s="68" t="n"/>
      <c r="BZ285" s="68" t="n"/>
      <c r="CA285" s="68" t="n"/>
      <c r="CB285" s="68" t="n"/>
      <c r="CC285" s="68" t="n"/>
      <c r="CD285" s="68" t="n"/>
      <c r="CE285" s="68" t="n"/>
      <c r="CF285" s="68" t="n"/>
      <c r="CG285" s="68" t="n"/>
      <c r="CH285" s="68" t="n"/>
      <c r="CI285" s="68" t="n"/>
      <c r="CJ285" s="68" t="n"/>
      <c r="CK285" s="68" t="n"/>
      <c r="CL285" s="68" t="n"/>
      <c r="CM285" s="68" t="n"/>
      <c r="CN285" s="68" t="n"/>
      <c r="CO285" s="68" t="n"/>
      <c r="CP285" s="68" t="n"/>
      <c r="CQ285" s="68" t="n"/>
      <c r="CR285" s="68" t="n"/>
      <c r="CS285" s="68" t="n"/>
      <c r="CT285" s="68" t="n"/>
      <c r="CU285" s="68" t="n"/>
      <c r="CV285" s="68" t="n"/>
    </row>
    <row r="286" ht="31.5" customFormat="1" customHeight="1" s="69">
      <c r="A286" s="56" t="n">
        <v>2021</v>
      </c>
      <c r="B286" s="57" t="n">
        <v>2</v>
      </c>
      <c r="C286" s="460" t="n"/>
      <c r="D286" s="57" t="n"/>
      <c r="E286" s="57" t="n"/>
      <c r="F286" s="58" t="n"/>
      <c r="G286" s="59" t="n"/>
      <c r="H286" s="59" t="n"/>
      <c r="I286" s="59" t="n"/>
      <c r="J286" s="59" t="n"/>
      <c r="K286" s="153" t="n"/>
      <c r="L286" s="154" t="n"/>
      <c r="M286" s="155" t="n"/>
      <c r="N286" s="94" t="n"/>
      <c r="O286" s="94" t="n"/>
      <c r="P286" s="94" t="n"/>
      <c r="Q286" s="94" t="n"/>
      <c r="R286" s="94" t="n"/>
      <c r="S286" s="60" t="n"/>
      <c r="T286" s="60" t="n"/>
      <c r="U286" s="94" t="n"/>
      <c r="V286" s="94" t="n"/>
      <c r="W286" s="94" t="n"/>
      <c r="X286" s="94" t="n"/>
      <c r="Y286" s="94" t="n"/>
      <c r="Z286" s="60" t="n"/>
      <c r="AA286" s="60" t="n"/>
      <c r="AB286" s="94" t="n"/>
      <c r="AC286" s="94" t="n"/>
      <c r="AD286" s="94" t="n"/>
      <c r="AE286" s="94" t="n"/>
      <c r="AF286" s="94" t="n"/>
      <c r="AG286" s="60" t="n"/>
      <c r="AH286" s="60" t="n"/>
      <c r="AI286" s="61" t="n"/>
      <c r="AJ286" s="62" t="n"/>
      <c r="AK286" s="63" t="n"/>
      <c r="AL286" s="60" t="n"/>
      <c r="AM286" s="60" t="n"/>
      <c r="AN286" s="64" t="n"/>
      <c r="AO286" s="64" t="n"/>
      <c r="AP286" s="64" t="n"/>
      <c r="AQ286" s="64" t="n"/>
      <c r="AR286" s="64" t="n"/>
      <c r="AS286" s="64" t="n"/>
      <c r="AT286" s="64" t="n"/>
      <c r="AU286" s="64" t="n"/>
      <c r="AV286" s="64" t="n"/>
      <c r="AW286" s="65" t="n"/>
      <c r="AX286" s="66" t="n"/>
      <c r="AY286" s="461" t="n"/>
      <c r="AZ286" s="67" t="n"/>
      <c r="BA286" s="66" t="n"/>
      <c r="BB286" s="66" t="n">
        <v>0</v>
      </c>
      <c r="BC286" s="66" t="n">
        <v>0</v>
      </c>
      <c r="BD286" s="66" t="n">
        <v>0.5</v>
      </c>
      <c r="BE286" s="66" t="n">
        <v>0.5</v>
      </c>
      <c r="BF286" s="24" t="inlineStr">
        <is>
          <t>ميلو</t>
        </is>
      </c>
      <c r="BG286" s="68" t="inlineStr">
        <is>
          <t>ميلو</t>
        </is>
      </c>
      <c r="BH286" s="68" t="n"/>
      <c r="BI286" s="68" t="n"/>
      <c r="BJ286" s="68" t="n"/>
      <c r="BK286" s="68" t="n"/>
      <c r="BL286" s="68" t="n"/>
      <c r="BM286" s="68" t="n"/>
      <c r="BN286" s="68" t="n"/>
      <c r="BO286" s="68" t="n"/>
      <c r="BP286" s="68" t="n"/>
      <c r="BQ286" s="68" t="n"/>
      <c r="BR286" s="68" t="n"/>
      <c r="BS286" s="68" t="n"/>
      <c r="BT286" s="68" t="n"/>
      <c r="BU286" s="68" t="n"/>
      <c r="BV286" s="68" t="n"/>
      <c r="BW286" s="68" t="n"/>
      <c r="BX286" s="68" t="n"/>
      <c r="BY286" s="68" t="n"/>
      <c r="BZ286" s="68" t="n"/>
      <c r="CA286" s="68" t="n"/>
      <c r="CB286" s="68" t="n"/>
      <c r="CC286" s="68" t="n"/>
      <c r="CD286" s="68" t="n"/>
      <c r="CE286" s="68" t="n"/>
      <c r="CF286" s="68" t="n"/>
      <c r="CG286" s="68" t="n"/>
      <c r="CH286" s="68" t="n"/>
      <c r="CI286" s="68" t="n"/>
      <c r="CJ286" s="68" t="n"/>
      <c r="CK286" s="68" t="n"/>
      <c r="CL286" s="68" t="n"/>
      <c r="CM286" s="68" t="n"/>
      <c r="CN286" s="68" t="n"/>
      <c r="CO286" s="68" t="n"/>
      <c r="CP286" s="68" t="n"/>
      <c r="CQ286" s="68" t="n"/>
      <c r="CR286" s="68" t="n"/>
      <c r="CS286" s="68" t="n"/>
      <c r="CT286" s="68" t="n"/>
      <c r="CU286" s="68" t="n"/>
      <c r="CV286" s="68" t="n"/>
    </row>
    <row r="287" ht="31.5" customFormat="1" customHeight="1" s="69">
      <c r="A287" s="56" t="n">
        <v>2021</v>
      </c>
      <c r="B287" s="57" t="n">
        <v>2</v>
      </c>
      <c r="C287" s="460" t="n"/>
      <c r="D287" s="57" t="n"/>
      <c r="E287" s="57" t="n"/>
      <c r="F287" s="58" t="n"/>
      <c r="G287" s="59" t="n"/>
      <c r="H287" s="59" t="n"/>
      <c r="I287" s="59" t="n"/>
      <c r="J287" s="59" t="n"/>
      <c r="K287" s="153" t="n"/>
      <c r="L287" s="154" t="n"/>
      <c r="M287" s="155" t="n"/>
      <c r="N287" s="94" t="n"/>
      <c r="O287" s="94" t="n"/>
      <c r="P287" s="94" t="n"/>
      <c r="Q287" s="94" t="n"/>
      <c r="R287" s="94" t="n"/>
      <c r="S287" s="60" t="n"/>
      <c r="T287" s="60" t="n"/>
      <c r="U287" s="94" t="n"/>
      <c r="V287" s="94" t="n"/>
      <c r="W287" s="94" t="n"/>
      <c r="X287" s="94" t="n"/>
      <c r="Y287" s="94" t="n"/>
      <c r="Z287" s="60" t="n"/>
      <c r="AA287" s="60" t="n"/>
      <c r="AB287" s="94" t="n"/>
      <c r="AC287" s="94" t="n"/>
      <c r="AD287" s="94" t="n"/>
      <c r="AE287" s="94" t="n"/>
      <c r="AF287" s="94" t="n"/>
      <c r="AG287" s="60" t="n"/>
      <c r="AH287" s="60" t="n"/>
      <c r="AI287" s="61" t="n"/>
      <c r="AJ287" s="62" t="n"/>
      <c r="AK287" s="63" t="n"/>
      <c r="AL287" s="60" t="n"/>
      <c r="AM287" s="60" t="n"/>
      <c r="AN287" s="64" t="n"/>
      <c r="AO287" s="64" t="n"/>
      <c r="AP287" s="64" t="n"/>
      <c r="AQ287" s="64" t="n"/>
      <c r="AR287" s="64" t="n"/>
      <c r="AS287" s="64" t="n"/>
      <c r="AT287" s="64" t="n"/>
      <c r="AU287" s="64" t="n"/>
      <c r="AV287" s="64" t="n"/>
      <c r="AW287" s="65" t="n"/>
      <c r="AX287" s="66" t="n"/>
      <c r="AY287" s="461" t="n"/>
      <c r="AZ287" s="67" t="n"/>
      <c r="BA287" s="66" t="n"/>
      <c r="BB287" s="66" t="n">
        <v>0</v>
      </c>
      <c r="BC287" s="66" t="n">
        <v>0</v>
      </c>
      <c r="BD287" s="66" t="n">
        <v>0.4</v>
      </c>
      <c r="BE287" s="66" t="n">
        <v>0.4</v>
      </c>
      <c r="BF287" s="24" t="inlineStr">
        <is>
          <t>ميلو</t>
        </is>
      </c>
      <c r="BG287" s="68" t="inlineStr">
        <is>
          <t>ميلو</t>
        </is>
      </c>
      <c r="BH287" s="68" t="n"/>
      <c r="BI287" s="68" t="n"/>
      <c r="BJ287" s="68" t="n"/>
      <c r="BK287" s="68" t="n"/>
      <c r="BL287" s="68" t="n"/>
      <c r="BM287" s="68" t="n"/>
      <c r="BN287" s="68" t="n"/>
      <c r="BO287" s="68" t="n"/>
      <c r="BP287" s="68" t="n"/>
      <c r="BQ287" s="68" t="n"/>
      <c r="BR287" s="68" t="n"/>
      <c r="BS287" s="68" t="n"/>
      <c r="BT287" s="68" t="n"/>
      <c r="BU287" s="68" t="n"/>
      <c r="BV287" s="68" t="n"/>
      <c r="BW287" s="68" t="n"/>
      <c r="BX287" s="68" t="n"/>
      <c r="BY287" s="68" t="n"/>
      <c r="BZ287" s="68" t="n"/>
      <c r="CA287" s="68" t="n"/>
      <c r="CB287" s="68" t="n"/>
      <c r="CC287" s="68" t="n"/>
      <c r="CD287" s="68" t="n"/>
      <c r="CE287" s="68" t="n"/>
      <c r="CF287" s="68" t="n"/>
      <c r="CG287" s="68" t="n"/>
      <c r="CH287" s="68" t="n"/>
      <c r="CI287" s="68" t="n"/>
      <c r="CJ287" s="68" t="n"/>
      <c r="CK287" s="68" t="n"/>
      <c r="CL287" s="68" t="n"/>
      <c r="CM287" s="68" t="n"/>
      <c r="CN287" s="68" t="n"/>
      <c r="CO287" s="68" t="n"/>
      <c r="CP287" s="68" t="n"/>
      <c r="CQ287" s="68" t="n"/>
      <c r="CR287" s="68" t="n"/>
      <c r="CS287" s="68" t="n"/>
      <c r="CT287" s="68" t="n"/>
      <c r="CU287" s="68" t="n"/>
      <c r="CV287" s="68" t="n"/>
    </row>
    <row r="288" ht="31.5" customFormat="1" customHeight="1" s="69">
      <c r="A288" s="56" t="n">
        <v>2021</v>
      </c>
      <c r="B288" s="57" t="n">
        <v>2</v>
      </c>
      <c r="C288" s="460" t="n"/>
      <c r="D288" s="57" t="n"/>
      <c r="E288" s="57" t="n"/>
      <c r="F288" s="58" t="n"/>
      <c r="G288" s="59" t="n"/>
      <c r="H288" s="59" t="n"/>
      <c r="I288" s="59" t="n"/>
      <c r="J288" s="59" t="n"/>
      <c r="K288" s="153" t="n"/>
      <c r="L288" s="154" t="n"/>
      <c r="M288" s="155" t="n"/>
      <c r="N288" s="94" t="n"/>
      <c r="O288" s="94" t="n"/>
      <c r="P288" s="94" t="n"/>
      <c r="Q288" s="94" t="n"/>
      <c r="R288" s="94" t="n"/>
      <c r="S288" s="60" t="n"/>
      <c r="T288" s="60" t="n"/>
      <c r="U288" s="94" t="n"/>
      <c r="V288" s="94" t="n"/>
      <c r="W288" s="94" t="n"/>
      <c r="X288" s="94" t="n"/>
      <c r="Y288" s="94" t="n"/>
      <c r="Z288" s="60" t="n"/>
      <c r="AA288" s="60" t="n"/>
      <c r="AB288" s="94" t="n"/>
      <c r="AC288" s="94" t="n"/>
      <c r="AD288" s="94" t="n"/>
      <c r="AE288" s="94" t="n"/>
      <c r="AF288" s="94" t="n"/>
      <c r="AG288" s="60" t="n"/>
      <c r="AH288" s="60" t="n"/>
      <c r="AI288" s="61" t="n"/>
      <c r="AJ288" s="62" t="n"/>
      <c r="AK288" s="63" t="n"/>
      <c r="AL288" s="60" t="n"/>
      <c r="AM288" s="60" t="n"/>
      <c r="AN288" s="64" t="n"/>
      <c r="AO288" s="64" t="n"/>
      <c r="AP288" s="64" t="n"/>
      <c r="AQ288" s="64" t="n"/>
      <c r="AR288" s="64" t="n"/>
      <c r="AS288" s="64" t="n"/>
      <c r="AT288" s="64" t="n"/>
      <c r="AU288" s="64" t="n"/>
      <c r="AV288" s="64" t="n"/>
      <c r="AW288" s="65" t="n"/>
      <c r="AX288" s="66" t="n"/>
      <c r="AY288" s="461" t="n"/>
      <c r="AZ288" s="67" t="n"/>
      <c r="BA288" s="66" t="n"/>
      <c r="BB288" s="66" t="n">
        <v>0.1</v>
      </c>
      <c r="BC288" s="66" t="n">
        <v>0.1</v>
      </c>
      <c r="BD288" s="66" t="n">
        <v>0.2</v>
      </c>
      <c r="BE288" s="66" t="n">
        <v>0.2</v>
      </c>
      <c r="BF288" s="24" t="inlineStr">
        <is>
          <t>ميلو</t>
        </is>
      </c>
      <c r="BG288" s="68" t="inlineStr">
        <is>
          <t>ميلو</t>
        </is>
      </c>
      <c r="BH288" s="68" t="n"/>
      <c r="BI288" s="68" t="n"/>
      <c r="BJ288" s="68" t="n"/>
      <c r="BK288" s="68" t="n"/>
      <c r="BL288" s="68" t="n"/>
      <c r="BM288" s="68" t="n"/>
      <c r="BN288" s="68" t="n"/>
      <c r="BO288" s="68" t="n"/>
      <c r="BP288" s="68" t="n"/>
      <c r="BQ288" s="68" t="n"/>
      <c r="BR288" s="68" t="n"/>
      <c r="BS288" s="68" t="n"/>
      <c r="BT288" s="68" t="n"/>
      <c r="BU288" s="68" t="n"/>
      <c r="BV288" s="68" t="n"/>
      <c r="BW288" s="68" t="n"/>
      <c r="BX288" s="68" t="n"/>
      <c r="BY288" s="68" t="n"/>
      <c r="BZ288" s="68" t="n"/>
      <c r="CA288" s="68" t="n"/>
      <c r="CB288" s="68" t="n"/>
      <c r="CC288" s="68" t="n"/>
      <c r="CD288" s="68" t="n"/>
      <c r="CE288" s="68" t="n"/>
      <c r="CF288" s="68" t="n"/>
      <c r="CG288" s="68" t="n"/>
      <c r="CH288" s="68" t="n"/>
      <c r="CI288" s="68" t="n"/>
      <c r="CJ288" s="68" t="n"/>
      <c r="CK288" s="68" t="n"/>
      <c r="CL288" s="68" t="n"/>
      <c r="CM288" s="68" t="n"/>
      <c r="CN288" s="68" t="n"/>
      <c r="CO288" s="68" t="n"/>
      <c r="CP288" s="68" t="n"/>
      <c r="CQ288" s="68" t="n"/>
      <c r="CR288" s="68" t="n"/>
      <c r="CS288" s="68" t="n"/>
      <c r="CT288" s="68" t="n"/>
      <c r="CU288" s="68" t="n"/>
      <c r="CV288" s="68" t="n"/>
    </row>
    <row r="289" ht="31.5" customFormat="1" customHeight="1" s="69">
      <c r="A289" s="56" t="n">
        <v>2021</v>
      </c>
      <c r="B289" s="57" t="n">
        <v>2</v>
      </c>
      <c r="C289" s="460" t="n"/>
      <c r="D289" s="57" t="n"/>
      <c r="E289" s="57" t="n"/>
      <c r="F289" s="58" t="n"/>
      <c r="G289" s="59" t="n"/>
      <c r="H289" s="59" t="n"/>
      <c r="I289" s="59" t="n"/>
      <c r="J289" s="59" t="n"/>
      <c r="K289" s="153" t="n"/>
      <c r="L289" s="154" t="n"/>
      <c r="M289" s="155" t="n"/>
      <c r="N289" s="94" t="n"/>
      <c r="O289" s="94" t="n"/>
      <c r="P289" s="94" t="n"/>
      <c r="Q289" s="94" t="n"/>
      <c r="R289" s="94" t="n"/>
      <c r="S289" s="60" t="n"/>
      <c r="T289" s="60" t="n"/>
      <c r="U289" s="94" t="n"/>
      <c r="V289" s="94" t="n"/>
      <c r="W289" s="94" t="n"/>
      <c r="X289" s="94" t="n"/>
      <c r="Y289" s="94" t="n"/>
      <c r="Z289" s="60" t="n"/>
      <c r="AA289" s="60" t="n"/>
      <c r="AB289" s="94" t="n"/>
      <c r="AC289" s="94" t="n"/>
      <c r="AD289" s="94" t="n"/>
      <c r="AE289" s="94" t="n"/>
      <c r="AF289" s="94" t="n"/>
      <c r="AG289" s="60" t="n"/>
      <c r="AH289" s="60" t="n"/>
      <c r="AI289" s="61" t="n"/>
      <c r="AJ289" s="62" t="n"/>
      <c r="AK289" s="63" t="n"/>
      <c r="AL289" s="60" t="n"/>
      <c r="AM289" s="60" t="n"/>
      <c r="AN289" s="64" t="n"/>
      <c r="AO289" s="64" t="n"/>
      <c r="AP289" s="64" t="n"/>
      <c r="AQ289" s="64" t="n"/>
      <c r="AR289" s="64" t="n"/>
      <c r="AS289" s="64" t="n"/>
      <c r="AT289" s="64" t="n"/>
      <c r="AU289" s="64" t="n"/>
      <c r="AV289" s="64" t="n"/>
      <c r="AW289" s="65" t="n"/>
      <c r="AX289" s="66" t="n"/>
      <c r="AY289" s="461" t="n"/>
      <c r="AZ289" s="67" t="n"/>
      <c r="BA289" s="66" t="n"/>
      <c r="BB289" s="66" t="n"/>
      <c r="BC289" s="66" t="n">
        <v>1.1</v>
      </c>
      <c r="BD289" s="66" t="n"/>
      <c r="BE289" s="66" t="n"/>
      <c r="BF289" s="24" t="inlineStr">
        <is>
          <t>LG</t>
        </is>
      </c>
      <c r="BG289" s="68" t="inlineStr">
        <is>
          <t>HE</t>
        </is>
      </c>
      <c r="BH289" s="68" t="inlineStr">
        <is>
          <t>AGG76599801</t>
        </is>
      </c>
      <c r="BI289" s="68" t="inlineStr">
        <is>
          <t>mmf</t>
        </is>
      </c>
      <c r="BJ289" s="68" t="n"/>
      <c r="BK289" s="68" t="n"/>
      <c r="BL289" s="68" t="n"/>
      <c r="BM289" s="68" t="n"/>
      <c r="BN289" s="68" t="n"/>
      <c r="BO289" s="68" t="n"/>
      <c r="BP289" s="68" t="n"/>
      <c r="BQ289" s="68" t="n"/>
      <c r="BR289" s="68" t="n"/>
      <c r="BS289" s="68" t="n"/>
      <c r="BT289" s="68" t="n"/>
      <c r="BU289" s="68" t="n"/>
      <c r="BV289" s="68" t="n"/>
      <c r="BW289" s="68" t="n"/>
      <c r="BX289" s="68" t="n"/>
      <c r="BY289" s="68" t="n"/>
      <c r="BZ289" s="68" t="n"/>
      <c r="CA289" s="68" t="n"/>
      <c r="CB289" s="68" t="n"/>
      <c r="CC289" s="68" t="n"/>
      <c r="CD289" s="68" t="n"/>
      <c r="CE289" s="68" t="n"/>
      <c r="CF289" s="68" t="n"/>
      <c r="CG289" s="68" t="n"/>
      <c r="CH289" s="68" t="n"/>
      <c r="CI289" s="68" t="n"/>
      <c r="CJ289" s="68" t="n"/>
      <c r="CK289" s="68" t="n"/>
      <c r="CL289" s="68" t="n"/>
      <c r="CM289" s="68" t="n"/>
      <c r="CN289" s="68" t="n"/>
      <c r="CO289" s="68" t="n"/>
      <c r="CP289" s="68" t="n"/>
      <c r="CQ289" s="68" t="n"/>
      <c r="CR289" s="68" t="n"/>
      <c r="CS289" s="68" t="n"/>
      <c r="CT289" s="68" t="n"/>
      <c r="CU289" s="68" t="n"/>
      <c r="CV289" s="68" t="n"/>
    </row>
    <row r="290" ht="31.5" customFormat="1" customHeight="1" s="69">
      <c r="A290" s="56" t="n">
        <v>2021</v>
      </c>
      <c r="B290" s="57" t="n">
        <v>2</v>
      </c>
      <c r="C290" s="460" t="n"/>
      <c r="D290" s="57" t="n"/>
      <c r="E290" s="57" t="n"/>
      <c r="F290" s="58" t="n"/>
      <c r="G290" s="59" t="n"/>
      <c r="H290" s="59" t="n"/>
      <c r="I290" s="59" t="n"/>
      <c r="J290" s="59" t="n"/>
      <c r="K290" s="153" t="n"/>
      <c r="L290" s="154" t="n"/>
      <c r="M290" s="155" t="n"/>
      <c r="N290" s="94" t="n"/>
      <c r="O290" s="94" t="n"/>
      <c r="P290" s="94" t="n"/>
      <c r="Q290" s="94" t="n"/>
      <c r="R290" s="94" t="n"/>
      <c r="S290" s="60" t="n"/>
      <c r="T290" s="60" t="n"/>
      <c r="U290" s="94" t="n"/>
      <c r="V290" s="94" t="n"/>
      <c r="W290" s="94" t="n"/>
      <c r="X290" s="94" t="n"/>
      <c r="Y290" s="94" t="n"/>
      <c r="Z290" s="60" t="n"/>
      <c r="AA290" s="60" t="n"/>
      <c r="AB290" s="94" t="n"/>
      <c r="AC290" s="94" t="n"/>
      <c r="AD290" s="94" t="n"/>
      <c r="AE290" s="94" t="n"/>
      <c r="AF290" s="94" t="n"/>
      <c r="AG290" s="60" t="n"/>
      <c r="AH290" s="60" t="n"/>
      <c r="AI290" s="61" t="n"/>
      <c r="AJ290" s="62" t="n"/>
      <c r="AK290" s="63" t="n"/>
      <c r="AL290" s="60" t="n"/>
      <c r="AM290" s="60" t="n"/>
      <c r="AN290" s="64" t="n"/>
      <c r="AO290" s="64" t="n"/>
      <c r="AP290" s="64" t="n"/>
      <c r="AQ290" s="64" t="n"/>
      <c r="AR290" s="64" t="n"/>
      <c r="AS290" s="64" t="n"/>
      <c r="AT290" s="64" t="n"/>
      <c r="AU290" s="64" t="n"/>
      <c r="AV290" s="64" t="n"/>
      <c r="AW290" s="65" t="n"/>
      <c r="AX290" s="66" t="n"/>
      <c r="AY290" s="461" t="n"/>
      <c r="AZ290" s="67" t="n"/>
      <c r="BA290" s="66" t="n"/>
      <c r="BB290" s="66" t="n">
        <v>0</v>
      </c>
      <c r="BC290" s="66" t="n">
        <v>0.7</v>
      </c>
      <c r="BD290" s="66" t="n">
        <v>8</v>
      </c>
      <c r="BE290" s="66" t="n">
        <v>118.7</v>
      </c>
      <c r="BF290" s="24" t="inlineStr">
        <is>
          <t>توشيبا</t>
        </is>
      </c>
      <c r="BG290" s="68" t="inlineStr">
        <is>
          <t>توشيبا للاجهزة المرئية</t>
        </is>
      </c>
      <c r="BH290" s="68" t="n"/>
      <c r="BI290" s="68" t="n"/>
      <c r="BJ290" s="68" t="n"/>
      <c r="BK290" s="68" t="n"/>
      <c r="BL290" s="68" t="n"/>
      <c r="BM290" s="68" t="n"/>
      <c r="BN290" s="68" t="n"/>
      <c r="BO290" s="68" t="n"/>
      <c r="BP290" s="68" t="n"/>
      <c r="BQ290" s="68" t="n"/>
      <c r="BR290" s="68" t="n"/>
      <c r="BS290" s="68" t="n"/>
      <c r="BT290" s="68" t="n"/>
      <c r="BU290" s="68" t="n"/>
      <c r="BV290" s="68" t="n"/>
      <c r="BW290" s="68" t="n"/>
      <c r="BX290" s="68" t="n"/>
      <c r="BY290" s="68" t="n"/>
      <c r="BZ290" s="68" t="n"/>
      <c r="CA290" s="68" t="n"/>
      <c r="CB290" s="68" t="n"/>
      <c r="CC290" s="68" t="n"/>
      <c r="CD290" s="68" t="n"/>
      <c r="CE290" s="68" t="n"/>
      <c r="CF290" s="68" t="n"/>
      <c r="CG290" s="68" t="n"/>
      <c r="CH290" s="68" t="n"/>
      <c r="CI290" s="68" t="n"/>
      <c r="CJ290" s="68" t="n"/>
      <c r="CK290" s="68" t="n"/>
      <c r="CL290" s="68" t="n"/>
      <c r="CM290" s="68" t="n"/>
      <c r="CN290" s="68" t="n"/>
      <c r="CO290" s="68" t="n"/>
      <c r="CP290" s="68" t="n"/>
      <c r="CQ290" s="68" t="n"/>
      <c r="CR290" s="68" t="n"/>
      <c r="CS290" s="68" t="n"/>
      <c r="CT290" s="68" t="n"/>
      <c r="CU290" s="68" t="n"/>
      <c r="CV290" s="68" t="n"/>
    </row>
    <row r="291" ht="31.5" customFormat="1" customHeight="1" s="69">
      <c r="A291" s="56" t="n">
        <v>2021</v>
      </c>
      <c r="B291" s="57" t="n">
        <v>2</v>
      </c>
      <c r="C291" s="460" t="n"/>
      <c r="D291" s="57" t="n"/>
      <c r="E291" s="57" t="n"/>
      <c r="F291" s="58" t="n"/>
      <c r="G291" s="59" t="n"/>
      <c r="H291" s="59" t="n"/>
      <c r="I291" s="59" t="n"/>
      <c r="J291" s="59" t="n"/>
      <c r="K291" s="153" t="n"/>
      <c r="L291" s="154" t="n"/>
      <c r="M291" s="155" t="n"/>
      <c r="N291" s="94" t="n"/>
      <c r="O291" s="94" t="n"/>
      <c r="P291" s="94" t="n"/>
      <c r="Q291" s="94" t="n"/>
      <c r="R291" s="94" t="n"/>
      <c r="S291" s="60" t="n"/>
      <c r="T291" s="60" t="n"/>
      <c r="U291" s="94" t="n"/>
      <c r="V291" s="94" t="n"/>
      <c r="W291" s="94" t="n"/>
      <c r="X291" s="94" t="n"/>
      <c r="Y291" s="94" t="n"/>
      <c r="Z291" s="60" t="n"/>
      <c r="AA291" s="60" t="n"/>
      <c r="AB291" s="94" t="n"/>
      <c r="AC291" s="94" t="n"/>
      <c r="AD291" s="94" t="n"/>
      <c r="AE291" s="94" t="n"/>
      <c r="AF291" s="94" t="n"/>
      <c r="AG291" s="60" t="n"/>
      <c r="AH291" s="60" t="n"/>
      <c r="AI291" s="61" t="n"/>
      <c r="AJ291" s="62" t="n"/>
      <c r="AK291" s="63" t="n"/>
      <c r="AL291" s="60" t="n"/>
      <c r="AM291" s="60" t="n"/>
      <c r="AN291" s="64" t="n"/>
      <c r="AO291" s="64" t="n"/>
      <c r="AP291" s="64" t="n"/>
      <c r="AQ291" s="64" t="n"/>
      <c r="AR291" s="64" t="n"/>
      <c r="AS291" s="64" t="n"/>
      <c r="AT291" s="64" t="n"/>
      <c r="AU291" s="64" t="n"/>
      <c r="AV291" s="64" t="n"/>
      <c r="AW291" s="65" t="n"/>
      <c r="AX291" s="66" t="n"/>
      <c r="AY291" s="461" t="n"/>
      <c r="AZ291" s="67" t="n"/>
      <c r="BA291" s="66" t="n"/>
      <c r="BB291" s="66" t="n">
        <v>0.1</v>
      </c>
      <c r="BC291" s="66" t="n">
        <v>0.8</v>
      </c>
      <c r="BD291" s="66" t="n">
        <v>7.8</v>
      </c>
      <c r="BE291" s="66" t="n">
        <v>105.6</v>
      </c>
      <c r="BF291" s="24" t="inlineStr">
        <is>
          <t>توشيبا</t>
        </is>
      </c>
      <c r="BG291" s="68" t="inlineStr">
        <is>
          <t>توشيبا للاجهزة المرئية</t>
        </is>
      </c>
      <c r="BH291" s="68" t="n"/>
      <c r="BI291" s="68" t="n"/>
      <c r="BJ291" s="68" t="n"/>
      <c r="BK291" s="68" t="n"/>
      <c r="BL291" s="68" t="n"/>
      <c r="BM291" s="68" t="n"/>
      <c r="BN291" s="68" t="n"/>
      <c r="BO291" s="68" t="n"/>
      <c r="BP291" s="68" t="n"/>
      <c r="BQ291" s="68" t="n"/>
      <c r="BR291" s="68" t="n"/>
      <c r="BS291" s="68" t="n"/>
      <c r="BT291" s="68" t="n"/>
      <c r="BU291" s="68" t="n"/>
      <c r="BV291" s="68" t="n"/>
      <c r="BW291" s="68" t="n"/>
      <c r="BX291" s="68" t="n"/>
      <c r="BY291" s="68" t="n"/>
      <c r="BZ291" s="68" t="n"/>
      <c r="CA291" s="68" t="n"/>
      <c r="CB291" s="68" t="n"/>
      <c r="CC291" s="68" t="n"/>
      <c r="CD291" s="68" t="n"/>
      <c r="CE291" s="68" t="n"/>
      <c r="CF291" s="68" t="n"/>
      <c r="CG291" s="68" t="n"/>
      <c r="CH291" s="68" t="n"/>
      <c r="CI291" s="68" t="n"/>
      <c r="CJ291" s="68" t="n"/>
      <c r="CK291" s="68" t="n"/>
      <c r="CL291" s="68" t="n"/>
      <c r="CM291" s="68" t="n"/>
      <c r="CN291" s="68" t="n"/>
      <c r="CO291" s="68" t="n"/>
      <c r="CP291" s="68" t="n"/>
      <c r="CQ291" s="68" t="n"/>
      <c r="CR291" s="68" t="n"/>
      <c r="CS291" s="68" t="n"/>
      <c r="CT291" s="68" t="n"/>
      <c r="CU291" s="68" t="n"/>
      <c r="CV291" s="68" t="n"/>
    </row>
    <row r="292" ht="31.5" customFormat="1" customHeight="1" s="69">
      <c r="A292" s="56" t="n">
        <v>2021</v>
      </c>
      <c r="B292" s="57" t="n">
        <v>2</v>
      </c>
      <c r="C292" s="460" t="n"/>
      <c r="D292" s="57" t="n"/>
      <c r="E292" s="57" t="n"/>
      <c r="F292" s="58" t="n"/>
      <c r="G292" s="59" t="n"/>
      <c r="H292" s="59" t="n"/>
      <c r="I292" s="59" t="n"/>
      <c r="J292" s="59" t="n"/>
      <c r="K292" s="153" t="n"/>
      <c r="L292" s="154" t="n"/>
      <c r="M292" s="155" t="n"/>
      <c r="N292" s="94" t="n"/>
      <c r="O292" s="94" t="n"/>
      <c r="P292" s="94" t="n"/>
      <c r="Q292" s="94" t="n"/>
      <c r="R292" s="94" t="n"/>
      <c r="S292" s="60" t="n"/>
      <c r="T292" s="60" t="n"/>
      <c r="U292" s="94" t="n"/>
      <c r="V292" s="94" t="n"/>
      <c r="W292" s="94" t="n"/>
      <c r="X292" s="94" t="n"/>
      <c r="Y292" s="94" t="n"/>
      <c r="Z292" s="60" t="n"/>
      <c r="AA292" s="60" t="n"/>
      <c r="AB292" s="94" t="n"/>
      <c r="AC292" s="94" t="n"/>
      <c r="AD292" s="94" t="n"/>
      <c r="AE292" s="94" t="n"/>
      <c r="AF292" s="94" t="n"/>
      <c r="AG292" s="60" t="n"/>
      <c r="AH292" s="60" t="n"/>
      <c r="AI292" s="61" t="n"/>
      <c r="AJ292" s="62" t="n"/>
      <c r="AK292" s="63" t="n"/>
      <c r="AL292" s="60" t="n"/>
      <c r="AM292" s="60" t="n"/>
      <c r="AN292" s="64" t="n"/>
      <c r="AO292" s="64" t="n"/>
      <c r="AP292" s="64" t="n"/>
      <c r="AQ292" s="64" t="n"/>
      <c r="AR292" s="64" t="n"/>
      <c r="AS292" s="64" t="n"/>
      <c r="AT292" s="64" t="n"/>
      <c r="AU292" s="64" t="n"/>
      <c r="AV292" s="64" t="n"/>
      <c r="AW292" s="65" t="n"/>
      <c r="AX292" s="66" t="n"/>
      <c r="AY292" s="461" t="n"/>
      <c r="AZ292" s="67" t="n"/>
      <c r="BA292" s="66" t="n"/>
      <c r="BB292" s="66" t="n">
        <v>0.3</v>
      </c>
      <c r="BC292" s="66" t="n">
        <v>2.7</v>
      </c>
      <c r="BD292" s="66" t="n">
        <v>3.4</v>
      </c>
      <c r="BE292" s="66" t="n">
        <v>34</v>
      </c>
      <c r="BF292" s="24" t="inlineStr">
        <is>
          <t>توشيبا</t>
        </is>
      </c>
      <c r="BG292" s="68" t="inlineStr">
        <is>
          <t>توشيبا للاجهزة المرئية</t>
        </is>
      </c>
      <c r="BH292" s="68" t="n"/>
      <c r="BI292" s="68" t="n"/>
      <c r="BJ292" s="68" t="n"/>
      <c r="BK292" s="68" t="n"/>
      <c r="BL292" s="68" t="n"/>
      <c r="BM292" s="68" t="n"/>
      <c r="BN292" s="68" t="n"/>
      <c r="BO292" s="68" t="n"/>
      <c r="BP292" s="68" t="n"/>
      <c r="BQ292" s="68" t="n"/>
      <c r="BR292" s="68" t="n"/>
      <c r="BS292" s="68" t="n"/>
      <c r="BT292" s="68" t="n"/>
      <c r="BU292" s="68" t="n"/>
      <c r="BV292" s="68" t="n"/>
      <c r="BW292" s="68" t="n"/>
      <c r="BX292" s="68" t="n"/>
      <c r="BY292" s="68" t="n"/>
      <c r="BZ292" s="68" t="n"/>
      <c r="CA292" s="68" t="n"/>
      <c r="CB292" s="68" t="n"/>
      <c r="CC292" s="68" t="n"/>
      <c r="CD292" s="68" t="n"/>
      <c r="CE292" s="68" t="n"/>
      <c r="CF292" s="68" t="n"/>
      <c r="CG292" s="68" t="n"/>
      <c r="CH292" s="68" t="n"/>
      <c r="CI292" s="68" t="n"/>
      <c r="CJ292" s="68" t="n"/>
      <c r="CK292" s="68" t="n"/>
      <c r="CL292" s="68" t="n"/>
      <c r="CM292" s="68" t="n"/>
      <c r="CN292" s="68" t="n"/>
      <c r="CO292" s="68" t="n"/>
      <c r="CP292" s="68" t="n"/>
      <c r="CQ292" s="68" t="n"/>
      <c r="CR292" s="68" t="n"/>
      <c r="CS292" s="68" t="n"/>
      <c r="CT292" s="68" t="n"/>
      <c r="CU292" s="68" t="n"/>
      <c r="CV292" s="68" t="n"/>
    </row>
    <row r="293" ht="31.5" customFormat="1" customHeight="1" s="69">
      <c r="A293" s="56" t="n">
        <v>2021</v>
      </c>
      <c r="B293" s="57" t="n">
        <v>2</v>
      </c>
      <c r="C293" s="460" t="n"/>
      <c r="D293" s="57" t="n"/>
      <c r="E293" s="57" t="n"/>
      <c r="F293" s="58" t="n"/>
      <c r="G293" s="59" t="n"/>
      <c r="H293" s="59" t="n"/>
      <c r="I293" s="59" t="n"/>
      <c r="J293" s="59" t="n"/>
      <c r="K293" s="153" t="n"/>
      <c r="L293" s="154" t="n"/>
      <c r="M293" s="155" t="n"/>
      <c r="N293" s="94" t="n"/>
      <c r="O293" s="94" t="n"/>
      <c r="P293" s="94" t="n"/>
      <c r="Q293" s="94" t="n"/>
      <c r="R293" s="94" t="n"/>
      <c r="S293" s="60" t="n"/>
      <c r="T293" s="60" t="n"/>
      <c r="U293" s="94" t="n"/>
      <c r="V293" s="94" t="n"/>
      <c r="W293" s="94" t="n"/>
      <c r="X293" s="94" t="n"/>
      <c r="Y293" s="94" t="n"/>
      <c r="Z293" s="60" t="n"/>
      <c r="AA293" s="60" t="n"/>
      <c r="AB293" s="94" t="n"/>
      <c r="AC293" s="94" t="n"/>
      <c r="AD293" s="94" t="n"/>
      <c r="AE293" s="94" t="n"/>
      <c r="AF293" s="94" t="n"/>
      <c r="AG293" s="60" t="n"/>
      <c r="AH293" s="60" t="n"/>
      <c r="AI293" s="61" t="n"/>
      <c r="AJ293" s="62" t="n"/>
      <c r="AK293" s="63" t="n"/>
      <c r="AL293" s="60" t="n"/>
      <c r="AM293" s="60" t="n"/>
      <c r="AN293" s="64" t="n"/>
      <c r="AO293" s="64" t="n"/>
      <c r="AP293" s="64" t="n"/>
      <c r="AQ293" s="64" t="n"/>
      <c r="AR293" s="64" t="n"/>
      <c r="AS293" s="64" t="n"/>
      <c r="AT293" s="64" t="n"/>
      <c r="AU293" s="64" t="n"/>
      <c r="AV293" s="64" t="n"/>
      <c r="AW293" s="65" t="n"/>
      <c r="AX293" s="66" t="n"/>
      <c r="AY293" s="461" t="n"/>
      <c r="AZ293" s="67" t="n"/>
      <c r="BA293" s="66" t="n"/>
      <c r="BB293" s="66" t="n"/>
      <c r="BC293" s="66" t="n"/>
      <c r="BD293" s="66" t="n"/>
      <c r="BE293" s="66" t="n"/>
      <c r="BF293" s="24" t="inlineStr">
        <is>
          <t>توشيبا</t>
        </is>
      </c>
      <c r="BG293" s="68" t="inlineStr">
        <is>
          <t>توشيبا للاجهزة المرئية</t>
        </is>
      </c>
      <c r="BH293" s="68" t="n"/>
      <c r="BI293" s="68" t="n"/>
      <c r="BJ293" s="68" t="n"/>
      <c r="BK293" s="68" t="n"/>
      <c r="BL293" s="68" t="n"/>
      <c r="BM293" s="68" t="n"/>
      <c r="BN293" s="68" t="n"/>
      <c r="BO293" s="68" t="n"/>
      <c r="BP293" s="68" t="n"/>
      <c r="BQ293" s="68" t="n"/>
      <c r="BR293" s="68" t="n"/>
      <c r="BS293" s="68" t="n"/>
      <c r="BT293" s="68" t="n"/>
      <c r="BU293" s="68" t="n"/>
      <c r="BV293" s="68" t="n"/>
      <c r="BW293" s="68" t="n"/>
      <c r="BX293" s="68" t="n"/>
      <c r="BY293" s="68" t="n"/>
      <c r="BZ293" s="68" t="n"/>
      <c r="CA293" s="68" t="n"/>
      <c r="CB293" s="68" t="n"/>
      <c r="CC293" s="68" t="n"/>
      <c r="CD293" s="68" t="n"/>
      <c r="CE293" s="68" t="n"/>
      <c r="CF293" s="68" t="n"/>
      <c r="CG293" s="68" t="n"/>
      <c r="CH293" s="68" t="n"/>
      <c r="CI293" s="68" t="n"/>
      <c r="CJ293" s="68" t="n"/>
      <c r="CK293" s="68" t="n"/>
      <c r="CL293" s="68" t="n"/>
      <c r="CM293" s="68" t="n"/>
      <c r="CN293" s="68" t="n"/>
      <c r="CO293" s="68" t="n"/>
      <c r="CP293" s="68" t="n"/>
      <c r="CQ293" s="68" t="n"/>
      <c r="CR293" s="68" t="n"/>
      <c r="CS293" s="68" t="n"/>
      <c r="CT293" s="68" t="n"/>
      <c r="CU293" s="68" t="n"/>
      <c r="CV293" s="68" t="n"/>
    </row>
    <row r="294" ht="31.5" customFormat="1" customHeight="1" s="69">
      <c r="A294" s="56" t="n">
        <v>2021</v>
      </c>
      <c r="B294" s="57" t="n">
        <v>2</v>
      </c>
      <c r="C294" s="460" t="n"/>
      <c r="D294" s="57" t="n"/>
      <c r="E294" s="57" t="n"/>
      <c r="F294" s="58" t="n"/>
      <c r="G294" s="59" t="n"/>
      <c r="H294" s="59" t="n"/>
      <c r="I294" s="59" t="n"/>
      <c r="J294" s="59" t="n"/>
      <c r="K294" s="153" t="n"/>
      <c r="L294" s="154" t="n"/>
      <c r="M294" s="155" t="n"/>
      <c r="N294" s="94" t="n"/>
      <c r="O294" s="94" t="n"/>
      <c r="P294" s="94" t="n"/>
      <c r="Q294" s="94" t="n"/>
      <c r="R294" s="94" t="n"/>
      <c r="S294" s="60" t="n"/>
      <c r="T294" s="60" t="n"/>
      <c r="U294" s="94" t="n"/>
      <c r="V294" s="94" t="n"/>
      <c r="W294" s="94" t="n"/>
      <c r="X294" s="94" t="n"/>
      <c r="Y294" s="94" t="n"/>
      <c r="Z294" s="60" t="n"/>
      <c r="AA294" s="60" t="n"/>
      <c r="AB294" s="94" t="n"/>
      <c r="AC294" s="94" t="n"/>
      <c r="AD294" s="94" t="n"/>
      <c r="AE294" s="94" t="n"/>
      <c r="AF294" s="94" t="n"/>
      <c r="AG294" s="60" t="n"/>
      <c r="AH294" s="60" t="n"/>
      <c r="AI294" s="61" t="n"/>
      <c r="AJ294" s="62" t="n"/>
      <c r="AK294" s="63" t="n"/>
      <c r="AL294" s="60" t="n"/>
      <c r="AM294" s="60" t="n"/>
      <c r="AN294" s="64" t="n"/>
      <c r="AO294" s="64" t="n"/>
      <c r="AP294" s="64" t="n"/>
      <c r="AQ294" s="64" t="n"/>
      <c r="AR294" s="64" t="n"/>
      <c r="AS294" s="64" t="n"/>
      <c r="AT294" s="64" t="n"/>
      <c r="AU294" s="64" t="n"/>
      <c r="AV294" s="64" t="n"/>
      <c r="AW294" s="65" t="n"/>
      <c r="AX294" s="66" t="n"/>
      <c r="AY294" s="461" t="n"/>
      <c r="AZ294" s="67" t="n"/>
      <c r="BA294" s="66" t="n"/>
      <c r="BB294" s="66" t="n">
        <v>0</v>
      </c>
      <c r="BC294" s="66" t="n">
        <v>0.6</v>
      </c>
      <c r="BD294" s="66" t="n">
        <v>25.7</v>
      </c>
      <c r="BE294" s="66" t="n">
        <v>547.4</v>
      </c>
      <c r="BF294" s="24" t="inlineStr">
        <is>
          <t>LG</t>
        </is>
      </c>
      <c r="BG294" s="68" t="inlineStr">
        <is>
          <t>HE</t>
        </is>
      </c>
      <c r="BH294" s="68" t="inlineStr">
        <is>
          <t>MFZ67207701</t>
        </is>
      </c>
      <c r="BI294" s="68" t="inlineStr">
        <is>
          <t>mma</t>
        </is>
      </c>
      <c r="BJ294" s="68" t="n"/>
      <c r="BK294" s="68" t="n"/>
      <c r="BL294" s="68" t="n"/>
      <c r="BM294" s="68" t="n"/>
      <c r="BN294" s="68" t="n"/>
      <c r="BO294" s="68" t="n"/>
      <c r="BP294" s="68" t="n"/>
      <c r="BQ294" s="68" t="n"/>
      <c r="BR294" s="68" t="n"/>
      <c r="BS294" s="68" t="n"/>
      <c r="BT294" s="68" t="n"/>
      <c r="BU294" s="68" t="n"/>
      <c r="BV294" s="68" t="n"/>
      <c r="BW294" s="68" t="n"/>
      <c r="BX294" s="68" t="n"/>
      <c r="BY294" s="68" t="n"/>
      <c r="BZ294" s="68" t="n"/>
      <c r="CA294" s="68" t="n"/>
      <c r="CB294" s="68" t="n"/>
      <c r="CC294" s="68" t="n"/>
      <c r="CD294" s="68" t="n"/>
      <c r="CE294" s="68" t="n"/>
      <c r="CF294" s="68" t="n"/>
      <c r="CG294" s="68" t="n"/>
      <c r="CH294" s="68" t="n"/>
      <c r="CI294" s="68" t="n"/>
      <c r="CJ294" s="68" t="n"/>
      <c r="CK294" s="68" t="n"/>
      <c r="CL294" s="68" t="n"/>
      <c r="CM294" s="68" t="n"/>
      <c r="CN294" s="68" t="n"/>
      <c r="CO294" s="68" t="n"/>
      <c r="CP294" s="68" t="n"/>
      <c r="CQ294" s="68" t="n"/>
      <c r="CR294" s="68" t="n"/>
      <c r="CS294" s="68" t="n"/>
      <c r="CT294" s="68" t="n"/>
      <c r="CU294" s="68" t="n"/>
      <c r="CV294" s="68" t="n"/>
    </row>
    <row r="295" ht="31.5" customFormat="1" customHeight="1" s="69">
      <c r="A295" s="56" t="n">
        <v>2021</v>
      </c>
      <c r="B295" s="57" t="n">
        <v>2</v>
      </c>
      <c r="C295" s="460" t="n"/>
      <c r="D295" s="57" t="n"/>
      <c r="E295" s="57" t="n"/>
      <c r="F295" s="58" t="n"/>
      <c r="G295" s="59" t="n"/>
      <c r="H295" s="59" t="n"/>
      <c r="I295" s="59" t="n"/>
      <c r="J295" s="59" t="n"/>
      <c r="K295" s="153" t="n"/>
      <c r="L295" s="154" t="n"/>
      <c r="M295" s="155" t="n"/>
      <c r="N295" s="94" t="n"/>
      <c r="O295" s="94" t="n"/>
      <c r="P295" s="94" t="n"/>
      <c r="Q295" s="94" t="n"/>
      <c r="R295" s="94" t="n"/>
      <c r="S295" s="60" t="n"/>
      <c r="T295" s="60" t="n"/>
      <c r="U295" s="94" t="n"/>
      <c r="V295" s="94" t="n"/>
      <c r="W295" s="94" t="n"/>
      <c r="X295" s="94" t="n"/>
      <c r="Y295" s="94" t="n"/>
      <c r="Z295" s="60" t="n"/>
      <c r="AA295" s="60" t="n"/>
      <c r="AB295" s="94" t="n"/>
      <c r="AC295" s="94" t="n"/>
      <c r="AD295" s="94" t="n"/>
      <c r="AE295" s="94" t="n"/>
      <c r="AF295" s="94" t="n"/>
      <c r="AG295" s="60" t="n"/>
      <c r="AH295" s="60" t="n"/>
      <c r="AI295" s="61" t="n"/>
      <c r="AJ295" s="62" t="n"/>
      <c r="AK295" s="63" t="n"/>
      <c r="AL295" s="60" t="n"/>
      <c r="AM295" s="60" t="n"/>
      <c r="AN295" s="64" t="n"/>
      <c r="AO295" s="64" t="n"/>
      <c r="AP295" s="64" t="n"/>
      <c r="AQ295" s="64" t="n"/>
      <c r="AR295" s="64" t="n"/>
      <c r="AS295" s="64" t="n"/>
      <c r="AT295" s="64" t="n"/>
      <c r="AU295" s="64" t="n"/>
      <c r="AV295" s="64" t="n"/>
      <c r="AW295" s="65" t="n"/>
      <c r="AX295" s="66" t="n"/>
      <c r="AY295" s="461" t="n"/>
      <c r="AZ295" s="67" t="n"/>
      <c r="BA295" s="66" t="n"/>
      <c r="BB295" s="66" t="n">
        <v>0</v>
      </c>
      <c r="BC295" s="66" t="n">
        <v>2.5</v>
      </c>
      <c r="BD295" s="66" t="n">
        <v>3.6</v>
      </c>
      <c r="BE295" s="66" t="n">
        <v>227.8</v>
      </c>
      <c r="BF295" s="24" t="inlineStr">
        <is>
          <t>عملاء متنوعون</t>
        </is>
      </c>
      <c r="BG295" s="68" t="n"/>
      <c r="BH295" s="68" t="n"/>
      <c r="BI295" s="68" t="n"/>
      <c r="BJ295" s="68" t="n"/>
      <c r="BK295" s="68" t="n"/>
      <c r="BL295" s="68" t="n"/>
      <c r="BM295" s="68" t="n"/>
      <c r="BN295" s="68" t="n"/>
      <c r="BO295" s="68" t="n"/>
      <c r="BP295" s="68" t="n"/>
      <c r="BQ295" s="68" t="n"/>
      <c r="BR295" s="68" t="n"/>
      <c r="BS295" s="68" t="n"/>
      <c r="BT295" s="68" t="n"/>
      <c r="BU295" s="68" t="n"/>
      <c r="BV295" s="68" t="n"/>
      <c r="BW295" s="68" t="n"/>
      <c r="BX295" s="68" t="n"/>
      <c r="BY295" s="68" t="n"/>
      <c r="BZ295" s="68" t="n"/>
      <c r="CA295" s="68" t="n"/>
      <c r="CB295" s="68" t="n"/>
      <c r="CC295" s="68" t="n"/>
      <c r="CD295" s="68" t="n"/>
      <c r="CE295" s="68" t="n"/>
      <c r="CF295" s="68" t="n"/>
      <c r="CG295" s="68" t="n"/>
      <c r="CH295" s="68" t="n"/>
      <c r="CI295" s="68" t="n"/>
      <c r="CJ295" s="68" t="n"/>
      <c r="CK295" s="68" t="n"/>
      <c r="CL295" s="68" t="n"/>
      <c r="CM295" s="68" t="n"/>
      <c r="CN295" s="68" t="n"/>
      <c r="CO295" s="68" t="n"/>
      <c r="CP295" s="68" t="n"/>
      <c r="CQ295" s="68" t="n"/>
      <c r="CR295" s="68" t="n"/>
      <c r="CS295" s="68" t="n"/>
      <c r="CT295" s="68" t="n"/>
      <c r="CU295" s="68" t="n"/>
      <c r="CV295" s="68" t="n"/>
    </row>
    <row r="296" ht="31.5" customFormat="1" customHeight="1" s="69">
      <c r="A296" s="56" t="n">
        <v>2021</v>
      </c>
      <c r="B296" s="57" t="n">
        <v>2</v>
      </c>
      <c r="C296" s="460" t="n"/>
      <c r="D296" s="57" t="n"/>
      <c r="E296" s="57" t="n"/>
      <c r="F296" s="58" t="n"/>
      <c r="G296" s="59" t="n"/>
      <c r="H296" s="59" t="n"/>
      <c r="I296" s="59" t="n"/>
      <c r="J296" s="59" t="n"/>
      <c r="K296" s="153" t="n"/>
      <c r="L296" s="154" t="n"/>
      <c r="M296" s="155" t="n"/>
      <c r="N296" s="94" t="n"/>
      <c r="O296" s="94" t="n"/>
      <c r="P296" s="94" t="n"/>
      <c r="Q296" s="94" t="n"/>
      <c r="R296" s="94" t="n"/>
      <c r="S296" s="60" t="n"/>
      <c r="T296" s="60" t="n"/>
      <c r="U296" s="94" t="n"/>
      <c r="V296" s="94" t="n"/>
      <c r="W296" s="94" t="n"/>
      <c r="X296" s="94" t="n"/>
      <c r="Y296" s="94" t="n"/>
      <c r="Z296" s="60" t="n"/>
      <c r="AA296" s="60" t="n"/>
      <c r="AB296" s="94" t="n"/>
      <c r="AC296" s="94" t="n"/>
      <c r="AD296" s="94" t="n"/>
      <c r="AE296" s="94" t="n"/>
      <c r="AF296" s="94" t="n"/>
      <c r="AG296" s="60" t="n"/>
      <c r="AH296" s="60" t="n"/>
      <c r="AI296" s="61" t="n"/>
      <c r="AJ296" s="62" t="n"/>
      <c r="AK296" s="63" t="n"/>
      <c r="AL296" s="60" t="n"/>
      <c r="AM296" s="60" t="n"/>
      <c r="AN296" s="64" t="n"/>
      <c r="AO296" s="64" t="n"/>
      <c r="AP296" s="64" t="n"/>
      <c r="AQ296" s="64" t="n"/>
      <c r="AR296" s="64" t="n"/>
      <c r="AS296" s="64" t="n"/>
      <c r="AT296" s="64" t="n"/>
      <c r="AU296" s="64" t="n"/>
      <c r="AV296" s="64" t="n"/>
      <c r="AW296" s="65" t="n"/>
      <c r="AX296" s="66" t="n"/>
      <c r="AY296" s="461" t="n"/>
      <c r="AZ296" s="67" t="n"/>
      <c r="BA296" s="66" t="n">
        <v>1</v>
      </c>
      <c r="BB296" s="66" t="n">
        <v>0</v>
      </c>
      <c r="BC296" s="66" t="n">
        <v>0.4</v>
      </c>
      <c r="BD296" s="66" t="n">
        <v>1.9</v>
      </c>
      <c r="BE296" s="66" t="n">
        <v>303.5</v>
      </c>
      <c r="BF296" s="24" t="inlineStr">
        <is>
          <t>العربيه للصناعات الكهربائيه</t>
        </is>
      </c>
      <c r="BG296" s="68" t="inlineStr">
        <is>
          <t>العربيه للصناعات الكهربائيه</t>
        </is>
      </c>
      <c r="BH296" s="68" t="n"/>
      <c r="BI296" s="68" t="n"/>
      <c r="BJ296" s="68" t="n"/>
      <c r="BK296" s="68" t="n"/>
      <c r="BL296" s="68" t="n"/>
      <c r="BM296" s="68" t="n"/>
      <c r="BN296" s="68" t="n"/>
      <c r="BO296" s="68" t="n"/>
      <c r="BP296" s="68" t="n"/>
      <c r="BQ296" s="68" t="n"/>
      <c r="BR296" s="68" t="n"/>
      <c r="BS296" s="68" t="n"/>
      <c r="BT296" s="68" t="n"/>
      <c r="BU296" s="68" t="n"/>
      <c r="BV296" s="68" t="n"/>
      <c r="BW296" s="68" t="n"/>
      <c r="BX296" s="68" t="n"/>
      <c r="BY296" s="68" t="n"/>
      <c r="BZ296" s="68" t="n"/>
      <c r="CA296" s="68" t="n"/>
      <c r="CB296" s="68" t="n"/>
      <c r="CC296" s="68" t="n"/>
      <c r="CD296" s="68" t="n"/>
      <c r="CE296" s="68" t="n"/>
      <c r="CF296" s="68" t="n"/>
      <c r="CG296" s="68" t="n"/>
      <c r="CH296" s="68" t="n"/>
      <c r="CI296" s="68" t="n"/>
      <c r="CJ296" s="68" t="n"/>
      <c r="CK296" s="68" t="n"/>
      <c r="CL296" s="68" t="n"/>
      <c r="CM296" s="68" t="n"/>
      <c r="CN296" s="68" t="n"/>
      <c r="CO296" s="68" t="n"/>
      <c r="CP296" s="68" t="n"/>
      <c r="CQ296" s="68" t="n"/>
      <c r="CR296" s="68" t="n"/>
      <c r="CS296" s="68" t="n"/>
      <c r="CT296" s="68" t="n"/>
      <c r="CU296" s="68" t="n"/>
      <c r="CV296" s="68" t="n"/>
    </row>
    <row r="297" ht="31.5" customFormat="1" customHeight="1" s="69">
      <c r="A297" s="56" t="n">
        <v>2021</v>
      </c>
      <c r="B297" s="57" t="n">
        <v>2</v>
      </c>
      <c r="C297" s="460" t="n"/>
      <c r="D297" s="57" t="n"/>
      <c r="E297" s="57" t="n"/>
      <c r="F297" s="58" t="n"/>
      <c r="G297" s="59" t="n"/>
      <c r="H297" s="59" t="n"/>
      <c r="I297" s="59" t="n"/>
      <c r="J297" s="59" t="n"/>
      <c r="K297" s="153" t="n"/>
      <c r="L297" s="154" t="n"/>
      <c r="M297" s="155" t="n"/>
      <c r="N297" s="94" t="n"/>
      <c r="O297" s="94" t="n"/>
      <c r="P297" s="94" t="n"/>
      <c r="Q297" s="94" t="n"/>
      <c r="R297" s="94" t="n"/>
      <c r="S297" s="60" t="n"/>
      <c r="T297" s="60" t="n"/>
      <c r="U297" s="94" t="n"/>
      <c r="V297" s="94" t="n"/>
      <c r="W297" s="94" t="n"/>
      <c r="X297" s="94" t="n"/>
      <c r="Y297" s="94" t="n"/>
      <c r="Z297" s="60" t="n"/>
      <c r="AA297" s="60" t="n"/>
      <c r="AB297" s="94" t="n"/>
      <c r="AC297" s="94" t="n"/>
      <c r="AD297" s="94" t="n"/>
      <c r="AE297" s="94" t="n"/>
      <c r="AF297" s="94" t="n"/>
      <c r="AG297" s="60" t="n"/>
      <c r="AH297" s="60" t="n"/>
      <c r="AI297" s="61" t="n"/>
      <c r="AJ297" s="62" t="n"/>
      <c r="AK297" s="63" t="n"/>
      <c r="AL297" s="60" t="n"/>
      <c r="AM297" s="60" t="n"/>
      <c r="AN297" s="64" t="n"/>
      <c r="AO297" s="64" t="n"/>
      <c r="AP297" s="64" t="n"/>
      <c r="AQ297" s="64" t="n"/>
      <c r="AR297" s="64" t="n"/>
      <c r="AS297" s="64" t="n"/>
      <c r="AT297" s="64" t="n"/>
      <c r="AU297" s="64" t="n"/>
      <c r="AV297" s="64" t="n"/>
      <c r="AW297" s="65" t="n"/>
      <c r="AX297" s="66" t="n"/>
      <c r="AY297" s="461" t="n"/>
      <c r="AZ297" s="67" t="n"/>
      <c r="BA297" s="66" t="n"/>
      <c r="BB297" s="66" t="n">
        <v>0.2</v>
      </c>
      <c r="BC297" s="66" t="n">
        <v>7.2</v>
      </c>
      <c r="BD297" s="66" t="n">
        <v>2.5</v>
      </c>
      <c r="BE297" s="66" t="n">
        <v>77.40000000000001</v>
      </c>
      <c r="BF297" s="24" t="inlineStr">
        <is>
          <t>LG</t>
        </is>
      </c>
      <c r="BG297" s="68" t="inlineStr">
        <is>
          <t>HE</t>
        </is>
      </c>
      <c r="BH297" s="68" t="inlineStr">
        <is>
          <t>MFZ67225101</t>
        </is>
      </c>
      <c r="BI297" s="68" t="inlineStr">
        <is>
          <t>mma</t>
        </is>
      </c>
      <c r="BJ297" s="68" t="n"/>
      <c r="BK297" s="68" t="n"/>
      <c r="BL297" s="68" t="n"/>
      <c r="BM297" s="68" t="n"/>
      <c r="BN297" s="68" t="n"/>
      <c r="BO297" s="68" t="n"/>
      <c r="BP297" s="68" t="n"/>
      <c r="BQ297" s="68" t="n"/>
      <c r="BR297" s="68" t="n"/>
      <c r="BS297" s="68" t="n"/>
      <c r="BT297" s="68" t="n"/>
      <c r="BU297" s="68" t="n"/>
      <c r="BV297" s="68" t="n"/>
      <c r="BW297" s="68" t="n"/>
      <c r="BX297" s="68" t="n"/>
      <c r="BY297" s="68" t="n"/>
      <c r="BZ297" s="68" t="n"/>
      <c r="CA297" s="68" t="n"/>
      <c r="CB297" s="68" t="n"/>
      <c r="CC297" s="68" t="n"/>
      <c r="CD297" s="68" t="n"/>
      <c r="CE297" s="68" t="n"/>
      <c r="CF297" s="68" t="n"/>
      <c r="CG297" s="68" t="n"/>
      <c r="CH297" s="68" t="n"/>
      <c r="CI297" s="68" t="n"/>
      <c r="CJ297" s="68" t="n"/>
      <c r="CK297" s="68" t="n"/>
      <c r="CL297" s="68" t="n"/>
      <c r="CM297" s="68" t="n"/>
      <c r="CN297" s="68" t="n"/>
      <c r="CO297" s="68" t="n"/>
      <c r="CP297" s="68" t="n"/>
      <c r="CQ297" s="68" t="n"/>
      <c r="CR297" s="68" t="n"/>
      <c r="CS297" s="68" t="n"/>
      <c r="CT297" s="68" t="n"/>
      <c r="CU297" s="68" t="n"/>
      <c r="CV297" s="68" t="n"/>
    </row>
    <row r="298" ht="31.5" customFormat="1" customHeight="1" s="69">
      <c r="A298" s="56" t="n">
        <v>2021</v>
      </c>
      <c r="B298" s="57" t="n">
        <v>2</v>
      </c>
      <c r="C298" s="460" t="n"/>
      <c r="D298" s="57" t="n"/>
      <c r="E298" s="57" t="n"/>
      <c r="F298" s="58" t="n"/>
      <c r="G298" s="59" t="n"/>
      <c r="H298" s="59" t="n"/>
      <c r="I298" s="59" t="n"/>
      <c r="J298" s="59" t="n"/>
      <c r="K298" s="153" t="n"/>
      <c r="L298" s="154" t="n"/>
      <c r="M298" s="155" t="n"/>
      <c r="N298" s="94" t="n"/>
      <c r="O298" s="94" t="n"/>
      <c r="P298" s="94" t="n"/>
      <c r="Q298" s="94" t="n"/>
      <c r="R298" s="94" t="n"/>
      <c r="S298" s="60" t="n"/>
      <c r="T298" s="60" t="n"/>
      <c r="U298" s="94" t="n"/>
      <c r="V298" s="94" t="n"/>
      <c r="W298" s="94" t="n"/>
      <c r="X298" s="94" t="n"/>
      <c r="Y298" s="94" t="n"/>
      <c r="Z298" s="60" t="n"/>
      <c r="AA298" s="60" t="n"/>
      <c r="AB298" s="94" t="n"/>
      <c r="AC298" s="94" t="n"/>
      <c r="AD298" s="94" t="n"/>
      <c r="AE298" s="94" t="n"/>
      <c r="AF298" s="94" t="n"/>
      <c r="AG298" s="60" t="n"/>
      <c r="AH298" s="60" t="n"/>
      <c r="AI298" s="61" t="n"/>
      <c r="AJ298" s="62" t="n"/>
      <c r="AK298" s="63" t="n"/>
      <c r="AL298" s="60" t="n"/>
      <c r="AM298" s="60" t="n"/>
      <c r="AN298" s="64" t="n"/>
      <c r="AO298" s="64" t="n"/>
      <c r="AP298" s="64" t="n"/>
      <c r="AQ298" s="64" t="n"/>
      <c r="AR298" s="64" t="n"/>
      <c r="AS298" s="64" t="n"/>
      <c r="AT298" s="64" t="n"/>
      <c r="AU298" s="64" t="n"/>
      <c r="AV298" s="64" t="n"/>
      <c r="AW298" s="65" t="n"/>
      <c r="AX298" s="66" t="n"/>
      <c r="AY298" s="461" t="n"/>
      <c r="AZ298" s="67" t="n"/>
      <c r="BA298" s="66" t="n">
        <v>1</v>
      </c>
      <c r="BB298" s="66" t="n">
        <v>0</v>
      </c>
      <c r="BC298" s="66" t="n">
        <v>3.3</v>
      </c>
      <c r="BD298" s="66" t="n">
        <v>7.1</v>
      </c>
      <c r="BE298" s="66" t="n">
        <v>503.8</v>
      </c>
      <c r="BF298" s="24" t="inlineStr">
        <is>
          <t>الكترولوكس</t>
        </is>
      </c>
      <c r="BG298" s="68" t="inlineStr">
        <is>
          <t>القاهرة للصناعات المغذية بوتاجازات</t>
        </is>
      </c>
      <c r="BH298" s="68" t="inlineStr">
        <is>
          <t>A07465002</t>
        </is>
      </c>
      <c r="BI298" s="68" t="n"/>
      <c r="BJ298" s="68" t="n"/>
      <c r="BK298" s="68" t="n"/>
      <c r="BL298" s="68" t="n"/>
      <c r="BM298" s="68" t="n"/>
      <c r="BN298" s="68" t="n"/>
      <c r="BO298" s="68" t="n"/>
      <c r="BP298" s="68" t="n"/>
      <c r="BQ298" s="68" t="n"/>
      <c r="BR298" s="68" t="n"/>
      <c r="BS298" s="68" t="n"/>
      <c r="BT298" s="68" t="n"/>
      <c r="BU298" s="68" t="n"/>
      <c r="BV298" s="68" t="n"/>
      <c r="BW298" s="68" t="n"/>
      <c r="BX298" s="68" t="n"/>
      <c r="BY298" s="68" t="n"/>
      <c r="BZ298" s="68" t="n"/>
      <c r="CA298" s="68" t="n"/>
      <c r="CB298" s="68" t="n"/>
      <c r="CC298" s="68" t="n"/>
      <c r="CD298" s="68" t="n"/>
      <c r="CE298" s="68" t="n"/>
      <c r="CF298" s="68" t="n"/>
      <c r="CG298" s="68" t="n"/>
      <c r="CH298" s="68" t="n"/>
      <c r="CI298" s="68" t="n"/>
      <c r="CJ298" s="68" t="n"/>
      <c r="CK298" s="68" t="n"/>
      <c r="CL298" s="68" t="n"/>
      <c r="CM298" s="68" t="n"/>
      <c r="CN298" s="68" t="n"/>
      <c r="CO298" s="68" t="n"/>
      <c r="CP298" s="68" t="n"/>
      <c r="CQ298" s="68" t="n"/>
      <c r="CR298" s="68" t="n"/>
      <c r="CS298" s="68" t="n"/>
      <c r="CT298" s="68" t="n"/>
      <c r="CU298" s="68" t="n"/>
      <c r="CV298" s="68" t="n"/>
    </row>
    <row r="299" ht="31.5" customFormat="1" customHeight="1" s="69">
      <c r="A299" s="56" t="n">
        <v>2021</v>
      </c>
      <c r="B299" s="57" t="n">
        <v>2</v>
      </c>
      <c r="C299" s="460" t="n"/>
      <c r="D299" s="57" t="n"/>
      <c r="E299" s="57" t="n"/>
      <c r="F299" s="58" t="n"/>
      <c r="G299" s="59" t="n"/>
      <c r="H299" s="59" t="n"/>
      <c r="I299" s="59" t="n"/>
      <c r="J299" s="59" t="n"/>
      <c r="K299" s="153" t="n"/>
      <c r="L299" s="154" t="n"/>
      <c r="M299" s="155" t="n"/>
      <c r="N299" s="94" t="n"/>
      <c r="O299" s="94" t="n"/>
      <c r="P299" s="94" t="n"/>
      <c r="Q299" s="94" t="n"/>
      <c r="R299" s="94" t="n"/>
      <c r="S299" s="60" t="n"/>
      <c r="T299" s="60" t="n"/>
      <c r="U299" s="94" t="n"/>
      <c r="V299" s="94" t="n"/>
      <c r="W299" s="94" t="n"/>
      <c r="X299" s="94" t="n"/>
      <c r="Y299" s="94" t="n"/>
      <c r="Z299" s="60" t="n"/>
      <c r="AA299" s="60" t="n"/>
      <c r="AB299" s="94" t="n"/>
      <c r="AC299" s="94" t="n"/>
      <c r="AD299" s="94" t="n"/>
      <c r="AE299" s="94" t="n"/>
      <c r="AF299" s="94" t="n"/>
      <c r="AG299" s="60" t="n"/>
      <c r="AH299" s="60" t="n"/>
      <c r="AI299" s="61" t="n"/>
      <c r="AJ299" s="62" t="n"/>
      <c r="AK299" s="63" t="n"/>
      <c r="AL299" s="60" t="n"/>
      <c r="AM299" s="60" t="n"/>
      <c r="AN299" s="64" t="n"/>
      <c r="AO299" s="64" t="n"/>
      <c r="AP299" s="64" t="n"/>
      <c r="AQ299" s="64" t="n"/>
      <c r="AR299" s="64" t="n"/>
      <c r="AS299" s="64" t="n"/>
      <c r="AT299" s="64" t="n"/>
      <c r="AU299" s="64" t="n"/>
      <c r="AV299" s="64" t="n"/>
      <c r="AW299" s="65" t="n"/>
      <c r="AX299" s="66" t="n"/>
      <c r="AY299" s="461" t="n"/>
      <c r="AZ299" s="67" t="n"/>
      <c r="BA299" s="66" t="n">
        <v>1</v>
      </c>
      <c r="BB299" s="66" t="n">
        <v>16</v>
      </c>
      <c r="BC299" s="66" t="n">
        <v>2349.3</v>
      </c>
      <c r="BD299" s="66" t="n">
        <v>0.1</v>
      </c>
      <c r="BE299" s="66" t="n">
        <v>20.4</v>
      </c>
      <c r="BF299" s="24" t="inlineStr">
        <is>
          <t>اطلانتيك</t>
        </is>
      </c>
      <c r="BG299" s="68" t="inlineStr">
        <is>
          <t>اطلانتيك</t>
        </is>
      </c>
      <c r="BH299" s="68" t="n"/>
      <c r="BI299" s="68" t="n"/>
      <c r="BJ299" s="68" t="n"/>
      <c r="BK299" s="68" t="n"/>
      <c r="BL299" s="68" t="n"/>
      <c r="BM299" s="68" t="n"/>
      <c r="BN299" s="68" t="n"/>
      <c r="BO299" s="68" t="n"/>
      <c r="BP299" s="68" t="n"/>
      <c r="BQ299" s="68" t="n"/>
      <c r="BR299" s="68" t="n"/>
      <c r="BS299" s="68" t="n"/>
      <c r="BT299" s="68" t="n"/>
      <c r="BU299" s="68" t="n"/>
      <c r="BV299" s="68" t="n"/>
      <c r="BW299" s="68" t="n"/>
      <c r="BX299" s="68" t="n"/>
      <c r="BY299" s="68" t="n"/>
      <c r="BZ299" s="68" t="n"/>
      <c r="CA299" s="68" t="n"/>
      <c r="CB299" s="68" t="n"/>
      <c r="CC299" s="68" t="n"/>
      <c r="CD299" s="68" t="n"/>
      <c r="CE299" s="68" t="n"/>
      <c r="CF299" s="68" t="n"/>
      <c r="CG299" s="68" t="n"/>
      <c r="CH299" s="68" t="n"/>
      <c r="CI299" s="68" t="n"/>
      <c r="CJ299" s="68" t="n"/>
      <c r="CK299" s="68" t="n"/>
      <c r="CL299" s="68" t="n"/>
      <c r="CM299" s="68" t="n"/>
      <c r="CN299" s="68" t="n"/>
      <c r="CO299" s="68" t="n"/>
      <c r="CP299" s="68" t="n"/>
      <c r="CQ299" s="68" t="n"/>
      <c r="CR299" s="68" t="n"/>
      <c r="CS299" s="68" t="n"/>
      <c r="CT299" s="68" t="n"/>
      <c r="CU299" s="68" t="n"/>
      <c r="CV299" s="68" t="n"/>
    </row>
    <row r="300" ht="31.5" customFormat="1" customHeight="1" s="69">
      <c r="A300" s="56" t="n">
        <v>2021</v>
      </c>
      <c r="B300" s="57" t="n">
        <v>2</v>
      </c>
      <c r="C300" s="460" t="n"/>
      <c r="D300" s="57" t="n"/>
      <c r="E300" s="57" t="n"/>
      <c r="F300" s="58" t="n"/>
      <c r="G300" s="59" t="n"/>
      <c r="H300" s="59" t="n"/>
      <c r="I300" s="59" t="n"/>
      <c r="J300" s="59" t="n"/>
      <c r="K300" s="153" t="n"/>
      <c r="L300" s="154" t="n"/>
      <c r="M300" s="155" t="n"/>
      <c r="N300" s="94" t="n"/>
      <c r="O300" s="94" t="n"/>
      <c r="P300" s="94" t="n"/>
      <c r="Q300" s="94" t="n"/>
      <c r="R300" s="94" t="n"/>
      <c r="S300" s="60" t="n"/>
      <c r="T300" s="60" t="n"/>
      <c r="U300" s="94" t="n"/>
      <c r="V300" s="94" t="n"/>
      <c r="W300" s="94" t="n"/>
      <c r="X300" s="94" t="n"/>
      <c r="Y300" s="94" t="n"/>
      <c r="Z300" s="60" t="n"/>
      <c r="AA300" s="60" t="n"/>
      <c r="AB300" s="94" t="n"/>
      <c r="AC300" s="94" t="n"/>
      <c r="AD300" s="94" t="n"/>
      <c r="AE300" s="94" t="n"/>
      <c r="AF300" s="94" t="n"/>
      <c r="AG300" s="60" t="n"/>
      <c r="AH300" s="60" t="n"/>
      <c r="AI300" s="61" t="n"/>
      <c r="AJ300" s="62" t="n"/>
      <c r="AK300" s="63" t="n"/>
      <c r="AL300" s="60" t="n"/>
      <c r="AM300" s="60" t="n"/>
      <c r="AN300" s="64" t="n"/>
      <c r="AO300" s="64" t="n"/>
      <c r="AP300" s="64" t="n"/>
      <c r="AQ300" s="64" t="n"/>
      <c r="AR300" s="64" t="n"/>
      <c r="AS300" s="64" t="n"/>
      <c r="AT300" s="64" t="n"/>
      <c r="AU300" s="64" t="n"/>
      <c r="AV300" s="64" t="n"/>
      <c r="AW300" s="65" t="n"/>
      <c r="AX300" s="66" t="n"/>
      <c r="AY300" s="461" t="n"/>
      <c r="AZ300" s="67" t="n"/>
      <c r="BA300" s="66" t="n">
        <v>1</v>
      </c>
      <c r="BB300" s="66" t="n">
        <v>0</v>
      </c>
      <c r="BC300" s="66" t="n">
        <v>4.2</v>
      </c>
      <c r="BD300" s="66" t="n">
        <v>0.5</v>
      </c>
      <c r="BE300" s="66" t="n">
        <v>92.90000000000001</v>
      </c>
      <c r="BF300" s="24" t="inlineStr">
        <is>
          <t>اطلانتيك</t>
        </is>
      </c>
      <c r="BG300" s="68" t="inlineStr">
        <is>
          <t>اطلانتيك</t>
        </is>
      </c>
      <c r="BH300" s="68" t="n"/>
      <c r="BI300" s="68" t="n"/>
      <c r="BJ300" s="68" t="n"/>
      <c r="BK300" s="68" t="n"/>
      <c r="BL300" s="68" t="n"/>
      <c r="BM300" s="68" t="n"/>
      <c r="BN300" s="68" t="n"/>
      <c r="BO300" s="68" t="n"/>
      <c r="BP300" s="68" t="n"/>
      <c r="BQ300" s="68" t="n"/>
      <c r="BR300" s="68" t="n"/>
      <c r="BS300" s="68" t="n"/>
      <c r="BT300" s="68" t="n"/>
      <c r="BU300" s="68" t="n"/>
      <c r="BV300" s="68" t="n"/>
      <c r="BW300" s="68" t="n"/>
      <c r="BX300" s="68" t="n"/>
      <c r="BY300" s="68" t="n"/>
      <c r="BZ300" s="68" t="n"/>
      <c r="CA300" s="68" t="n"/>
      <c r="CB300" s="68" t="n"/>
      <c r="CC300" s="68" t="n"/>
      <c r="CD300" s="68" t="n"/>
      <c r="CE300" s="68" t="n"/>
      <c r="CF300" s="68" t="n"/>
      <c r="CG300" s="68" t="n"/>
      <c r="CH300" s="68" t="n"/>
      <c r="CI300" s="68" t="n"/>
      <c r="CJ300" s="68" t="n"/>
      <c r="CK300" s="68" t="n"/>
      <c r="CL300" s="68" t="n"/>
      <c r="CM300" s="68" t="n"/>
      <c r="CN300" s="68" t="n"/>
      <c r="CO300" s="68" t="n"/>
      <c r="CP300" s="68" t="n"/>
      <c r="CQ300" s="68" t="n"/>
      <c r="CR300" s="68" t="n"/>
      <c r="CS300" s="68" t="n"/>
      <c r="CT300" s="68" t="n"/>
      <c r="CU300" s="68" t="n"/>
      <c r="CV300" s="68" t="n"/>
    </row>
    <row r="301" ht="31.5" customFormat="1" customHeight="1" s="69">
      <c r="A301" s="56" t="n">
        <v>2021</v>
      </c>
      <c r="B301" s="57" t="n">
        <v>2</v>
      </c>
      <c r="C301" s="460" t="n"/>
      <c r="D301" s="57" t="n"/>
      <c r="E301" s="57" t="n"/>
      <c r="F301" s="58" t="n"/>
      <c r="G301" s="59" t="n"/>
      <c r="H301" s="59" t="n"/>
      <c r="I301" s="59" t="n"/>
      <c r="J301" s="59" t="n"/>
      <c r="K301" s="153" t="n"/>
      <c r="L301" s="154" t="n"/>
      <c r="M301" s="155" t="n"/>
      <c r="N301" s="94" t="n"/>
      <c r="O301" s="94" t="n"/>
      <c r="P301" s="94" t="n"/>
      <c r="Q301" s="94" t="n"/>
      <c r="R301" s="94" t="n"/>
      <c r="S301" s="60" t="n"/>
      <c r="T301" s="60" t="n"/>
      <c r="U301" s="94" t="n"/>
      <c r="V301" s="94" t="n"/>
      <c r="W301" s="94" t="n"/>
      <c r="X301" s="94" t="n"/>
      <c r="Y301" s="94" t="n"/>
      <c r="Z301" s="60" t="n"/>
      <c r="AA301" s="60" t="n"/>
      <c r="AB301" s="94" t="n"/>
      <c r="AC301" s="94" t="n"/>
      <c r="AD301" s="94" t="n"/>
      <c r="AE301" s="94" t="n"/>
      <c r="AF301" s="94" t="n"/>
      <c r="AG301" s="60" t="n"/>
      <c r="AH301" s="60" t="n"/>
      <c r="AI301" s="61" t="n"/>
      <c r="AJ301" s="62" t="n"/>
      <c r="AK301" s="63" t="n"/>
      <c r="AL301" s="60" t="n"/>
      <c r="AM301" s="60" t="n"/>
      <c r="AN301" s="64" t="n"/>
      <c r="AO301" s="64" t="n"/>
      <c r="AP301" s="64" t="n"/>
      <c r="AQ301" s="64" t="n"/>
      <c r="AR301" s="64" t="n"/>
      <c r="AS301" s="64" t="n"/>
      <c r="AT301" s="64" t="n"/>
      <c r="AU301" s="64" t="n"/>
      <c r="AV301" s="64" t="n"/>
      <c r="AW301" s="65" t="n"/>
      <c r="AX301" s="66" t="n"/>
      <c r="AY301" s="461" t="n"/>
      <c r="AZ301" s="67" t="n"/>
      <c r="BA301" s="66" t="n">
        <v>1</v>
      </c>
      <c r="BB301" s="66" t="n">
        <v>0.1</v>
      </c>
      <c r="BC301" s="66" t="n">
        <v>8.699999999999999</v>
      </c>
      <c r="BD301" s="66" t="n">
        <v>6.2</v>
      </c>
      <c r="BE301" s="66" t="n">
        <v>366.6</v>
      </c>
      <c r="BF301" s="24" t="inlineStr">
        <is>
          <t>الكترولوكس</t>
        </is>
      </c>
      <c r="BG301" s="68" t="inlineStr">
        <is>
          <t>القاهرة للصناعات المغذية سخانات</t>
        </is>
      </c>
      <c r="BH301" s="68" t="inlineStr">
        <is>
          <t>PHEWP0112</t>
        </is>
      </c>
      <c r="BI301" s="68" t="n"/>
      <c r="BJ301" s="68" t="n"/>
      <c r="BK301" s="68" t="n"/>
      <c r="BL301" s="68" t="n"/>
      <c r="BM301" s="68" t="n"/>
      <c r="BN301" s="68" t="n"/>
      <c r="BO301" s="68" t="n"/>
      <c r="BP301" s="68" t="n"/>
      <c r="BQ301" s="68" t="n"/>
      <c r="BR301" s="68" t="n"/>
      <c r="BS301" s="68" t="n"/>
      <c r="BT301" s="68" t="n"/>
      <c r="BU301" s="68" t="n"/>
      <c r="BV301" s="68" t="n"/>
      <c r="BW301" s="68" t="n"/>
      <c r="BX301" s="68" t="n"/>
      <c r="BY301" s="68" t="n"/>
      <c r="BZ301" s="68" t="n"/>
      <c r="CA301" s="68" t="n"/>
      <c r="CB301" s="68" t="n"/>
      <c r="CC301" s="68" t="n"/>
      <c r="CD301" s="68" t="n"/>
      <c r="CE301" s="68" t="n"/>
      <c r="CF301" s="68" t="n"/>
      <c r="CG301" s="68" t="n"/>
      <c r="CH301" s="68" t="n"/>
      <c r="CI301" s="68" t="n"/>
      <c r="CJ301" s="68" t="n"/>
      <c r="CK301" s="68" t="n"/>
      <c r="CL301" s="68" t="n"/>
      <c r="CM301" s="68" t="n"/>
      <c r="CN301" s="68" t="n"/>
      <c r="CO301" s="68" t="n"/>
      <c r="CP301" s="68" t="n"/>
      <c r="CQ301" s="68" t="n"/>
      <c r="CR301" s="68" t="n"/>
      <c r="CS301" s="68" t="n"/>
      <c r="CT301" s="68" t="n"/>
      <c r="CU301" s="68" t="n"/>
      <c r="CV301" s="68" t="n"/>
    </row>
    <row r="302" ht="31.5" customFormat="1" customHeight="1" s="69">
      <c r="A302" s="56" t="n">
        <v>2021</v>
      </c>
      <c r="B302" s="57" t="n">
        <v>2</v>
      </c>
      <c r="C302" s="460" t="n"/>
      <c r="D302" s="57" t="n"/>
      <c r="E302" s="57" t="n"/>
      <c r="F302" s="58" t="n"/>
      <c r="G302" s="59" t="n"/>
      <c r="H302" s="59" t="n"/>
      <c r="I302" s="59" t="n"/>
      <c r="J302" s="59" t="n"/>
      <c r="K302" s="153" t="n"/>
      <c r="L302" s="154" t="n"/>
      <c r="M302" s="155" t="n"/>
      <c r="N302" s="94" t="n"/>
      <c r="O302" s="94" t="n"/>
      <c r="P302" s="94" t="n"/>
      <c r="Q302" s="94" t="n"/>
      <c r="R302" s="94" t="n"/>
      <c r="S302" s="60" t="n"/>
      <c r="T302" s="60" t="n"/>
      <c r="U302" s="94" t="n"/>
      <c r="V302" s="94" t="n"/>
      <c r="W302" s="94" t="n"/>
      <c r="X302" s="94" t="n"/>
      <c r="Y302" s="94" t="n"/>
      <c r="Z302" s="60" t="n"/>
      <c r="AA302" s="60" t="n"/>
      <c r="AB302" s="94" t="n"/>
      <c r="AC302" s="94" t="n"/>
      <c r="AD302" s="94" t="n"/>
      <c r="AE302" s="94" t="n"/>
      <c r="AF302" s="94" t="n"/>
      <c r="AG302" s="60" t="n"/>
      <c r="AH302" s="60" t="n"/>
      <c r="AI302" s="61" t="n"/>
      <c r="AJ302" s="62" t="n"/>
      <c r="AK302" s="63" t="n"/>
      <c r="AL302" s="60" t="n"/>
      <c r="AM302" s="60" t="n"/>
      <c r="AN302" s="64" t="n"/>
      <c r="AO302" s="64" t="n"/>
      <c r="AP302" s="64" t="n"/>
      <c r="AQ302" s="64" t="n"/>
      <c r="AR302" s="64" t="n"/>
      <c r="AS302" s="64" t="n"/>
      <c r="AT302" s="64" t="n"/>
      <c r="AU302" s="64" t="n"/>
      <c r="AV302" s="64" t="n"/>
      <c r="AW302" s="65" t="n"/>
      <c r="AX302" s="66" t="n"/>
      <c r="AY302" s="461" t="n"/>
      <c r="AZ302" s="67" t="n"/>
      <c r="BA302" s="66" t="n">
        <v>1</v>
      </c>
      <c r="BB302" s="66" t="n">
        <v>0</v>
      </c>
      <c r="BC302" s="66" t="n">
        <v>2.8</v>
      </c>
      <c r="BD302" s="66" t="n">
        <v>6.5</v>
      </c>
      <c r="BE302" s="66" t="n">
        <v>911.3</v>
      </c>
      <c r="BF302" s="24" t="inlineStr">
        <is>
          <t>عملاء متنوعون</t>
        </is>
      </c>
      <c r="BG302" s="68" t="n"/>
      <c r="BH302" s="68" t="n"/>
      <c r="BI302" s="68" t="n"/>
      <c r="BJ302" s="68" t="n"/>
      <c r="BK302" s="68" t="n"/>
      <c r="BL302" s="68" t="n"/>
      <c r="BM302" s="68" t="n"/>
      <c r="BN302" s="68" t="n"/>
      <c r="BO302" s="68" t="n"/>
      <c r="BP302" s="68" t="n"/>
      <c r="BQ302" s="68" t="n"/>
      <c r="BR302" s="68" t="n"/>
      <c r="BS302" s="68" t="n"/>
      <c r="BT302" s="68" t="n"/>
      <c r="BU302" s="68" t="n"/>
      <c r="BV302" s="68" t="n"/>
      <c r="BW302" s="68" t="n"/>
      <c r="BX302" s="68" t="n"/>
      <c r="BY302" s="68" t="n"/>
      <c r="BZ302" s="68" t="n"/>
      <c r="CA302" s="68" t="n"/>
      <c r="CB302" s="68" t="n"/>
      <c r="CC302" s="68" t="n"/>
      <c r="CD302" s="68" t="n"/>
      <c r="CE302" s="68" t="n"/>
      <c r="CF302" s="68" t="n"/>
      <c r="CG302" s="68" t="n"/>
      <c r="CH302" s="68" t="n"/>
      <c r="CI302" s="68" t="n"/>
      <c r="CJ302" s="68" t="n"/>
      <c r="CK302" s="68" t="n"/>
      <c r="CL302" s="68" t="n"/>
      <c r="CM302" s="68" t="n"/>
      <c r="CN302" s="68" t="n"/>
      <c r="CO302" s="68" t="n"/>
      <c r="CP302" s="68" t="n"/>
      <c r="CQ302" s="68" t="n"/>
      <c r="CR302" s="68" t="n"/>
      <c r="CS302" s="68" t="n"/>
      <c r="CT302" s="68" t="n"/>
      <c r="CU302" s="68" t="n"/>
      <c r="CV302" s="68" t="n"/>
    </row>
    <row r="303" ht="31.5" customFormat="1" customHeight="1" s="69">
      <c r="A303" s="56" t="n">
        <v>2021</v>
      </c>
      <c r="B303" s="57" t="n">
        <v>2</v>
      </c>
      <c r="C303" s="460" t="n"/>
      <c r="D303" s="57" t="n"/>
      <c r="E303" s="57" t="n"/>
      <c r="F303" s="58" t="n"/>
      <c r="G303" s="59" t="n"/>
      <c r="H303" s="59" t="n"/>
      <c r="I303" s="59" t="n"/>
      <c r="J303" s="59" t="n"/>
      <c r="K303" s="153" t="n"/>
      <c r="L303" s="154" t="n"/>
      <c r="M303" s="155" t="n"/>
      <c r="N303" s="94" t="n"/>
      <c r="O303" s="94" t="n"/>
      <c r="P303" s="94" t="n"/>
      <c r="Q303" s="94" t="n"/>
      <c r="R303" s="94" t="n"/>
      <c r="S303" s="60" t="n"/>
      <c r="T303" s="60" t="n"/>
      <c r="U303" s="94" t="n"/>
      <c r="V303" s="94" t="n"/>
      <c r="W303" s="94" t="n"/>
      <c r="X303" s="94" t="n"/>
      <c r="Y303" s="94" t="n"/>
      <c r="Z303" s="60" t="n"/>
      <c r="AA303" s="60" t="n"/>
      <c r="AB303" s="94" t="n"/>
      <c r="AC303" s="94" t="n"/>
      <c r="AD303" s="94" t="n"/>
      <c r="AE303" s="94" t="n"/>
      <c r="AF303" s="94" t="n"/>
      <c r="AG303" s="60" t="n"/>
      <c r="AH303" s="60" t="n"/>
      <c r="AI303" s="61" t="n"/>
      <c r="AJ303" s="62" t="n"/>
      <c r="AK303" s="63" t="n"/>
      <c r="AL303" s="60" t="n"/>
      <c r="AM303" s="60" t="n"/>
      <c r="AN303" s="64" t="n"/>
      <c r="AO303" s="64" t="n"/>
      <c r="AP303" s="64" t="n"/>
      <c r="AQ303" s="64" t="n"/>
      <c r="AR303" s="64" t="n"/>
      <c r="AS303" s="64" t="n"/>
      <c r="AT303" s="64" t="n"/>
      <c r="AU303" s="64" t="n"/>
      <c r="AV303" s="64" t="n"/>
      <c r="AW303" s="65" t="n"/>
      <c r="AX303" s="66" t="n"/>
      <c r="AY303" s="461" t="n"/>
      <c r="AZ303" s="67" t="n"/>
      <c r="BA303" s="66" t="n"/>
      <c r="BB303" s="66" t="n">
        <v>0.1</v>
      </c>
      <c r="BC303" s="66" t="n">
        <v>2.9</v>
      </c>
      <c r="BD303" s="66" t="n">
        <v>5.8</v>
      </c>
      <c r="BE303" s="66" t="n">
        <v>330.6</v>
      </c>
      <c r="BF303" s="24" t="inlineStr">
        <is>
          <t>LG</t>
        </is>
      </c>
      <c r="BG303" s="68" t="inlineStr">
        <is>
          <t>HE</t>
        </is>
      </c>
      <c r="BH303" s="68" t="inlineStr">
        <is>
          <t>mfz66236501</t>
        </is>
      </c>
      <c r="BI303" s="68" t="inlineStr">
        <is>
          <t>mma</t>
        </is>
      </c>
      <c r="BJ303" s="68" t="n"/>
      <c r="BK303" s="68" t="n"/>
      <c r="BL303" s="68" t="n"/>
      <c r="BM303" s="68" t="n"/>
      <c r="BN303" s="68" t="n"/>
      <c r="BO303" s="68" t="n"/>
      <c r="BP303" s="68" t="n"/>
      <c r="BQ303" s="68" t="n"/>
      <c r="BR303" s="68" t="n"/>
      <c r="BS303" s="68" t="n"/>
      <c r="BT303" s="68" t="n"/>
      <c r="BU303" s="68" t="n"/>
      <c r="BV303" s="68" t="n"/>
      <c r="BW303" s="68" t="n"/>
      <c r="BX303" s="68" t="n"/>
      <c r="BY303" s="68" t="n"/>
      <c r="BZ303" s="68" t="n"/>
      <c r="CA303" s="68" t="n"/>
      <c r="CB303" s="68" t="n"/>
      <c r="CC303" s="68" t="n"/>
      <c r="CD303" s="68" t="n"/>
      <c r="CE303" s="68" t="n"/>
      <c r="CF303" s="68" t="n"/>
      <c r="CG303" s="68" t="n"/>
      <c r="CH303" s="68" t="n"/>
      <c r="CI303" s="68" t="n"/>
      <c r="CJ303" s="68" t="n"/>
      <c r="CK303" s="68" t="n"/>
      <c r="CL303" s="68" t="n"/>
      <c r="CM303" s="68" t="n"/>
      <c r="CN303" s="68" t="n"/>
      <c r="CO303" s="68" t="n"/>
      <c r="CP303" s="68" t="n"/>
      <c r="CQ303" s="68" t="n"/>
      <c r="CR303" s="68" t="n"/>
      <c r="CS303" s="68" t="n"/>
      <c r="CT303" s="68" t="n"/>
      <c r="CU303" s="68" t="n"/>
      <c r="CV303" s="68" t="n"/>
    </row>
    <row r="304" ht="31.5" customFormat="1" customHeight="1" s="69">
      <c r="A304" s="56" t="n">
        <v>2021</v>
      </c>
      <c r="B304" s="57" t="n">
        <v>2</v>
      </c>
      <c r="C304" s="460" t="n"/>
      <c r="D304" s="57" t="n"/>
      <c r="E304" s="57" t="n"/>
      <c r="F304" s="58" t="n"/>
      <c r="G304" s="59" t="n"/>
      <c r="H304" s="59" t="n"/>
      <c r="I304" s="59" t="n"/>
      <c r="J304" s="59" t="n"/>
      <c r="K304" s="153" t="n"/>
      <c r="L304" s="154" t="n"/>
      <c r="M304" s="155" t="n"/>
      <c r="N304" s="94" t="n"/>
      <c r="O304" s="94" t="n"/>
      <c r="P304" s="94" t="n"/>
      <c r="Q304" s="94" t="n"/>
      <c r="R304" s="94" t="n"/>
      <c r="S304" s="60" t="n"/>
      <c r="T304" s="60" t="n"/>
      <c r="U304" s="94" t="n"/>
      <c r="V304" s="94" t="n"/>
      <c r="W304" s="94" t="n"/>
      <c r="X304" s="94" t="n"/>
      <c r="Y304" s="94" t="n"/>
      <c r="Z304" s="60" t="n"/>
      <c r="AA304" s="60" t="n"/>
      <c r="AB304" s="94" t="n"/>
      <c r="AC304" s="94" t="n"/>
      <c r="AD304" s="94" t="n"/>
      <c r="AE304" s="94" t="n"/>
      <c r="AF304" s="94" t="n"/>
      <c r="AG304" s="60" t="n"/>
      <c r="AH304" s="60" t="n"/>
      <c r="AI304" s="61" t="n"/>
      <c r="AJ304" s="62" t="n"/>
      <c r="AK304" s="63" t="n"/>
      <c r="AL304" s="60" t="n"/>
      <c r="AM304" s="60" t="n"/>
      <c r="AN304" s="64" t="n"/>
      <c r="AO304" s="64" t="n"/>
      <c r="AP304" s="64" t="n"/>
      <c r="AQ304" s="64" t="n"/>
      <c r="AR304" s="64" t="n"/>
      <c r="AS304" s="64" t="n"/>
      <c r="AT304" s="64" t="n"/>
      <c r="AU304" s="64" t="n"/>
      <c r="AV304" s="64" t="n"/>
      <c r="AW304" s="65" t="n"/>
      <c r="AX304" s="66" t="n"/>
      <c r="AY304" s="461" t="n"/>
      <c r="AZ304" s="67" t="n"/>
      <c r="BA304" s="66" t="n">
        <v>1</v>
      </c>
      <c r="BB304" s="66" t="n">
        <v>0.2</v>
      </c>
      <c r="BC304" s="66" t="n">
        <v>23.1</v>
      </c>
      <c r="BD304" s="66" t="n">
        <v>2.6</v>
      </c>
      <c r="BE304" s="66" t="n">
        <v>288</v>
      </c>
      <c r="BF304" s="24" t="inlineStr">
        <is>
          <t>اطلانتيك</t>
        </is>
      </c>
      <c r="BG304" s="68" t="inlineStr">
        <is>
          <t>اطلانتيك</t>
        </is>
      </c>
      <c r="BH304" s="68" t="n"/>
      <c r="BI304" s="68" t="n"/>
      <c r="BJ304" s="68" t="n"/>
      <c r="BK304" s="68" t="n"/>
      <c r="BL304" s="68" t="n"/>
      <c r="BM304" s="68" t="n"/>
      <c r="BN304" s="68" t="n"/>
      <c r="BO304" s="68" t="n"/>
      <c r="BP304" s="68" t="n"/>
      <c r="BQ304" s="68" t="n"/>
      <c r="BR304" s="68" t="n"/>
      <c r="BS304" s="68" t="n"/>
      <c r="BT304" s="68" t="n"/>
      <c r="BU304" s="68" t="n"/>
      <c r="BV304" s="68" t="n"/>
      <c r="BW304" s="68" t="n"/>
      <c r="BX304" s="68" t="n"/>
      <c r="BY304" s="68" t="n"/>
      <c r="BZ304" s="68" t="n"/>
      <c r="CA304" s="68" t="n"/>
      <c r="CB304" s="68" t="n"/>
      <c r="CC304" s="68" t="n"/>
      <c r="CD304" s="68" t="n"/>
      <c r="CE304" s="68" t="n"/>
      <c r="CF304" s="68" t="n"/>
      <c r="CG304" s="68" t="n"/>
      <c r="CH304" s="68" t="n"/>
      <c r="CI304" s="68" t="n"/>
      <c r="CJ304" s="68" t="n"/>
      <c r="CK304" s="68" t="n"/>
      <c r="CL304" s="68" t="n"/>
      <c r="CM304" s="68" t="n"/>
      <c r="CN304" s="68" t="n"/>
      <c r="CO304" s="68" t="n"/>
      <c r="CP304" s="68" t="n"/>
      <c r="CQ304" s="68" t="n"/>
      <c r="CR304" s="68" t="n"/>
      <c r="CS304" s="68" t="n"/>
      <c r="CT304" s="68" t="n"/>
      <c r="CU304" s="68" t="n"/>
      <c r="CV304" s="68" t="n"/>
    </row>
    <row r="305" ht="31.5" customFormat="1" customHeight="1" s="69">
      <c r="A305" s="56" t="n">
        <v>2021</v>
      </c>
      <c r="B305" s="57" t="n">
        <v>2</v>
      </c>
      <c r="C305" s="460" t="n"/>
      <c r="D305" s="57" t="n"/>
      <c r="E305" s="57" t="n"/>
      <c r="F305" s="58" t="n"/>
      <c r="G305" s="59" t="n"/>
      <c r="H305" s="59" t="n"/>
      <c r="I305" s="59" t="n"/>
      <c r="J305" s="59" t="n"/>
      <c r="K305" s="153" t="n"/>
      <c r="L305" s="154" t="n"/>
      <c r="M305" s="155" t="n"/>
      <c r="N305" s="94" t="n"/>
      <c r="O305" s="94" t="n"/>
      <c r="P305" s="94" t="n"/>
      <c r="Q305" s="94" t="n"/>
      <c r="R305" s="94" t="n"/>
      <c r="S305" s="60" t="n"/>
      <c r="T305" s="60" t="n"/>
      <c r="U305" s="94" t="n"/>
      <c r="V305" s="94" t="n"/>
      <c r="W305" s="94" t="n"/>
      <c r="X305" s="94" t="n"/>
      <c r="Y305" s="94" t="n"/>
      <c r="Z305" s="60" t="n"/>
      <c r="AA305" s="60" t="n"/>
      <c r="AB305" s="94" t="n"/>
      <c r="AC305" s="94" t="n"/>
      <c r="AD305" s="94" t="n"/>
      <c r="AE305" s="94" t="n"/>
      <c r="AF305" s="94" t="n"/>
      <c r="AG305" s="60" t="n"/>
      <c r="AH305" s="60" t="n"/>
      <c r="AI305" s="61" t="n"/>
      <c r="AJ305" s="62" t="n"/>
      <c r="AK305" s="63" t="n"/>
      <c r="AL305" s="60" t="n"/>
      <c r="AM305" s="60" t="n"/>
      <c r="AN305" s="64" t="n"/>
      <c r="AO305" s="64" t="n"/>
      <c r="AP305" s="64" t="n"/>
      <c r="AQ305" s="64" t="n"/>
      <c r="AR305" s="64" t="n"/>
      <c r="AS305" s="64" t="n"/>
      <c r="AT305" s="64" t="n"/>
      <c r="AU305" s="64" t="n"/>
      <c r="AV305" s="64" t="n"/>
      <c r="AW305" s="65" t="n"/>
      <c r="AX305" s="66" t="n"/>
      <c r="AY305" s="461" t="n"/>
      <c r="AZ305" s="67" t="n"/>
      <c r="BA305" s="66" t="n">
        <v>1</v>
      </c>
      <c r="BB305" s="66" t="n">
        <v>0.2</v>
      </c>
      <c r="BC305" s="66" t="n">
        <v>22.3</v>
      </c>
      <c r="BD305" s="66" t="n">
        <v>2.9</v>
      </c>
      <c r="BE305" s="66" t="n">
        <v>267.9</v>
      </c>
      <c r="BF305" s="24" t="inlineStr">
        <is>
          <t>اطلانتيك</t>
        </is>
      </c>
      <c r="BG305" s="68" t="inlineStr">
        <is>
          <t>اطلانتيك</t>
        </is>
      </c>
      <c r="BH305" s="68" t="n"/>
      <c r="BI305" s="68" t="n"/>
      <c r="BJ305" s="68" t="n"/>
      <c r="BK305" s="68" t="n"/>
      <c r="BL305" s="68" t="n"/>
      <c r="BM305" s="68" t="n"/>
      <c r="BN305" s="68" t="n"/>
      <c r="BO305" s="68" t="n"/>
      <c r="BP305" s="68" t="n"/>
      <c r="BQ305" s="68" t="n"/>
      <c r="BR305" s="68" t="n"/>
      <c r="BS305" s="68" t="n"/>
      <c r="BT305" s="68" t="n"/>
      <c r="BU305" s="68" t="n"/>
      <c r="BV305" s="68" t="n"/>
      <c r="BW305" s="68" t="n"/>
      <c r="BX305" s="68" t="n"/>
      <c r="BY305" s="68" t="n"/>
      <c r="BZ305" s="68" t="n"/>
      <c r="CA305" s="68" t="n"/>
      <c r="CB305" s="68" t="n"/>
      <c r="CC305" s="68" t="n"/>
      <c r="CD305" s="68" t="n"/>
      <c r="CE305" s="68" t="n"/>
      <c r="CF305" s="68" t="n"/>
      <c r="CG305" s="68" t="n"/>
      <c r="CH305" s="68" t="n"/>
      <c r="CI305" s="68" t="n"/>
      <c r="CJ305" s="68" t="n"/>
      <c r="CK305" s="68" t="n"/>
      <c r="CL305" s="68" t="n"/>
      <c r="CM305" s="68" t="n"/>
      <c r="CN305" s="68" t="n"/>
      <c r="CO305" s="68" t="n"/>
      <c r="CP305" s="68" t="n"/>
      <c r="CQ305" s="68" t="n"/>
      <c r="CR305" s="68" t="n"/>
      <c r="CS305" s="68" t="n"/>
      <c r="CT305" s="68" t="n"/>
      <c r="CU305" s="68" t="n"/>
      <c r="CV305" s="68" t="n"/>
    </row>
    <row r="306" ht="31.5" customFormat="1" customHeight="1" s="69">
      <c r="A306" s="56" t="n">
        <v>2021</v>
      </c>
      <c r="B306" s="57" t="n">
        <v>2</v>
      </c>
      <c r="C306" s="460" t="n"/>
      <c r="D306" s="57" t="n"/>
      <c r="E306" s="57" t="n"/>
      <c r="F306" s="58" t="n"/>
      <c r="G306" s="59" t="n"/>
      <c r="H306" s="59" t="n"/>
      <c r="I306" s="59" t="n"/>
      <c r="J306" s="59" t="n"/>
      <c r="K306" s="153" t="n"/>
      <c r="L306" s="154" t="n"/>
      <c r="M306" s="155" t="n"/>
      <c r="N306" s="94" t="n"/>
      <c r="O306" s="94" t="n"/>
      <c r="P306" s="94" t="n"/>
      <c r="Q306" s="94" t="n"/>
      <c r="R306" s="94" t="n"/>
      <c r="S306" s="60" t="n"/>
      <c r="T306" s="60" t="n"/>
      <c r="U306" s="94" t="n"/>
      <c r="V306" s="94" t="n"/>
      <c r="W306" s="94" t="n"/>
      <c r="X306" s="94" t="n"/>
      <c r="Y306" s="94" t="n"/>
      <c r="Z306" s="60" t="n"/>
      <c r="AA306" s="60" t="n"/>
      <c r="AB306" s="94" t="n"/>
      <c r="AC306" s="94" t="n"/>
      <c r="AD306" s="94" t="n"/>
      <c r="AE306" s="94" t="n"/>
      <c r="AF306" s="94" t="n"/>
      <c r="AG306" s="60" t="n"/>
      <c r="AH306" s="60" t="n"/>
      <c r="AI306" s="61" t="n"/>
      <c r="AJ306" s="62" t="n"/>
      <c r="AK306" s="63" t="n"/>
      <c r="AL306" s="60" t="n"/>
      <c r="AM306" s="60" t="n"/>
      <c r="AN306" s="64" t="n"/>
      <c r="AO306" s="64" t="n"/>
      <c r="AP306" s="64" t="n"/>
      <c r="AQ306" s="64" t="n"/>
      <c r="AR306" s="64" t="n"/>
      <c r="AS306" s="64" t="n"/>
      <c r="AT306" s="64" t="n"/>
      <c r="AU306" s="64" t="n"/>
      <c r="AV306" s="64" t="n"/>
      <c r="AW306" s="65" t="n"/>
      <c r="AX306" s="66" t="n"/>
      <c r="AY306" s="461" t="n"/>
      <c r="AZ306" s="67" t="n"/>
      <c r="BA306" s="66" t="n">
        <v>1</v>
      </c>
      <c r="BB306" s="66" t="n">
        <v>0</v>
      </c>
      <c r="BC306" s="66" t="n">
        <v>10</v>
      </c>
      <c r="BD306" s="66" t="n">
        <v>1</v>
      </c>
      <c r="BE306" s="66" t="n">
        <v>262.8</v>
      </c>
      <c r="BF306" s="24" t="inlineStr">
        <is>
          <t>عملاء متنوعون</t>
        </is>
      </c>
      <c r="BG306" s="68" t="n"/>
      <c r="BH306" s="68" t="n"/>
      <c r="BI306" s="68" t="n"/>
      <c r="BJ306" s="68" t="n"/>
      <c r="BK306" s="68" t="n"/>
      <c r="BL306" s="68" t="n"/>
      <c r="BM306" s="68" t="n"/>
      <c r="BN306" s="68" t="n"/>
      <c r="BO306" s="68" t="n"/>
      <c r="BP306" s="68" t="n"/>
      <c r="BQ306" s="68" t="n"/>
      <c r="BR306" s="68" t="n"/>
      <c r="BS306" s="68" t="n"/>
      <c r="BT306" s="68" t="n"/>
      <c r="BU306" s="68" t="n"/>
      <c r="BV306" s="68" t="n"/>
      <c r="BW306" s="68" t="n"/>
      <c r="BX306" s="68" t="n"/>
      <c r="BY306" s="68" t="n"/>
      <c r="BZ306" s="68" t="n"/>
      <c r="CA306" s="68" t="n"/>
      <c r="CB306" s="68" t="n"/>
      <c r="CC306" s="68" t="n"/>
      <c r="CD306" s="68" t="n"/>
      <c r="CE306" s="68" t="n"/>
      <c r="CF306" s="68" t="n"/>
      <c r="CG306" s="68" t="n"/>
      <c r="CH306" s="68" t="n"/>
      <c r="CI306" s="68" t="n"/>
      <c r="CJ306" s="68" t="n"/>
      <c r="CK306" s="68" t="n"/>
      <c r="CL306" s="68" t="n"/>
      <c r="CM306" s="68" t="n"/>
      <c r="CN306" s="68" t="n"/>
      <c r="CO306" s="68" t="n"/>
      <c r="CP306" s="68" t="n"/>
      <c r="CQ306" s="68" t="n"/>
      <c r="CR306" s="68" t="n"/>
      <c r="CS306" s="68" t="n"/>
      <c r="CT306" s="68" t="n"/>
      <c r="CU306" s="68" t="n"/>
      <c r="CV306" s="68" t="n"/>
    </row>
    <row r="307" ht="31.5" customFormat="1" customHeight="1" s="69">
      <c r="A307" s="56" t="n">
        <v>2021</v>
      </c>
      <c r="B307" s="57" t="n">
        <v>2</v>
      </c>
      <c r="C307" s="460" t="n"/>
      <c r="D307" s="57" t="n"/>
      <c r="E307" s="57" t="n"/>
      <c r="F307" s="58" t="n"/>
      <c r="G307" s="59" t="n"/>
      <c r="H307" s="59" t="n"/>
      <c r="I307" s="59" t="n"/>
      <c r="J307" s="59" t="n"/>
      <c r="K307" s="153" t="n"/>
      <c r="L307" s="154" t="n"/>
      <c r="M307" s="155" t="n"/>
      <c r="N307" s="94" t="n"/>
      <c r="O307" s="94" t="n"/>
      <c r="P307" s="94" t="n"/>
      <c r="Q307" s="94" t="n"/>
      <c r="R307" s="94" t="n"/>
      <c r="S307" s="60" t="n"/>
      <c r="T307" s="60" t="n"/>
      <c r="U307" s="94" t="n"/>
      <c r="V307" s="94" t="n"/>
      <c r="W307" s="94" t="n"/>
      <c r="X307" s="94" t="n"/>
      <c r="Y307" s="94" t="n"/>
      <c r="Z307" s="60" t="n"/>
      <c r="AA307" s="60" t="n"/>
      <c r="AB307" s="94" t="n"/>
      <c r="AC307" s="94" t="n"/>
      <c r="AD307" s="94" t="n"/>
      <c r="AE307" s="94" t="n"/>
      <c r="AF307" s="94" t="n"/>
      <c r="AG307" s="60" t="n"/>
      <c r="AH307" s="60" t="n"/>
      <c r="AI307" s="61" t="n"/>
      <c r="AJ307" s="62" t="n"/>
      <c r="AK307" s="63" t="n"/>
      <c r="AL307" s="60" t="n"/>
      <c r="AM307" s="60" t="n"/>
      <c r="AN307" s="64" t="n"/>
      <c r="AO307" s="64" t="n"/>
      <c r="AP307" s="64" t="n"/>
      <c r="AQ307" s="64" t="n"/>
      <c r="AR307" s="64" t="n"/>
      <c r="AS307" s="64" t="n"/>
      <c r="AT307" s="64" t="n"/>
      <c r="AU307" s="64" t="n"/>
      <c r="AV307" s="64" t="n"/>
      <c r="AW307" s="65" t="n"/>
      <c r="AX307" s="66" t="n"/>
      <c r="AY307" s="461" t="n"/>
      <c r="AZ307" s="67" t="n"/>
      <c r="BA307" s="66" t="n">
        <v>1</v>
      </c>
      <c r="BB307" s="66" t="n">
        <v>0</v>
      </c>
      <c r="BC307" s="66" t="n">
        <v>1.1</v>
      </c>
      <c r="BD307" s="66" t="n"/>
      <c r="BE307" s="66" t="n"/>
      <c r="BF307" s="24" t="inlineStr">
        <is>
          <t>توشيبا</t>
        </is>
      </c>
      <c r="BG307" s="68" t="inlineStr">
        <is>
          <t>توشيبا للاجهزة المرئية</t>
        </is>
      </c>
      <c r="BH307" s="68" t="n"/>
      <c r="BI307" s="68" t="n"/>
      <c r="BJ307" s="68" t="n"/>
      <c r="BK307" s="68" t="n"/>
      <c r="BL307" s="68" t="n"/>
      <c r="BM307" s="68" t="n"/>
      <c r="BN307" s="68" t="n"/>
      <c r="BO307" s="68" t="n"/>
      <c r="BP307" s="68" t="n"/>
      <c r="BQ307" s="68" t="n"/>
      <c r="BR307" s="68" t="n"/>
      <c r="BS307" s="68" t="n"/>
      <c r="BT307" s="68" t="n"/>
      <c r="BU307" s="68" t="n"/>
      <c r="BV307" s="68" t="n"/>
      <c r="BW307" s="68" t="n"/>
      <c r="BX307" s="68" t="n"/>
      <c r="BY307" s="68" t="n"/>
      <c r="BZ307" s="68" t="n"/>
      <c r="CA307" s="68" t="n"/>
      <c r="CB307" s="68" t="n"/>
      <c r="CC307" s="68" t="n"/>
      <c r="CD307" s="68" t="n"/>
      <c r="CE307" s="68" t="n"/>
      <c r="CF307" s="68" t="n"/>
      <c r="CG307" s="68" t="n"/>
      <c r="CH307" s="68" t="n"/>
      <c r="CI307" s="68" t="n"/>
      <c r="CJ307" s="68" t="n"/>
      <c r="CK307" s="68" t="n"/>
      <c r="CL307" s="68" t="n"/>
      <c r="CM307" s="68" t="n"/>
      <c r="CN307" s="68" t="n"/>
      <c r="CO307" s="68" t="n"/>
      <c r="CP307" s="68" t="n"/>
      <c r="CQ307" s="68" t="n"/>
      <c r="CR307" s="68" t="n"/>
      <c r="CS307" s="68" t="n"/>
      <c r="CT307" s="68" t="n"/>
      <c r="CU307" s="68" t="n"/>
      <c r="CV307" s="68" t="n"/>
    </row>
    <row r="308" ht="31.5" customFormat="1" customHeight="1" s="69">
      <c r="A308" s="56" t="n">
        <v>2021</v>
      </c>
      <c r="B308" s="57" t="n">
        <v>2</v>
      </c>
      <c r="C308" s="460" t="n"/>
      <c r="D308" s="57" t="n"/>
      <c r="E308" s="57" t="n"/>
      <c r="F308" s="58" t="n"/>
      <c r="G308" s="59" t="n"/>
      <c r="H308" s="59" t="n"/>
      <c r="I308" s="59" t="n"/>
      <c r="J308" s="59" t="n"/>
      <c r="K308" s="153" t="n"/>
      <c r="L308" s="154" t="n"/>
      <c r="M308" s="155" t="n"/>
      <c r="N308" s="94" t="n"/>
      <c r="O308" s="94" t="n"/>
      <c r="P308" s="94" t="n"/>
      <c r="Q308" s="94" t="n"/>
      <c r="R308" s="94" t="n"/>
      <c r="S308" s="60" t="n"/>
      <c r="T308" s="60" t="n"/>
      <c r="U308" s="94" t="n"/>
      <c r="V308" s="94" t="n"/>
      <c r="W308" s="94" t="n"/>
      <c r="X308" s="94" t="n"/>
      <c r="Y308" s="94" t="n"/>
      <c r="Z308" s="60" t="n"/>
      <c r="AA308" s="60" t="n"/>
      <c r="AB308" s="94" t="n"/>
      <c r="AC308" s="94" t="n"/>
      <c r="AD308" s="94" t="n"/>
      <c r="AE308" s="94" t="n"/>
      <c r="AF308" s="94" t="n"/>
      <c r="AG308" s="60" t="n"/>
      <c r="AH308" s="60" t="n"/>
      <c r="AI308" s="61" t="n"/>
      <c r="AJ308" s="62" t="n"/>
      <c r="AK308" s="63" t="n"/>
      <c r="AL308" s="60" t="n"/>
      <c r="AM308" s="60" t="n"/>
      <c r="AN308" s="64" t="n"/>
      <c r="AO308" s="64" t="n"/>
      <c r="AP308" s="64" t="n"/>
      <c r="AQ308" s="64" t="n"/>
      <c r="AR308" s="64" t="n"/>
      <c r="AS308" s="64" t="n"/>
      <c r="AT308" s="64" t="n"/>
      <c r="AU308" s="64" t="n"/>
      <c r="AV308" s="64" t="n"/>
      <c r="AW308" s="65" t="n"/>
      <c r="AX308" s="66" t="n"/>
      <c r="AY308" s="461" t="n"/>
      <c r="AZ308" s="67" t="n"/>
      <c r="BA308" s="66" t="n">
        <v>1</v>
      </c>
      <c r="BB308" s="66" t="n">
        <v>0</v>
      </c>
      <c r="BC308" s="66" t="n">
        <v>1.2</v>
      </c>
      <c r="BD308" s="66" t="n"/>
      <c r="BE308" s="66" t="n"/>
      <c r="BF308" s="24" t="inlineStr">
        <is>
          <t>توشيبا</t>
        </is>
      </c>
      <c r="BG308" s="68" t="inlineStr">
        <is>
          <t>توشيبا للاجهزة المرئية</t>
        </is>
      </c>
      <c r="BH308" s="68" t="n"/>
      <c r="BI308" s="68" t="n"/>
      <c r="BJ308" s="68" t="n"/>
      <c r="BK308" s="68" t="n"/>
      <c r="BL308" s="68" t="n"/>
      <c r="BM308" s="68" t="n"/>
      <c r="BN308" s="68" t="n"/>
      <c r="BO308" s="68" t="n"/>
      <c r="BP308" s="68" t="n"/>
      <c r="BQ308" s="68" t="n"/>
      <c r="BR308" s="68" t="n"/>
      <c r="BS308" s="68" t="n"/>
      <c r="BT308" s="68" t="n"/>
      <c r="BU308" s="68" t="n"/>
      <c r="BV308" s="68" t="n"/>
      <c r="BW308" s="68" t="n"/>
      <c r="BX308" s="68" t="n"/>
      <c r="BY308" s="68" t="n"/>
      <c r="BZ308" s="68" t="n"/>
      <c r="CA308" s="68" t="n"/>
      <c r="CB308" s="68" t="n"/>
      <c r="CC308" s="68" t="n"/>
      <c r="CD308" s="68" t="n"/>
      <c r="CE308" s="68" t="n"/>
      <c r="CF308" s="68" t="n"/>
      <c r="CG308" s="68" t="n"/>
      <c r="CH308" s="68" t="n"/>
      <c r="CI308" s="68" t="n"/>
      <c r="CJ308" s="68" t="n"/>
      <c r="CK308" s="68" t="n"/>
      <c r="CL308" s="68" t="n"/>
      <c r="CM308" s="68" t="n"/>
      <c r="CN308" s="68" t="n"/>
      <c r="CO308" s="68" t="n"/>
      <c r="CP308" s="68" t="n"/>
      <c r="CQ308" s="68" t="n"/>
      <c r="CR308" s="68" t="n"/>
      <c r="CS308" s="68" t="n"/>
      <c r="CT308" s="68" t="n"/>
      <c r="CU308" s="68" t="n"/>
      <c r="CV308" s="68" t="n"/>
    </row>
    <row r="309" ht="31.5" customFormat="1" customHeight="1" s="69">
      <c r="A309" s="56" t="n">
        <v>2021</v>
      </c>
      <c r="B309" s="57" t="n">
        <v>2</v>
      </c>
      <c r="C309" s="460" t="n"/>
      <c r="D309" s="57" t="n"/>
      <c r="E309" s="57" t="n"/>
      <c r="F309" s="58" t="n"/>
      <c r="G309" s="59" t="n"/>
      <c r="H309" s="59" t="n"/>
      <c r="I309" s="59" t="n"/>
      <c r="J309" s="59" t="n"/>
      <c r="K309" s="153" t="n"/>
      <c r="L309" s="154" t="n"/>
      <c r="M309" s="155" t="n"/>
      <c r="N309" s="94" t="n"/>
      <c r="O309" s="94" t="n"/>
      <c r="P309" s="94" t="n"/>
      <c r="Q309" s="94" t="n"/>
      <c r="R309" s="94" t="n"/>
      <c r="S309" s="60" t="n"/>
      <c r="T309" s="60" t="n"/>
      <c r="U309" s="94" t="n"/>
      <c r="V309" s="94" t="n"/>
      <c r="W309" s="94" t="n"/>
      <c r="X309" s="94" t="n"/>
      <c r="Y309" s="94" t="n"/>
      <c r="Z309" s="60" t="n"/>
      <c r="AA309" s="60" t="n"/>
      <c r="AB309" s="94" t="n"/>
      <c r="AC309" s="94" t="n"/>
      <c r="AD309" s="94" t="n"/>
      <c r="AE309" s="94" t="n"/>
      <c r="AF309" s="94" t="n"/>
      <c r="AG309" s="60" t="n"/>
      <c r="AH309" s="60" t="n"/>
      <c r="AI309" s="61" t="n"/>
      <c r="AJ309" s="62" t="n"/>
      <c r="AK309" s="63" t="n"/>
      <c r="AL309" s="60" t="n"/>
      <c r="AM309" s="60" t="n"/>
      <c r="AN309" s="64" t="n"/>
      <c r="AO309" s="64" t="n"/>
      <c r="AP309" s="64" t="n"/>
      <c r="AQ309" s="64" t="n"/>
      <c r="AR309" s="64" t="n"/>
      <c r="AS309" s="64" t="n"/>
      <c r="AT309" s="64" t="n"/>
      <c r="AU309" s="64" t="n"/>
      <c r="AV309" s="64" t="n"/>
      <c r="AW309" s="65" t="n"/>
      <c r="AX309" s="66" t="n"/>
      <c r="AY309" s="461" t="n"/>
      <c r="AZ309" s="67" t="n"/>
      <c r="BA309" s="66" t="n">
        <v>1</v>
      </c>
      <c r="BB309" s="66" t="n">
        <v>0.1</v>
      </c>
      <c r="BC309" s="66" t="n">
        <v>3.8</v>
      </c>
      <c r="BD309" s="66" t="n"/>
      <c r="BE309" s="66" t="n"/>
      <c r="BF309" s="24" t="inlineStr">
        <is>
          <t>توشيبا</t>
        </is>
      </c>
      <c r="BG309" s="68" t="inlineStr">
        <is>
          <t>توشيبا للاجهزة المرئية</t>
        </is>
      </c>
      <c r="BH309" s="68" t="n"/>
      <c r="BI309" s="68" t="n"/>
      <c r="BJ309" s="68" t="n"/>
      <c r="BK309" s="68" t="n"/>
      <c r="BL309" s="68" t="n"/>
      <c r="BM309" s="68" t="n"/>
      <c r="BN309" s="68" t="n"/>
      <c r="BO309" s="68" t="n"/>
      <c r="BP309" s="68" t="n"/>
      <c r="BQ309" s="68" t="n"/>
      <c r="BR309" s="68" t="n"/>
      <c r="BS309" s="68" t="n"/>
      <c r="BT309" s="68" t="n"/>
      <c r="BU309" s="68" t="n"/>
      <c r="BV309" s="68" t="n"/>
      <c r="BW309" s="68" t="n"/>
      <c r="BX309" s="68" t="n"/>
      <c r="BY309" s="68" t="n"/>
      <c r="BZ309" s="68" t="n"/>
      <c r="CA309" s="68" t="n"/>
      <c r="CB309" s="68" t="n"/>
      <c r="CC309" s="68" t="n"/>
      <c r="CD309" s="68" t="n"/>
      <c r="CE309" s="68" t="n"/>
      <c r="CF309" s="68" t="n"/>
      <c r="CG309" s="68" t="n"/>
      <c r="CH309" s="68" t="n"/>
      <c r="CI309" s="68" t="n"/>
      <c r="CJ309" s="68" t="n"/>
      <c r="CK309" s="68" t="n"/>
      <c r="CL309" s="68" t="n"/>
      <c r="CM309" s="68" t="n"/>
      <c r="CN309" s="68" t="n"/>
      <c r="CO309" s="68" t="n"/>
      <c r="CP309" s="68" t="n"/>
      <c r="CQ309" s="68" t="n"/>
      <c r="CR309" s="68" t="n"/>
      <c r="CS309" s="68" t="n"/>
      <c r="CT309" s="68" t="n"/>
      <c r="CU309" s="68" t="n"/>
      <c r="CV309" s="68" t="n"/>
    </row>
    <row r="310" ht="31.5" customFormat="1" customHeight="1" s="69">
      <c r="A310" s="56" t="n">
        <v>2021</v>
      </c>
      <c r="B310" s="57" t="n">
        <v>2</v>
      </c>
      <c r="C310" s="460" t="n"/>
      <c r="D310" s="57" t="n"/>
      <c r="E310" s="57" t="n"/>
      <c r="F310" s="58" t="n"/>
      <c r="G310" s="59" t="n"/>
      <c r="H310" s="59" t="n"/>
      <c r="I310" s="59" t="n"/>
      <c r="J310" s="59" t="n"/>
      <c r="K310" s="153" t="n"/>
      <c r="L310" s="154" t="n"/>
      <c r="M310" s="155" t="n"/>
      <c r="N310" s="94" t="n"/>
      <c r="O310" s="94" t="n"/>
      <c r="P310" s="94" t="n"/>
      <c r="Q310" s="94" t="n"/>
      <c r="R310" s="94" t="n"/>
      <c r="S310" s="60" t="n"/>
      <c r="T310" s="60" t="n"/>
      <c r="U310" s="94" t="n"/>
      <c r="V310" s="94" t="n"/>
      <c r="W310" s="94" t="n"/>
      <c r="X310" s="94" t="n"/>
      <c r="Y310" s="94" t="n"/>
      <c r="Z310" s="60" t="n"/>
      <c r="AA310" s="60" t="n"/>
      <c r="AB310" s="94" t="n"/>
      <c r="AC310" s="94" t="n"/>
      <c r="AD310" s="94" t="n"/>
      <c r="AE310" s="94" t="n"/>
      <c r="AF310" s="94" t="n"/>
      <c r="AG310" s="60" t="n"/>
      <c r="AH310" s="60" t="n"/>
      <c r="AI310" s="61" t="n"/>
      <c r="AJ310" s="62" t="n"/>
      <c r="AK310" s="63" t="n"/>
      <c r="AL310" s="60" t="n"/>
      <c r="AM310" s="60" t="n"/>
      <c r="AN310" s="64" t="n"/>
      <c r="AO310" s="64" t="n"/>
      <c r="AP310" s="64" t="n"/>
      <c r="AQ310" s="64" t="n"/>
      <c r="AR310" s="64" t="n"/>
      <c r="AS310" s="64" t="n"/>
      <c r="AT310" s="64" t="n"/>
      <c r="AU310" s="64" t="n"/>
      <c r="AV310" s="64" t="n"/>
      <c r="AW310" s="65" t="n"/>
      <c r="AX310" s="66" t="n"/>
      <c r="AY310" s="461" t="n"/>
      <c r="AZ310" s="67" t="n"/>
      <c r="BA310" s="66" t="n"/>
      <c r="BB310" s="66" t="n">
        <v>0</v>
      </c>
      <c r="BC310" s="66" t="n">
        <v>0.3</v>
      </c>
      <c r="BD310" s="66" t="n">
        <v>6.6</v>
      </c>
      <c r="BE310" s="66" t="n">
        <v>72.09999999999999</v>
      </c>
      <c r="BF310" s="24" t="inlineStr">
        <is>
          <t>LG</t>
        </is>
      </c>
      <c r="BG310" s="68" t="inlineStr">
        <is>
          <t>HE</t>
        </is>
      </c>
      <c r="BH310" s="68" t="inlineStr">
        <is>
          <t>MFZ67209701</t>
        </is>
      </c>
      <c r="BI310" s="68" t="inlineStr">
        <is>
          <t>mma</t>
        </is>
      </c>
      <c r="BJ310" s="68" t="n"/>
      <c r="BK310" s="68" t="n"/>
      <c r="BL310" s="68" t="n"/>
      <c r="BM310" s="68" t="n"/>
      <c r="BN310" s="68" t="n"/>
      <c r="BO310" s="68" t="n"/>
      <c r="BP310" s="68" t="n"/>
      <c r="BQ310" s="68" t="n"/>
      <c r="BR310" s="68" t="n"/>
      <c r="BS310" s="68" t="n"/>
      <c r="BT310" s="68" t="n"/>
      <c r="BU310" s="68" t="n"/>
      <c r="BV310" s="68" t="n"/>
      <c r="BW310" s="68" t="n"/>
      <c r="BX310" s="68" t="n"/>
      <c r="BY310" s="68" t="n"/>
      <c r="BZ310" s="68" t="n"/>
      <c r="CA310" s="68" t="n"/>
      <c r="CB310" s="68" t="n"/>
      <c r="CC310" s="68" t="n"/>
      <c r="CD310" s="68" t="n"/>
      <c r="CE310" s="68" t="n"/>
      <c r="CF310" s="68" t="n"/>
      <c r="CG310" s="68" t="n"/>
      <c r="CH310" s="68" t="n"/>
      <c r="CI310" s="68" t="n"/>
      <c r="CJ310" s="68" t="n"/>
      <c r="CK310" s="68" t="n"/>
      <c r="CL310" s="68" t="n"/>
      <c r="CM310" s="68" t="n"/>
      <c r="CN310" s="68" t="n"/>
      <c r="CO310" s="68" t="n"/>
      <c r="CP310" s="68" t="n"/>
      <c r="CQ310" s="68" t="n"/>
      <c r="CR310" s="68" t="n"/>
      <c r="CS310" s="68" t="n"/>
      <c r="CT310" s="68" t="n"/>
      <c r="CU310" s="68" t="n"/>
      <c r="CV310" s="68" t="n"/>
    </row>
    <row r="311" ht="31.5" customFormat="1" customHeight="1" s="69">
      <c r="A311" s="56" t="n">
        <v>2021</v>
      </c>
      <c r="B311" s="57" t="n">
        <v>2</v>
      </c>
      <c r="C311" s="460" t="n"/>
      <c r="D311" s="57" t="n"/>
      <c r="E311" s="57" t="n"/>
      <c r="F311" s="58" t="n"/>
      <c r="G311" s="59" t="n"/>
      <c r="H311" s="59" t="n"/>
      <c r="I311" s="59" t="n"/>
      <c r="J311" s="59" t="n"/>
      <c r="K311" s="153" t="n"/>
      <c r="L311" s="154" t="n"/>
      <c r="M311" s="155" t="n"/>
      <c r="N311" s="94" t="n"/>
      <c r="O311" s="94" t="n"/>
      <c r="P311" s="94" t="n"/>
      <c r="Q311" s="94" t="n"/>
      <c r="R311" s="94" t="n"/>
      <c r="S311" s="60" t="n"/>
      <c r="T311" s="60" t="n"/>
      <c r="U311" s="94" t="n"/>
      <c r="V311" s="94" t="n"/>
      <c r="W311" s="94" t="n"/>
      <c r="X311" s="94" t="n"/>
      <c r="Y311" s="94" t="n"/>
      <c r="Z311" s="60" t="n"/>
      <c r="AA311" s="60" t="n"/>
      <c r="AB311" s="94" t="n"/>
      <c r="AC311" s="94" t="n"/>
      <c r="AD311" s="94" t="n"/>
      <c r="AE311" s="94" t="n"/>
      <c r="AF311" s="94" t="n"/>
      <c r="AG311" s="60" t="n"/>
      <c r="AH311" s="60" t="n"/>
      <c r="AI311" s="61" t="n"/>
      <c r="AJ311" s="62" t="n"/>
      <c r="AK311" s="63" t="n"/>
      <c r="AL311" s="60" t="n"/>
      <c r="AM311" s="60" t="n"/>
      <c r="AN311" s="64" t="n"/>
      <c r="AO311" s="64" t="n"/>
      <c r="AP311" s="64" t="n"/>
      <c r="AQ311" s="64" t="n"/>
      <c r="AR311" s="64" t="n"/>
      <c r="AS311" s="64" t="n"/>
      <c r="AT311" s="64" t="n"/>
      <c r="AU311" s="64" t="n"/>
      <c r="AV311" s="64" t="n"/>
      <c r="AW311" s="65" t="n"/>
      <c r="AX311" s="66" t="n"/>
      <c r="AY311" s="461" t="n"/>
      <c r="AZ311" s="67" t="n"/>
      <c r="BA311" s="66" t="n"/>
      <c r="BB311" s="66" t="n"/>
      <c r="BC311" s="66" t="n"/>
      <c r="BD311" s="66" t="n"/>
      <c r="BE311" s="66" t="n"/>
      <c r="BF311" s="24" t="inlineStr">
        <is>
          <t>LG</t>
        </is>
      </c>
      <c r="BG311" s="68" t="inlineStr">
        <is>
          <t>HE</t>
        </is>
      </c>
      <c r="BH311" s="68" t="inlineStr">
        <is>
          <t>MFZ66151901</t>
        </is>
      </c>
      <c r="BI311" s="68" t="inlineStr">
        <is>
          <t>mma</t>
        </is>
      </c>
      <c r="BJ311" s="68" t="n"/>
      <c r="BK311" s="68" t="n"/>
      <c r="BL311" s="68" t="n"/>
      <c r="BM311" s="68" t="n"/>
      <c r="BN311" s="68" t="n"/>
      <c r="BO311" s="68" t="n"/>
      <c r="BP311" s="68" t="n"/>
      <c r="BQ311" s="68" t="n"/>
      <c r="BR311" s="68" t="n"/>
      <c r="BS311" s="68" t="n"/>
      <c r="BT311" s="68" t="n"/>
      <c r="BU311" s="68" t="n"/>
      <c r="BV311" s="68" t="n"/>
      <c r="BW311" s="68" t="n"/>
      <c r="BX311" s="68" t="n"/>
      <c r="BY311" s="68" t="n"/>
      <c r="BZ311" s="68" t="n"/>
      <c r="CA311" s="68" t="n"/>
      <c r="CB311" s="68" t="n"/>
      <c r="CC311" s="68" t="n"/>
      <c r="CD311" s="68" t="n"/>
      <c r="CE311" s="68" t="n"/>
      <c r="CF311" s="68" t="n"/>
      <c r="CG311" s="68" t="n"/>
      <c r="CH311" s="68" t="n"/>
      <c r="CI311" s="68" t="n"/>
      <c r="CJ311" s="68" t="n"/>
      <c r="CK311" s="68" t="n"/>
      <c r="CL311" s="68" t="n"/>
      <c r="CM311" s="68" t="n"/>
      <c r="CN311" s="68" t="n"/>
      <c r="CO311" s="68" t="n"/>
      <c r="CP311" s="68" t="n"/>
      <c r="CQ311" s="68" t="n"/>
      <c r="CR311" s="68" t="n"/>
      <c r="CS311" s="68" t="n"/>
      <c r="CT311" s="68" t="n"/>
      <c r="CU311" s="68" t="n"/>
      <c r="CV311" s="68" t="n"/>
    </row>
    <row r="312" ht="31.5" customFormat="1" customHeight="1" s="69">
      <c r="A312" s="56" t="n">
        <v>2021</v>
      </c>
      <c r="B312" s="57" t="n">
        <v>2</v>
      </c>
      <c r="C312" s="460" t="n"/>
      <c r="D312" s="57" t="n"/>
      <c r="E312" s="57" t="n"/>
      <c r="F312" s="58" t="n"/>
      <c r="G312" s="59" t="n"/>
      <c r="H312" s="59" t="n"/>
      <c r="I312" s="59" t="n"/>
      <c r="J312" s="59" t="n"/>
      <c r="K312" s="153" t="n"/>
      <c r="L312" s="154" t="n"/>
      <c r="M312" s="155" t="n"/>
      <c r="N312" s="94" t="n"/>
      <c r="O312" s="94" t="n"/>
      <c r="P312" s="94" t="n"/>
      <c r="Q312" s="94" t="n"/>
      <c r="R312" s="94" t="n"/>
      <c r="S312" s="60" t="n"/>
      <c r="T312" s="60" t="n"/>
      <c r="U312" s="94" t="n"/>
      <c r="V312" s="94" t="n"/>
      <c r="W312" s="94" t="n"/>
      <c r="X312" s="94" t="n"/>
      <c r="Y312" s="94" t="n"/>
      <c r="Z312" s="60" t="n"/>
      <c r="AA312" s="60" t="n"/>
      <c r="AB312" s="94" t="n"/>
      <c r="AC312" s="94" t="n"/>
      <c r="AD312" s="94" t="n"/>
      <c r="AE312" s="94" t="n"/>
      <c r="AF312" s="94" t="n"/>
      <c r="AG312" s="60" t="n"/>
      <c r="AH312" s="60" t="n"/>
      <c r="AI312" s="61" t="n"/>
      <c r="AJ312" s="62" t="n"/>
      <c r="AK312" s="63" t="n"/>
      <c r="AL312" s="60" t="n"/>
      <c r="AM312" s="60" t="n"/>
      <c r="AN312" s="64" t="n"/>
      <c r="AO312" s="64" t="n"/>
      <c r="AP312" s="64" t="n"/>
      <c r="AQ312" s="64" t="n"/>
      <c r="AR312" s="64" t="n"/>
      <c r="AS312" s="64" t="n"/>
      <c r="AT312" s="64" t="n"/>
      <c r="AU312" s="64" t="n"/>
      <c r="AV312" s="64" t="n"/>
      <c r="AW312" s="65" t="n"/>
      <c r="AX312" s="66" t="n"/>
      <c r="AY312" s="461" t="n"/>
      <c r="AZ312" s="67" t="n"/>
      <c r="BA312" s="66" t="n">
        <v>1</v>
      </c>
      <c r="BB312" s="66" t="n">
        <v>0</v>
      </c>
      <c r="BC312" s="66" t="n">
        <v>0.6</v>
      </c>
      <c r="BD312" s="66" t="n">
        <v>3.9</v>
      </c>
      <c r="BE312" s="66" t="n">
        <v>541.1</v>
      </c>
      <c r="BF312" s="24" t="inlineStr">
        <is>
          <t>LG</t>
        </is>
      </c>
      <c r="BG312" s="68" t="inlineStr">
        <is>
          <t>HE</t>
        </is>
      </c>
      <c r="BH312" s="68" t="inlineStr">
        <is>
          <t>MFZ67207701</t>
        </is>
      </c>
      <c r="BI312" s="68" t="inlineStr">
        <is>
          <t>mma</t>
        </is>
      </c>
      <c r="BJ312" s="68" t="n"/>
      <c r="BK312" s="68" t="n"/>
      <c r="BL312" s="68" t="n"/>
      <c r="BM312" s="68" t="n"/>
      <c r="BN312" s="68" t="n"/>
      <c r="BO312" s="68" t="n"/>
      <c r="BP312" s="68" t="n"/>
      <c r="BQ312" s="68" t="n"/>
      <c r="BR312" s="68" t="n"/>
      <c r="BS312" s="68" t="n"/>
      <c r="BT312" s="68" t="n"/>
      <c r="BU312" s="68" t="n"/>
      <c r="BV312" s="68" t="n"/>
      <c r="BW312" s="68" t="n"/>
      <c r="BX312" s="68" t="n"/>
      <c r="BY312" s="68" t="n"/>
      <c r="BZ312" s="68" t="n"/>
      <c r="CA312" s="68" t="n"/>
      <c r="CB312" s="68" t="n"/>
      <c r="CC312" s="68" t="n"/>
      <c r="CD312" s="68" t="n"/>
      <c r="CE312" s="68" t="n"/>
      <c r="CF312" s="68" t="n"/>
      <c r="CG312" s="68" t="n"/>
      <c r="CH312" s="68" t="n"/>
      <c r="CI312" s="68" t="n"/>
      <c r="CJ312" s="68" t="n"/>
      <c r="CK312" s="68" t="n"/>
      <c r="CL312" s="68" t="n"/>
      <c r="CM312" s="68" t="n"/>
      <c r="CN312" s="68" t="n"/>
      <c r="CO312" s="68" t="n"/>
      <c r="CP312" s="68" t="n"/>
      <c r="CQ312" s="68" t="n"/>
      <c r="CR312" s="68" t="n"/>
      <c r="CS312" s="68" t="n"/>
      <c r="CT312" s="68" t="n"/>
      <c r="CU312" s="68" t="n"/>
      <c r="CV312" s="68" t="n"/>
    </row>
    <row r="313" ht="31.5" customFormat="1" customHeight="1" s="69">
      <c r="A313" s="56" t="n">
        <v>2021</v>
      </c>
      <c r="B313" s="57" t="n">
        <v>2</v>
      </c>
      <c r="C313" s="460" t="n"/>
      <c r="D313" s="57" t="n"/>
      <c r="E313" s="57" t="n"/>
      <c r="F313" s="58" t="n"/>
      <c r="G313" s="59" t="n"/>
      <c r="H313" s="59" t="n"/>
      <c r="I313" s="59" t="n"/>
      <c r="J313" s="59" t="n"/>
      <c r="K313" s="153" t="n"/>
      <c r="L313" s="154" t="n"/>
      <c r="M313" s="155" t="n"/>
      <c r="N313" s="94" t="n"/>
      <c r="O313" s="94" t="n"/>
      <c r="P313" s="94" t="n"/>
      <c r="Q313" s="94" t="n"/>
      <c r="R313" s="94" t="n"/>
      <c r="S313" s="60" t="n"/>
      <c r="T313" s="60" t="n"/>
      <c r="U313" s="94" t="n"/>
      <c r="V313" s="94" t="n"/>
      <c r="W313" s="94" t="n"/>
      <c r="X313" s="94" t="n"/>
      <c r="Y313" s="94" t="n"/>
      <c r="Z313" s="60" t="n"/>
      <c r="AA313" s="60" t="n"/>
      <c r="AB313" s="94" t="n"/>
      <c r="AC313" s="94" t="n"/>
      <c r="AD313" s="94" t="n"/>
      <c r="AE313" s="94" t="n"/>
      <c r="AF313" s="94" t="n"/>
      <c r="AG313" s="60" t="n"/>
      <c r="AH313" s="60" t="n"/>
      <c r="AI313" s="61" t="n"/>
      <c r="AJ313" s="62" t="n"/>
      <c r="AK313" s="63" t="n"/>
      <c r="AL313" s="60" t="n"/>
      <c r="AM313" s="60" t="n"/>
      <c r="AN313" s="64" t="n"/>
      <c r="AO313" s="64" t="n"/>
      <c r="AP313" s="64" t="n"/>
      <c r="AQ313" s="64" t="n"/>
      <c r="AR313" s="64" t="n"/>
      <c r="AS313" s="64" t="n"/>
      <c r="AT313" s="64" t="n"/>
      <c r="AU313" s="64" t="n"/>
      <c r="AV313" s="64" t="n"/>
      <c r="AW313" s="65" t="n"/>
      <c r="AX313" s="66" t="n"/>
      <c r="AY313" s="461" t="n"/>
      <c r="AZ313" s="67" t="n"/>
      <c r="BA313" s="66" t="n">
        <v>1</v>
      </c>
      <c r="BB313" s="66" t="n">
        <v>0</v>
      </c>
      <c r="BC313" s="66" t="n">
        <v>7.3</v>
      </c>
      <c r="BD313" s="66" t="n">
        <v>1.8</v>
      </c>
      <c r="BE313" s="66" t="n">
        <v>632.6</v>
      </c>
      <c r="BF313" s="24" t="inlineStr">
        <is>
          <t>عملاء متنوعون</t>
        </is>
      </c>
      <c r="BG313" s="68" t="n"/>
      <c r="BH313" s="68" t="n"/>
      <c r="BI313" s="68" t="n"/>
      <c r="BJ313" s="68" t="n"/>
      <c r="BK313" s="68" t="n"/>
      <c r="BL313" s="68" t="n"/>
      <c r="BM313" s="68" t="n"/>
      <c r="BN313" s="68" t="n"/>
      <c r="BO313" s="68" t="n"/>
      <c r="BP313" s="68" t="n"/>
      <c r="BQ313" s="68" t="n"/>
      <c r="BR313" s="68" t="n"/>
      <c r="BS313" s="68" t="n"/>
      <c r="BT313" s="68" t="n"/>
      <c r="BU313" s="68" t="n"/>
      <c r="BV313" s="68" t="n"/>
      <c r="BW313" s="68" t="n"/>
      <c r="BX313" s="68" t="n"/>
      <c r="BY313" s="68" t="n"/>
      <c r="BZ313" s="68" t="n"/>
      <c r="CA313" s="68" t="n"/>
      <c r="CB313" s="68" t="n"/>
      <c r="CC313" s="68" t="n"/>
      <c r="CD313" s="68" t="n"/>
      <c r="CE313" s="68" t="n"/>
      <c r="CF313" s="68" t="n"/>
      <c r="CG313" s="68" t="n"/>
      <c r="CH313" s="68" t="n"/>
      <c r="CI313" s="68" t="n"/>
      <c r="CJ313" s="68" t="n"/>
      <c r="CK313" s="68" t="n"/>
      <c r="CL313" s="68" t="n"/>
      <c r="CM313" s="68" t="n"/>
      <c r="CN313" s="68" t="n"/>
      <c r="CO313" s="68" t="n"/>
      <c r="CP313" s="68" t="n"/>
      <c r="CQ313" s="68" t="n"/>
      <c r="CR313" s="68" t="n"/>
      <c r="CS313" s="68" t="n"/>
      <c r="CT313" s="68" t="n"/>
      <c r="CU313" s="68" t="n"/>
      <c r="CV313" s="68" t="n"/>
    </row>
    <row r="314" ht="31.5" customFormat="1" customHeight="1" s="69">
      <c r="A314" s="56" t="n">
        <v>2021</v>
      </c>
      <c r="B314" s="57" t="n">
        <v>2</v>
      </c>
      <c r="C314" s="460" t="n"/>
      <c r="D314" s="57" t="n"/>
      <c r="E314" s="57" t="n"/>
      <c r="F314" s="58" t="n"/>
      <c r="G314" s="59" t="n"/>
      <c r="H314" s="59" t="n"/>
      <c r="I314" s="59" t="n"/>
      <c r="J314" s="59" t="n"/>
      <c r="K314" s="153" t="n"/>
      <c r="L314" s="154" t="n"/>
      <c r="M314" s="155" t="n"/>
      <c r="N314" s="94" t="n"/>
      <c r="O314" s="94" t="n"/>
      <c r="P314" s="94" t="n"/>
      <c r="Q314" s="94" t="n"/>
      <c r="R314" s="94" t="n"/>
      <c r="S314" s="60" t="n"/>
      <c r="T314" s="60" t="n"/>
      <c r="U314" s="94" t="n"/>
      <c r="V314" s="94" t="n"/>
      <c r="W314" s="94" t="n"/>
      <c r="X314" s="94" t="n"/>
      <c r="Y314" s="94" t="n"/>
      <c r="Z314" s="60" t="n"/>
      <c r="AA314" s="60" t="n"/>
      <c r="AB314" s="94" t="n"/>
      <c r="AC314" s="94" t="n"/>
      <c r="AD314" s="94" t="n"/>
      <c r="AE314" s="94" t="n"/>
      <c r="AF314" s="94" t="n"/>
      <c r="AG314" s="60" t="n"/>
      <c r="AH314" s="60" t="n"/>
      <c r="AI314" s="61" t="n"/>
      <c r="AJ314" s="62" t="n"/>
      <c r="AK314" s="63" t="n"/>
      <c r="AL314" s="60" t="n"/>
      <c r="AM314" s="60" t="n"/>
      <c r="AN314" s="64" t="n"/>
      <c r="AO314" s="64" t="n"/>
      <c r="AP314" s="64" t="n"/>
      <c r="AQ314" s="64" t="n"/>
      <c r="AR314" s="64" t="n"/>
      <c r="AS314" s="64" t="n"/>
      <c r="AT314" s="64" t="n"/>
      <c r="AU314" s="64" t="n"/>
      <c r="AV314" s="64" t="n"/>
      <c r="AW314" s="65" t="n"/>
      <c r="AX314" s="66" t="n"/>
      <c r="AY314" s="461" t="n"/>
      <c r="AZ314" s="67" t="n"/>
      <c r="BA314" s="66" t="n">
        <v>1</v>
      </c>
      <c r="BB314" s="66" t="n">
        <v>0</v>
      </c>
      <c r="BC314" s="66" t="n">
        <v>3.4</v>
      </c>
      <c r="BD314" s="66" t="n">
        <v>6.3</v>
      </c>
      <c r="BE314" s="66" t="n">
        <v>519</v>
      </c>
      <c r="BF314" s="24" t="inlineStr">
        <is>
          <t>الكترولوكس</t>
        </is>
      </c>
      <c r="BG314" s="68" t="inlineStr">
        <is>
          <t>القاهرة للصناعات المغذية بوتاجازات</t>
        </is>
      </c>
      <c r="BH314" s="68" t="inlineStr">
        <is>
          <t>A07465002</t>
        </is>
      </c>
      <c r="BI314" s="68" t="n"/>
      <c r="BJ314" s="68" t="n"/>
      <c r="BK314" s="68" t="n"/>
      <c r="BL314" s="68" t="n"/>
      <c r="BM314" s="68" t="n"/>
      <c r="BN314" s="68" t="n"/>
      <c r="BO314" s="68" t="n"/>
      <c r="BP314" s="68" t="n"/>
      <c r="BQ314" s="68" t="n"/>
      <c r="BR314" s="68" t="n"/>
      <c r="BS314" s="68" t="n"/>
      <c r="BT314" s="68" t="n"/>
      <c r="BU314" s="68" t="n"/>
      <c r="BV314" s="68" t="n"/>
      <c r="BW314" s="68" t="n"/>
      <c r="BX314" s="68" t="n"/>
      <c r="BY314" s="68" t="n"/>
      <c r="BZ314" s="68" t="n"/>
      <c r="CA314" s="68" t="n"/>
      <c r="CB314" s="68" t="n"/>
      <c r="CC314" s="68" t="n"/>
      <c r="CD314" s="68" t="n"/>
      <c r="CE314" s="68" t="n"/>
      <c r="CF314" s="68" t="n"/>
      <c r="CG314" s="68" t="n"/>
      <c r="CH314" s="68" t="n"/>
      <c r="CI314" s="68" t="n"/>
      <c r="CJ314" s="68" t="n"/>
      <c r="CK314" s="68" t="n"/>
      <c r="CL314" s="68" t="n"/>
      <c r="CM314" s="68" t="n"/>
      <c r="CN314" s="68" t="n"/>
      <c r="CO314" s="68" t="n"/>
      <c r="CP314" s="68" t="n"/>
      <c r="CQ314" s="68" t="n"/>
      <c r="CR314" s="68" t="n"/>
      <c r="CS314" s="68" t="n"/>
      <c r="CT314" s="68" t="n"/>
      <c r="CU314" s="68" t="n"/>
      <c r="CV314" s="68" t="n"/>
    </row>
    <row r="315" ht="31.5" customFormat="1" customHeight="1" s="69">
      <c r="A315" s="56" t="n">
        <v>2021</v>
      </c>
      <c r="B315" s="57" t="n">
        <v>2</v>
      </c>
      <c r="C315" s="460" t="n"/>
      <c r="D315" s="57" t="n"/>
      <c r="E315" s="57" t="n"/>
      <c r="F315" s="58" t="n"/>
      <c r="G315" s="59" t="n"/>
      <c r="H315" s="59" t="n"/>
      <c r="I315" s="59" t="n"/>
      <c r="J315" s="59" t="n"/>
      <c r="K315" s="153" t="n"/>
      <c r="L315" s="154" t="n"/>
      <c r="M315" s="155" t="n"/>
      <c r="N315" s="94" t="n"/>
      <c r="O315" s="94" t="n"/>
      <c r="P315" s="94" t="n"/>
      <c r="Q315" s="94" t="n"/>
      <c r="R315" s="94" t="n"/>
      <c r="S315" s="60" t="n"/>
      <c r="T315" s="60" t="n"/>
      <c r="U315" s="94" t="n"/>
      <c r="V315" s="94" t="n"/>
      <c r="W315" s="94" t="n"/>
      <c r="X315" s="94" t="n"/>
      <c r="Y315" s="94" t="n"/>
      <c r="Z315" s="60" t="n"/>
      <c r="AA315" s="60" t="n"/>
      <c r="AB315" s="94" t="n"/>
      <c r="AC315" s="94" t="n"/>
      <c r="AD315" s="94" t="n"/>
      <c r="AE315" s="94" t="n"/>
      <c r="AF315" s="94" t="n"/>
      <c r="AG315" s="60" t="n"/>
      <c r="AH315" s="60" t="n"/>
      <c r="AI315" s="61" t="n"/>
      <c r="AJ315" s="62" t="n"/>
      <c r="AK315" s="63" t="n"/>
      <c r="AL315" s="60" t="n"/>
      <c r="AM315" s="60" t="n"/>
      <c r="AN315" s="64" t="n"/>
      <c r="AO315" s="64" t="n"/>
      <c r="AP315" s="64" t="n"/>
      <c r="AQ315" s="64" t="n"/>
      <c r="AR315" s="64" t="n"/>
      <c r="AS315" s="64" t="n"/>
      <c r="AT315" s="64" t="n"/>
      <c r="AU315" s="64" t="n"/>
      <c r="AV315" s="64" t="n"/>
      <c r="AW315" s="65" t="n"/>
      <c r="AX315" s="66" t="n"/>
      <c r="AY315" s="461" t="n"/>
      <c r="AZ315" s="67" t="n"/>
      <c r="BA315" s="66" t="n">
        <v>1</v>
      </c>
      <c r="BB315" s="66" t="n">
        <v>22.3</v>
      </c>
      <c r="BC315" s="66" t="n">
        <v>2355.7</v>
      </c>
      <c r="BD315" s="66" t="n">
        <v>0.2</v>
      </c>
      <c r="BE315" s="66" t="n">
        <v>20.5</v>
      </c>
      <c r="BF315" s="24" t="inlineStr">
        <is>
          <t>اطلانتيك</t>
        </is>
      </c>
      <c r="BG315" s="68" t="inlineStr">
        <is>
          <t>اطلانتيك</t>
        </is>
      </c>
      <c r="BH315" s="68" t="n"/>
      <c r="BI315" s="68" t="n"/>
      <c r="BJ315" s="68" t="n"/>
      <c r="BK315" s="68" t="n"/>
      <c r="BL315" s="68" t="n"/>
      <c r="BM315" s="68" t="n"/>
      <c r="BN315" s="68" t="n"/>
      <c r="BO315" s="68" t="n"/>
      <c r="BP315" s="68" t="n"/>
      <c r="BQ315" s="68" t="n"/>
      <c r="BR315" s="68" t="n"/>
      <c r="BS315" s="68" t="n"/>
      <c r="BT315" s="68" t="n"/>
      <c r="BU315" s="68" t="n"/>
      <c r="BV315" s="68" t="n"/>
      <c r="BW315" s="68" t="n"/>
      <c r="BX315" s="68" t="n"/>
      <c r="BY315" s="68" t="n"/>
      <c r="BZ315" s="68" t="n"/>
      <c r="CA315" s="68" t="n"/>
      <c r="CB315" s="68" t="n"/>
      <c r="CC315" s="68" t="n"/>
      <c r="CD315" s="68" t="n"/>
      <c r="CE315" s="68" t="n"/>
      <c r="CF315" s="68" t="n"/>
      <c r="CG315" s="68" t="n"/>
      <c r="CH315" s="68" t="n"/>
      <c r="CI315" s="68" t="n"/>
      <c r="CJ315" s="68" t="n"/>
      <c r="CK315" s="68" t="n"/>
      <c r="CL315" s="68" t="n"/>
      <c r="CM315" s="68" t="n"/>
      <c r="CN315" s="68" t="n"/>
      <c r="CO315" s="68" t="n"/>
      <c r="CP315" s="68" t="n"/>
      <c r="CQ315" s="68" t="n"/>
      <c r="CR315" s="68" t="n"/>
      <c r="CS315" s="68" t="n"/>
      <c r="CT315" s="68" t="n"/>
      <c r="CU315" s="68" t="n"/>
      <c r="CV315" s="68" t="n"/>
    </row>
    <row r="316" ht="31.5" customFormat="1" customHeight="1" s="69">
      <c r="A316" s="56" t="n">
        <v>2021</v>
      </c>
      <c r="B316" s="57" t="n">
        <v>2</v>
      </c>
      <c r="C316" s="460" t="n"/>
      <c r="D316" s="57" t="n"/>
      <c r="E316" s="57" t="n"/>
      <c r="F316" s="58" t="n"/>
      <c r="G316" s="59" t="n"/>
      <c r="H316" s="59" t="n"/>
      <c r="I316" s="59" t="n"/>
      <c r="J316" s="59" t="n"/>
      <c r="K316" s="153" t="n"/>
      <c r="L316" s="154" t="n"/>
      <c r="M316" s="155" t="n"/>
      <c r="N316" s="94" t="n"/>
      <c r="O316" s="94" t="n"/>
      <c r="P316" s="94" t="n"/>
      <c r="Q316" s="94" t="n"/>
      <c r="R316" s="94" t="n"/>
      <c r="S316" s="60" t="n"/>
      <c r="T316" s="60" t="n"/>
      <c r="U316" s="94" t="n"/>
      <c r="V316" s="94" t="n"/>
      <c r="W316" s="94" t="n"/>
      <c r="X316" s="94" t="n"/>
      <c r="Y316" s="94" t="n"/>
      <c r="Z316" s="60" t="n"/>
      <c r="AA316" s="60" t="n"/>
      <c r="AB316" s="94" t="n"/>
      <c r="AC316" s="94" t="n"/>
      <c r="AD316" s="94" t="n"/>
      <c r="AE316" s="94" t="n"/>
      <c r="AF316" s="94" t="n"/>
      <c r="AG316" s="60" t="n"/>
      <c r="AH316" s="60" t="n"/>
      <c r="AI316" s="61" t="n"/>
      <c r="AJ316" s="62" t="n"/>
      <c r="AK316" s="63" t="n"/>
      <c r="AL316" s="60" t="n"/>
      <c r="AM316" s="60" t="n"/>
      <c r="AN316" s="64" t="n"/>
      <c r="AO316" s="64" t="n"/>
      <c r="AP316" s="64" t="n"/>
      <c r="AQ316" s="64" t="n"/>
      <c r="AR316" s="64" t="n"/>
      <c r="AS316" s="64" t="n"/>
      <c r="AT316" s="64" t="n"/>
      <c r="AU316" s="64" t="n"/>
      <c r="AV316" s="64" t="n"/>
      <c r="AW316" s="65" t="n"/>
      <c r="AX316" s="66" t="n"/>
      <c r="AY316" s="461" t="n"/>
      <c r="AZ316" s="67" t="n"/>
      <c r="BA316" s="66" t="n">
        <v>1</v>
      </c>
      <c r="BB316" s="66" t="n">
        <v>0.1</v>
      </c>
      <c r="BC316" s="66" t="n">
        <v>10.4</v>
      </c>
      <c r="BD316" s="66" t="n">
        <v>4.1</v>
      </c>
      <c r="BE316" s="66" t="n">
        <v>433.1</v>
      </c>
      <c r="BF316" s="24" t="inlineStr">
        <is>
          <t>الكترولوكس</t>
        </is>
      </c>
      <c r="BG316" s="68" t="inlineStr">
        <is>
          <t>القاهرة للصناعات المغذية سخانات</t>
        </is>
      </c>
      <c r="BH316" s="68" t="inlineStr">
        <is>
          <t>PHEWP0112</t>
        </is>
      </c>
      <c r="BI316" s="68" t="n"/>
      <c r="BJ316" s="68" t="n"/>
      <c r="BK316" s="68" t="n"/>
      <c r="BL316" s="68" t="n"/>
      <c r="BM316" s="68" t="n"/>
      <c r="BN316" s="68" t="n"/>
      <c r="BO316" s="68" t="n"/>
      <c r="BP316" s="68" t="n"/>
      <c r="BQ316" s="68" t="n"/>
      <c r="BR316" s="68" t="n"/>
      <c r="BS316" s="68" t="n"/>
      <c r="BT316" s="68" t="n"/>
      <c r="BU316" s="68" t="n"/>
      <c r="BV316" s="68" t="n"/>
      <c r="BW316" s="68" t="n"/>
      <c r="BX316" s="68" t="n"/>
      <c r="BY316" s="68" t="n"/>
      <c r="BZ316" s="68" t="n"/>
      <c r="CA316" s="68" t="n"/>
      <c r="CB316" s="68" t="n"/>
      <c r="CC316" s="68" t="n"/>
      <c r="CD316" s="68" t="n"/>
      <c r="CE316" s="68" t="n"/>
      <c r="CF316" s="68" t="n"/>
      <c r="CG316" s="68" t="n"/>
      <c r="CH316" s="68" t="n"/>
      <c r="CI316" s="68" t="n"/>
      <c r="CJ316" s="68" t="n"/>
      <c r="CK316" s="68" t="n"/>
      <c r="CL316" s="68" t="n"/>
      <c r="CM316" s="68" t="n"/>
      <c r="CN316" s="68" t="n"/>
      <c r="CO316" s="68" t="n"/>
      <c r="CP316" s="68" t="n"/>
      <c r="CQ316" s="68" t="n"/>
      <c r="CR316" s="68" t="n"/>
      <c r="CS316" s="68" t="n"/>
      <c r="CT316" s="68" t="n"/>
      <c r="CU316" s="68" t="n"/>
      <c r="CV316" s="68" t="n"/>
    </row>
    <row r="317" ht="31.5" customFormat="1" customHeight="1" s="69">
      <c r="A317" s="56" t="n">
        <v>2021</v>
      </c>
      <c r="B317" s="57" t="n">
        <v>2</v>
      </c>
      <c r="C317" s="460" t="n"/>
      <c r="D317" s="57" t="n"/>
      <c r="E317" s="57" t="n"/>
      <c r="F317" s="58" t="n"/>
      <c r="G317" s="59" t="n"/>
      <c r="H317" s="59" t="n"/>
      <c r="I317" s="59" t="n"/>
      <c r="J317" s="59" t="n"/>
      <c r="K317" s="153" t="n"/>
      <c r="L317" s="154" t="n"/>
      <c r="M317" s="155" t="n"/>
      <c r="N317" s="94" t="n"/>
      <c r="O317" s="94" t="n"/>
      <c r="P317" s="94" t="n"/>
      <c r="Q317" s="94" t="n"/>
      <c r="R317" s="94" t="n"/>
      <c r="S317" s="60" t="n"/>
      <c r="T317" s="60" t="n"/>
      <c r="U317" s="94" t="n"/>
      <c r="V317" s="94" t="n"/>
      <c r="W317" s="94" t="n"/>
      <c r="X317" s="94" t="n"/>
      <c r="Y317" s="94" t="n"/>
      <c r="Z317" s="60" t="n"/>
      <c r="AA317" s="60" t="n"/>
      <c r="AB317" s="94" t="n"/>
      <c r="AC317" s="94" t="n"/>
      <c r="AD317" s="94" t="n"/>
      <c r="AE317" s="94" t="n"/>
      <c r="AF317" s="94" t="n"/>
      <c r="AG317" s="60" t="n"/>
      <c r="AH317" s="60" t="n"/>
      <c r="AI317" s="61" t="n"/>
      <c r="AJ317" s="62" t="n"/>
      <c r="AK317" s="63" t="n"/>
      <c r="AL317" s="60" t="n"/>
      <c r="AM317" s="60" t="n"/>
      <c r="AN317" s="64" t="n"/>
      <c r="AO317" s="64" t="n"/>
      <c r="AP317" s="64" t="n"/>
      <c r="AQ317" s="64" t="n"/>
      <c r="AR317" s="64" t="n"/>
      <c r="AS317" s="64" t="n"/>
      <c r="AT317" s="64" t="n"/>
      <c r="AU317" s="64" t="n"/>
      <c r="AV317" s="64" t="n"/>
      <c r="AW317" s="65" t="n"/>
      <c r="AX317" s="66" t="n"/>
      <c r="AY317" s="461" t="n"/>
      <c r="AZ317" s="67" t="n"/>
      <c r="BA317" s="66" t="n">
        <v>1</v>
      </c>
      <c r="BB317" s="66" t="n">
        <v>0</v>
      </c>
      <c r="BC317" s="66" t="n">
        <v>0.8</v>
      </c>
      <c r="BD317" s="66" t="n">
        <v>4.5</v>
      </c>
      <c r="BE317" s="66" t="n">
        <v>329.1</v>
      </c>
      <c r="BF317" s="24" t="inlineStr">
        <is>
          <t>عملاء متنوعون</t>
        </is>
      </c>
      <c r="BG317" s="68" t="n"/>
      <c r="BH317" s="68" t="n"/>
      <c r="BI317" s="68" t="n"/>
      <c r="BJ317" s="68" t="n"/>
      <c r="BK317" s="68" t="n"/>
      <c r="BL317" s="68" t="n"/>
      <c r="BM317" s="68" t="n"/>
      <c r="BN317" s="68" t="n"/>
      <c r="BO317" s="68" t="n"/>
      <c r="BP317" s="68" t="n"/>
      <c r="BQ317" s="68" t="n"/>
      <c r="BR317" s="68" t="n"/>
      <c r="BS317" s="68" t="n"/>
      <c r="BT317" s="68" t="n"/>
      <c r="BU317" s="68" t="n"/>
      <c r="BV317" s="68" t="n"/>
      <c r="BW317" s="68" t="n"/>
      <c r="BX317" s="68" t="n"/>
      <c r="BY317" s="68" t="n"/>
      <c r="BZ317" s="68" t="n"/>
      <c r="CA317" s="68" t="n"/>
      <c r="CB317" s="68" t="n"/>
      <c r="CC317" s="68" t="n"/>
      <c r="CD317" s="68" t="n"/>
      <c r="CE317" s="68" t="n"/>
      <c r="CF317" s="68" t="n"/>
      <c r="CG317" s="68" t="n"/>
      <c r="CH317" s="68" t="n"/>
      <c r="CI317" s="68" t="n"/>
      <c r="CJ317" s="68" t="n"/>
      <c r="CK317" s="68" t="n"/>
      <c r="CL317" s="68" t="n"/>
      <c r="CM317" s="68" t="n"/>
      <c r="CN317" s="68" t="n"/>
      <c r="CO317" s="68" t="n"/>
      <c r="CP317" s="68" t="n"/>
      <c r="CQ317" s="68" t="n"/>
      <c r="CR317" s="68" t="n"/>
      <c r="CS317" s="68" t="n"/>
      <c r="CT317" s="68" t="n"/>
      <c r="CU317" s="68" t="n"/>
      <c r="CV317" s="68" t="n"/>
    </row>
    <row r="318" ht="31.5" customFormat="1" customHeight="1" s="69">
      <c r="A318" s="56" t="n">
        <v>2021</v>
      </c>
      <c r="B318" s="57" t="n">
        <v>2</v>
      </c>
      <c r="C318" s="460" t="n"/>
      <c r="D318" s="57" t="n"/>
      <c r="E318" s="57" t="n"/>
      <c r="F318" s="58" t="n"/>
      <c r="G318" s="59" t="n"/>
      <c r="H318" s="59" t="n"/>
      <c r="I318" s="59" t="n"/>
      <c r="J318" s="59" t="n"/>
      <c r="K318" s="153" t="n"/>
      <c r="L318" s="154" t="n"/>
      <c r="M318" s="155" t="n"/>
      <c r="N318" s="94" t="n"/>
      <c r="O318" s="94" t="n"/>
      <c r="P318" s="94" t="n"/>
      <c r="Q318" s="94" t="n"/>
      <c r="R318" s="94" t="n"/>
      <c r="S318" s="60" t="n"/>
      <c r="T318" s="60" t="n"/>
      <c r="U318" s="94" t="n"/>
      <c r="V318" s="94" t="n"/>
      <c r="W318" s="94" t="n"/>
      <c r="X318" s="94" t="n"/>
      <c r="Y318" s="94" t="n"/>
      <c r="Z318" s="60" t="n"/>
      <c r="AA318" s="60" t="n"/>
      <c r="AB318" s="94" t="n"/>
      <c r="AC318" s="94" t="n"/>
      <c r="AD318" s="94" t="n"/>
      <c r="AE318" s="94" t="n"/>
      <c r="AF318" s="94" t="n"/>
      <c r="AG318" s="60" t="n"/>
      <c r="AH318" s="60" t="n"/>
      <c r="AI318" s="61" t="n"/>
      <c r="AJ318" s="62" t="n"/>
      <c r="AK318" s="63" t="n"/>
      <c r="AL318" s="60" t="n"/>
      <c r="AM318" s="60" t="n"/>
      <c r="AN318" s="64" t="n"/>
      <c r="AO318" s="64" t="n"/>
      <c r="AP318" s="64" t="n"/>
      <c r="AQ318" s="64" t="n"/>
      <c r="AR318" s="64" t="n"/>
      <c r="AS318" s="64" t="n"/>
      <c r="AT318" s="64" t="n"/>
      <c r="AU318" s="64" t="n"/>
      <c r="AV318" s="64" t="n"/>
      <c r="AW318" s="65" t="n"/>
      <c r="AX318" s="66" t="n"/>
      <c r="AY318" s="461" t="n"/>
      <c r="AZ318" s="67" t="n"/>
      <c r="BA318" s="66" t="n">
        <v>1</v>
      </c>
      <c r="BB318" s="66" t="n">
        <v>0</v>
      </c>
      <c r="BC318" s="66" t="n">
        <v>1.6</v>
      </c>
      <c r="BD318" s="66" t="n">
        <v>4.7</v>
      </c>
      <c r="BE318" s="66" t="n">
        <v>527.8</v>
      </c>
      <c r="BF318" s="24" t="inlineStr">
        <is>
          <t>عملاء متنوعون</t>
        </is>
      </c>
      <c r="BG318" s="68" t="n"/>
      <c r="BH318" s="68" t="n"/>
      <c r="BI318" s="68" t="n"/>
      <c r="BJ318" s="68" t="n"/>
      <c r="BK318" s="68" t="n"/>
      <c r="BL318" s="68" t="n"/>
      <c r="BM318" s="68" t="n"/>
      <c r="BN318" s="68" t="n"/>
      <c r="BO318" s="68" t="n"/>
      <c r="BP318" s="68" t="n"/>
      <c r="BQ318" s="68" t="n"/>
      <c r="BR318" s="68" t="n"/>
      <c r="BS318" s="68" t="n"/>
      <c r="BT318" s="68" t="n"/>
      <c r="BU318" s="68" t="n"/>
      <c r="BV318" s="68" t="n"/>
      <c r="BW318" s="68" t="n"/>
      <c r="BX318" s="68" t="n"/>
      <c r="BY318" s="68" t="n"/>
      <c r="BZ318" s="68" t="n"/>
      <c r="CA318" s="68" t="n"/>
      <c r="CB318" s="68" t="n"/>
      <c r="CC318" s="68" t="n"/>
      <c r="CD318" s="68" t="n"/>
      <c r="CE318" s="68" t="n"/>
      <c r="CF318" s="68" t="n"/>
      <c r="CG318" s="68" t="n"/>
      <c r="CH318" s="68" t="n"/>
      <c r="CI318" s="68" t="n"/>
      <c r="CJ318" s="68" t="n"/>
      <c r="CK318" s="68" t="n"/>
      <c r="CL318" s="68" t="n"/>
      <c r="CM318" s="68" t="n"/>
      <c r="CN318" s="68" t="n"/>
      <c r="CO318" s="68" t="n"/>
      <c r="CP318" s="68" t="n"/>
      <c r="CQ318" s="68" t="n"/>
      <c r="CR318" s="68" t="n"/>
      <c r="CS318" s="68" t="n"/>
      <c r="CT318" s="68" t="n"/>
      <c r="CU318" s="68" t="n"/>
      <c r="CV318" s="68" t="n"/>
    </row>
    <row r="319" ht="31.5" customFormat="1" customHeight="1" s="69">
      <c r="A319" s="56" t="n">
        <v>2021</v>
      </c>
      <c r="B319" s="57" t="n">
        <v>2</v>
      </c>
      <c r="C319" s="460" t="n"/>
      <c r="D319" s="57" t="n"/>
      <c r="E319" s="57" t="n"/>
      <c r="F319" s="58" t="n"/>
      <c r="G319" s="59" t="n"/>
      <c r="H319" s="59" t="n"/>
      <c r="I319" s="59" t="n"/>
      <c r="J319" s="59" t="n"/>
      <c r="K319" s="153" t="n"/>
      <c r="L319" s="154" t="n"/>
      <c r="M319" s="155" t="n"/>
      <c r="N319" s="94" t="n"/>
      <c r="O319" s="94" t="n"/>
      <c r="P319" s="94" t="n"/>
      <c r="Q319" s="94" t="n"/>
      <c r="R319" s="94" t="n"/>
      <c r="S319" s="60" t="n"/>
      <c r="T319" s="60" t="n"/>
      <c r="U319" s="94" t="n"/>
      <c r="V319" s="94" t="n"/>
      <c r="W319" s="94" t="n"/>
      <c r="X319" s="94" t="n"/>
      <c r="Y319" s="94" t="n"/>
      <c r="Z319" s="60" t="n"/>
      <c r="AA319" s="60" t="n"/>
      <c r="AB319" s="94" t="n"/>
      <c r="AC319" s="94" t="n"/>
      <c r="AD319" s="94" t="n"/>
      <c r="AE319" s="94" t="n"/>
      <c r="AF319" s="94" t="n"/>
      <c r="AG319" s="60" t="n"/>
      <c r="AH319" s="60" t="n"/>
      <c r="AI319" s="61" t="n"/>
      <c r="AJ319" s="62" t="n"/>
      <c r="AK319" s="63" t="n"/>
      <c r="AL319" s="60" t="n"/>
      <c r="AM319" s="60" t="n"/>
      <c r="AN319" s="64" t="n"/>
      <c r="AO319" s="64" t="n"/>
      <c r="AP319" s="64" t="n"/>
      <c r="AQ319" s="64" t="n"/>
      <c r="AR319" s="64" t="n"/>
      <c r="AS319" s="64" t="n"/>
      <c r="AT319" s="64" t="n"/>
      <c r="AU319" s="64" t="n"/>
      <c r="AV319" s="64" t="n"/>
      <c r="AW319" s="65" t="n"/>
      <c r="AX319" s="66" t="n"/>
      <c r="AY319" s="461" t="n"/>
      <c r="AZ319" s="67" t="n"/>
      <c r="BA319" s="66" t="n"/>
      <c r="BB319" s="66" t="n">
        <v>0.1</v>
      </c>
      <c r="BC319" s="66" t="n">
        <v>5.9</v>
      </c>
      <c r="BD319" s="66" t="n">
        <v>4.5</v>
      </c>
      <c r="BE319" s="66" t="n">
        <v>230.4</v>
      </c>
      <c r="BF319" s="24" t="inlineStr">
        <is>
          <t xml:space="preserve">الهندسية لانتاج الاجهزة المنزلية </t>
        </is>
      </c>
      <c r="BG319" s="68" t="inlineStr">
        <is>
          <t xml:space="preserve">الهندسية لانتاج الاجهزة المنزلية </t>
        </is>
      </c>
      <c r="BH319" s="68" t="n"/>
      <c r="BI319" s="68" t="n"/>
      <c r="BJ319" s="68" t="n"/>
      <c r="BK319" s="68" t="n"/>
      <c r="BL319" s="68" t="n"/>
      <c r="BM319" s="68" t="n"/>
      <c r="BN319" s="68" t="n"/>
      <c r="BO319" s="68" t="n"/>
      <c r="BP319" s="68" t="n"/>
      <c r="BQ319" s="68" t="n"/>
      <c r="BR319" s="68" t="n"/>
      <c r="BS319" s="68" t="n"/>
      <c r="BT319" s="68" t="n"/>
      <c r="BU319" s="68" t="n"/>
      <c r="BV319" s="68" t="n"/>
      <c r="BW319" s="68" t="n"/>
      <c r="BX319" s="68" t="n"/>
      <c r="BY319" s="68" t="n"/>
      <c r="BZ319" s="68" t="n"/>
      <c r="CA319" s="68" t="n"/>
      <c r="CB319" s="68" t="n"/>
      <c r="CC319" s="68" t="n"/>
      <c r="CD319" s="68" t="n"/>
      <c r="CE319" s="68" t="n"/>
      <c r="CF319" s="68" t="n"/>
      <c r="CG319" s="68" t="n"/>
      <c r="CH319" s="68" t="n"/>
      <c r="CI319" s="68" t="n"/>
      <c r="CJ319" s="68" t="n"/>
      <c r="CK319" s="68" t="n"/>
      <c r="CL319" s="68" t="n"/>
      <c r="CM319" s="68" t="n"/>
      <c r="CN319" s="68" t="n"/>
      <c r="CO319" s="68" t="n"/>
      <c r="CP319" s="68" t="n"/>
      <c r="CQ319" s="68" t="n"/>
      <c r="CR319" s="68" t="n"/>
      <c r="CS319" s="68" t="n"/>
      <c r="CT319" s="68" t="n"/>
      <c r="CU319" s="68" t="n"/>
      <c r="CV319" s="68" t="n"/>
    </row>
    <row r="320" ht="31.5" customFormat="1" customHeight="1" s="69">
      <c r="A320" s="56" t="n">
        <v>2021</v>
      </c>
      <c r="B320" s="57" t="n">
        <v>2</v>
      </c>
      <c r="C320" s="460" t="n"/>
      <c r="D320" s="57" t="n"/>
      <c r="E320" s="57" t="n"/>
      <c r="F320" s="58" t="n"/>
      <c r="G320" s="59" t="n"/>
      <c r="H320" s="59" t="n"/>
      <c r="I320" s="59" t="n"/>
      <c r="J320" s="59" t="n"/>
      <c r="K320" s="153" t="n"/>
      <c r="L320" s="154" t="n"/>
      <c r="M320" s="155" t="n"/>
      <c r="N320" s="94" t="n"/>
      <c r="O320" s="94" t="n"/>
      <c r="P320" s="94" t="n"/>
      <c r="Q320" s="94" t="n"/>
      <c r="R320" s="94" t="n"/>
      <c r="S320" s="60" t="n"/>
      <c r="T320" s="60" t="n"/>
      <c r="U320" s="94" t="n"/>
      <c r="V320" s="94" t="n"/>
      <c r="W320" s="94" t="n"/>
      <c r="X320" s="94" t="n"/>
      <c r="Y320" s="94" t="n"/>
      <c r="Z320" s="60" t="n"/>
      <c r="AA320" s="60" t="n"/>
      <c r="AB320" s="94" t="n"/>
      <c r="AC320" s="94" t="n"/>
      <c r="AD320" s="94" t="n"/>
      <c r="AE320" s="94" t="n"/>
      <c r="AF320" s="94" t="n"/>
      <c r="AG320" s="60" t="n"/>
      <c r="AH320" s="60" t="n"/>
      <c r="AI320" s="61" t="n"/>
      <c r="AJ320" s="62" t="n"/>
      <c r="AK320" s="63" t="n"/>
      <c r="AL320" s="60" t="n"/>
      <c r="AM320" s="60" t="n"/>
      <c r="AN320" s="64" t="n"/>
      <c r="AO320" s="64" t="n"/>
      <c r="AP320" s="64" t="n"/>
      <c r="AQ320" s="64" t="n"/>
      <c r="AR320" s="64" t="n"/>
      <c r="AS320" s="64" t="n"/>
      <c r="AT320" s="64" t="n"/>
      <c r="AU320" s="64" t="n"/>
      <c r="AV320" s="64" t="n"/>
      <c r="AW320" s="65" t="n"/>
      <c r="AX320" s="66" t="n"/>
      <c r="AY320" s="461" t="n"/>
      <c r="AZ320" s="67" t="n"/>
      <c r="BA320" s="66" t="n"/>
      <c r="BB320" s="66" t="n">
        <v>0</v>
      </c>
      <c r="BC320" s="66" t="n">
        <v>0</v>
      </c>
      <c r="BD320" s="66" t="n"/>
      <c r="BE320" s="66" t="n"/>
      <c r="BF320" s="24" t="inlineStr">
        <is>
          <t>LG</t>
        </is>
      </c>
      <c r="BG320" s="68" t="inlineStr">
        <is>
          <t>HE</t>
        </is>
      </c>
      <c r="BH320" s="68" t="inlineStr">
        <is>
          <t>mfz66236501</t>
        </is>
      </c>
      <c r="BI320" s="68" t="inlineStr">
        <is>
          <t>mma</t>
        </is>
      </c>
      <c r="BJ320" s="68" t="n"/>
      <c r="BK320" s="68" t="n"/>
      <c r="BL320" s="68" t="n"/>
      <c r="BM320" s="68" t="n"/>
      <c r="BN320" s="68" t="n"/>
      <c r="BO320" s="68" t="n"/>
      <c r="BP320" s="68" t="n"/>
      <c r="BQ320" s="68" t="n"/>
      <c r="BR320" s="68" t="n"/>
      <c r="BS320" s="68" t="n"/>
      <c r="BT320" s="68" t="n"/>
      <c r="BU320" s="68" t="n"/>
      <c r="BV320" s="68" t="n"/>
      <c r="BW320" s="68" t="n"/>
      <c r="BX320" s="68" t="n"/>
      <c r="BY320" s="68" t="n"/>
      <c r="BZ320" s="68" t="n"/>
      <c r="CA320" s="68" t="n"/>
      <c r="CB320" s="68" t="n"/>
      <c r="CC320" s="68" t="n"/>
      <c r="CD320" s="68" t="n"/>
      <c r="CE320" s="68" t="n"/>
      <c r="CF320" s="68" t="n"/>
      <c r="CG320" s="68" t="n"/>
      <c r="CH320" s="68" t="n"/>
      <c r="CI320" s="68" t="n"/>
      <c r="CJ320" s="68" t="n"/>
      <c r="CK320" s="68" t="n"/>
      <c r="CL320" s="68" t="n"/>
      <c r="CM320" s="68" t="n"/>
      <c r="CN320" s="68" t="n"/>
      <c r="CO320" s="68" t="n"/>
      <c r="CP320" s="68" t="n"/>
      <c r="CQ320" s="68" t="n"/>
      <c r="CR320" s="68" t="n"/>
      <c r="CS320" s="68" t="n"/>
      <c r="CT320" s="68" t="n"/>
      <c r="CU320" s="68" t="n"/>
      <c r="CV320" s="68" t="n"/>
    </row>
    <row r="321" ht="31.5" customFormat="1" customHeight="1" s="69">
      <c r="A321" s="56" t="n">
        <v>2021</v>
      </c>
      <c r="B321" s="57" t="n">
        <v>2</v>
      </c>
      <c r="C321" s="460" t="n"/>
      <c r="D321" s="57" t="n"/>
      <c r="E321" s="57" t="n"/>
      <c r="F321" s="58" t="n"/>
      <c r="G321" s="59" t="n"/>
      <c r="H321" s="59" t="n"/>
      <c r="I321" s="59" t="n"/>
      <c r="J321" s="59" t="n"/>
      <c r="K321" s="153" t="n"/>
      <c r="L321" s="154" t="n"/>
      <c r="M321" s="155" t="n"/>
      <c r="N321" s="94" t="n"/>
      <c r="O321" s="94" t="n"/>
      <c r="P321" s="94" t="n"/>
      <c r="Q321" s="94" t="n"/>
      <c r="R321" s="94" t="n"/>
      <c r="S321" s="60" t="n"/>
      <c r="T321" s="60" t="n"/>
      <c r="U321" s="94" t="n"/>
      <c r="V321" s="94" t="n"/>
      <c r="W321" s="94" t="n"/>
      <c r="X321" s="94" t="n"/>
      <c r="Y321" s="94" t="n"/>
      <c r="Z321" s="60" t="n"/>
      <c r="AA321" s="60" t="n"/>
      <c r="AB321" s="94" t="n"/>
      <c r="AC321" s="94" t="n"/>
      <c r="AD321" s="94" t="n"/>
      <c r="AE321" s="94" t="n"/>
      <c r="AF321" s="94" t="n"/>
      <c r="AG321" s="60" t="n"/>
      <c r="AH321" s="60" t="n"/>
      <c r="AI321" s="61" t="n"/>
      <c r="AJ321" s="62" t="n"/>
      <c r="AK321" s="63" t="n"/>
      <c r="AL321" s="60" t="n"/>
      <c r="AM321" s="60" t="n"/>
      <c r="AN321" s="64" t="n"/>
      <c r="AO321" s="64" t="n"/>
      <c r="AP321" s="64" t="n"/>
      <c r="AQ321" s="64" t="n"/>
      <c r="AR321" s="64" t="n"/>
      <c r="AS321" s="64" t="n"/>
      <c r="AT321" s="64" t="n"/>
      <c r="AU321" s="64" t="n"/>
      <c r="AV321" s="64" t="n"/>
      <c r="AW321" s="65" t="n"/>
      <c r="AX321" s="66" t="n"/>
      <c r="AY321" s="461" t="n"/>
      <c r="AZ321" s="67" t="n"/>
      <c r="BA321" s="66" t="n">
        <v>1</v>
      </c>
      <c r="BB321" s="66" t="n">
        <v>0.2</v>
      </c>
      <c r="BC321" s="66" t="n">
        <v>17.6</v>
      </c>
      <c r="BD321" s="66" t="n">
        <v>2.2</v>
      </c>
      <c r="BE321" s="66" t="n">
        <v>219.3</v>
      </c>
      <c r="BF321" s="24" t="inlineStr">
        <is>
          <t>اطلانتيك</t>
        </is>
      </c>
      <c r="BG321" s="68" t="inlineStr">
        <is>
          <t>اطلانتيك</t>
        </is>
      </c>
      <c r="BH321" s="68" t="n"/>
      <c r="BI321" s="68" t="n"/>
      <c r="BJ321" s="68" t="n"/>
      <c r="BK321" s="68" t="n"/>
      <c r="BL321" s="68" t="n"/>
      <c r="BM321" s="68" t="n"/>
      <c r="BN321" s="68" t="n"/>
      <c r="BO321" s="68" t="n"/>
      <c r="BP321" s="68" t="n"/>
      <c r="BQ321" s="68" t="n"/>
      <c r="BR321" s="68" t="n"/>
      <c r="BS321" s="68" t="n"/>
      <c r="BT321" s="68" t="n"/>
      <c r="BU321" s="68" t="n"/>
      <c r="BV321" s="68" t="n"/>
      <c r="BW321" s="68" t="n"/>
      <c r="BX321" s="68" t="n"/>
      <c r="BY321" s="68" t="n"/>
      <c r="BZ321" s="68" t="n"/>
      <c r="CA321" s="68" t="n"/>
      <c r="CB321" s="68" t="n"/>
      <c r="CC321" s="68" t="n"/>
      <c r="CD321" s="68" t="n"/>
      <c r="CE321" s="68" t="n"/>
      <c r="CF321" s="68" t="n"/>
      <c r="CG321" s="68" t="n"/>
      <c r="CH321" s="68" t="n"/>
      <c r="CI321" s="68" t="n"/>
      <c r="CJ321" s="68" t="n"/>
      <c r="CK321" s="68" t="n"/>
      <c r="CL321" s="68" t="n"/>
      <c r="CM321" s="68" t="n"/>
      <c r="CN321" s="68" t="n"/>
      <c r="CO321" s="68" t="n"/>
      <c r="CP321" s="68" t="n"/>
      <c r="CQ321" s="68" t="n"/>
      <c r="CR321" s="68" t="n"/>
      <c r="CS321" s="68" t="n"/>
      <c r="CT321" s="68" t="n"/>
      <c r="CU321" s="68" t="n"/>
      <c r="CV321" s="68" t="n"/>
    </row>
    <row r="322" ht="31.5" customFormat="1" customHeight="1" s="69">
      <c r="A322" s="56" t="n">
        <v>2021</v>
      </c>
      <c r="B322" s="57" t="n">
        <v>2</v>
      </c>
      <c r="C322" s="460" t="n"/>
      <c r="D322" s="57" t="n"/>
      <c r="E322" s="57" t="n"/>
      <c r="F322" s="58" t="n"/>
      <c r="G322" s="59" t="n"/>
      <c r="H322" s="59" t="n"/>
      <c r="I322" s="59" t="n"/>
      <c r="J322" s="59" t="n"/>
      <c r="K322" s="153" t="n"/>
      <c r="L322" s="154" t="n"/>
      <c r="M322" s="155" t="n"/>
      <c r="N322" s="94" t="n"/>
      <c r="O322" s="94" t="n"/>
      <c r="P322" s="94" t="n"/>
      <c r="Q322" s="94" t="n"/>
      <c r="R322" s="94" t="n"/>
      <c r="S322" s="60" t="n"/>
      <c r="T322" s="60" t="n"/>
      <c r="U322" s="94" t="n"/>
      <c r="V322" s="94" t="n"/>
      <c r="W322" s="94" t="n"/>
      <c r="X322" s="94" t="n"/>
      <c r="Y322" s="94" t="n"/>
      <c r="Z322" s="60" t="n"/>
      <c r="AA322" s="60" t="n"/>
      <c r="AB322" s="94" t="n"/>
      <c r="AC322" s="94" t="n"/>
      <c r="AD322" s="94" t="n"/>
      <c r="AE322" s="94" t="n"/>
      <c r="AF322" s="94" t="n"/>
      <c r="AG322" s="60" t="n"/>
      <c r="AH322" s="60" t="n"/>
      <c r="AI322" s="61" t="n"/>
      <c r="AJ322" s="62" t="n"/>
      <c r="AK322" s="63" t="n"/>
      <c r="AL322" s="60" t="n"/>
      <c r="AM322" s="60" t="n"/>
      <c r="AN322" s="64" t="n"/>
      <c r="AO322" s="64" t="n"/>
      <c r="AP322" s="64" t="n"/>
      <c r="AQ322" s="64" t="n"/>
      <c r="AR322" s="64" t="n"/>
      <c r="AS322" s="64" t="n"/>
      <c r="AT322" s="64" t="n"/>
      <c r="AU322" s="64" t="n"/>
      <c r="AV322" s="64" t="n"/>
      <c r="AW322" s="65" t="n"/>
      <c r="AX322" s="66" t="n"/>
      <c r="AY322" s="461" t="n"/>
      <c r="AZ322" s="67" t="n"/>
      <c r="BA322" s="66" t="n">
        <v>1</v>
      </c>
      <c r="BB322" s="66" t="n">
        <v>0.2</v>
      </c>
      <c r="BC322" s="66" t="n">
        <v>19.5</v>
      </c>
      <c r="BD322" s="66" t="n">
        <v>1.8</v>
      </c>
      <c r="BE322" s="66" t="n">
        <v>239.2</v>
      </c>
      <c r="BF322" s="24" t="inlineStr">
        <is>
          <t>اطلانتيك</t>
        </is>
      </c>
      <c r="BG322" s="68" t="inlineStr">
        <is>
          <t>اطلانتيك</t>
        </is>
      </c>
      <c r="BH322" s="68" t="n"/>
      <c r="BI322" s="68" t="n"/>
      <c r="BJ322" s="68" t="n"/>
      <c r="BK322" s="68" t="n"/>
      <c r="BL322" s="68" t="n"/>
      <c r="BM322" s="68" t="n"/>
      <c r="BN322" s="68" t="n"/>
      <c r="BO322" s="68" t="n"/>
      <c r="BP322" s="68" t="n"/>
      <c r="BQ322" s="68" t="n"/>
      <c r="BR322" s="68" t="n"/>
      <c r="BS322" s="68" t="n"/>
      <c r="BT322" s="68" t="n"/>
      <c r="BU322" s="68" t="n"/>
      <c r="BV322" s="68" t="n"/>
      <c r="BW322" s="68" t="n"/>
      <c r="BX322" s="68" t="n"/>
      <c r="BY322" s="68" t="n"/>
      <c r="BZ322" s="68" t="n"/>
      <c r="CA322" s="68" t="n"/>
      <c r="CB322" s="68" t="n"/>
      <c r="CC322" s="68" t="n"/>
      <c r="CD322" s="68" t="n"/>
      <c r="CE322" s="68" t="n"/>
      <c r="CF322" s="68" t="n"/>
      <c r="CG322" s="68" t="n"/>
      <c r="CH322" s="68" t="n"/>
      <c r="CI322" s="68" t="n"/>
      <c r="CJ322" s="68" t="n"/>
      <c r="CK322" s="68" t="n"/>
      <c r="CL322" s="68" t="n"/>
      <c r="CM322" s="68" t="n"/>
      <c r="CN322" s="68" t="n"/>
      <c r="CO322" s="68" t="n"/>
      <c r="CP322" s="68" t="n"/>
      <c r="CQ322" s="68" t="n"/>
      <c r="CR322" s="68" t="n"/>
      <c r="CS322" s="68" t="n"/>
      <c r="CT322" s="68" t="n"/>
      <c r="CU322" s="68" t="n"/>
      <c r="CV322" s="68" t="n"/>
    </row>
    <row r="323" ht="31.5" customFormat="1" customHeight="1" s="69">
      <c r="A323" s="56" t="n">
        <v>2021</v>
      </c>
      <c r="B323" s="57" t="n">
        <v>2</v>
      </c>
      <c r="C323" s="460" t="n"/>
      <c r="D323" s="57" t="n"/>
      <c r="E323" s="57" t="n"/>
      <c r="F323" s="58" t="n"/>
      <c r="G323" s="59" t="n"/>
      <c r="H323" s="59" t="n"/>
      <c r="I323" s="59" t="n"/>
      <c r="J323" s="59" t="n"/>
      <c r="K323" s="153" t="n"/>
      <c r="L323" s="154" t="n"/>
      <c r="M323" s="155" t="n"/>
      <c r="N323" s="94" t="n"/>
      <c r="O323" s="94" t="n"/>
      <c r="P323" s="94" t="n"/>
      <c r="Q323" s="94" t="n"/>
      <c r="R323" s="94" t="n"/>
      <c r="S323" s="60" t="n"/>
      <c r="T323" s="60" t="n"/>
      <c r="U323" s="94" t="n"/>
      <c r="V323" s="94" t="n"/>
      <c r="W323" s="94" t="n"/>
      <c r="X323" s="94" t="n"/>
      <c r="Y323" s="94" t="n"/>
      <c r="Z323" s="60" t="n"/>
      <c r="AA323" s="60" t="n"/>
      <c r="AB323" s="94" t="n"/>
      <c r="AC323" s="94" t="n"/>
      <c r="AD323" s="94" t="n"/>
      <c r="AE323" s="94" t="n"/>
      <c r="AF323" s="94" t="n"/>
      <c r="AG323" s="60" t="n"/>
      <c r="AH323" s="60" t="n"/>
      <c r="AI323" s="61" t="n"/>
      <c r="AJ323" s="62" t="n"/>
      <c r="AK323" s="63" t="n"/>
      <c r="AL323" s="60" t="n"/>
      <c r="AM323" s="60" t="n"/>
      <c r="AN323" s="64" t="n"/>
      <c r="AO323" s="64" t="n"/>
      <c r="AP323" s="64" t="n"/>
      <c r="AQ323" s="64" t="n"/>
      <c r="AR323" s="64" t="n"/>
      <c r="AS323" s="64" t="n"/>
      <c r="AT323" s="64" t="n"/>
      <c r="AU323" s="64" t="n"/>
      <c r="AV323" s="64" t="n"/>
      <c r="AW323" s="65" t="n"/>
      <c r="AX323" s="66" t="n"/>
      <c r="AY323" s="461" t="n"/>
      <c r="AZ323" s="67" t="n"/>
      <c r="BA323" s="66" t="n"/>
      <c r="BB323" s="66" t="n"/>
      <c r="BC323" s="66" t="n">
        <v>7.1</v>
      </c>
      <c r="BD323" s="66" t="n"/>
      <c r="BE323" s="66" t="n"/>
      <c r="BF323" s="24" t="inlineStr">
        <is>
          <t>LG</t>
        </is>
      </c>
      <c r="BG323" s="68" t="inlineStr">
        <is>
          <t>HE</t>
        </is>
      </c>
      <c r="BH323" s="68" t="inlineStr">
        <is>
          <t>AGG76599801</t>
        </is>
      </c>
      <c r="BI323" s="68" t="inlineStr">
        <is>
          <t>mmf</t>
        </is>
      </c>
      <c r="BJ323" s="68" t="n"/>
      <c r="BK323" s="68" t="n"/>
      <c r="BL323" s="68" t="n"/>
      <c r="BM323" s="68" t="n"/>
      <c r="BN323" s="68" t="n"/>
      <c r="BO323" s="68" t="n"/>
      <c r="BP323" s="68" t="n"/>
      <c r="BQ323" s="68" t="n"/>
      <c r="BR323" s="68" t="n"/>
      <c r="BS323" s="68" t="n"/>
      <c r="BT323" s="68" t="n"/>
      <c r="BU323" s="68" t="n"/>
      <c r="BV323" s="68" t="n"/>
      <c r="BW323" s="68" t="n"/>
      <c r="BX323" s="68" t="n"/>
      <c r="BY323" s="68" t="n"/>
      <c r="BZ323" s="68" t="n"/>
      <c r="CA323" s="68" t="n"/>
      <c r="CB323" s="68" t="n"/>
      <c r="CC323" s="68" t="n"/>
      <c r="CD323" s="68" t="n"/>
      <c r="CE323" s="68" t="n"/>
      <c r="CF323" s="68" t="n"/>
      <c r="CG323" s="68" t="n"/>
      <c r="CH323" s="68" t="n"/>
      <c r="CI323" s="68" t="n"/>
      <c r="CJ323" s="68" t="n"/>
      <c r="CK323" s="68" t="n"/>
      <c r="CL323" s="68" t="n"/>
      <c r="CM323" s="68" t="n"/>
      <c r="CN323" s="68" t="n"/>
      <c r="CO323" s="68" t="n"/>
      <c r="CP323" s="68" t="n"/>
      <c r="CQ323" s="68" t="n"/>
      <c r="CR323" s="68" t="n"/>
      <c r="CS323" s="68" t="n"/>
      <c r="CT323" s="68" t="n"/>
      <c r="CU323" s="68" t="n"/>
      <c r="CV323" s="68" t="n"/>
    </row>
    <row r="324" ht="31.5" customFormat="1" customHeight="1" s="69">
      <c r="A324" s="56" t="n">
        <v>2021</v>
      </c>
      <c r="B324" s="57" t="n">
        <v>2</v>
      </c>
      <c r="C324" s="460" t="n"/>
      <c r="D324" s="57" t="n"/>
      <c r="E324" s="57" t="n"/>
      <c r="F324" s="58" t="n"/>
      <c r="G324" s="59" t="n"/>
      <c r="H324" s="59" t="n"/>
      <c r="I324" s="59" t="n"/>
      <c r="J324" s="59" t="n"/>
      <c r="K324" s="153" t="n"/>
      <c r="L324" s="154" t="n"/>
      <c r="M324" s="155" t="n"/>
      <c r="N324" s="94" t="n"/>
      <c r="O324" s="94" t="n"/>
      <c r="P324" s="94" t="n"/>
      <c r="Q324" s="94" t="n"/>
      <c r="R324" s="94" t="n"/>
      <c r="S324" s="60" t="n"/>
      <c r="T324" s="60" t="n"/>
      <c r="U324" s="94" t="n"/>
      <c r="V324" s="94" t="n"/>
      <c r="W324" s="94" t="n"/>
      <c r="X324" s="94" t="n"/>
      <c r="Y324" s="94" t="n"/>
      <c r="Z324" s="60" t="n"/>
      <c r="AA324" s="60" t="n"/>
      <c r="AB324" s="94" t="n"/>
      <c r="AC324" s="94" t="n"/>
      <c r="AD324" s="94" t="n"/>
      <c r="AE324" s="94" t="n"/>
      <c r="AF324" s="94" t="n"/>
      <c r="AG324" s="60" t="n"/>
      <c r="AH324" s="60" t="n"/>
      <c r="AI324" s="61" t="n"/>
      <c r="AJ324" s="62" t="n"/>
      <c r="AK324" s="63" t="n"/>
      <c r="AL324" s="60" t="n"/>
      <c r="AM324" s="60" t="n"/>
      <c r="AN324" s="64" t="n"/>
      <c r="AO324" s="64" t="n"/>
      <c r="AP324" s="64" t="n"/>
      <c r="AQ324" s="64" t="n"/>
      <c r="AR324" s="64" t="n"/>
      <c r="AS324" s="64" t="n"/>
      <c r="AT324" s="64" t="n"/>
      <c r="AU324" s="64" t="n"/>
      <c r="AV324" s="64" t="n"/>
      <c r="AW324" s="65" t="n"/>
      <c r="AX324" s="66" t="n"/>
      <c r="AY324" s="461" t="n"/>
      <c r="AZ324" s="67" t="n"/>
      <c r="BA324" s="66" t="n">
        <v>1</v>
      </c>
      <c r="BB324" s="66" t="n">
        <v>0.1</v>
      </c>
      <c r="BC324" s="66" t="n">
        <v>19.6</v>
      </c>
      <c r="BD324" s="66" t="n">
        <v>1.8</v>
      </c>
      <c r="BE324" s="66" t="n">
        <v>518.4</v>
      </c>
      <c r="BF324" s="24" t="inlineStr">
        <is>
          <t>عملاء متنوعون</t>
        </is>
      </c>
      <c r="BG324" s="68" t="n"/>
      <c r="BH324" s="68" t="n"/>
      <c r="BI324" s="68" t="n"/>
      <c r="BJ324" s="68" t="n"/>
      <c r="BK324" s="68" t="n"/>
      <c r="BL324" s="68" t="n"/>
      <c r="BM324" s="68" t="n"/>
      <c r="BN324" s="68" t="n"/>
      <c r="BO324" s="68" t="n"/>
      <c r="BP324" s="68" t="n"/>
      <c r="BQ324" s="68" t="n"/>
      <c r="BR324" s="68" t="n"/>
      <c r="BS324" s="68" t="n"/>
      <c r="BT324" s="68" t="n"/>
      <c r="BU324" s="68" t="n"/>
      <c r="BV324" s="68" t="n"/>
      <c r="BW324" s="68" t="n"/>
      <c r="BX324" s="68" t="n"/>
      <c r="BY324" s="68" t="n"/>
      <c r="BZ324" s="68" t="n"/>
      <c r="CA324" s="68" t="n"/>
      <c r="CB324" s="68" t="n"/>
      <c r="CC324" s="68" t="n"/>
      <c r="CD324" s="68" t="n"/>
      <c r="CE324" s="68" t="n"/>
      <c r="CF324" s="68" t="n"/>
      <c r="CG324" s="68" t="n"/>
      <c r="CH324" s="68" t="n"/>
      <c r="CI324" s="68" t="n"/>
      <c r="CJ324" s="68" t="n"/>
      <c r="CK324" s="68" t="n"/>
      <c r="CL324" s="68" t="n"/>
      <c r="CM324" s="68" t="n"/>
      <c r="CN324" s="68" t="n"/>
      <c r="CO324" s="68" t="n"/>
      <c r="CP324" s="68" t="n"/>
      <c r="CQ324" s="68" t="n"/>
      <c r="CR324" s="68" t="n"/>
      <c r="CS324" s="68" t="n"/>
      <c r="CT324" s="68" t="n"/>
      <c r="CU324" s="68" t="n"/>
      <c r="CV324" s="68" t="n"/>
    </row>
    <row r="325" ht="31.5" customFormat="1" customHeight="1" s="69">
      <c r="A325" s="56" t="n">
        <v>2021</v>
      </c>
      <c r="B325" s="57" t="n">
        <v>2</v>
      </c>
      <c r="C325" s="460" t="n"/>
      <c r="D325" s="57" t="n"/>
      <c r="E325" s="57" t="n"/>
      <c r="F325" s="58" t="n"/>
      <c r="G325" s="59" t="n"/>
      <c r="H325" s="59" t="n"/>
      <c r="I325" s="59" t="n"/>
      <c r="J325" s="59" t="n"/>
      <c r="K325" s="153" t="n"/>
      <c r="L325" s="154" t="n"/>
      <c r="M325" s="155" t="n"/>
      <c r="N325" s="94" t="n"/>
      <c r="O325" s="94" t="n"/>
      <c r="P325" s="94" t="n"/>
      <c r="Q325" s="94" t="n"/>
      <c r="R325" s="94" t="n"/>
      <c r="S325" s="60" t="n"/>
      <c r="T325" s="60" t="n"/>
      <c r="U325" s="94" t="n"/>
      <c r="V325" s="94" t="n"/>
      <c r="W325" s="94" t="n"/>
      <c r="X325" s="94" t="n"/>
      <c r="Y325" s="94" t="n"/>
      <c r="Z325" s="60" t="n"/>
      <c r="AA325" s="60" t="n"/>
      <c r="AB325" s="94" t="n"/>
      <c r="AC325" s="94" t="n"/>
      <c r="AD325" s="94" t="n"/>
      <c r="AE325" s="94" t="n"/>
      <c r="AF325" s="94" t="n"/>
      <c r="AG325" s="60" t="n"/>
      <c r="AH325" s="60" t="n"/>
      <c r="AI325" s="61" t="n"/>
      <c r="AJ325" s="62" t="n"/>
      <c r="AK325" s="63" t="n"/>
      <c r="AL325" s="60" t="n"/>
      <c r="AM325" s="60" t="n"/>
      <c r="AN325" s="64" t="n"/>
      <c r="AO325" s="64" t="n"/>
      <c r="AP325" s="64" t="n"/>
      <c r="AQ325" s="64" t="n"/>
      <c r="AR325" s="64" t="n"/>
      <c r="AS325" s="64" t="n"/>
      <c r="AT325" s="64" t="n"/>
      <c r="AU325" s="64" t="n"/>
      <c r="AV325" s="64" t="n"/>
      <c r="AW325" s="65" t="n"/>
      <c r="AX325" s="66" t="n"/>
      <c r="AY325" s="461" t="n"/>
      <c r="AZ325" s="67" t="n"/>
      <c r="BA325" s="66" t="n">
        <v>1</v>
      </c>
      <c r="BB325" s="66" t="n">
        <v>0.1</v>
      </c>
      <c r="BC325" s="66" t="n">
        <v>7.2</v>
      </c>
      <c r="BD325" s="66" t="n">
        <v>3.9</v>
      </c>
      <c r="BE325" s="66" t="n">
        <v>301.6</v>
      </c>
      <c r="BF325" s="24" t="inlineStr">
        <is>
          <t>الكترولوكس</t>
        </is>
      </c>
      <c r="BG325" s="68" t="inlineStr">
        <is>
          <t>القاهرة للصناعات المغذية سخانات</t>
        </is>
      </c>
      <c r="BH325" s="68" t="inlineStr">
        <is>
          <t>PHEWP0112</t>
        </is>
      </c>
      <c r="BI325" s="68" t="n"/>
      <c r="BJ325" s="68" t="n"/>
      <c r="BK325" s="68" t="n"/>
      <c r="BL325" s="68" t="n"/>
      <c r="BM325" s="68" t="n"/>
      <c r="BN325" s="68" t="n"/>
      <c r="BO325" s="68" t="n"/>
      <c r="BP325" s="68" t="n"/>
      <c r="BQ325" s="68" t="n"/>
      <c r="BR325" s="68" t="n"/>
      <c r="BS325" s="68" t="n"/>
      <c r="BT325" s="68" t="n"/>
      <c r="BU325" s="68" t="n"/>
      <c r="BV325" s="68" t="n"/>
      <c r="BW325" s="68" t="n"/>
      <c r="BX325" s="68" t="n"/>
      <c r="BY325" s="68" t="n"/>
      <c r="BZ325" s="68" t="n"/>
      <c r="CA325" s="68" t="n"/>
      <c r="CB325" s="68" t="n"/>
      <c r="CC325" s="68" t="n"/>
      <c r="CD325" s="68" t="n"/>
      <c r="CE325" s="68" t="n"/>
      <c r="CF325" s="68" t="n"/>
      <c r="CG325" s="68" t="n"/>
      <c r="CH325" s="68" t="n"/>
      <c r="CI325" s="68" t="n"/>
      <c r="CJ325" s="68" t="n"/>
      <c r="CK325" s="68" t="n"/>
      <c r="CL325" s="68" t="n"/>
      <c r="CM325" s="68" t="n"/>
      <c r="CN325" s="68" t="n"/>
      <c r="CO325" s="68" t="n"/>
      <c r="CP325" s="68" t="n"/>
      <c r="CQ325" s="68" t="n"/>
      <c r="CR325" s="68" t="n"/>
      <c r="CS325" s="68" t="n"/>
      <c r="CT325" s="68" t="n"/>
      <c r="CU325" s="68" t="n"/>
      <c r="CV325" s="68" t="n"/>
    </row>
    <row r="326" ht="31.5" customFormat="1" customHeight="1" s="69">
      <c r="A326" s="56" t="n">
        <v>2021</v>
      </c>
      <c r="B326" s="57" t="n">
        <v>2</v>
      </c>
      <c r="C326" s="460" t="n"/>
      <c r="D326" s="57" t="n"/>
      <c r="E326" s="57" t="n"/>
      <c r="F326" s="58" t="n"/>
      <c r="G326" s="59" t="n"/>
      <c r="H326" s="59" t="n"/>
      <c r="I326" s="59" t="n"/>
      <c r="J326" s="59" t="n"/>
      <c r="K326" s="153" t="n"/>
      <c r="L326" s="154" t="n"/>
      <c r="M326" s="155" t="n"/>
      <c r="N326" s="94" t="n"/>
      <c r="O326" s="94" t="n"/>
      <c r="P326" s="94" t="n"/>
      <c r="Q326" s="94" t="n"/>
      <c r="R326" s="94" t="n"/>
      <c r="S326" s="60" t="n"/>
      <c r="T326" s="60" t="n"/>
      <c r="U326" s="94" t="n"/>
      <c r="V326" s="94" t="n"/>
      <c r="W326" s="94" t="n"/>
      <c r="X326" s="94" t="n"/>
      <c r="Y326" s="94" t="n"/>
      <c r="Z326" s="60" t="n"/>
      <c r="AA326" s="60" t="n"/>
      <c r="AB326" s="94" t="n"/>
      <c r="AC326" s="94" t="n"/>
      <c r="AD326" s="94" t="n"/>
      <c r="AE326" s="94" t="n"/>
      <c r="AF326" s="94" t="n"/>
      <c r="AG326" s="60" t="n"/>
      <c r="AH326" s="60" t="n"/>
      <c r="AI326" s="61" t="n"/>
      <c r="AJ326" s="62" t="n"/>
      <c r="AK326" s="63" t="n"/>
      <c r="AL326" s="60" t="n"/>
      <c r="AM326" s="60" t="n"/>
      <c r="AN326" s="64" t="n"/>
      <c r="AO326" s="64" t="n"/>
      <c r="AP326" s="64" t="n"/>
      <c r="AQ326" s="64" t="n"/>
      <c r="AR326" s="64" t="n"/>
      <c r="AS326" s="64" t="n"/>
      <c r="AT326" s="64" t="n"/>
      <c r="AU326" s="64" t="n"/>
      <c r="AV326" s="64" t="n"/>
      <c r="AW326" s="65" t="n"/>
      <c r="AX326" s="66" t="n"/>
      <c r="AY326" s="461" t="n"/>
      <c r="AZ326" s="67" t="n"/>
      <c r="BA326" s="66" t="n"/>
      <c r="BB326" s="66" t="n">
        <v>0.1</v>
      </c>
      <c r="BC326" s="66" t="n">
        <v>0.1</v>
      </c>
      <c r="BD326" s="66" t="n">
        <v>0.1</v>
      </c>
      <c r="BE326" s="66" t="n">
        <v>0.1</v>
      </c>
      <c r="BF326" s="24" t="inlineStr">
        <is>
          <t>LG</t>
        </is>
      </c>
      <c r="BG326" s="68" t="inlineStr">
        <is>
          <t>HE</t>
        </is>
      </c>
      <c r="BH326" s="68" t="inlineStr">
        <is>
          <t>MFZ66151901</t>
        </is>
      </c>
      <c r="BI326" s="68" t="inlineStr">
        <is>
          <t>mma</t>
        </is>
      </c>
      <c r="BJ326" s="68" t="n"/>
      <c r="BK326" s="68" t="n"/>
      <c r="BL326" s="68" t="n"/>
      <c r="BM326" s="68" t="n"/>
      <c r="BN326" s="68" t="n"/>
      <c r="BO326" s="68" t="n"/>
      <c r="BP326" s="68" t="n"/>
      <c r="BQ326" s="68" t="n"/>
      <c r="BR326" s="68" t="n"/>
      <c r="BS326" s="68" t="n"/>
      <c r="BT326" s="68" t="n"/>
      <c r="BU326" s="68" t="n"/>
      <c r="BV326" s="68" t="n"/>
      <c r="BW326" s="68" t="n"/>
      <c r="BX326" s="68" t="n"/>
      <c r="BY326" s="68" t="n"/>
      <c r="BZ326" s="68" t="n"/>
      <c r="CA326" s="68" t="n"/>
      <c r="CB326" s="68" t="n"/>
      <c r="CC326" s="68" t="n"/>
      <c r="CD326" s="68" t="n"/>
      <c r="CE326" s="68" t="n"/>
      <c r="CF326" s="68" t="n"/>
      <c r="CG326" s="68" t="n"/>
      <c r="CH326" s="68" t="n"/>
      <c r="CI326" s="68" t="n"/>
      <c r="CJ326" s="68" t="n"/>
      <c r="CK326" s="68" t="n"/>
      <c r="CL326" s="68" t="n"/>
      <c r="CM326" s="68" t="n"/>
      <c r="CN326" s="68" t="n"/>
      <c r="CO326" s="68" t="n"/>
      <c r="CP326" s="68" t="n"/>
      <c r="CQ326" s="68" t="n"/>
      <c r="CR326" s="68" t="n"/>
      <c r="CS326" s="68" t="n"/>
      <c r="CT326" s="68" t="n"/>
      <c r="CU326" s="68" t="n"/>
      <c r="CV326" s="68" t="n"/>
    </row>
    <row r="327" ht="31.5" customFormat="1" customHeight="1" s="69">
      <c r="A327" s="56" t="n">
        <v>2021</v>
      </c>
      <c r="B327" s="57" t="n">
        <v>2</v>
      </c>
      <c r="C327" s="460" t="n"/>
      <c r="D327" s="57" t="n"/>
      <c r="E327" s="57" t="n"/>
      <c r="F327" s="58" t="n"/>
      <c r="G327" s="59" t="n"/>
      <c r="H327" s="59" t="n"/>
      <c r="I327" s="59" t="n"/>
      <c r="J327" s="59" t="n"/>
      <c r="K327" s="153" t="n"/>
      <c r="L327" s="154" t="n"/>
      <c r="M327" s="155" t="n"/>
      <c r="N327" s="94" t="n"/>
      <c r="O327" s="94" t="n"/>
      <c r="P327" s="94" t="n"/>
      <c r="Q327" s="94" t="n"/>
      <c r="R327" s="94" t="n"/>
      <c r="S327" s="60" t="n"/>
      <c r="T327" s="60" t="n"/>
      <c r="U327" s="94" t="n"/>
      <c r="V327" s="94" t="n"/>
      <c r="W327" s="94" t="n"/>
      <c r="X327" s="94" t="n"/>
      <c r="Y327" s="94" t="n"/>
      <c r="Z327" s="60" t="n"/>
      <c r="AA327" s="60" t="n"/>
      <c r="AB327" s="94" t="n"/>
      <c r="AC327" s="94" t="n"/>
      <c r="AD327" s="94" t="n"/>
      <c r="AE327" s="94" t="n"/>
      <c r="AF327" s="94" t="n"/>
      <c r="AG327" s="60" t="n"/>
      <c r="AH327" s="60" t="n"/>
      <c r="AI327" s="61" t="n"/>
      <c r="AJ327" s="62" t="n"/>
      <c r="AK327" s="63" t="n"/>
      <c r="AL327" s="60" t="n"/>
      <c r="AM327" s="60" t="n"/>
      <c r="AN327" s="64" t="n"/>
      <c r="AO327" s="64" t="n"/>
      <c r="AP327" s="64" t="n"/>
      <c r="AQ327" s="64" t="n"/>
      <c r="AR327" s="64" t="n"/>
      <c r="AS327" s="64" t="n"/>
      <c r="AT327" s="64" t="n"/>
      <c r="AU327" s="64" t="n"/>
      <c r="AV327" s="64" t="n"/>
      <c r="AW327" s="65" t="n"/>
      <c r="AX327" s="66" t="n"/>
      <c r="AY327" s="461" t="n"/>
      <c r="AZ327" s="67" t="n"/>
      <c r="BA327" s="66" t="n">
        <v>1</v>
      </c>
      <c r="BB327" s="66" t="n">
        <v>0.1</v>
      </c>
      <c r="BC327" s="66" t="n">
        <v>8.5</v>
      </c>
      <c r="BD327" s="66" t="n">
        <v>4.8</v>
      </c>
      <c r="BE327" s="66" t="n">
        <v>732.3</v>
      </c>
      <c r="BF327" s="24" t="inlineStr">
        <is>
          <t>عملاء متنوعون</t>
        </is>
      </c>
      <c r="BG327" s="68" t="n"/>
      <c r="BH327" s="68" t="n"/>
      <c r="BI327" s="68" t="n"/>
      <c r="BJ327" s="68" t="n"/>
      <c r="BK327" s="68" t="n"/>
      <c r="BL327" s="68" t="n"/>
      <c r="BM327" s="68" t="n"/>
      <c r="BN327" s="68" t="n"/>
      <c r="BO327" s="68" t="n"/>
      <c r="BP327" s="68" t="n"/>
      <c r="BQ327" s="68" t="n"/>
      <c r="BR327" s="68" t="n"/>
      <c r="BS327" s="68" t="n"/>
      <c r="BT327" s="68" t="n"/>
      <c r="BU327" s="68" t="n"/>
      <c r="BV327" s="68" t="n"/>
      <c r="BW327" s="68" t="n"/>
      <c r="BX327" s="68" t="n"/>
      <c r="BY327" s="68" t="n"/>
      <c r="BZ327" s="68" t="n"/>
      <c r="CA327" s="68" t="n"/>
      <c r="CB327" s="68" t="n"/>
      <c r="CC327" s="68" t="n"/>
      <c r="CD327" s="68" t="n"/>
      <c r="CE327" s="68" t="n"/>
      <c r="CF327" s="68" t="n"/>
      <c r="CG327" s="68" t="n"/>
      <c r="CH327" s="68" t="n"/>
      <c r="CI327" s="68" t="n"/>
      <c r="CJ327" s="68" t="n"/>
      <c r="CK327" s="68" t="n"/>
      <c r="CL327" s="68" t="n"/>
      <c r="CM327" s="68" t="n"/>
      <c r="CN327" s="68" t="n"/>
      <c r="CO327" s="68" t="n"/>
      <c r="CP327" s="68" t="n"/>
      <c r="CQ327" s="68" t="n"/>
      <c r="CR327" s="68" t="n"/>
      <c r="CS327" s="68" t="n"/>
      <c r="CT327" s="68" t="n"/>
      <c r="CU327" s="68" t="n"/>
      <c r="CV327" s="68" t="n"/>
    </row>
    <row r="328" ht="31.5" customFormat="1" customHeight="1" s="69">
      <c r="A328" s="56" t="n">
        <v>2021</v>
      </c>
      <c r="B328" s="57" t="n">
        <v>2</v>
      </c>
      <c r="C328" s="460" t="n"/>
      <c r="D328" s="57" t="n"/>
      <c r="E328" s="57" t="n"/>
      <c r="F328" s="58" t="n"/>
      <c r="G328" s="59" t="n"/>
      <c r="H328" s="59" t="n"/>
      <c r="I328" s="59" t="n"/>
      <c r="J328" s="59" t="n"/>
      <c r="K328" s="153" t="n"/>
      <c r="L328" s="154" t="n"/>
      <c r="M328" s="155" t="n"/>
      <c r="N328" s="94" t="n"/>
      <c r="O328" s="94" t="n"/>
      <c r="P328" s="94" t="n"/>
      <c r="Q328" s="94" t="n"/>
      <c r="R328" s="94" t="n"/>
      <c r="S328" s="60" t="n"/>
      <c r="T328" s="60" t="n"/>
      <c r="U328" s="94" t="n"/>
      <c r="V328" s="94" t="n"/>
      <c r="W328" s="94" t="n"/>
      <c r="X328" s="94" t="n"/>
      <c r="Y328" s="94" t="n"/>
      <c r="Z328" s="60" t="n"/>
      <c r="AA328" s="60" t="n"/>
      <c r="AB328" s="94" t="n"/>
      <c r="AC328" s="94" t="n"/>
      <c r="AD328" s="94" t="n"/>
      <c r="AE328" s="94" t="n"/>
      <c r="AF328" s="94" t="n"/>
      <c r="AG328" s="60" t="n"/>
      <c r="AH328" s="60" t="n"/>
      <c r="AI328" s="61" t="n"/>
      <c r="AJ328" s="62" t="n"/>
      <c r="AK328" s="63" t="n"/>
      <c r="AL328" s="60" t="n"/>
      <c r="AM328" s="60" t="n"/>
      <c r="AN328" s="64" t="n"/>
      <c r="AO328" s="64" t="n"/>
      <c r="AP328" s="64" t="n"/>
      <c r="AQ328" s="64" t="n"/>
      <c r="AR328" s="64" t="n"/>
      <c r="AS328" s="64" t="n"/>
      <c r="AT328" s="64" t="n"/>
      <c r="AU328" s="64" t="n"/>
      <c r="AV328" s="64" t="n"/>
      <c r="AW328" s="65" t="n"/>
      <c r="AX328" s="66" t="n"/>
      <c r="AY328" s="461" t="n"/>
      <c r="AZ328" s="67" t="n"/>
      <c r="BA328" s="66" t="n"/>
      <c r="BB328" s="66" t="n">
        <v>0.1</v>
      </c>
      <c r="BC328" s="66" t="n">
        <v>3.4</v>
      </c>
      <c r="BD328" s="66" t="n">
        <v>8.699999999999999</v>
      </c>
      <c r="BE328" s="66" t="n">
        <v>500.5</v>
      </c>
      <c r="BF328" s="24" t="inlineStr">
        <is>
          <t>الكترولوكس</t>
        </is>
      </c>
      <c r="BG328" s="68" t="inlineStr">
        <is>
          <t>القاهرة للصناعات المغذية بوتاجازات</t>
        </is>
      </c>
      <c r="BH328" s="68" t="inlineStr">
        <is>
          <t>A07465002</t>
        </is>
      </c>
      <c r="BI328" s="68" t="n"/>
      <c r="BJ328" s="68" t="n"/>
      <c r="BK328" s="68" t="n"/>
      <c r="BL328" s="68" t="n"/>
      <c r="BM328" s="68" t="n"/>
      <c r="BN328" s="68" t="n"/>
      <c r="BO328" s="68" t="n"/>
      <c r="BP328" s="68" t="n"/>
      <c r="BQ328" s="68" t="n"/>
      <c r="BR328" s="68" t="n"/>
      <c r="BS328" s="68" t="n"/>
      <c r="BT328" s="68" t="n"/>
      <c r="BU328" s="68" t="n"/>
      <c r="BV328" s="68" t="n"/>
      <c r="BW328" s="68" t="n"/>
      <c r="BX328" s="68" t="n"/>
      <c r="BY328" s="68" t="n"/>
      <c r="BZ328" s="68" t="n"/>
      <c r="CA328" s="68" t="n"/>
      <c r="CB328" s="68" t="n"/>
      <c r="CC328" s="68" t="n"/>
      <c r="CD328" s="68" t="n"/>
      <c r="CE328" s="68" t="n"/>
      <c r="CF328" s="68" t="n"/>
      <c r="CG328" s="68" t="n"/>
      <c r="CH328" s="68" t="n"/>
      <c r="CI328" s="68" t="n"/>
      <c r="CJ328" s="68" t="n"/>
      <c r="CK328" s="68" t="n"/>
      <c r="CL328" s="68" t="n"/>
      <c r="CM328" s="68" t="n"/>
      <c r="CN328" s="68" t="n"/>
      <c r="CO328" s="68" t="n"/>
      <c r="CP328" s="68" t="n"/>
      <c r="CQ328" s="68" t="n"/>
      <c r="CR328" s="68" t="n"/>
      <c r="CS328" s="68" t="n"/>
      <c r="CT328" s="68" t="n"/>
      <c r="CU328" s="68" t="n"/>
      <c r="CV328" s="68" t="n"/>
    </row>
    <row r="329" ht="31.5" customFormat="1" customHeight="1" s="69">
      <c r="A329" s="56" t="n">
        <v>2021</v>
      </c>
      <c r="B329" s="57" t="n">
        <v>2</v>
      </c>
      <c r="C329" s="460" t="n"/>
      <c r="D329" s="57" t="n"/>
      <c r="E329" s="57" t="n"/>
      <c r="F329" s="58" t="n"/>
      <c r="G329" s="59" t="n"/>
      <c r="H329" s="59" t="n"/>
      <c r="I329" s="59" t="n"/>
      <c r="J329" s="59" t="n"/>
      <c r="K329" s="153" t="n"/>
      <c r="L329" s="154" t="n"/>
      <c r="M329" s="155" t="n"/>
      <c r="N329" s="94" t="n"/>
      <c r="O329" s="94" t="n"/>
      <c r="P329" s="94" t="n"/>
      <c r="Q329" s="94" t="n"/>
      <c r="R329" s="94" t="n"/>
      <c r="S329" s="60" t="n"/>
      <c r="T329" s="60" t="n"/>
      <c r="U329" s="94" t="n"/>
      <c r="V329" s="94" t="n"/>
      <c r="W329" s="94" t="n"/>
      <c r="X329" s="94" t="n"/>
      <c r="Y329" s="94" t="n"/>
      <c r="Z329" s="60" t="n"/>
      <c r="AA329" s="60" t="n"/>
      <c r="AB329" s="94" t="n"/>
      <c r="AC329" s="94" t="n"/>
      <c r="AD329" s="94" t="n"/>
      <c r="AE329" s="94" t="n"/>
      <c r="AF329" s="94" t="n"/>
      <c r="AG329" s="60" t="n"/>
      <c r="AH329" s="60" t="n"/>
      <c r="AI329" s="61" t="n"/>
      <c r="AJ329" s="62" t="n"/>
      <c r="AK329" s="63" t="n"/>
      <c r="AL329" s="60" t="n"/>
      <c r="AM329" s="60" t="n"/>
      <c r="AN329" s="64" t="n"/>
      <c r="AO329" s="64" t="n"/>
      <c r="AP329" s="64" t="n"/>
      <c r="AQ329" s="64" t="n"/>
      <c r="AR329" s="64" t="n"/>
      <c r="AS329" s="64" t="n"/>
      <c r="AT329" s="64" t="n"/>
      <c r="AU329" s="64" t="n"/>
      <c r="AV329" s="64" t="n"/>
      <c r="AW329" s="65" t="n"/>
      <c r="AX329" s="66" t="n"/>
      <c r="AY329" s="461" t="n"/>
      <c r="AZ329" s="67" t="n"/>
      <c r="BA329" s="66" t="n">
        <v>1</v>
      </c>
      <c r="BB329" s="66" t="n">
        <v>8.699999999999999</v>
      </c>
      <c r="BC329" s="66" t="n">
        <v>675.3</v>
      </c>
      <c r="BD329" s="66" t="n">
        <v>0.1</v>
      </c>
      <c r="BE329" s="66" t="n">
        <v>6.1</v>
      </c>
      <c r="BF329" s="24" t="inlineStr">
        <is>
          <t>اطلانتيك</t>
        </is>
      </c>
      <c r="BG329" s="68" t="inlineStr">
        <is>
          <t>اطلانتيك</t>
        </is>
      </c>
      <c r="BH329" s="68" t="n"/>
      <c r="BI329" s="68" t="n"/>
      <c r="BJ329" s="68" t="n"/>
      <c r="BK329" s="68" t="n"/>
      <c r="BL329" s="68" t="n"/>
      <c r="BM329" s="68" t="n"/>
      <c r="BN329" s="68" t="n"/>
      <c r="BO329" s="68" t="n"/>
      <c r="BP329" s="68" t="n"/>
      <c r="BQ329" s="68" t="n"/>
      <c r="BR329" s="68" t="n"/>
      <c r="BS329" s="68" t="n"/>
      <c r="BT329" s="68" t="n"/>
      <c r="BU329" s="68" t="n"/>
      <c r="BV329" s="68" t="n"/>
      <c r="BW329" s="68" t="n"/>
      <c r="BX329" s="68" t="n"/>
      <c r="BY329" s="68" t="n"/>
      <c r="BZ329" s="68" t="n"/>
      <c r="CA329" s="68" t="n"/>
      <c r="CB329" s="68" t="n"/>
      <c r="CC329" s="68" t="n"/>
      <c r="CD329" s="68" t="n"/>
      <c r="CE329" s="68" t="n"/>
      <c r="CF329" s="68" t="n"/>
      <c r="CG329" s="68" t="n"/>
      <c r="CH329" s="68" t="n"/>
      <c r="CI329" s="68" t="n"/>
      <c r="CJ329" s="68" t="n"/>
      <c r="CK329" s="68" t="n"/>
      <c r="CL329" s="68" t="n"/>
      <c r="CM329" s="68" t="n"/>
      <c r="CN329" s="68" t="n"/>
      <c r="CO329" s="68" t="n"/>
      <c r="CP329" s="68" t="n"/>
      <c r="CQ329" s="68" t="n"/>
      <c r="CR329" s="68" t="n"/>
      <c r="CS329" s="68" t="n"/>
      <c r="CT329" s="68" t="n"/>
      <c r="CU329" s="68" t="n"/>
      <c r="CV329" s="68" t="n"/>
    </row>
    <row r="330" ht="31.5" customFormat="1" customHeight="1" s="69">
      <c r="A330" s="56" t="n">
        <v>2021</v>
      </c>
      <c r="B330" s="57" t="n">
        <v>2</v>
      </c>
      <c r="C330" s="460" t="n"/>
      <c r="D330" s="57" t="n"/>
      <c r="E330" s="57" t="n"/>
      <c r="F330" s="58" t="n"/>
      <c r="G330" s="59" t="n"/>
      <c r="H330" s="59" t="n"/>
      <c r="I330" s="59" t="n"/>
      <c r="J330" s="59" t="n"/>
      <c r="K330" s="153" t="n"/>
      <c r="L330" s="154" t="n"/>
      <c r="M330" s="155" t="n"/>
      <c r="N330" s="94" t="n"/>
      <c r="O330" s="94" t="n"/>
      <c r="P330" s="94" t="n"/>
      <c r="Q330" s="94" t="n"/>
      <c r="R330" s="94" t="n"/>
      <c r="S330" s="60" t="n"/>
      <c r="T330" s="60" t="n"/>
      <c r="U330" s="94" t="n"/>
      <c r="V330" s="94" t="n"/>
      <c r="W330" s="94" t="n"/>
      <c r="X330" s="94" t="n"/>
      <c r="Y330" s="94" t="n"/>
      <c r="Z330" s="60" t="n"/>
      <c r="AA330" s="60" t="n"/>
      <c r="AB330" s="94" t="n"/>
      <c r="AC330" s="94" t="n"/>
      <c r="AD330" s="94" t="n"/>
      <c r="AE330" s="94" t="n"/>
      <c r="AF330" s="94" t="n"/>
      <c r="AG330" s="60" t="n"/>
      <c r="AH330" s="60" t="n"/>
      <c r="AI330" s="61" t="n"/>
      <c r="AJ330" s="62" t="n"/>
      <c r="AK330" s="63" t="n"/>
      <c r="AL330" s="60" t="n"/>
      <c r="AM330" s="60" t="n"/>
      <c r="AN330" s="64" t="n"/>
      <c r="AO330" s="64" t="n"/>
      <c r="AP330" s="64" t="n"/>
      <c r="AQ330" s="64" t="n"/>
      <c r="AR330" s="64" t="n"/>
      <c r="AS330" s="64" t="n"/>
      <c r="AT330" s="64" t="n"/>
      <c r="AU330" s="64" t="n"/>
      <c r="AV330" s="64" t="n"/>
      <c r="AW330" s="65" t="n"/>
      <c r="AX330" s="66" t="n"/>
      <c r="AY330" s="461" t="n"/>
      <c r="AZ330" s="67" t="n"/>
      <c r="BA330" s="66" t="n"/>
      <c r="BB330" s="66" t="n">
        <v>0.1</v>
      </c>
      <c r="BC330" s="66" t="n">
        <v>1.8</v>
      </c>
      <c r="BD330" s="66" t="n">
        <v>14.5</v>
      </c>
      <c r="BE330" s="66" t="n">
        <v>225.7</v>
      </c>
      <c r="BF330" s="24" t="inlineStr">
        <is>
          <t>الكترولوكس</t>
        </is>
      </c>
      <c r="BG330" s="68" t="inlineStr">
        <is>
          <t>القاهرة للصناعات المغذية بوتاجازات</t>
        </is>
      </c>
      <c r="BH330" s="68" t="inlineStr">
        <is>
          <t>808901701</t>
        </is>
      </c>
      <c r="BI330" s="68" t="n"/>
      <c r="BJ330" s="68" t="n"/>
      <c r="BK330" s="68" t="n"/>
      <c r="BL330" s="68" t="n"/>
      <c r="BM330" s="68" t="n"/>
      <c r="BN330" s="68" t="n"/>
      <c r="BO330" s="68" t="n"/>
      <c r="BP330" s="68" t="n"/>
      <c r="BQ330" s="68" t="n"/>
      <c r="BR330" s="68" t="n"/>
      <c r="BS330" s="68" t="n"/>
      <c r="BT330" s="68" t="n"/>
      <c r="BU330" s="68" t="n"/>
      <c r="BV330" s="68" t="n"/>
      <c r="BW330" s="68" t="n"/>
      <c r="BX330" s="68" t="n"/>
      <c r="BY330" s="68" t="n"/>
      <c r="BZ330" s="68" t="n"/>
      <c r="CA330" s="68" t="n"/>
      <c r="CB330" s="68" t="n"/>
      <c r="CC330" s="68" t="n"/>
      <c r="CD330" s="68" t="n"/>
      <c r="CE330" s="68" t="n"/>
      <c r="CF330" s="68" t="n"/>
      <c r="CG330" s="68" t="n"/>
      <c r="CH330" s="68" t="n"/>
      <c r="CI330" s="68" t="n"/>
      <c r="CJ330" s="68" t="n"/>
      <c r="CK330" s="68" t="n"/>
      <c r="CL330" s="68" t="n"/>
      <c r="CM330" s="68" t="n"/>
      <c r="CN330" s="68" t="n"/>
      <c r="CO330" s="68" t="n"/>
      <c r="CP330" s="68" t="n"/>
      <c r="CQ330" s="68" t="n"/>
      <c r="CR330" s="68" t="n"/>
      <c r="CS330" s="68" t="n"/>
      <c r="CT330" s="68" t="n"/>
      <c r="CU330" s="68" t="n"/>
      <c r="CV330" s="68" t="n"/>
    </row>
    <row r="331" ht="31.5" customFormat="1" customHeight="1" s="69">
      <c r="A331" s="56" t="n">
        <v>2021</v>
      </c>
      <c r="B331" s="57" t="n">
        <v>2</v>
      </c>
      <c r="C331" s="460" t="n"/>
      <c r="D331" s="57" t="n"/>
      <c r="E331" s="57" t="n"/>
      <c r="F331" s="58" t="n"/>
      <c r="G331" s="59" t="n"/>
      <c r="H331" s="59" t="n"/>
      <c r="I331" s="59" t="n"/>
      <c r="J331" s="59" t="n"/>
      <c r="K331" s="153" t="n"/>
      <c r="L331" s="154" t="n"/>
      <c r="M331" s="155" t="n"/>
      <c r="N331" s="94" t="n"/>
      <c r="O331" s="94" t="n"/>
      <c r="P331" s="94" t="n"/>
      <c r="Q331" s="94" t="n"/>
      <c r="R331" s="94" t="n"/>
      <c r="S331" s="60" t="n"/>
      <c r="T331" s="60" t="n"/>
      <c r="U331" s="94" t="n"/>
      <c r="V331" s="94" t="n"/>
      <c r="W331" s="94" t="n"/>
      <c r="X331" s="94" t="n"/>
      <c r="Y331" s="94" t="n"/>
      <c r="Z331" s="60" t="n"/>
      <c r="AA331" s="60" t="n"/>
      <c r="AB331" s="94" t="n"/>
      <c r="AC331" s="94" t="n"/>
      <c r="AD331" s="94" t="n"/>
      <c r="AE331" s="94" t="n"/>
      <c r="AF331" s="94" t="n"/>
      <c r="AG331" s="60" t="n"/>
      <c r="AH331" s="60" t="n"/>
      <c r="AI331" s="61" t="n"/>
      <c r="AJ331" s="62" t="n"/>
      <c r="AK331" s="63" t="n"/>
      <c r="AL331" s="60" t="n"/>
      <c r="AM331" s="60" t="n"/>
      <c r="AN331" s="64" t="n"/>
      <c r="AO331" s="64" t="n"/>
      <c r="AP331" s="64" t="n"/>
      <c r="AQ331" s="64" t="n"/>
      <c r="AR331" s="64" t="n"/>
      <c r="AS331" s="64" t="n"/>
      <c r="AT331" s="64" t="n"/>
      <c r="AU331" s="64" t="n"/>
      <c r="AV331" s="64" t="n"/>
      <c r="AW331" s="65" t="n"/>
      <c r="AX331" s="66" t="n"/>
      <c r="AY331" s="461" t="n"/>
      <c r="AZ331" s="67" t="n"/>
      <c r="BA331" s="66" t="n">
        <v>1</v>
      </c>
      <c r="BB331" s="66" t="n">
        <v>0.1</v>
      </c>
      <c r="BC331" s="66" t="n">
        <v>8.699999999999999</v>
      </c>
      <c r="BD331" s="66" t="n">
        <v>4.5</v>
      </c>
      <c r="BE331" s="66" t="n">
        <v>362.8</v>
      </c>
      <c r="BF331" s="24" t="inlineStr">
        <is>
          <t>الكترولوكس</t>
        </is>
      </c>
      <c r="BG331" s="68" t="inlineStr">
        <is>
          <t>القاهرة للصناعات المغذية سخانات</t>
        </is>
      </c>
      <c r="BH331" s="68" t="inlineStr">
        <is>
          <t>PHEWP0112</t>
        </is>
      </c>
      <c r="BI331" s="68" t="n"/>
      <c r="BJ331" s="68" t="n"/>
      <c r="BK331" s="68" t="n"/>
      <c r="BL331" s="68" t="n"/>
      <c r="BM331" s="68" t="n"/>
      <c r="BN331" s="68" t="n"/>
      <c r="BO331" s="68" t="n"/>
      <c r="BP331" s="68" t="n"/>
      <c r="BQ331" s="68" t="n"/>
      <c r="BR331" s="68" t="n"/>
      <c r="BS331" s="68" t="n"/>
      <c r="BT331" s="68" t="n"/>
      <c r="BU331" s="68" t="n"/>
      <c r="BV331" s="68" t="n"/>
      <c r="BW331" s="68" t="n"/>
      <c r="BX331" s="68" t="n"/>
      <c r="BY331" s="68" t="n"/>
      <c r="BZ331" s="68" t="n"/>
      <c r="CA331" s="68" t="n"/>
      <c r="CB331" s="68" t="n"/>
      <c r="CC331" s="68" t="n"/>
      <c r="CD331" s="68" t="n"/>
      <c r="CE331" s="68" t="n"/>
      <c r="CF331" s="68" t="n"/>
      <c r="CG331" s="68" t="n"/>
      <c r="CH331" s="68" t="n"/>
      <c r="CI331" s="68" t="n"/>
      <c r="CJ331" s="68" t="n"/>
      <c r="CK331" s="68" t="n"/>
      <c r="CL331" s="68" t="n"/>
      <c r="CM331" s="68" t="n"/>
      <c r="CN331" s="68" t="n"/>
      <c r="CO331" s="68" t="n"/>
      <c r="CP331" s="68" t="n"/>
      <c r="CQ331" s="68" t="n"/>
      <c r="CR331" s="68" t="n"/>
      <c r="CS331" s="68" t="n"/>
      <c r="CT331" s="68" t="n"/>
      <c r="CU331" s="68" t="n"/>
      <c r="CV331" s="68" t="n"/>
    </row>
    <row r="332" ht="31.5" customFormat="1" customHeight="1" s="69">
      <c r="A332" s="56" t="n">
        <v>2021</v>
      </c>
      <c r="B332" s="57" t="n">
        <v>2</v>
      </c>
      <c r="C332" s="460" t="n"/>
      <c r="D332" s="57" t="n"/>
      <c r="E332" s="57" t="n"/>
      <c r="F332" s="58" t="n"/>
      <c r="G332" s="59" t="n"/>
      <c r="H332" s="59" t="n"/>
      <c r="I332" s="59" t="n"/>
      <c r="J332" s="59" t="n"/>
      <c r="K332" s="153" t="n"/>
      <c r="L332" s="154" t="n"/>
      <c r="M332" s="155" t="n"/>
      <c r="N332" s="94" t="n"/>
      <c r="O332" s="94" t="n"/>
      <c r="P332" s="94" t="n"/>
      <c r="Q332" s="94" t="n"/>
      <c r="R332" s="94" t="n"/>
      <c r="S332" s="60" t="n"/>
      <c r="T332" s="60" t="n"/>
      <c r="U332" s="94" t="n"/>
      <c r="V332" s="94" t="n"/>
      <c r="W332" s="94" t="n"/>
      <c r="X332" s="94" t="n"/>
      <c r="Y332" s="94" t="n"/>
      <c r="Z332" s="60" t="n"/>
      <c r="AA332" s="60" t="n"/>
      <c r="AB332" s="94" t="n"/>
      <c r="AC332" s="94" t="n"/>
      <c r="AD332" s="94" t="n"/>
      <c r="AE332" s="94" t="n"/>
      <c r="AF332" s="94" t="n"/>
      <c r="AG332" s="60" t="n"/>
      <c r="AH332" s="60" t="n"/>
      <c r="AI332" s="61" t="n"/>
      <c r="AJ332" s="62" t="n"/>
      <c r="AK332" s="63" t="n"/>
      <c r="AL332" s="60" t="n"/>
      <c r="AM332" s="60" t="n"/>
      <c r="AN332" s="64" t="n"/>
      <c r="AO332" s="64" t="n"/>
      <c r="AP332" s="64" t="n"/>
      <c r="AQ332" s="64" t="n"/>
      <c r="AR332" s="64" t="n"/>
      <c r="AS332" s="64" t="n"/>
      <c r="AT332" s="64" t="n"/>
      <c r="AU332" s="64" t="n"/>
      <c r="AV332" s="64" t="n"/>
      <c r="AW332" s="65" t="n"/>
      <c r="AX332" s="66" t="n"/>
      <c r="AY332" s="461" t="n"/>
      <c r="AZ332" s="67" t="n"/>
      <c r="BA332" s="66" t="n">
        <v>1</v>
      </c>
      <c r="BB332" s="66" t="n">
        <v>0</v>
      </c>
      <c r="BC332" s="66" t="n">
        <v>0.9</v>
      </c>
      <c r="BD332" s="66" t="n">
        <v>3.3</v>
      </c>
      <c r="BE332" s="66" t="n">
        <v>370</v>
      </c>
      <c r="BF332" s="24" t="inlineStr">
        <is>
          <t>عملاء متنوعون</t>
        </is>
      </c>
      <c r="BG332" s="68" t="n"/>
      <c r="BH332" s="68" t="n"/>
      <c r="BI332" s="68" t="n"/>
      <c r="BJ332" s="68" t="n"/>
      <c r="BK332" s="68" t="n"/>
      <c r="BL332" s="68" t="n"/>
      <c r="BM332" s="68" t="n"/>
      <c r="BN332" s="68" t="n"/>
      <c r="BO332" s="68" t="n"/>
      <c r="BP332" s="68" t="n"/>
      <c r="BQ332" s="68" t="n"/>
      <c r="BR332" s="68" t="n"/>
      <c r="BS332" s="68" t="n"/>
      <c r="BT332" s="68" t="n"/>
      <c r="BU332" s="68" t="n"/>
      <c r="BV332" s="68" t="n"/>
      <c r="BW332" s="68" t="n"/>
      <c r="BX332" s="68" t="n"/>
      <c r="BY332" s="68" t="n"/>
      <c r="BZ332" s="68" t="n"/>
      <c r="CA332" s="68" t="n"/>
      <c r="CB332" s="68" t="n"/>
      <c r="CC332" s="68" t="n"/>
      <c r="CD332" s="68" t="n"/>
      <c r="CE332" s="68" t="n"/>
      <c r="CF332" s="68" t="n"/>
      <c r="CG332" s="68" t="n"/>
      <c r="CH332" s="68" t="n"/>
      <c r="CI332" s="68" t="n"/>
      <c r="CJ332" s="68" t="n"/>
      <c r="CK332" s="68" t="n"/>
      <c r="CL332" s="68" t="n"/>
      <c r="CM332" s="68" t="n"/>
      <c r="CN332" s="68" t="n"/>
      <c r="CO332" s="68" t="n"/>
      <c r="CP332" s="68" t="n"/>
      <c r="CQ332" s="68" t="n"/>
      <c r="CR332" s="68" t="n"/>
      <c r="CS332" s="68" t="n"/>
      <c r="CT332" s="68" t="n"/>
      <c r="CU332" s="68" t="n"/>
      <c r="CV332" s="68" t="n"/>
    </row>
    <row r="333" ht="31.5" customFormat="1" customHeight="1" s="69">
      <c r="A333" s="56" t="n">
        <v>2021</v>
      </c>
      <c r="B333" s="57" t="n">
        <v>2</v>
      </c>
      <c r="C333" s="460" t="n"/>
      <c r="D333" s="57" t="n"/>
      <c r="E333" s="57" t="n"/>
      <c r="F333" s="58" t="n"/>
      <c r="G333" s="59" t="n"/>
      <c r="H333" s="59" t="n"/>
      <c r="I333" s="59" t="n"/>
      <c r="J333" s="59" t="n"/>
      <c r="K333" s="153" t="n"/>
      <c r="L333" s="154" t="n"/>
      <c r="M333" s="155" t="n"/>
      <c r="N333" s="94" t="n"/>
      <c r="O333" s="94" t="n"/>
      <c r="P333" s="94" t="n"/>
      <c r="Q333" s="94" t="n"/>
      <c r="R333" s="94" t="n"/>
      <c r="S333" s="60" t="n"/>
      <c r="T333" s="60" t="n"/>
      <c r="U333" s="94" t="n"/>
      <c r="V333" s="94" t="n"/>
      <c r="W333" s="94" t="n"/>
      <c r="X333" s="94" t="n"/>
      <c r="Y333" s="94" t="n"/>
      <c r="Z333" s="60" t="n"/>
      <c r="AA333" s="60" t="n"/>
      <c r="AB333" s="94" t="n"/>
      <c r="AC333" s="94" t="n"/>
      <c r="AD333" s="94" t="n"/>
      <c r="AE333" s="94" t="n"/>
      <c r="AF333" s="94" t="n"/>
      <c r="AG333" s="60" t="n"/>
      <c r="AH333" s="60" t="n"/>
      <c r="AI333" s="61" t="n"/>
      <c r="AJ333" s="62" t="n"/>
      <c r="AK333" s="63" t="n"/>
      <c r="AL333" s="60" t="n"/>
      <c r="AM333" s="60" t="n"/>
      <c r="AN333" s="64" t="n"/>
      <c r="AO333" s="64" t="n"/>
      <c r="AP333" s="64" t="n"/>
      <c r="AQ333" s="64" t="n"/>
      <c r="AR333" s="64" t="n"/>
      <c r="AS333" s="64" t="n"/>
      <c r="AT333" s="64" t="n"/>
      <c r="AU333" s="64" t="n"/>
      <c r="AV333" s="64" t="n"/>
      <c r="AW333" s="65" t="n"/>
      <c r="AX333" s="66" t="n"/>
      <c r="AY333" s="461" t="n"/>
      <c r="AZ333" s="67" t="n"/>
      <c r="BA333" s="66" t="n"/>
      <c r="BB333" s="66" t="n">
        <v>0</v>
      </c>
      <c r="BC333" s="66" t="n">
        <v>0.2</v>
      </c>
      <c r="BD333" s="66" t="n">
        <v>3.1</v>
      </c>
      <c r="BE333" s="66" t="n">
        <v>23.7</v>
      </c>
      <c r="BF333" s="24" t="inlineStr">
        <is>
          <t>LG</t>
        </is>
      </c>
      <c r="BG333" s="68" t="inlineStr">
        <is>
          <t>HE</t>
        </is>
      </c>
      <c r="BH333" s="68" t="inlineStr">
        <is>
          <t>MFZ65333701</t>
        </is>
      </c>
      <c r="BI333" s="68" t="inlineStr">
        <is>
          <t>mma</t>
        </is>
      </c>
      <c r="BJ333" s="68" t="n"/>
      <c r="BK333" s="68" t="n"/>
      <c r="BL333" s="68" t="n"/>
      <c r="BM333" s="68" t="n"/>
      <c r="BN333" s="68" t="n"/>
      <c r="BO333" s="68" t="n"/>
      <c r="BP333" s="68" t="n"/>
      <c r="BQ333" s="68" t="n"/>
      <c r="BR333" s="68" t="n"/>
      <c r="BS333" s="68" t="n"/>
      <c r="BT333" s="68" t="n"/>
      <c r="BU333" s="68" t="n"/>
      <c r="BV333" s="68" t="n"/>
      <c r="BW333" s="68" t="n"/>
      <c r="BX333" s="68" t="n"/>
      <c r="BY333" s="68" t="n"/>
      <c r="BZ333" s="68" t="n"/>
      <c r="CA333" s="68" t="n"/>
      <c r="CB333" s="68" t="n"/>
      <c r="CC333" s="68" t="n"/>
      <c r="CD333" s="68" t="n"/>
      <c r="CE333" s="68" t="n"/>
      <c r="CF333" s="68" t="n"/>
      <c r="CG333" s="68" t="n"/>
      <c r="CH333" s="68" t="n"/>
      <c r="CI333" s="68" t="n"/>
      <c r="CJ333" s="68" t="n"/>
      <c r="CK333" s="68" t="n"/>
      <c r="CL333" s="68" t="n"/>
      <c r="CM333" s="68" t="n"/>
      <c r="CN333" s="68" t="n"/>
      <c r="CO333" s="68" t="n"/>
      <c r="CP333" s="68" t="n"/>
      <c r="CQ333" s="68" t="n"/>
      <c r="CR333" s="68" t="n"/>
      <c r="CS333" s="68" t="n"/>
      <c r="CT333" s="68" t="n"/>
      <c r="CU333" s="68" t="n"/>
      <c r="CV333" s="68" t="n"/>
    </row>
    <row r="334" ht="31.5" customFormat="1" customHeight="1" s="69">
      <c r="A334" s="56" t="n">
        <v>2021</v>
      </c>
      <c r="B334" s="57" t="n">
        <v>2</v>
      </c>
      <c r="C334" s="460" t="n"/>
      <c r="D334" s="57" t="n"/>
      <c r="E334" s="57" t="n"/>
      <c r="F334" s="58" t="n"/>
      <c r="G334" s="59" t="n"/>
      <c r="H334" s="59" t="n"/>
      <c r="I334" s="59" t="n"/>
      <c r="J334" s="59" t="n"/>
      <c r="K334" s="153" t="n"/>
      <c r="L334" s="154" t="n"/>
      <c r="M334" s="155" t="n"/>
      <c r="N334" s="94" t="n"/>
      <c r="O334" s="94" t="n"/>
      <c r="P334" s="94" t="n"/>
      <c r="Q334" s="94" t="n"/>
      <c r="R334" s="94" t="n"/>
      <c r="S334" s="60" t="n"/>
      <c r="T334" s="60" t="n"/>
      <c r="U334" s="94" t="n"/>
      <c r="V334" s="94" t="n"/>
      <c r="W334" s="94" t="n"/>
      <c r="X334" s="94" t="n"/>
      <c r="Y334" s="94" t="n"/>
      <c r="Z334" s="60" t="n"/>
      <c r="AA334" s="60" t="n"/>
      <c r="AB334" s="94" t="n"/>
      <c r="AC334" s="94" t="n"/>
      <c r="AD334" s="94" t="n"/>
      <c r="AE334" s="94" t="n"/>
      <c r="AF334" s="94" t="n"/>
      <c r="AG334" s="60" t="n"/>
      <c r="AH334" s="60" t="n"/>
      <c r="AI334" s="61" t="n"/>
      <c r="AJ334" s="62" t="n"/>
      <c r="AK334" s="63" t="n"/>
      <c r="AL334" s="60" t="n"/>
      <c r="AM334" s="60" t="n"/>
      <c r="AN334" s="64" t="n"/>
      <c r="AO334" s="64" t="n"/>
      <c r="AP334" s="64" t="n"/>
      <c r="AQ334" s="64" t="n"/>
      <c r="AR334" s="64" t="n"/>
      <c r="AS334" s="64" t="n"/>
      <c r="AT334" s="64" t="n"/>
      <c r="AU334" s="64" t="n"/>
      <c r="AV334" s="64" t="n"/>
      <c r="AW334" s="65" t="n"/>
      <c r="AX334" s="66" t="n"/>
      <c r="AY334" s="461" t="n"/>
      <c r="AZ334" s="67" t="n"/>
      <c r="BA334" s="66" t="n">
        <v>1</v>
      </c>
      <c r="BB334" s="66" t="n">
        <v>0.1</v>
      </c>
      <c r="BC334" s="66" t="n">
        <v>7.5</v>
      </c>
      <c r="BD334" s="66" t="n">
        <v>2.9</v>
      </c>
      <c r="BE334" s="66" t="n">
        <v>289.4</v>
      </c>
      <c r="BF334" s="24" t="inlineStr">
        <is>
          <t xml:space="preserve">الهندسية لانتاج الاجهزة المنزلية </t>
        </is>
      </c>
      <c r="BG334" s="68" t="inlineStr">
        <is>
          <t xml:space="preserve">الهندسية لانتاج الاجهزة المنزلية </t>
        </is>
      </c>
      <c r="BH334" s="68" t="n"/>
      <c r="BI334" s="68" t="n"/>
      <c r="BJ334" s="68" t="n"/>
      <c r="BK334" s="68" t="n"/>
      <c r="BL334" s="68" t="n"/>
      <c r="BM334" s="68" t="n"/>
      <c r="BN334" s="68" t="n"/>
      <c r="BO334" s="68" t="n"/>
      <c r="BP334" s="68" t="n"/>
      <c r="BQ334" s="68" t="n"/>
      <c r="BR334" s="68" t="n"/>
      <c r="BS334" s="68" t="n"/>
      <c r="BT334" s="68" t="n"/>
      <c r="BU334" s="68" t="n"/>
      <c r="BV334" s="68" t="n"/>
      <c r="BW334" s="68" t="n"/>
      <c r="BX334" s="68" t="n"/>
      <c r="BY334" s="68" t="n"/>
      <c r="BZ334" s="68" t="n"/>
      <c r="CA334" s="68" t="n"/>
      <c r="CB334" s="68" t="n"/>
      <c r="CC334" s="68" t="n"/>
      <c r="CD334" s="68" t="n"/>
      <c r="CE334" s="68" t="n"/>
      <c r="CF334" s="68" t="n"/>
      <c r="CG334" s="68" t="n"/>
      <c r="CH334" s="68" t="n"/>
      <c r="CI334" s="68" t="n"/>
      <c r="CJ334" s="68" t="n"/>
      <c r="CK334" s="68" t="n"/>
      <c r="CL334" s="68" t="n"/>
      <c r="CM334" s="68" t="n"/>
      <c r="CN334" s="68" t="n"/>
      <c r="CO334" s="68" t="n"/>
      <c r="CP334" s="68" t="n"/>
      <c r="CQ334" s="68" t="n"/>
      <c r="CR334" s="68" t="n"/>
      <c r="CS334" s="68" t="n"/>
      <c r="CT334" s="68" t="n"/>
      <c r="CU334" s="68" t="n"/>
      <c r="CV334" s="68" t="n"/>
    </row>
    <row r="335" ht="31.5" customFormat="1" customHeight="1" s="69">
      <c r="A335" s="56" t="n">
        <v>2021</v>
      </c>
      <c r="B335" s="57" t="n">
        <v>2</v>
      </c>
      <c r="C335" s="460" t="n"/>
      <c r="D335" s="57" t="n"/>
      <c r="E335" s="57" t="n"/>
      <c r="F335" s="58" t="n"/>
      <c r="G335" s="59" t="n"/>
      <c r="H335" s="59" t="n"/>
      <c r="I335" s="59" t="n"/>
      <c r="J335" s="59" t="n"/>
      <c r="K335" s="153" t="n"/>
      <c r="L335" s="154" t="n"/>
      <c r="M335" s="155" t="n"/>
      <c r="N335" s="94" t="n"/>
      <c r="O335" s="94" t="n"/>
      <c r="P335" s="94" t="n"/>
      <c r="Q335" s="94" t="n"/>
      <c r="R335" s="94" t="n"/>
      <c r="S335" s="60" t="n"/>
      <c r="T335" s="60" t="n"/>
      <c r="U335" s="94" t="n"/>
      <c r="V335" s="94" t="n"/>
      <c r="W335" s="94" t="n"/>
      <c r="X335" s="94" t="n"/>
      <c r="Y335" s="94" t="n"/>
      <c r="Z335" s="60" t="n"/>
      <c r="AA335" s="60" t="n"/>
      <c r="AB335" s="94" t="n"/>
      <c r="AC335" s="94" t="n"/>
      <c r="AD335" s="94" t="n"/>
      <c r="AE335" s="94" t="n"/>
      <c r="AF335" s="94" t="n"/>
      <c r="AG335" s="60" t="n"/>
      <c r="AH335" s="60" t="n"/>
      <c r="AI335" s="61" t="n"/>
      <c r="AJ335" s="62" t="n"/>
      <c r="AK335" s="63" t="n"/>
      <c r="AL335" s="60" t="n"/>
      <c r="AM335" s="60" t="n"/>
      <c r="AN335" s="64" t="n"/>
      <c r="AO335" s="64" t="n"/>
      <c r="AP335" s="64" t="n"/>
      <c r="AQ335" s="64" t="n"/>
      <c r="AR335" s="64" t="n"/>
      <c r="AS335" s="64" t="n"/>
      <c r="AT335" s="64" t="n"/>
      <c r="AU335" s="64" t="n"/>
      <c r="AV335" s="64" t="n"/>
      <c r="AW335" s="65" t="n"/>
      <c r="AX335" s="66" t="n"/>
      <c r="AY335" s="461" t="n"/>
      <c r="AZ335" s="67" t="n"/>
      <c r="BA335" s="66" t="n"/>
      <c r="BB335" s="66" t="n"/>
      <c r="BC335" s="66" t="n">
        <v>2.6</v>
      </c>
      <c r="BD335" s="66" t="n"/>
      <c r="BE335" s="66" t="n"/>
      <c r="BF335" s="24" t="inlineStr">
        <is>
          <t>LG</t>
        </is>
      </c>
      <c r="BG335" s="68" t="inlineStr">
        <is>
          <t>HE</t>
        </is>
      </c>
      <c r="BH335" s="68" t="inlineStr">
        <is>
          <t>mfz66236501</t>
        </is>
      </c>
      <c r="BI335" s="68" t="inlineStr">
        <is>
          <t>mma</t>
        </is>
      </c>
      <c r="BJ335" s="68" t="n"/>
      <c r="BK335" s="68" t="n"/>
      <c r="BL335" s="68" t="n"/>
      <c r="BM335" s="68" t="n"/>
      <c r="BN335" s="68" t="n"/>
      <c r="BO335" s="68" t="n"/>
      <c r="BP335" s="68" t="n"/>
      <c r="BQ335" s="68" t="n"/>
      <c r="BR335" s="68" t="n"/>
      <c r="BS335" s="68" t="n"/>
      <c r="BT335" s="68" t="n"/>
      <c r="BU335" s="68" t="n"/>
      <c r="BV335" s="68" t="n"/>
      <c r="BW335" s="68" t="n"/>
      <c r="BX335" s="68" t="n"/>
      <c r="BY335" s="68" t="n"/>
      <c r="BZ335" s="68" t="n"/>
      <c r="CA335" s="68" t="n"/>
      <c r="CB335" s="68" t="n"/>
      <c r="CC335" s="68" t="n"/>
      <c r="CD335" s="68" t="n"/>
      <c r="CE335" s="68" t="n"/>
      <c r="CF335" s="68" t="n"/>
      <c r="CG335" s="68" t="n"/>
      <c r="CH335" s="68" t="n"/>
      <c r="CI335" s="68" t="n"/>
      <c r="CJ335" s="68" t="n"/>
      <c r="CK335" s="68" t="n"/>
      <c r="CL335" s="68" t="n"/>
      <c r="CM335" s="68" t="n"/>
      <c r="CN335" s="68" t="n"/>
      <c r="CO335" s="68" t="n"/>
      <c r="CP335" s="68" t="n"/>
      <c r="CQ335" s="68" t="n"/>
      <c r="CR335" s="68" t="n"/>
      <c r="CS335" s="68" t="n"/>
      <c r="CT335" s="68" t="n"/>
      <c r="CU335" s="68" t="n"/>
      <c r="CV335" s="68" t="n"/>
    </row>
    <row r="336" ht="31.5" customFormat="1" customHeight="1" s="69">
      <c r="A336" s="56" t="n">
        <v>2021</v>
      </c>
      <c r="B336" s="57" t="n">
        <v>2</v>
      </c>
      <c r="C336" s="460" t="n"/>
      <c r="D336" s="57" t="n"/>
      <c r="E336" s="57" t="n"/>
      <c r="F336" s="58" t="n"/>
      <c r="G336" s="59" t="n"/>
      <c r="H336" s="59" t="n"/>
      <c r="I336" s="59" t="n"/>
      <c r="J336" s="59" t="n"/>
      <c r="K336" s="153" t="n"/>
      <c r="L336" s="154" t="n"/>
      <c r="M336" s="155" t="n"/>
      <c r="N336" s="94" t="n"/>
      <c r="O336" s="94" t="n"/>
      <c r="P336" s="94" t="n"/>
      <c r="Q336" s="94" t="n"/>
      <c r="R336" s="94" t="n"/>
      <c r="S336" s="60" t="n"/>
      <c r="T336" s="60" t="n"/>
      <c r="U336" s="94" t="n"/>
      <c r="V336" s="94" t="n"/>
      <c r="W336" s="94" t="n"/>
      <c r="X336" s="94" t="n"/>
      <c r="Y336" s="94" t="n"/>
      <c r="Z336" s="60" t="n"/>
      <c r="AA336" s="60" t="n"/>
      <c r="AB336" s="94" t="n"/>
      <c r="AC336" s="94" t="n"/>
      <c r="AD336" s="94" t="n"/>
      <c r="AE336" s="94" t="n"/>
      <c r="AF336" s="94" t="n"/>
      <c r="AG336" s="60" t="n"/>
      <c r="AH336" s="60" t="n"/>
      <c r="AI336" s="61" t="n"/>
      <c r="AJ336" s="62" t="n"/>
      <c r="AK336" s="63" t="n"/>
      <c r="AL336" s="60" t="n"/>
      <c r="AM336" s="60" t="n"/>
      <c r="AN336" s="64" t="n"/>
      <c r="AO336" s="64" t="n"/>
      <c r="AP336" s="64" t="n"/>
      <c r="AQ336" s="64" t="n"/>
      <c r="AR336" s="64" t="n"/>
      <c r="AS336" s="64" t="n"/>
      <c r="AT336" s="64" t="n"/>
      <c r="AU336" s="64" t="n"/>
      <c r="AV336" s="64" t="n"/>
      <c r="AW336" s="65" t="n"/>
      <c r="AX336" s="66" t="n"/>
      <c r="AY336" s="461" t="n"/>
      <c r="AZ336" s="67" t="n"/>
      <c r="BA336" s="66" t="n">
        <v>1</v>
      </c>
      <c r="BB336" s="66" t="n">
        <v>0.2</v>
      </c>
      <c r="BC336" s="66" t="n">
        <v>26.8</v>
      </c>
      <c r="BD336" s="66" t="n">
        <v>2</v>
      </c>
      <c r="BE336" s="66" t="n">
        <v>331.5</v>
      </c>
      <c r="BF336" s="24" t="inlineStr">
        <is>
          <t>اطلانتيك</t>
        </is>
      </c>
      <c r="BG336" s="68" t="inlineStr">
        <is>
          <t>اطلانتيك</t>
        </is>
      </c>
      <c r="BH336" s="68" t="n"/>
      <c r="BI336" s="68" t="n"/>
      <c r="BJ336" s="68" t="n"/>
      <c r="BK336" s="68" t="n"/>
      <c r="BL336" s="68" t="n"/>
      <c r="BM336" s="68" t="n"/>
      <c r="BN336" s="68" t="n"/>
      <c r="BO336" s="68" t="n"/>
      <c r="BP336" s="68" t="n"/>
      <c r="BQ336" s="68" t="n"/>
      <c r="BR336" s="68" t="n"/>
      <c r="BS336" s="68" t="n"/>
      <c r="BT336" s="68" t="n"/>
      <c r="BU336" s="68" t="n"/>
      <c r="BV336" s="68" t="n"/>
      <c r="BW336" s="68" t="n"/>
      <c r="BX336" s="68" t="n"/>
      <c r="BY336" s="68" t="n"/>
      <c r="BZ336" s="68" t="n"/>
      <c r="CA336" s="68" t="n"/>
      <c r="CB336" s="68" t="n"/>
      <c r="CC336" s="68" t="n"/>
      <c r="CD336" s="68" t="n"/>
      <c r="CE336" s="68" t="n"/>
      <c r="CF336" s="68" t="n"/>
      <c r="CG336" s="68" t="n"/>
      <c r="CH336" s="68" t="n"/>
      <c r="CI336" s="68" t="n"/>
      <c r="CJ336" s="68" t="n"/>
      <c r="CK336" s="68" t="n"/>
      <c r="CL336" s="68" t="n"/>
      <c r="CM336" s="68" t="n"/>
      <c r="CN336" s="68" t="n"/>
      <c r="CO336" s="68" t="n"/>
      <c r="CP336" s="68" t="n"/>
      <c r="CQ336" s="68" t="n"/>
      <c r="CR336" s="68" t="n"/>
      <c r="CS336" s="68" t="n"/>
      <c r="CT336" s="68" t="n"/>
      <c r="CU336" s="68" t="n"/>
      <c r="CV336" s="68" t="n"/>
    </row>
    <row r="337" ht="31.5" customFormat="1" customHeight="1" s="69">
      <c r="A337" s="56" t="n">
        <v>2021</v>
      </c>
      <c r="B337" s="57" t="n">
        <v>2</v>
      </c>
      <c r="C337" s="460" t="n"/>
      <c r="D337" s="57" t="n"/>
      <c r="E337" s="57" t="n"/>
      <c r="F337" s="58" t="n"/>
      <c r="G337" s="59" t="n"/>
      <c r="H337" s="59" t="n"/>
      <c r="I337" s="59" t="n"/>
      <c r="J337" s="59" t="n"/>
      <c r="K337" s="153" t="n"/>
      <c r="L337" s="154" t="n"/>
      <c r="M337" s="155" t="n"/>
      <c r="N337" s="94" t="n"/>
      <c r="O337" s="94" t="n"/>
      <c r="P337" s="94" t="n"/>
      <c r="Q337" s="94" t="n"/>
      <c r="R337" s="94" t="n"/>
      <c r="S337" s="60" t="n"/>
      <c r="T337" s="60" t="n"/>
      <c r="U337" s="94" t="n"/>
      <c r="V337" s="94" t="n"/>
      <c r="W337" s="94" t="n"/>
      <c r="X337" s="94" t="n"/>
      <c r="Y337" s="94" t="n"/>
      <c r="Z337" s="60" t="n"/>
      <c r="AA337" s="60" t="n"/>
      <c r="AB337" s="94" t="n"/>
      <c r="AC337" s="94" t="n"/>
      <c r="AD337" s="94" t="n"/>
      <c r="AE337" s="94" t="n"/>
      <c r="AF337" s="94" t="n"/>
      <c r="AG337" s="60" t="n"/>
      <c r="AH337" s="60" t="n"/>
      <c r="AI337" s="61" t="n"/>
      <c r="AJ337" s="62" t="n"/>
      <c r="AK337" s="63" t="n"/>
      <c r="AL337" s="60" t="n"/>
      <c r="AM337" s="60" t="n"/>
      <c r="AN337" s="64" t="n"/>
      <c r="AO337" s="64" t="n"/>
      <c r="AP337" s="64" t="n"/>
      <c r="AQ337" s="64" t="n"/>
      <c r="AR337" s="64" t="n"/>
      <c r="AS337" s="64" t="n"/>
      <c r="AT337" s="64" t="n"/>
      <c r="AU337" s="64" t="n"/>
      <c r="AV337" s="64" t="n"/>
      <c r="AW337" s="65" t="n"/>
      <c r="AX337" s="66" t="n"/>
      <c r="AY337" s="461" t="n"/>
      <c r="AZ337" s="67" t="n"/>
      <c r="BA337" s="66" t="n">
        <v>1</v>
      </c>
      <c r="BB337" s="66" t="n">
        <v>0.2</v>
      </c>
      <c r="BC337" s="66" t="n">
        <v>26.4</v>
      </c>
      <c r="BD337" s="66" t="n">
        <v>2.6</v>
      </c>
      <c r="BE337" s="66" t="n">
        <v>334.8</v>
      </c>
      <c r="BF337" s="24" t="inlineStr">
        <is>
          <t>اطلانتيك</t>
        </is>
      </c>
      <c r="BG337" s="68" t="inlineStr">
        <is>
          <t>اطلانتيك</t>
        </is>
      </c>
      <c r="BH337" s="68" t="n"/>
      <c r="BI337" s="68" t="n"/>
      <c r="BJ337" s="68" t="n"/>
      <c r="BK337" s="68" t="n"/>
      <c r="BL337" s="68" t="n"/>
      <c r="BM337" s="68" t="n"/>
      <c r="BN337" s="68" t="n"/>
      <c r="BO337" s="68" t="n"/>
      <c r="BP337" s="68" t="n"/>
      <c r="BQ337" s="68" t="n"/>
      <c r="BR337" s="68" t="n"/>
      <c r="BS337" s="68" t="n"/>
      <c r="BT337" s="68" t="n"/>
      <c r="BU337" s="68" t="n"/>
      <c r="BV337" s="68" t="n"/>
      <c r="BW337" s="68" t="n"/>
      <c r="BX337" s="68" t="n"/>
      <c r="BY337" s="68" t="n"/>
      <c r="BZ337" s="68" t="n"/>
      <c r="CA337" s="68" t="n"/>
      <c r="CB337" s="68" t="n"/>
      <c r="CC337" s="68" t="n"/>
      <c r="CD337" s="68" t="n"/>
      <c r="CE337" s="68" t="n"/>
      <c r="CF337" s="68" t="n"/>
      <c r="CG337" s="68" t="n"/>
      <c r="CH337" s="68" t="n"/>
      <c r="CI337" s="68" t="n"/>
      <c r="CJ337" s="68" t="n"/>
      <c r="CK337" s="68" t="n"/>
      <c r="CL337" s="68" t="n"/>
      <c r="CM337" s="68" t="n"/>
      <c r="CN337" s="68" t="n"/>
      <c r="CO337" s="68" t="n"/>
      <c r="CP337" s="68" t="n"/>
      <c r="CQ337" s="68" t="n"/>
      <c r="CR337" s="68" t="n"/>
      <c r="CS337" s="68" t="n"/>
      <c r="CT337" s="68" t="n"/>
      <c r="CU337" s="68" t="n"/>
      <c r="CV337" s="68" t="n"/>
    </row>
    <row r="338" ht="31.5" customFormat="1" customHeight="1" s="69">
      <c r="A338" s="56" t="n">
        <v>2021</v>
      </c>
      <c r="B338" s="57" t="n">
        <v>2</v>
      </c>
      <c r="C338" s="460" t="n"/>
      <c r="D338" s="57" t="n"/>
      <c r="E338" s="57" t="n"/>
      <c r="F338" s="58" t="n"/>
      <c r="G338" s="59" t="n"/>
      <c r="H338" s="59" t="n"/>
      <c r="I338" s="59" t="n"/>
      <c r="J338" s="59" t="n"/>
      <c r="K338" s="153" t="n"/>
      <c r="L338" s="154" t="n"/>
      <c r="M338" s="155" t="n"/>
      <c r="N338" s="94" t="n"/>
      <c r="O338" s="94" t="n"/>
      <c r="P338" s="94" t="n"/>
      <c r="Q338" s="94" t="n"/>
      <c r="R338" s="94" t="n"/>
      <c r="S338" s="60" t="n"/>
      <c r="T338" s="60" t="n"/>
      <c r="U338" s="94" t="n"/>
      <c r="V338" s="94" t="n"/>
      <c r="W338" s="94" t="n"/>
      <c r="X338" s="94" t="n"/>
      <c r="Y338" s="94" t="n"/>
      <c r="Z338" s="60" t="n"/>
      <c r="AA338" s="60" t="n"/>
      <c r="AB338" s="94" t="n"/>
      <c r="AC338" s="94" t="n"/>
      <c r="AD338" s="94" t="n"/>
      <c r="AE338" s="94" t="n"/>
      <c r="AF338" s="94" t="n"/>
      <c r="AG338" s="60" t="n"/>
      <c r="AH338" s="60" t="n"/>
      <c r="AI338" s="61" t="n"/>
      <c r="AJ338" s="62" t="n"/>
      <c r="AK338" s="63" t="n"/>
      <c r="AL338" s="60" t="n"/>
      <c r="AM338" s="60" t="n"/>
      <c r="AN338" s="64" t="n"/>
      <c r="AO338" s="64" t="n"/>
      <c r="AP338" s="64" t="n"/>
      <c r="AQ338" s="64" t="n"/>
      <c r="AR338" s="64" t="n"/>
      <c r="AS338" s="64" t="n"/>
      <c r="AT338" s="64" t="n"/>
      <c r="AU338" s="64" t="n"/>
      <c r="AV338" s="64" t="n"/>
      <c r="AW338" s="65" t="n"/>
      <c r="AX338" s="66" t="n"/>
      <c r="AY338" s="461" t="n"/>
      <c r="AZ338" s="67" t="n"/>
      <c r="BA338" s="66" t="n"/>
      <c r="BB338" s="66" t="n"/>
      <c r="BC338" s="66" t="n">
        <v>14.4</v>
      </c>
      <c r="BD338" s="66" t="n"/>
      <c r="BE338" s="66" t="n"/>
      <c r="BF338" s="24" t="inlineStr">
        <is>
          <t>ميلو</t>
        </is>
      </c>
      <c r="BG338" s="68" t="inlineStr">
        <is>
          <t>ميلو</t>
        </is>
      </c>
      <c r="BH338" s="68" t="n"/>
      <c r="BI338" s="68" t="n"/>
      <c r="BJ338" s="68" t="n"/>
      <c r="BK338" s="68" t="n"/>
      <c r="BL338" s="68" t="n"/>
      <c r="BM338" s="68" t="n"/>
      <c r="BN338" s="68" t="n"/>
      <c r="BO338" s="68" t="n"/>
      <c r="BP338" s="68" t="n"/>
      <c r="BQ338" s="68" t="n"/>
      <c r="BR338" s="68" t="n"/>
      <c r="BS338" s="68" t="n"/>
      <c r="BT338" s="68" t="n"/>
      <c r="BU338" s="68" t="n"/>
      <c r="BV338" s="68" t="n"/>
      <c r="BW338" s="68" t="n"/>
      <c r="BX338" s="68" t="n"/>
      <c r="BY338" s="68" t="n"/>
      <c r="BZ338" s="68" t="n"/>
      <c r="CA338" s="68" t="n"/>
      <c r="CB338" s="68" t="n"/>
      <c r="CC338" s="68" t="n"/>
      <c r="CD338" s="68" t="n"/>
      <c r="CE338" s="68" t="n"/>
      <c r="CF338" s="68" t="n"/>
      <c r="CG338" s="68" t="n"/>
      <c r="CH338" s="68" t="n"/>
      <c r="CI338" s="68" t="n"/>
      <c r="CJ338" s="68" t="n"/>
      <c r="CK338" s="68" t="n"/>
      <c r="CL338" s="68" t="n"/>
      <c r="CM338" s="68" t="n"/>
      <c r="CN338" s="68" t="n"/>
      <c r="CO338" s="68" t="n"/>
      <c r="CP338" s="68" t="n"/>
      <c r="CQ338" s="68" t="n"/>
      <c r="CR338" s="68" t="n"/>
      <c r="CS338" s="68" t="n"/>
      <c r="CT338" s="68" t="n"/>
      <c r="CU338" s="68" t="n"/>
      <c r="CV338" s="68" t="n"/>
    </row>
    <row r="339" ht="31.5" customFormat="1" customHeight="1" s="69">
      <c r="A339" s="56" t="n">
        <v>2021</v>
      </c>
      <c r="B339" s="57" t="n">
        <v>2</v>
      </c>
      <c r="C339" s="460" t="n"/>
      <c r="D339" s="57" t="n"/>
      <c r="E339" s="57" t="n"/>
      <c r="F339" s="58" t="n"/>
      <c r="G339" s="59" t="n"/>
      <c r="H339" s="59" t="n"/>
      <c r="I339" s="59" t="n"/>
      <c r="J339" s="59" t="n"/>
      <c r="K339" s="153" t="n"/>
      <c r="L339" s="154" t="n"/>
      <c r="M339" s="155" t="n"/>
      <c r="N339" s="94" t="n"/>
      <c r="O339" s="94" t="n"/>
      <c r="P339" s="94" t="n"/>
      <c r="Q339" s="94" t="n"/>
      <c r="R339" s="94" t="n"/>
      <c r="S339" s="60" t="n"/>
      <c r="T339" s="60" t="n"/>
      <c r="U339" s="94" t="n"/>
      <c r="V339" s="94" t="n"/>
      <c r="W339" s="94" t="n"/>
      <c r="X339" s="94" t="n"/>
      <c r="Y339" s="94" t="n"/>
      <c r="Z339" s="60" t="n"/>
      <c r="AA339" s="60" t="n"/>
      <c r="AB339" s="94" t="n"/>
      <c r="AC339" s="94" t="n"/>
      <c r="AD339" s="94" t="n"/>
      <c r="AE339" s="94" t="n"/>
      <c r="AF339" s="94" t="n"/>
      <c r="AG339" s="60" t="n"/>
      <c r="AH339" s="60" t="n"/>
      <c r="AI339" s="61" t="n"/>
      <c r="AJ339" s="62" t="n"/>
      <c r="AK339" s="63" t="n"/>
      <c r="AL339" s="60" t="n"/>
      <c r="AM339" s="60" t="n"/>
      <c r="AN339" s="64" t="n"/>
      <c r="AO339" s="64" t="n"/>
      <c r="AP339" s="64" t="n"/>
      <c r="AQ339" s="64" t="n"/>
      <c r="AR339" s="64" t="n"/>
      <c r="AS339" s="64" t="n"/>
      <c r="AT339" s="64" t="n"/>
      <c r="AU339" s="64" t="n"/>
      <c r="AV339" s="64" t="n"/>
      <c r="AW339" s="65" t="n"/>
      <c r="AX339" s="66" t="n"/>
      <c r="AY339" s="461" t="n"/>
      <c r="AZ339" s="67" t="n"/>
      <c r="BA339" s="66" t="n"/>
      <c r="BB339" s="66" t="n"/>
      <c r="BC339" s="66" t="n">
        <v>15.7</v>
      </c>
      <c r="BD339" s="66" t="n"/>
      <c r="BE339" s="66" t="n"/>
      <c r="BF339" s="24" t="inlineStr">
        <is>
          <t>ميلو</t>
        </is>
      </c>
      <c r="BG339" s="68" t="inlineStr">
        <is>
          <t>ميلو</t>
        </is>
      </c>
      <c r="BH339" s="68" t="n"/>
      <c r="BI339" s="68" t="n"/>
      <c r="BJ339" s="68" t="n"/>
      <c r="BK339" s="68" t="n"/>
      <c r="BL339" s="68" t="n"/>
      <c r="BM339" s="68" t="n"/>
      <c r="BN339" s="68" t="n"/>
      <c r="BO339" s="68" t="n"/>
      <c r="BP339" s="68" t="n"/>
      <c r="BQ339" s="68" t="n"/>
      <c r="BR339" s="68" t="n"/>
      <c r="BS339" s="68" t="n"/>
      <c r="BT339" s="68" t="n"/>
      <c r="BU339" s="68" t="n"/>
      <c r="BV339" s="68" t="n"/>
      <c r="BW339" s="68" t="n"/>
      <c r="BX339" s="68" t="n"/>
      <c r="BY339" s="68" t="n"/>
      <c r="BZ339" s="68" t="n"/>
      <c r="CA339" s="68" t="n"/>
      <c r="CB339" s="68" t="n"/>
      <c r="CC339" s="68" t="n"/>
      <c r="CD339" s="68" t="n"/>
      <c r="CE339" s="68" t="n"/>
      <c r="CF339" s="68" t="n"/>
      <c r="CG339" s="68" t="n"/>
      <c r="CH339" s="68" t="n"/>
      <c r="CI339" s="68" t="n"/>
      <c r="CJ339" s="68" t="n"/>
      <c r="CK339" s="68" t="n"/>
      <c r="CL339" s="68" t="n"/>
      <c r="CM339" s="68" t="n"/>
      <c r="CN339" s="68" t="n"/>
      <c r="CO339" s="68" t="n"/>
      <c r="CP339" s="68" t="n"/>
      <c r="CQ339" s="68" t="n"/>
      <c r="CR339" s="68" t="n"/>
      <c r="CS339" s="68" t="n"/>
      <c r="CT339" s="68" t="n"/>
      <c r="CU339" s="68" t="n"/>
      <c r="CV339" s="68" t="n"/>
    </row>
    <row r="340" ht="31.5" customFormat="1" customHeight="1" s="69">
      <c r="A340" s="56" t="n">
        <v>2021</v>
      </c>
      <c r="B340" s="57" t="n">
        <v>2</v>
      </c>
      <c r="C340" s="460" t="n"/>
      <c r="D340" s="57" t="n"/>
      <c r="E340" s="57" t="n"/>
      <c r="F340" s="58" t="n"/>
      <c r="G340" s="59" t="n"/>
      <c r="H340" s="59" t="n"/>
      <c r="I340" s="59" t="n"/>
      <c r="J340" s="59" t="n"/>
      <c r="K340" s="153" t="n"/>
      <c r="L340" s="154" t="n"/>
      <c r="M340" s="155" t="n"/>
      <c r="N340" s="94" t="n"/>
      <c r="O340" s="94" t="n"/>
      <c r="P340" s="94" t="n"/>
      <c r="Q340" s="94" t="n"/>
      <c r="R340" s="94" t="n"/>
      <c r="S340" s="60" t="n"/>
      <c r="T340" s="60" t="n"/>
      <c r="U340" s="94" t="n"/>
      <c r="V340" s="94" t="n"/>
      <c r="W340" s="94" t="n"/>
      <c r="X340" s="94" t="n"/>
      <c r="Y340" s="94" t="n"/>
      <c r="Z340" s="60" t="n"/>
      <c r="AA340" s="60" t="n"/>
      <c r="AB340" s="94" t="n"/>
      <c r="AC340" s="94" t="n"/>
      <c r="AD340" s="94" t="n"/>
      <c r="AE340" s="94" t="n"/>
      <c r="AF340" s="94" t="n"/>
      <c r="AG340" s="60" t="n"/>
      <c r="AH340" s="60" t="n"/>
      <c r="AI340" s="61" t="n"/>
      <c r="AJ340" s="62" t="n"/>
      <c r="AK340" s="63" t="n"/>
      <c r="AL340" s="60" t="n"/>
      <c r="AM340" s="60" t="n"/>
      <c r="AN340" s="64" t="n"/>
      <c r="AO340" s="64" t="n"/>
      <c r="AP340" s="64" t="n"/>
      <c r="AQ340" s="64" t="n"/>
      <c r="AR340" s="64" t="n"/>
      <c r="AS340" s="64" t="n"/>
      <c r="AT340" s="64" t="n"/>
      <c r="AU340" s="64" t="n"/>
      <c r="AV340" s="64" t="n"/>
      <c r="AW340" s="65" t="n"/>
      <c r="AX340" s="66" t="n"/>
      <c r="AY340" s="461" t="n"/>
      <c r="AZ340" s="67" t="n"/>
      <c r="BA340" s="66" t="n"/>
      <c r="BB340" s="66" t="n"/>
      <c r="BC340" s="66" t="n">
        <v>34.6</v>
      </c>
      <c r="BD340" s="66" t="n"/>
      <c r="BE340" s="66" t="n"/>
      <c r="BF340" s="24" t="inlineStr">
        <is>
          <t>ميلو</t>
        </is>
      </c>
      <c r="BG340" s="68" t="inlineStr">
        <is>
          <t>ميلو</t>
        </is>
      </c>
      <c r="BH340" s="68" t="n"/>
      <c r="BI340" s="68" t="n"/>
      <c r="BJ340" s="68" t="n"/>
      <c r="BK340" s="68" t="n"/>
      <c r="BL340" s="68" t="n"/>
      <c r="BM340" s="68" t="n"/>
      <c r="BN340" s="68" t="n"/>
      <c r="BO340" s="68" t="n"/>
      <c r="BP340" s="68" t="n"/>
      <c r="BQ340" s="68" t="n"/>
      <c r="BR340" s="68" t="n"/>
      <c r="BS340" s="68" t="n"/>
      <c r="BT340" s="68" t="n"/>
      <c r="BU340" s="68" t="n"/>
      <c r="BV340" s="68" t="n"/>
      <c r="BW340" s="68" t="n"/>
      <c r="BX340" s="68" t="n"/>
      <c r="BY340" s="68" t="n"/>
      <c r="BZ340" s="68" t="n"/>
      <c r="CA340" s="68" t="n"/>
      <c r="CB340" s="68" t="n"/>
      <c r="CC340" s="68" t="n"/>
      <c r="CD340" s="68" t="n"/>
      <c r="CE340" s="68" t="n"/>
      <c r="CF340" s="68" t="n"/>
      <c r="CG340" s="68" t="n"/>
      <c r="CH340" s="68" t="n"/>
      <c r="CI340" s="68" t="n"/>
      <c r="CJ340" s="68" t="n"/>
      <c r="CK340" s="68" t="n"/>
      <c r="CL340" s="68" t="n"/>
      <c r="CM340" s="68" t="n"/>
      <c r="CN340" s="68" t="n"/>
      <c r="CO340" s="68" t="n"/>
      <c r="CP340" s="68" t="n"/>
      <c r="CQ340" s="68" t="n"/>
      <c r="CR340" s="68" t="n"/>
      <c r="CS340" s="68" t="n"/>
      <c r="CT340" s="68" t="n"/>
      <c r="CU340" s="68" t="n"/>
      <c r="CV340" s="68" t="n"/>
    </row>
    <row r="341" ht="31.5" customFormat="1" customHeight="1" s="69">
      <c r="A341" s="56" t="n">
        <v>2021</v>
      </c>
      <c r="B341" s="57" t="n">
        <v>2</v>
      </c>
      <c r="C341" s="460" t="n"/>
      <c r="D341" s="57" t="n"/>
      <c r="E341" s="57" t="n"/>
      <c r="F341" s="58" t="n"/>
      <c r="G341" s="59" t="n"/>
      <c r="H341" s="59" t="n"/>
      <c r="I341" s="59" t="n"/>
      <c r="J341" s="59" t="n"/>
      <c r="K341" s="153" t="n"/>
      <c r="L341" s="154" t="n"/>
      <c r="M341" s="155" t="n"/>
      <c r="N341" s="94" t="n"/>
      <c r="O341" s="94" t="n"/>
      <c r="P341" s="94" t="n"/>
      <c r="Q341" s="94" t="n"/>
      <c r="R341" s="94" t="n"/>
      <c r="S341" s="60" t="n"/>
      <c r="T341" s="60" t="n"/>
      <c r="U341" s="94" t="n"/>
      <c r="V341" s="94" t="n"/>
      <c r="W341" s="94" t="n"/>
      <c r="X341" s="94" t="n"/>
      <c r="Y341" s="94" t="n"/>
      <c r="Z341" s="60" t="n"/>
      <c r="AA341" s="60" t="n"/>
      <c r="AB341" s="94" t="n"/>
      <c r="AC341" s="94" t="n"/>
      <c r="AD341" s="94" t="n"/>
      <c r="AE341" s="94" t="n"/>
      <c r="AF341" s="94" t="n"/>
      <c r="AG341" s="60" t="n"/>
      <c r="AH341" s="60" t="n"/>
      <c r="AI341" s="61" t="n"/>
      <c r="AJ341" s="62" t="n"/>
      <c r="AK341" s="63" t="n"/>
      <c r="AL341" s="60" t="n"/>
      <c r="AM341" s="60" t="n"/>
      <c r="AN341" s="64" t="n"/>
      <c r="AO341" s="64" t="n"/>
      <c r="AP341" s="64" t="n"/>
      <c r="AQ341" s="64" t="n"/>
      <c r="AR341" s="64" t="n"/>
      <c r="AS341" s="64" t="n"/>
      <c r="AT341" s="64" t="n"/>
      <c r="AU341" s="64" t="n"/>
      <c r="AV341" s="64" t="n"/>
      <c r="AW341" s="65" t="n"/>
      <c r="AX341" s="66" t="n"/>
      <c r="AY341" s="461" t="n"/>
      <c r="AZ341" s="67" t="n"/>
      <c r="BA341" s="66" t="n">
        <v>1</v>
      </c>
      <c r="BB341" s="66" t="n">
        <v>0.1</v>
      </c>
      <c r="BC341" s="66" t="n">
        <v>18.3</v>
      </c>
      <c r="BD341" s="66" t="n">
        <v>1.5</v>
      </c>
      <c r="BE341" s="66" t="n">
        <v>481.7</v>
      </c>
      <c r="BF341" s="24" t="inlineStr">
        <is>
          <t>عملاء متنوعون</t>
        </is>
      </c>
      <c r="BG341" s="68" t="n"/>
      <c r="BH341" s="68" t="n"/>
      <c r="BI341" s="68" t="n"/>
      <c r="BJ341" s="68" t="n"/>
      <c r="BK341" s="68" t="n"/>
      <c r="BL341" s="68" t="n"/>
      <c r="BM341" s="68" t="n"/>
      <c r="BN341" s="68" t="n"/>
      <c r="BO341" s="68" t="n"/>
      <c r="BP341" s="68" t="n"/>
      <c r="BQ341" s="68" t="n"/>
      <c r="BR341" s="68" t="n"/>
      <c r="BS341" s="68" t="n"/>
      <c r="BT341" s="68" t="n"/>
      <c r="BU341" s="68" t="n"/>
      <c r="BV341" s="68" t="n"/>
      <c r="BW341" s="68" t="n"/>
      <c r="BX341" s="68" t="n"/>
      <c r="BY341" s="68" t="n"/>
      <c r="BZ341" s="68" t="n"/>
      <c r="CA341" s="68" t="n"/>
      <c r="CB341" s="68" t="n"/>
      <c r="CC341" s="68" t="n"/>
      <c r="CD341" s="68" t="n"/>
      <c r="CE341" s="68" t="n"/>
      <c r="CF341" s="68" t="n"/>
      <c r="CG341" s="68" t="n"/>
      <c r="CH341" s="68" t="n"/>
      <c r="CI341" s="68" t="n"/>
      <c r="CJ341" s="68" t="n"/>
      <c r="CK341" s="68" t="n"/>
      <c r="CL341" s="68" t="n"/>
      <c r="CM341" s="68" t="n"/>
      <c r="CN341" s="68" t="n"/>
      <c r="CO341" s="68" t="n"/>
      <c r="CP341" s="68" t="n"/>
      <c r="CQ341" s="68" t="n"/>
      <c r="CR341" s="68" t="n"/>
      <c r="CS341" s="68" t="n"/>
      <c r="CT341" s="68" t="n"/>
      <c r="CU341" s="68" t="n"/>
      <c r="CV341" s="68" t="n"/>
    </row>
    <row r="342" ht="31.5" customFormat="1" customHeight="1" s="69">
      <c r="A342" s="56" t="n">
        <v>2021</v>
      </c>
      <c r="B342" s="57" t="n">
        <v>2</v>
      </c>
      <c r="C342" s="460" t="n"/>
      <c r="D342" s="57" t="n"/>
      <c r="E342" s="57" t="n"/>
      <c r="F342" s="58" t="n"/>
      <c r="G342" s="59" t="n"/>
      <c r="H342" s="59" t="n"/>
      <c r="I342" s="59" t="n"/>
      <c r="J342" s="59" t="n"/>
      <c r="K342" s="153" t="n"/>
      <c r="L342" s="154" t="n"/>
      <c r="M342" s="155" t="n"/>
      <c r="N342" s="94" t="n"/>
      <c r="O342" s="94" t="n"/>
      <c r="P342" s="94" t="n"/>
      <c r="Q342" s="94" t="n"/>
      <c r="R342" s="94" t="n"/>
      <c r="S342" s="60" t="n"/>
      <c r="T342" s="60" t="n"/>
      <c r="U342" s="94" t="n"/>
      <c r="V342" s="94" t="n"/>
      <c r="W342" s="94" t="n"/>
      <c r="X342" s="94" t="n"/>
      <c r="Y342" s="94" t="n"/>
      <c r="Z342" s="60" t="n"/>
      <c r="AA342" s="60" t="n"/>
      <c r="AB342" s="94" t="n"/>
      <c r="AC342" s="94" t="n"/>
      <c r="AD342" s="94" t="n"/>
      <c r="AE342" s="94" t="n"/>
      <c r="AF342" s="94" t="n"/>
      <c r="AG342" s="60" t="n"/>
      <c r="AH342" s="60" t="n"/>
      <c r="AI342" s="61" t="n"/>
      <c r="AJ342" s="62" t="n"/>
      <c r="AK342" s="63" t="n"/>
      <c r="AL342" s="60" t="n"/>
      <c r="AM342" s="60" t="n"/>
      <c r="AN342" s="64" t="n"/>
      <c r="AO342" s="64" t="n"/>
      <c r="AP342" s="64" t="n"/>
      <c r="AQ342" s="64" t="n"/>
      <c r="AR342" s="64" t="n"/>
      <c r="AS342" s="64" t="n"/>
      <c r="AT342" s="64" t="n"/>
      <c r="AU342" s="64" t="n"/>
      <c r="AV342" s="64" t="n"/>
      <c r="AW342" s="65" t="n"/>
      <c r="AX342" s="66" t="n"/>
      <c r="AY342" s="461" t="n"/>
      <c r="AZ342" s="67" t="n"/>
      <c r="BA342" s="66" t="n"/>
      <c r="BB342" s="66" t="n">
        <v>0</v>
      </c>
      <c r="BC342" s="66" t="n">
        <v>0</v>
      </c>
      <c r="BD342" s="66" t="n">
        <v>3</v>
      </c>
      <c r="BE342" s="66" t="n">
        <v>3</v>
      </c>
      <c r="BF342" s="24" t="inlineStr">
        <is>
          <t>عملاء متنوعون</t>
        </is>
      </c>
      <c r="BG342" s="68" t="inlineStr">
        <is>
          <t>عملاء متنوعون</t>
        </is>
      </c>
      <c r="BH342" s="68" t="n"/>
      <c r="BI342" s="68" t="n"/>
      <c r="BJ342" s="68" t="n"/>
      <c r="BK342" s="68" t="n"/>
      <c r="BL342" s="68" t="n"/>
      <c r="BM342" s="68" t="n"/>
      <c r="BN342" s="68" t="n"/>
      <c r="BO342" s="68" t="n"/>
      <c r="BP342" s="68" t="n"/>
      <c r="BQ342" s="68" t="n"/>
      <c r="BR342" s="68" t="n"/>
      <c r="BS342" s="68" t="n"/>
      <c r="BT342" s="68" t="n"/>
      <c r="BU342" s="68" t="n"/>
      <c r="BV342" s="68" t="n"/>
      <c r="BW342" s="68" t="n"/>
      <c r="BX342" s="68" t="n"/>
      <c r="BY342" s="68" t="n"/>
      <c r="BZ342" s="68" t="n"/>
      <c r="CA342" s="68" t="n"/>
      <c r="CB342" s="68" t="n"/>
      <c r="CC342" s="68" t="n"/>
      <c r="CD342" s="68" t="n"/>
      <c r="CE342" s="68" t="n"/>
      <c r="CF342" s="68" t="n"/>
      <c r="CG342" s="68" t="n"/>
      <c r="CH342" s="68" t="n"/>
      <c r="CI342" s="68" t="n"/>
      <c r="CJ342" s="68" t="n"/>
      <c r="CK342" s="68" t="n"/>
      <c r="CL342" s="68" t="n"/>
      <c r="CM342" s="68" t="n"/>
      <c r="CN342" s="68" t="n"/>
      <c r="CO342" s="68" t="n"/>
      <c r="CP342" s="68" t="n"/>
      <c r="CQ342" s="68" t="n"/>
      <c r="CR342" s="68" t="n"/>
      <c r="CS342" s="68" t="n"/>
      <c r="CT342" s="68" t="n"/>
      <c r="CU342" s="68" t="n"/>
      <c r="CV342" s="68" t="n"/>
    </row>
    <row r="343" ht="31.5" customFormat="1" customHeight="1" s="69">
      <c r="A343" s="56" t="n">
        <v>2021</v>
      </c>
      <c r="B343" s="57" t="n">
        <v>2</v>
      </c>
      <c r="C343" s="460" t="n"/>
      <c r="D343" s="57" t="n"/>
      <c r="E343" s="57" t="n"/>
      <c r="F343" s="58" t="n"/>
      <c r="G343" s="59" t="n"/>
      <c r="H343" s="59" t="n"/>
      <c r="I343" s="59" t="n"/>
      <c r="J343" s="59" t="n"/>
      <c r="K343" s="153" t="n"/>
      <c r="L343" s="154" t="n"/>
      <c r="M343" s="155" t="n"/>
      <c r="N343" s="94" t="n"/>
      <c r="O343" s="94" t="n"/>
      <c r="P343" s="94" t="n"/>
      <c r="Q343" s="94" t="n"/>
      <c r="R343" s="94" t="n"/>
      <c r="S343" s="60" t="n"/>
      <c r="T343" s="60" t="n"/>
      <c r="U343" s="94" t="n"/>
      <c r="V343" s="94" t="n"/>
      <c r="W343" s="94" t="n"/>
      <c r="X343" s="94" t="n"/>
      <c r="Y343" s="94" t="n"/>
      <c r="Z343" s="60" t="n"/>
      <c r="AA343" s="60" t="n"/>
      <c r="AB343" s="94" t="n"/>
      <c r="AC343" s="94" t="n"/>
      <c r="AD343" s="94" t="n"/>
      <c r="AE343" s="94" t="n"/>
      <c r="AF343" s="94" t="n"/>
      <c r="AG343" s="60" t="n"/>
      <c r="AH343" s="60" t="n"/>
      <c r="AI343" s="61" t="n"/>
      <c r="AJ343" s="62" t="n"/>
      <c r="AK343" s="63" t="n"/>
      <c r="AL343" s="60" t="n"/>
      <c r="AM343" s="60" t="n"/>
      <c r="AN343" s="64" t="n"/>
      <c r="AO343" s="64" t="n"/>
      <c r="AP343" s="64" t="n"/>
      <c r="AQ343" s="64" t="n"/>
      <c r="AR343" s="64" t="n"/>
      <c r="AS343" s="64" t="n"/>
      <c r="AT343" s="64" t="n"/>
      <c r="AU343" s="64" t="n"/>
      <c r="AV343" s="64" t="n"/>
      <c r="AW343" s="65" t="n"/>
      <c r="AX343" s="66" t="n"/>
      <c r="AY343" s="461" t="n"/>
      <c r="AZ343" s="67" t="n"/>
      <c r="BA343" s="66" t="n"/>
      <c r="BB343" s="66" t="n"/>
      <c r="BC343" s="66" t="n">
        <v>0.3</v>
      </c>
      <c r="BD343" s="66" t="n"/>
      <c r="BE343" s="66" t="n"/>
      <c r="BF343" s="24" t="inlineStr">
        <is>
          <t>LG</t>
        </is>
      </c>
      <c r="BG343" s="68" t="inlineStr">
        <is>
          <t>HE</t>
        </is>
      </c>
      <c r="BH343" s="68" t="inlineStr">
        <is>
          <t>MFZ67209701</t>
        </is>
      </c>
      <c r="BI343" s="68" t="inlineStr">
        <is>
          <t>mma</t>
        </is>
      </c>
      <c r="BJ343" s="68" t="n"/>
      <c r="BK343" s="68" t="n"/>
      <c r="BL343" s="68" t="n"/>
      <c r="BM343" s="68" t="n"/>
      <c r="BN343" s="68" t="n"/>
      <c r="BO343" s="68" t="n"/>
      <c r="BP343" s="68" t="n"/>
      <c r="BQ343" s="68" t="n"/>
      <c r="BR343" s="68" t="n"/>
      <c r="BS343" s="68" t="n"/>
      <c r="BT343" s="68" t="n"/>
      <c r="BU343" s="68" t="n"/>
      <c r="BV343" s="68" t="n"/>
      <c r="BW343" s="68" t="n"/>
      <c r="BX343" s="68" t="n"/>
      <c r="BY343" s="68" t="n"/>
      <c r="BZ343" s="68" t="n"/>
      <c r="CA343" s="68" t="n"/>
      <c r="CB343" s="68" t="n"/>
      <c r="CC343" s="68" t="n"/>
      <c r="CD343" s="68" t="n"/>
      <c r="CE343" s="68" t="n"/>
      <c r="CF343" s="68" t="n"/>
      <c r="CG343" s="68" t="n"/>
      <c r="CH343" s="68" t="n"/>
      <c r="CI343" s="68" t="n"/>
      <c r="CJ343" s="68" t="n"/>
      <c r="CK343" s="68" t="n"/>
      <c r="CL343" s="68" t="n"/>
      <c r="CM343" s="68" t="n"/>
      <c r="CN343" s="68" t="n"/>
      <c r="CO343" s="68" t="n"/>
      <c r="CP343" s="68" t="n"/>
      <c r="CQ343" s="68" t="n"/>
      <c r="CR343" s="68" t="n"/>
      <c r="CS343" s="68" t="n"/>
      <c r="CT343" s="68" t="n"/>
      <c r="CU343" s="68" t="n"/>
      <c r="CV343" s="68" t="n"/>
    </row>
    <row r="344" ht="31.5" customFormat="1" customHeight="1" s="69">
      <c r="A344" s="56" t="n">
        <v>2021</v>
      </c>
      <c r="B344" s="57" t="n">
        <v>2</v>
      </c>
      <c r="C344" s="460" t="n"/>
      <c r="D344" s="57" t="n"/>
      <c r="E344" s="57" t="n"/>
      <c r="F344" s="58" t="n"/>
      <c r="G344" s="59" t="n"/>
      <c r="H344" s="59" t="n"/>
      <c r="I344" s="59" t="n"/>
      <c r="J344" s="59" t="n"/>
      <c r="K344" s="153" t="n"/>
      <c r="L344" s="154" t="n"/>
      <c r="M344" s="155" t="n"/>
      <c r="N344" s="94" t="n"/>
      <c r="O344" s="94" t="n"/>
      <c r="P344" s="94" t="n"/>
      <c r="Q344" s="94" t="n"/>
      <c r="R344" s="94" t="n"/>
      <c r="S344" s="60" t="n"/>
      <c r="T344" s="60" t="n"/>
      <c r="U344" s="94" t="n"/>
      <c r="V344" s="94" t="n"/>
      <c r="W344" s="94" t="n"/>
      <c r="X344" s="94" t="n"/>
      <c r="Y344" s="94" t="n"/>
      <c r="Z344" s="60" t="n"/>
      <c r="AA344" s="60" t="n"/>
      <c r="AB344" s="94" t="n"/>
      <c r="AC344" s="94" t="n"/>
      <c r="AD344" s="94" t="n"/>
      <c r="AE344" s="94" t="n"/>
      <c r="AF344" s="94" t="n"/>
      <c r="AG344" s="60" t="n"/>
      <c r="AH344" s="60" t="n"/>
      <c r="AI344" s="61" t="n"/>
      <c r="AJ344" s="62" t="n"/>
      <c r="AK344" s="63" t="n"/>
      <c r="AL344" s="60" t="n"/>
      <c r="AM344" s="60" t="n"/>
      <c r="AN344" s="64" t="n"/>
      <c r="AO344" s="64" t="n"/>
      <c r="AP344" s="64" t="n"/>
      <c r="AQ344" s="64" t="n"/>
      <c r="AR344" s="64" t="n"/>
      <c r="AS344" s="64" t="n"/>
      <c r="AT344" s="64" t="n"/>
      <c r="AU344" s="64" t="n"/>
      <c r="AV344" s="64" t="n"/>
      <c r="AW344" s="65" t="n"/>
      <c r="AX344" s="66" t="n"/>
      <c r="AY344" s="461" t="n"/>
      <c r="AZ344" s="67" t="n"/>
      <c r="BA344" s="66" t="n">
        <v>1</v>
      </c>
      <c r="BB344" s="66" t="n">
        <v>0</v>
      </c>
      <c r="BC344" s="66" t="n">
        <v>9.5</v>
      </c>
      <c r="BD344" s="66" t="n">
        <v>2</v>
      </c>
      <c r="BE344" s="66" t="n">
        <v>382.3</v>
      </c>
      <c r="BF344" s="24" t="inlineStr">
        <is>
          <t>الكترولوكس</t>
        </is>
      </c>
      <c r="BG344" s="68" t="inlineStr">
        <is>
          <t>القاهرة للصناعات المغذية سخانات</t>
        </is>
      </c>
      <c r="BH344" s="68" t="inlineStr">
        <is>
          <t>PHEWP0112</t>
        </is>
      </c>
      <c r="BI344" s="68" t="n"/>
      <c r="BJ344" s="68" t="n"/>
      <c r="BK344" s="68" t="n"/>
      <c r="BL344" s="68" t="n"/>
      <c r="BM344" s="68" t="n"/>
      <c r="BN344" s="68" t="n"/>
      <c r="BO344" s="68" t="n"/>
      <c r="BP344" s="68" t="n"/>
      <c r="BQ344" s="68" t="n"/>
      <c r="BR344" s="68" t="n"/>
      <c r="BS344" s="68" t="n"/>
      <c r="BT344" s="68" t="n"/>
      <c r="BU344" s="68" t="n"/>
      <c r="BV344" s="68" t="n"/>
      <c r="BW344" s="68" t="n"/>
      <c r="BX344" s="68" t="n"/>
      <c r="BY344" s="68" t="n"/>
      <c r="BZ344" s="68" t="n"/>
      <c r="CA344" s="68" t="n"/>
      <c r="CB344" s="68" t="n"/>
      <c r="CC344" s="68" t="n"/>
      <c r="CD344" s="68" t="n"/>
      <c r="CE344" s="68" t="n"/>
      <c r="CF344" s="68" t="n"/>
      <c r="CG344" s="68" t="n"/>
      <c r="CH344" s="68" t="n"/>
      <c r="CI344" s="68" t="n"/>
      <c r="CJ344" s="68" t="n"/>
      <c r="CK344" s="68" t="n"/>
      <c r="CL344" s="68" t="n"/>
      <c r="CM344" s="68" t="n"/>
      <c r="CN344" s="68" t="n"/>
      <c r="CO344" s="68" t="n"/>
      <c r="CP344" s="68" t="n"/>
      <c r="CQ344" s="68" t="n"/>
      <c r="CR344" s="68" t="n"/>
      <c r="CS344" s="68" t="n"/>
      <c r="CT344" s="68" t="n"/>
      <c r="CU344" s="68" t="n"/>
      <c r="CV344" s="68" t="n"/>
    </row>
    <row r="345" ht="31.5" customFormat="1" customHeight="1" s="69">
      <c r="A345" s="56" t="n">
        <v>2021</v>
      </c>
      <c r="B345" s="57" t="n">
        <v>2</v>
      </c>
      <c r="C345" s="460" t="n"/>
      <c r="D345" s="57" t="n"/>
      <c r="E345" s="57" t="n"/>
      <c r="F345" s="58" t="n"/>
      <c r="G345" s="59" t="n"/>
      <c r="H345" s="59" t="n"/>
      <c r="I345" s="59" t="n"/>
      <c r="J345" s="59" t="n"/>
      <c r="K345" s="153" t="n"/>
      <c r="L345" s="154" t="n"/>
      <c r="M345" s="155" t="n"/>
      <c r="N345" s="94" t="n"/>
      <c r="O345" s="94" t="n"/>
      <c r="P345" s="94" t="n"/>
      <c r="Q345" s="94" t="n"/>
      <c r="R345" s="94" t="n"/>
      <c r="S345" s="60" t="n"/>
      <c r="T345" s="60" t="n"/>
      <c r="U345" s="94" t="n"/>
      <c r="V345" s="94" t="n"/>
      <c r="W345" s="94" t="n"/>
      <c r="X345" s="94" t="n"/>
      <c r="Y345" s="94" t="n"/>
      <c r="Z345" s="60" t="n"/>
      <c r="AA345" s="60" t="n"/>
      <c r="AB345" s="94" t="n"/>
      <c r="AC345" s="94" t="n"/>
      <c r="AD345" s="94" t="n"/>
      <c r="AE345" s="94" t="n"/>
      <c r="AF345" s="94" t="n"/>
      <c r="AG345" s="60" t="n"/>
      <c r="AH345" s="60" t="n"/>
      <c r="AI345" s="61" t="n"/>
      <c r="AJ345" s="62" t="n"/>
      <c r="AK345" s="63" t="n"/>
      <c r="AL345" s="60" t="n"/>
      <c r="AM345" s="60" t="n"/>
      <c r="AN345" s="64" t="n"/>
      <c r="AO345" s="64" t="n"/>
      <c r="AP345" s="64" t="n"/>
      <c r="AQ345" s="64" t="n"/>
      <c r="AR345" s="64" t="n"/>
      <c r="AS345" s="64" t="n"/>
      <c r="AT345" s="64" t="n"/>
      <c r="AU345" s="64" t="n"/>
      <c r="AV345" s="64" t="n"/>
      <c r="AW345" s="65" t="n"/>
      <c r="AX345" s="66" t="n"/>
      <c r="AY345" s="461" t="n"/>
      <c r="AZ345" s="67" t="n"/>
      <c r="BA345" s="66" t="n"/>
      <c r="BB345" s="66" t="n"/>
      <c r="BC345" s="66" t="n">
        <v>58.3</v>
      </c>
      <c r="BD345" s="66" t="n"/>
      <c r="BE345" s="66" t="n"/>
      <c r="BF345" s="24" t="inlineStr">
        <is>
          <t>LG</t>
        </is>
      </c>
      <c r="BG345" s="68" t="inlineStr">
        <is>
          <t>HE</t>
        </is>
      </c>
      <c r="BH345" s="68" t="inlineStr">
        <is>
          <t>MFZ66151901</t>
        </is>
      </c>
      <c r="BI345" s="68" t="inlineStr">
        <is>
          <t>mma</t>
        </is>
      </c>
      <c r="BJ345" s="68" t="n"/>
      <c r="BK345" s="68" t="n"/>
      <c r="BL345" s="68" t="n"/>
      <c r="BM345" s="68" t="n"/>
      <c r="BN345" s="68" t="n"/>
      <c r="BO345" s="68" t="n"/>
      <c r="BP345" s="68" t="n"/>
      <c r="BQ345" s="68" t="n"/>
      <c r="BR345" s="68" t="n"/>
      <c r="BS345" s="68" t="n"/>
      <c r="BT345" s="68" t="n"/>
      <c r="BU345" s="68" t="n"/>
      <c r="BV345" s="68" t="n"/>
      <c r="BW345" s="68" t="n"/>
      <c r="BX345" s="68" t="n"/>
      <c r="BY345" s="68" t="n"/>
      <c r="BZ345" s="68" t="n"/>
      <c r="CA345" s="68" t="n"/>
      <c r="CB345" s="68" t="n"/>
      <c r="CC345" s="68" t="n"/>
      <c r="CD345" s="68" t="n"/>
      <c r="CE345" s="68" t="n"/>
      <c r="CF345" s="68" t="n"/>
      <c r="CG345" s="68" t="n"/>
      <c r="CH345" s="68" t="n"/>
      <c r="CI345" s="68" t="n"/>
      <c r="CJ345" s="68" t="n"/>
      <c r="CK345" s="68" t="n"/>
      <c r="CL345" s="68" t="n"/>
      <c r="CM345" s="68" t="n"/>
      <c r="CN345" s="68" t="n"/>
      <c r="CO345" s="68" t="n"/>
      <c r="CP345" s="68" t="n"/>
      <c r="CQ345" s="68" t="n"/>
      <c r="CR345" s="68" t="n"/>
      <c r="CS345" s="68" t="n"/>
      <c r="CT345" s="68" t="n"/>
      <c r="CU345" s="68" t="n"/>
      <c r="CV345" s="68" t="n"/>
    </row>
    <row r="346" ht="31.5" customFormat="1" customHeight="1" s="69">
      <c r="A346" s="56" t="n">
        <v>2021</v>
      </c>
      <c r="B346" s="57" t="n">
        <v>2</v>
      </c>
      <c r="C346" s="460" t="n"/>
      <c r="D346" s="57" t="n"/>
      <c r="E346" s="57" t="n"/>
      <c r="F346" s="58" t="n"/>
      <c r="G346" s="59" t="n"/>
      <c r="H346" s="59" t="n"/>
      <c r="I346" s="59" t="n"/>
      <c r="J346" s="59" t="n"/>
      <c r="K346" s="153" t="n"/>
      <c r="L346" s="154" t="n"/>
      <c r="M346" s="155" t="n"/>
      <c r="N346" s="94" t="n"/>
      <c r="O346" s="94" t="n"/>
      <c r="P346" s="94" t="n"/>
      <c r="Q346" s="94" t="n"/>
      <c r="R346" s="94" t="n"/>
      <c r="S346" s="60" t="n"/>
      <c r="T346" s="60" t="n"/>
      <c r="U346" s="94" t="n"/>
      <c r="V346" s="94" t="n"/>
      <c r="W346" s="94" t="n"/>
      <c r="X346" s="94" t="n"/>
      <c r="Y346" s="94" t="n"/>
      <c r="Z346" s="60" t="n"/>
      <c r="AA346" s="60" t="n"/>
      <c r="AB346" s="94" t="n"/>
      <c r="AC346" s="94" t="n"/>
      <c r="AD346" s="94" t="n"/>
      <c r="AE346" s="94" t="n"/>
      <c r="AF346" s="94" t="n"/>
      <c r="AG346" s="60" t="n"/>
      <c r="AH346" s="60" t="n"/>
      <c r="AI346" s="61" t="n"/>
      <c r="AJ346" s="62" t="n"/>
      <c r="AK346" s="63" t="n"/>
      <c r="AL346" s="60" t="n"/>
      <c r="AM346" s="60" t="n"/>
      <c r="AN346" s="64" t="n"/>
      <c r="AO346" s="64" t="n"/>
      <c r="AP346" s="64" t="n"/>
      <c r="AQ346" s="64" t="n"/>
      <c r="AR346" s="64" t="n"/>
      <c r="AS346" s="64" t="n"/>
      <c r="AT346" s="64" t="n"/>
      <c r="AU346" s="64" t="n"/>
      <c r="AV346" s="64" t="n"/>
      <c r="AW346" s="65" t="n"/>
      <c r="AX346" s="66" t="n"/>
      <c r="AY346" s="461" t="n"/>
      <c r="AZ346" s="67" t="n"/>
      <c r="BA346" s="66" t="n">
        <v>1</v>
      </c>
      <c r="BB346" s="66" t="n">
        <v>0</v>
      </c>
      <c r="BC346" s="66" t="n">
        <v>3.4</v>
      </c>
      <c r="BD346" s="66" t="n">
        <v>4.4</v>
      </c>
      <c r="BE346" s="66" t="n">
        <v>370.4</v>
      </c>
      <c r="BF346" s="24" t="inlineStr">
        <is>
          <t>عملاء متنوعون</t>
        </is>
      </c>
      <c r="BG346" s="68" t="n"/>
      <c r="BH346" s="68" t="n"/>
      <c r="BI346" s="68" t="n"/>
      <c r="BJ346" s="68" t="n"/>
      <c r="BK346" s="68" t="n"/>
      <c r="BL346" s="68" t="n"/>
      <c r="BM346" s="68" t="n"/>
      <c r="BN346" s="68" t="n"/>
      <c r="BO346" s="68" t="n"/>
      <c r="BP346" s="68" t="n"/>
      <c r="BQ346" s="68" t="n"/>
      <c r="BR346" s="68" t="n"/>
      <c r="BS346" s="68" t="n"/>
      <c r="BT346" s="68" t="n"/>
      <c r="BU346" s="68" t="n"/>
      <c r="BV346" s="68" t="n"/>
      <c r="BW346" s="68" t="n"/>
      <c r="BX346" s="68" t="n"/>
      <c r="BY346" s="68" t="n"/>
      <c r="BZ346" s="68" t="n"/>
      <c r="CA346" s="68" t="n"/>
      <c r="CB346" s="68" t="n"/>
      <c r="CC346" s="68" t="n"/>
      <c r="CD346" s="68" t="n"/>
      <c r="CE346" s="68" t="n"/>
      <c r="CF346" s="68" t="n"/>
      <c r="CG346" s="68" t="n"/>
      <c r="CH346" s="68" t="n"/>
      <c r="CI346" s="68" t="n"/>
      <c r="CJ346" s="68" t="n"/>
      <c r="CK346" s="68" t="n"/>
      <c r="CL346" s="68" t="n"/>
      <c r="CM346" s="68" t="n"/>
      <c r="CN346" s="68" t="n"/>
      <c r="CO346" s="68" t="n"/>
      <c r="CP346" s="68" t="n"/>
      <c r="CQ346" s="68" t="n"/>
      <c r="CR346" s="68" t="n"/>
      <c r="CS346" s="68" t="n"/>
      <c r="CT346" s="68" t="n"/>
      <c r="CU346" s="68" t="n"/>
      <c r="CV346" s="68" t="n"/>
    </row>
    <row r="347" ht="31.5" customFormat="1" customHeight="1" s="69">
      <c r="A347" s="56" t="n">
        <v>2021</v>
      </c>
      <c r="B347" s="57" t="n">
        <v>2</v>
      </c>
      <c r="C347" s="460" t="n"/>
      <c r="D347" s="57" t="n"/>
      <c r="E347" s="57" t="n"/>
      <c r="F347" s="58" t="n"/>
      <c r="G347" s="59" t="n"/>
      <c r="H347" s="59" t="n"/>
      <c r="I347" s="59" t="n"/>
      <c r="J347" s="59" t="n"/>
      <c r="K347" s="153" t="n"/>
      <c r="L347" s="154" t="n"/>
      <c r="M347" s="155" t="n"/>
      <c r="N347" s="94" t="n"/>
      <c r="O347" s="94" t="n"/>
      <c r="P347" s="94" t="n"/>
      <c r="Q347" s="94" t="n"/>
      <c r="R347" s="94" t="n"/>
      <c r="S347" s="60" t="n"/>
      <c r="T347" s="60" t="n"/>
      <c r="U347" s="94" t="n"/>
      <c r="V347" s="94" t="n"/>
      <c r="W347" s="94" t="n"/>
      <c r="X347" s="94" t="n"/>
      <c r="Y347" s="94" t="n"/>
      <c r="Z347" s="60" t="n"/>
      <c r="AA347" s="60" t="n"/>
      <c r="AB347" s="94" t="n"/>
      <c r="AC347" s="94" t="n"/>
      <c r="AD347" s="94" t="n"/>
      <c r="AE347" s="94" t="n"/>
      <c r="AF347" s="94" t="n"/>
      <c r="AG347" s="60" t="n"/>
      <c r="AH347" s="60" t="n"/>
      <c r="AI347" s="61" t="n"/>
      <c r="AJ347" s="62" t="n"/>
      <c r="AK347" s="63" t="n"/>
      <c r="AL347" s="60" t="n"/>
      <c r="AM347" s="60" t="n"/>
      <c r="AN347" s="64" t="n"/>
      <c r="AO347" s="64" t="n"/>
      <c r="AP347" s="64" t="n"/>
      <c r="AQ347" s="64" t="n"/>
      <c r="AR347" s="64" t="n"/>
      <c r="AS347" s="64" t="n"/>
      <c r="AT347" s="64" t="n"/>
      <c r="AU347" s="64" t="n"/>
      <c r="AV347" s="64" t="n"/>
      <c r="AW347" s="65" t="n"/>
      <c r="AX347" s="66" t="n"/>
      <c r="AY347" s="461" t="n"/>
      <c r="AZ347" s="67" t="n"/>
      <c r="BA347" s="66" t="n">
        <v>1</v>
      </c>
      <c r="BB347" s="66" t="n">
        <v>0</v>
      </c>
      <c r="BC347" s="66" t="n">
        <v>1.6</v>
      </c>
      <c r="BD347" s="66" t="n">
        <v>1.5</v>
      </c>
      <c r="BE347" s="66" t="n">
        <v>137.6</v>
      </c>
      <c r="BF347" s="24" t="inlineStr">
        <is>
          <t>عملاء متنوعون</t>
        </is>
      </c>
      <c r="BG347" s="68" t="n"/>
      <c r="BH347" s="68" t="n"/>
      <c r="BI347" s="68" t="n"/>
      <c r="BJ347" s="68" t="n"/>
      <c r="BK347" s="68" t="n"/>
      <c r="BL347" s="68" t="n"/>
      <c r="BM347" s="68" t="n"/>
      <c r="BN347" s="68" t="n"/>
      <c r="BO347" s="68" t="n"/>
      <c r="BP347" s="68" t="n"/>
      <c r="BQ347" s="68" t="n"/>
      <c r="BR347" s="68" t="n"/>
      <c r="BS347" s="68" t="n"/>
      <c r="BT347" s="68" t="n"/>
      <c r="BU347" s="68" t="n"/>
      <c r="BV347" s="68" t="n"/>
      <c r="BW347" s="68" t="n"/>
      <c r="BX347" s="68" t="n"/>
      <c r="BY347" s="68" t="n"/>
      <c r="BZ347" s="68" t="n"/>
      <c r="CA347" s="68" t="n"/>
      <c r="CB347" s="68" t="n"/>
      <c r="CC347" s="68" t="n"/>
      <c r="CD347" s="68" t="n"/>
      <c r="CE347" s="68" t="n"/>
      <c r="CF347" s="68" t="n"/>
      <c r="CG347" s="68" t="n"/>
      <c r="CH347" s="68" t="n"/>
      <c r="CI347" s="68" t="n"/>
      <c r="CJ347" s="68" t="n"/>
      <c r="CK347" s="68" t="n"/>
      <c r="CL347" s="68" t="n"/>
      <c r="CM347" s="68" t="n"/>
      <c r="CN347" s="68" t="n"/>
      <c r="CO347" s="68" t="n"/>
      <c r="CP347" s="68" t="n"/>
      <c r="CQ347" s="68" t="n"/>
      <c r="CR347" s="68" t="n"/>
      <c r="CS347" s="68" t="n"/>
      <c r="CT347" s="68" t="n"/>
      <c r="CU347" s="68" t="n"/>
      <c r="CV347" s="68" t="n"/>
    </row>
    <row r="348" ht="31.5" customFormat="1" customHeight="1" s="69">
      <c r="A348" s="56" t="n">
        <v>2021</v>
      </c>
      <c r="B348" s="57" t="n">
        <v>2</v>
      </c>
      <c r="C348" s="460" t="n"/>
      <c r="D348" s="57" t="n"/>
      <c r="E348" s="57" t="n"/>
      <c r="F348" s="58" t="n"/>
      <c r="G348" s="59" t="n"/>
      <c r="H348" s="59" t="n"/>
      <c r="I348" s="59" t="n"/>
      <c r="J348" s="59" t="n"/>
      <c r="K348" s="153" t="n"/>
      <c r="L348" s="154" t="n"/>
      <c r="M348" s="155" t="n"/>
      <c r="N348" s="94" t="n"/>
      <c r="O348" s="94" t="n"/>
      <c r="P348" s="94" t="n"/>
      <c r="Q348" s="94" t="n"/>
      <c r="R348" s="94" t="n"/>
      <c r="S348" s="60" t="n"/>
      <c r="T348" s="60" t="n"/>
      <c r="U348" s="94" t="n"/>
      <c r="V348" s="94" t="n"/>
      <c r="W348" s="94" t="n"/>
      <c r="X348" s="94" t="n"/>
      <c r="Y348" s="94" t="n"/>
      <c r="Z348" s="60" t="n"/>
      <c r="AA348" s="60" t="n"/>
      <c r="AB348" s="94" t="n"/>
      <c r="AC348" s="94" t="n"/>
      <c r="AD348" s="94" t="n"/>
      <c r="AE348" s="94" t="n"/>
      <c r="AF348" s="94" t="n"/>
      <c r="AG348" s="60" t="n"/>
      <c r="AH348" s="60" t="n"/>
      <c r="AI348" s="61" t="n"/>
      <c r="AJ348" s="62" t="n"/>
      <c r="AK348" s="63" t="n"/>
      <c r="AL348" s="60" t="n"/>
      <c r="AM348" s="60" t="n"/>
      <c r="AN348" s="64" t="n"/>
      <c r="AO348" s="64" t="n"/>
      <c r="AP348" s="64" t="n"/>
      <c r="AQ348" s="64" t="n"/>
      <c r="AR348" s="64" t="n"/>
      <c r="AS348" s="64" t="n"/>
      <c r="AT348" s="64" t="n"/>
      <c r="AU348" s="64" t="n"/>
      <c r="AV348" s="64" t="n"/>
      <c r="AW348" s="65" t="n"/>
      <c r="AX348" s="66" t="n"/>
      <c r="AY348" s="461" t="n"/>
      <c r="AZ348" s="67" t="n"/>
      <c r="BA348" s="66" t="n">
        <v>1</v>
      </c>
      <c r="BB348" s="66" t="n">
        <v>0.1</v>
      </c>
      <c r="BC348" s="66" t="n">
        <v>10.8</v>
      </c>
      <c r="BD348" s="66" t="n">
        <v>2.2</v>
      </c>
      <c r="BE348" s="66" t="n">
        <v>287.1</v>
      </c>
      <c r="BF348" s="24" t="inlineStr">
        <is>
          <t>الكترولوكس</t>
        </is>
      </c>
      <c r="BG348" s="68" t="inlineStr">
        <is>
          <t>القاهرة للصناعات المغذية غسالات</t>
        </is>
      </c>
      <c r="BH348" s="68" t="inlineStr">
        <is>
          <t>PDAWP7198</t>
        </is>
      </c>
      <c r="BI348" s="68" t="inlineStr">
        <is>
          <t>دلتا</t>
        </is>
      </c>
      <c r="BJ348" s="68" t="n"/>
      <c r="BK348" s="68" t="n"/>
      <c r="BL348" s="68" t="n"/>
      <c r="BM348" s="68" t="n"/>
      <c r="BN348" s="68" t="n"/>
      <c r="BO348" s="68" t="n"/>
      <c r="BP348" s="68" t="n"/>
      <c r="BQ348" s="68" t="n"/>
      <c r="BR348" s="68" t="n"/>
      <c r="BS348" s="68" t="n"/>
      <c r="BT348" s="68" t="n"/>
      <c r="BU348" s="68" t="n"/>
      <c r="BV348" s="68" t="n"/>
      <c r="BW348" s="68" t="n"/>
      <c r="BX348" s="68" t="n"/>
      <c r="BY348" s="68" t="n"/>
      <c r="BZ348" s="68" t="n"/>
      <c r="CA348" s="68" t="n"/>
      <c r="CB348" s="68" t="n"/>
      <c r="CC348" s="68" t="n"/>
      <c r="CD348" s="68" t="n"/>
      <c r="CE348" s="68" t="n"/>
      <c r="CF348" s="68" t="n"/>
      <c r="CG348" s="68" t="n"/>
      <c r="CH348" s="68" t="n"/>
      <c r="CI348" s="68" t="n"/>
      <c r="CJ348" s="68" t="n"/>
      <c r="CK348" s="68" t="n"/>
      <c r="CL348" s="68" t="n"/>
      <c r="CM348" s="68" t="n"/>
      <c r="CN348" s="68" t="n"/>
      <c r="CO348" s="68" t="n"/>
      <c r="CP348" s="68" t="n"/>
      <c r="CQ348" s="68" t="n"/>
      <c r="CR348" s="68" t="n"/>
      <c r="CS348" s="68" t="n"/>
      <c r="CT348" s="68" t="n"/>
      <c r="CU348" s="68" t="n"/>
      <c r="CV348" s="68" t="n"/>
    </row>
    <row r="349" ht="31.5" customFormat="1" customHeight="1" s="69">
      <c r="A349" s="56" t="n">
        <v>2021</v>
      </c>
      <c r="B349" s="57" t="n">
        <v>2</v>
      </c>
      <c r="C349" s="460" t="n"/>
      <c r="D349" s="57" t="n"/>
      <c r="E349" s="57" t="n"/>
      <c r="F349" s="58" t="n"/>
      <c r="G349" s="59" t="n"/>
      <c r="H349" s="59" t="n"/>
      <c r="I349" s="59" t="n"/>
      <c r="J349" s="59" t="n"/>
      <c r="K349" s="153" t="n"/>
      <c r="L349" s="154" t="n"/>
      <c r="M349" s="155" t="n"/>
      <c r="N349" s="94" t="n"/>
      <c r="O349" s="94" t="n"/>
      <c r="P349" s="94" t="n"/>
      <c r="Q349" s="94" t="n"/>
      <c r="R349" s="94" t="n"/>
      <c r="S349" s="60" t="n"/>
      <c r="T349" s="60" t="n"/>
      <c r="U349" s="94" t="n"/>
      <c r="V349" s="94" t="n"/>
      <c r="W349" s="94" t="n"/>
      <c r="X349" s="94" t="n"/>
      <c r="Y349" s="94" t="n"/>
      <c r="Z349" s="60" t="n"/>
      <c r="AA349" s="60" t="n"/>
      <c r="AB349" s="94" t="n"/>
      <c r="AC349" s="94" t="n"/>
      <c r="AD349" s="94" t="n"/>
      <c r="AE349" s="94" t="n"/>
      <c r="AF349" s="94" t="n"/>
      <c r="AG349" s="60" t="n"/>
      <c r="AH349" s="60" t="n"/>
      <c r="AI349" s="61" t="n"/>
      <c r="AJ349" s="62" t="n"/>
      <c r="AK349" s="63" t="n"/>
      <c r="AL349" s="60" t="n"/>
      <c r="AM349" s="60" t="n"/>
      <c r="AN349" s="64" t="n"/>
      <c r="AO349" s="64" t="n"/>
      <c r="AP349" s="64" t="n"/>
      <c r="AQ349" s="64" t="n"/>
      <c r="AR349" s="64" t="n"/>
      <c r="AS349" s="64" t="n"/>
      <c r="AT349" s="64" t="n"/>
      <c r="AU349" s="64" t="n"/>
      <c r="AV349" s="64" t="n"/>
      <c r="AW349" s="65" t="n"/>
      <c r="AX349" s="66" t="n"/>
      <c r="AY349" s="461" t="n"/>
      <c r="AZ349" s="67" t="n"/>
      <c r="BA349" s="66" t="n">
        <v>1</v>
      </c>
      <c r="BB349" s="66" t="n">
        <v>0.1</v>
      </c>
      <c r="BC349" s="66" t="n">
        <v>11</v>
      </c>
      <c r="BD349" s="66" t="n">
        <v>2.4</v>
      </c>
      <c r="BE349" s="66" t="n">
        <v>303.6</v>
      </c>
      <c r="BF349" s="24" t="inlineStr">
        <is>
          <t>الكترولوكس</t>
        </is>
      </c>
      <c r="BG349" s="68" t="inlineStr">
        <is>
          <t>القاهرة للصناعات المغذية غسالات</t>
        </is>
      </c>
      <c r="BH349" s="68" t="inlineStr">
        <is>
          <t>PDAWP7197</t>
        </is>
      </c>
      <c r="BI349" s="68" t="inlineStr">
        <is>
          <t>دلتا</t>
        </is>
      </c>
      <c r="BJ349" s="68" t="n"/>
      <c r="BK349" s="68" t="n"/>
      <c r="BL349" s="68" t="n"/>
      <c r="BM349" s="68" t="n"/>
      <c r="BN349" s="68" t="n"/>
      <c r="BO349" s="68" t="n"/>
      <c r="BP349" s="68" t="n"/>
      <c r="BQ349" s="68" t="n"/>
      <c r="BR349" s="68" t="n"/>
      <c r="BS349" s="68" t="n"/>
      <c r="BT349" s="68" t="n"/>
      <c r="BU349" s="68" t="n"/>
      <c r="BV349" s="68" t="n"/>
      <c r="BW349" s="68" t="n"/>
      <c r="BX349" s="68" t="n"/>
      <c r="BY349" s="68" t="n"/>
      <c r="BZ349" s="68" t="n"/>
      <c r="CA349" s="68" t="n"/>
      <c r="CB349" s="68" t="n"/>
      <c r="CC349" s="68" t="n"/>
      <c r="CD349" s="68" t="n"/>
      <c r="CE349" s="68" t="n"/>
      <c r="CF349" s="68" t="n"/>
      <c r="CG349" s="68" t="n"/>
      <c r="CH349" s="68" t="n"/>
      <c r="CI349" s="68" t="n"/>
      <c r="CJ349" s="68" t="n"/>
      <c r="CK349" s="68" t="n"/>
      <c r="CL349" s="68" t="n"/>
      <c r="CM349" s="68" t="n"/>
      <c r="CN349" s="68" t="n"/>
      <c r="CO349" s="68" t="n"/>
      <c r="CP349" s="68" t="n"/>
      <c r="CQ349" s="68" t="n"/>
      <c r="CR349" s="68" t="n"/>
      <c r="CS349" s="68" t="n"/>
      <c r="CT349" s="68" t="n"/>
      <c r="CU349" s="68" t="n"/>
      <c r="CV349" s="68" t="n"/>
    </row>
    <row r="350" ht="31.5" customFormat="1" customHeight="1" s="69">
      <c r="A350" s="56" t="n">
        <v>2021</v>
      </c>
      <c r="B350" s="57" t="n">
        <v>2</v>
      </c>
      <c r="C350" s="460" t="n"/>
      <c r="D350" s="57" t="n"/>
      <c r="E350" s="57" t="n"/>
      <c r="F350" s="58" t="n"/>
      <c r="G350" s="59" t="n"/>
      <c r="H350" s="59" t="n"/>
      <c r="I350" s="59" t="n"/>
      <c r="J350" s="59" t="n"/>
      <c r="K350" s="153" t="n"/>
      <c r="L350" s="154" t="n"/>
      <c r="M350" s="155" t="n"/>
      <c r="N350" s="94" t="n"/>
      <c r="O350" s="94" t="n"/>
      <c r="P350" s="94" t="n"/>
      <c r="Q350" s="94" t="n"/>
      <c r="R350" s="94" t="n"/>
      <c r="S350" s="60" t="n"/>
      <c r="T350" s="60" t="n"/>
      <c r="U350" s="94" t="n"/>
      <c r="V350" s="94" t="n"/>
      <c r="W350" s="94" t="n"/>
      <c r="X350" s="94" t="n"/>
      <c r="Y350" s="94" t="n"/>
      <c r="Z350" s="60" t="n"/>
      <c r="AA350" s="60" t="n"/>
      <c r="AB350" s="94" t="n"/>
      <c r="AC350" s="94" t="n"/>
      <c r="AD350" s="94" t="n"/>
      <c r="AE350" s="94" t="n"/>
      <c r="AF350" s="94" t="n"/>
      <c r="AG350" s="60" t="n"/>
      <c r="AH350" s="60" t="n"/>
      <c r="AI350" s="61" t="n"/>
      <c r="AJ350" s="62" t="n"/>
      <c r="AK350" s="63" t="n"/>
      <c r="AL350" s="60" t="n"/>
      <c r="AM350" s="60" t="n"/>
      <c r="AN350" s="64" t="n"/>
      <c r="AO350" s="64" t="n"/>
      <c r="AP350" s="64" t="n"/>
      <c r="AQ350" s="64" t="n"/>
      <c r="AR350" s="64" t="n"/>
      <c r="AS350" s="64" t="n"/>
      <c r="AT350" s="64" t="n"/>
      <c r="AU350" s="64" t="n"/>
      <c r="AV350" s="64" t="n"/>
      <c r="AW350" s="65" t="n"/>
      <c r="AX350" s="66" t="n"/>
      <c r="AY350" s="461" t="n"/>
      <c r="AZ350" s="67" t="n"/>
      <c r="BA350" s="66" t="n"/>
      <c r="BB350" s="66" t="n">
        <v>0</v>
      </c>
      <c r="BC350" s="66" t="n">
        <v>0.6</v>
      </c>
      <c r="BD350" s="66" t="n">
        <v>4.2</v>
      </c>
      <c r="BE350" s="66" t="n">
        <v>99.59999999999999</v>
      </c>
      <c r="BF350" s="24" t="inlineStr">
        <is>
          <t>الكترولوكس</t>
        </is>
      </c>
      <c r="BG350" s="68" t="inlineStr">
        <is>
          <t>القاهرة للصناعات المغذية بوتاجازات</t>
        </is>
      </c>
      <c r="BH350" s="68" t="inlineStr">
        <is>
          <t>A07465002</t>
        </is>
      </c>
      <c r="BI350" s="68" t="n"/>
      <c r="BJ350" s="68" t="n"/>
      <c r="BK350" s="68" t="n"/>
      <c r="BL350" s="68" t="n"/>
      <c r="BM350" s="68" t="n"/>
      <c r="BN350" s="68" t="n"/>
      <c r="BO350" s="68" t="n"/>
      <c r="BP350" s="68" t="n"/>
      <c r="BQ350" s="68" t="n"/>
      <c r="BR350" s="68" t="n"/>
      <c r="BS350" s="68" t="n"/>
      <c r="BT350" s="68" t="n"/>
      <c r="BU350" s="68" t="n"/>
      <c r="BV350" s="68" t="n"/>
      <c r="BW350" s="68" t="n"/>
      <c r="BX350" s="68" t="n"/>
      <c r="BY350" s="68" t="n"/>
      <c r="BZ350" s="68" t="n"/>
      <c r="CA350" s="68" t="n"/>
      <c r="CB350" s="68" t="n"/>
      <c r="CC350" s="68" t="n"/>
      <c r="CD350" s="68" t="n"/>
      <c r="CE350" s="68" t="n"/>
      <c r="CF350" s="68" t="n"/>
      <c r="CG350" s="68" t="n"/>
      <c r="CH350" s="68" t="n"/>
      <c r="CI350" s="68" t="n"/>
      <c r="CJ350" s="68" t="n"/>
      <c r="CK350" s="68" t="n"/>
      <c r="CL350" s="68" t="n"/>
      <c r="CM350" s="68" t="n"/>
      <c r="CN350" s="68" t="n"/>
      <c r="CO350" s="68" t="n"/>
      <c r="CP350" s="68" t="n"/>
      <c r="CQ350" s="68" t="n"/>
      <c r="CR350" s="68" t="n"/>
      <c r="CS350" s="68" t="n"/>
      <c r="CT350" s="68" t="n"/>
      <c r="CU350" s="68" t="n"/>
      <c r="CV350" s="68" t="n"/>
    </row>
    <row r="351" ht="31.5" customFormat="1" customHeight="1" s="69">
      <c r="A351" s="56" t="n">
        <v>2021</v>
      </c>
      <c r="B351" s="57" t="n">
        <v>2</v>
      </c>
      <c r="C351" s="460" t="n"/>
      <c r="D351" s="57" t="n"/>
      <c r="E351" s="57" t="n"/>
      <c r="F351" s="58" t="n"/>
      <c r="G351" s="59" t="n"/>
      <c r="H351" s="59" t="n"/>
      <c r="I351" s="59" t="n"/>
      <c r="J351" s="59" t="n"/>
      <c r="K351" s="153" t="n"/>
      <c r="L351" s="154" t="n"/>
      <c r="M351" s="155" t="n"/>
      <c r="N351" s="94" t="n"/>
      <c r="O351" s="94" t="n"/>
      <c r="P351" s="94" t="n"/>
      <c r="Q351" s="94" t="n"/>
      <c r="R351" s="94" t="n"/>
      <c r="S351" s="60" t="n"/>
      <c r="T351" s="60" t="n"/>
      <c r="U351" s="94" t="n"/>
      <c r="V351" s="94" t="n"/>
      <c r="W351" s="94" t="n"/>
      <c r="X351" s="94" t="n"/>
      <c r="Y351" s="94" t="n"/>
      <c r="Z351" s="60" t="n"/>
      <c r="AA351" s="60" t="n"/>
      <c r="AB351" s="94" t="n"/>
      <c r="AC351" s="94" t="n"/>
      <c r="AD351" s="94" t="n"/>
      <c r="AE351" s="94" t="n"/>
      <c r="AF351" s="94" t="n"/>
      <c r="AG351" s="60" t="n"/>
      <c r="AH351" s="60" t="n"/>
      <c r="AI351" s="61" t="n"/>
      <c r="AJ351" s="62" t="n"/>
      <c r="AK351" s="63" t="n"/>
      <c r="AL351" s="60" t="n"/>
      <c r="AM351" s="60" t="n"/>
      <c r="AN351" s="64" t="n"/>
      <c r="AO351" s="64" t="n"/>
      <c r="AP351" s="64" t="n"/>
      <c r="AQ351" s="64" t="n"/>
      <c r="AR351" s="64" t="n"/>
      <c r="AS351" s="64" t="n"/>
      <c r="AT351" s="64" t="n"/>
      <c r="AU351" s="64" t="n"/>
      <c r="AV351" s="64" t="n"/>
      <c r="AW351" s="65" t="n"/>
      <c r="AX351" s="66" t="n"/>
      <c r="AY351" s="461" t="n"/>
      <c r="AZ351" s="67" t="n"/>
      <c r="BA351" s="66" t="n"/>
      <c r="BB351" s="66" t="n"/>
      <c r="BC351" s="66" t="n">
        <v>333.3</v>
      </c>
      <c r="BD351" s="66" t="n"/>
      <c r="BE351" s="66" t="n"/>
      <c r="BF351" s="24" t="inlineStr">
        <is>
          <t>اطلانتيك</t>
        </is>
      </c>
      <c r="BG351" s="68" t="inlineStr">
        <is>
          <t>اطلانتيك</t>
        </is>
      </c>
      <c r="BH351" s="68" t="n"/>
      <c r="BI351" s="68" t="n"/>
      <c r="BJ351" s="68" t="n"/>
      <c r="BK351" s="68" t="n"/>
      <c r="BL351" s="68" t="n"/>
      <c r="BM351" s="68" t="n"/>
      <c r="BN351" s="68" t="n"/>
      <c r="BO351" s="68" t="n"/>
      <c r="BP351" s="68" t="n"/>
      <c r="BQ351" s="68" t="n"/>
      <c r="BR351" s="68" t="n"/>
      <c r="BS351" s="68" t="n"/>
      <c r="BT351" s="68" t="n"/>
      <c r="BU351" s="68" t="n"/>
      <c r="BV351" s="68" t="n"/>
      <c r="BW351" s="68" t="n"/>
      <c r="BX351" s="68" t="n"/>
      <c r="BY351" s="68" t="n"/>
      <c r="BZ351" s="68" t="n"/>
      <c r="CA351" s="68" t="n"/>
      <c r="CB351" s="68" t="n"/>
      <c r="CC351" s="68" t="n"/>
      <c r="CD351" s="68" t="n"/>
      <c r="CE351" s="68" t="n"/>
      <c r="CF351" s="68" t="n"/>
      <c r="CG351" s="68" t="n"/>
      <c r="CH351" s="68" t="n"/>
      <c r="CI351" s="68" t="n"/>
      <c r="CJ351" s="68" t="n"/>
      <c r="CK351" s="68" t="n"/>
      <c r="CL351" s="68" t="n"/>
      <c r="CM351" s="68" t="n"/>
      <c r="CN351" s="68" t="n"/>
      <c r="CO351" s="68" t="n"/>
      <c r="CP351" s="68" t="n"/>
      <c r="CQ351" s="68" t="n"/>
      <c r="CR351" s="68" t="n"/>
      <c r="CS351" s="68" t="n"/>
      <c r="CT351" s="68" t="n"/>
      <c r="CU351" s="68" t="n"/>
      <c r="CV351" s="68" t="n"/>
    </row>
    <row r="352" ht="31.5" customFormat="1" customHeight="1" s="69">
      <c r="A352" s="56" t="n">
        <v>2021</v>
      </c>
      <c r="B352" s="57" t="n">
        <v>2</v>
      </c>
      <c r="C352" s="460" t="n"/>
      <c r="D352" s="57" t="n"/>
      <c r="E352" s="57" t="n"/>
      <c r="F352" s="58" t="n"/>
      <c r="G352" s="59" t="n"/>
      <c r="H352" s="59" t="n"/>
      <c r="I352" s="59" t="n"/>
      <c r="J352" s="59" t="n"/>
      <c r="K352" s="153" t="n"/>
      <c r="L352" s="154" t="n"/>
      <c r="M352" s="155" t="n"/>
      <c r="N352" s="94" t="n"/>
      <c r="O352" s="94" t="n"/>
      <c r="P352" s="94" t="n"/>
      <c r="Q352" s="94" t="n"/>
      <c r="R352" s="94" t="n"/>
      <c r="S352" s="60" t="n"/>
      <c r="T352" s="60" t="n"/>
      <c r="U352" s="94" t="n"/>
      <c r="V352" s="94" t="n"/>
      <c r="W352" s="94" t="n"/>
      <c r="X352" s="94" t="n"/>
      <c r="Y352" s="94" t="n"/>
      <c r="Z352" s="60" t="n"/>
      <c r="AA352" s="60" t="n"/>
      <c r="AB352" s="94" t="n"/>
      <c r="AC352" s="94" t="n"/>
      <c r="AD352" s="94" t="n"/>
      <c r="AE352" s="94" t="n"/>
      <c r="AF352" s="94" t="n"/>
      <c r="AG352" s="60" t="n"/>
      <c r="AH352" s="60" t="n"/>
      <c r="AI352" s="61" t="n"/>
      <c r="AJ352" s="62" t="n"/>
      <c r="AK352" s="63" t="n"/>
      <c r="AL352" s="60" t="n"/>
      <c r="AM352" s="60" t="n"/>
      <c r="AN352" s="64" t="n"/>
      <c r="AO352" s="64" t="n"/>
      <c r="AP352" s="64" t="n"/>
      <c r="AQ352" s="64" t="n"/>
      <c r="AR352" s="64" t="n"/>
      <c r="AS352" s="64" t="n"/>
      <c r="AT352" s="64" t="n"/>
      <c r="AU352" s="64" t="n"/>
      <c r="AV352" s="64" t="n"/>
      <c r="AW352" s="65" t="n"/>
      <c r="AX352" s="66" t="n"/>
      <c r="AY352" s="461" t="n"/>
      <c r="AZ352" s="67" t="n"/>
      <c r="BA352" s="66" t="n"/>
      <c r="BB352" s="66" t="n">
        <v>1.2</v>
      </c>
      <c r="BC352" s="66" t="n">
        <v>44.9</v>
      </c>
      <c r="BD352" s="66" t="n">
        <v>1.3</v>
      </c>
      <c r="BE352" s="66" t="n">
        <v>49.4</v>
      </c>
      <c r="BF352" s="24" t="inlineStr">
        <is>
          <t>الكترولوكس</t>
        </is>
      </c>
      <c r="BG352" s="68" t="inlineStr">
        <is>
          <t>القاهرة للصناعات المغذية بوتاجازات</t>
        </is>
      </c>
      <c r="BH352" s="68" t="inlineStr">
        <is>
          <t>808902101</t>
        </is>
      </c>
      <c r="BI352" s="68" t="n"/>
      <c r="BJ352" s="68" t="n"/>
      <c r="BK352" s="68" t="n"/>
      <c r="BL352" s="68" t="n"/>
      <c r="BM352" s="68" t="n"/>
      <c r="BN352" s="68" t="n"/>
      <c r="BO352" s="68" t="n"/>
      <c r="BP352" s="68" t="n"/>
      <c r="BQ352" s="68" t="n"/>
      <c r="BR352" s="68" t="n"/>
      <c r="BS352" s="68" t="n"/>
      <c r="BT352" s="68" t="n"/>
      <c r="BU352" s="68" t="n"/>
      <c r="BV352" s="68" t="n"/>
      <c r="BW352" s="68" t="n"/>
      <c r="BX352" s="68" t="n"/>
      <c r="BY352" s="68" t="n"/>
      <c r="BZ352" s="68" t="n"/>
      <c r="CA352" s="68" t="n"/>
      <c r="CB352" s="68" t="n"/>
      <c r="CC352" s="68" t="n"/>
      <c r="CD352" s="68" t="n"/>
      <c r="CE352" s="68" t="n"/>
      <c r="CF352" s="68" t="n"/>
      <c r="CG352" s="68" t="n"/>
      <c r="CH352" s="68" t="n"/>
      <c r="CI352" s="68" t="n"/>
      <c r="CJ352" s="68" t="n"/>
      <c r="CK352" s="68" t="n"/>
      <c r="CL352" s="68" t="n"/>
      <c r="CM352" s="68" t="n"/>
      <c r="CN352" s="68" t="n"/>
      <c r="CO352" s="68" t="n"/>
      <c r="CP352" s="68" t="n"/>
      <c r="CQ352" s="68" t="n"/>
      <c r="CR352" s="68" t="n"/>
      <c r="CS352" s="68" t="n"/>
      <c r="CT352" s="68" t="n"/>
      <c r="CU352" s="68" t="n"/>
      <c r="CV352" s="68" t="n"/>
    </row>
    <row r="353" ht="31.5" customFormat="1" customHeight="1" s="69">
      <c r="A353" s="56" t="n">
        <v>2021</v>
      </c>
      <c r="B353" s="57" t="n">
        <v>2</v>
      </c>
      <c r="C353" s="460" t="n"/>
      <c r="D353" s="57" t="n"/>
      <c r="E353" s="57" t="n"/>
      <c r="F353" s="58" t="n"/>
      <c r="G353" s="59" t="n"/>
      <c r="H353" s="59" t="n"/>
      <c r="I353" s="59" t="n"/>
      <c r="J353" s="59" t="n"/>
      <c r="K353" s="153" t="n"/>
      <c r="L353" s="154" t="n"/>
      <c r="M353" s="155" t="n"/>
      <c r="N353" s="94" t="n"/>
      <c r="O353" s="94" t="n"/>
      <c r="P353" s="94" t="n"/>
      <c r="Q353" s="94" t="n"/>
      <c r="R353" s="94" t="n"/>
      <c r="S353" s="60" t="n"/>
      <c r="T353" s="60" t="n"/>
      <c r="U353" s="94" t="n"/>
      <c r="V353" s="94" t="n"/>
      <c r="W353" s="94" t="n"/>
      <c r="X353" s="94" t="n"/>
      <c r="Y353" s="94" t="n"/>
      <c r="Z353" s="60" t="n"/>
      <c r="AA353" s="60" t="n"/>
      <c r="AB353" s="94" t="n"/>
      <c r="AC353" s="94" t="n"/>
      <c r="AD353" s="94" t="n"/>
      <c r="AE353" s="94" t="n"/>
      <c r="AF353" s="94" t="n"/>
      <c r="AG353" s="60" t="n"/>
      <c r="AH353" s="60" t="n"/>
      <c r="AI353" s="61" t="n"/>
      <c r="AJ353" s="62" t="n"/>
      <c r="AK353" s="63" t="n"/>
      <c r="AL353" s="60" t="n"/>
      <c r="AM353" s="60" t="n"/>
      <c r="AN353" s="64" t="n"/>
      <c r="AO353" s="64" t="n"/>
      <c r="AP353" s="64" t="n"/>
      <c r="AQ353" s="64" t="n"/>
      <c r="AR353" s="64" t="n"/>
      <c r="AS353" s="64" t="n"/>
      <c r="AT353" s="64" t="n"/>
      <c r="AU353" s="64" t="n"/>
      <c r="AV353" s="64" t="n"/>
      <c r="AW353" s="65" t="n"/>
      <c r="AX353" s="66" t="n"/>
      <c r="AY353" s="461" t="n"/>
      <c r="AZ353" s="67" t="n"/>
      <c r="BA353" s="66" t="n">
        <v>1</v>
      </c>
      <c r="BB353" s="66" t="n">
        <v>0</v>
      </c>
      <c r="BC353" s="66" t="n">
        <v>4.8</v>
      </c>
      <c r="BD353" s="66" t="n">
        <v>5.4</v>
      </c>
      <c r="BE353" s="66" t="n">
        <v>577.5</v>
      </c>
      <c r="BF353" s="24" t="inlineStr">
        <is>
          <t>الكترولوكس</t>
        </is>
      </c>
      <c r="BG353" s="68" t="inlineStr">
        <is>
          <t>القاهرة للصناعات المغذية بوتاجازات</t>
        </is>
      </c>
      <c r="BH353" s="68" t="inlineStr">
        <is>
          <t>808901701</t>
        </is>
      </c>
      <c r="BI353" s="68" t="n"/>
      <c r="BJ353" s="68" t="n"/>
      <c r="BK353" s="68" t="n"/>
      <c r="BL353" s="68" t="n"/>
      <c r="BM353" s="68" t="n"/>
      <c r="BN353" s="68" t="n"/>
      <c r="BO353" s="68" t="n"/>
      <c r="BP353" s="68" t="n"/>
      <c r="BQ353" s="68" t="n"/>
      <c r="BR353" s="68" t="n"/>
      <c r="BS353" s="68" t="n"/>
      <c r="BT353" s="68" t="n"/>
      <c r="BU353" s="68" t="n"/>
      <c r="BV353" s="68" t="n"/>
      <c r="BW353" s="68" t="n"/>
      <c r="BX353" s="68" t="n"/>
      <c r="BY353" s="68" t="n"/>
      <c r="BZ353" s="68" t="n"/>
      <c r="CA353" s="68" t="n"/>
      <c r="CB353" s="68" t="n"/>
      <c r="CC353" s="68" t="n"/>
      <c r="CD353" s="68" t="n"/>
      <c r="CE353" s="68" t="n"/>
      <c r="CF353" s="68" t="n"/>
      <c r="CG353" s="68" t="n"/>
      <c r="CH353" s="68" t="n"/>
      <c r="CI353" s="68" t="n"/>
      <c r="CJ353" s="68" t="n"/>
      <c r="CK353" s="68" t="n"/>
      <c r="CL353" s="68" t="n"/>
      <c r="CM353" s="68" t="n"/>
      <c r="CN353" s="68" t="n"/>
      <c r="CO353" s="68" t="n"/>
      <c r="CP353" s="68" t="n"/>
      <c r="CQ353" s="68" t="n"/>
      <c r="CR353" s="68" t="n"/>
      <c r="CS353" s="68" t="n"/>
      <c r="CT353" s="68" t="n"/>
      <c r="CU353" s="68" t="n"/>
      <c r="CV353" s="68" t="n"/>
    </row>
    <row r="354" ht="31.5" customFormat="1" customHeight="1" s="69">
      <c r="A354" s="56" t="n">
        <v>2021</v>
      </c>
      <c r="B354" s="57" t="n">
        <v>2</v>
      </c>
      <c r="C354" s="460" t="n"/>
      <c r="D354" s="57" t="n"/>
      <c r="E354" s="57" t="n"/>
      <c r="F354" s="58" t="n"/>
      <c r="G354" s="59" t="n"/>
      <c r="H354" s="59" t="n"/>
      <c r="I354" s="59" t="n"/>
      <c r="J354" s="59" t="n"/>
      <c r="K354" s="153" t="n"/>
      <c r="L354" s="154" t="n"/>
      <c r="M354" s="155" t="n"/>
      <c r="N354" s="94" t="n"/>
      <c r="O354" s="94" t="n"/>
      <c r="P354" s="94" t="n"/>
      <c r="Q354" s="94" t="n"/>
      <c r="R354" s="94" t="n"/>
      <c r="S354" s="60" t="n"/>
      <c r="T354" s="60" t="n"/>
      <c r="U354" s="94" t="n"/>
      <c r="V354" s="94" t="n"/>
      <c r="W354" s="94" t="n"/>
      <c r="X354" s="94" t="n"/>
      <c r="Y354" s="94" t="n"/>
      <c r="Z354" s="60" t="n"/>
      <c r="AA354" s="60" t="n"/>
      <c r="AB354" s="94" t="n"/>
      <c r="AC354" s="94" t="n"/>
      <c r="AD354" s="94" t="n"/>
      <c r="AE354" s="94" t="n"/>
      <c r="AF354" s="94" t="n"/>
      <c r="AG354" s="60" t="n"/>
      <c r="AH354" s="60" t="n"/>
      <c r="AI354" s="61" t="n"/>
      <c r="AJ354" s="62" t="n"/>
      <c r="AK354" s="63" t="n"/>
      <c r="AL354" s="60" t="n"/>
      <c r="AM354" s="60" t="n"/>
      <c r="AN354" s="64" t="n"/>
      <c r="AO354" s="64" t="n"/>
      <c r="AP354" s="64" t="n"/>
      <c r="AQ354" s="64" t="n"/>
      <c r="AR354" s="64" t="n"/>
      <c r="AS354" s="64" t="n"/>
      <c r="AT354" s="64" t="n"/>
      <c r="AU354" s="64" t="n"/>
      <c r="AV354" s="64" t="n"/>
      <c r="AW354" s="65" t="n"/>
      <c r="AX354" s="66" t="n"/>
      <c r="AY354" s="461" t="n"/>
      <c r="AZ354" s="67" t="n"/>
      <c r="BA354" s="66" t="n">
        <v>1</v>
      </c>
      <c r="BB354" s="66" t="n">
        <v>0.1</v>
      </c>
      <c r="BC354" s="66" t="n">
        <v>9.300000000000001</v>
      </c>
      <c r="BD354" s="66" t="n">
        <v>3.9</v>
      </c>
      <c r="BE354" s="66" t="n">
        <v>388.6</v>
      </c>
      <c r="BF354" s="24" t="inlineStr">
        <is>
          <t>الكترولوكس</t>
        </is>
      </c>
      <c r="BG354" s="68" t="inlineStr">
        <is>
          <t>القاهرة للصناعات المغذية سخانات</t>
        </is>
      </c>
      <c r="BH354" s="68" t="inlineStr">
        <is>
          <t>PHEWP0112</t>
        </is>
      </c>
      <c r="BI354" s="68" t="n"/>
      <c r="BJ354" s="68" t="n"/>
      <c r="BK354" s="68" t="n"/>
      <c r="BL354" s="68" t="n"/>
      <c r="BM354" s="68" t="n"/>
      <c r="BN354" s="68" t="n"/>
      <c r="BO354" s="68" t="n"/>
      <c r="BP354" s="68" t="n"/>
      <c r="BQ354" s="68" t="n"/>
      <c r="BR354" s="68" t="n"/>
      <c r="BS354" s="68" t="n"/>
      <c r="BT354" s="68" t="n"/>
      <c r="BU354" s="68" t="n"/>
      <c r="BV354" s="68" t="n"/>
      <c r="BW354" s="68" t="n"/>
      <c r="BX354" s="68" t="n"/>
      <c r="BY354" s="68" t="n"/>
      <c r="BZ354" s="68" t="n"/>
      <c r="CA354" s="68" t="n"/>
      <c r="CB354" s="68" t="n"/>
      <c r="CC354" s="68" t="n"/>
      <c r="CD354" s="68" t="n"/>
      <c r="CE354" s="68" t="n"/>
      <c r="CF354" s="68" t="n"/>
      <c r="CG354" s="68" t="n"/>
      <c r="CH354" s="68" t="n"/>
      <c r="CI354" s="68" t="n"/>
      <c r="CJ354" s="68" t="n"/>
      <c r="CK354" s="68" t="n"/>
      <c r="CL354" s="68" t="n"/>
      <c r="CM354" s="68" t="n"/>
      <c r="CN354" s="68" t="n"/>
      <c r="CO354" s="68" t="n"/>
      <c r="CP354" s="68" t="n"/>
      <c r="CQ354" s="68" t="n"/>
      <c r="CR354" s="68" t="n"/>
      <c r="CS354" s="68" t="n"/>
      <c r="CT354" s="68" t="n"/>
      <c r="CU354" s="68" t="n"/>
      <c r="CV354" s="68" t="n"/>
    </row>
    <row r="355" ht="31.5" customFormat="1" customHeight="1" s="69">
      <c r="A355" s="56" t="n"/>
      <c r="B355" s="57" t="n"/>
      <c r="C355" s="460" t="n"/>
      <c r="D355" s="57" t="n"/>
      <c r="E355" s="57" t="n"/>
      <c r="F355" s="58" t="n"/>
      <c r="G355" s="59" t="n"/>
      <c r="H355" s="59" t="n"/>
      <c r="I355" s="59" t="n"/>
      <c r="J355" s="59" t="n"/>
      <c r="K355" s="153" t="n"/>
      <c r="L355" s="154" t="n"/>
      <c r="M355" s="155" t="n"/>
      <c r="N355" s="94" t="n"/>
      <c r="O355" s="94" t="n"/>
      <c r="P355" s="94" t="n"/>
      <c r="Q355" s="94" t="n"/>
      <c r="R355" s="94" t="n"/>
      <c r="S355" s="60" t="n"/>
      <c r="T355" s="60" t="n"/>
      <c r="U355" s="94" t="n"/>
      <c r="V355" s="94" t="n"/>
      <c r="W355" s="94" t="n"/>
      <c r="X355" s="94" t="n"/>
      <c r="Y355" s="94" t="n"/>
      <c r="Z355" s="60" t="n"/>
      <c r="AA355" s="60" t="n"/>
      <c r="AB355" s="94" t="n"/>
      <c r="AC355" s="94" t="n"/>
      <c r="AD355" s="94" t="n"/>
      <c r="AE355" s="94" t="n"/>
      <c r="AF355" s="94" t="n"/>
      <c r="AG355" s="60" t="n"/>
      <c r="AH355" s="60" t="n"/>
      <c r="AI355" s="61" t="n"/>
      <c r="AJ355" s="62" t="n"/>
      <c r="AK355" s="63" t="n"/>
      <c r="AL355" s="60" t="n"/>
      <c r="AM355" s="60" t="n"/>
      <c r="AN355" s="64" t="n"/>
      <c r="AO355" s="64" t="n"/>
      <c r="AP355" s="64" t="n"/>
      <c r="AQ355" s="64" t="n"/>
      <c r="AR355" s="64" t="n"/>
      <c r="AS355" s="64" t="n"/>
      <c r="AT355" s="64" t="n"/>
      <c r="AU355" s="64" t="n"/>
      <c r="AV355" s="64" t="n"/>
      <c r="AW355" s="65" t="n"/>
      <c r="AX355" s="66" t="n"/>
      <c r="AY355" s="461" t="n"/>
      <c r="AZ355" s="67" t="n"/>
      <c r="BA355" s="66" t="n"/>
      <c r="BB355" s="66" t="n"/>
      <c r="BC355" s="66" t="n"/>
      <c r="BD355" s="66" t="n"/>
      <c r="BE355" s="66" t="n"/>
      <c r="BF355" s="24" t="n"/>
      <c r="BG355" s="68" t="n"/>
      <c r="BH355" s="68" t="n"/>
      <c r="BI355" s="68" t="n"/>
      <c r="BJ355" s="68" t="n"/>
      <c r="BK355" s="68" t="n"/>
      <c r="BL355" s="68" t="n"/>
      <c r="BM355" s="68" t="n"/>
      <c r="BN355" s="68" t="n"/>
      <c r="BO355" s="68" t="n"/>
      <c r="BP355" s="68" t="n"/>
      <c r="BQ355" s="68" t="n"/>
      <c r="BR355" s="68" t="n"/>
      <c r="BS355" s="68" t="n"/>
      <c r="BT355" s="68" t="n"/>
      <c r="BU355" s="68" t="n"/>
      <c r="BV355" s="68" t="n"/>
      <c r="BW355" s="68" t="n"/>
      <c r="BX355" s="68" t="n"/>
      <c r="BY355" s="68" t="n"/>
      <c r="BZ355" s="68" t="n"/>
      <c r="CA355" s="68" t="n"/>
      <c r="CB355" s="68" t="n"/>
      <c r="CC355" s="68" t="n"/>
      <c r="CD355" s="68" t="n"/>
      <c r="CE355" s="68" t="n"/>
      <c r="CF355" s="68" t="n"/>
      <c r="CG355" s="68" t="n"/>
      <c r="CH355" s="68" t="n"/>
      <c r="CI355" s="68" t="n"/>
      <c r="CJ355" s="68" t="n"/>
      <c r="CK355" s="68" t="n"/>
      <c r="CL355" s="68" t="n"/>
      <c r="CM355" s="68" t="n"/>
      <c r="CN355" s="68" t="n"/>
      <c r="CO355" s="68" t="n"/>
      <c r="CP355" s="68" t="n"/>
      <c r="CQ355" s="68" t="n"/>
      <c r="CR355" s="68" t="n"/>
      <c r="CS355" s="68" t="n"/>
      <c r="CT355" s="68" t="n"/>
      <c r="CU355" s="68" t="n"/>
      <c r="CV355" s="68" t="n"/>
    </row>
    <row r="356" ht="31.5" customFormat="1" customHeight="1" s="69">
      <c r="A356" s="56" t="n"/>
      <c r="B356" s="57" t="n"/>
      <c r="C356" s="460" t="n"/>
      <c r="D356" s="57" t="n"/>
      <c r="E356" s="57" t="n"/>
      <c r="F356" s="58" t="n"/>
      <c r="G356" s="59" t="n"/>
      <c r="H356" s="59" t="n"/>
      <c r="I356" s="59" t="n"/>
      <c r="J356" s="59" t="n"/>
      <c r="K356" s="153" t="n"/>
      <c r="L356" s="154" t="n"/>
      <c r="M356" s="155" t="n"/>
      <c r="N356" s="94" t="n"/>
      <c r="O356" s="94" t="n"/>
      <c r="P356" s="94" t="n"/>
      <c r="Q356" s="94" t="n"/>
      <c r="R356" s="94" t="n"/>
      <c r="S356" s="60" t="n"/>
      <c r="T356" s="60" t="n"/>
      <c r="U356" s="94" t="n"/>
      <c r="V356" s="94" t="n"/>
      <c r="W356" s="94" t="n"/>
      <c r="X356" s="94" t="n"/>
      <c r="Y356" s="94" t="n"/>
      <c r="Z356" s="60" t="n"/>
      <c r="AA356" s="60" t="n"/>
      <c r="AB356" s="94" t="n"/>
      <c r="AC356" s="94" t="n"/>
      <c r="AD356" s="94" t="n"/>
      <c r="AE356" s="94" t="n"/>
      <c r="AF356" s="94" t="n"/>
      <c r="AG356" s="60" t="n"/>
      <c r="AH356" s="60" t="n"/>
      <c r="AI356" s="61" t="n"/>
      <c r="AJ356" s="62" t="n"/>
      <c r="AK356" s="63" t="n"/>
      <c r="AL356" s="60" t="n"/>
      <c r="AM356" s="60" t="n"/>
      <c r="AN356" s="64" t="n"/>
      <c r="AO356" s="64" t="n"/>
      <c r="AP356" s="64" t="n"/>
      <c r="AQ356" s="64" t="n"/>
      <c r="AR356" s="64" t="n"/>
      <c r="AS356" s="64" t="n"/>
      <c r="AT356" s="64" t="n"/>
      <c r="AU356" s="64" t="n"/>
      <c r="AV356" s="64" t="n"/>
      <c r="AW356" s="65" t="n"/>
      <c r="AX356" s="66" t="n"/>
      <c r="AY356" s="461" t="n"/>
      <c r="AZ356" s="67" t="n"/>
      <c r="BA356" s="66" t="n"/>
      <c r="BB356" s="66" t="n"/>
      <c r="BC356" s="66" t="n"/>
      <c r="BD356" s="66" t="n"/>
      <c r="BE356" s="66" t="n"/>
      <c r="BF356" s="24" t="n"/>
      <c r="BG356" s="68" t="n"/>
      <c r="BH356" s="68" t="n"/>
      <c r="BI356" s="68" t="n"/>
      <c r="BJ356" s="68" t="n"/>
      <c r="BK356" s="68" t="n"/>
      <c r="BL356" s="68" t="n"/>
      <c r="BM356" s="68" t="n"/>
      <c r="BN356" s="68" t="n"/>
      <c r="BO356" s="68" t="n"/>
      <c r="BP356" s="68" t="n"/>
      <c r="BQ356" s="68" t="n"/>
      <c r="BR356" s="68" t="n"/>
      <c r="BS356" s="68" t="n"/>
      <c r="BT356" s="68" t="n"/>
      <c r="BU356" s="68" t="n"/>
      <c r="BV356" s="68" t="n"/>
      <c r="BW356" s="68" t="n"/>
      <c r="BX356" s="68" t="n"/>
      <c r="BY356" s="68" t="n"/>
      <c r="BZ356" s="68" t="n"/>
      <c r="CA356" s="68" t="n"/>
      <c r="CB356" s="68" t="n"/>
      <c r="CC356" s="68" t="n"/>
      <c r="CD356" s="68" t="n"/>
      <c r="CE356" s="68" t="n"/>
      <c r="CF356" s="68" t="n"/>
      <c r="CG356" s="68" t="n"/>
      <c r="CH356" s="68" t="n"/>
      <c r="CI356" s="68" t="n"/>
      <c r="CJ356" s="68" t="n"/>
      <c r="CK356" s="68" t="n"/>
      <c r="CL356" s="68" t="n"/>
      <c r="CM356" s="68" t="n"/>
      <c r="CN356" s="68" t="n"/>
      <c r="CO356" s="68" t="n"/>
      <c r="CP356" s="68" t="n"/>
      <c r="CQ356" s="68" t="n"/>
      <c r="CR356" s="68" t="n"/>
      <c r="CS356" s="68" t="n"/>
      <c r="CT356" s="68" t="n"/>
      <c r="CU356" s="68" t="n"/>
      <c r="CV356" s="68" t="n"/>
    </row>
    <row r="357" ht="31.5" customFormat="1" customHeight="1" s="69">
      <c r="A357" s="56" t="n"/>
      <c r="B357" s="57" t="n"/>
      <c r="C357" s="460" t="n"/>
      <c r="D357" s="57" t="n"/>
      <c r="E357" s="57" t="n"/>
      <c r="F357" s="58" t="n"/>
      <c r="G357" s="59" t="n"/>
      <c r="H357" s="59" t="n"/>
      <c r="I357" s="59" t="n"/>
      <c r="J357" s="59" t="n"/>
      <c r="K357" s="153" t="n"/>
      <c r="L357" s="154" t="n"/>
      <c r="M357" s="155" t="n"/>
      <c r="N357" s="94" t="n"/>
      <c r="O357" s="94" t="n"/>
      <c r="P357" s="94" t="n"/>
      <c r="Q357" s="94" t="n"/>
      <c r="R357" s="94" t="n"/>
      <c r="S357" s="60" t="n"/>
      <c r="T357" s="60" t="n"/>
      <c r="U357" s="94" t="n"/>
      <c r="V357" s="94" t="n"/>
      <c r="W357" s="94" t="n"/>
      <c r="X357" s="94" t="n"/>
      <c r="Y357" s="94" t="n"/>
      <c r="Z357" s="60" t="n"/>
      <c r="AA357" s="60" t="n"/>
      <c r="AB357" s="94" t="n"/>
      <c r="AC357" s="94" t="n"/>
      <c r="AD357" s="94" t="n"/>
      <c r="AE357" s="94" t="n"/>
      <c r="AF357" s="94" t="n"/>
      <c r="AG357" s="60" t="n"/>
      <c r="AH357" s="60" t="n"/>
      <c r="AI357" s="61" t="n"/>
      <c r="AJ357" s="62" t="n"/>
      <c r="AK357" s="63" t="n"/>
      <c r="AL357" s="60" t="n"/>
      <c r="AM357" s="60" t="n"/>
      <c r="AN357" s="64" t="n"/>
      <c r="AO357" s="64" t="n"/>
      <c r="AP357" s="64" t="n"/>
      <c r="AQ357" s="64" t="n"/>
      <c r="AR357" s="64" t="n"/>
      <c r="AS357" s="64" t="n"/>
      <c r="AT357" s="64" t="n"/>
      <c r="AU357" s="64" t="n"/>
      <c r="AV357" s="64" t="n"/>
      <c r="AW357" s="65" t="n"/>
      <c r="AX357" s="66" t="n"/>
      <c r="AY357" s="461" t="n"/>
      <c r="AZ357" s="67" t="n"/>
      <c r="BA357" s="66" t="n"/>
      <c r="BB357" s="66" t="n"/>
      <c r="BC357" s="66" t="n"/>
      <c r="BD357" s="66" t="n"/>
      <c r="BE357" s="66" t="n"/>
      <c r="BF357" s="24" t="n"/>
      <c r="BG357" s="68" t="n"/>
      <c r="BH357" s="68" t="n"/>
      <c r="BI357" s="68" t="n"/>
      <c r="BJ357" s="68" t="n"/>
      <c r="BK357" s="68" t="n"/>
      <c r="BL357" s="68" t="n"/>
      <c r="BM357" s="68" t="n"/>
      <c r="BN357" s="68" t="n"/>
      <c r="BO357" s="68" t="n"/>
      <c r="BP357" s="68" t="n"/>
      <c r="BQ357" s="68" t="n"/>
      <c r="BR357" s="68" t="n"/>
      <c r="BS357" s="68" t="n"/>
      <c r="BT357" s="68" t="n"/>
      <c r="BU357" s="68" t="n"/>
      <c r="BV357" s="68" t="n"/>
      <c r="BW357" s="68" t="n"/>
      <c r="BX357" s="68" t="n"/>
      <c r="BY357" s="68" t="n"/>
      <c r="BZ357" s="68" t="n"/>
      <c r="CA357" s="68" t="n"/>
      <c r="CB357" s="68" t="n"/>
      <c r="CC357" s="68" t="n"/>
      <c r="CD357" s="68" t="n"/>
      <c r="CE357" s="68" t="n"/>
      <c r="CF357" s="68" t="n"/>
      <c r="CG357" s="68" t="n"/>
      <c r="CH357" s="68" t="n"/>
      <c r="CI357" s="68" t="n"/>
      <c r="CJ357" s="68" t="n"/>
      <c r="CK357" s="68" t="n"/>
      <c r="CL357" s="68" t="n"/>
      <c r="CM357" s="68" t="n"/>
      <c r="CN357" s="68" t="n"/>
      <c r="CO357" s="68" t="n"/>
      <c r="CP357" s="68" t="n"/>
      <c r="CQ357" s="68" t="n"/>
      <c r="CR357" s="68" t="n"/>
      <c r="CS357" s="68" t="n"/>
      <c r="CT357" s="68" t="n"/>
      <c r="CU357" s="68" t="n"/>
      <c r="CV357" s="68" t="n"/>
    </row>
    <row r="358" ht="31.5" customFormat="1" customHeight="1" s="69">
      <c r="A358" s="56" t="n"/>
      <c r="B358" s="57" t="n"/>
      <c r="C358" s="460" t="n"/>
      <c r="D358" s="57" t="n"/>
      <c r="E358" s="57" t="n"/>
      <c r="F358" s="58" t="n"/>
      <c r="G358" s="59" t="n"/>
      <c r="H358" s="59" t="n"/>
      <c r="I358" s="59" t="n"/>
      <c r="J358" s="59" t="n"/>
      <c r="K358" s="153" t="n"/>
      <c r="L358" s="154" t="n"/>
      <c r="M358" s="155" t="n"/>
      <c r="N358" s="94" t="n"/>
      <c r="O358" s="94" t="n"/>
      <c r="P358" s="94" t="n"/>
      <c r="Q358" s="94" t="n"/>
      <c r="R358" s="94" t="n"/>
      <c r="S358" s="60" t="n"/>
      <c r="T358" s="60" t="n"/>
      <c r="U358" s="94" t="n"/>
      <c r="V358" s="94" t="n"/>
      <c r="W358" s="94" t="n"/>
      <c r="X358" s="94" t="n"/>
      <c r="Y358" s="94" t="n"/>
      <c r="Z358" s="60" t="n"/>
      <c r="AA358" s="60" t="n"/>
      <c r="AB358" s="94" t="n"/>
      <c r="AC358" s="94" t="n"/>
      <c r="AD358" s="94" t="n"/>
      <c r="AE358" s="94" t="n"/>
      <c r="AF358" s="94" t="n"/>
      <c r="AG358" s="60" t="n"/>
      <c r="AH358" s="60" t="n"/>
      <c r="AI358" s="61" t="n"/>
      <c r="AJ358" s="62" t="n"/>
      <c r="AK358" s="63" t="n"/>
      <c r="AL358" s="60" t="n"/>
      <c r="AM358" s="60" t="n"/>
      <c r="AN358" s="64" t="n"/>
      <c r="AO358" s="64" t="n"/>
      <c r="AP358" s="64" t="n"/>
      <c r="AQ358" s="64" t="n"/>
      <c r="AR358" s="64" t="n"/>
      <c r="AS358" s="64" t="n"/>
      <c r="AT358" s="64" t="n"/>
      <c r="AU358" s="64" t="n"/>
      <c r="AV358" s="64" t="n"/>
      <c r="AW358" s="65" t="n"/>
      <c r="AX358" s="66" t="n"/>
      <c r="AY358" s="461" t="n"/>
      <c r="AZ358" s="67" t="n"/>
      <c r="BA358" s="66" t="n"/>
      <c r="BB358" s="66" t="n"/>
      <c r="BC358" s="66" t="n"/>
      <c r="BD358" s="66" t="n"/>
      <c r="BE358" s="66" t="n"/>
      <c r="BF358" s="24" t="n"/>
      <c r="BG358" s="68" t="n"/>
      <c r="BH358" s="68" t="n"/>
      <c r="BI358" s="68" t="n"/>
      <c r="BJ358" s="68" t="n"/>
      <c r="BK358" s="68" t="n"/>
      <c r="BL358" s="68" t="n"/>
      <c r="BM358" s="68" t="n"/>
      <c r="BN358" s="68" t="n"/>
      <c r="BO358" s="68" t="n"/>
      <c r="BP358" s="68" t="n"/>
      <c r="BQ358" s="68" t="n"/>
      <c r="BR358" s="68" t="n"/>
      <c r="BS358" s="68" t="n"/>
      <c r="BT358" s="68" t="n"/>
      <c r="BU358" s="68" t="n"/>
      <c r="BV358" s="68" t="n"/>
      <c r="BW358" s="68" t="n"/>
      <c r="BX358" s="68" t="n"/>
      <c r="BY358" s="68" t="n"/>
      <c r="BZ358" s="68" t="n"/>
      <c r="CA358" s="68" t="n"/>
      <c r="CB358" s="68" t="n"/>
      <c r="CC358" s="68" t="n"/>
      <c r="CD358" s="68" t="n"/>
      <c r="CE358" s="68" t="n"/>
      <c r="CF358" s="68" t="n"/>
      <c r="CG358" s="68" t="n"/>
      <c r="CH358" s="68" t="n"/>
      <c r="CI358" s="68" t="n"/>
      <c r="CJ358" s="68" t="n"/>
      <c r="CK358" s="68" t="n"/>
      <c r="CL358" s="68" t="n"/>
      <c r="CM358" s="68" t="n"/>
      <c r="CN358" s="68" t="n"/>
      <c r="CO358" s="68" t="n"/>
      <c r="CP358" s="68" t="n"/>
      <c r="CQ358" s="68" t="n"/>
      <c r="CR358" s="68" t="n"/>
      <c r="CS358" s="68" t="n"/>
      <c r="CT358" s="68" t="n"/>
      <c r="CU358" s="68" t="n"/>
      <c r="CV358" s="68" t="n"/>
    </row>
    <row r="359" ht="31.5" customFormat="1" customHeight="1" s="69">
      <c r="A359" s="56" t="n"/>
      <c r="B359" s="57" t="n"/>
      <c r="C359" s="460" t="n"/>
      <c r="D359" s="57" t="n"/>
      <c r="E359" s="57" t="n"/>
      <c r="F359" s="58" t="n"/>
      <c r="G359" s="59" t="n"/>
      <c r="H359" s="59" t="n"/>
      <c r="I359" s="59" t="n"/>
      <c r="J359" s="59" t="n"/>
      <c r="K359" s="153" t="n"/>
      <c r="L359" s="154" t="n"/>
      <c r="M359" s="155" t="n"/>
      <c r="N359" s="94" t="n"/>
      <c r="O359" s="94" t="n"/>
      <c r="P359" s="94" t="n"/>
      <c r="Q359" s="94" t="n"/>
      <c r="R359" s="94" t="n"/>
      <c r="S359" s="60" t="n"/>
      <c r="T359" s="60" t="n"/>
      <c r="U359" s="94" t="n"/>
      <c r="V359" s="94" t="n"/>
      <c r="W359" s="94" t="n"/>
      <c r="X359" s="94" t="n"/>
      <c r="Y359" s="94" t="n"/>
      <c r="Z359" s="60" t="n"/>
      <c r="AA359" s="60" t="n"/>
      <c r="AB359" s="94" t="n"/>
      <c r="AC359" s="94" t="n"/>
      <c r="AD359" s="94" t="n"/>
      <c r="AE359" s="94" t="n"/>
      <c r="AF359" s="94" t="n"/>
      <c r="AG359" s="60" t="n"/>
      <c r="AH359" s="60" t="n"/>
      <c r="AI359" s="61" t="n"/>
      <c r="AJ359" s="62" t="n"/>
      <c r="AK359" s="63" t="n"/>
      <c r="AL359" s="60" t="n"/>
      <c r="AM359" s="60" t="n"/>
      <c r="AN359" s="64" t="n"/>
      <c r="AO359" s="64" t="n"/>
      <c r="AP359" s="64" t="n"/>
      <c r="AQ359" s="64" t="n"/>
      <c r="AR359" s="64" t="n"/>
      <c r="AS359" s="64" t="n"/>
      <c r="AT359" s="64" t="n"/>
      <c r="AU359" s="64" t="n"/>
      <c r="AV359" s="64" t="n"/>
      <c r="AW359" s="65" t="n"/>
      <c r="AX359" s="66" t="n"/>
      <c r="AY359" s="461" t="n"/>
      <c r="AZ359" s="67" t="n"/>
      <c r="BA359" s="66" t="n"/>
      <c r="BB359" s="66" t="n"/>
      <c r="BC359" s="66" t="n"/>
      <c r="BD359" s="66" t="n"/>
      <c r="BE359" s="66" t="n"/>
      <c r="BF359" s="24" t="n"/>
      <c r="BG359" s="68" t="n"/>
      <c r="BH359" s="68" t="n"/>
      <c r="BI359" s="68" t="n"/>
      <c r="BJ359" s="68" t="n"/>
      <c r="BK359" s="68" t="n"/>
      <c r="BL359" s="68" t="n"/>
      <c r="BM359" s="68" t="n"/>
      <c r="BN359" s="68" t="n"/>
      <c r="BO359" s="68" t="n"/>
      <c r="BP359" s="68" t="n"/>
      <c r="BQ359" s="68" t="n"/>
      <c r="BR359" s="68" t="n"/>
      <c r="BS359" s="68" t="n"/>
      <c r="BT359" s="68" t="n"/>
      <c r="BU359" s="68" t="n"/>
      <c r="BV359" s="68" t="n"/>
      <c r="BW359" s="68" t="n"/>
      <c r="BX359" s="68" t="n"/>
      <c r="BY359" s="68" t="n"/>
      <c r="BZ359" s="68" t="n"/>
      <c r="CA359" s="68" t="n"/>
      <c r="CB359" s="68" t="n"/>
      <c r="CC359" s="68" t="n"/>
      <c r="CD359" s="68" t="n"/>
      <c r="CE359" s="68" t="n"/>
      <c r="CF359" s="68" t="n"/>
      <c r="CG359" s="68" t="n"/>
      <c r="CH359" s="68" t="n"/>
      <c r="CI359" s="68" t="n"/>
      <c r="CJ359" s="68" t="n"/>
      <c r="CK359" s="68" t="n"/>
      <c r="CL359" s="68" t="n"/>
      <c r="CM359" s="68" t="n"/>
      <c r="CN359" s="68" t="n"/>
      <c r="CO359" s="68" t="n"/>
      <c r="CP359" s="68" t="n"/>
      <c r="CQ359" s="68" t="n"/>
      <c r="CR359" s="68" t="n"/>
      <c r="CS359" s="68" t="n"/>
      <c r="CT359" s="68" t="n"/>
      <c r="CU359" s="68" t="n"/>
      <c r="CV359" s="68" t="n"/>
    </row>
    <row r="360" ht="31.5" customFormat="1" customHeight="1" s="69">
      <c r="A360" s="56" t="n"/>
      <c r="B360" s="57" t="n"/>
      <c r="C360" s="460" t="n"/>
      <c r="D360" s="57" t="n"/>
      <c r="E360" s="57" t="n"/>
      <c r="F360" s="58" t="n"/>
      <c r="G360" s="59" t="n"/>
      <c r="H360" s="59" t="n"/>
      <c r="I360" s="59" t="n"/>
      <c r="J360" s="59" t="n"/>
      <c r="K360" s="153" t="n"/>
      <c r="L360" s="154" t="n"/>
      <c r="M360" s="155" t="n"/>
      <c r="N360" s="94" t="n"/>
      <c r="O360" s="94" t="n"/>
      <c r="P360" s="94" t="n"/>
      <c r="Q360" s="94" t="n"/>
      <c r="R360" s="94" t="n"/>
      <c r="S360" s="60" t="n"/>
      <c r="T360" s="60" t="n"/>
      <c r="U360" s="94" t="n"/>
      <c r="V360" s="94" t="n"/>
      <c r="W360" s="94" t="n"/>
      <c r="X360" s="94" t="n"/>
      <c r="Y360" s="94" t="n"/>
      <c r="Z360" s="60" t="n"/>
      <c r="AA360" s="60" t="n"/>
      <c r="AB360" s="94" t="n"/>
      <c r="AC360" s="94" t="n"/>
      <c r="AD360" s="94" t="n"/>
      <c r="AE360" s="94" t="n"/>
      <c r="AF360" s="94" t="n"/>
      <c r="AG360" s="60" t="n"/>
      <c r="AH360" s="60" t="n"/>
      <c r="AI360" s="61" t="n"/>
      <c r="AJ360" s="62" t="n"/>
      <c r="AK360" s="63" t="n"/>
      <c r="AL360" s="60" t="n"/>
      <c r="AM360" s="60" t="n"/>
      <c r="AN360" s="64" t="n"/>
      <c r="AO360" s="64" t="n"/>
      <c r="AP360" s="64" t="n"/>
      <c r="AQ360" s="64" t="n"/>
      <c r="AR360" s="64" t="n"/>
      <c r="AS360" s="64" t="n"/>
      <c r="AT360" s="64" t="n"/>
      <c r="AU360" s="64" t="n"/>
      <c r="AV360" s="64" t="n"/>
      <c r="AW360" s="65" t="n"/>
      <c r="AX360" s="66" t="n"/>
      <c r="AY360" s="461" t="n"/>
      <c r="AZ360" s="67" t="n"/>
      <c r="BA360" s="66" t="n"/>
      <c r="BB360" s="66" t="n"/>
      <c r="BC360" s="66" t="n"/>
      <c r="BD360" s="66" t="n"/>
      <c r="BE360" s="66" t="n"/>
      <c r="BF360" s="24" t="n"/>
      <c r="BG360" s="68" t="n"/>
      <c r="BH360" s="68" t="n"/>
      <c r="BI360" s="68" t="n"/>
      <c r="BJ360" s="68" t="n"/>
      <c r="BK360" s="68" t="n"/>
      <c r="BL360" s="68" t="n"/>
      <c r="BM360" s="68" t="n"/>
      <c r="BN360" s="68" t="n"/>
      <c r="BO360" s="68" t="n"/>
      <c r="BP360" s="68" t="n"/>
      <c r="BQ360" s="68" t="n"/>
      <c r="BR360" s="68" t="n"/>
      <c r="BS360" s="68" t="n"/>
      <c r="BT360" s="68" t="n"/>
      <c r="BU360" s="68" t="n"/>
      <c r="BV360" s="68" t="n"/>
      <c r="BW360" s="68" t="n"/>
      <c r="BX360" s="68" t="n"/>
      <c r="BY360" s="68" t="n"/>
      <c r="BZ360" s="68" t="n"/>
      <c r="CA360" s="68" t="n"/>
      <c r="CB360" s="68" t="n"/>
      <c r="CC360" s="68" t="n"/>
      <c r="CD360" s="68" t="n"/>
      <c r="CE360" s="68" t="n"/>
      <c r="CF360" s="68" t="n"/>
      <c r="CG360" s="68" t="n"/>
      <c r="CH360" s="68" t="n"/>
      <c r="CI360" s="68" t="n"/>
      <c r="CJ360" s="68" t="n"/>
      <c r="CK360" s="68" t="n"/>
      <c r="CL360" s="68" t="n"/>
      <c r="CM360" s="68" t="n"/>
      <c r="CN360" s="68" t="n"/>
      <c r="CO360" s="68" t="n"/>
      <c r="CP360" s="68" t="n"/>
      <c r="CQ360" s="68" t="n"/>
      <c r="CR360" s="68" t="n"/>
      <c r="CS360" s="68" t="n"/>
      <c r="CT360" s="68" t="n"/>
      <c r="CU360" s="68" t="n"/>
      <c r="CV360" s="68" t="n"/>
    </row>
    <row r="361" ht="31.5" customFormat="1" customHeight="1" s="69">
      <c r="A361" s="56" t="n"/>
      <c r="B361" s="57" t="n"/>
      <c r="C361" s="460" t="n"/>
      <c r="D361" s="57" t="n"/>
      <c r="E361" s="57" t="n"/>
      <c r="F361" s="58" t="n"/>
      <c r="G361" s="59" t="n"/>
      <c r="H361" s="59" t="n"/>
      <c r="I361" s="59" t="n"/>
      <c r="J361" s="59" t="n"/>
      <c r="K361" s="153" t="n"/>
      <c r="L361" s="154" t="n"/>
      <c r="M361" s="155" t="n"/>
      <c r="N361" s="94" t="n"/>
      <c r="O361" s="94" t="n"/>
      <c r="P361" s="94" t="n"/>
      <c r="Q361" s="94" t="n"/>
      <c r="R361" s="94" t="n"/>
      <c r="S361" s="60" t="n"/>
      <c r="T361" s="60" t="n"/>
      <c r="U361" s="94" t="n"/>
      <c r="V361" s="94" t="n"/>
      <c r="W361" s="94" t="n"/>
      <c r="X361" s="94" t="n"/>
      <c r="Y361" s="94" t="n"/>
      <c r="Z361" s="60" t="n"/>
      <c r="AA361" s="60" t="n"/>
      <c r="AB361" s="94" t="n"/>
      <c r="AC361" s="94" t="n"/>
      <c r="AD361" s="94" t="n"/>
      <c r="AE361" s="94" t="n"/>
      <c r="AF361" s="94" t="n"/>
      <c r="AG361" s="60" t="n"/>
      <c r="AH361" s="60" t="n"/>
      <c r="AI361" s="61" t="n"/>
      <c r="AJ361" s="62" t="n"/>
      <c r="AK361" s="63" t="n"/>
      <c r="AL361" s="60" t="n"/>
      <c r="AM361" s="60" t="n"/>
      <c r="AN361" s="64" t="n"/>
      <c r="AO361" s="64" t="n"/>
      <c r="AP361" s="64" t="n"/>
      <c r="AQ361" s="64" t="n"/>
      <c r="AR361" s="64" t="n"/>
      <c r="AS361" s="64" t="n"/>
      <c r="AT361" s="64" t="n"/>
      <c r="AU361" s="64" t="n"/>
      <c r="AV361" s="64" t="n"/>
      <c r="AW361" s="65" t="n"/>
      <c r="AX361" s="66" t="n"/>
      <c r="AY361" s="461" t="n"/>
      <c r="AZ361" s="67" t="n"/>
      <c r="BA361" s="66" t="n"/>
      <c r="BB361" s="66" t="n"/>
      <c r="BC361" s="66" t="n"/>
      <c r="BD361" s="66" t="n"/>
      <c r="BE361" s="66" t="n"/>
      <c r="BF361" s="24" t="n"/>
      <c r="BG361" s="68" t="n"/>
      <c r="BH361" s="68" t="n"/>
      <c r="BI361" s="68" t="n"/>
      <c r="BJ361" s="68" t="n"/>
      <c r="BK361" s="68" t="n"/>
      <c r="BL361" s="68" t="n"/>
      <c r="BM361" s="68" t="n"/>
      <c r="BN361" s="68" t="n"/>
      <c r="BO361" s="68" t="n"/>
      <c r="BP361" s="68" t="n"/>
      <c r="BQ361" s="68" t="n"/>
      <c r="BR361" s="68" t="n"/>
      <c r="BS361" s="68" t="n"/>
      <c r="BT361" s="68" t="n"/>
      <c r="BU361" s="68" t="n"/>
      <c r="BV361" s="68" t="n"/>
      <c r="BW361" s="68" t="n"/>
      <c r="BX361" s="68" t="n"/>
      <c r="BY361" s="68" t="n"/>
      <c r="BZ361" s="68" t="n"/>
      <c r="CA361" s="68" t="n"/>
      <c r="CB361" s="68" t="n"/>
      <c r="CC361" s="68" t="n"/>
      <c r="CD361" s="68" t="n"/>
      <c r="CE361" s="68" t="n"/>
      <c r="CF361" s="68" t="n"/>
      <c r="CG361" s="68" t="n"/>
      <c r="CH361" s="68" t="n"/>
      <c r="CI361" s="68" t="n"/>
      <c r="CJ361" s="68" t="n"/>
      <c r="CK361" s="68" t="n"/>
      <c r="CL361" s="68" t="n"/>
      <c r="CM361" s="68" t="n"/>
      <c r="CN361" s="68" t="n"/>
      <c r="CO361" s="68" t="n"/>
      <c r="CP361" s="68" t="n"/>
      <c r="CQ361" s="68" t="n"/>
      <c r="CR361" s="68" t="n"/>
      <c r="CS361" s="68" t="n"/>
      <c r="CT361" s="68" t="n"/>
      <c r="CU361" s="68" t="n"/>
      <c r="CV361" s="68" t="n"/>
    </row>
    <row r="362" ht="31.5" customFormat="1" customHeight="1" s="69">
      <c r="A362" s="56" t="n"/>
      <c r="B362" s="57" t="n"/>
      <c r="C362" s="460" t="n"/>
      <c r="D362" s="57" t="n"/>
      <c r="E362" s="57" t="n"/>
      <c r="F362" s="58" t="n"/>
      <c r="G362" s="59" t="n"/>
      <c r="H362" s="59" t="n"/>
      <c r="I362" s="59" t="n"/>
      <c r="J362" s="59" t="n"/>
      <c r="K362" s="153" t="n"/>
      <c r="L362" s="154" t="n"/>
      <c r="M362" s="155" t="n"/>
      <c r="N362" s="94" t="n"/>
      <c r="O362" s="94" t="n"/>
      <c r="P362" s="94" t="n"/>
      <c r="Q362" s="94" t="n"/>
      <c r="R362" s="94" t="n"/>
      <c r="S362" s="60" t="n"/>
      <c r="T362" s="60" t="n"/>
      <c r="U362" s="94" t="n"/>
      <c r="V362" s="94" t="n"/>
      <c r="W362" s="94" t="n"/>
      <c r="X362" s="94" t="n"/>
      <c r="Y362" s="94" t="n"/>
      <c r="Z362" s="60" t="n"/>
      <c r="AA362" s="60" t="n"/>
      <c r="AB362" s="94" t="n"/>
      <c r="AC362" s="94" t="n"/>
      <c r="AD362" s="94" t="n"/>
      <c r="AE362" s="94" t="n"/>
      <c r="AF362" s="94" t="n"/>
      <c r="AG362" s="60" t="n"/>
      <c r="AH362" s="60" t="n"/>
      <c r="AI362" s="61" t="n"/>
      <c r="AJ362" s="62" t="n"/>
      <c r="AK362" s="63" t="n"/>
      <c r="AL362" s="60" t="n"/>
      <c r="AM362" s="60" t="n"/>
      <c r="AN362" s="64" t="n"/>
      <c r="AO362" s="64" t="n"/>
      <c r="AP362" s="64" t="n"/>
      <c r="AQ362" s="64" t="n"/>
      <c r="AR362" s="64" t="n"/>
      <c r="AS362" s="64" t="n"/>
      <c r="AT362" s="64" t="n"/>
      <c r="AU362" s="64" t="n"/>
      <c r="AV362" s="64" t="n"/>
      <c r="AW362" s="65" t="n"/>
      <c r="AX362" s="66" t="n"/>
      <c r="AY362" s="461" t="n"/>
      <c r="AZ362" s="67" t="n"/>
      <c r="BA362" s="66" t="n"/>
      <c r="BB362" s="66" t="n"/>
      <c r="BC362" s="66" t="n"/>
      <c r="BD362" s="66" t="n"/>
      <c r="BE362" s="66" t="n"/>
      <c r="BF362" s="24" t="n"/>
      <c r="BG362" s="68" t="n"/>
      <c r="BH362" s="68" t="n"/>
      <c r="BI362" s="68" t="n"/>
      <c r="BJ362" s="68" t="n"/>
      <c r="BK362" s="68" t="n"/>
      <c r="BL362" s="68" t="n"/>
      <c r="BM362" s="68" t="n"/>
      <c r="BN362" s="68" t="n"/>
      <c r="BO362" s="68" t="n"/>
      <c r="BP362" s="68" t="n"/>
      <c r="BQ362" s="68" t="n"/>
      <c r="BR362" s="68" t="n"/>
      <c r="BS362" s="68" t="n"/>
      <c r="BT362" s="68" t="n"/>
      <c r="BU362" s="68" t="n"/>
      <c r="BV362" s="68" t="n"/>
      <c r="BW362" s="68" t="n"/>
      <c r="BX362" s="68" t="n"/>
      <c r="BY362" s="68" t="n"/>
      <c r="BZ362" s="68" t="n"/>
      <c r="CA362" s="68" t="n"/>
      <c r="CB362" s="68" t="n"/>
      <c r="CC362" s="68" t="n"/>
      <c r="CD362" s="68" t="n"/>
      <c r="CE362" s="68" t="n"/>
      <c r="CF362" s="68" t="n"/>
      <c r="CG362" s="68" t="n"/>
      <c r="CH362" s="68" t="n"/>
      <c r="CI362" s="68" t="n"/>
      <c r="CJ362" s="68" t="n"/>
      <c r="CK362" s="68" t="n"/>
      <c r="CL362" s="68" t="n"/>
      <c r="CM362" s="68" t="n"/>
      <c r="CN362" s="68" t="n"/>
      <c r="CO362" s="68" t="n"/>
      <c r="CP362" s="68" t="n"/>
      <c r="CQ362" s="68" t="n"/>
      <c r="CR362" s="68" t="n"/>
      <c r="CS362" s="68" t="n"/>
      <c r="CT362" s="68" t="n"/>
      <c r="CU362" s="68" t="n"/>
      <c r="CV362" s="68" t="n"/>
    </row>
    <row r="363" ht="31.5" customFormat="1" customHeight="1" s="69">
      <c r="A363" s="56" t="n"/>
      <c r="B363" s="57" t="n"/>
      <c r="C363" s="460" t="n"/>
      <c r="D363" s="57" t="n"/>
      <c r="E363" s="57" t="n"/>
      <c r="F363" s="58" t="n"/>
      <c r="G363" s="59" t="n"/>
      <c r="H363" s="59" t="n"/>
      <c r="I363" s="59" t="n"/>
      <c r="J363" s="59" t="n"/>
      <c r="K363" s="153" t="n"/>
      <c r="L363" s="154" t="n"/>
      <c r="M363" s="155" t="n"/>
      <c r="N363" s="94" t="n"/>
      <c r="O363" s="94" t="n"/>
      <c r="P363" s="94" t="n"/>
      <c r="Q363" s="94" t="n"/>
      <c r="R363" s="94" t="n"/>
      <c r="S363" s="60" t="n"/>
      <c r="T363" s="60" t="n"/>
      <c r="U363" s="94" t="n"/>
      <c r="V363" s="94" t="n"/>
      <c r="W363" s="94" t="n"/>
      <c r="X363" s="94" t="n"/>
      <c r="Y363" s="94" t="n"/>
      <c r="Z363" s="60" t="n"/>
      <c r="AA363" s="60" t="n"/>
      <c r="AB363" s="94" t="n"/>
      <c r="AC363" s="94" t="n"/>
      <c r="AD363" s="94" t="n"/>
      <c r="AE363" s="94" t="n"/>
      <c r="AF363" s="94" t="n"/>
      <c r="AG363" s="60" t="n"/>
      <c r="AH363" s="60" t="n"/>
      <c r="AI363" s="61" t="n"/>
      <c r="AJ363" s="62" t="n"/>
      <c r="AK363" s="63" t="n"/>
      <c r="AL363" s="60" t="n"/>
      <c r="AM363" s="60" t="n"/>
      <c r="AN363" s="64" t="n"/>
      <c r="AO363" s="64" t="n"/>
      <c r="AP363" s="64" t="n"/>
      <c r="AQ363" s="64" t="n"/>
      <c r="AR363" s="64" t="n"/>
      <c r="AS363" s="64" t="n"/>
      <c r="AT363" s="64" t="n"/>
      <c r="AU363" s="64" t="n"/>
      <c r="AV363" s="64" t="n"/>
      <c r="AW363" s="65" t="n"/>
      <c r="AX363" s="66" t="n"/>
      <c r="AY363" s="461" t="n"/>
      <c r="AZ363" s="67" t="n"/>
      <c r="BA363" s="66" t="n"/>
      <c r="BB363" s="66" t="n"/>
      <c r="BC363" s="66" t="n"/>
      <c r="BD363" s="66" t="n"/>
      <c r="BE363" s="66" t="n"/>
      <c r="BF363" s="24" t="n"/>
      <c r="BG363" s="68" t="n"/>
      <c r="BH363" s="68" t="n"/>
      <c r="BI363" s="68" t="n"/>
      <c r="BJ363" s="68" t="n"/>
      <c r="BK363" s="68" t="n"/>
      <c r="BL363" s="68" t="n"/>
      <c r="BM363" s="68" t="n"/>
      <c r="BN363" s="68" t="n"/>
      <c r="BO363" s="68" t="n"/>
      <c r="BP363" s="68" t="n"/>
      <c r="BQ363" s="68" t="n"/>
      <c r="BR363" s="68" t="n"/>
      <c r="BS363" s="68" t="n"/>
      <c r="BT363" s="68" t="n"/>
      <c r="BU363" s="68" t="n"/>
      <c r="BV363" s="68" t="n"/>
      <c r="BW363" s="68" t="n"/>
      <c r="BX363" s="68" t="n"/>
      <c r="BY363" s="68" t="n"/>
      <c r="BZ363" s="68" t="n"/>
      <c r="CA363" s="68" t="n"/>
      <c r="CB363" s="68" t="n"/>
      <c r="CC363" s="68" t="n"/>
      <c r="CD363" s="68" t="n"/>
      <c r="CE363" s="68" t="n"/>
      <c r="CF363" s="68" t="n"/>
      <c r="CG363" s="68" t="n"/>
      <c r="CH363" s="68" t="n"/>
      <c r="CI363" s="68" t="n"/>
      <c r="CJ363" s="68" t="n"/>
      <c r="CK363" s="68" t="n"/>
      <c r="CL363" s="68" t="n"/>
      <c r="CM363" s="68" t="n"/>
      <c r="CN363" s="68" t="n"/>
      <c r="CO363" s="68" t="n"/>
      <c r="CP363" s="68" t="n"/>
      <c r="CQ363" s="68" t="n"/>
      <c r="CR363" s="68" t="n"/>
      <c r="CS363" s="68" t="n"/>
      <c r="CT363" s="68" t="n"/>
      <c r="CU363" s="68" t="n"/>
      <c r="CV363" s="68" t="n"/>
    </row>
    <row r="364" ht="31.5" customFormat="1" customHeight="1" s="69">
      <c r="A364" s="56" t="n"/>
      <c r="B364" s="57" t="n"/>
      <c r="C364" s="460" t="n"/>
      <c r="D364" s="57" t="n"/>
      <c r="E364" s="57" t="n"/>
      <c r="F364" s="58" t="n"/>
      <c r="G364" s="59" t="n"/>
      <c r="H364" s="59" t="n"/>
      <c r="I364" s="59" t="n"/>
      <c r="J364" s="59" t="n"/>
      <c r="K364" s="153" t="n"/>
      <c r="L364" s="154" t="n"/>
      <c r="M364" s="155" t="n"/>
      <c r="N364" s="94" t="n"/>
      <c r="O364" s="94" t="n"/>
      <c r="P364" s="94" t="n"/>
      <c r="Q364" s="94" t="n"/>
      <c r="R364" s="94" t="n"/>
      <c r="S364" s="60" t="n"/>
      <c r="T364" s="60" t="n"/>
      <c r="U364" s="94" t="n"/>
      <c r="V364" s="94" t="n"/>
      <c r="W364" s="94" t="n"/>
      <c r="X364" s="94" t="n"/>
      <c r="Y364" s="94" t="n"/>
      <c r="Z364" s="60" t="n"/>
      <c r="AA364" s="60" t="n"/>
      <c r="AB364" s="94" t="n"/>
      <c r="AC364" s="94" t="n"/>
      <c r="AD364" s="94" t="n"/>
      <c r="AE364" s="94" t="n"/>
      <c r="AF364" s="94" t="n"/>
      <c r="AG364" s="60" t="n"/>
      <c r="AH364" s="60" t="n"/>
      <c r="AI364" s="61" t="n"/>
      <c r="AJ364" s="62" t="n"/>
      <c r="AK364" s="63" t="n"/>
      <c r="AL364" s="60" t="n"/>
      <c r="AM364" s="60" t="n"/>
      <c r="AN364" s="64" t="n"/>
      <c r="AO364" s="64" t="n"/>
      <c r="AP364" s="64" t="n"/>
      <c r="AQ364" s="64" t="n"/>
      <c r="AR364" s="64" t="n"/>
      <c r="AS364" s="64" t="n"/>
      <c r="AT364" s="64" t="n"/>
      <c r="AU364" s="64" t="n"/>
      <c r="AV364" s="64" t="n"/>
      <c r="AW364" s="65" t="n"/>
      <c r="AX364" s="66" t="n"/>
      <c r="AY364" s="461" t="n"/>
      <c r="AZ364" s="67" t="n"/>
      <c r="BA364" s="66" t="n"/>
      <c r="BB364" s="66" t="n"/>
      <c r="BC364" s="66" t="n"/>
      <c r="BD364" s="66" t="n"/>
      <c r="BE364" s="66" t="n"/>
      <c r="BF364" s="24" t="n"/>
      <c r="BG364" s="68" t="n"/>
      <c r="BH364" s="68" t="n"/>
      <c r="BI364" s="68" t="n"/>
      <c r="BJ364" s="68" t="n"/>
      <c r="BK364" s="68" t="n"/>
      <c r="BL364" s="68" t="n"/>
      <c r="BM364" s="68" t="n"/>
      <c r="BN364" s="68" t="n"/>
      <c r="BO364" s="68" t="n"/>
      <c r="BP364" s="68" t="n"/>
      <c r="BQ364" s="68" t="n"/>
      <c r="BR364" s="68" t="n"/>
      <c r="BS364" s="68" t="n"/>
      <c r="BT364" s="68" t="n"/>
      <c r="BU364" s="68" t="n"/>
      <c r="BV364" s="68" t="n"/>
      <c r="BW364" s="68" t="n"/>
      <c r="BX364" s="68" t="n"/>
      <c r="BY364" s="68" t="n"/>
      <c r="BZ364" s="68" t="n"/>
      <c r="CA364" s="68" t="n"/>
      <c r="CB364" s="68" t="n"/>
      <c r="CC364" s="68" t="n"/>
      <c r="CD364" s="68" t="n"/>
      <c r="CE364" s="68" t="n"/>
      <c r="CF364" s="68" t="n"/>
      <c r="CG364" s="68" t="n"/>
      <c r="CH364" s="68" t="n"/>
      <c r="CI364" s="68" t="n"/>
      <c r="CJ364" s="68" t="n"/>
      <c r="CK364" s="68" t="n"/>
      <c r="CL364" s="68" t="n"/>
      <c r="CM364" s="68" t="n"/>
      <c r="CN364" s="68" t="n"/>
      <c r="CO364" s="68" t="n"/>
      <c r="CP364" s="68" t="n"/>
      <c r="CQ364" s="68" t="n"/>
      <c r="CR364" s="68" t="n"/>
      <c r="CS364" s="68" t="n"/>
      <c r="CT364" s="68" t="n"/>
      <c r="CU364" s="68" t="n"/>
      <c r="CV364" s="68" t="n"/>
    </row>
    <row r="365" ht="31.5" customFormat="1" customHeight="1" s="69">
      <c r="A365" s="56" t="n"/>
      <c r="B365" s="57" t="n"/>
      <c r="C365" s="460" t="n"/>
      <c r="D365" s="57" t="n"/>
      <c r="E365" s="57" t="n"/>
      <c r="F365" s="58" t="n"/>
      <c r="G365" s="59" t="n"/>
      <c r="H365" s="59" t="n"/>
      <c r="I365" s="59" t="n"/>
      <c r="J365" s="59" t="n"/>
      <c r="K365" s="153" t="n"/>
      <c r="L365" s="154" t="n"/>
      <c r="M365" s="155" t="n"/>
      <c r="N365" s="94" t="n"/>
      <c r="O365" s="94" t="n"/>
      <c r="P365" s="94" t="n"/>
      <c r="Q365" s="94" t="n"/>
      <c r="R365" s="94" t="n"/>
      <c r="S365" s="60" t="n"/>
      <c r="T365" s="60" t="n"/>
      <c r="U365" s="94" t="n"/>
      <c r="V365" s="94" t="n"/>
      <c r="W365" s="94" t="n"/>
      <c r="X365" s="94" t="n"/>
      <c r="Y365" s="94" t="n"/>
      <c r="Z365" s="60" t="n"/>
      <c r="AA365" s="60" t="n"/>
      <c r="AB365" s="94" t="n"/>
      <c r="AC365" s="94" t="n"/>
      <c r="AD365" s="94" t="n"/>
      <c r="AE365" s="94" t="n"/>
      <c r="AF365" s="94" t="n"/>
      <c r="AG365" s="60" t="n"/>
      <c r="AH365" s="60" t="n"/>
      <c r="AI365" s="61" t="n"/>
      <c r="AJ365" s="62" t="n"/>
      <c r="AK365" s="63" t="n"/>
      <c r="AL365" s="60" t="n"/>
      <c r="AM365" s="60" t="n"/>
      <c r="AN365" s="64" t="n"/>
      <c r="AO365" s="64" t="n"/>
      <c r="AP365" s="64" t="n"/>
      <c r="AQ365" s="64" t="n"/>
      <c r="AR365" s="64" t="n"/>
      <c r="AS365" s="64" t="n"/>
      <c r="AT365" s="64" t="n"/>
      <c r="AU365" s="64" t="n"/>
      <c r="AV365" s="64" t="n"/>
      <c r="AW365" s="65" t="n"/>
      <c r="AX365" s="66" t="n"/>
      <c r="AY365" s="461" t="n"/>
      <c r="AZ365" s="67" t="n"/>
      <c r="BA365" s="66" t="n"/>
      <c r="BB365" s="66" t="n"/>
      <c r="BC365" s="66" t="n"/>
      <c r="BD365" s="66" t="n"/>
      <c r="BE365" s="66" t="n"/>
      <c r="BF365" s="24" t="n"/>
      <c r="BG365" s="68" t="n"/>
      <c r="BH365" s="68" t="n"/>
      <c r="BI365" s="68" t="n"/>
      <c r="BJ365" s="68" t="n"/>
      <c r="BK365" s="68" t="n"/>
      <c r="BL365" s="68" t="n"/>
      <c r="BM365" s="68" t="n"/>
      <c r="BN365" s="68" t="n"/>
      <c r="BO365" s="68" t="n"/>
      <c r="BP365" s="68" t="n"/>
      <c r="BQ365" s="68" t="n"/>
      <c r="BR365" s="68" t="n"/>
      <c r="BS365" s="68" t="n"/>
      <c r="BT365" s="68" t="n"/>
      <c r="BU365" s="68" t="n"/>
      <c r="BV365" s="68" t="n"/>
      <c r="BW365" s="68" t="n"/>
      <c r="BX365" s="68" t="n"/>
      <c r="BY365" s="68" t="n"/>
      <c r="BZ365" s="68" t="n"/>
      <c r="CA365" s="68" t="n"/>
      <c r="CB365" s="68" t="n"/>
      <c r="CC365" s="68" t="n"/>
      <c r="CD365" s="68" t="n"/>
      <c r="CE365" s="68" t="n"/>
      <c r="CF365" s="68" t="n"/>
      <c r="CG365" s="68" t="n"/>
      <c r="CH365" s="68" t="n"/>
      <c r="CI365" s="68" t="n"/>
      <c r="CJ365" s="68" t="n"/>
      <c r="CK365" s="68" t="n"/>
      <c r="CL365" s="68" t="n"/>
      <c r="CM365" s="68" t="n"/>
      <c r="CN365" s="68" t="n"/>
      <c r="CO365" s="68" t="n"/>
      <c r="CP365" s="68" t="n"/>
      <c r="CQ365" s="68" t="n"/>
      <c r="CR365" s="68" t="n"/>
      <c r="CS365" s="68" t="n"/>
      <c r="CT365" s="68" t="n"/>
      <c r="CU365" s="68" t="n"/>
      <c r="CV365" s="68" t="n"/>
    </row>
    <row r="366" ht="31.5" customFormat="1" customHeight="1" s="69">
      <c r="A366" s="56" t="n"/>
      <c r="B366" s="57" t="n"/>
      <c r="C366" s="460" t="n"/>
      <c r="D366" s="57" t="n"/>
      <c r="E366" s="57" t="n"/>
      <c r="F366" s="58" t="n"/>
      <c r="G366" s="59" t="n"/>
      <c r="H366" s="59" t="n"/>
      <c r="I366" s="59" t="n"/>
      <c r="J366" s="59" t="n"/>
      <c r="K366" s="153" t="n"/>
      <c r="L366" s="154" t="n"/>
      <c r="M366" s="155" t="n"/>
      <c r="N366" s="94" t="n"/>
      <c r="O366" s="94" t="n"/>
      <c r="P366" s="94" t="n"/>
      <c r="Q366" s="94" t="n"/>
      <c r="R366" s="94" t="n"/>
      <c r="S366" s="60" t="n"/>
      <c r="T366" s="60" t="n"/>
      <c r="U366" s="94" t="n"/>
      <c r="V366" s="94" t="n"/>
      <c r="W366" s="94" t="n"/>
      <c r="X366" s="94" t="n"/>
      <c r="Y366" s="94" t="n"/>
      <c r="Z366" s="60" t="n"/>
      <c r="AA366" s="60" t="n"/>
      <c r="AB366" s="94" t="n"/>
      <c r="AC366" s="94" t="n"/>
      <c r="AD366" s="94" t="n"/>
      <c r="AE366" s="94" t="n"/>
      <c r="AF366" s="94" t="n"/>
      <c r="AG366" s="60" t="n"/>
      <c r="AH366" s="60" t="n"/>
      <c r="AI366" s="61" t="n"/>
      <c r="AJ366" s="62" t="n"/>
      <c r="AK366" s="63" t="n"/>
      <c r="AL366" s="60" t="n"/>
      <c r="AM366" s="60" t="n"/>
      <c r="AN366" s="64" t="n"/>
      <c r="AO366" s="64" t="n"/>
      <c r="AP366" s="64" t="n"/>
      <c r="AQ366" s="64" t="n"/>
      <c r="AR366" s="64" t="n"/>
      <c r="AS366" s="64" t="n"/>
      <c r="AT366" s="64" t="n"/>
      <c r="AU366" s="64" t="n"/>
      <c r="AV366" s="64" t="n"/>
      <c r="AW366" s="65" t="n"/>
      <c r="AX366" s="66" t="n"/>
      <c r="AY366" s="461" t="n"/>
      <c r="AZ366" s="67" t="n"/>
      <c r="BA366" s="66" t="n"/>
      <c r="BB366" s="66" t="n"/>
      <c r="BC366" s="66" t="n"/>
      <c r="BD366" s="66" t="n"/>
      <c r="BE366" s="66" t="n"/>
      <c r="BF366" s="24" t="n"/>
      <c r="BG366" s="68" t="n"/>
      <c r="BH366" s="68" t="n"/>
      <c r="BI366" s="68" t="n"/>
      <c r="BJ366" s="68" t="n"/>
      <c r="BK366" s="68" t="n"/>
      <c r="BL366" s="68" t="n"/>
      <c r="BM366" s="68" t="n"/>
      <c r="BN366" s="68" t="n"/>
      <c r="BO366" s="68" t="n"/>
      <c r="BP366" s="68" t="n"/>
      <c r="BQ366" s="68" t="n"/>
      <c r="BR366" s="68" t="n"/>
      <c r="BS366" s="68" t="n"/>
      <c r="BT366" s="68" t="n"/>
      <c r="BU366" s="68" t="n"/>
      <c r="BV366" s="68" t="n"/>
      <c r="BW366" s="68" t="n"/>
      <c r="BX366" s="68" t="n"/>
      <c r="BY366" s="68" t="n"/>
      <c r="BZ366" s="68" t="n"/>
      <c r="CA366" s="68" t="n"/>
      <c r="CB366" s="68" t="n"/>
      <c r="CC366" s="68" t="n"/>
      <c r="CD366" s="68" t="n"/>
      <c r="CE366" s="68" t="n"/>
      <c r="CF366" s="68" t="n"/>
      <c r="CG366" s="68" t="n"/>
      <c r="CH366" s="68" t="n"/>
      <c r="CI366" s="68" t="n"/>
      <c r="CJ366" s="68" t="n"/>
      <c r="CK366" s="68" t="n"/>
      <c r="CL366" s="68" t="n"/>
      <c r="CM366" s="68" t="n"/>
      <c r="CN366" s="68" t="n"/>
      <c r="CO366" s="68" t="n"/>
      <c r="CP366" s="68" t="n"/>
      <c r="CQ366" s="68" t="n"/>
      <c r="CR366" s="68" t="n"/>
      <c r="CS366" s="68" t="n"/>
      <c r="CT366" s="68" t="n"/>
      <c r="CU366" s="68" t="n"/>
      <c r="CV366" s="68" t="n"/>
    </row>
    <row r="367" ht="31.5" customFormat="1" customHeight="1" s="69">
      <c r="A367" s="56" t="n"/>
      <c r="B367" s="57" t="n"/>
      <c r="C367" s="460" t="n"/>
      <c r="D367" s="57" t="n"/>
      <c r="E367" s="57" t="n"/>
      <c r="F367" s="58" t="n"/>
      <c r="G367" s="59" t="n"/>
      <c r="H367" s="59" t="n"/>
      <c r="I367" s="59" t="n"/>
      <c r="J367" s="59" t="n"/>
      <c r="K367" s="153" t="n"/>
      <c r="L367" s="154" t="n"/>
      <c r="M367" s="155" t="n"/>
      <c r="N367" s="94" t="n"/>
      <c r="O367" s="94" t="n"/>
      <c r="P367" s="94" t="n"/>
      <c r="Q367" s="94" t="n"/>
      <c r="R367" s="94" t="n"/>
      <c r="S367" s="60" t="n"/>
      <c r="T367" s="60" t="n"/>
      <c r="U367" s="94" t="n"/>
      <c r="V367" s="94" t="n"/>
      <c r="W367" s="94" t="n"/>
      <c r="X367" s="94" t="n"/>
      <c r="Y367" s="94" t="n"/>
      <c r="Z367" s="60" t="n"/>
      <c r="AA367" s="60" t="n"/>
      <c r="AB367" s="94" t="n"/>
      <c r="AC367" s="94" t="n"/>
      <c r="AD367" s="94" t="n"/>
      <c r="AE367" s="94" t="n"/>
      <c r="AF367" s="94" t="n"/>
      <c r="AG367" s="60" t="n"/>
      <c r="AH367" s="60" t="n"/>
      <c r="AI367" s="61" t="n"/>
      <c r="AJ367" s="62" t="n"/>
      <c r="AK367" s="63" t="n"/>
      <c r="AL367" s="60" t="n"/>
      <c r="AM367" s="60" t="n"/>
      <c r="AN367" s="64" t="n"/>
      <c r="AO367" s="64" t="n"/>
      <c r="AP367" s="64" t="n"/>
      <c r="AQ367" s="64" t="n"/>
      <c r="AR367" s="64" t="n"/>
      <c r="AS367" s="64" t="n"/>
      <c r="AT367" s="64" t="n"/>
      <c r="AU367" s="64" t="n"/>
      <c r="AV367" s="64" t="n"/>
      <c r="AW367" s="65" t="n"/>
      <c r="AX367" s="66" t="n"/>
      <c r="AY367" s="461" t="n"/>
      <c r="AZ367" s="67" t="n"/>
      <c r="BA367" s="66" t="n"/>
      <c r="BB367" s="66" t="n"/>
      <c r="BC367" s="66" t="n"/>
      <c r="BD367" s="66" t="n"/>
      <c r="BE367" s="66" t="n"/>
      <c r="BF367" s="24" t="n"/>
      <c r="BG367" s="68" t="n"/>
      <c r="BH367" s="68" t="n"/>
      <c r="BI367" s="68" t="n"/>
      <c r="BJ367" s="68" t="n"/>
      <c r="BK367" s="68" t="n"/>
      <c r="BL367" s="68" t="n"/>
      <c r="BM367" s="68" t="n"/>
      <c r="BN367" s="68" t="n"/>
      <c r="BO367" s="68" t="n"/>
      <c r="BP367" s="68" t="n"/>
      <c r="BQ367" s="68" t="n"/>
      <c r="BR367" s="68" t="n"/>
      <c r="BS367" s="68" t="n"/>
      <c r="BT367" s="68" t="n"/>
      <c r="BU367" s="68" t="n"/>
      <c r="BV367" s="68" t="n"/>
      <c r="BW367" s="68" t="n"/>
      <c r="BX367" s="68" t="n"/>
      <c r="BY367" s="68" t="n"/>
      <c r="BZ367" s="68" t="n"/>
      <c r="CA367" s="68" t="n"/>
      <c r="CB367" s="68" t="n"/>
      <c r="CC367" s="68" t="n"/>
      <c r="CD367" s="68" t="n"/>
      <c r="CE367" s="68" t="n"/>
      <c r="CF367" s="68" t="n"/>
      <c r="CG367" s="68" t="n"/>
      <c r="CH367" s="68" t="n"/>
      <c r="CI367" s="68" t="n"/>
      <c r="CJ367" s="68" t="n"/>
      <c r="CK367" s="68" t="n"/>
      <c r="CL367" s="68" t="n"/>
      <c r="CM367" s="68" t="n"/>
      <c r="CN367" s="68" t="n"/>
      <c r="CO367" s="68" t="n"/>
      <c r="CP367" s="68" t="n"/>
      <c r="CQ367" s="68" t="n"/>
      <c r="CR367" s="68" t="n"/>
      <c r="CS367" s="68" t="n"/>
      <c r="CT367" s="68" t="n"/>
      <c r="CU367" s="68" t="n"/>
      <c r="CV367" s="68" t="n"/>
    </row>
    <row r="368" ht="31.5" customFormat="1" customHeight="1" s="69">
      <c r="A368" s="56" t="n"/>
      <c r="B368" s="57" t="n"/>
      <c r="C368" s="460" t="n"/>
      <c r="D368" s="57" t="n"/>
      <c r="E368" s="57" t="n"/>
      <c r="F368" s="58" t="n"/>
      <c r="G368" s="59" t="n"/>
      <c r="H368" s="59" t="n"/>
      <c r="I368" s="59" t="n"/>
      <c r="J368" s="59" t="n"/>
      <c r="K368" s="153" t="n"/>
      <c r="L368" s="154" t="n"/>
      <c r="M368" s="155" t="n"/>
      <c r="N368" s="94" t="n"/>
      <c r="O368" s="94" t="n"/>
      <c r="P368" s="94" t="n"/>
      <c r="Q368" s="94" t="n"/>
      <c r="R368" s="94" t="n"/>
      <c r="S368" s="60" t="n"/>
      <c r="T368" s="60" t="n"/>
      <c r="U368" s="94" t="n"/>
      <c r="V368" s="94" t="n"/>
      <c r="W368" s="94" t="n"/>
      <c r="X368" s="94" t="n"/>
      <c r="Y368" s="94" t="n"/>
      <c r="Z368" s="60" t="n"/>
      <c r="AA368" s="60" t="n"/>
      <c r="AB368" s="94" t="n"/>
      <c r="AC368" s="94" t="n"/>
      <c r="AD368" s="94" t="n"/>
      <c r="AE368" s="94" t="n"/>
      <c r="AF368" s="94" t="n"/>
      <c r="AG368" s="60" t="n"/>
      <c r="AH368" s="60" t="n"/>
      <c r="AI368" s="61" t="n"/>
      <c r="AJ368" s="62" t="n"/>
      <c r="AK368" s="63" t="n"/>
      <c r="AL368" s="60" t="n"/>
      <c r="AM368" s="60" t="n"/>
      <c r="AN368" s="64" t="n"/>
      <c r="AO368" s="64" t="n"/>
      <c r="AP368" s="64" t="n"/>
      <c r="AQ368" s="64" t="n"/>
      <c r="AR368" s="64" t="n"/>
      <c r="AS368" s="64" t="n"/>
      <c r="AT368" s="64" t="n"/>
      <c r="AU368" s="64" t="n"/>
      <c r="AV368" s="64" t="n"/>
      <c r="AW368" s="65" t="n"/>
      <c r="AX368" s="66" t="n"/>
      <c r="AY368" s="461" t="n"/>
      <c r="AZ368" s="67" t="n"/>
      <c r="BA368" s="66" t="n"/>
      <c r="BB368" s="66" t="n"/>
      <c r="BC368" s="66" t="n"/>
      <c r="BD368" s="66" t="n"/>
      <c r="BE368" s="66" t="n"/>
      <c r="BF368" s="24" t="n"/>
      <c r="BG368" s="68" t="n"/>
      <c r="BH368" s="68" t="n"/>
      <c r="BI368" s="68" t="n"/>
      <c r="BJ368" s="68" t="n"/>
      <c r="BK368" s="68" t="n"/>
      <c r="BL368" s="68" t="n"/>
      <c r="BM368" s="68" t="n"/>
      <c r="BN368" s="68" t="n"/>
      <c r="BO368" s="68" t="n"/>
      <c r="BP368" s="68" t="n"/>
      <c r="BQ368" s="68" t="n"/>
      <c r="BR368" s="68" t="n"/>
      <c r="BS368" s="68" t="n"/>
      <c r="BT368" s="68" t="n"/>
      <c r="BU368" s="68" t="n"/>
      <c r="BV368" s="68" t="n"/>
      <c r="BW368" s="68" t="n"/>
      <c r="BX368" s="68" t="n"/>
      <c r="BY368" s="68" t="n"/>
      <c r="BZ368" s="68" t="n"/>
      <c r="CA368" s="68" t="n"/>
      <c r="CB368" s="68" t="n"/>
      <c r="CC368" s="68" t="n"/>
      <c r="CD368" s="68" t="n"/>
      <c r="CE368" s="68" t="n"/>
      <c r="CF368" s="68" t="n"/>
      <c r="CG368" s="68" t="n"/>
      <c r="CH368" s="68" t="n"/>
      <c r="CI368" s="68" t="n"/>
      <c r="CJ368" s="68" t="n"/>
      <c r="CK368" s="68" t="n"/>
      <c r="CL368" s="68" t="n"/>
      <c r="CM368" s="68" t="n"/>
      <c r="CN368" s="68" t="n"/>
      <c r="CO368" s="68" t="n"/>
      <c r="CP368" s="68" t="n"/>
      <c r="CQ368" s="68" t="n"/>
      <c r="CR368" s="68" t="n"/>
      <c r="CS368" s="68" t="n"/>
      <c r="CT368" s="68" t="n"/>
      <c r="CU368" s="68" t="n"/>
      <c r="CV368" s="68" t="n"/>
    </row>
    <row r="369" ht="31.5" customFormat="1" customHeight="1" s="69">
      <c r="A369" s="56" t="n"/>
      <c r="B369" s="57" t="n"/>
      <c r="C369" s="460" t="n"/>
      <c r="D369" s="57" t="n"/>
      <c r="E369" s="57" t="n"/>
      <c r="F369" s="58" t="n"/>
      <c r="G369" s="59" t="n"/>
      <c r="H369" s="59" t="n"/>
      <c r="I369" s="59" t="n"/>
      <c r="J369" s="59" t="n"/>
      <c r="K369" s="153" t="n"/>
      <c r="L369" s="154" t="n"/>
      <c r="M369" s="155" t="n"/>
      <c r="N369" s="94" t="n"/>
      <c r="O369" s="94" t="n"/>
      <c r="P369" s="94" t="n"/>
      <c r="Q369" s="94" t="n"/>
      <c r="R369" s="94" t="n"/>
      <c r="S369" s="60" t="n"/>
      <c r="T369" s="60" t="n"/>
      <c r="U369" s="94" t="n"/>
      <c r="V369" s="94" t="n"/>
      <c r="W369" s="94" t="n"/>
      <c r="X369" s="94" t="n"/>
      <c r="Y369" s="94" t="n"/>
      <c r="Z369" s="60" t="n"/>
      <c r="AA369" s="60" t="n"/>
      <c r="AB369" s="94" t="n"/>
      <c r="AC369" s="94" t="n"/>
      <c r="AD369" s="94" t="n"/>
      <c r="AE369" s="94" t="n"/>
      <c r="AF369" s="94" t="n"/>
      <c r="AG369" s="60" t="n"/>
      <c r="AH369" s="60" t="n"/>
      <c r="AI369" s="61" t="n"/>
      <c r="AJ369" s="62" t="n"/>
      <c r="AK369" s="63" t="n"/>
      <c r="AL369" s="60" t="n"/>
      <c r="AM369" s="60" t="n"/>
      <c r="AN369" s="64" t="n"/>
      <c r="AO369" s="64" t="n"/>
      <c r="AP369" s="64" t="n"/>
      <c r="AQ369" s="64" t="n"/>
      <c r="AR369" s="64" t="n"/>
      <c r="AS369" s="64" t="n"/>
      <c r="AT369" s="64" t="n"/>
      <c r="AU369" s="64" t="n"/>
      <c r="AV369" s="64" t="n"/>
      <c r="AW369" s="65" t="n"/>
      <c r="AX369" s="66" t="n"/>
      <c r="AY369" s="461" t="n"/>
      <c r="AZ369" s="67" t="n"/>
      <c r="BA369" s="66" t="n"/>
      <c r="BB369" s="66" t="n"/>
      <c r="BC369" s="66" t="n"/>
      <c r="BD369" s="66" t="n"/>
      <c r="BE369" s="66" t="n"/>
      <c r="BF369" s="24" t="n"/>
      <c r="BG369" s="68" t="n"/>
      <c r="BH369" s="68" t="n"/>
      <c r="BI369" s="68" t="n"/>
      <c r="BJ369" s="68" t="n"/>
      <c r="BK369" s="68" t="n"/>
      <c r="BL369" s="68" t="n"/>
      <c r="BM369" s="68" t="n"/>
      <c r="BN369" s="68" t="n"/>
      <c r="BO369" s="68" t="n"/>
      <c r="BP369" s="68" t="n"/>
      <c r="BQ369" s="68" t="n"/>
      <c r="BR369" s="68" t="n"/>
      <c r="BS369" s="68" t="n"/>
      <c r="BT369" s="68" t="n"/>
      <c r="BU369" s="68" t="n"/>
      <c r="BV369" s="68" t="n"/>
      <c r="BW369" s="68" t="n"/>
      <c r="BX369" s="68" t="n"/>
      <c r="BY369" s="68" t="n"/>
      <c r="BZ369" s="68" t="n"/>
      <c r="CA369" s="68" t="n"/>
      <c r="CB369" s="68" t="n"/>
      <c r="CC369" s="68" t="n"/>
      <c r="CD369" s="68" t="n"/>
      <c r="CE369" s="68" t="n"/>
      <c r="CF369" s="68" t="n"/>
      <c r="CG369" s="68" t="n"/>
      <c r="CH369" s="68" t="n"/>
      <c r="CI369" s="68" t="n"/>
      <c r="CJ369" s="68" t="n"/>
      <c r="CK369" s="68" t="n"/>
      <c r="CL369" s="68" t="n"/>
      <c r="CM369" s="68" t="n"/>
      <c r="CN369" s="68" t="n"/>
      <c r="CO369" s="68" t="n"/>
      <c r="CP369" s="68" t="n"/>
      <c r="CQ369" s="68" t="n"/>
      <c r="CR369" s="68" t="n"/>
      <c r="CS369" s="68" t="n"/>
      <c r="CT369" s="68" t="n"/>
      <c r="CU369" s="68" t="n"/>
      <c r="CV369" s="68" t="n"/>
    </row>
    <row r="370" ht="31.5" customFormat="1" customHeight="1" s="69">
      <c r="A370" s="56" t="n"/>
      <c r="B370" s="57" t="n"/>
      <c r="C370" s="460" t="n"/>
      <c r="D370" s="57" t="n"/>
      <c r="E370" s="57" t="n"/>
      <c r="F370" s="58" t="n"/>
      <c r="G370" s="59" t="n"/>
      <c r="H370" s="59" t="n"/>
      <c r="I370" s="59" t="n"/>
      <c r="J370" s="59" t="n"/>
      <c r="K370" s="153" t="n"/>
      <c r="L370" s="154" t="n"/>
      <c r="M370" s="155" t="n"/>
      <c r="N370" s="94" t="n"/>
      <c r="O370" s="94" t="n"/>
      <c r="P370" s="94" t="n"/>
      <c r="Q370" s="94" t="n"/>
      <c r="R370" s="94" t="n"/>
      <c r="S370" s="60" t="n"/>
      <c r="T370" s="60" t="n"/>
      <c r="U370" s="94" t="n"/>
      <c r="V370" s="94" t="n"/>
      <c r="W370" s="94" t="n"/>
      <c r="X370" s="94" t="n"/>
      <c r="Y370" s="94" t="n"/>
      <c r="Z370" s="60" t="n"/>
      <c r="AA370" s="60" t="n"/>
      <c r="AB370" s="94" t="n"/>
      <c r="AC370" s="94" t="n"/>
      <c r="AD370" s="94" t="n"/>
      <c r="AE370" s="94" t="n"/>
      <c r="AF370" s="94" t="n"/>
      <c r="AG370" s="60" t="n"/>
      <c r="AH370" s="60" t="n"/>
      <c r="AI370" s="61" t="n"/>
      <c r="AJ370" s="62" t="n"/>
      <c r="AK370" s="63" t="n"/>
      <c r="AL370" s="60" t="n"/>
      <c r="AM370" s="60" t="n"/>
      <c r="AN370" s="64" t="n"/>
      <c r="AO370" s="64" t="n"/>
      <c r="AP370" s="64" t="n"/>
      <c r="AQ370" s="64" t="n"/>
      <c r="AR370" s="64" t="n"/>
      <c r="AS370" s="64" t="n"/>
      <c r="AT370" s="64" t="n"/>
      <c r="AU370" s="64" t="n"/>
      <c r="AV370" s="64" t="n"/>
      <c r="AW370" s="65" t="n"/>
      <c r="AX370" s="66" t="n"/>
      <c r="AY370" s="461" t="n"/>
      <c r="AZ370" s="67" t="n"/>
      <c r="BA370" s="66" t="n"/>
      <c r="BB370" s="66" t="n"/>
      <c r="BC370" s="66" t="n"/>
      <c r="BD370" s="66" t="n"/>
      <c r="BE370" s="66" t="n"/>
      <c r="BF370" s="24" t="n"/>
      <c r="BG370" s="68" t="n"/>
      <c r="BH370" s="68" t="n"/>
      <c r="BI370" s="68" t="n"/>
      <c r="BJ370" s="68" t="n"/>
      <c r="BK370" s="68" t="n"/>
      <c r="BL370" s="68" t="n"/>
      <c r="BM370" s="68" t="n"/>
      <c r="BN370" s="68" t="n"/>
      <c r="BO370" s="68" t="n"/>
      <c r="BP370" s="68" t="n"/>
      <c r="BQ370" s="68" t="n"/>
      <c r="BR370" s="68" t="n"/>
      <c r="BS370" s="68" t="n"/>
      <c r="BT370" s="68" t="n"/>
      <c r="BU370" s="68" t="n"/>
      <c r="BV370" s="68" t="n"/>
      <c r="BW370" s="68" t="n"/>
      <c r="BX370" s="68" t="n"/>
      <c r="BY370" s="68" t="n"/>
      <c r="BZ370" s="68" t="n"/>
      <c r="CA370" s="68" t="n"/>
      <c r="CB370" s="68" t="n"/>
      <c r="CC370" s="68" t="n"/>
      <c r="CD370" s="68" t="n"/>
      <c r="CE370" s="68" t="n"/>
      <c r="CF370" s="68" t="n"/>
      <c r="CG370" s="68" t="n"/>
      <c r="CH370" s="68" t="n"/>
      <c r="CI370" s="68" t="n"/>
      <c r="CJ370" s="68" t="n"/>
      <c r="CK370" s="68" t="n"/>
      <c r="CL370" s="68" t="n"/>
      <c r="CM370" s="68" t="n"/>
      <c r="CN370" s="68" t="n"/>
      <c r="CO370" s="68" t="n"/>
      <c r="CP370" s="68" t="n"/>
      <c r="CQ370" s="68" t="n"/>
      <c r="CR370" s="68" t="n"/>
      <c r="CS370" s="68" t="n"/>
      <c r="CT370" s="68" t="n"/>
      <c r="CU370" s="68" t="n"/>
      <c r="CV370" s="68" t="n"/>
    </row>
    <row r="371" ht="31.5" customFormat="1" customHeight="1" s="69">
      <c r="A371" s="56" t="n"/>
      <c r="B371" s="57" t="n"/>
      <c r="C371" s="460" t="n"/>
      <c r="D371" s="57" t="n"/>
      <c r="E371" s="57" t="n"/>
      <c r="F371" s="58" t="n"/>
      <c r="G371" s="59" t="n"/>
      <c r="H371" s="59" t="n"/>
      <c r="I371" s="59" t="n"/>
      <c r="J371" s="59" t="n"/>
      <c r="K371" s="153" t="n"/>
      <c r="L371" s="154" t="n"/>
      <c r="M371" s="155" t="n"/>
      <c r="N371" s="94" t="n"/>
      <c r="O371" s="94" t="n"/>
      <c r="P371" s="94" t="n"/>
      <c r="Q371" s="94" t="n"/>
      <c r="R371" s="94" t="n"/>
      <c r="S371" s="60" t="n"/>
      <c r="T371" s="60" t="n"/>
      <c r="U371" s="94" t="n"/>
      <c r="V371" s="94" t="n"/>
      <c r="W371" s="94" t="n"/>
      <c r="X371" s="94" t="n"/>
      <c r="Y371" s="94" t="n"/>
      <c r="Z371" s="60" t="n"/>
      <c r="AA371" s="60" t="n"/>
      <c r="AB371" s="94" t="n"/>
      <c r="AC371" s="94" t="n"/>
      <c r="AD371" s="94" t="n"/>
      <c r="AE371" s="94" t="n"/>
      <c r="AF371" s="94" t="n"/>
      <c r="AG371" s="60" t="n"/>
      <c r="AH371" s="60" t="n"/>
      <c r="AI371" s="61" t="n"/>
      <c r="AJ371" s="62" t="n"/>
      <c r="AK371" s="63" t="n"/>
      <c r="AL371" s="60" t="n"/>
      <c r="AM371" s="60" t="n"/>
      <c r="AN371" s="64" t="n"/>
      <c r="AO371" s="64" t="n"/>
      <c r="AP371" s="64" t="n"/>
      <c r="AQ371" s="64" t="n"/>
      <c r="AR371" s="64" t="n"/>
      <c r="AS371" s="64" t="n"/>
      <c r="AT371" s="64" t="n"/>
      <c r="AU371" s="64" t="n"/>
      <c r="AV371" s="64" t="n"/>
      <c r="AW371" s="65" t="n"/>
      <c r="AX371" s="66" t="n"/>
      <c r="AY371" s="461" t="n"/>
      <c r="AZ371" s="67" t="n"/>
      <c r="BA371" s="66" t="n"/>
      <c r="BB371" s="66" t="n"/>
      <c r="BC371" s="66" t="n"/>
      <c r="BD371" s="66" t="n"/>
      <c r="BE371" s="66" t="n"/>
      <c r="BF371" s="24" t="n"/>
      <c r="BG371" s="68" t="n"/>
      <c r="BH371" s="68" t="n"/>
      <c r="BI371" s="68" t="n"/>
      <c r="BJ371" s="68" t="n"/>
      <c r="BK371" s="68" t="n"/>
      <c r="BL371" s="68" t="n"/>
      <c r="BM371" s="68" t="n"/>
      <c r="BN371" s="68" t="n"/>
      <c r="BO371" s="68" t="n"/>
      <c r="BP371" s="68" t="n"/>
      <c r="BQ371" s="68" t="n"/>
      <c r="BR371" s="68" t="n"/>
      <c r="BS371" s="68" t="n"/>
      <c r="BT371" s="68" t="n"/>
      <c r="BU371" s="68" t="n"/>
      <c r="BV371" s="68" t="n"/>
      <c r="BW371" s="68" t="n"/>
      <c r="BX371" s="68" t="n"/>
      <c r="BY371" s="68" t="n"/>
      <c r="BZ371" s="68" t="n"/>
      <c r="CA371" s="68" t="n"/>
      <c r="CB371" s="68" t="n"/>
      <c r="CC371" s="68" t="n"/>
      <c r="CD371" s="68" t="n"/>
      <c r="CE371" s="68" t="n"/>
      <c r="CF371" s="68" t="n"/>
      <c r="CG371" s="68" t="n"/>
      <c r="CH371" s="68" t="n"/>
      <c r="CI371" s="68" t="n"/>
      <c r="CJ371" s="68" t="n"/>
      <c r="CK371" s="68" t="n"/>
      <c r="CL371" s="68" t="n"/>
      <c r="CM371" s="68" t="n"/>
      <c r="CN371" s="68" t="n"/>
      <c r="CO371" s="68" t="n"/>
      <c r="CP371" s="68" t="n"/>
      <c r="CQ371" s="68" t="n"/>
      <c r="CR371" s="68" t="n"/>
      <c r="CS371" s="68" t="n"/>
      <c r="CT371" s="68" t="n"/>
      <c r="CU371" s="68" t="n"/>
      <c r="CV371" s="68" t="n"/>
    </row>
    <row r="372" ht="31.5" customFormat="1" customHeight="1" s="69">
      <c r="A372" s="56" t="n"/>
      <c r="B372" s="57" t="n"/>
      <c r="C372" s="460" t="n"/>
      <c r="D372" s="57" t="n"/>
      <c r="E372" s="57" t="n"/>
      <c r="F372" s="58" t="n"/>
      <c r="G372" s="59" t="n"/>
      <c r="H372" s="59" t="n"/>
      <c r="I372" s="59" t="n"/>
      <c r="J372" s="59" t="n"/>
      <c r="K372" s="153" t="n"/>
      <c r="L372" s="154" t="n"/>
      <c r="M372" s="155" t="n"/>
      <c r="N372" s="94" t="n"/>
      <c r="O372" s="94" t="n"/>
      <c r="P372" s="94" t="n"/>
      <c r="Q372" s="94" t="n"/>
      <c r="R372" s="94" t="n"/>
      <c r="S372" s="60" t="n"/>
      <c r="T372" s="60" t="n"/>
      <c r="U372" s="94" t="n"/>
      <c r="V372" s="94" t="n"/>
      <c r="W372" s="94" t="n"/>
      <c r="X372" s="94" t="n"/>
      <c r="Y372" s="94" t="n"/>
      <c r="Z372" s="60" t="n"/>
      <c r="AA372" s="60" t="n"/>
      <c r="AB372" s="94" t="n"/>
      <c r="AC372" s="94" t="n"/>
      <c r="AD372" s="94" t="n"/>
      <c r="AE372" s="94" t="n"/>
      <c r="AF372" s="94" t="n"/>
      <c r="AG372" s="60" t="n"/>
      <c r="AH372" s="60" t="n"/>
      <c r="AI372" s="61" t="n"/>
      <c r="AJ372" s="62" t="n"/>
      <c r="AK372" s="63" t="n"/>
      <c r="AL372" s="60" t="n"/>
      <c r="AM372" s="60" t="n"/>
      <c r="AN372" s="64" t="n"/>
      <c r="AO372" s="64" t="n"/>
      <c r="AP372" s="64" t="n"/>
      <c r="AQ372" s="64" t="n"/>
      <c r="AR372" s="64" t="n"/>
      <c r="AS372" s="64" t="n"/>
      <c r="AT372" s="64" t="n"/>
      <c r="AU372" s="64" t="n"/>
      <c r="AV372" s="64" t="n"/>
      <c r="AW372" s="65" t="n"/>
      <c r="AX372" s="66" t="n"/>
      <c r="AY372" s="461" t="n"/>
      <c r="AZ372" s="67" t="n"/>
      <c r="BA372" s="66" t="n"/>
      <c r="BB372" s="66" t="n"/>
      <c r="BC372" s="66" t="n"/>
      <c r="BD372" s="66" t="n"/>
      <c r="BE372" s="66" t="n"/>
      <c r="BF372" s="24" t="n"/>
      <c r="BG372" s="68" t="n"/>
      <c r="BH372" s="68" t="n"/>
      <c r="BI372" s="68" t="n"/>
      <c r="BJ372" s="68" t="n"/>
      <c r="BK372" s="68" t="n"/>
      <c r="BL372" s="68" t="n"/>
      <c r="BM372" s="68" t="n"/>
      <c r="BN372" s="68" t="n"/>
      <c r="BO372" s="68" t="n"/>
      <c r="BP372" s="68" t="n"/>
      <c r="BQ372" s="68" t="n"/>
      <c r="BR372" s="68" t="n"/>
      <c r="BS372" s="68" t="n"/>
      <c r="BT372" s="68" t="n"/>
      <c r="BU372" s="68" t="n"/>
      <c r="BV372" s="68" t="n"/>
      <c r="BW372" s="68" t="n"/>
      <c r="BX372" s="68" t="n"/>
      <c r="BY372" s="68" t="n"/>
      <c r="BZ372" s="68" t="n"/>
      <c r="CA372" s="68" t="n"/>
      <c r="CB372" s="68" t="n"/>
      <c r="CC372" s="68" t="n"/>
      <c r="CD372" s="68" t="n"/>
      <c r="CE372" s="68" t="n"/>
      <c r="CF372" s="68" t="n"/>
      <c r="CG372" s="68" t="n"/>
      <c r="CH372" s="68" t="n"/>
      <c r="CI372" s="68" t="n"/>
      <c r="CJ372" s="68" t="n"/>
      <c r="CK372" s="68" t="n"/>
      <c r="CL372" s="68" t="n"/>
      <c r="CM372" s="68" t="n"/>
      <c r="CN372" s="68" t="n"/>
      <c r="CO372" s="68" t="n"/>
      <c r="CP372" s="68" t="n"/>
      <c r="CQ372" s="68" t="n"/>
      <c r="CR372" s="68" t="n"/>
      <c r="CS372" s="68" t="n"/>
      <c r="CT372" s="68" t="n"/>
      <c r="CU372" s="68" t="n"/>
      <c r="CV372" s="68" t="n"/>
    </row>
    <row r="373" ht="31.5" customFormat="1" customHeight="1" s="69">
      <c r="A373" s="56" t="n"/>
      <c r="B373" s="57" t="n"/>
      <c r="C373" s="460" t="n"/>
      <c r="D373" s="57" t="n"/>
      <c r="E373" s="57" t="n"/>
      <c r="F373" s="58" t="n"/>
      <c r="G373" s="59" t="n"/>
      <c r="H373" s="59" t="n"/>
      <c r="I373" s="59" t="n"/>
      <c r="J373" s="59" t="n"/>
      <c r="K373" s="153" t="n"/>
      <c r="L373" s="154" t="n"/>
      <c r="M373" s="155" t="n"/>
      <c r="N373" s="94" t="n"/>
      <c r="O373" s="94" t="n"/>
      <c r="P373" s="94" t="n"/>
      <c r="Q373" s="94" t="n"/>
      <c r="R373" s="94" t="n"/>
      <c r="S373" s="60" t="n"/>
      <c r="T373" s="60" t="n"/>
      <c r="U373" s="94" t="n"/>
      <c r="V373" s="94" t="n"/>
      <c r="W373" s="94" t="n"/>
      <c r="X373" s="94" t="n"/>
      <c r="Y373" s="94" t="n"/>
      <c r="Z373" s="60" t="n"/>
      <c r="AA373" s="60" t="n"/>
      <c r="AB373" s="94" t="n"/>
      <c r="AC373" s="94" t="n"/>
      <c r="AD373" s="94" t="n"/>
      <c r="AE373" s="94" t="n"/>
      <c r="AF373" s="94" t="n"/>
      <c r="AG373" s="60" t="n"/>
      <c r="AH373" s="60" t="n"/>
      <c r="AI373" s="61" t="n"/>
      <c r="AJ373" s="62" t="n"/>
      <c r="AK373" s="63" t="n"/>
      <c r="AL373" s="60" t="n"/>
      <c r="AM373" s="60" t="n"/>
      <c r="AN373" s="64" t="n"/>
      <c r="AO373" s="64" t="n"/>
      <c r="AP373" s="64" t="n"/>
      <c r="AQ373" s="64" t="n"/>
      <c r="AR373" s="64" t="n"/>
      <c r="AS373" s="64" t="n"/>
      <c r="AT373" s="64" t="n"/>
      <c r="AU373" s="64" t="n"/>
      <c r="AV373" s="64" t="n"/>
      <c r="AW373" s="65" t="n"/>
      <c r="AX373" s="66" t="n"/>
      <c r="AY373" s="461" t="n"/>
      <c r="AZ373" s="67" t="n"/>
      <c r="BA373" s="66" t="n"/>
      <c r="BB373" s="66" t="n"/>
      <c r="BC373" s="66" t="n"/>
      <c r="BD373" s="66" t="n"/>
      <c r="BE373" s="66" t="n"/>
      <c r="BF373" s="24" t="n"/>
      <c r="BG373" s="68" t="n"/>
      <c r="BH373" s="68" t="n"/>
      <c r="BI373" s="68" t="n"/>
      <c r="BJ373" s="68" t="n"/>
      <c r="BK373" s="68" t="n"/>
      <c r="BL373" s="68" t="n"/>
      <c r="BM373" s="68" t="n"/>
      <c r="BN373" s="68" t="n"/>
      <c r="BO373" s="68" t="n"/>
      <c r="BP373" s="68" t="n"/>
      <c r="BQ373" s="68" t="n"/>
      <c r="BR373" s="68" t="n"/>
      <c r="BS373" s="68" t="n"/>
      <c r="BT373" s="68" t="n"/>
      <c r="BU373" s="68" t="n"/>
      <c r="BV373" s="68" t="n"/>
      <c r="BW373" s="68" t="n"/>
      <c r="BX373" s="68" t="n"/>
      <c r="BY373" s="68" t="n"/>
      <c r="BZ373" s="68" t="n"/>
      <c r="CA373" s="68" t="n"/>
      <c r="CB373" s="68" t="n"/>
      <c r="CC373" s="68" t="n"/>
      <c r="CD373" s="68" t="n"/>
      <c r="CE373" s="68" t="n"/>
      <c r="CF373" s="68" t="n"/>
      <c r="CG373" s="68" t="n"/>
      <c r="CH373" s="68" t="n"/>
      <c r="CI373" s="68" t="n"/>
      <c r="CJ373" s="68" t="n"/>
      <c r="CK373" s="68" t="n"/>
      <c r="CL373" s="68" t="n"/>
      <c r="CM373" s="68" t="n"/>
      <c r="CN373" s="68" t="n"/>
      <c r="CO373" s="68" t="n"/>
      <c r="CP373" s="68" t="n"/>
      <c r="CQ373" s="68" t="n"/>
      <c r="CR373" s="68" t="n"/>
      <c r="CS373" s="68" t="n"/>
      <c r="CT373" s="68" t="n"/>
      <c r="CU373" s="68" t="n"/>
      <c r="CV373" s="68" t="n"/>
    </row>
    <row r="374" ht="31.5" customFormat="1" customHeight="1" s="69">
      <c r="A374" s="56" t="n"/>
      <c r="B374" s="57" t="n"/>
      <c r="C374" s="460" t="n"/>
      <c r="D374" s="57" t="n"/>
      <c r="E374" s="57" t="n"/>
      <c r="F374" s="58" t="n"/>
      <c r="G374" s="59" t="n"/>
      <c r="H374" s="59" t="n"/>
      <c r="I374" s="59" t="n"/>
      <c r="J374" s="59" t="n"/>
      <c r="K374" s="153" t="n"/>
      <c r="L374" s="154" t="n"/>
      <c r="M374" s="155" t="n"/>
      <c r="N374" s="94" t="n"/>
      <c r="O374" s="94" t="n"/>
      <c r="P374" s="94" t="n"/>
      <c r="Q374" s="94" t="n"/>
      <c r="R374" s="94" t="n"/>
      <c r="S374" s="60" t="n"/>
      <c r="T374" s="60" t="n"/>
      <c r="U374" s="94" t="n"/>
      <c r="V374" s="94" t="n"/>
      <c r="W374" s="94" t="n"/>
      <c r="X374" s="94" t="n"/>
      <c r="Y374" s="94" t="n"/>
      <c r="Z374" s="60" t="n"/>
      <c r="AA374" s="60" t="n"/>
      <c r="AB374" s="94" t="n"/>
      <c r="AC374" s="94" t="n"/>
      <c r="AD374" s="94" t="n"/>
      <c r="AE374" s="94" t="n"/>
      <c r="AF374" s="94" t="n"/>
      <c r="AG374" s="60" t="n"/>
      <c r="AH374" s="60" t="n"/>
      <c r="AI374" s="61" t="n"/>
      <c r="AJ374" s="62" t="n"/>
      <c r="AK374" s="63" t="n"/>
      <c r="AL374" s="60" t="n"/>
      <c r="AM374" s="60" t="n"/>
      <c r="AN374" s="64" t="n"/>
      <c r="AO374" s="64" t="n"/>
      <c r="AP374" s="64" t="n"/>
      <c r="AQ374" s="64" t="n"/>
      <c r="AR374" s="64" t="n"/>
      <c r="AS374" s="64" t="n"/>
      <c r="AT374" s="64" t="n"/>
      <c r="AU374" s="64" t="n"/>
      <c r="AV374" s="64" t="n"/>
      <c r="AW374" s="65" t="n"/>
      <c r="AX374" s="66" t="n"/>
      <c r="AY374" s="461" t="n"/>
      <c r="AZ374" s="67" t="n"/>
      <c r="BA374" s="66" t="n"/>
      <c r="BB374" s="66" t="n"/>
      <c r="BC374" s="66" t="n"/>
      <c r="BD374" s="66" t="n"/>
      <c r="BE374" s="66" t="n"/>
      <c r="BF374" s="24" t="n"/>
      <c r="BG374" s="68" t="n"/>
      <c r="BH374" s="68" t="n"/>
      <c r="BI374" s="68" t="n"/>
      <c r="BJ374" s="68" t="n"/>
      <c r="BK374" s="68" t="n"/>
      <c r="BL374" s="68" t="n"/>
      <c r="BM374" s="68" t="n"/>
      <c r="BN374" s="68" t="n"/>
      <c r="BO374" s="68" t="n"/>
      <c r="BP374" s="68" t="n"/>
      <c r="BQ374" s="68" t="n"/>
      <c r="BR374" s="68" t="n"/>
      <c r="BS374" s="68" t="n"/>
      <c r="BT374" s="68" t="n"/>
      <c r="BU374" s="68" t="n"/>
      <c r="BV374" s="68" t="n"/>
      <c r="BW374" s="68" t="n"/>
      <c r="BX374" s="68" t="n"/>
      <c r="BY374" s="68" t="n"/>
      <c r="BZ374" s="68" t="n"/>
      <c r="CA374" s="68" t="n"/>
      <c r="CB374" s="68" t="n"/>
      <c r="CC374" s="68" t="n"/>
      <c r="CD374" s="68" t="n"/>
      <c r="CE374" s="68" t="n"/>
      <c r="CF374" s="68" t="n"/>
      <c r="CG374" s="68" t="n"/>
      <c r="CH374" s="68" t="n"/>
      <c r="CI374" s="68" t="n"/>
      <c r="CJ374" s="68" t="n"/>
      <c r="CK374" s="68" t="n"/>
      <c r="CL374" s="68" t="n"/>
      <c r="CM374" s="68" t="n"/>
      <c r="CN374" s="68" t="n"/>
      <c r="CO374" s="68" t="n"/>
      <c r="CP374" s="68" t="n"/>
      <c r="CQ374" s="68" t="n"/>
      <c r="CR374" s="68" t="n"/>
      <c r="CS374" s="68" t="n"/>
      <c r="CT374" s="68" t="n"/>
      <c r="CU374" s="68" t="n"/>
      <c r="CV374" s="68" t="n"/>
    </row>
    <row r="375" ht="31.5" customFormat="1" customHeight="1" s="69">
      <c r="A375" s="56" t="n"/>
      <c r="B375" s="57" t="n"/>
      <c r="C375" s="460" t="n"/>
      <c r="D375" s="57" t="n"/>
      <c r="E375" s="57" t="n"/>
      <c r="F375" s="58" t="n"/>
      <c r="G375" s="59" t="n"/>
      <c r="H375" s="59" t="n"/>
      <c r="I375" s="59" t="n"/>
      <c r="J375" s="59" t="n"/>
      <c r="K375" s="153" t="n"/>
      <c r="L375" s="154" t="n"/>
      <c r="M375" s="155" t="n"/>
      <c r="N375" s="94" t="n"/>
      <c r="O375" s="94" t="n"/>
      <c r="P375" s="94" t="n"/>
      <c r="Q375" s="94" t="n"/>
      <c r="R375" s="94" t="n"/>
      <c r="S375" s="60" t="n"/>
      <c r="T375" s="60" t="n"/>
      <c r="U375" s="94" t="n"/>
      <c r="V375" s="94" t="n"/>
      <c r="W375" s="94" t="n"/>
      <c r="X375" s="94" t="n"/>
      <c r="Y375" s="94" t="n"/>
      <c r="Z375" s="60" t="n"/>
      <c r="AA375" s="60" t="n"/>
      <c r="AB375" s="94" t="n"/>
      <c r="AC375" s="94" t="n"/>
      <c r="AD375" s="94" t="n"/>
      <c r="AE375" s="94" t="n"/>
      <c r="AF375" s="94" t="n"/>
      <c r="AG375" s="60" t="n"/>
      <c r="AH375" s="60" t="n"/>
      <c r="AI375" s="61" t="n"/>
      <c r="AJ375" s="62" t="n"/>
      <c r="AK375" s="63" t="n"/>
      <c r="AL375" s="60" t="n"/>
      <c r="AM375" s="60" t="n"/>
      <c r="AN375" s="64" t="n"/>
      <c r="AO375" s="64" t="n"/>
      <c r="AP375" s="64" t="n"/>
      <c r="AQ375" s="64" t="n"/>
      <c r="AR375" s="64" t="n"/>
      <c r="AS375" s="64" t="n"/>
      <c r="AT375" s="64" t="n"/>
      <c r="AU375" s="64" t="n"/>
      <c r="AV375" s="64" t="n"/>
      <c r="AW375" s="65" t="n"/>
      <c r="AX375" s="66" t="n"/>
      <c r="AY375" s="461" t="n"/>
      <c r="AZ375" s="67" t="n"/>
      <c r="BA375" s="66" t="n"/>
      <c r="BB375" s="66" t="n"/>
      <c r="BC375" s="66" t="n"/>
      <c r="BD375" s="66" t="n"/>
      <c r="BE375" s="66" t="n"/>
      <c r="BF375" s="24" t="n"/>
      <c r="BG375" s="68" t="n"/>
      <c r="BH375" s="68" t="n"/>
      <c r="BI375" s="68" t="n"/>
      <c r="BJ375" s="68" t="n"/>
      <c r="BK375" s="68" t="n"/>
      <c r="BL375" s="68" t="n"/>
      <c r="BM375" s="68" t="n"/>
      <c r="BN375" s="68" t="n"/>
      <c r="BO375" s="68" t="n"/>
      <c r="BP375" s="68" t="n"/>
      <c r="BQ375" s="68" t="n"/>
      <c r="BR375" s="68" t="n"/>
      <c r="BS375" s="68" t="n"/>
      <c r="BT375" s="68" t="n"/>
      <c r="BU375" s="68" t="n"/>
      <c r="BV375" s="68" t="n"/>
      <c r="BW375" s="68" t="n"/>
      <c r="BX375" s="68" t="n"/>
      <c r="BY375" s="68" t="n"/>
      <c r="BZ375" s="68" t="n"/>
      <c r="CA375" s="68" t="n"/>
      <c r="CB375" s="68" t="n"/>
      <c r="CC375" s="68" t="n"/>
      <c r="CD375" s="68" t="n"/>
      <c r="CE375" s="68" t="n"/>
      <c r="CF375" s="68" t="n"/>
      <c r="CG375" s="68" t="n"/>
      <c r="CH375" s="68" t="n"/>
      <c r="CI375" s="68" t="n"/>
      <c r="CJ375" s="68" t="n"/>
      <c r="CK375" s="68" t="n"/>
      <c r="CL375" s="68" t="n"/>
      <c r="CM375" s="68" t="n"/>
      <c r="CN375" s="68" t="n"/>
      <c r="CO375" s="68" t="n"/>
      <c r="CP375" s="68" t="n"/>
      <c r="CQ375" s="68" t="n"/>
      <c r="CR375" s="68" t="n"/>
      <c r="CS375" s="68" t="n"/>
      <c r="CT375" s="68" t="n"/>
      <c r="CU375" s="68" t="n"/>
      <c r="CV375" s="68" t="n"/>
    </row>
    <row r="376" ht="31.5" customFormat="1" customHeight="1" s="69">
      <c r="A376" s="56" t="n"/>
      <c r="B376" s="57" t="n"/>
      <c r="C376" s="460" t="n"/>
      <c r="D376" s="57" t="n"/>
      <c r="E376" s="57" t="n"/>
      <c r="F376" s="58" t="n"/>
      <c r="G376" s="59" t="n"/>
      <c r="H376" s="59" t="n"/>
      <c r="I376" s="59" t="n"/>
      <c r="J376" s="59" t="n"/>
      <c r="K376" s="153" t="n"/>
      <c r="L376" s="154" t="n"/>
      <c r="M376" s="155" t="n"/>
      <c r="N376" s="94" t="n"/>
      <c r="O376" s="94" t="n"/>
      <c r="P376" s="94" t="n"/>
      <c r="Q376" s="94" t="n"/>
      <c r="R376" s="94" t="n"/>
      <c r="S376" s="60" t="n"/>
      <c r="T376" s="60" t="n"/>
      <c r="U376" s="94" t="n"/>
      <c r="V376" s="94" t="n"/>
      <c r="W376" s="94" t="n"/>
      <c r="X376" s="94" t="n"/>
      <c r="Y376" s="94" t="n"/>
      <c r="Z376" s="60" t="n"/>
      <c r="AA376" s="60" t="n"/>
      <c r="AB376" s="94" t="n"/>
      <c r="AC376" s="94" t="n"/>
      <c r="AD376" s="94" t="n"/>
      <c r="AE376" s="94" t="n"/>
      <c r="AF376" s="94" t="n"/>
      <c r="AG376" s="60" t="n"/>
      <c r="AH376" s="60" t="n"/>
      <c r="AI376" s="61" t="n"/>
      <c r="AJ376" s="62" t="n"/>
      <c r="AK376" s="63" t="n"/>
      <c r="AL376" s="60" t="n"/>
      <c r="AM376" s="60" t="n"/>
      <c r="AN376" s="64" t="n"/>
      <c r="AO376" s="64" t="n"/>
      <c r="AP376" s="64" t="n"/>
      <c r="AQ376" s="64" t="n"/>
      <c r="AR376" s="64" t="n"/>
      <c r="AS376" s="64" t="n"/>
      <c r="AT376" s="64" t="n"/>
      <c r="AU376" s="64" t="n"/>
      <c r="AV376" s="64" t="n"/>
      <c r="AW376" s="65" t="n"/>
      <c r="AX376" s="66" t="n"/>
      <c r="AY376" s="461" t="n"/>
      <c r="AZ376" s="67" t="n"/>
      <c r="BA376" s="66" t="n"/>
      <c r="BB376" s="66" t="n"/>
      <c r="BC376" s="66" t="n"/>
      <c r="BD376" s="66" t="n"/>
      <c r="BE376" s="66" t="n"/>
      <c r="BF376" s="24" t="n"/>
      <c r="BG376" s="68" t="n"/>
      <c r="BH376" s="68" t="n"/>
      <c r="BI376" s="68" t="n"/>
      <c r="BJ376" s="68" t="n"/>
      <c r="BK376" s="68" t="n"/>
      <c r="BL376" s="68" t="n"/>
      <c r="BM376" s="68" t="n"/>
      <c r="BN376" s="68" t="n"/>
      <c r="BO376" s="68" t="n"/>
      <c r="BP376" s="68" t="n"/>
      <c r="BQ376" s="68" t="n"/>
      <c r="BR376" s="68" t="n"/>
      <c r="BS376" s="68" t="n"/>
      <c r="BT376" s="68" t="n"/>
      <c r="BU376" s="68" t="n"/>
      <c r="BV376" s="68" t="n"/>
      <c r="BW376" s="68" t="n"/>
      <c r="BX376" s="68" t="n"/>
      <c r="BY376" s="68" t="n"/>
      <c r="BZ376" s="68" t="n"/>
      <c r="CA376" s="68" t="n"/>
      <c r="CB376" s="68" t="n"/>
      <c r="CC376" s="68" t="n"/>
      <c r="CD376" s="68" t="n"/>
      <c r="CE376" s="68" t="n"/>
      <c r="CF376" s="68" t="n"/>
      <c r="CG376" s="68" t="n"/>
      <c r="CH376" s="68" t="n"/>
      <c r="CI376" s="68" t="n"/>
      <c r="CJ376" s="68" t="n"/>
      <c r="CK376" s="68" t="n"/>
      <c r="CL376" s="68" t="n"/>
      <c r="CM376" s="68" t="n"/>
      <c r="CN376" s="68" t="n"/>
      <c r="CO376" s="68" t="n"/>
      <c r="CP376" s="68" t="n"/>
      <c r="CQ376" s="68" t="n"/>
      <c r="CR376" s="68" t="n"/>
      <c r="CS376" s="68" t="n"/>
      <c r="CT376" s="68" t="n"/>
      <c r="CU376" s="68" t="n"/>
      <c r="CV376" s="68" t="n"/>
    </row>
    <row r="377" ht="31.5" customFormat="1" customHeight="1" s="69">
      <c r="A377" s="56" t="n"/>
      <c r="B377" s="57" t="n"/>
      <c r="C377" s="460" t="n"/>
      <c r="D377" s="57" t="n"/>
      <c r="E377" s="57" t="n"/>
      <c r="F377" s="58" t="n"/>
      <c r="G377" s="59" t="n"/>
      <c r="H377" s="59" t="n"/>
      <c r="I377" s="59" t="n"/>
      <c r="J377" s="59" t="n"/>
      <c r="K377" s="153" t="n"/>
      <c r="L377" s="154" t="n"/>
      <c r="M377" s="155" t="n"/>
      <c r="N377" s="94" t="n"/>
      <c r="O377" s="94" t="n"/>
      <c r="P377" s="94" t="n"/>
      <c r="Q377" s="94" t="n"/>
      <c r="R377" s="94" t="n"/>
      <c r="S377" s="60" t="n"/>
      <c r="T377" s="60" t="n"/>
      <c r="U377" s="94" t="n"/>
      <c r="V377" s="94" t="n"/>
      <c r="W377" s="94" t="n"/>
      <c r="X377" s="94" t="n"/>
      <c r="Y377" s="94" t="n"/>
      <c r="Z377" s="60" t="n"/>
      <c r="AA377" s="60" t="n"/>
      <c r="AB377" s="94" t="n"/>
      <c r="AC377" s="94" t="n"/>
      <c r="AD377" s="94" t="n"/>
      <c r="AE377" s="94" t="n"/>
      <c r="AF377" s="94" t="n"/>
      <c r="AG377" s="60" t="n"/>
      <c r="AH377" s="60" t="n"/>
      <c r="AI377" s="61" t="n"/>
      <c r="AJ377" s="62" t="n"/>
      <c r="AK377" s="63" t="n"/>
      <c r="AL377" s="60" t="n"/>
      <c r="AM377" s="60" t="n"/>
      <c r="AN377" s="64" t="n"/>
      <c r="AO377" s="64" t="n"/>
      <c r="AP377" s="64" t="n"/>
      <c r="AQ377" s="64" t="n"/>
      <c r="AR377" s="64" t="n"/>
      <c r="AS377" s="64" t="n"/>
      <c r="AT377" s="64" t="n"/>
      <c r="AU377" s="64" t="n"/>
      <c r="AV377" s="64" t="n"/>
      <c r="AW377" s="65" t="n"/>
      <c r="AX377" s="66" t="n"/>
      <c r="AY377" s="461" t="n"/>
      <c r="AZ377" s="67" t="n"/>
      <c r="BA377" s="66" t="n"/>
      <c r="BB377" s="66" t="n"/>
      <c r="BC377" s="66" t="n"/>
      <c r="BD377" s="66" t="n"/>
      <c r="BE377" s="66" t="n"/>
      <c r="BF377" s="24" t="n"/>
      <c r="BG377" s="68" t="n"/>
      <c r="BH377" s="68" t="n"/>
      <c r="BI377" s="68" t="n"/>
      <c r="BJ377" s="68" t="n"/>
      <c r="BK377" s="68" t="n"/>
      <c r="BL377" s="68" t="n"/>
      <c r="BM377" s="68" t="n"/>
      <c r="BN377" s="68" t="n"/>
      <c r="BO377" s="68" t="n"/>
      <c r="BP377" s="68" t="n"/>
      <c r="BQ377" s="68" t="n"/>
      <c r="BR377" s="68" t="n"/>
      <c r="BS377" s="68" t="n"/>
      <c r="BT377" s="68" t="n"/>
      <c r="BU377" s="68" t="n"/>
      <c r="BV377" s="68" t="n"/>
      <c r="BW377" s="68" t="n"/>
      <c r="BX377" s="68" t="n"/>
      <c r="BY377" s="68" t="n"/>
      <c r="BZ377" s="68" t="n"/>
      <c r="CA377" s="68" t="n"/>
      <c r="CB377" s="68" t="n"/>
      <c r="CC377" s="68" t="n"/>
      <c r="CD377" s="68" t="n"/>
      <c r="CE377" s="68" t="n"/>
      <c r="CF377" s="68" t="n"/>
      <c r="CG377" s="68" t="n"/>
      <c r="CH377" s="68" t="n"/>
      <c r="CI377" s="68" t="n"/>
      <c r="CJ377" s="68" t="n"/>
      <c r="CK377" s="68" t="n"/>
      <c r="CL377" s="68" t="n"/>
      <c r="CM377" s="68" t="n"/>
      <c r="CN377" s="68" t="n"/>
      <c r="CO377" s="68" t="n"/>
      <c r="CP377" s="68" t="n"/>
      <c r="CQ377" s="68" t="n"/>
      <c r="CR377" s="68" t="n"/>
      <c r="CS377" s="68" t="n"/>
      <c r="CT377" s="68" t="n"/>
      <c r="CU377" s="68" t="n"/>
      <c r="CV377" s="68" t="n"/>
    </row>
    <row r="378" ht="31.5" customFormat="1" customHeight="1" s="69">
      <c r="A378" s="56" t="n"/>
      <c r="B378" s="57" t="n"/>
      <c r="C378" s="460" t="n"/>
      <c r="D378" s="57" t="n"/>
      <c r="E378" s="57" t="n"/>
      <c r="F378" s="58" t="n"/>
      <c r="G378" s="59" t="n"/>
      <c r="H378" s="59" t="n"/>
      <c r="I378" s="59" t="n"/>
      <c r="J378" s="59" t="n"/>
      <c r="K378" s="153" t="n"/>
      <c r="L378" s="154" t="n"/>
      <c r="M378" s="155" t="n"/>
      <c r="N378" s="94" t="n"/>
      <c r="O378" s="94" t="n"/>
      <c r="P378" s="94" t="n"/>
      <c r="Q378" s="94" t="n"/>
      <c r="R378" s="94" t="n"/>
      <c r="S378" s="60" t="n"/>
      <c r="T378" s="60" t="n"/>
      <c r="U378" s="94" t="n"/>
      <c r="V378" s="94" t="n"/>
      <c r="W378" s="94" t="n"/>
      <c r="X378" s="94" t="n"/>
      <c r="Y378" s="94" t="n"/>
      <c r="Z378" s="60" t="n"/>
      <c r="AA378" s="60" t="n"/>
      <c r="AB378" s="94" t="n"/>
      <c r="AC378" s="94" t="n"/>
      <c r="AD378" s="94" t="n"/>
      <c r="AE378" s="94" t="n"/>
      <c r="AF378" s="94" t="n"/>
      <c r="AG378" s="60" t="n"/>
      <c r="AH378" s="60" t="n"/>
      <c r="AI378" s="61" t="n"/>
      <c r="AJ378" s="62" t="n"/>
      <c r="AK378" s="63" t="n"/>
      <c r="AL378" s="60" t="n"/>
      <c r="AM378" s="60" t="n"/>
      <c r="AN378" s="64" t="n"/>
      <c r="AO378" s="64" t="n"/>
      <c r="AP378" s="64" t="n"/>
      <c r="AQ378" s="64" t="n"/>
      <c r="AR378" s="64" t="n"/>
      <c r="AS378" s="64" t="n"/>
      <c r="AT378" s="64" t="n"/>
      <c r="AU378" s="64" t="n"/>
      <c r="AV378" s="64" t="n"/>
      <c r="AW378" s="65" t="n"/>
      <c r="AX378" s="66" t="n"/>
      <c r="AY378" s="461" t="n"/>
      <c r="AZ378" s="67" t="n"/>
      <c r="BA378" s="66" t="n"/>
      <c r="BB378" s="66" t="n"/>
      <c r="BC378" s="66" t="n"/>
      <c r="BD378" s="66" t="n"/>
      <c r="BE378" s="66" t="n"/>
      <c r="BF378" s="24" t="n"/>
      <c r="BG378" s="68" t="n"/>
      <c r="BH378" s="68" t="n"/>
      <c r="BI378" s="68" t="n"/>
      <c r="BJ378" s="68" t="n"/>
      <c r="BK378" s="68" t="n"/>
      <c r="BL378" s="68" t="n"/>
      <c r="BM378" s="68" t="n"/>
      <c r="BN378" s="68" t="n"/>
      <c r="BO378" s="68" t="n"/>
      <c r="BP378" s="68" t="n"/>
      <c r="BQ378" s="68" t="n"/>
      <c r="BR378" s="68" t="n"/>
      <c r="BS378" s="68" t="n"/>
      <c r="BT378" s="68" t="n"/>
      <c r="BU378" s="68" t="n"/>
      <c r="BV378" s="68" t="n"/>
      <c r="BW378" s="68" t="n"/>
      <c r="BX378" s="68" t="n"/>
      <c r="BY378" s="68" t="n"/>
      <c r="BZ378" s="68" t="n"/>
      <c r="CA378" s="68" t="n"/>
      <c r="CB378" s="68" t="n"/>
      <c r="CC378" s="68" t="n"/>
      <c r="CD378" s="68" t="n"/>
      <c r="CE378" s="68" t="n"/>
      <c r="CF378" s="68" t="n"/>
      <c r="CG378" s="68" t="n"/>
      <c r="CH378" s="68" t="n"/>
      <c r="CI378" s="68" t="n"/>
      <c r="CJ378" s="68" t="n"/>
      <c r="CK378" s="68" t="n"/>
      <c r="CL378" s="68" t="n"/>
      <c r="CM378" s="68" t="n"/>
      <c r="CN378" s="68" t="n"/>
      <c r="CO378" s="68" t="n"/>
      <c r="CP378" s="68" t="n"/>
      <c r="CQ378" s="68" t="n"/>
      <c r="CR378" s="68" t="n"/>
      <c r="CS378" s="68" t="n"/>
      <c r="CT378" s="68" t="n"/>
      <c r="CU378" s="68" t="n"/>
      <c r="CV378" s="68" t="n"/>
    </row>
    <row r="379" ht="31.5" customFormat="1" customHeight="1" s="69">
      <c r="A379" s="56" t="n"/>
      <c r="B379" s="57" t="n"/>
      <c r="C379" s="460" t="n"/>
      <c r="D379" s="57" t="n"/>
      <c r="E379" s="57" t="n"/>
      <c r="F379" s="58" t="n"/>
      <c r="G379" s="59" t="n"/>
      <c r="H379" s="59" t="n"/>
      <c r="I379" s="59" t="n"/>
      <c r="J379" s="59" t="n"/>
      <c r="K379" s="153" t="n"/>
      <c r="L379" s="154" t="n"/>
      <c r="M379" s="155" t="n"/>
      <c r="N379" s="94" t="n"/>
      <c r="O379" s="94" t="n"/>
      <c r="P379" s="94" t="n"/>
      <c r="Q379" s="94" t="n"/>
      <c r="R379" s="94" t="n"/>
      <c r="S379" s="60" t="n"/>
      <c r="T379" s="60" t="n"/>
      <c r="U379" s="94" t="n"/>
      <c r="V379" s="94" t="n"/>
      <c r="W379" s="94" t="n"/>
      <c r="X379" s="94" t="n"/>
      <c r="Y379" s="94" t="n"/>
      <c r="Z379" s="60" t="n"/>
      <c r="AA379" s="60" t="n"/>
      <c r="AB379" s="94" t="n"/>
      <c r="AC379" s="94" t="n"/>
      <c r="AD379" s="94" t="n"/>
      <c r="AE379" s="94" t="n"/>
      <c r="AF379" s="94" t="n"/>
      <c r="AG379" s="60" t="n"/>
      <c r="AH379" s="60" t="n"/>
      <c r="AI379" s="61" t="n"/>
      <c r="AJ379" s="62" t="n"/>
      <c r="AK379" s="63" t="n"/>
      <c r="AL379" s="60" t="n"/>
      <c r="AM379" s="60" t="n"/>
      <c r="AN379" s="64" t="n"/>
      <c r="AO379" s="64" t="n"/>
      <c r="AP379" s="64" t="n"/>
      <c r="AQ379" s="64" t="n"/>
      <c r="AR379" s="64" t="n"/>
      <c r="AS379" s="64" t="n"/>
      <c r="AT379" s="64" t="n"/>
      <c r="AU379" s="64" t="n"/>
      <c r="AV379" s="64" t="n"/>
      <c r="AW379" s="65" t="n"/>
      <c r="AX379" s="66" t="n"/>
      <c r="AY379" s="461" t="n"/>
      <c r="AZ379" s="67" t="n"/>
      <c r="BA379" s="66" t="n"/>
      <c r="BB379" s="66" t="n"/>
      <c r="BC379" s="66" t="n"/>
      <c r="BD379" s="66" t="n"/>
      <c r="BE379" s="66" t="n"/>
      <c r="BF379" s="24" t="n"/>
      <c r="BG379" s="68" t="n"/>
      <c r="BH379" s="68" t="n"/>
      <c r="BI379" s="68" t="n"/>
      <c r="BJ379" s="68" t="n"/>
      <c r="BK379" s="68" t="n"/>
      <c r="BL379" s="68" t="n"/>
      <c r="BM379" s="68" t="n"/>
      <c r="BN379" s="68" t="n"/>
      <c r="BO379" s="68" t="n"/>
      <c r="BP379" s="68" t="n"/>
      <c r="BQ379" s="68" t="n"/>
      <c r="BR379" s="68" t="n"/>
      <c r="BS379" s="68" t="n"/>
      <c r="BT379" s="68" t="n"/>
      <c r="BU379" s="68" t="n"/>
      <c r="BV379" s="68" t="n"/>
      <c r="BW379" s="68" t="n"/>
      <c r="BX379" s="68" t="n"/>
      <c r="BY379" s="68" t="n"/>
      <c r="BZ379" s="68" t="n"/>
      <c r="CA379" s="68" t="n"/>
      <c r="CB379" s="68" t="n"/>
      <c r="CC379" s="68" t="n"/>
      <c r="CD379" s="68" t="n"/>
      <c r="CE379" s="68" t="n"/>
      <c r="CF379" s="68" t="n"/>
      <c r="CG379" s="68" t="n"/>
      <c r="CH379" s="68" t="n"/>
      <c r="CI379" s="68" t="n"/>
      <c r="CJ379" s="68" t="n"/>
      <c r="CK379" s="68" t="n"/>
      <c r="CL379" s="68" t="n"/>
      <c r="CM379" s="68" t="n"/>
      <c r="CN379" s="68" t="n"/>
      <c r="CO379" s="68" t="n"/>
      <c r="CP379" s="68" t="n"/>
      <c r="CQ379" s="68" t="n"/>
      <c r="CR379" s="68" t="n"/>
      <c r="CS379" s="68" t="n"/>
      <c r="CT379" s="68" t="n"/>
      <c r="CU379" s="68" t="n"/>
      <c r="CV379" s="68" t="n"/>
    </row>
    <row r="380" ht="31.5" customFormat="1" customHeight="1" s="69">
      <c r="A380" s="56" t="n"/>
      <c r="B380" s="57" t="n"/>
      <c r="C380" s="460" t="n"/>
      <c r="D380" s="57" t="n"/>
      <c r="E380" s="57" t="n"/>
      <c r="F380" s="58" t="n"/>
      <c r="G380" s="59" t="n"/>
      <c r="H380" s="59" t="n"/>
      <c r="I380" s="59" t="n"/>
      <c r="J380" s="59" t="n"/>
      <c r="K380" s="153" t="n"/>
      <c r="L380" s="154" t="n"/>
      <c r="M380" s="155" t="n"/>
      <c r="N380" s="94" t="n"/>
      <c r="O380" s="94" t="n"/>
      <c r="P380" s="94" t="n"/>
      <c r="Q380" s="94" t="n"/>
      <c r="R380" s="94" t="n"/>
      <c r="S380" s="60" t="n"/>
      <c r="T380" s="60" t="n"/>
      <c r="U380" s="94" t="n"/>
      <c r="V380" s="94" t="n"/>
      <c r="W380" s="94" t="n"/>
      <c r="X380" s="94" t="n"/>
      <c r="Y380" s="94" t="n"/>
      <c r="Z380" s="60" t="n"/>
      <c r="AA380" s="60" t="n"/>
      <c r="AB380" s="94" t="n"/>
      <c r="AC380" s="94" t="n"/>
      <c r="AD380" s="94" t="n"/>
      <c r="AE380" s="94" t="n"/>
      <c r="AF380" s="94" t="n"/>
      <c r="AG380" s="60" t="n"/>
      <c r="AH380" s="60" t="n"/>
      <c r="AI380" s="61" t="n"/>
      <c r="AJ380" s="62" t="n"/>
      <c r="AK380" s="63" t="n"/>
      <c r="AL380" s="60" t="n"/>
      <c r="AM380" s="60" t="n"/>
      <c r="AN380" s="64" t="n"/>
      <c r="AO380" s="64" t="n"/>
      <c r="AP380" s="64" t="n"/>
      <c r="AQ380" s="64" t="n"/>
      <c r="AR380" s="64" t="n"/>
      <c r="AS380" s="64" t="n"/>
      <c r="AT380" s="64" t="n"/>
      <c r="AU380" s="64" t="n"/>
      <c r="AV380" s="64" t="n"/>
      <c r="AW380" s="65" t="n"/>
      <c r="AX380" s="66" t="n"/>
      <c r="AY380" s="461" t="n"/>
      <c r="AZ380" s="67" t="n"/>
      <c r="BA380" s="66" t="n"/>
      <c r="BB380" s="66" t="n"/>
      <c r="BC380" s="66" t="n"/>
      <c r="BD380" s="66" t="n"/>
      <c r="BE380" s="66" t="n"/>
      <c r="BF380" s="24" t="n"/>
      <c r="BG380" s="68" t="n"/>
      <c r="BH380" s="68" t="n"/>
      <c r="BI380" s="68" t="n"/>
      <c r="BJ380" s="68" t="n"/>
      <c r="BK380" s="68" t="n"/>
      <c r="BL380" s="68" t="n"/>
      <c r="BM380" s="68" t="n"/>
      <c r="BN380" s="68" t="n"/>
      <c r="BO380" s="68" t="n"/>
      <c r="BP380" s="68" t="n"/>
      <c r="BQ380" s="68" t="n"/>
      <c r="BR380" s="68" t="n"/>
      <c r="BS380" s="68" t="n"/>
      <c r="BT380" s="68" t="n"/>
      <c r="BU380" s="68" t="n"/>
      <c r="BV380" s="68" t="n"/>
      <c r="BW380" s="68" t="n"/>
      <c r="BX380" s="68" t="n"/>
      <c r="BY380" s="68" t="n"/>
      <c r="BZ380" s="68" t="n"/>
      <c r="CA380" s="68" t="n"/>
      <c r="CB380" s="68" t="n"/>
      <c r="CC380" s="68" t="n"/>
      <c r="CD380" s="68" t="n"/>
      <c r="CE380" s="68" t="n"/>
      <c r="CF380" s="68" t="n"/>
      <c r="CG380" s="68" t="n"/>
      <c r="CH380" s="68" t="n"/>
      <c r="CI380" s="68" t="n"/>
      <c r="CJ380" s="68" t="n"/>
      <c r="CK380" s="68" t="n"/>
      <c r="CL380" s="68" t="n"/>
      <c r="CM380" s="68" t="n"/>
      <c r="CN380" s="68" t="n"/>
      <c r="CO380" s="68" t="n"/>
      <c r="CP380" s="68" t="n"/>
      <c r="CQ380" s="68" t="n"/>
      <c r="CR380" s="68" t="n"/>
      <c r="CS380" s="68" t="n"/>
      <c r="CT380" s="68" t="n"/>
      <c r="CU380" s="68" t="n"/>
      <c r="CV380" s="68" t="n"/>
    </row>
    <row r="381" ht="31.5" customFormat="1" customHeight="1" s="69">
      <c r="A381" s="56" t="n"/>
      <c r="B381" s="57" t="n"/>
      <c r="C381" s="460" t="n"/>
      <c r="D381" s="57" t="n"/>
      <c r="E381" s="57" t="n"/>
      <c r="F381" s="58" t="n"/>
      <c r="G381" s="59" t="n"/>
      <c r="H381" s="59" t="n"/>
      <c r="I381" s="59" t="n"/>
      <c r="J381" s="59" t="n"/>
      <c r="K381" s="153" t="n"/>
      <c r="L381" s="154" t="n"/>
      <c r="M381" s="155" t="n"/>
      <c r="N381" s="94" t="n"/>
      <c r="O381" s="94" t="n"/>
      <c r="P381" s="94" t="n"/>
      <c r="Q381" s="94" t="n"/>
      <c r="R381" s="94" t="n"/>
      <c r="S381" s="60" t="n"/>
      <c r="T381" s="60" t="n"/>
      <c r="U381" s="94" t="n"/>
      <c r="V381" s="94" t="n"/>
      <c r="W381" s="94" t="n"/>
      <c r="X381" s="94" t="n"/>
      <c r="Y381" s="94" t="n"/>
      <c r="Z381" s="60" t="n"/>
      <c r="AA381" s="60" t="n"/>
      <c r="AB381" s="94" t="n"/>
      <c r="AC381" s="94" t="n"/>
      <c r="AD381" s="94" t="n"/>
      <c r="AE381" s="94" t="n"/>
      <c r="AF381" s="94" t="n"/>
      <c r="AG381" s="60" t="n"/>
      <c r="AH381" s="60" t="n"/>
      <c r="AI381" s="61" t="n"/>
      <c r="AJ381" s="62" t="n"/>
      <c r="AK381" s="63" t="n"/>
      <c r="AL381" s="60" t="n"/>
      <c r="AM381" s="60" t="n"/>
      <c r="AN381" s="64" t="n"/>
      <c r="AO381" s="64" t="n"/>
      <c r="AP381" s="64" t="n"/>
      <c r="AQ381" s="64" t="n"/>
      <c r="AR381" s="64" t="n"/>
      <c r="AS381" s="64" t="n"/>
      <c r="AT381" s="64" t="n"/>
      <c r="AU381" s="64" t="n"/>
      <c r="AV381" s="64" t="n"/>
      <c r="AW381" s="65" t="n"/>
      <c r="AX381" s="66" t="n"/>
      <c r="AY381" s="461" t="n"/>
      <c r="AZ381" s="67" t="n"/>
      <c r="BA381" s="66" t="n"/>
      <c r="BB381" s="66" t="n"/>
      <c r="BC381" s="66" t="n"/>
      <c r="BD381" s="66" t="n"/>
      <c r="BE381" s="66" t="n"/>
      <c r="BF381" s="24" t="n"/>
      <c r="BG381" s="68" t="n"/>
      <c r="BH381" s="68" t="n"/>
      <c r="BI381" s="68" t="n"/>
      <c r="BJ381" s="68" t="n"/>
      <c r="BK381" s="68" t="n"/>
      <c r="BL381" s="68" t="n"/>
      <c r="BM381" s="68" t="n"/>
      <c r="BN381" s="68" t="n"/>
      <c r="BO381" s="68" t="n"/>
      <c r="BP381" s="68" t="n"/>
      <c r="BQ381" s="68" t="n"/>
      <c r="BR381" s="68" t="n"/>
      <c r="BS381" s="68" t="n"/>
      <c r="BT381" s="68" t="n"/>
      <c r="BU381" s="68" t="n"/>
      <c r="BV381" s="68" t="n"/>
      <c r="BW381" s="68" t="n"/>
      <c r="BX381" s="68" t="n"/>
      <c r="BY381" s="68" t="n"/>
      <c r="BZ381" s="68" t="n"/>
      <c r="CA381" s="68" t="n"/>
      <c r="CB381" s="68" t="n"/>
      <c r="CC381" s="68" t="n"/>
      <c r="CD381" s="68" t="n"/>
      <c r="CE381" s="68" t="n"/>
      <c r="CF381" s="68" t="n"/>
      <c r="CG381" s="68" t="n"/>
      <c r="CH381" s="68" t="n"/>
      <c r="CI381" s="68" t="n"/>
      <c r="CJ381" s="68" t="n"/>
      <c r="CK381" s="68" t="n"/>
      <c r="CL381" s="68" t="n"/>
      <c r="CM381" s="68" t="n"/>
      <c r="CN381" s="68" t="n"/>
      <c r="CO381" s="68" t="n"/>
      <c r="CP381" s="68" t="n"/>
      <c r="CQ381" s="68" t="n"/>
      <c r="CR381" s="68" t="n"/>
      <c r="CS381" s="68" t="n"/>
      <c r="CT381" s="68" t="n"/>
      <c r="CU381" s="68" t="n"/>
      <c r="CV381" s="68" t="n"/>
    </row>
    <row r="382" ht="31.5" customFormat="1" customHeight="1" s="69">
      <c r="A382" s="56" t="n"/>
      <c r="B382" s="57" t="n"/>
      <c r="C382" s="460" t="n"/>
      <c r="D382" s="57" t="n"/>
      <c r="E382" s="57" t="n"/>
      <c r="F382" s="58" t="n"/>
      <c r="G382" s="59" t="n"/>
      <c r="H382" s="59" t="n"/>
      <c r="I382" s="59" t="n"/>
      <c r="J382" s="59" t="n"/>
      <c r="K382" s="153" t="n"/>
      <c r="L382" s="154" t="n"/>
      <c r="M382" s="155" t="n"/>
      <c r="N382" s="94" t="n"/>
      <c r="O382" s="94" t="n"/>
      <c r="P382" s="94" t="n"/>
      <c r="Q382" s="94" t="n"/>
      <c r="R382" s="94" t="n"/>
      <c r="S382" s="60" t="n"/>
      <c r="T382" s="60" t="n"/>
      <c r="U382" s="94" t="n"/>
      <c r="V382" s="94" t="n"/>
      <c r="W382" s="94" t="n"/>
      <c r="X382" s="94" t="n"/>
      <c r="Y382" s="94" t="n"/>
      <c r="Z382" s="60" t="n"/>
      <c r="AA382" s="60" t="n"/>
      <c r="AB382" s="94" t="n"/>
      <c r="AC382" s="94" t="n"/>
      <c r="AD382" s="94" t="n"/>
      <c r="AE382" s="94" t="n"/>
      <c r="AF382" s="94" t="n"/>
      <c r="AG382" s="60" t="n"/>
      <c r="AH382" s="60" t="n"/>
      <c r="AI382" s="61" t="n"/>
      <c r="AJ382" s="62" t="n"/>
      <c r="AK382" s="63" t="n"/>
      <c r="AL382" s="60" t="n"/>
      <c r="AM382" s="60" t="n"/>
      <c r="AN382" s="64" t="n"/>
      <c r="AO382" s="64" t="n"/>
      <c r="AP382" s="64" t="n"/>
      <c r="AQ382" s="64" t="n"/>
      <c r="AR382" s="64" t="n"/>
      <c r="AS382" s="64" t="n"/>
      <c r="AT382" s="64" t="n"/>
      <c r="AU382" s="64" t="n"/>
      <c r="AV382" s="64" t="n"/>
      <c r="AW382" s="65" t="n"/>
      <c r="AX382" s="66" t="n"/>
      <c r="AY382" s="461" t="n"/>
      <c r="AZ382" s="67" t="n"/>
      <c r="BA382" s="66" t="n"/>
      <c r="BB382" s="66" t="n"/>
      <c r="BC382" s="66" t="n"/>
      <c r="BD382" s="66" t="n"/>
      <c r="BE382" s="66" t="n"/>
      <c r="BF382" s="24" t="n"/>
      <c r="BG382" s="68" t="n"/>
      <c r="BH382" s="68" t="n"/>
      <c r="BI382" s="68" t="n"/>
      <c r="BJ382" s="68" t="n"/>
      <c r="BK382" s="68" t="n"/>
      <c r="BL382" s="68" t="n"/>
      <c r="BM382" s="68" t="n"/>
      <c r="BN382" s="68" t="n"/>
      <c r="BO382" s="68" t="n"/>
      <c r="BP382" s="68" t="n"/>
      <c r="BQ382" s="68" t="n"/>
      <c r="BR382" s="68" t="n"/>
      <c r="BS382" s="68" t="n"/>
      <c r="BT382" s="68" t="n"/>
      <c r="BU382" s="68" t="n"/>
      <c r="BV382" s="68" t="n"/>
      <c r="BW382" s="68" t="n"/>
      <c r="BX382" s="68" t="n"/>
      <c r="BY382" s="68" t="n"/>
      <c r="BZ382" s="68" t="n"/>
      <c r="CA382" s="68" t="n"/>
      <c r="CB382" s="68" t="n"/>
      <c r="CC382" s="68" t="n"/>
      <c r="CD382" s="68" t="n"/>
      <c r="CE382" s="68" t="n"/>
      <c r="CF382" s="68" t="n"/>
      <c r="CG382" s="68" t="n"/>
      <c r="CH382" s="68" t="n"/>
      <c r="CI382" s="68" t="n"/>
      <c r="CJ382" s="68" t="n"/>
      <c r="CK382" s="68" t="n"/>
      <c r="CL382" s="68" t="n"/>
      <c r="CM382" s="68" t="n"/>
      <c r="CN382" s="68" t="n"/>
      <c r="CO382" s="68" t="n"/>
      <c r="CP382" s="68" t="n"/>
      <c r="CQ382" s="68" t="n"/>
      <c r="CR382" s="68" t="n"/>
      <c r="CS382" s="68" t="n"/>
      <c r="CT382" s="68" t="n"/>
      <c r="CU382" s="68" t="n"/>
      <c r="CV382" s="68" t="n"/>
    </row>
    <row r="383" ht="31.5" customFormat="1" customHeight="1" s="69">
      <c r="A383" s="56" t="n"/>
      <c r="B383" s="57" t="n"/>
      <c r="C383" s="460" t="n"/>
      <c r="D383" s="57" t="n"/>
      <c r="E383" s="57" t="n"/>
      <c r="F383" s="58" t="n"/>
      <c r="G383" s="59" t="n"/>
      <c r="H383" s="59" t="n"/>
      <c r="I383" s="59" t="n"/>
      <c r="J383" s="59" t="n"/>
      <c r="K383" s="153" t="n"/>
      <c r="L383" s="154" t="n"/>
      <c r="M383" s="155" t="n"/>
      <c r="N383" s="94" t="n"/>
      <c r="O383" s="94" t="n"/>
      <c r="P383" s="94" t="n"/>
      <c r="Q383" s="94" t="n"/>
      <c r="R383" s="94" t="n"/>
      <c r="S383" s="60" t="n"/>
      <c r="T383" s="60" t="n"/>
      <c r="U383" s="94" t="n"/>
      <c r="V383" s="94" t="n"/>
      <c r="W383" s="94" t="n"/>
      <c r="X383" s="94" t="n"/>
      <c r="Y383" s="94" t="n"/>
      <c r="Z383" s="60" t="n"/>
      <c r="AA383" s="60" t="n"/>
      <c r="AB383" s="94" t="n"/>
      <c r="AC383" s="94" t="n"/>
      <c r="AD383" s="94" t="n"/>
      <c r="AE383" s="94" t="n"/>
      <c r="AF383" s="94" t="n"/>
      <c r="AG383" s="60" t="n"/>
      <c r="AH383" s="60" t="n"/>
      <c r="AI383" s="61" t="n"/>
      <c r="AJ383" s="62" t="n"/>
      <c r="AK383" s="63" t="n"/>
      <c r="AL383" s="60" t="n"/>
      <c r="AM383" s="60" t="n"/>
      <c r="AN383" s="64" t="n"/>
      <c r="AO383" s="64" t="n"/>
      <c r="AP383" s="64" t="n"/>
      <c r="AQ383" s="64" t="n"/>
      <c r="AR383" s="64" t="n"/>
      <c r="AS383" s="64" t="n"/>
      <c r="AT383" s="64" t="n"/>
      <c r="AU383" s="64" t="n"/>
      <c r="AV383" s="64" t="n"/>
      <c r="AW383" s="65" t="n"/>
      <c r="AX383" s="66" t="n"/>
      <c r="AY383" s="461" t="n"/>
      <c r="AZ383" s="67" t="n"/>
      <c r="BA383" s="66" t="n"/>
      <c r="BB383" s="66" t="n"/>
      <c r="BC383" s="66" t="n"/>
      <c r="BD383" s="66" t="n"/>
      <c r="BE383" s="66" t="n"/>
      <c r="BF383" s="24" t="n"/>
      <c r="BG383" s="68" t="n"/>
      <c r="BH383" s="68" t="n"/>
      <c r="BI383" s="68" t="n"/>
      <c r="BJ383" s="68" t="n"/>
      <c r="BK383" s="68" t="n"/>
      <c r="BL383" s="68" t="n"/>
      <c r="BM383" s="68" t="n"/>
      <c r="BN383" s="68" t="n"/>
      <c r="BO383" s="68" t="n"/>
      <c r="BP383" s="68" t="n"/>
      <c r="BQ383" s="68" t="n"/>
      <c r="BR383" s="68" t="n"/>
      <c r="BS383" s="68" t="n"/>
      <c r="BT383" s="68" t="n"/>
      <c r="BU383" s="68" t="n"/>
      <c r="BV383" s="68" t="n"/>
      <c r="BW383" s="68" t="n"/>
      <c r="BX383" s="68" t="n"/>
      <c r="BY383" s="68" t="n"/>
      <c r="BZ383" s="68" t="n"/>
      <c r="CA383" s="68" t="n"/>
      <c r="CB383" s="68" t="n"/>
      <c r="CC383" s="68" t="n"/>
      <c r="CD383" s="68" t="n"/>
      <c r="CE383" s="68" t="n"/>
      <c r="CF383" s="68" t="n"/>
      <c r="CG383" s="68" t="n"/>
      <c r="CH383" s="68" t="n"/>
      <c r="CI383" s="68" t="n"/>
      <c r="CJ383" s="68" t="n"/>
      <c r="CK383" s="68" t="n"/>
      <c r="CL383" s="68" t="n"/>
      <c r="CM383" s="68" t="n"/>
      <c r="CN383" s="68" t="n"/>
      <c r="CO383" s="68" t="n"/>
      <c r="CP383" s="68" t="n"/>
      <c r="CQ383" s="68" t="n"/>
      <c r="CR383" s="68" t="n"/>
      <c r="CS383" s="68" t="n"/>
      <c r="CT383" s="68" t="n"/>
      <c r="CU383" s="68" t="n"/>
      <c r="CV383" s="68" t="n"/>
    </row>
    <row r="384" ht="31.5" customFormat="1" customHeight="1" s="69">
      <c r="A384" s="56" t="n"/>
      <c r="B384" s="57" t="n"/>
      <c r="C384" s="460" t="n"/>
      <c r="D384" s="57" t="n"/>
      <c r="E384" s="57" t="n"/>
      <c r="F384" s="58" t="n"/>
      <c r="G384" s="59" t="n"/>
      <c r="H384" s="59" t="n"/>
      <c r="I384" s="59" t="n"/>
      <c r="J384" s="59" t="n"/>
      <c r="K384" s="153" t="n"/>
      <c r="L384" s="154" t="n"/>
      <c r="M384" s="155" t="n"/>
      <c r="N384" s="94" t="n"/>
      <c r="O384" s="94" t="n"/>
      <c r="P384" s="94" t="n"/>
      <c r="Q384" s="94" t="n"/>
      <c r="R384" s="94" t="n"/>
      <c r="S384" s="60" t="n"/>
      <c r="T384" s="60" t="n"/>
      <c r="U384" s="94" t="n"/>
      <c r="V384" s="94" t="n"/>
      <c r="W384" s="94" t="n"/>
      <c r="X384" s="94" t="n"/>
      <c r="Y384" s="94" t="n"/>
      <c r="Z384" s="60" t="n"/>
      <c r="AA384" s="60" t="n"/>
      <c r="AB384" s="94" t="n"/>
      <c r="AC384" s="94" t="n"/>
      <c r="AD384" s="94" t="n"/>
      <c r="AE384" s="94" t="n"/>
      <c r="AF384" s="94" t="n"/>
      <c r="AG384" s="60" t="n"/>
      <c r="AH384" s="60" t="n"/>
      <c r="AI384" s="61" t="n"/>
      <c r="AJ384" s="62" t="n"/>
      <c r="AK384" s="63" t="n"/>
      <c r="AL384" s="60" t="n"/>
      <c r="AM384" s="60" t="n"/>
      <c r="AN384" s="64" t="n"/>
      <c r="AO384" s="64" t="n"/>
      <c r="AP384" s="64" t="n"/>
      <c r="AQ384" s="64" t="n"/>
      <c r="AR384" s="64" t="n"/>
      <c r="AS384" s="64" t="n"/>
      <c r="AT384" s="64" t="n"/>
      <c r="AU384" s="64" t="n"/>
      <c r="AV384" s="64" t="n"/>
      <c r="AW384" s="65" t="n"/>
      <c r="AX384" s="66" t="n"/>
      <c r="AY384" s="461" t="n"/>
      <c r="AZ384" s="67" t="n"/>
      <c r="BA384" s="66" t="n"/>
      <c r="BB384" s="66" t="n"/>
      <c r="BC384" s="66" t="n"/>
      <c r="BD384" s="66" t="n"/>
      <c r="BE384" s="66" t="n"/>
      <c r="BF384" s="24" t="n"/>
      <c r="BG384" s="68" t="n"/>
      <c r="BH384" s="68" t="n"/>
      <c r="BI384" s="68" t="n"/>
      <c r="BJ384" s="68" t="n"/>
      <c r="BK384" s="68" t="n"/>
      <c r="BL384" s="68" t="n"/>
      <c r="BM384" s="68" t="n"/>
      <c r="BN384" s="68" t="n"/>
      <c r="BO384" s="68" t="n"/>
      <c r="BP384" s="68" t="n"/>
      <c r="BQ384" s="68" t="n"/>
      <c r="BR384" s="68" t="n"/>
      <c r="BS384" s="68" t="n"/>
      <c r="BT384" s="68" t="n"/>
      <c r="BU384" s="68" t="n"/>
      <c r="BV384" s="68" t="n"/>
      <c r="BW384" s="68" t="n"/>
      <c r="BX384" s="68" t="n"/>
      <c r="BY384" s="68" t="n"/>
      <c r="BZ384" s="68" t="n"/>
      <c r="CA384" s="68" t="n"/>
      <c r="CB384" s="68" t="n"/>
      <c r="CC384" s="68" t="n"/>
      <c r="CD384" s="68" t="n"/>
      <c r="CE384" s="68" t="n"/>
      <c r="CF384" s="68" t="n"/>
      <c r="CG384" s="68" t="n"/>
      <c r="CH384" s="68" t="n"/>
      <c r="CI384" s="68" t="n"/>
      <c r="CJ384" s="68" t="n"/>
      <c r="CK384" s="68" t="n"/>
      <c r="CL384" s="68" t="n"/>
      <c r="CM384" s="68" t="n"/>
      <c r="CN384" s="68" t="n"/>
      <c r="CO384" s="68" t="n"/>
      <c r="CP384" s="68" t="n"/>
      <c r="CQ384" s="68" t="n"/>
      <c r="CR384" s="68" t="n"/>
      <c r="CS384" s="68" t="n"/>
      <c r="CT384" s="68" t="n"/>
      <c r="CU384" s="68" t="n"/>
      <c r="CV384" s="68" t="n"/>
    </row>
    <row r="385" ht="31.5" customFormat="1" customHeight="1" s="69">
      <c r="A385" s="56" t="n"/>
      <c r="B385" s="57" t="n"/>
      <c r="C385" s="460" t="n"/>
      <c r="D385" s="57" t="n"/>
      <c r="E385" s="57" t="n"/>
      <c r="F385" s="58" t="n"/>
      <c r="G385" s="59" t="n"/>
      <c r="H385" s="59" t="n"/>
      <c r="I385" s="59" t="n"/>
      <c r="J385" s="59" t="n"/>
      <c r="K385" s="153" t="n"/>
      <c r="L385" s="154" t="n"/>
      <c r="M385" s="155" t="n"/>
      <c r="N385" s="94" t="n"/>
      <c r="O385" s="94" t="n"/>
      <c r="P385" s="94" t="n"/>
      <c r="Q385" s="94" t="n"/>
      <c r="R385" s="94" t="n"/>
      <c r="S385" s="60" t="n"/>
      <c r="T385" s="60" t="n"/>
      <c r="U385" s="94" t="n"/>
      <c r="V385" s="94" t="n"/>
      <c r="W385" s="94" t="n"/>
      <c r="X385" s="94" t="n"/>
      <c r="Y385" s="94" t="n"/>
      <c r="Z385" s="60" t="n"/>
      <c r="AA385" s="60" t="n"/>
      <c r="AB385" s="94" t="n"/>
      <c r="AC385" s="94" t="n"/>
      <c r="AD385" s="94" t="n"/>
      <c r="AE385" s="94" t="n"/>
      <c r="AF385" s="94" t="n"/>
      <c r="AG385" s="60" t="n"/>
      <c r="AH385" s="60" t="n"/>
      <c r="AI385" s="61" t="n"/>
      <c r="AJ385" s="62" t="n"/>
      <c r="AK385" s="63" t="n"/>
      <c r="AL385" s="60" t="n"/>
      <c r="AM385" s="60" t="n"/>
      <c r="AN385" s="64" t="n"/>
      <c r="AO385" s="64" t="n"/>
      <c r="AP385" s="64" t="n"/>
      <c r="AQ385" s="64" t="n"/>
      <c r="AR385" s="64" t="n"/>
      <c r="AS385" s="64" t="n"/>
      <c r="AT385" s="64" t="n"/>
      <c r="AU385" s="64" t="n"/>
      <c r="AV385" s="64" t="n"/>
      <c r="AW385" s="65" t="n"/>
      <c r="AX385" s="66" t="n"/>
      <c r="AY385" s="461" t="n"/>
      <c r="AZ385" s="67" t="n"/>
      <c r="BA385" s="66" t="n"/>
      <c r="BB385" s="66" t="n"/>
      <c r="BC385" s="66" t="n"/>
      <c r="BD385" s="66" t="n"/>
      <c r="BE385" s="66" t="n"/>
      <c r="BF385" s="24" t="n"/>
      <c r="BG385" s="68" t="n"/>
      <c r="BH385" s="68" t="n"/>
      <c r="BI385" s="68" t="n"/>
      <c r="BJ385" s="68" t="n"/>
      <c r="BK385" s="68" t="n"/>
      <c r="BL385" s="68" t="n"/>
      <c r="BM385" s="68" t="n"/>
      <c r="BN385" s="68" t="n"/>
      <c r="BO385" s="68" t="n"/>
      <c r="BP385" s="68" t="n"/>
      <c r="BQ385" s="68" t="n"/>
      <c r="BR385" s="68" t="n"/>
      <c r="BS385" s="68" t="n"/>
      <c r="BT385" s="68" t="n"/>
      <c r="BU385" s="68" t="n"/>
      <c r="BV385" s="68" t="n"/>
      <c r="BW385" s="68" t="n"/>
      <c r="BX385" s="68" t="n"/>
      <c r="BY385" s="68" t="n"/>
      <c r="BZ385" s="68" t="n"/>
      <c r="CA385" s="68" t="n"/>
      <c r="CB385" s="68" t="n"/>
      <c r="CC385" s="68" t="n"/>
      <c r="CD385" s="68" t="n"/>
      <c r="CE385" s="68" t="n"/>
      <c r="CF385" s="68" t="n"/>
      <c r="CG385" s="68" t="n"/>
      <c r="CH385" s="68" t="n"/>
      <c r="CI385" s="68" t="n"/>
      <c r="CJ385" s="68" t="n"/>
      <c r="CK385" s="68" t="n"/>
      <c r="CL385" s="68" t="n"/>
      <c r="CM385" s="68" t="n"/>
      <c r="CN385" s="68" t="n"/>
      <c r="CO385" s="68" t="n"/>
      <c r="CP385" s="68" t="n"/>
      <c r="CQ385" s="68" t="n"/>
      <c r="CR385" s="68" t="n"/>
      <c r="CS385" s="68" t="n"/>
      <c r="CT385" s="68" t="n"/>
      <c r="CU385" s="68" t="n"/>
      <c r="CV385" s="68" t="n"/>
    </row>
    <row r="386" ht="31.5" customFormat="1" customHeight="1" s="69">
      <c r="A386" s="56" t="n"/>
      <c r="B386" s="57" t="n"/>
      <c r="C386" s="460" t="n"/>
      <c r="D386" s="57" t="n"/>
      <c r="E386" s="57" t="n"/>
      <c r="F386" s="58" t="n"/>
      <c r="G386" s="59" t="n"/>
      <c r="H386" s="59" t="n"/>
      <c r="I386" s="59" t="n"/>
      <c r="J386" s="59" t="n"/>
      <c r="K386" s="153" t="n"/>
      <c r="L386" s="154" t="n"/>
      <c r="M386" s="155" t="n"/>
      <c r="N386" s="94" t="n"/>
      <c r="O386" s="94" t="n"/>
      <c r="P386" s="94" t="n"/>
      <c r="Q386" s="94" t="n"/>
      <c r="R386" s="94" t="n"/>
      <c r="S386" s="60" t="n"/>
      <c r="T386" s="60" t="n"/>
      <c r="U386" s="94" t="n"/>
      <c r="V386" s="94" t="n"/>
      <c r="W386" s="94" t="n"/>
      <c r="X386" s="94" t="n"/>
      <c r="Y386" s="94" t="n"/>
      <c r="Z386" s="60" t="n"/>
      <c r="AA386" s="60" t="n"/>
      <c r="AB386" s="94" t="n"/>
      <c r="AC386" s="94" t="n"/>
      <c r="AD386" s="94" t="n"/>
      <c r="AE386" s="94" t="n"/>
      <c r="AF386" s="94" t="n"/>
      <c r="AG386" s="60" t="n"/>
      <c r="AH386" s="60" t="n"/>
      <c r="AI386" s="61" t="n"/>
      <c r="AJ386" s="62" t="n"/>
      <c r="AK386" s="63" t="n"/>
      <c r="AL386" s="60" t="n"/>
      <c r="AM386" s="60" t="n"/>
      <c r="AN386" s="64" t="n"/>
      <c r="AO386" s="64" t="n"/>
      <c r="AP386" s="64" t="n"/>
      <c r="AQ386" s="64" t="n"/>
      <c r="AR386" s="64" t="n"/>
      <c r="AS386" s="64" t="n"/>
      <c r="AT386" s="64" t="n"/>
      <c r="AU386" s="64" t="n"/>
      <c r="AV386" s="64" t="n"/>
      <c r="AW386" s="65" t="n"/>
      <c r="AX386" s="66" t="n"/>
      <c r="AY386" s="461" t="n"/>
      <c r="AZ386" s="67" t="n"/>
      <c r="BA386" s="66" t="n"/>
      <c r="BB386" s="66" t="n"/>
      <c r="BC386" s="66" t="n"/>
      <c r="BD386" s="66" t="n"/>
      <c r="BE386" s="66" t="n"/>
      <c r="BF386" s="24" t="n"/>
      <c r="BG386" s="68" t="n"/>
      <c r="BH386" s="68" t="n"/>
      <c r="BI386" s="68" t="n"/>
      <c r="BJ386" s="68" t="n"/>
      <c r="BK386" s="68" t="n"/>
      <c r="BL386" s="68" t="n"/>
      <c r="BM386" s="68" t="n"/>
      <c r="BN386" s="68" t="n"/>
      <c r="BO386" s="68" t="n"/>
      <c r="BP386" s="68" t="n"/>
      <c r="BQ386" s="68" t="n"/>
      <c r="BR386" s="68" t="n"/>
      <c r="BS386" s="68" t="n"/>
      <c r="BT386" s="68" t="n"/>
      <c r="BU386" s="68" t="n"/>
      <c r="BV386" s="68" t="n"/>
      <c r="BW386" s="68" t="n"/>
      <c r="BX386" s="68" t="n"/>
      <c r="BY386" s="68" t="n"/>
      <c r="BZ386" s="68" t="n"/>
      <c r="CA386" s="68" t="n"/>
      <c r="CB386" s="68" t="n"/>
      <c r="CC386" s="68" t="n"/>
      <c r="CD386" s="68" t="n"/>
      <c r="CE386" s="68" t="n"/>
      <c r="CF386" s="68" t="n"/>
      <c r="CG386" s="68" t="n"/>
      <c r="CH386" s="68" t="n"/>
      <c r="CI386" s="68" t="n"/>
      <c r="CJ386" s="68" t="n"/>
      <c r="CK386" s="68" t="n"/>
      <c r="CL386" s="68" t="n"/>
      <c r="CM386" s="68" t="n"/>
      <c r="CN386" s="68" t="n"/>
      <c r="CO386" s="68" t="n"/>
      <c r="CP386" s="68" t="n"/>
      <c r="CQ386" s="68" t="n"/>
      <c r="CR386" s="68" t="n"/>
      <c r="CS386" s="68" t="n"/>
      <c r="CT386" s="68" t="n"/>
      <c r="CU386" s="68" t="n"/>
      <c r="CV386" s="68" t="n"/>
    </row>
    <row r="387" ht="31.5" customFormat="1" customHeight="1" s="69">
      <c r="A387" s="56" t="n"/>
      <c r="B387" s="57" t="n"/>
      <c r="C387" s="460" t="n"/>
      <c r="D387" s="57" t="n"/>
      <c r="E387" s="57" t="n"/>
      <c r="F387" s="58" t="n"/>
      <c r="G387" s="59" t="n"/>
      <c r="H387" s="59" t="n"/>
      <c r="I387" s="59" t="n"/>
      <c r="J387" s="59" t="n"/>
      <c r="K387" s="153" t="n"/>
      <c r="L387" s="154" t="n"/>
      <c r="M387" s="155" t="n"/>
      <c r="N387" s="94" t="n"/>
      <c r="O387" s="94" t="n"/>
      <c r="P387" s="94" t="n"/>
      <c r="Q387" s="94" t="n"/>
      <c r="R387" s="94" t="n"/>
      <c r="S387" s="60" t="n"/>
      <c r="T387" s="60" t="n"/>
      <c r="U387" s="94" t="n"/>
      <c r="V387" s="94" t="n"/>
      <c r="W387" s="94" t="n"/>
      <c r="X387" s="94" t="n"/>
      <c r="Y387" s="94" t="n"/>
      <c r="Z387" s="60" t="n"/>
      <c r="AA387" s="60" t="n"/>
      <c r="AB387" s="94" t="n"/>
      <c r="AC387" s="94" t="n"/>
      <c r="AD387" s="94" t="n"/>
      <c r="AE387" s="94" t="n"/>
      <c r="AF387" s="94" t="n"/>
      <c r="AG387" s="60" t="n"/>
      <c r="AH387" s="60" t="n"/>
      <c r="AI387" s="61" t="n"/>
      <c r="AJ387" s="62" t="n"/>
      <c r="AK387" s="63" t="n"/>
      <c r="AL387" s="60" t="n"/>
      <c r="AM387" s="60" t="n"/>
      <c r="AN387" s="64" t="n"/>
      <c r="AO387" s="64" t="n"/>
      <c r="AP387" s="64" t="n"/>
      <c r="AQ387" s="64" t="n"/>
      <c r="AR387" s="64" t="n"/>
      <c r="AS387" s="64" t="n"/>
      <c r="AT387" s="64" t="n"/>
      <c r="AU387" s="64" t="n"/>
      <c r="AV387" s="64" t="n"/>
      <c r="AW387" s="65" t="n"/>
      <c r="AX387" s="66" t="n"/>
      <c r="AY387" s="461" t="n"/>
      <c r="AZ387" s="67" t="n"/>
      <c r="BA387" s="66" t="n"/>
      <c r="BB387" s="66" t="n"/>
      <c r="BC387" s="66" t="n"/>
      <c r="BD387" s="66" t="n"/>
      <c r="BE387" s="66" t="n"/>
      <c r="BF387" s="24" t="n"/>
      <c r="BG387" s="68" t="n"/>
      <c r="BH387" s="68" t="n"/>
      <c r="BI387" s="68" t="n"/>
      <c r="BJ387" s="68" t="n"/>
      <c r="BK387" s="68" t="n"/>
      <c r="BL387" s="68" t="n"/>
      <c r="BM387" s="68" t="n"/>
      <c r="BN387" s="68" t="n"/>
      <c r="BO387" s="68" t="n"/>
      <c r="BP387" s="68" t="n"/>
      <c r="BQ387" s="68" t="n"/>
      <c r="BR387" s="68" t="n"/>
      <c r="BS387" s="68" t="n"/>
      <c r="BT387" s="68" t="n"/>
      <c r="BU387" s="68" t="n"/>
      <c r="BV387" s="68" t="n"/>
      <c r="BW387" s="68" t="n"/>
      <c r="BX387" s="68" t="n"/>
      <c r="BY387" s="68" t="n"/>
      <c r="BZ387" s="68" t="n"/>
      <c r="CA387" s="68" t="n"/>
      <c r="CB387" s="68" t="n"/>
      <c r="CC387" s="68" t="n"/>
      <c r="CD387" s="68" t="n"/>
      <c r="CE387" s="68" t="n"/>
      <c r="CF387" s="68" t="n"/>
      <c r="CG387" s="68" t="n"/>
      <c r="CH387" s="68" t="n"/>
      <c r="CI387" s="68" t="n"/>
      <c r="CJ387" s="68" t="n"/>
      <c r="CK387" s="68" t="n"/>
      <c r="CL387" s="68" t="n"/>
      <c r="CM387" s="68" t="n"/>
      <c r="CN387" s="68" t="n"/>
      <c r="CO387" s="68" t="n"/>
      <c r="CP387" s="68" t="n"/>
      <c r="CQ387" s="68" t="n"/>
      <c r="CR387" s="68" t="n"/>
      <c r="CS387" s="68" t="n"/>
      <c r="CT387" s="68" t="n"/>
      <c r="CU387" s="68" t="n"/>
      <c r="CV387" s="68" t="n"/>
    </row>
    <row r="388" ht="31.5" customFormat="1" customHeight="1" s="69">
      <c r="A388" s="56" t="n"/>
      <c r="B388" s="57" t="n"/>
      <c r="C388" s="460" t="n"/>
      <c r="D388" s="57" t="n"/>
      <c r="E388" s="57" t="n"/>
      <c r="F388" s="58" t="n"/>
      <c r="G388" s="59" t="n"/>
      <c r="H388" s="59" t="n"/>
      <c r="I388" s="59" t="n"/>
      <c r="J388" s="59" t="n"/>
      <c r="K388" s="153" t="n"/>
      <c r="L388" s="154" t="n"/>
      <c r="M388" s="155" t="n"/>
      <c r="N388" s="94" t="n"/>
      <c r="O388" s="94" t="n"/>
      <c r="P388" s="94" t="n"/>
      <c r="Q388" s="94" t="n"/>
      <c r="R388" s="94" t="n"/>
      <c r="S388" s="60" t="n"/>
      <c r="T388" s="60" t="n"/>
      <c r="U388" s="94" t="n"/>
      <c r="V388" s="94" t="n"/>
      <c r="W388" s="94" t="n"/>
      <c r="X388" s="94" t="n"/>
      <c r="Y388" s="94" t="n"/>
      <c r="Z388" s="60" t="n"/>
      <c r="AA388" s="60" t="n"/>
      <c r="AB388" s="94" t="n"/>
      <c r="AC388" s="94" t="n"/>
      <c r="AD388" s="94" t="n"/>
      <c r="AE388" s="94" t="n"/>
      <c r="AF388" s="94" t="n"/>
      <c r="AG388" s="60" t="n"/>
      <c r="AH388" s="60" t="n"/>
      <c r="AI388" s="61" t="n"/>
      <c r="AJ388" s="62" t="n"/>
      <c r="AK388" s="63" t="n"/>
      <c r="AL388" s="60" t="n"/>
      <c r="AM388" s="60" t="n"/>
      <c r="AN388" s="64" t="n"/>
      <c r="AO388" s="64" t="n"/>
      <c r="AP388" s="64" t="n"/>
      <c r="AQ388" s="64" t="n"/>
      <c r="AR388" s="64" t="n"/>
      <c r="AS388" s="64" t="n"/>
      <c r="AT388" s="64" t="n"/>
      <c r="AU388" s="64" t="n"/>
      <c r="AV388" s="64" t="n"/>
      <c r="AW388" s="65" t="n"/>
      <c r="AX388" s="66" t="n"/>
      <c r="AY388" s="461" t="n"/>
      <c r="AZ388" s="67" t="n"/>
      <c r="BA388" s="66" t="n"/>
      <c r="BB388" s="66" t="n"/>
      <c r="BC388" s="66" t="n"/>
      <c r="BD388" s="66" t="n"/>
      <c r="BE388" s="66" t="n"/>
      <c r="BF388" s="24" t="n"/>
      <c r="BG388" s="68" t="n"/>
      <c r="BH388" s="68" t="n"/>
      <c r="BI388" s="68" t="n"/>
      <c r="BJ388" s="68" t="n"/>
      <c r="BK388" s="68" t="n"/>
      <c r="BL388" s="68" t="n"/>
      <c r="BM388" s="68" t="n"/>
      <c r="BN388" s="68" t="n"/>
      <c r="BO388" s="68" t="n"/>
      <c r="BP388" s="68" t="n"/>
      <c r="BQ388" s="68" t="n"/>
      <c r="BR388" s="68" t="n"/>
      <c r="BS388" s="68" t="n"/>
      <c r="BT388" s="68" t="n"/>
      <c r="BU388" s="68" t="n"/>
      <c r="BV388" s="68" t="n"/>
      <c r="BW388" s="68" t="n"/>
      <c r="BX388" s="68" t="n"/>
      <c r="BY388" s="68" t="n"/>
      <c r="BZ388" s="68" t="n"/>
      <c r="CA388" s="68" t="n"/>
      <c r="CB388" s="68" t="n"/>
      <c r="CC388" s="68" t="n"/>
      <c r="CD388" s="68" t="n"/>
      <c r="CE388" s="68" t="n"/>
      <c r="CF388" s="68" t="n"/>
      <c r="CG388" s="68" t="n"/>
      <c r="CH388" s="68" t="n"/>
      <c r="CI388" s="68" t="n"/>
      <c r="CJ388" s="68" t="n"/>
      <c r="CK388" s="68" t="n"/>
      <c r="CL388" s="68" t="n"/>
      <c r="CM388" s="68" t="n"/>
      <c r="CN388" s="68" t="n"/>
      <c r="CO388" s="68" t="n"/>
      <c r="CP388" s="68" t="n"/>
      <c r="CQ388" s="68" t="n"/>
      <c r="CR388" s="68" t="n"/>
      <c r="CS388" s="68" t="n"/>
      <c r="CT388" s="68" t="n"/>
      <c r="CU388" s="68" t="n"/>
      <c r="CV388" s="68" t="n"/>
    </row>
    <row r="389" ht="31.5" customFormat="1" customHeight="1" s="69">
      <c r="A389" s="56" t="n"/>
      <c r="B389" s="57" t="n"/>
      <c r="C389" s="460" t="n"/>
      <c r="D389" s="57" t="n"/>
      <c r="E389" s="57" t="n"/>
      <c r="F389" s="58" t="n"/>
      <c r="G389" s="59" t="n"/>
      <c r="H389" s="59" t="n"/>
      <c r="I389" s="59" t="n"/>
      <c r="J389" s="59" t="n"/>
      <c r="K389" s="153" t="n"/>
      <c r="L389" s="154" t="n"/>
      <c r="M389" s="155" t="n"/>
      <c r="N389" s="94" t="n"/>
      <c r="O389" s="94" t="n"/>
      <c r="P389" s="94" t="n"/>
      <c r="Q389" s="94" t="n"/>
      <c r="R389" s="94" t="n"/>
      <c r="S389" s="60" t="n"/>
      <c r="T389" s="60" t="n"/>
      <c r="U389" s="94" t="n"/>
      <c r="V389" s="94" t="n"/>
      <c r="W389" s="94" t="n"/>
      <c r="X389" s="94" t="n"/>
      <c r="Y389" s="94" t="n"/>
      <c r="Z389" s="60" t="n"/>
      <c r="AA389" s="60" t="n"/>
      <c r="AB389" s="94" t="n"/>
      <c r="AC389" s="94" t="n"/>
      <c r="AD389" s="94" t="n"/>
      <c r="AE389" s="94" t="n"/>
      <c r="AF389" s="94" t="n"/>
      <c r="AG389" s="60" t="n"/>
      <c r="AH389" s="60" t="n"/>
      <c r="AI389" s="61" t="n"/>
      <c r="AJ389" s="62" t="n"/>
      <c r="AK389" s="63" t="n"/>
      <c r="AL389" s="60" t="n"/>
      <c r="AM389" s="60" t="n"/>
      <c r="AN389" s="64" t="n"/>
      <c r="AO389" s="64" t="n"/>
      <c r="AP389" s="64" t="n"/>
      <c r="AQ389" s="64" t="n"/>
      <c r="AR389" s="64" t="n"/>
      <c r="AS389" s="64" t="n"/>
      <c r="AT389" s="64" t="n"/>
      <c r="AU389" s="64" t="n"/>
      <c r="AV389" s="64" t="n"/>
      <c r="AW389" s="65" t="n"/>
      <c r="AX389" s="66" t="n"/>
      <c r="AY389" s="461" t="n"/>
      <c r="AZ389" s="67" t="n"/>
      <c r="BA389" s="66" t="n"/>
      <c r="BB389" s="66" t="n"/>
      <c r="BC389" s="66" t="n"/>
      <c r="BD389" s="66" t="n"/>
      <c r="BE389" s="66" t="n"/>
      <c r="BF389" s="24" t="n"/>
      <c r="BG389" s="68" t="n"/>
      <c r="BH389" s="68" t="n"/>
      <c r="BI389" s="68" t="n"/>
      <c r="BJ389" s="68" t="n"/>
      <c r="BK389" s="68" t="n"/>
      <c r="BL389" s="68" t="n"/>
      <c r="BM389" s="68" t="n"/>
      <c r="BN389" s="68" t="n"/>
      <c r="BO389" s="68" t="n"/>
      <c r="BP389" s="68" t="n"/>
      <c r="BQ389" s="68" t="n"/>
      <c r="BR389" s="68" t="n"/>
      <c r="BS389" s="68" t="n"/>
      <c r="BT389" s="68" t="n"/>
      <c r="BU389" s="68" t="n"/>
      <c r="BV389" s="68" t="n"/>
      <c r="BW389" s="68" t="n"/>
      <c r="BX389" s="68" t="n"/>
      <c r="BY389" s="68" t="n"/>
      <c r="BZ389" s="68" t="n"/>
      <c r="CA389" s="68" t="n"/>
      <c r="CB389" s="68" t="n"/>
      <c r="CC389" s="68" t="n"/>
      <c r="CD389" s="68" t="n"/>
      <c r="CE389" s="68" t="n"/>
      <c r="CF389" s="68" t="n"/>
      <c r="CG389" s="68" t="n"/>
      <c r="CH389" s="68" t="n"/>
      <c r="CI389" s="68" t="n"/>
      <c r="CJ389" s="68" t="n"/>
      <c r="CK389" s="68" t="n"/>
      <c r="CL389" s="68" t="n"/>
      <c r="CM389" s="68" t="n"/>
      <c r="CN389" s="68" t="n"/>
      <c r="CO389" s="68" t="n"/>
      <c r="CP389" s="68" t="n"/>
      <c r="CQ389" s="68" t="n"/>
      <c r="CR389" s="68" t="n"/>
      <c r="CS389" s="68" t="n"/>
      <c r="CT389" s="68" t="n"/>
      <c r="CU389" s="68" t="n"/>
      <c r="CV389" s="68" t="n"/>
    </row>
    <row r="390" ht="31.5" customFormat="1" customHeight="1" s="69">
      <c r="A390" s="56" t="n"/>
      <c r="B390" s="57" t="n"/>
      <c r="C390" s="460" t="n"/>
      <c r="D390" s="57" t="n"/>
      <c r="E390" s="57" t="n"/>
      <c r="F390" s="58" t="n"/>
      <c r="G390" s="59" t="n"/>
      <c r="H390" s="59" t="n"/>
      <c r="I390" s="59" t="n"/>
      <c r="J390" s="59" t="n"/>
      <c r="K390" s="153" t="n"/>
      <c r="L390" s="154" t="n"/>
      <c r="M390" s="155" t="n"/>
      <c r="N390" s="94" t="n"/>
      <c r="O390" s="94" t="n"/>
      <c r="P390" s="94" t="n"/>
      <c r="Q390" s="94" t="n"/>
      <c r="R390" s="94" t="n"/>
      <c r="S390" s="60" t="n"/>
      <c r="T390" s="60" t="n"/>
      <c r="U390" s="94" t="n"/>
      <c r="V390" s="94" t="n"/>
      <c r="W390" s="94" t="n"/>
      <c r="X390" s="94" t="n"/>
      <c r="Y390" s="94" t="n"/>
      <c r="Z390" s="60" t="n"/>
      <c r="AA390" s="60" t="n"/>
      <c r="AB390" s="94" t="n"/>
      <c r="AC390" s="94" t="n"/>
      <c r="AD390" s="94" t="n"/>
      <c r="AE390" s="94" t="n"/>
      <c r="AF390" s="94" t="n"/>
      <c r="AG390" s="60" t="n"/>
      <c r="AH390" s="60" t="n"/>
      <c r="AI390" s="61" t="n"/>
      <c r="AJ390" s="62" t="n"/>
      <c r="AK390" s="63" t="n"/>
      <c r="AL390" s="60" t="n"/>
      <c r="AM390" s="60" t="n"/>
      <c r="AN390" s="64" t="n"/>
      <c r="AO390" s="64" t="n"/>
      <c r="AP390" s="64" t="n"/>
      <c r="AQ390" s="64" t="n"/>
      <c r="AR390" s="64" t="n"/>
      <c r="AS390" s="64" t="n"/>
      <c r="AT390" s="64" t="n"/>
      <c r="AU390" s="64" t="n"/>
      <c r="AV390" s="64" t="n"/>
      <c r="AW390" s="65" t="n"/>
      <c r="AX390" s="66" t="n"/>
      <c r="AY390" s="461" t="n"/>
      <c r="AZ390" s="67" t="n"/>
      <c r="BA390" s="66" t="n"/>
      <c r="BB390" s="66" t="n"/>
      <c r="BC390" s="66" t="n"/>
      <c r="BD390" s="66" t="n"/>
      <c r="BE390" s="66" t="n"/>
      <c r="BF390" s="24" t="n"/>
      <c r="BG390" s="68" t="n"/>
      <c r="BH390" s="68" t="n"/>
      <c r="BI390" s="68" t="n"/>
      <c r="BJ390" s="68" t="n"/>
      <c r="BK390" s="68" t="n"/>
      <c r="BL390" s="68" t="n"/>
      <c r="BM390" s="68" t="n"/>
      <c r="BN390" s="68" t="n"/>
      <c r="BO390" s="68" t="n"/>
      <c r="BP390" s="68" t="n"/>
      <c r="BQ390" s="68" t="n"/>
      <c r="BR390" s="68" t="n"/>
      <c r="BS390" s="68" t="n"/>
      <c r="BT390" s="68" t="n"/>
      <c r="BU390" s="68" t="n"/>
      <c r="BV390" s="68" t="n"/>
      <c r="BW390" s="68" t="n"/>
      <c r="BX390" s="68" t="n"/>
      <c r="BY390" s="68" t="n"/>
      <c r="BZ390" s="68" t="n"/>
      <c r="CA390" s="68" t="n"/>
      <c r="CB390" s="68" t="n"/>
      <c r="CC390" s="68" t="n"/>
      <c r="CD390" s="68" t="n"/>
      <c r="CE390" s="68" t="n"/>
      <c r="CF390" s="68" t="n"/>
      <c r="CG390" s="68" t="n"/>
      <c r="CH390" s="68" t="n"/>
      <c r="CI390" s="68" t="n"/>
      <c r="CJ390" s="68" t="n"/>
      <c r="CK390" s="68" t="n"/>
      <c r="CL390" s="68" t="n"/>
      <c r="CM390" s="68" t="n"/>
      <c r="CN390" s="68" t="n"/>
      <c r="CO390" s="68" t="n"/>
      <c r="CP390" s="68" t="n"/>
      <c r="CQ390" s="68" t="n"/>
      <c r="CR390" s="68" t="n"/>
      <c r="CS390" s="68" t="n"/>
      <c r="CT390" s="68" t="n"/>
      <c r="CU390" s="68" t="n"/>
      <c r="CV390" s="68" t="n"/>
    </row>
    <row r="391" ht="31.5" customFormat="1" customHeight="1" s="69">
      <c r="A391" s="56" t="n"/>
      <c r="B391" s="57" t="n"/>
      <c r="C391" s="460" t="n"/>
      <c r="D391" s="57" t="n"/>
      <c r="E391" s="57" t="n"/>
      <c r="F391" s="58" t="n"/>
      <c r="G391" s="59" t="n"/>
      <c r="H391" s="59" t="n"/>
      <c r="I391" s="59" t="n"/>
      <c r="J391" s="59" t="n"/>
      <c r="K391" s="153" t="n"/>
      <c r="L391" s="154" t="n"/>
      <c r="M391" s="155" t="n"/>
      <c r="N391" s="94" t="n"/>
      <c r="O391" s="94" t="n"/>
      <c r="P391" s="94" t="n"/>
      <c r="Q391" s="94" t="n"/>
      <c r="R391" s="94" t="n"/>
      <c r="S391" s="60" t="n"/>
      <c r="T391" s="60" t="n"/>
      <c r="U391" s="94" t="n"/>
      <c r="V391" s="94" t="n"/>
      <c r="W391" s="94" t="n"/>
      <c r="X391" s="94" t="n"/>
      <c r="Y391" s="94" t="n"/>
      <c r="Z391" s="60" t="n"/>
      <c r="AA391" s="60" t="n"/>
      <c r="AB391" s="94" t="n"/>
      <c r="AC391" s="94" t="n"/>
      <c r="AD391" s="94" t="n"/>
      <c r="AE391" s="94" t="n"/>
      <c r="AF391" s="94" t="n"/>
      <c r="AG391" s="60" t="n"/>
      <c r="AH391" s="60" t="n"/>
      <c r="AI391" s="61" t="n"/>
      <c r="AJ391" s="62" t="n"/>
      <c r="AK391" s="63" t="n"/>
      <c r="AL391" s="60" t="n"/>
      <c r="AM391" s="60" t="n"/>
      <c r="AN391" s="64" t="n"/>
      <c r="AO391" s="64" t="n"/>
      <c r="AP391" s="64" t="n"/>
      <c r="AQ391" s="64" t="n"/>
      <c r="AR391" s="64" t="n"/>
      <c r="AS391" s="64" t="n"/>
      <c r="AT391" s="64" t="n"/>
      <c r="AU391" s="64" t="n"/>
      <c r="AV391" s="64" t="n"/>
      <c r="AW391" s="65" t="n"/>
      <c r="AX391" s="66" t="n"/>
      <c r="AY391" s="461" t="n"/>
      <c r="AZ391" s="67" t="n"/>
      <c r="BA391" s="66" t="n"/>
      <c r="BB391" s="66" t="n"/>
      <c r="BC391" s="66" t="n"/>
      <c r="BD391" s="66" t="n"/>
      <c r="BE391" s="66" t="n"/>
      <c r="BF391" s="24" t="n"/>
      <c r="BG391" s="68" t="n"/>
      <c r="BH391" s="68" t="n"/>
      <c r="BI391" s="68" t="n"/>
      <c r="BJ391" s="68" t="n"/>
      <c r="BK391" s="68" t="n"/>
      <c r="BL391" s="68" t="n"/>
      <c r="BM391" s="68" t="n"/>
      <c r="BN391" s="68" t="n"/>
      <c r="BO391" s="68" t="n"/>
      <c r="BP391" s="68" t="n"/>
      <c r="BQ391" s="68" t="n"/>
      <c r="BR391" s="68" t="n"/>
      <c r="BS391" s="68" t="n"/>
      <c r="BT391" s="68" t="n"/>
      <c r="BU391" s="68" t="n"/>
      <c r="BV391" s="68" t="n"/>
      <c r="BW391" s="68" t="n"/>
      <c r="BX391" s="68" t="n"/>
      <c r="BY391" s="68" t="n"/>
      <c r="BZ391" s="68" t="n"/>
      <c r="CA391" s="68" t="n"/>
      <c r="CB391" s="68" t="n"/>
      <c r="CC391" s="68" t="n"/>
      <c r="CD391" s="68" t="n"/>
      <c r="CE391" s="68" t="n"/>
      <c r="CF391" s="68" t="n"/>
      <c r="CG391" s="68" t="n"/>
      <c r="CH391" s="68" t="n"/>
      <c r="CI391" s="68" t="n"/>
      <c r="CJ391" s="68" t="n"/>
      <c r="CK391" s="68" t="n"/>
      <c r="CL391" s="68" t="n"/>
      <c r="CM391" s="68" t="n"/>
      <c r="CN391" s="68" t="n"/>
      <c r="CO391" s="68" t="n"/>
      <c r="CP391" s="68" t="n"/>
      <c r="CQ391" s="68" t="n"/>
      <c r="CR391" s="68" t="n"/>
      <c r="CS391" s="68" t="n"/>
      <c r="CT391" s="68" t="n"/>
      <c r="CU391" s="68" t="n"/>
      <c r="CV391" s="68" t="n"/>
    </row>
    <row r="392" ht="31.5" customFormat="1" customHeight="1" s="69">
      <c r="A392" s="56" t="n"/>
      <c r="B392" s="57" t="n"/>
      <c r="C392" s="460" t="n"/>
      <c r="D392" s="57" t="n"/>
      <c r="E392" s="57" t="n"/>
      <c r="F392" s="58" t="n"/>
      <c r="G392" s="59" t="n"/>
      <c r="H392" s="59" t="n"/>
      <c r="I392" s="59" t="n"/>
      <c r="J392" s="59" t="n"/>
      <c r="K392" s="153" t="n"/>
      <c r="L392" s="154" t="n"/>
      <c r="M392" s="155" t="n"/>
      <c r="N392" s="94" t="n"/>
      <c r="O392" s="94" t="n"/>
      <c r="P392" s="94" t="n"/>
      <c r="Q392" s="94" t="n"/>
      <c r="R392" s="94" t="n"/>
      <c r="S392" s="60" t="n"/>
      <c r="T392" s="60" t="n"/>
      <c r="U392" s="94" t="n"/>
      <c r="V392" s="94" t="n"/>
      <c r="W392" s="94" t="n"/>
      <c r="X392" s="94" t="n"/>
      <c r="Y392" s="94" t="n"/>
      <c r="Z392" s="60" t="n"/>
      <c r="AA392" s="60" t="n"/>
      <c r="AB392" s="94" t="n"/>
      <c r="AC392" s="94" t="n"/>
      <c r="AD392" s="94" t="n"/>
      <c r="AE392" s="94" t="n"/>
      <c r="AF392" s="94" t="n"/>
      <c r="AG392" s="60" t="n"/>
      <c r="AH392" s="60" t="n"/>
      <c r="AI392" s="61" t="n"/>
      <c r="AJ392" s="62" t="n"/>
      <c r="AK392" s="63" t="n"/>
      <c r="AL392" s="60" t="n"/>
      <c r="AM392" s="60" t="n"/>
      <c r="AN392" s="64" t="n"/>
      <c r="AO392" s="64" t="n"/>
      <c r="AP392" s="64" t="n"/>
      <c r="AQ392" s="64" t="n"/>
      <c r="AR392" s="64" t="n"/>
      <c r="AS392" s="64" t="n"/>
      <c r="AT392" s="64" t="n"/>
      <c r="AU392" s="64" t="n"/>
      <c r="AV392" s="64" t="n"/>
      <c r="AW392" s="65" t="n"/>
      <c r="AX392" s="66" t="n"/>
      <c r="AY392" s="461" t="n"/>
      <c r="AZ392" s="67" t="n"/>
      <c r="BA392" s="66" t="n"/>
      <c r="BB392" s="66" t="n"/>
      <c r="BC392" s="66" t="n"/>
      <c r="BD392" s="66" t="n"/>
      <c r="BE392" s="66" t="n"/>
      <c r="BF392" s="24" t="n"/>
      <c r="BG392" s="68" t="n"/>
      <c r="BH392" s="68" t="n"/>
      <c r="BI392" s="68" t="n"/>
      <c r="BJ392" s="68" t="n"/>
      <c r="BK392" s="68" t="n"/>
      <c r="BL392" s="68" t="n"/>
      <c r="BM392" s="68" t="n"/>
      <c r="BN392" s="68" t="n"/>
      <c r="BO392" s="68" t="n"/>
      <c r="BP392" s="68" t="n"/>
      <c r="BQ392" s="68" t="n"/>
      <c r="BR392" s="68" t="n"/>
      <c r="BS392" s="68" t="n"/>
      <c r="BT392" s="68" t="n"/>
      <c r="BU392" s="68" t="n"/>
      <c r="BV392" s="68" t="n"/>
      <c r="BW392" s="68" t="n"/>
      <c r="BX392" s="68" t="n"/>
      <c r="BY392" s="68" t="n"/>
      <c r="BZ392" s="68" t="n"/>
      <c r="CA392" s="68" t="n"/>
      <c r="CB392" s="68" t="n"/>
      <c r="CC392" s="68" t="n"/>
      <c r="CD392" s="68" t="n"/>
      <c r="CE392" s="68" t="n"/>
      <c r="CF392" s="68" t="n"/>
      <c r="CG392" s="68" t="n"/>
      <c r="CH392" s="68" t="n"/>
      <c r="CI392" s="68" t="n"/>
      <c r="CJ392" s="68" t="n"/>
      <c r="CK392" s="68" t="n"/>
      <c r="CL392" s="68" t="n"/>
      <c r="CM392" s="68" t="n"/>
      <c r="CN392" s="68" t="n"/>
      <c r="CO392" s="68" t="n"/>
      <c r="CP392" s="68" t="n"/>
      <c r="CQ392" s="68" t="n"/>
      <c r="CR392" s="68" t="n"/>
      <c r="CS392" s="68" t="n"/>
      <c r="CT392" s="68" t="n"/>
      <c r="CU392" s="68" t="n"/>
      <c r="CV392" s="68" t="n"/>
    </row>
    <row r="393" ht="31.5" customFormat="1" customHeight="1" s="69">
      <c r="A393" s="56" t="n"/>
      <c r="B393" s="57" t="n"/>
      <c r="C393" s="460" t="n"/>
      <c r="D393" s="57" t="n"/>
      <c r="E393" s="57" t="n"/>
      <c r="F393" s="58" t="n"/>
      <c r="G393" s="59" t="n"/>
      <c r="H393" s="59" t="n"/>
      <c r="I393" s="59" t="n"/>
      <c r="J393" s="59" t="n"/>
      <c r="K393" s="153" t="n"/>
      <c r="L393" s="154" t="n"/>
      <c r="M393" s="155" t="n"/>
      <c r="N393" s="94" t="n"/>
      <c r="O393" s="94" t="n"/>
      <c r="P393" s="94" t="n"/>
      <c r="Q393" s="94" t="n"/>
      <c r="R393" s="94" t="n"/>
      <c r="S393" s="60" t="n"/>
      <c r="T393" s="60" t="n"/>
      <c r="U393" s="94" t="n"/>
      <c r="V393" s="94" t="n"/>
      <c r="W393" s="94" t="n"/>
      <c r="X393" s="94" t="n"/>
      <c r="Y393" s="94" t="n"/>
      <c r="Z393" s="60" t="n"/>
      <c r="AA393" s="60" t="n"/>
      <c r="AB393" s="94" t="n"/>
      <c r="AC393" s="94" t="n"/>
      <c r="AD393" s="94" t="n"/>
      <c r="AE393" s="94" t="n"/>
      <c r="AF393" s="94" t="n"/>
      <c r="AG393" s="60" t="n"/>
      <c r="AH393" s="60" t="n"/>
      <c r="AI393" s="61" t="n"/>
      <c r="AJ393" s="62" t="n"/>
      <c r="AK393" s="63" t="n"/>
      <c r="AL393" s="60" t="n"/>
      <c r="AM393" s="60" t="n"/>
      <c r="AN393" s="64" t="n"/>
      <c r="AO393" s="64" t="n"/>
      <c r="AP393" s="64" t="n"/>
      <c r="AQ393" s="64" t="n"/>
      <c r="AR393" s="64" t="n"/>
      <c r="AS393" s="64" t="n"/>
      <c r="AT393" s="64" t="n"/>
      <c r="AU393" s="64" t="n"/>
      <c r="AV393" s="64" t="n"/>
      <c r="AW393" s="65" t="n"/>
      <c r="AX393" s="66" t="n"/>
      <c r="AY393" s="461" t="n"/>
      <c r="AZ393" s="67" t="n"/>
      <c r="BA393" s="66" t="n"/>
      <c r="BB393" s="66" t="n"/>
      <c r="BC393" s="66" t="n"/>
      <c r="BD393" s="66" t="n"/>
      <c r="BE393" s="66" t="n"/>
      <c r="BF393" s="24" t="n"/>
      <c r="BG393" s="68" t="n"/>
      <c r="BH393" s="68" t="n"/>
      <c r="BI393" s="68" t="n"/>
      <c r="BJ393" s="68" t="n"/>
      <c r="BK393" s="68" t="n"/>
      <c r="BL393" s="68" t="n"/>
      <c r="BM393" s="68" t="n"/>
      <c r="BN393" s="68" t="n"/>
      <c r="BO393" s="68" t="n"/>
      <c r="BP393" s="68" t="n"/>
      <c r="BQ393" s="68" t="n"/>
      <c r="BR393" s="68" t="n"/>
      <c r="BS393" s="68" t="n"/>
      <c r="BT393" s="68" t="n"/>
      <c r="BU393" s="68" t="n"/>
      <c r="BV393" s="68" t="n"/>
      <c r="BW393" s="68" t="n"/>
      <c r="BX393" s="68" t="n"/>
      <c r="BY393" s="68" t="n"/>
      <c r="BZ393" s="68" t="n"/>
      <c r="CA393" s="68" t="n"/>
      <c r="CB393" s="68" t="n"/>
      <c r="CC393" s="68" t="n"/>
      <c r="CD393" s="68" t="n"/>
      <c r="CE393" s="68" t="n"/>
      <c r="CF393" s="68" t="n"/>
      <c r="CG393" s="68" t="n"/>
      <c r="CH393" s="68" t="n"/>
      <c r="CI393" s="68" t="n"/>
      <c r="CJ393" s="68" t="n"/>
      <c r="CK393" s="68" t="n"/>
      <c r="CL393" s="68" t="n"/>
      <c r="CM393" s="68" t="n"/>
      <c r="CN393" s="68" t="n"/>
      <c r="CO393" s="68" t="n"/>
      <c r="CP393" s="68" t="n"/>
      <c r="CQ393" s="68" t="n"/>
      <c r="CR393" s="68" t="n"/>
      <c r="CS393" s="68" t="n"/>
      <c r="CT393" s="68" t="n"/>
      <c r="CU393" s="68" t="n"/>
      <c r="CV393" s="68" t="n"/>
    </row>
    <row r="394" ht="31.5" customFormat="1" customHeight="1" s="69">
      <c r="A394" s="56" t="n"/>
      <c r="B394" s="57" t="n"/>
      <c r="C394" s="460" t="n"/>
      <c r="D394" s="57" t="n"/>
      <c r="E394" s="57" t="n"/>
      <c r="F394" s="58" t="n"/>
      <c r="G394" s="59" t="n"/>
      <c r="H394" s="59" t="n"/>
      <c r="I394" s="59" t="n"/>
      <c r="J394" s="59" t="n"/>
      <c r="K394" s="153" t="n"/>
      <c r="L394" s="154" t="n"/>
      <c r="M394" s="155" t="n"/>
      <c r="N394" s="94" t="n"/>
      <c r="O394" s="94" t="n"/>
      <c r="P394" s="94" t="n"/>
      <c r="Q394" s="94" t="n"/>
      <c r="R394" s="94" t="n"/>
      <c r="S394" s="60" t="n"/>
      <c r="T394" s="60" t="n"/>
      <c r="U394" s="94" t="n"/>
      <c r="V394" s="94" t="n"/>
      <c r="W394" s="94" t="n"/>
      <c r="X394" s="94" t="n"/>
      <c r="Y394" s="94" t="n"/>
      <c r="Z394" s="60" t="n"/>
      <c r="AA394" s="60" t="n"/>
      <c r="AB394" s="94" t="n"/>
      <c r="AC394" s="94" t="n"/>
      <c r="AD394" s="94" t="n"/>
      <c r="AE394" s="94" t="n"/>
      <c r="AF394" s="94" t="n"/>
      <c r="AG394" s="60" t="n"/>
      <c r="AH394" s="60" t="n"/>
      <c r="AI394" s="61" t="n"/>
      <c r="AJ394" s="62" t="n"/>
      <c r="AK394" s="63" t="n"/>
      <c r="AL394" s="60" t="n"/>
      <c r="AM394" s="60" t="n"/>
      <c r="AN394" s="64" t="n"/>
      <c r="AO394" s="64" t="n"/>
      <c r="AP394" s="64" t="n"/>
      <c r="AQ394" s="64" t="n"/>
      <c r="AR394" s="64" t="n"/>
      <c r="AS394" s="64" t="n"/>
      <c r="AT394" s="64" t="n"/>
      <c r="AU394" s="64" t="n"/>
      <c r="AV394" s="64" t="n"/>
      <c r="AW394" s="65" t="n"/>
      <c r="AX394" s="66" t="n"/>
      <c r="AY394" s="461" t="n"/>
      <c r="AZ394" s="67" t="n"/>
      <c r="BA394" s="66" t="n"/>
      <c r="BB394" s="66" t="n"/>
      <c r="BC394" s="66" t="n"/>
      <c r="BD394" s="66" t="n"/>
      <c r="BE394" s="66" t="n"/>
      <c r="BF394" s="24" t="n"/>
      <c r="BG394" s="68" t="n"/>
      <c r="BH394" s="68" t="n"/>
      <c r="BI394" s="68" t="n"/>
      <c r="BJ394" s="68" t="n"/>
      <c r="BK394" s="68" t="n"/>
      <c r="BL394" s="68" t="n"/>
      <c r="BM394" s="68" t="n"/>
      <c r="BN394" s="68" t="n"/>
      <c r="BO394" s="68" t="n"/>
      <c r="BP394" s="68" t="n"/>
      <c r="BQ394" s="68" t="n"/>
      <c r="BR394" s="68" t="n"/>
      <c r="BS394" s="68" t="n"/>
      <c r="BT394" s="68" t="n"/>
      <c r="BU394" s="68" t="n"/>
      <c r="BV394" s="68" t="n"/>
      <c r="BW394" s="68" t="n"/>
      <c r="BX394" s="68" t="n"/>
      <c r="BY394" s="68" t="n"/>
      <c r="BZ394" s="68" t="n"/>
      <c r="CA394" s="68" t="n"/>
      <c r="CB394" s="68" t="n"/>
      <c r="CC394" s="68" t="n"/>
      <c r="CD394" s="68" t="n"/>
      <c r="CE394" s="68" t="n"/>
      <c r="CF394" s="68" t="n"/>
      <c r="CG394" s="68" t="n"/>
      <c r="CH394" s="68" t="n"/>
      <c r="CI394" s="68" t="n"/>
      <c r="CJ394" s="68" t="n"/>
      <c r="CK394" s="68" t="n"/>
      <c r="CL394" s="68" t="n"/>
      <c r="CM394" s="68" t="n"/>
      <c r="CN394" s="68" t="n"/>
      <c r="CO394" s="68" t="n"/>
      <c r="CP394" s="68" t="n"/>
      <c r="CQ394" s="68" t="n"/>
      <c r="CR394" s="68" t="n"/>
      <c r="CS394" s="68" t="n"/>
      <c r="CT394" s="68" t="n"/>
      <c r="CU394" s="68" t="n"/>
      <c r="CV394" s="68" t="n"/>
    </row>
    <row r="395" ht="31.5" customFormat="1" customHeight="1" s="69">
      <c r="A395" s="56" t="n"/>
      <c r="B395" s="57" t="n"/>
      <c r="C395" s="460" t="n"/>
      <c r="D395" s="57" t="n"/>
      <c r="E395" s="57" t="n"/>
      <c r="F395" s="58" t="n"/>
      <c r="G395" s="59" t="n"/>
      <c r="H395" s="59" t="n"/>
      <c r="I395" s="59" t="n"/>
      <c r="J395" s="59" t="n"/>
      <c r="K395" s="153" t="n"/>
      <c r="L395" s="154" t="n"/>
      <c r="M395" s="155" t="n"/>
      <c r="N395" s="94" t="n"/>
      <c r="O395" s="94" t="n"/>
      <c r="P395" s="94" t="n"/>
      <c r="Q395" s="94" t="n"/>
      <c r="R395" s="94" t="n"/>
      <c r="S395" s="60" t="n"/>
      <c r="T395" s="60" t="n"/>
      <c r="U395" s="94" t="n"/>
      <c r="V395" s="94" t="n"/>
      <c r="W395" s="94" t="n"/>
      <c r="X395" s="94" t="n"/>
      <c r="Y395" s="94" t="n"/>
      <c r="Z395" s="60" t="n"/>
      <c r="AA395" s="60" t="n"/>
      <c r="AB395" s="94" t="n"/>
      <c r="AC395" s="94" t="n"/>
      <c r="AD395" s="94" t="n"/>
      <c r="AE395" s="94" t="n"/>
      <c r="AF395" s="94" t="n"/>
      <c r="AG395" s="60" t="n"/>
      <c r="AH395" s="60" t="n"/>
      <c r="AI395" s="61" t="n"/>
      <c r="AJ395" s="62" t="n"/>
      <c r="AK395" s="63" t="n"/>
      <c r="AL395" s="60" t="n"/>
      <c r="AM395" s="60" t="n"/>
      <c r="AN395" s="64" t="n"/>
      <c r="AO395" s="64" t="n"/>
      <c r="AP395" s="64" t="n"/>
      <c r="AQ395" s="64" t="n"/>
      <c r="AR395" s="64" t="n"/>
      <c r="AS395" s="64" t="n"/>
      <c r="AT395" s="64" t="n"/>
      <c r="AU395" s="64" t="n"/>
      <c r="AV395" s="64" t="n"/>
      <c r="AW395" s="65" t="n"/>
      <c r="AX395" s="66" t="n"/>
      <c r="AY395" s="461" t="n"/>
      <c r="AZ395" s="67" t="n"/>
      <c r="BA395" s="66" t="n"/>
      <c r="BB395" s="66" t="n"/>
      <c r="BC395" s="66" t="n"/>
      <c r="BD395" s="66" t="n"/>
      <c r="BE395" s="66" t="n"/>
      <c r="BF395" s="24" t="n"/>
      <c r="BG395" s="68" t="n"/>
      <c r="BH395" s="68" t="n"/>
      <c r="BI395" s="68" t="n"/>
      <c r="BJ395" s="68" t="n"/>
      <c r="BK395" s="68" t="n"/>
      <c r="BL395" s="68" t="n"/>
      <c r="BM395" s="68" t="n"/>
      <c r="BN395" s="68" t="n"/>
      <c r="BO395" s="68" t="n"/>
      <c r="BP395" s="68" t="n"/>
      <c r="BQ395" s="68" t="n"/>
      <c r="BR395" s="68" t="n"/>
      <c r="BS395" s="68" t="n"/>
      <c r="BT395" s="68" t="n"/>
      <c r="BU395" s="68" t="n"/>
      <c r="BV395" s="68" t="n"/>
      <c r="BW395" s="68" t="n"/>
      <c r="BX395" s="68" t="n"/>
      <c r="BY395" s="68" t="n"/>
      <c r="BZ395" s="68" t="n"/>
      <c r="CA395" s="68" t="n"/>
      <c r="CB395" s="68" t="n"/>
      <c r="CC395" s="68" t="n"/>
      <c r="CD395" s="68" t="n"/>
      <c r="CE395" s="68" t="n"/>
      <c r="CF395" s="68" t="n"/>
      <c r="CG395" s="68" t="n"/>
      <c r="CH395" s="68" t="n"/>
      <c r="CI395" s="68" t="n"/>
      <c r="CJ395" s="68" t="n"/>
      <c r="CK395" s="68" t="n"/>
      <c r="CL395" s="68" t="n"/>
      <c r="CM395" s="68" t="n"/>
      <c r="CN395" s="68" t="n"/>
      <c r="CO395" s="68" t="n"/>
      <c r="CP395" s="68" t="n"/>
      <c r="CQ395" s="68" t="n"/>
      <c r="CR395" s="68" t="n"/>
      <c r="CS395" s="68" t="n"/>
      <c r="CT395" s="68" t="n"/>
      <c r="CU395" s="68" t="n"/>
      <c r="CV395" s="68" t="n"/>
    </row>
    <row r="396" ht="31.5" customFormat="1" customHeight="1" s="69">
      <c r="A396" s="56" t="n"/>
      <c r="B396" s="57" t="n"/>
      <c r="C396" s="460" t="n"/>
      <c r="D396" s="57" t="n"/>
      <c r="E396" s="57" t="n"/>
      <c r="F396" s="58" t="n"/>
      <c r="G396" s="59" t="n"/>
      <c r="H396" s="59" t="n"/>
      <c r="I396" s="59" t="n"/>
      <c r="J396" s="59" t="n"/>
      <c r="K396" s="153" t="n"/>
      <c r="L396" s="154" t="n"/>
      <c r="M396" s="155" t="n"/>
      <c r="N396" s="94" t="n"/>
      <c r="O396" s="94" t="n"/>
      <c r="P396" s="94" t="n"/>
      <c r="Q396" s="94" t="n"/>
      <c r="R396" s="94" t="n"/>
      <c r="S396" s="60" t="n"/>
      <c r="T396" s="60" t="n"/>
      <c r="U396" s="94" t="n"/>
      <c r="V396" s="94" t="n"/>
      <c r="W396" s="94" t="n"/>
      <c r="X396" s="94" t="n"/>
      <c r="Y396" s="94" t="n"/>
      <c r="Z396" s="60" t="n"/>
      <c r="AA396" s="60" t="n"/>
      <c r="AB396" s="94" t="n"/>
      <c r="AC396" s="94" t="n"/>
      <c r="AD396" s="94" t="n"/>
      <c r="AE396" s="94" t="n"/>
      <c r="AF396" s="94" t="n"/>
      <c r="AG396" s="60" t="n"/>
      <c r="AH396" s="60" t="n"/>
      <c r="AI396" s="61" t="n"/>
      <c r="AJ396" s="62" t="n"/>
      <c r="AK396" s="63" t="n"/>
      <c r="AL396" s="60" t="n"/>
      <c r="AM396" s="60" t="n"/>
      <c r="AN396" s="64" t="n"/>
      <c r="AO396" s="64" t="n"/>
      <c r="AP396" s="64" t="n"/>
      <c r="AQ396" s="64" t="n"/>
      <c r="AR396" s="64" t="n"/>
      <c r="AS396" s="64" t="n"/>
      <c r="AT396" s="64" t="n"/>
      <c r="AU396" s="64" t="n"/>
      <c r="AV396" s="64" t="n"/>
      <c r="AW396" s="65" t="n"/>
      <c r="AX396" s="66" t="n"/>
      <c r="AY396" s="461" t="n"/>
      <c r="AZ396" s="67" t="n"/>
      <c r="BA396" s="66" t="n"/>
      <c r="BB396" s="66" t="n"/>
      <c r="BC396" s="66" t="n"/>
      <c r="BD396" s="66" t="n"/>
      <c r="BE396" s="66" t="n"/>
      <c r="BF396" s="24" t="n"/>
      <c r="BG396" s="68" t="n"/>
      <c r="BH396" s="68" t="n"/>
      <c r="BI396" s="68" t="n"/>
      <c r="BJ396" s="68" t="n"/>
      <c r="BK396" s="68" t="n"/>
      <c r="BL396" s="68" t="n"/>
      <c r="BM396" s="68" t="n"/>
      <c r="BN396" s="68" t="n"/>
      <c r="BO396" s="68" t="n"/>
      <c r="BP396" s="68" t="n"/>
      <c r="BQ396" s="68" t="n"/>
      <c r="BR396" s="68" t="n"/>
      <c r="BS396" s="68" t="n"/>
      <c r="BT396" s="68" t="n"/>
      <c r="BU396" s="68" t="n"/>
      <c r="BV396" s="68" t="n"/>
      <c r="BW396" s="68" t="n"/>
      <c r="BX396" s="68" t="n"/>
      <c r="BY396" s="68" t="n"/>
      <c r="BZ396" s="68" t="n"/>
      <c r="CA396" s="68" t="n"/>
      <c r="CB396" s="68" t="n"/>
      <c r="CC396" s="68" t="n"/>
      <c r="CD396" s="68" t="n"/>
      <c r="CE396" s="68" t="n"/>
      <c r="CF396" s="68" t="n"/>
      <c r="CG396" s="68" t="n"/>
      <c r="CH396" s="68" t="n"/>
      <c r="CI396" s="68" t="n"/>
      <c r="CJ396" s="68" t="n"/>
      <c r="CK396" s="68" t="n"/>
      <c r="CL396" s="68" t="n"/>
      <c r="CM396" s="68" t="n"/>
      <c r="CN396" s="68" t="n"/>
      <c r="CO396" s="68" t="n"/>
      <c r="CP396" s="68" t="n"/>
      <c r="CQ396" s="68" t="n"/>
      <c r="CR396" s="68" t="n"/>
      <c r="CS396" s="68" t="n"/>
      <c r="CT396" s="68" t="n"/>
      <c r="CU396" s="68" t="n"/>
      <c r="CV396" s="68" t="n"/>
    </row>
    <row r="397" ht="31.5" customFormat="1" customHeight="1" s="69">
      <c r="A397" s="56" t="n"/>
      <c r="B397" s="57" t="n"/>
      <c r="C397" s="460" t="n"/>
      <c r="D397" s="57" t="n"/>
      <c r="E397" s="57" t="n"/>
      <c r="F397" s="58" t="n"/>
      <c r="G397" s="59" t="n"/>
      <c r="H397" s="59" t="n"/>
      <c r="I397" s="59" t="n"/>
      <c r="J397" s="59" t="n"/>
      <c r="K397" s="153" t="n"/>
      <c r="L397" s="154" t="n"/>
      <c r="M397" s="155" t="n"/>
      <c r="N397" s="94" t="n"/>
      <c r="O397" s="94" t="n"/>
      <c r="P397" s="94" t="n"/>
      <c r="Q397" s="94" t="n"/>
      <c r="R397" s="94" t="n"/>
      <c r="S397" s="60" t="n"/>
      <c r="T397" s="60" t="n"/>
      <c r="U397" s="94" t="n"/>
      <c r="V397" s="94" t="n"/>
      <c r="W397" s="94" t="n"/>
      <c r="X397" s="94" t="n"/>
      <c r="Y397" s="94" t="n"/>
      <c r="Z397" s="60" t="n"/>
      <c r="AA397" s="60" t="n"/>
      <c r="AB397" s="94" t="n"/>
      <c r="AC397" s="94" t="n"/>
      <c r="AD397" s="94" t="n"/>
      <c r="AE397" s="94" t="n"/>
      <c r="AF397" s="94" t="n"/>
      <c r="AG397" s="60" t="n"/>
      <c r="AH397" s="60" t="n"/>
      <c r="AI397" s="61" t="n"/>
      <c r="AJ397" s="62" t="n"/>
      <c r="AK397" s="63" t="n"/>
      <c r="AL397" s="60" t="n"/>
      <c r="AM397" s="60" t="n"/>
      <c r="AN397" s="64" t="n"/>
      <c r="AO397" s="64" t="n"/>
      <c r="AP397" s="64" t="n"/>
      <c r="AQ397" s="64" t="n"/>
      <c r="AR397" s="64" t="n"/>
      <c r="AS397" s="64" t="n"/>
      <c r="AT397" s="64" t="n"/>
      <c r="AU397" s="64" t="n"/>
      <c r="AV397" s="64" t="n"/>
      <c r="AW397" s="65" t="n"/>
      <c r="AX397" s="66" t="n"/>
      <c r="AY397" s="461" t="n"/>
      <c r="AZ397" s="67" t="n"/>
      <c r="BA397" s="66" t="n"/>
      <c r="BB397" s="66" t="n"/>
      <c r="BC397" s="66" t="n"/>
      <c r="BD397" s="66" t="n"/>
      <c r="BE397" s="66" t="n"/>
      <c r="BF397" s="24" t="n"/>
      <c r="BG397" s="68" t="n"/>
      <c r="BH397" s="68" t="n"/>
      <c r="BI397" s="68" t="n"/>
      <c r="BJ397" s="68" t="n"/>
      <c r="BK397" s="68" t="n"/>
      <c r="BL397" s="68" t="n"/>
      <c r="BM397" s="68" t="n"/>
      <c r="BN397" s="68" t="n"/>
      <c r="BO397" s="68" t="n"/>
      <c r="BP397" s="68" t="n"/>
      <c r="BQ397" s="68" t="n"/>
      <c r="BR397" s="68" t="n"/>
      <c r="BS397" s="68" t="n"/>
      <c r="BT397" s="68" t="n"/>
      <c r="BU397" s="68" t="n"/>
      <c r="BV397" s="68" t="n"/>
      <c r="BW397" s="68" t="n"/>
      <c r="BX397" s="68" t="n"/>
      <c r="BY397" s="68" t="n"/>
      <c r="BZ397" s="68" t="n"/>
      <c r="CA397" s="68" t="n"/>
      <c r="CB397" s="68" t="n"/>
      <c r="CC397" s="68" t="n"/>
      <c r="CD397" s="68" t="n"/>
      <c r="CE397" s="68" t="n"/>
      <c r="CF397" s="68" t="n"/>
      <c r="CG397" s="68" t="n"/>
      <c r="CH397" s="68" t="n"/>
      <c r="CI397" s="68" t="n"/>
      <c r="CJ397" s="68" t="n"/>
      <c r="CK397" s="68" t="n"/>
      <c r="CL397" s="68" t="n"/>
      <c r="CM397" s="68" t="n"/>
      <c r="CN397" s="68" t="n"/>
      <c r="CO397" s="68" t="n"/>
      <c r="CP397" s="68" t="n"/>
      <c r="CQ397" s="68" t="n"/>
      <c r="CR397" s="68" t="n"/>
      <c r="CS397" s="68" t="n"/>
      <c r="CT397" s="68" t="n"/>
      <c r="CU397" s="68" t="n"/>
      <c r="CV397" s="68" t="n"/>
    </row>
    <row r="398" ht="31.5" customFormat="1" customHeight="1" s="69">
      <c r="A398" s="56" t="n"/>
      <c r="B398" s="57" t="n"/>
      <c r="C398" s="460" t="n"/>
      <c r="D398" s="57" t="n"/>
      <c r="E398" s="57" t="n"/>
      <c r="F398" s="58" t="n"/>
      <c r="G398" s="59" t="n"/>
      <c r="H398" s="59" t="n"/>
      <c r="I398" s="59" t="n"/>
      <c r="J398" s="59" t="n"/>
      <c r="K398" s="153" t="n"/>
      <c r="L398" s="154" t="n"/>
      <c r="M398" s="155" t="n"/>
      <c r="N398" s="94" t="n"/>
      <c r="O398" s="94" t="n"/>
      <c r="P398" s="94" t="n"/>
      <c r="Q398" s="94" t="n"/>
      <c r="R398" s="94" t="n"/>
      <c r="S398" s="60" t="n"/>
      <c r="T398" s="60" t="n"/>
      <c r="U398" s="94" t="n"/>
      <c r="V398" s="94" t="n"/>
      <c r="W398" s="94" t="n"/>
      <c r="X398" s="94" t="n"/>
      <c r="Y398" s="94" t="n"/>
      <c r="Z398" s="60" t="n"/>
      <c r="AA398" s="60" t="n"/>
      <c r="AB398" s="94" t="n"/>
      <c r="AC398" s="94" t="n"/>
      <c r="AD398" s="94" t="n"/>
      <c r="AE398" s="94" t="n"/>
      <c r="AF398" s="94" t="n"/>
      <c r="AG398" s="60" t="n"/>
      <c r="AH398" s="60" t="n"/>
      <c r="AI398" s="61" t="n"/>
      <c r="AJ398" s="62" t="n"/>
      <c r="AK398" s="63" t="n"/>
      <c r="AL398" s="60" t="n"/>
      <c r="AM398" s="60" t="n"/>
      <c r="AN398" s="64" t="n"/>
      <c r="AO398" s="64" t="n"/>
      <c r="AP398" s="64" t="n"/>
      <c r="AQ398" s="64" t="n"/>
      <c r="AR398" s="64" t="n"/>
      <c r="AS398" s="64" t="n"/>
      <c r="AT398" s="64" t="n"/>
      <c r="AU398" s="64" t="n"/>
      <c r="AV398" s="64" t="n"/>
      <c r="AW398" s="65" t="n"/>
      <c r="AX398" s="66" t="n"/>
      <c r="AY398" s="461" t="n"/>
      <c r="AZ398" s="67" t="n"/>
      <c r="BA398" s="66" t="n"/>
      <c r="BB398" s="66" t="n"/>
      <c r="BC398" s="66" t="n"/>
      <c r="BD398" s="66" t="n"/>
      <c r="BE398" s="66" t="n"/>
      <c r="BF398" s="24" t="n"/>
      <c r="BG398" s="68" t="n"/>
      <c r="BH398" s="68" t="n"/>
      <c r="BI398" s="68" t="n"/>
      <c r="BJ398" s="68" t="n"/>
      <c r="BK398" s="68" t="n"/>
      <c r="BL398" s="68" t="n"/>
      <c r="BM398" s="68" t="n"/>
      <c r="BN398" s="68" t="n"/>
      <c r="BO398" s="68" t="n"/>
      <c r="BP398" s="68" t="n"/>
      <c r="BQ398" s="68" t="n"/>
      <c r="BR398" s="68" t="n"/>
      <c r="BS398" s="68" t="n"/>
      <c r="BT398" s="68" t="n"/>
      <c r="BU398" s="68" t="n"/>
      <c r="BV398" s="68" t="n"/>
      <c r="BW398" s="68" t="n"/>
      <c r="BX398" s="68" t="n"/>
      <c r="BY398" s="68" t="n"/>
      <c r="BZ398" s="68" t="n"/>
      <c r="CA398" s="68" t="n"/>
      <c r="CB398" s="68" t="n"/>
      <c r="CC398" s="68" t="n"/>
      <c r="CD398" s="68" t="n"/>
      <c r="CE398" s="68" t="n"/>
      <c r="CF398" s="68" t="n"/>
      <c r="CG398" s="68" t="n"/>
      <c r="CH398" s="68" t="n"/>
      <c r="CI398" s="68" t="n"/>
      <c r="CJ398" s="68" t="n"/>
      <c r="CK398" s="68" t="n"/>
      <c r="CL398" s="68" t="n"/>
      <c r="CM398" s="68" t="n"/>
      <c r="CN398" s="68" t="n"/>
      <c r="CO398" s="68" t="n"/>
      <c r="CP398" s="68" t="n"/>
      <c r="CQ398" s="68" t="n"/>
      <c r="CR398" s="68" t="n"/>
      <c r="CS398" s="68" t="n"/>
      <c r="CT398" s="68" t="n"/>
      <c r="CU398" s="68" t="n"/>
      <c r="CV398" s="68" t="n"/>
    </row>
    <row r="399" ht="31.5" customFormat="1" customHeight="1" s="69">
      <c r="A399" s="56" t="n"/>
      <c r="B399" s="57" t="n"/>
      <c r="C399" s="460" t="n"/>
      <c r="D399" s="57" t="n"/>
      <c r="E399" s="57" t="n"/>
      <c r="F399" s="58" t="n"/>
      <c r="G399" s="59" t="n"/>
      <c r="H399" s="59" t="n"/>
      <c r="I399" s="59" t="n"/>
      <c r="J399" s="59" t="n"/>
      <c r="K399" s="153" t="n"/>
      <c r="L399" s="154" t="n"/>
      <c r="M399" s="155" t="n"/>
      <c r="N399" s="94" t="n"/>
      <c r="O399" s="94" t="n"/>
      <c r="P399" s="94" t="n"/>
      <c r="Q399" s="94" t="n"/>
      <c r="R399" s="94" t="n"/>
      <c r="S399" s="60" t="n"/>
      <c r="T399" s="60" t="n"/>
      <c r="U399" s="94" t="n"/>
      <c r="V399" s="94" t="n"/>
      <c r="W399" s="94" t="n"/>
      <c r="X399" s="94" t="n"/>
      <c r="Y399" s="94" t="n"/>
      <c r="Z399" s="60" t="n"/>
      <c r="AA399" s="60" t="n"/>
      <c r="AB399" s="94" t="n"/>
      <c r="AC399" s="94" t="n"/>
      <c r="AD399" s="94" t="n"/>
      <c r="AE399" s="94" t="n"/>
      <c r="AF399" s="94" t="n"/>
      <c r="AG399" s="60" t="n"/>
      <c r="AH399" s="60" t="n"/>
      <c r="AI399" s="61" t="n"/>
      <c r="AJ399" s="62" t="n"/>
      <c r="AK399" s="63" t="n"/>
      <c r="AL399" s="60" t="n"/>
      <c r="AM399" s="60" t="n"/>
      <c r="AN399" s="64" t="n"/>
      <c r="AO399" s="64" t="n"/>
      <c r="AP399" s="64" t="n"/>
      <c r="AQ399" s="64" t="n"/>
      <c r="AR399" s="64" t="n"/>
      <c r="AS399" s="64" t="n"/>
      <c r="AT399" s="64" t="n"/>
      <c r="AU399" s="64" t="n"/>
      <c r="AV399" s="64" t="n"/>
      <c r="AW399" s="65" t="n"/>
      <c r="AX399" s="66" t="n"/>
      <c r="AY399" s="461" t="n"/>
      <c r="AZ399" s="67" t="n"/>
      <c r="BA399" s="66" t="n"/>
      <c r="BB399" s="66" t="n"/>
      <c r="BC399" s="66" t="n"/>
      <c r="BD399" s="66" t="n"/>
      <c r="BE399" s="66" t="n"/>
      <c r="BF399" s="24" t="n"/>
      <c r="BG399" s="68" t="n"/>
      <c r="BH399" s="68" t="n"/>
      <c r="BI399" s="68" t="n"/>
      <c r="BJ399" s="68" t="n"/>
      <c r="BK399" s="68" t="n"/>
      <c r="BL399" s="68" t="n"/>
      <c r="BM399" s="68" t="n"/>
      <c r="BN399" s="68" t="n"/>
      <c r="BO399" s="68" t="n"/>
      <c r="BP399" s="68" t="n"/>
      <c r="BQ399" s="68" t="n"/>
      <c r="BR399" s="68" t="n"/>
      <c r="BS399" s="68" t="n"/>
      <c r="BT399" s="68" t="n"/>
      <c r="BU399" s="68" t="n"/>
      <c r="BV399" s="68" t="n"/>
      <c r="BW399" s="68" t="n"/>
      <c r="BX399" s="68" t="n"/>
      <c r="BY399" s="68" t="n"/>
      <c r="BZ399" s="68" t="n"/>
      <c r="CA399" s="68" t="n"/>
      <c r="CB399" s="68" t="n"/>
      <c r="CC399" s="68" t="n"/>
      <c r="CD399" s="68" t="n"/>
      <c r="CE399" s="68" t="n"/>
      <c r="CF399" s="68" t="n"/>
      <c r="CG399" s="68" t="n"/>
      <c r="CH399" s="68" t="n"/>
      <c r="CI399" s="68" t="n"/>
      <c r="CJ399" s="68" t="n"/>
      <c r="CK399" s="68" t="n"/>
      <c r="CL399" s="68" t="n"/>
      <c r="CM399" s="68" t="n"/>
      <c r="CN399" s="68" t="n"/>
      <c r="CO399" s="68" t="n"/>
      <c r="CP399" s="68" t="n"/>
      <c r="CQ399" s="68" t="n"/>
      <c r="CR399" s="68" t="n"/>
      <c r="CS399" s="68" t="n"/>
      <c r="CT399" s="68" t="n"/>
      <c r="CU399" s="68" t="n"/>
      <c r="CV399" s="68" t="n"/>
    </row>
    <row r="400" ht="31.5" customFormat="1" customHeight="1" s="69">
      <c r="A400" s="56" t="n"/>
      <c r="B400" s="57" t="n"/>
      <c r="C400" s="460" t="n"/>
      <c r="D400" s="57" t="n"/>
      <c r="E400" s="57" t="n"/>
      <c r="F400" s="58" t="n"/>
      <c r="G400" s="59" t="n"/>
      <c r="H400" s="59" t="n"/>
      <c r="I400" s="59" t="n"/>
      <c r="J400" s="59" t="n"/>
      <c r="K400" s="153" t="n"/>
      <c r="L400" s="154" t="n"/>
      <c r="M400" s="155" t="n"/>
      <c r="N400" s="94" t="n"/>
      <c r="O400" s="94" t="n"/>
      <c r="P400" s="94" t="n"/>
      <c r="Q400" s="94" t="n"/>
      <c r="R400" s="94" t="n"/>
      <c r="S400" s="60" t="n"/>
      <c r="T400" s="60" t="n"/>
      <c r="U400" s="94" t="n"/>
      <c r="V400" s="94" t="n"/>
      <c r="W400" s="94" t="n"/>
      <c r="X400" s="94" t="n"/>
      <c r="Y400" s="94" t="n"/>
      <c r="Z400" s="60" t="n"/>
      <c r="AA400" s="60" t="n"/>
      <c r="AB400" s="94" t="n"/>
      <c r="AC400" s="94" t="n"/>
      <c r="AD400" s="94" t="n"/>
      <c r="AE400" s="94" t="n"/>
      <c r="AF400" s="94" t="n"/>
      <c r="AG400" s="60" t="n"/>
      <c r="AH400" s="60" t="n"/>
      <c r="AI400" s="61" t="n"/>
      <c r="AJ400" s="62" t="n"/>
      <c r="AK400" s="63" t="n"/>
      <c r="AL400" s="60" t="n"/>
      <c r="AM400" s="60" t="n"/>
      <c r="AN400" s="64" t="n"/>
      <c r="AO400" s="64" t="n"/>
      <c r="AP400" s="64" t="n"/>
      <c r="AQ400" s="64" t="n"/>
      <c r="AR400" s="64" t="n"/>
      <c r="AS400" s="64" t="n"/>
      <c r="AT400" s="64" t="n"/>
      <c r="AU400" s="64" t="n"/>
      <c r="AV400" s="64" t="n"/>
      <c r="AW400" s="65" t="n"/>
      <c r="AX400" s="66" t="n"/>
      <c r="AY400" s="461" t="n"/>
      <c r="AZ400" s="67" t="n"/>
      <c r="BA400" s="66" t="n"/>
      <c r="BB400" s="66" t="n"/>
      <c r="BC400" s="66" t="n"/>
      <c r="BD400" s="66" t="n"/>
      <c r="BE400" s="66" t="n"/>
      <c r="BF400" s="24" t="n"/>
      <c r="BG400" s="68" t="n"/>
      <c r="BH400" s="68" t="n"/>
      <c r="BI400" s="68" t="n"/>
      <c r="BJ400" s="68" t="n"/>
      <c r="BK400" s="68" t="n"/>
      <c r="BL400" s="68" t="n"/>
      <c r="BM400" s="68" t="n"/>
      <c r="BN400" s="68" t="n"/>
      <c r="BO400" s="68" t="n"/>
      <c r="BP400" s="68" t="n"/>
      <c r="BQ400" s="68" t="n"/>
      <c r="BR400" s="68" t="n"/>
      <c r="BS400" s="68" t="n"/>
      <c r="BT400" s="68" t="n"/>
      <c r="BU400" s="68" t="n"/>
      <c r="BV400" s="68" t="n"/>
      <c r="BW400" s="68" t="n"/>
      <c r="BX400" s="68" t="n"/>
      <c r="BY400" s="68" t="n"/>
      <c r="BZ400" s="68" t="n"/>
      <c r="CA400" s="68" t="n"/>
      <c r="CB400" s="68" t="n"/>
      <c r="CC400" s="68" t="n"/>
      <c r="CD400" s="68" t="n"/>
      <c r="CE400" s="68" t="n"/>
      <c r="CF400" s="68" t="n"/>
      <c r="CG400" s="68" t="n"/>
      <c r="CH400" s="68" t="n"/>
      <c r="CI400" s="68" t="n"/>
      <c r="CJ400" s="68" t="n"/>
      <c r="CK400" s="68" t="n"/>
      <c r="CL400" s="68" t="n"/>
      <c r="CM400" s="68" t="n"/>
      <c r="CN400" s="68" t="n"/>
      <c r="CO400" s="68" t="n"/>
      <c r="CP400" s="68" t="n"/>
      <c r="CQ400" s="68" t="n"/>
      <c r="CR400" s="68" t="n"/>
      <c r="CS400" s="68" t="n"/>
      <c r="CT400" s="68" t="n"/>
      <c r="CU400" s="68" t="n"/>
      <c r="CV400" s="68" t="n"/>
    </row>
    <row r="401" ht="31.5" customFormat="1" customHeight="1" s="69">
      <c r="A401" s="56" t="n"/>
      <c r="B401" s="57" t="n"/>
      <c r="C401" s="460" t="n"/>
      <c r="D401" s="57" t="n"/>
      <c r="E401" s="57" t="n"/>
      <c r="F401" s="58" t="n"/>
      <c r="G401" s="59" t="n"/>
      <c r="H401" s="59" t="n"/>
      <c r="I401" s="59" t="n"/>
      <c r="J401" s="59" t="n"/>
      <c r="K401" s="153" t="n"/>
      <c r="L401" s="154" t="n"/>
      <c r="M401" s="155" t="n"/>
      <c r="N401" s="94" t="n"/>
      <c r="O401" s="94" t="n"/>
      <c r="P401" s="94" t="n"/>
      <c r="Q401" s="94" t="n"/>
      <c r="R401" s="94" t="n"/>
      <c r="S401" s="60" t="n"/>
      <c r="T401" s="60" t="n"/>
      <c r="U401" s="94" t="n"/>
      <c r="V401" s="94" t="n"/>
      <c r="W401" s="94" t="n"/>
      <c r="X401" s="94" t="n"/>
      <c r="Y401" s="94" t="n"/>
      <c r="Z401" s="60" t="n"/>
      <c r="AA401" s="60" t="n"/>
      <c r="AB401" s="94" t="n"/>
      <c r="AC401" s="94" t="n"/>
      <c r="AD401" s="94" t="n"/>
      <c r="AE401" s="94" t="n"/>
      <c r="AF401" s="94" t="n"/>
      <c r="AG401" s="60" t="n"/>
      <c r="AH401" s="60" t="n"/>
      <c r="AI401" s="61" t="n"/>
      <c r="AJ401" s="62" t="n"/>
      <c r="AK401" s="63" t="n"/>
      <c r="AL401" s="60" t="n"/>
      <c r="AM401" s="60" t="n"/>
      <c r="AN401" s="64" t="n"/>
      <c r="AO401" s="64" t="n"/>
      <c r="AP401" s="64" t="n"/>
      <c r="AQ401" s="64" t="n"/>
      <c r="AR401" s="64" t="n"/>
      <c r="AS401" s="64" t="n"/>
      <c r="AT401" s="64" t="n"/>
      <c r="AU401" s="64" t="n"/>
      <c r="AV401" s="64" t="n"/>
      <c r="AW401" s="65" t="n"/>
      <c r="AX401" s="66" t="n"/>
      <c r="AY401" s="461" t="n"/>
      <c r="AZ401" s="67" t="n"/>
      <c r="BA401" s="66" t="n"/>
      <c r="BB401" s="66" t="n"/>
      <c r="BC401" s="66" t="n"/>
      <c r="BD401" s="66" t="n"/>
      <c r="BE401" s="66" t="n"/>
      <c r="BF401" s="24" t="n"/>
      <c r="BG401" s="68" t="n"/>
      <c r="BH401" s="68" t="n"/>
      <c r="BI401" s="68" t="n"/>
      <c r="BJ401" s="68" t="n"/>
      <c r="BK401" s="68" t="n"/>
      <c r="BL401" s="68" t="n"/>
      <c r="BM401" s="68" t="n"/>
      <c r="BN401" s="68" t="n"/>
      <c r="BO401" s="68" t="n"/>
      <c r="BP401" s="68" t="n"/>
      <c r="BQ401" s="68" t="n"/>
      <c r="BR401" s="68" t="n"/>
      <c r="BS401" s="68" t="n"/>
      <c r="BT401" s="68" t="n"/>
      <c r="BU401" s="68" t="n"/>
      <c r="BV401" s="68" t="n"/>
      <c r="BW401" s="68" t="n"/>
      <c r="BX401" s="68" t="n"/>
      <c r="BY401" s="68" t="n"/>
      <c r="BZ401" s="68" t="n"/>
      <c r="CA401" s="68" t="n"/>
      <c r="CB401" s="68" t="n"/>
      <c r="CC401" s="68" t="n"/>
      <c r="CD401" s="68" t="n"/>
      <c r="CE401" s="68" t="n"/>
      <c r="CF401" s="68" t="n"/>
      <c r="CG401" s="68" t="n"/>
      <c r="CH401" s="68" t="n"/>
      <c r="CI401" s="68" t="n"/>
      <c r="CJ401" s="68" t="n"/>
      <c r="CK401" s="68" t="n"/>
      <c r="CL401" s="68" t="n"/>
      <c r="CM401" s="68" t="n"/>
      <c r="CN401" s="68" t="n"/>
      <c r="CO401" s="68" t="n"/>
      <c r="CP401" s="68" t="n"/>
      <c r="CQ401" s="68" t="n"/>
      <c r="CR401" s="68" t="n"/>
      <c r="CS401" s="68" t="n"/>
      <c r="CT401" s="68" t="n"/>
      <c r="CU401" s="68" t="n"/>
      <c r="CV401" s="68" t="n"/>
    </row>
    <row r="402" ht="31.5" customFormat="1" customHeight="1" s="69">
      <c r="A402" s="56" t="n"/>
      <c r="B402" s="57" t="n"/>
      <c r="C402" s="460" t="n"/>
      <c r="D402" s="57" t="n"/>
      <c r="E402" s="57" t="n"/>
      <c r="F402" s="58" t="n"/>
      <c r="G402" s="59" t="n"/>
      <c r="H402" s="59" t="n"/>
      <c r="I402" s="59" t="n"/>
      <c r="J402" s="59" t="n"/>
      <c r="K402" s="153" t="n"/>
      <c r="L402" s="154" t="n"/>
      <c r="M402" s="155" t="n"/>
      <c r="N402" s="94" t="n"/>
      <c r="O402" s="94" t="n"/>
      <c r="P402" s="94" t="n"/>
      <c r="Q402" s="94" t="n"/>
      <c r="R402" s="94" t="n"/>
      <c r="S402" s="60" t="n"/>
      <c r="T402" s="60" t="n"/>
      <c r="U402" s="94" t="n"/>
      <c r="V402" s="94" t="n"/>
      <c r="W402" s="94" t="n"/>
      <c r="X402" s="94" t="n"/>
      <c r="Y402" s="94" t="n"/>
      <c r="Z402" s="60" t="n"/>
      <c r="AA402" s="60" t="n"/>
      <c r="AB402" s="94" t="n"/>
      <c r="AC402" s="94" t="n"/>
      <c r="AD402" s="94" t="n"/>
      <c r="AE402" s="94" t="n"/>
      <c r="AF402" s="94" t="n"/>
      <c r="AG402" s="60" t="n"/>
      <c r="AH402" s="60" t="n"/>
      <c r="AI402" s="61" t="n"/>
      <c r="AJ402" s="62" t="n"/>
      <c r="AK402" s="63" t="n"/>
      <c r="AL402" s="60" t="n"/>
      <c r="AM402" s="60" t="n"/>
      <c r="AN402" s="64" t="n"/>
      <c r="AO402" s="64" t="n"/>
      <c r="AP402" s="64" t="n"/>
      <c r="AQ402" s="64" t="n"/>
      <c r="AR402" s="64" t="n"/>
      <c r="AS402" s="64" t="n"/>
      <c r="AT402" s="64" t="n"/>
      <c r="AU402" s="64" t="n"/>
      <c r="AV402" s="64" t="n"/>
      <c r="AW402" s="65" t="n"/>
      <c r="AX402" s="66" t="n"/>
      <c r="AY402" s="461" t="n"/>
      <c r="AZ402" s="67" t="n"/>
      <c r="BA402" s="66" t="n"/>
      <c r="BB402" s="66" t="n"/>
      <c r="BC402" s="66" t="n"/>
      <c r="BD402" s="66" t="n"/>
      <c r="BE402" s="66" t="n"/>
      <c r="BF402" s="24" t="n"/>
      <c r="BG402" s="68" t="n"/>
      <c r="BH402" s="68" t="n"/>
      <c r="BI402" s="68" t="n"/>
      <c r="BJ402" s="68" t="n"/>
      <c r="BK402" s="68" t="n"/>
      <c r="BL402" s="68" t="n"/>
      <c r="BM402" s="68" t="n"/>
      <c r="BN402" s="68" t="n"/>
      <c r="BO402" s="68" t="n"/>
      <c r="BP402" s="68" t="n"/>
      <c r="BQ402" s="68" t="n"/>
      <c r="BR402" s="68" t="n"/>
      <c r="BS402" s="68" t="n"/>
      <c r="BT402" s="68" t="n"/>
      <c r="BU402" s="68" t="n"/>
      <c r="BV402" s="68" t="n"/>
      <c r="BW402" s="68" t="n"/>
      <c r="BX402" s="68" t="n"/>
      <c r="BY402" s="68" t="n"/>
      <c r="BZ402" s="68" t="n"/>
      <c r="CA402" s="68" t="n"/>
      <c r="CB402" s="68" t="n"/>
      <c r="CC402" s="68" t="n"/>
      <c r="CD402" s="68" t="n"/>
      <c r="CE402" s="68" t="n"/>
      <c r="CF402" s="68" t="n"/>
      <c r="CG402" s="68" t="n"/>
      <c r="CH402" s="68" t="n"/>
      <c r="CI402" s="68" t="n"/>
      <c r="CJ402" s="68" t="n"/>
      <c r="CK402" s="68" t="n"/>
      <c r="CL402" s="68" t="n"/>
      <c r="CM402" s="68" t="n"/>
      <c r="CN402" s="68" t="n"/>
      <c r="CO402" s="68" t="n"/>
      <c r="CP402" s="68" t="n"/>
      <c r="CQ402" s="68" t="n"/>
      <c r="CR402" s="68" t="n"/>
      <c r="CS402" s="68" t="n"/>
      <c r="CT402" s="68" t="n"/>
      <c r="CU402" s="68" t="n"/>
      <c r="CV402" s="68" t="n"/>
    </row>
    <row r="403" ht="31.5" customFormat="1" customHeight="1" s="69">
      <c r="A403" s="56" t="n"/>
      <c r="B403" s="57" t="n"/>
      <c r="C403" s="460" t="n"/>
      <c r="D403" s="57" t="n"/>
      <c r="E403" s="57" t="n"/>
      <c r="F403" s="58" t="n"/>
      <c r="G403" s="59" t="n"/>
      <c r="H403" s="59" t="n"/>
      <c r="I403" s="59" t="n"/>
      <c r="J403" s="59" t="n"/>
      <c r="K403" s="153" t="n"/>
      <c r="L403" s="154" t="n"/>
      <c r="M403" s="155" t="n"/>
      <c r="N403" s="94" t="n"/>
      <c r="O403" s="94" t="n"/>
      <c r="P403" s="94" t="n"/>
      <c r="Q403" s="94" t="n"/>
      <c r="R403" s="94" t="n"/>
      <c r="S403" s="60" t="n"/>
      <c r="T403" s="60" t="n"/>
      <c r="U403" s="94" t="n"/>
      <c r="V403" s="94" t="n"/>
      <c r="W403" s="94" t="n"/>
      <c r="X403" s="94" t="n"/>
      <c r="Y403" s="94" t="n"/>
      <c r="Z403" s="60" t="n"/>
      <c r="AA403" s="60" t="n"/>
      <c r="AB403" s="94" t="n"/>
      <c r="AC403" s="94" t="n"/>
      <c r="AD403" s="94" t="n"/>
      <c r="AE403" s="94" t="n"/>
      <c r="AF403" s="94" t="n"/>
      <c r="AG403" s="60" t="n"/>
      <c r="AH403" s="60" t="n"/>
      <c r="AI403" s="61" t="n"/>
      <c r="AJ403" s="62" t="n"/>
      <c r="AK403" s="63" t="n"/>
      <c r="AL403" s="60" t="n"/>
      <c r="AM403" s="60" t="n"/>
      <c r="AN403" s="64" t="n"/>
      <c r="AO403" s="64" t="n"/>
      <c r="AP403" s="64" t="n"/>
      <c r="AQ403" s="64" t="n"/>
      <c r="AR403" s="64" t="n"/>
      <c r="AS403" s="64" t="n"/>
      <c r="AT403" s="64" t="n"/>
      <c r="AU403" s="64" t="n"/>
      <c r="AV403" s="64" t="n"/>
      <c r="AW403" s="65" t="n"/>
      <c r="AX403" s="66" t="n"/>
      <c r="AY403" s="461" t="n"/>
      <c r="AZ403" s="67" t="n"/>
      <c r="BA403" s="66" t="n"/>
      <c r="BB403" s="66" t="n"/>
      <c r="BC403" s="66" t="n"/>
      <c r="BD403" s="66" t="n"/>
      <c r="BE403" s="66" t="n"/>
      <c r="BF403" s="24" t="n"/>
      <c r="BG403" s="68" t="n"/>
      <c r="BH403" s="68" t="n"/>
      <c r="BI403" s="68" t="n"/>
      <c r="BJ403" s="68" t="n"/>
      <c r="BK403" s="68" t="n"/>
      <c r="BL403" s="68" t="n"/>
      <c r="BM403" s="68" t="n"/>
      <c r="BN403" s="68" t="n"/>
      <c r="BO403" s="68" t="n"/>
      <c r="BP403" s="68" t="n"/>
      <c r="BQ403" s="68" t="n"/>
      <c r="BR403" s="68" t="n"/>
      <c r="BS403" s="68" t="n"/>
      <c r="BT403" s="68" t="n"/>
      <c r="BU403" s="68" t="n"/>
      <c r="BV403" s="68" t="n"/>
      <c r="BW403" s="68" t="n"/>
      <c r="BX403" s="68" t="n"/>
      <c r="BY403" s="68" t="n"/>
      <c r="BZ403" s="68" t="n"/>
      <c r="CA403" s="68" t="n"/>
      <c r="CB403" s="68" t="n"/>
      <c r="CC403" s="68" t="n"/>
      <c r="CD403" s="68" t="n"/>
      <c r="CE403" s="68" t="n"/>
      <c r="CF403" s="68" t="n"/>
      <c r="CG403" s="68" t="n"/>
      <c r="CH403" s="68" t="n"/>
      <c r="CI403" s="68" t="n"/>
      <c r="CJ403" s="68" t="n"/>
      <c r="CK403" s="68" t="n"/>
      <c r="CL403" s="68" t="n"/>
      <c r="CM403" s="68" t="n"/>
      <c r="CN403" s="68" t="n"/>
      <c r="CO403" s="68" t="n"/>
      <c r="CP403" s="68" t="n"/>
      <c r="CQ403" s="68" t="n"/>
      <c r="CR403" s="68" t="n"/>
      <c r="CS403" s="68" t="n"/>
      <c r="CT403" s="68" t="n"/>
      <c r="CU403" s="68" t="n"/>
      <c r="CV403" s="68" t="n"/>
    </row>
    <row r="404" ht="31.5" customFormat="1" customHeight="1" s="69">
      <c r="A404" s="56" t="n"/>
      <c r="B404" s="57" t="n"/>
      <c r="C404" s="460" t="n"/>
      <c r="D404" s="57" t="n"/>
      <c r="E404" s="57" t="n"/>
      <c r="F404" s="58" t="n"/>
      <c r="G404" s="59" t="n"/>
      <c r="H404" s="59" t="n"/>
      <c r="I404" s="59" t="n"/>
      <c r="J404" s="59" t="n"/>
      <c r="K404" s="153" t="n"/>
      <c r="L404" s="154" t="n"/>
      <c r="M404" s="155" t="n"/>
      <c r="N404" s="94" t="n"/>
      <c r="O404" s="94" t="n"/>
      <c r="P404" s="94" t="n"/>
      <c r="Q404" s="94" t="n"/>
      <c r="R404" s="94" t="n"/>
      <c r="S404" s="60" t="n"/>
      <c r="T404" s="60" t="n"/>
      <c r="U404" s="94" t="n"/>
      <c r="V404" s="94" t="n"/>
      <c r="W404" s="94" t="n"/>
      <c r="X404" s="94" t="n"/>
      <c r="Y404" s="94" t="n"/>
      <c r="Z404" s="60" t="n"/>
      <c r="AA404" s="60" t="n"/>
      <c r="AB404" s="94" t="n"/>
      <c r="AC404" s="94" t="n"/>
      <c r="AD404" s="94" t="n"/>
      <c r="AE404" s="94" t="n"/>
      <c r="AF404" s="94" t="n"/>
      <c r="AG404" s="60" t="n"/>
      <c r="AH404" s="60" t="n"/>
      <c r="AI404" s="61" t="n"/>
      <c r="AJ404" s="62" t="n"/>
      <c r="AK404" s="63" t="n"/>
      <c r="AL404" s="60" t="n"/>
      <c r="AM404" s="60" t="n"/>
      <c r="AN404" s="64" t="n"/>
      <c r="AO404" s="64" t="n"/>
      <c r="AP404" s="64" t="n"/>
      <c r="AQ404" s="64" t="n"/>
      <c r="AR404" s="64" t="n"/>
      <c r="AS404" s="64" t="n"/>
      <c r="AT404" s="64" t="n"/>
      <c r="AU404" s="64" t="n"/>
      <c r="AV404" s="64" t="n"/>
      <c r="AW404" s="65" t="n"/>
      <c r="AX404" s="66" t="n"/>
      <c r="AY404" s="461" t="n"/>
      <c r="AZ404" s="67" t="n"/>
      <c r="BA404" s="66" t="n"/>
      <c r="BB404" s="66" t="n"/>
      <c r="BC404" s="66" t="n"/>
      <c r="BD404" s="66" t="n"/>
      <c r="BE404" s="66" t="n"/>
      <c r="BF404" s="24" t="n"/>
      <c r="BG404" s="68" t="n"/>
      <c r="BH404" s="68" t="n"/>
      <c r="BI404" s="68" t="n"/>
      <c r="BJ404" s="68" t="n"/>
      <c r="BK404" s="68" t="n"/>
      <c r="BL404" s="68" t="n"/>
      <c r="BM404" s="68" t="n"/>
      <c r="BN404" s="68" t="n"/>
      <c r="BO404" s="68" t="n"/>
      <c r="BP404" s="68" t="n"/>
      <c r="BQ404" s="68" t="n"/>
      <c r="BR404" s="68" t="n"/>
      <c r="BS404" s="68" t="n"/>
      <c r="BT404" s="68" t="n"/>
      <c r="BU404" s="68" t="n"/>
      <c r="BV404" s="68" t="n"/>
      <c r="BW404" s="68" t="n"/>
      <c r="BX404" s="68" t="n"/>
      <c r="BY404" s="68" t="n"/>
      <c r="BZ404" s="68" t="n"/>
      <c r="CA404" s="68" t="n"/>
      <c r="CB404" s="68" t="n"/>
      <c r="CC404" s="68" t="n"/>
      <c r="CD404" s="68" t="n"/>
      <c r="CE404" s="68" t="n"/>
      <c r="CF404" s="68" t="n"/>
      <c r="CG404" s="68" t="n"/>
      <c r="CH404" s="68" t="n"/>
      <c r="CI404" s="68" t="n"/>
      <c r="CJ404" s="68" t="n"/>
      <c r="CK404" s="68" t="n"/>
      <c r="CL404" s="68" t="n"/>
      <c r="CM404" s="68" t="n"/>
      <c r="CN404" s="68" t="n"/>
      <c r="CO404" s="68" t="n"/>
      <c r="CP404" s="68" t="n"/>
      <c r="CQ404" s="68" t="n"/>
      <c r="CR404" s="68" t="n"/>
      <c r="CS404" s="68" t="n"/>
      <c r="CT404" s="68" t="n"/>
      <c r="CU404" s="68" t="n"/>
      <c r="CV404" s="68" t="n"/>
    </row>
    <row r="405" ht="31.5" customFormat="1" customHeight="1" s="69">
      <c r="A405" s="56" t="n"/>
      <c r="B405" s="57" t="n"/>
      <c r="C405" s="460" t="n"/>
      <c r="D405" s="57" t="n"/>
      <c r="E405" s="57" t="n"/>
      <c r="F405" s="58" t="n"/>
      <c r="G405" s="59" t="n"/>
      <c r="H405" s="59" t="n"/>
      <c r="I405" s="59" t="n"/>
      <c r="J405" s="59" t="n"/>
      <c r="K405" s="153" t="n"/>
      <c r="L405" s="154" t="n"/>
      <c r="M405" s="155" t="n"/>
      <c r="N405" s="94" t="n"/>
      <c r="O405" s="94" t="n"/>
      <c r="P405" s="94" t="n"/>
      <c r="Q405" s="94" t="n"/>
      <c r="R405" s="94" t="n"/>
      <c r="S405" s="60" t="n"/>
      <c r="T405" s="60" t="n"/>
      <c r="U405" s="94" t="n"/>
      <c r="V405" s="94" t="n"/>
      <c r="W405" s="94" t="n"/>
      <c r="X405" s="94" t="n"/>
      <c r="Y405" s="94" t="n"/>
      <c r="Z405" s="60" t="n"/>
      <c r="AA405" s="60" t="n"/>
      <c r="AB405" s="94" t="n"/>
      <c r="AC405" s="94" t="n"/>
      <c r="AD405" s="94" t="n"/>
      <c r="AE405" s="94" t="n"/>
      <c r="AF405" s="94" t="n"/>
      <c r="AG405" s="60" t="n"/>
      <c r="AH405" s="60" t="n"/>
      <c r="AI405" s="61" t="n"/>
      <c r="AJ405" s="62" t="n"/>
      <c r="AK405" s="63" t="n"/>
      <c r="AL405" s="60" t="n"/>
      <c r="AM405" s="60" t="n"/>
      <c r="AN405" s="64" t="n"/>
      <c r="AO405" s="64" t="n"/>
      <c r="AP405" s="64" t="n"/>
      <c r="AQ405" s="64" t="n"/>
      <c r="AR405" s="64" t="n"/>
      <c r="AS405" s="64" t="n"/>
      <c r="AT405" s="64" t="n"/>
      <c r="AU405" s="64" t="n"/>
      <c r="AV405" s="64" t="n"/>
      <c r="AW405" s="65" t="n"/>
      <c r="AX405" s="66" t="n"/>
      <c r="AY405" s="461" t="n"/>
      <c r="AZ405" s="67" t="n"/>
      <c r="BA405" s="66" t="n"/>
      <c r="BB405" s="66" t="n"/>
      <c r="BC405" s="66" t="n"/>
      <c r="BD405" s="66" t="n"/>
      <c r="BE405" s="66" t="n"/>
      <c r="BF405" s="24" t="n"/>
      <c r="BG405" s="68" t="n"/>
      <c r="BH405" s="68" t="n"/>
      <c r="BI405" s="68" t="n"/>
      <c r="BJ405" s="68" t="n"/>
      <c r="BK405" s="68" t="n"/>
      <c r="BL405" s="68" t="n"/>
      <c r="BM405" s="68" t="n"/>
      <c r="BN405" s="68" t="n"/>
      <c r="BO405" s="68" t="n"/>
      <c r="BP405" s="68" t="n"/>
      <c r="BQ405" s="68" t="n"/>
      <c r="BR405" s="68" t="n"/>
      <c r="BS405" s="68" t="n"/>
      <c r="BT405" s="68" t="n"/>
      <c r="BU405" s="68" t="n"/>
      <c r="BV405" s="68" t="n"/>
      <c r="BW405" s="68" t="n"/>
      <c r="BX405" s="68" t="n"/>
      <c r="BY405" s="68" t="n"/>
      <c r="BZ405" s="68" t="n"/>
      <c r="CA405" s="68" t="n"/>
      <c r="CB405" s="68" t="n"/>
      <c r="CC405" s="68" t="n"/>
      <c r="CD405" s="68" t="n"/>
      <c r="CE405" s="68" t="n"/>
      <c r="CF405" s="68" t="n"/>
      <c r="CG405" s="68" t="n"/>
      <c r="CH405" s="68" t="n"/>
      <c r="CI405" s="68" t="n"/>
      <c r="CJ405" s="68" t="n"/>
      <c r="CK405" s="68" t="n"/>
      <c r="CL405" s="68" t="n"/>
      <c r="CM405" s="68" t="n"/>
      <c r="CN405" s="68" t="n"/>
      <c r="CO405" s="68" t="n"/>
      <c r="CP405" s="68" t="n"/>
      <c r="CQ405" s="68" t="n"/>
      <c r="CR405" s="68" t="n"/>
      <c r="CS405" s="68" t="n"/>
      <c r="CT405" s="68" t="n"/>
      <c r="CU405" s="68" t="n"/>
      <c r="CV405" s="68" t="n"/>
    </row>
    <row r="406" ht="31.5" customFormat="1" customHeight="1" s="69">
      <c r="A406" s="56" t="n"/>
      <c r="B406" s="57" t="n"/>
      <c r="C406" s="460" t="n"/>
      <c r="D406" s="57" t="n"/>
      <c r="E406" s="57" t="n"/>
      <c r="F406" s="58" t="n"/>
      <c r="G406" s="59" t="n"/>
      <c r="H406" s="59" t="n"/>
      <c r="I406" s="59" t="n"/>
      <c r="J406" s="59" t="n"/>
      <c r="K406" s="153" t="n"/>
      <c r="L406" s="154" t="n"/>
      <c r="M406" s="155" t="n"/>
      <c r="N406" s="94" t="n"/>
      <c r="O406" s="94" t="n"/>
      <c r="P406" s="94" t="n"/>
      <c r="Q406" s="94" t="n"/>
      <c r="R406" s="94" t="n"/>
      <c r="S406" s="60" t="n"/>
      <c r="T406" s="60" t="n"/>
      <c r="U406" s="94" t="n"/>
      <c r="V406" s="94" t="n"/>
      <c r="W406" s="94" t="n"/>
      <c r="X406" s="94" t="n"/>
      <c r="Y406" s="94" t="n"/>
      <c r="Z406" s="60" t="n"/>
      <c r="AA406" s="60" t="n"/>
      <c r="AB406" s="94" t="n"/>
      <c r="AC406" s="94" t="n"/>
      <c r="AD406" s="94" t="n"/>
      <c r="AE406" s="94" t="n"/>
      <c r="AF406" s="94" t="n"/>
      <c r="AG406" s="60" t="n"/>
      <c r="AH406" s="60" t="n"/>
      <c r="AI406" s="61" t="n"/>
      <c r="AJ406" s="62" t="n"/>
      <c r="AK406" s="63" t="n"/>
      <c r="AL406" s="60" t="n"/>
      <c r="AM406" s="60" t="n"/>
      <c r="AN406" s="64" t="n"/>
      <c r="AO406" s="64" t="n"/>
      <c r="AP406" s="64" t="n"/>
      <c r="AQ406" s="64" t="n"/>
      <c r="AR406" s="64" t="n"/>
      <c r="AS406" s="64" t="n"/>
      <c r="AT406" s="64" t="n"/>
      <c r="AU406" s="64" t="n"/>
      <c r="AV406" s="64" t="n"/>
      <c r="AW406" s="65" t="n"/>
      <c r="AX406" s="66" t="n"/>
      <c r="AY406" s="461" t="n"/>
      <c r="AZ406" s="67" t="n"/>
      <c r="BA406" s="66" t="n"/>
      <c r="BB406" s="66" t="n"/>
      <c r="BC406" s="66" t="n"/>
      <c r="BD406" s="66" t="n"/>
      <c r="BE406" s="66" t="n"/>
      <c r="BF406" s="24" t="n"/>
      <c r="BG406" s="68" t="n"/>
      <c r="BH406" s="68" t="n"/>
      <c r="BI406" s="68" t="n"/>
      <c r="BJ406" s="68" t="n"/>
      <c r="BK406" s="68" t="n"/>
      <c r="BL406" s="68" t="n"/>
      <c r="BM406" s="68" t="n"/>
      <c r="BN406" s="68" t="n"/>
      <c r="BO406" s="68" t="n"/>
      <c r="BP406" s="68" t="n"/>
      <c r="BQ406" s="68" t="n"/>
      <c r="BR406" s="68" t="n"/>
      <c r="BS406" s="68" t="n"/>
      <c r="BT406" s="68" t="n"/>
      <c r="BU406" s="68" t="n"/>
      <c r="BV406" s="68" t="n"/>
      <c r="BW406" s="68" t="n"/>
      <c r="BX406" s="68" t="n"/>
      <c r="BY406" s="68" t="n"/>
      <c r="BZ406" s="68" t="n"/>
      <c r="CA406" s="68" t="n"/>
      <c r="CB406" s="68" t="n"/>
      <c r="CC406" s="68" t="n"/>
      <c r="CD406" s="68" t="n"/>
      <c r="CE406" s="68" t="n"/>
      <c r="CF406" s="68" t="n"/>
      <c r="CG406" s="68" t="n"/>
      <c r="CH406" s="68" t="n"/>
      <c r="CI406" s="68" t="n"/>
      <c r="CJ406" s="68" t="n"/>
      <c r="CK406" s="68" t="n"/>
      <c r="CL406" s="68" t="n"/>
      <c r="CM406" s="68" t="n"/>
      <c r="CN406" s="68" t="n"/>
      <c r="CO406" s="68" t="n"/>
      <c r="CP406" s="68" t="n"/>
      <c r="CQ406" s="68" t="n"/>
      <c r="CR406" s="68" t="n"/>
      <c r="CS406" s="68" t="n"/>
      <c r="CT406" s="68" t="n"/>
      <c r="CU406" s="68" t="n"/>
      <c r="CV406" s="68" t="n"/>
    </row>
    <row r="407" ht="31.5" customFormat="1" customHeight="1" s="69">
      <c r="A407" s="56" t="n"/>
      <c r="B407" s="57" t="n"/>
      <c r="C407" s="460" t="n"/>
      <c r="D407" s="57" t="n"/>
      <c r="E407" s="57" t="n"/>
      <c r="F407" s="58" t="n"/>
      <c r="G407" s="59" t="n"/>
      <c r="H407" s="59" t="n"/>
      <c r="I407" s="59" t="n"/>
      <c r="J407" s="59" t="n"/>
      <c r="K407" s="153" t="n"/>
      <c r="L407" s="154" t="n"/>
      <c r="M407" s="155" t="n"/>
      <c r="N407" s="94" t="n"/>
      <c r="O407" s="94" t="n"/>
      <c r="P407" s="94" t="n"/>
      <c r="Q407" s="94" t="n"/>
      <c r="R407" s="94" t="n"/>
      <c r="S407" s="60" t="n"/>
      <c r="T407" s="60" t="n"/>
      <c r="U407" s="94" t="n"/>
      <c r="V407" s="94" t="n"/>
      <c r="W407" s="94" t="n"/>
      <c r="X407" s="94" t="n"/>
      <c r="Y407" s="94" t="n"/>
      <c r="Z407" s="60" t="n"/>
      <c r="AA407" s="60" t="n"/>
      <c r="AB407" s="94" t="n"/>
      <c r="AC407" s="94" t="n"/>
      <c r="AD407" s="94" t="n"/>
      <c r="AE407" s="94" t="n"/>
      <c r="AF407" s="94" t="n"/>
      <c r="AG407" s="60" t="n"/>
      <c r="AH407" s="60" t="n"/>
      <c r="AI407" s="61" t="n"/>
      <c r="AJ407" s="62" t="n"/>
      <c r="AK407" s="63" t="n"/>
      <c r="AL407" s="60" t="n"/>
      <c r="AM407" s="60" t="n"/>
      <c r="AN407" s="64" t="n"/>
      <c r="AO407" s="64" t="n"/>
      <c r="AP407" s="64" t="n"/>
      <c r="AQ407" s="64" t="n"/>
      <c r="AR407" s="64" t="n"/>
      <c r="AS407" s="64" t="n"/>
      <c r="AT407" s="64" t="n"/>
      <c r="AU407" s="64" t="n"/>
      <c r="AV407" s="64" t="n"/>
      <c r="AW407" s="65" t="n"/>
      <c r="AX407" s="66" t="n"/>
      <c r="AY407" s="461" t="n"/>
      <c r="AZ407" s="67" t="n"/>
      <c r="BA407" s="66" t="n"/>
      <c r="BB407" s="66" t="n"/>
      <c r="BC407" s="66" t="n"/>
      <c r="BD407" s="66" t="n"/>
      <c r="BE407" s="66" t="n"/>
      <c r="BF407" s="24" t="n"/>
      <c r="BG407" s="68" t="n"/>
      <c r="BH407" s="68" t="n"/>
      <c r="BI407" s="68" t="n"/>
      <c r="BJ407" s="68" t="n"/>
      <c r="BK407" s="68" t="n"/>
      <c r="BL407" s="68" t="n"/>
      <c r="BM407" s="68" t="n"/>
      <c r="BN407" s="68" t="n"/>
      <c r="BO407" s="68" t="n"/>
      <c r="BP407" s="68" t="n"/>
      <c r="BQ407" s="68" t="n"/>
      <c r="BR407" s="68" t="n"/>
      <c r="BS407" s="68" t="n"/>
      <c r="BT407" s="68" t="n"/>
      <c r="BU407" s="68" t="n"/>
      <c r="BV407" s="68" t="n"/>
      <c r="BW407" s="68" t="n"/>
      <c r="BX407" s="68" t="n"/>
      <c r="BY407" s="68" t="n"/>
      <c r="BZ407" s="68" t="n"/>
      <c r="CA407" s="68" t="n"/>
      <c r="CB407" s="68" t="n"/>
      <c r="CC407" s="68" t="n"/>
      <c r="CD407" s="68" t="n"/>
      <c r="CE407" s="68" t="n"/>
      <c r="CF407" s="68" t="n"/>
      <c r="CG407" s="68" t="n"/>
      <c r="CH407" s="68" t="n"/>
      <c r="CI407" s="68" t="n"/>
      <c r="CJ407" s="68" t="n"/>
      <c r="CK407" s="68" t="n"/>
      <c r="CL407" s="68" t="n"/>
      <c r="CM407" s="68" t="n"/>
      <c r="CN407" s="68" t="n"/>
      <c r="CO407" s="68" t="n"/>
      <c r="CP407" s="68" t="n"/>
      <c r="CQ407" s="68" t="n"/>
      <c r="CR407" s="68" t="n"/>
      <c r="CS407" s="68" t="n"/>
      <c r="CT407" s="68" t="n"/>
      <c r="CU407" s="68" t="n"/>
      <c r="CV407" s="68" t="n"/>
    </row>
    <row r="408" ht="31.5" customFormat="1" customHeight="1" s="69">
      <c r="A408" s="56" t="n"/>
      <c r="B408" s="57" t="n"/>
      <c r="C408" s="460" t="n"/>
      <c r="D408" s="57" t="n"/>
      <c r="E408" s="57" t="n"/>
      <c r="F408" s="58" t="n"/>
      <c r="G408" s="59" t="n"/>
      <c r="H408" s="59" t="n"/>
      <c r="I408" s="59" t="n"/>
      <c r="J408" s="59" t="n"/>
      <c r="K408" s="153" t="n"/>
      <c r="L408" s="154" t="n"/>
      <c r="M408" s="155" t="n"/>
      <c r="N408" s="94" t="n"/>
      <c r="O408" s="94" t="n"/>
      <c r="P408" s="94" t="n"/>
      <c r="Q408" s="94" t="n"/>
      <c r="R408" s="94" t="n"/>
      <c r="S408" s="60" t="n"/>
      <c r="T408" s="60" t="n"/>
      <c r="U408" s="94" t="n"/>
      <c r="V408" s="94" t="n"/>
      <c r="W408" s="94" t="n"/>
      <c r="X408" s="94" t="n"/>
      <c r="Y408" s="94" t="n"/>
      <c r="Z408" s="60" t="n"/>
      <c r="AA408" s="60" t="n"/>
      <c r="AB408" s="94" t="n"/>
      <c r="AC408" s="94" t="n"/>
      <c r="AD408" s="94" t="n"/>
      <c r="AE408" s="94" t="n"/>
      <c r="AF408" s="94" t="n"/>
      <c r="AG408" s="60" t="n"/>
      <c r="AH408" s="60" t="n"/>
      <c r="AI408" s="61" t="n"/>
      <c r="AJ408" s="62" t="n"/>
      <c r="AK408" s="63" t="n"/>
      <c r="AL408" s="60" t="n"/>
      <c r="AM408" s="60" t="n"/>
      <c r="AN408" s="64" t="n"/>
      <c r="AO408" s="64" t="n"/>
      <c r="AP408" s="64" t="n"/>
      <c r="AQ408" s="64" t="n"/>
      <c r="AR408" s="64" t="n"/>
      <c r="AS408" s="64" t="n"/>
      <c r="AT408" s="64" t="n"/>
      <c r="AU408" s="64" t="n"/>
      <c r="AV408" s="64" t="n"/>
      <c r="AW408" s="65" t="n"/>
      <c r="AX408" s="66" t="n"/>
      <c r="AY408" s="461" t="n"/>
      <c r="AZ408" s="67" t="n"/>
      <c r="BA408" s="66" t="n"/>
      <c r="BB408" s="66" t="n"/>
      <c r="BC408" s="66" t="n"/>
      <c r="BD408" s="66" t="n"/>
      <c r="BE408" s="66" t="n"/>
      <c r="BF408" s="24" t="n"/>
      <c r="BG408" s="68" t="n"/>
      <c r="BH408" s="68" t="n"/>
      <c r="BI408" s="68" t="n"/>
      <c r="BJ408" s="68" t="n"/>
      <c r="BK408" s="68" t="n"/>
      <c r="BL408" s="68" t="n"/>
      <c r="BM408" s="68" t="n"/>
      <c r="BN408" s="68" t="n"/>
      <c r="BO408" s="68" t="n"/>
      <c r="BP408" s="68" t="n"/>
      <c r="BQ408" s="68" t="n"/>
      <c r="BR408" s="68" t="n"/>
      <c r="BS408" s="68" t="n"/>
      <c r="BT408" s="68" t="n"/>
      <c r="BU408" s="68" t="n"/>
      <c r="BV408" s="68" t="n"/>
      <c r="BW408" s="68" t="n"/>
      <c r="BX408" s="68" t="n"/>
      <c r="BY408" s="68" t="n"/>
      <c r="BZ408" s="68" t="n"/>
      <c r="CA408" s="68" t="n"/>
      <c r="CB408" s="68" t="n"/>
      <c r="CC408" s="68" t="n"/>
      <c r="CD408" s="68" t="n"/>
      <c r="CE408" s="68" t="n"/>
      <c r="CF408" s="68" t="n"/>
      <c r="CG408" s="68" t="n"/>
      <c r="CH408" s="68" t="n"/>
      <c r="CI408" s="68" t="n"/>
      <c r="CJ408" s="68" t="n"/>
      <c r="CK408" s="68" t="n"/>
      <c r="CL408" s="68" t="n"/>
      <c r="CM408" s="68" t="n"/>
      <c r="CN408" s="68" t="n"/>
      <c r="CO408" s="68" t="n"/>
      <c r="CP408" s="68" t="n"/>
      <c r="CQ408" s="68" t="n"/>
      <c r="CR408" s="68" t="n"/>
      <c r="CS408" s="68" t="n"/>
      <c r="CT408" s="68" t="n"/>
      <c r="CU408" s="68" t="n"/>
      <c r="CV408" s="68" t="n"/>
    </row>
    <row r="409" ht="31.5" customFormat="1" customHeight="1" s="69">
      <c r="A409" s="56" t="n"/>
      <c r="B409" s="57" t="n"/>
      <c r="C409" s="460" t="n"/>
      <c r="D409" s="57" t="n"/>
      <c r="E409" s="57" t="n"/>
      <c r="F409" s="58" t="n"/>
      <c r="G409" s="59" t="n"/>
      <c r="H409" s="59" t="n"/>
      <c r="I409" s="59" t="n"/>
      <c r="J409" s="59" t="n"/>
      <c r="K409" s="153" t="n"/>
      <c r="L409" s="154" t="n"/>
      <c r="M409" s="155" t="n"/>
      <c r="N409" s="94" t="n"/>
      <c r="O409" s="94" t="n"/>
      <c r="P409" s="94" t="n"/>
      <c r="Q409" s="94" t="n"/>
      <c r="R409" s="94" t="n"/>
      <c r="S409" s="60" t="n"/>
      <c r="T409" s="60" t="n"/>
      <c r="U409" s="94" t="n"/>
      <c r="V409" s="94" t="n"/>
      <c r="W409" s="94" t="n"/>
      <c r="X409" s="94" t="n"/>
      <c r="Y409" s="94" t="n"/>
      <c r="Z409" s="60" t="n"/>
      <c r="AA409" s="60" t="n"/>
      <c r="AB409" s="94" t="n"/>
      <c r="AC409" s="94" t="n"/>
      <c r="AD409" s="94" t="n"/>
      <c r="AE409" s="94" t="n"/>
      <c r="AF409" s="94" t="n"/>
      <c r="AG409" s="60" t="n"/>
      <c r="AH409" s="60" t="n"/>
      <c r="AI409" s="61" t="n"/>
      <c r="AJ409" s="62" t="n"/>
      <c r="AK409" s="63" t="n"/>
      <c r="AL409" s="60" t="n"/>
      <c r="AM409" s="60" t="n"/>
      <c r="AN409" s="64" t="n"/>
      <c r="AO409" s="64" t="n"/>
      <c r="AP409" s="64" t="n"/>
      <c r="AQ409" s="64" t="n"/>
      <c r="AR409" s="64" t="n"/>
      <c r="AS409" s="64" t="n"/>
      <c r="AT409" s="64" t="n"/>
      <c r="AU409" s="64" t="n"/>
      <c r="AV409" s="64" t="n"/>
      <c r="AW409" s="65" t="n"/>
      <c r="AX409" s="66" t="n"/>
      <c r="AY409" s="461" t="n"/>
      <c r="AZ409" s="67" t="n"/>
      <c r="BA409" s="66" t="n"/>
      <c r="BB409" s="66" t="n"/>
      <c r="BC409" s="66" t="n"/>
      <c r="BD409" s="66" t="n"/>
      <c r="BE409" s="66" t="n"/>
      <c r="BF409" s="24" t="n"/>
      <c r="BG409" s="68" t="n"/>
      <c r="BH409" s="68" t="n"/>
      <c r="BI409" s="68" t="n"/>
      <c r="BJ409" s="68" t="n"/>
      <c r="BK409" s="68" t="n"/>
      <c r="BL409" s="68" t="n"/>
      <c r="BM409" s="68" t="n"/>
      <c r="BN409" s="68" t="n"/>
      <c r="BO409" s="68" t="n"/>
      <c r="BP409" s="68" t="n"/>
      <c r="BQ409" s="68" t="n"/>
      <c r="BR409" s="68" t="n"/>
      <c r="BS409" s="68" t="n"/>
      <c r="BT409" s="68" t="n"/>
      <c r="BU409" s="68" t="n"/>
      <c r="BV409" s="68" t="n"/>
      <c r="BW409" s="68" t="n"/>
      <c r="BX409" s="68" t="n"/>
      <c r="BY409" s="68" t="n"/>
      <c r="BZ409" s="68" t="n"/>
      <c r="CA409" s="68" t="n"/>
      <c r="CB409" s="68" t="n"/>
      <c r="CC409" s="68" t="n"/>
      <c r="CD409" s="68" t="n"/>
      <c r="CE409" s="68" t="n"/>
      <c r="CF409" s="68" t="n"/>
      <c r="CG409" s="68" t="n"/>
      <c r="CH409" s="68" t="n"/>
      <c r="CI409" s="68" t="n"/>
      <c r="CJ409" s="68" t="n"/>
      <c r="CK409" s="68" t="n"/>
      <c r="CL409" s="68" t="n"/>
      <c r="CM409" s="68" t="n"/>
      <c r="CN409" s="68" t="n"/>
      <c r="CO409" s="68" t="n"/>
      <c r="CP409" s="68" t="n"/>
      <c r="CQ409" s="68" t="n"/>
      <c r="CR409" s="68" t="n"/>
      <c r="CS409" s="68" t="n"/>
      <c r="CT409" s="68" t="n"/>
      <c r="CU409" s="68" t="n"/>
      <c r="CV409" s="68" t="n"/>
    </row>
    <row r="410" ht="31.5" customFormat="1" customHeight="1" s="69">
      <c r="A410" s="56" t="n"/>
      <c r="B410" s="57" t="n"/>
      <c r="C410" s="460" t="n"/>
      <c r="D410" s="57" t="n"/>
      <c r="E410" s="57" t="n"/>
      <c r="F410" s="58" t="n"/>
      <c r="G410" s="59" t="n"/>
      <c r="H410" s="59" t="n"/>
      <c r="I410" s="59" t="n"/>
      <c r="J410" s="59" t="n"/>
      <c r="K410" s="153" t="n"/>
      <c r="L410" s="154" t="n"/>
      <c r="M410" s="155" t="n"/>
      <c r="N410" s="94" t="n"/>
      <c r="O410" s="94" t="n"/>
      <c r="P410" s="94" t="n"/>
      <c r="Q410" s="94" t="n"/>
      <c r="R410" s="94" t="n"/>
      <c r="S410" s="60" t="n"/>
      <c r="T410" s="60" t="n"/>
      <c r="U410" s="94" t="n"/>
      <c r="V410" s="94" t="n"/>
      <c r="W410" s="94" t="n"/>
      <c r="X410" s="94" t="n"/>
      <c r="Y410" s="94" t="n"/>
      <c r="Z410" s="60" t="n"/>
      <c r="AA410" s="60" t="n"/>
      <c r="AB410" s="94" t="n"/>
      <c r="AC410" s="94" t="n"/>
      <c r="AD410" s="94" t="n"/>
      <c r="AE410" s="94" t="n"/>
      <c r="AF410" s="94" t="n"/>
      <c r="AG410" s="60" t="n"/>
      <c r="AH410" s="60" t="n"/>
      <c r="AI410" s="61" t="n"/>
      <c r="AJ410" s="62" t="n"/>
      <c r="AK410" s="63" t="n"/>
      <c r="AL410" s="60" t="n"/>
      <c r="AM410" s="60" t="n"/>
      <c r="AN410" s="64" t="n"/>
      <c r="AO410" s="64" t="n"/>
      <c r="AP410" s="64" t="n"/>
      <c r="AQ410" s="64" t="n"/>
      <c r="AR410" s="64" t="n"/>
      <c r="AS410" s="64" t="n"/>
      <c r="AT410" s="64" t="n"/>
      <c r="AU410" s="64" t="n"/>
      <c r="AV410" s="64" t="n"/>
      <c r="AW410" s="65" t="n"/>
      <c r="AX410" s="66" t="n"/>
      <c r="AY410" s="461" t="n"/>
      <c r="AZ410" s="67" t="n"/>
      <c r="BA410" s="66" t="n"/>
      <c r="BB410" s="66" t="n"/>
      <c r="BC410" s="66" t="n"/>
      <c r="BD410" s="66" t="n"/>
      <c r="BE410" s="66" t="n"/>
      <c r="BF410" s="24" t="n"/>
      <c r="BG410" s="68" t="n"/>
      <c r="BH410" s="68" t="n"/>
      <c r="BI410" s="68" t="n"/>
      <c r="BJ410" s="68" t="n"/>
      <c r="BK410" s="68" t="n"/>
      <c r="BL410" s="68" t="n"/>
      <c r="BM410" s="68" t="n"/>
      <c r="BN410" s="68" t="n"/>
      <c r="BO410" s="68" t="n"/>
      <c r="BP410" s="68" t="n"/>
      <c r="BQ410" s="68" t="n"/>
      <c r="BR410" s="68" t="n"/>
      <c r="BS410" s="68" t="n"/>
      <c r="BT410" s="68" t="n"/>
      <c r="BU410" s="68" t="n"/>
      <c r="BV410" s="68" t="n"/>
      <c r="BW410" s="68" t="n"/>
      <c r="BX410" s="68" t="n"/>
      <c r="BY410" s="68" t="n"/>
      <c r="BZ410" s="68" t="n"/>
      <c r="CA410" s="68" t="n"/>
      <c r="CB410" s="68" t="n"/>
      <c r="CC410" s="68" t="n"/>
      <c r="CD410" s="68" t="n"/>
      <c r="CE410" s="68" t="n"/>
      <c r="CF410" s="68" t="n"/>
      <c r="CG410" s="68" t="n"/>
      <c r="CH410" s="68" t="n"/>
      <c r="CI410" s="68" t="n"/>
      <c r="CJ410" s="68" t="n"/>
      <c r="CK410" s="68" t="n"/>
      <c r="CL410" s="68" t="n"/>
      <c r="CM410" s="68" t="n"/>
      <c r="CN410" s="68" t="n"/>
      <c r="CO410" s="68" t="n"/>
      <c r="CP410" s="68" t="n"/>
      <c r="CQ410" s="68" t="n"/>
      <c r="CR410" s="68" t="n"/>
      <c r="CS410" s="68" t="n"/>
      <c r="CT410" s="68" t="n"/>
      <c r="CU410" s="68" t="n"/>
      <c r="CV410" s="68" t="n"/>
    </row>
    <row r="411" ht="31.5" customFormat="1" customHeight="1" s="69">
      <c r="A411" s="56" t="n"/>
      <c r="B411" s="57" t="n"/>
      <c r="C411" s="460" t="n"/>
      <c r="D411" s="57" t="n"/>
      <c r="E411" s="57" t="n"/>
      <c r="F411" s="58" t="n"/>
      <c r="G411" s="59" t="n"/>
      <c r="H411" s="59" t="n"/>
      <c r="I411" s="59" t="n"/>
      <c r="J411" s="59" t="n"/>
      <c r="K411" s="153" t="n"/>
      <c r="L411" s="154" t="n"/>
      <c r="M411" s="155" t="n"/>
      <c r="N411" s="94" t="n"/>
      <c r="O411" s="94" t="n"/>
      <c r="P411" s="94" t="n"/>
      <c r="Q411" s="94" t="n"/>
      <c r="R411" s="94" t="n"/>
      <c r="S411" s="60" t="n"/>
      <c r="T411" s="60" t="n"/>
      <c r="U411" s="94" t="n"/>
      <c r="V411" s="94" t="n"/>
      <c r="W411" s="94" t="n"/>
      <c r="X411" s="94" t="n"/>
      <c r="Y411" s="94" t="n"/>
      <c r="Z411" s="60" t="n"/>
      <c r="AA411" s="60" t="n"/>
      <c r="AB411" s="94" t="n"/>
      <c r="AC411" s="94" t="n"/>
      <c r="AD411" s="94" t="n"/>
      <c r="AE411" s="94" t="n"/>
      <c r="AF411" s="94" t="n"/>
      <c r="AG411" s="60" t="n"/>
      <c r="AH411" s="60" t="n"/>
      <c r="AI411" s="61" t="n"/>
      <c r="AJ411" s="62" t="n"/>
      <c r="AK411" s="63" t="n"/>
      <c r="AL411" s="60" t="n"/>
      <c r="AM411" s="60" t="n"/>
      <c r="AN411" s="64" t="n"/>
      <c r="AO411" s="64" t="n"/>
      <c r="AP411" s="64" t="n"/>
      <c r="AQ411" s="64" t="n"/>
      <c r="AR411" s="64" t="n"/>
      <c r="AS411" s="64" t="n"/>
      <c r="AT411" s="64" t="n"/>
      <c r="AU411" s="64" t="n"/>
      <c r="AV411" s="64" t="n"/>
      <c r="AW411" s="65" t="n"/>
      <c r="AX411" s="66" t="n"/>
      <c r="AY411" s="461" t="n"/>
      <c r="AZ411" s="67" t="n"/>
      <c r="BA411" s="66" t="n"/>
      <c r="BB411" s="66" t="n"/>
      <c r="BC411" s="66" t="n"/>
      <c r="BD411" s="66" t="n"/>
      <c r="BE411" s="66" t="n"/>
      <c r="BF411" s="24" t="n"/>
      <c r="BG411" s="68" t="n"/>
      <c r="BH411" s="68" t="n"/>
      <c r="BI411" s="68" t="n"/>
      <c r="BJ411" s="68" t="n"/>
      <c r="BK411" s="68" t="n"/>
      <c r="BL411" s="68" t="n"/>
      <c r="BM411" s="68" t="n"/>
      <c r="BN411" s="68" t="n"/>
      <c r="BO411" s="68" t="n"/>
      <c r="BP411" s="68" t="n"/>
      <c r="BQ411" s="68" t="n"/>
      <c r="BR411" s="68" t="n"/>
      <c r="BS411" s="68" t="n"/>
      <c r="BT411" s="68" t="n"/>
      <c r="BU411" s="68" t="n"/>
      <c r="BV411" s="68" t="n"/>
      <c r="BW411" s="68" t="n"/>
      <c r="BX411" s="68" t="n"/>
      <c r="BY411" s="68" t="n"/>
      <c r="BZ411" s="68" t="n"/>
      <c r="CA411" s="68" t="n"/>
      <c r="CB411" s="68" t="n"/>
      <c r="CC411" s="68" t="n"/>
      <c r="CD411" s="68" t="n"/>
      <c r="CE411" s="68" t="n"/>
      <c r="CF411" s="68" t="n"/>
      <c r="CG411" s="68" t="n"/>
      <c r="CH411" s="68" t="n"/>
      <c r="CI411" s="68" t="n"/>
      <c r="CJ411" s="68" t="n"/>
      <c r="CK411" s="68" t="n"/>
      <c r="CL411" s="68" t="n"/>
      <c r="CM411" s="68" t="n"/>
      <c r="CN411" s="68" t="n"/>
      <c r="CO411" s="68" t="n"/>
      <c r="CP411" s="68" t="n"/>
      <c r="CQ411" s="68" t="n"/>
      <c r="CR411" s="68" t="n"/>
      <c r="CS411" s="68" t="n"/>
      <c r="CT411" s="68" t="n"/>
      <c r="CU411" s="68" t="n"/>
      <c r="CV411" s="68" t="n"/>
    </row>
    <row r="412" ht="31.5" customFormat="1" customHeight="1" s="69">
      <c r="A412" s="56" t="n"/>
      <c r="B412" s="57" t="n"/>
      <c r="C412" s="460" t="n"/>
      <c r="D412" s="57" t="n"/>
      <c r="E412" s="57" t="n"/>
      <c r="F412" s="58" t="n"/>
      <c r="G412" s="59" t="n"/>
      <c r="H412" s="59" t="n"/>
      <c r="I412" s="59" t="n"/>
      <c r="J412" s="59" t="n"/>
      <c r="K412" s="153" t="n"/>
      <c r="L412" s="154" t="n"/>
      <c r="M412" s="155" t="n"/>
      <c r="N412" s="94" t="n"/>
      <c r="O412" s="94" t="n"/>
      <c r="P412" s="94" t="n"/>
      <c r="Q412" s="94" t="n"/>
      <c r="R412" s="94" t="n"/>
      <c r="S412" s="60" t="n"/>
      <c r="T412" s="60" t="n"/>
      <c r="U412" s="94" t="n"/>
      <c r="V412" s="94" t="n"/>
      <c r="W412" s="94" t="n"/>
      <c r="X412" s="94" t="n"/>
      <c r="Y412" s="94" t="n"/>
      <c r="Z412" s="60" t="n"/>
      <c r="AA412" s="60" t="n"/>
      <c r="AB412" s="94" t="n"/>
      <c r="AC412" s="94" t="n"/>
      <c r="AD412" s="94" t="n"/>
      <c r="AE412" s="94" t="n"/>
      <c r="AF412" s="94" t="n"/>
      <c r="AG412" s="60" t="n"/>
      <c r="AH412" s="60" t="n"/>
      <c r="AI412" s="61" t="n"/>
      <c r="AJ412" s="62" t="n"/>
      <c r="AK412" s="63" t="n"/>
      <c r="AL412" s="60" t="n"/>
      <c r="AM412" s="60" t="n"/>
      <c r="AN412" s="64" t="n"/>
      <c r="AO412" s="64" t="n"/>
      <c r="AP412" s="64" t="n"/>
      <c r="AQ412" s="64" t="n"/>
      <c r="AR412" s="64" t="n"/>
      <c r="AS412" s="64" t="n"/>
      <c r="AT412" s="64" t="n"/>
      <c r="AU412" s="64" t="n"/>
      <c r="AV412" s="64" t="n"/>
      <c r="AW412" s="65" t="n"/>
      <c r="AX412" s="66" t="n"/>
      <c r="AY412" s="461" t="n"/>
      <c r="AZ412" s="67" t="n"/>
      <c r="BA412" s="66" t="n"/>
      <c r="BB412" s="66" t="n"/>
      <c r="BC412" s="66" t="n"/>
      <c r="BD412" s="66" t="n"/>
      <c r="BE412" s="66" t="n"/>
      <c r="BF412" s="24" t="n"/>
      <c r="BG412" s="68" t="n"/>
      <c r="BH412" s="68" t="n"/>
      <c r="BI412" s="68" t="n"/>
      <c r="BJ412" s="68" t="n"/>
      <c r="BK412" s="68" t="n"/>
      <c r="BL412" s="68" t="n"/>
      <c r="BM412" s="68" t="n"/>
      <c r="BN412" s="68" t="n"/>
      <c r="BO412" s="68" t="n"/>
      <c r="BP412" s="68" t="n"/>
      <c r="BQ412" s="68" t="n"/>
      <c r="BR412" s="68" t="n"/>
      <c r="BS412" s="68" t="n"/>
      <c r="BT412" s="68" t="n"/>
      <c r="BU412" s="68" t="n"/>
      <c r="BV412" s="68" t="n"/>
      <c r="BW412" s="68" t="n"/>
      <c r="BX412" s="68" t="n"/>
      <c r="BY412" s="68" t="n"/>
      <c r="BZ412" s="68" t="n"/>
      <c r="CA412" s="68" t="n"/>
      <c r="CB412" s="68" t="n"/>
      <c r="CC412" s="68" t="n"/>
      <c r="CD412" s="68" t="n"/>
      <c r="CE412" s="68" t="n"/>
      <c r="CF412" s="68" t="n"/>
      <c r="CG412" s="68" t="n"/>
      <c r="CH412" s="68" t="n"/>
      <c r="CI412" s="68" t="n"/>
      <c r="CJ412" s="68" t="n"/>
      <c r="CK412" s="68" t="n"/>
      <c r="CL412" s="68" t="n"/>
      <c r="CM412" s="68" t="n"/>
      <c r="CN412" s="68" t="n"/>
      <c r="CO412" s="68" t="n"/>
      <c r="CP412" s="68" t="n"/>
      <c r="CQ412" s="68" t="n"/>
      <c r="CR412" s="68" t="n"/>
      <c r="CS412" s="68" t="n"/>
      <c r="CT412" s="68" t="n"/>
      <c r="CU412" s="68" t="n"/>
      <c r="CV412" s="68" t="n"/>
    </row>
    <row r="413" ht="31.5" customFormat="1" customHeight="1" s="69">
      <c r="A413" s="56" t="n"/>
      <c r="B413" s="57" t="n"/>
      <c r="C413" s="460" t="n"/>
      <c r="D413" s="57" t="n"/>
      <c r="E413" s="57" t="n"/>
      <c r="F413" s="58" t="n"/>
      <c r="G413" s="59" t="n"/>
      <c r="H413" s="59" t="n"/>
      <c r="I413" s="59" t="n"/>
      <c r="J413" s="59" t="n"/>
      <c r="K413" s="153" t="n"/>
      <c r="L413" s="154" t="n"/>
      <c r="M413" s="155" t="n"/>
      <c r="N413" s="94" t="n"/>
      <c r="O413" s="94" t="n"/>
      <c r="P413" s="94" t="n"/>
      <c r="Q413" s="94" t="n"/>
      <c r="R413" s="94" t="n"/>
      <c r="S413" s="60" t="n"/>
      <c r="T413" s="60" t="n"/>
      <c r="U413" s="94" t="n"/>
      <c r="V413" s="94" t="n"/>
      <c r="W413" s="94" t="n"/>
      <c r="X413" s="94" t="n"/>
      <c r="Y413" s="94" t="n"/>
      <c r="Z413" s="60" t="n"/>
      <c r="AA413" s="60" t="n"/>
      <c r="AB413" s="94" t="n"/>
      <c r="AC413" s="94" t="n"/>
      <c r="AD413" s="94" t="n"/>
      <c r="AE413" s="94" t="n"/>
      <c r="AF413" s="94" t="n"/>
      <c r="AG413" s="60" t="n"/>
      <c r="AH413" s="60" t="n"/>
      <c r="AI413" s="61" t="n"/>
      <c r="AJ413" s="62" t="n"/>
      <c r="AK413" s="63" t="n"/>
      <c r="AL413" s="60" t="n"/>
      <c r="AM413" s="60" t="n"/>
      <c r="AN413" s="64" t="n"/>
      <c r="AO413" s="64" t="n"/>
      <c r="AP413" s="64" t="n"/>
      <c r="AQ413" s="64" t="n"/>
      <c r="AR413" s="64" t="n"/>
      <c r="AS413" s="64" t="n"/>
      <c r="AT413" s="64" t="n"/>
      <c r="AU413" s="64" t="n"/>
      <c r="AV413" s="64" t="n"/>
      <c r="AW413" s="65" t="n"/>
      <c r="AX413" s="66" t="n"/>
      <c r="AY413" s="461" t="n"/>
      <c r="AZ413" s="67" t="n"/>
      <c r="BA413" s="66" t="n"/>
      <c r="BB413" s="66" t="n"/>
      <c r="BC413" s="66" t="n"/>
      <c r="BD413" s="66" t="n"/>
      <c r="BE413" s="66" t="n"/>
      <c r="BF413" s="24" t="n"/>
      <c r="BG413" s="68" t="n"/>
      <c r="BH413" s="68" t="n"/>
      <c r="BI413" s="68" t="n"/>
      <c r="BJ413" s="68" t="n"/>
      <c r="BK413" s="68" t="n"/>
      <c r="BL413" s="68" t="n"/>
      <c r="BM413" s="68" t="n"/>
      <c r="BN413" s="68" t="n"/>
      <c r="BO413" s="68" t="n"/>
      <c r="BP413" s="68" t="n"/>
      <c r="BQ413" s="68" t="n"/>
      <c r="BR413" s="68" t="n"/>
      <c r="BS413" s="68" t="n"/>
      <c r="BT413" s="68" t="n"/>
      <c r="BU413" s="68" t="n"/>
      <c r="BV413" s="68" t="n"/>
      <c r="BW413" s="68" t="n"/>
      <c r="BX413" s="68" t="n"/>
      <c r="BY413" s="68" t="n"/>
      <c r="BZ413" s="68" t="n"/>
      <c r="CA413" s="68" t="n"/>
      <c r="CB413" s="68" t="n"/>
      <c r="CC413" s="68" t="n"/>
      <c r="CD413" s="68" t="n"/>
      <c r="CE413" s="68" t="n"/>
      <c r="CF413" s="68" t="n"/>
      <c r="CG413" s="68" t="n"/>
      <c r="CH413" s="68" t="n"/>
      <c r="CI413" s="68" t="n"/>
      <c r="CJ413" s="68" t="n"/>
      <c r="CK413" s="68" t="n"/>
      <c r="CL413" s="68" t="n"/>
      <c r="CM413" s="68" t="n"/>
      <c r="CN413" s="68" t="n"/>
      <c r="CO413" s="68" t="n"/>
      <c r="CP413" s="68" t="n"/>
      <c r="CQ413" s="68" t="n"/>
      <c r="CR413" s="68" t="n"/>
      <c r="CS413" s="68" t="n"/>
      <c r="CT413" s="68" t="n"/>
      <c r="CU413" s="68" t="n"/>
      <c r="CV413" s="68" t="n"/>
    </row>
    <row r="414" ht="31.5" customFormat="1" customHeight="1" s="69">
      <c r="A414" s="56" t="n"/>
      <c r="B414" s="57" t="n"/>
      <c r="C414" s="460" t="n"/>
      <c r="D414" s="57" t="n"/>
      <c r="E414" s="57" t="n"/>
      <c r="F414" s="58" t="n"/>
      <c r="G414" s="59" t="n"/>
      <c r="H414" s="59" t="n"/>
      <c r="I414" s="59" t="n"/>
      <c r="J414" s="59" t="n"/>
      <c r="K414" s="153" t="n"/>
      <c r="L414" s="154" t="n"/>
      <c r="M414" s="155" t="n"/>
      <c r="N414" s="94" t="n"/>
      <c r="O414" s="94" t="n"/>
      <c r="P414" s="94" t="n"/>
      <c r="Q414" s="94" t="n"/>
      <c r="R414" s="94" t="n"/>
      <c r="S414" s="60" t="n"/>
      <c r="T414" s="60" t="n"/>
      <c r="U414" s="94" t="n"/>
      <c r="V414" s="94" t="n"/>
      <c r="W414" s="94" t="n"/>
      <c r="X414" s="94" t="n"/>
      <c r="Y414" s="94" t="n"/>
      <c r="Z414" s="60" t="n"/>
      <c r="AA414" s="60" t="n"/>
      <c r="AB414" s="94" t="n"/>
      <c r="AC414" s="94" t="n"/>
      <c r="AD414" s="94" t="n"/>
      <c r="AE414" s="94" t="n"/>
      <c r="AF414" s="94" t="n"/>
      <c r="AG414" s="60" t="n"/>
      <c r="AH414" s="60" t="n"/>
      <c r="AI414" s="61" t="n"/>
      <c r="AJ414" s="62" t="n"/>
      <c r="AK414" s="63" t="n"/>
      <c r="AL414" s="60" t="n"/>
      <c r="AM414" s="60" t="n"/>
      <c r="AN414" s="64" t="n"/>
      <c r="AO414" s="64" t="n"/>
      <c r="AP414" s="64" t="n"/>
      <c r="AQ414" s="64" t="n"/>
      <c r="AR414" s="64" t="n"/>
      <c r="AS414" s="64" t="n"/>
      <c r="AT414" s="64" t="n"/>
      <c r="AU414" s="64" t="n"/>
      <c r="AV414" s="64" t="n"/>
      <c r="AW414" s="65" t="n"/>
      <c r="AX414" s="66" t="n"/>
      <c r="AY414" s="461" t="n"/>
      <c r="AZ414" s="67" t="n"/>
      <c r="BA414" s="66" t="n"/>
      <c r="BB414" s="66" t="n"/>
      <c r="BC414" s="66" t="n"/>
      <c r="BD414" s="66" t="n"/>
      <c r="BE414" s="66" t="n"/>
      <c r="BF414" s="24" t="n"/>
      <c r="BG414" s="68" t="n"/>
      <c r="BH414" s="68" t="n"/>
      <c r="BI414" s="68" t="n"/>
      <c r="BJ414" s="68" t="n"/>
      <c r="BK414" s="68" t="n"/>
      <c r="BL414" s="68" t="n"/>
      <c r="BM414" s="68" t="n"/>
      <c r="BN414" s="68" t="n"/>
      <c r="BO414" s="68" t="n"/>
      <c r="BP414" s="68" t="n"/>
      <c r="BQ414" s="68" t="n"/>
      <c r="BR414" s="68" t="n"/>
      <c r="BS414" s="68" t="n"/>
      <c r="BT414" s="68" t="n"/>
      <c r="BU414" s="68" t="n"/>
      <c r="BV414" s="68" t="n"/>
      <c r="BW414" s="68" t="n"/>
      <c r="BX414" s="68" t="n"/>
      <c r="BY414" s="68" t="n"/>
      <c r="BZ414" s="68" t="n"/>
      <c r="CA414" s="68" t="n"/>
      <c r="CB414" s="68" t="n"/>
      <c r="CC414" s="68" t="n"/>
      <c r="CD414" s="68" t="n"/>
      <c r="CE414" s="68" t="n"/>
      <c r="CF414" s="68" t="n"/>
      <c r="CG414" s="68" t="n"/>
      <c r="CH414" s="68" t="n"/>
      <c r="CI414" s="68" t="n"/>
      <c r="CJ414" s="68" t="n"/>
      <c r="CK414" s="68" t="n"/>
      <c r="CL414" s="68" t="n"/>
      <c r="CM414" s="68" t="n"/>
      <c r="CN414" s="68" t="n"/>
      <c r="CO414" s="68" t="n"/>
      <c r="CP414" s="68" t="n"/>
      <c r="CQ414" s="68" t="n"/>
      <c r="CR414" s="68" t="n"/>
      <c r="CS414" s="68" t="n"/>
      <c r="CT414" s="68" t="n"/>
      <c r="CU414" s="68" t="n"/>
      <c r="CV414" s="68" t="n"/>
    </row>
    <row r="415" ht="31.5" customFormat="1" customHeight="1" s="69">
      <c r="A415" s="56" t="n"/>
      <c r="B415" s="57" t="n"/>
      <c r="C415" s="460" t="n"/>
      <c r="D415" s="57" t="n"/>
      <c r="E415" s="57" t="n"/>
      <c r="F415" s="58" t="n"/>
      <c r="G415" s="59" t="n"/>
      <c r="H415" s="59" t="n"/>
      <c r="I415" s="59" t="n"/>
      <c r="J415" s="59" t="n"/>
      <c r="K415" s="153" t="n"/>
      <c r="L415" s="154" t="n"/>
      <c r="M415" s="155" t="n"/>
      <c r="N415" s="94" t="n"/>
      <c r="O415" s="94" t="n"/>
      <c r="P415" s="94" t="n"/>
      <c r="Q415" s="94" t="n"/>
      <c r="R415" s="94" t="n"/>
      <c r="S415" s="60" t="n"/>
      <c r="T415" s="60" t="n"/>
      <c r="U415" s="94" t="n"/>
      <c r="V415" s="94" t="n"/>
      <c r="W415" s="94" t="n"/>
      <c r="X415" s="94" t="n"/>
      <c r="Y415" s="94" t="n"/>
      <c r="Z415" s="60" t="n"/>
      <c r="AA415" s="60" t="n"/>
      <c r="AB415" s="94" t="n"/>
      <c r="AC415" s="94" t="n"/>
      <c r="AD415" s="94" t="n"/>
      <c r="AE415" s="94" t="n"/>
      <c r="AF415" s="94" t="n"/>
      <c r="AG415" s="60" t="n"/>
      <c r="AH415" s="60" t="n"/>
      <c r="AI415" s="61" t="n"/>
      <c r="AJ415" s="62" t="n"/>
      <c r="AK415" s="63" t="n"/>
      <c r="AL415" s="60" t="n"/>
      <c r="AM415" s="60" t="n"/>
      <c r="AN415" s="64" t="n"/>
      <c r="AO415" s="64" t="n"/>
      <c r="AP415" s="64" t="n"/>
      <c r="AQ415" s="64" t="n"/>
      <c r="AR415" s="64" t="n"/>
      <c r="AS415" s="64" t="n"/>
      <c r="AT415" s="64" t="n"/>
      <c r="AU415" s="64" t="n"/>
      <c r="AV415" s="64" t="n"/>
      <c r="AW415" s="65" t="n"/>
      <c r="AX415" s="66" t="n"/>
      <c r="AY415" s="461" t="n"/>
      <c r="AZ415" s="67" t="n"/>
      <c r="BA415" s="66" t="n"/>
      <c r="BB415" s="66" t="n"/>
      <c r="BC415" s="66" t="n"/>
      <c r="BD415" s="66" t="n"/>
      <c r="BE415" s="66" t="n"/>
      <c r="BF415" s="24" t="n"/>
      <c r="BG415" s="68" t="n"/>
      <c r="BH415" s="68" t="n"/>
      <c r="BI415" s="68" t="n"/>
      <c r="BJ415" s="68" t="n"/>
      <c r="BK415" s="68" t="n"/>
      <c r="BL415" s="68" t="n"/>
      <c r="BM415" s="68" t="n"/>
      <c r="BN415" s="68" t="n"/>
      <c r="BO415" s="68" t="n"/>
      <c r="BP415" s="68" t="n"/>
      <c r="BQ415" s="68" t="n"/>
      <c r="BR415" s="68" t="n"/>
      <c r="BS415" s="68" t="n"/>
      <c r="BT415" s="68" t="n"/>
      <c r="BU415" s="68" t="n"/>
      <c r="BV415" s="68" t="n"/>
      <c r="BW415" s="68" t="n"/>
      <c r="BX415" s="68" t="n"/>
      <c r="BY415" s="68" t="n"/>
      <c r="BZ415" s="68" t="n"/>
      <c r="CA415" s="68" t="n"/>
      <c r="CB415" s="68" t="n"/>
      <c r="CC415" s="68" t="n"/>
      <c r="CD415" s="68" t="n"/>
      <c r="CE415" s="68" t="n"/>
      <c r="CF415" s="68" t="n"/>
      <c r="CG415" s="68" t="n"/>
      <c r="CH415" s="68" t="n"/>
      <c r="CI415" s="68" t="n"/>
      <c r="CJ415" s="68" t="n"/>
      <c r="CK415" s="68" t="n"/>
      <c r="CL415" s="68" t="n"/>
      <c r="CM415" s="68" t="n"/>
      <c r="CN415" s="68" t="n"/>
      <c r="CO415" s="68" t="n"/>
      <c r="CP415" s="68" t="n"/>
      <c r="CQ415" s="68" t="n"/>
      <c r="CR415" s="68" t="n"/>
      <c r="CS415" s="68" t="n"/>
      <c r="CT415" s="68" t="n"/>
      <c r="CU415" s="68" t="n"/>
      <c r="CV415" s="68" t="n"/>
    </row>
    <row r="416" ht="31.5" customFormat="1" customHeight="1" s="69">
      <c r="A416" s="56" t="n"/>
      <c r="B416" s="57" t="n"/>
      <c r="C416" s="460" t="n"/>
      <c r="D416" s="57" t="n"/>
      <c r="E416" s="57" t="n"/>
      <c r="F416" s="58" t="n"/>
      <c r="G416" s="59" t="n"/>
      <c r="H416" s="59" t="n"/>
      <c r="I416" s="59" t="n"/>
      <c r="J416" s="59" t="n"/>
      <c r="K416" s="153" t="n"/>
      <c r="L416" s="154" t="n"/>
      <c r="M416" s="155" t="n"/>
      <c r="N416" s="94" t="n"/>
      <c r="O416" s="94" t="n"/>
      <c r="P416" s="94" t="n"/>
      <c r="Q416" s="94" t="n"/>
      <c r="R416" s="94" t="n"/>
      <c r="S416" s="60" t="n"/>
      <c r="T416" s="60" t="n"/>
      <c r="U416" s="94" t="n"/>
      <c r="V416" s="94" t="n"/>
      <c r="W416" s="94" t="n"/>
      <c r="X416" s="94" t="n"/>
      <c r="Y416" s="94" t="n"/>
      <c r="Z416" s="60" t="n"/>
      <c r="AA416" s="60" t="n"/>
      <c r="AB416" s="94" t="n"/>
      <c r="AC416" s="94" t="n"/>
      <c r="AD416" s="94" t="n"/>
      <c r="AE416" s="94" t="n"/>
      <c r="AF416" s="94" t="n"/>
      <c r="AG416" s="60" t="n"/>
      <c r="AH416" s="60" t="n"/>
      <c r="AI416" s="61" t="n"/>
      <c r="AJ416" s="62" t="n"/>
      <c r="AK416" s="63" t="n"/>
      <c r="AL416" s="60" t="n"/>
      <c r="AM416" s="60" t="n"/>
      <c r="AN416" s="64" t="n"/>
      <c r="AO416" s="64" t="n"/>
      <c r="AP416" s="64" t="n"/>
      <c r="AQ416" s="64" t="n"/>
      <c r="AR416" s="64" t="n"/>
      <c r="AS416" s="64" t="n"/>
      <c r="AT416" s="64" t="n"/>
      <c r="AU416" s="64" t="n"/>
      <c r="AV416" s="64" t="n"/>
      <c r="AW416" s="65" t="n"/>
      <c r="AX416" s="66" t="n"/>
      <c r="AY416" s="461" t="n"/>
      <c r="AZ416" s="67" t="n"/>
      <c r="BA416" s="66" t="n"/>
      <c r="BB416" s="66" t="n"/>
      <c r="BC416" s="66" t="n"/>
      <c r="BD416" s="66" t="n"/>
      <c r="BE416" s="66" t="n"/>
      <c r="BF416" s="24" t="n"/>
      <c r="BG416" s="68" t="n"/>
      <c r="BH416" s="68" t="n"/>
      <c r="BI416" s="68" t="n"/>
      <c r="BJ416" s="68" t="n"/>
      <c r="BK416" s="68" t="n"/>
      <c r="BL416" s="68" t="n"/>
      <c r="BM416" s="68" t="n"/>
      <c r="BN416" s="68" t="n"/>
      <c r="BO416" s="68" t="n"/>
      <c r="BP416" s="68" t="n"/>
      <c r="BQ416" s="68" t="n"/>
      <c r="BR416" s="68" t="n"/>
      <c r="BS416" s="68" t="n"/>
      <c r="BT416" s="68" t="n"/>
      <c r="BU416" s="68" t="n"/>
      <c r="BV416" s="68" t="n"/>
      <c r="BW416" s="68" t="n"/>
      <c r="BX416" s="68" t="n"/>
      <c r="BY416" s="68" t="n"/>
      <c r="BZ416" s="68" t="n"/>
      <c r="CA416" s="68" t="n"/>
      <c r="CB416" s="68" t="n"/>
      <c r="CC416" s="68" t="n"/>
      <c r="CD416" s="68" t="n"/>
      <c r="CE416" s="68" t="n"/>
      <c r="CF416" s="68" t="n"/>
      <c r="CG416" s="68" t="n"/>
      <c r="CH416" s="68" t="n"/>
      <c r="CI416" s="68" t="n"/>
      <c r="CJ416" s="68" t="n"/>
      <c r="CK416" s="68" t="n"/>
      <c r="CL416" s="68" t="n"/>
      <c r="CM416" s="68" t="n"/>
      <c r="CN416" s="68" t="n"/>
      <c r="CO416" s="68" t="n"/>
      <c r="CP416" s="68" t="n"/>
      <c r="CQ416" s="68" t="n"/>
      <c r="CR416" s="68" t="n"/>
      <c r="CS416" s="68" t="n"/>
      <c r="CT416" s="68" t="n"/>
      <c r="CU416" s="68" t="n"/>
      <c r="CV416" s="68" t="n"/>
    </row>
    <row r="417" ht="31.5" customFormat="1" customHeight="1" s="69">
      <c r="A417" s="56" t="n"/>
      <c r="B417" s="57" t="n"/>
      <c r="C417" s="460" t="n"/>
      <c r="D417" s="57" t="n"/>
      <c r="E417" s="57" t="n"/>
      <c r="F417" s="58" t="n"/>
      <c r="G417" s="59" t="n"/>
      <c r="H417" s="59" t="n"/>
      <c r="I417" s="59" t="n"/>
      <c r="J417" s="59" t="n"/>
      <c r="K417" s="153" t="n"/>
      <c r="L417" s="154" t="n"/>
      <c r="M417" s="155" t="n"/>
      <c r="N417" s="94" t="n"/>
      <c r="O417" s="94" t="n"/>
      <c r="P417" s="94" t="n"/>
      <c r="Q417" s="94" t="n"/>
      <c r="R417" s="94" t="n"/>
      <c r="S417" s="60" t="n"/>
      <c r="T417" s="60" t="n"/>
      <c r="U417" s="94" t="n"/>
      <c r="V417" s="94" t="n"/>
      <c r="W417" s="94" t="n"/>
      <c r="X417" s="94" t="n"/>
      <c r="Y417" s="94" t="n"/>
      <c r="Z417" s="60" t="n"/>
      <c r="AA417" s="60" t="n"/>
      <c r="AB417" s="94" t="n"/>
      <c r="AC417" s="94" t="n"/>
      <c r="AD417" s="94" t="n"/>
      <c r="AE417" s="94" t="n"/>
      <c r="AF417" s="94" t="n"/>
      <c r="AG417" s="60" t="n"/>
      <c r="AH417" s="60" t="n"/>
      <c r="AI417" s="61" t="n"/>
      <c r="AJ417" s="62" t="n"/>
      <c r="AK417" s="63" t="n"/>
      <c r="AL417" s="60" t="n"/>
      <c r="AM417" s="60" t="n"/>
      <c r="AN417" s="64" t="n"/>
      <c r="AO417" s="64" t="n"/>
      <c r="AP417" s="64" t="n"/>
      <c r="AQ417" s="64" t="n"/>
      <c r="AR417" s="64" t="n"/>
      <c r="AS417" s="64" t="n"/>
      <c r="AT417" s="64" t="n"/>
      <c r="AU417" s="64" t="n"/>
      <c r="AV417" s="64" t="n"/>
      <c r="AW417" s="65" t="n"/>
      <c r="AX417" s="66" t="n"/>
      <c r="AY417" s="461" t="n"/>
      <c r="AZ417" s="67" t="n"/>
      <c r="BA417" s="66" t="n"/>
      <c r="BB417" s="66" t="n"/>
      <c r="BC417" s="66" t="n"/>
      <c r="BD417" s="66" t="n"/>
      <c r="BE417" s="66" t="n"/>
      <c r="BF417" s="24" t="n"/>
      <c r="BG417" s="68" t="n"/>
      <c r="BH417" s="68" t="n"/>
      <c r="BI417" s="68" t="n"/>
      <c r="BJ417" s="68" t="n"/>
      <c r="BK417" s="68" t="n"/>
      <c r="BL417" s="68" t="n"/>
      <c r="BM417" s="68" t="n"/>
      <c r="BN417" s="68" t="n"/>
      <c r="BO417" s="68" t="n"/>
      <c r="BP417" s="68" t="n"/>
      <c r="BQ417" s="68" t="n"/>
      <c r="BR417" s="68" t="n"/>
      <c r="BS417" s="68" t="n"/>
      <c r="BT417" s="68" t="n"/>
      <c r="BU417" s="68" t="n"/>
      <c r="BV417" s="68" t="n"/>
      <c r="BW417" s="68" t="n"/>
      <c r="BX417" s="68" t="n"/>
      <c r="BY417" s="68" t="n"/>
      <c r="BZ417" s="68" t="n"/>
      <c r="CA417" s="68" t="n"/>
      <c r="CB417" s="68" t="n"/>
      <c r="CC417" s="68" t="n"/>
      <c r="CD417" s="68" t="n"/>
      <c r="CE417" s="68" t="n"/>
      <c r="CF417" s="68" t="n"/>
      <c r="CG417" s="68" t="n"/>
      <c r="CH417" s="68" t="n"/>
      <c r="CI417" s="68" t="n"/>
      <c r="CJ417" s="68" t="n"/>
      <c r="CK417" s="68" t="n"/>
      <c r="CL417" s="68" t="n"/>
      <c r="CM417" s="68" t="n"/>
      <c r="CN417" s="68" t="n"/>
      <c r="CO417" s="68" t="n"/>
      <c r="CP417" s="68" t="n"/>
      <c r="CQ417" s="68" t="n"/>
      <c r="CR417" s="68" t="n"/>
      <c r="CS417" s="68" t="n"/>
      <c r="CT417" s="68" t="n"/>
      <c r="CU417" s="68" t="n"/>
      <c r="CV417" s="68" t="n"/>
    </row>
    <row r="418" ht="31.5" customFormat="1" customHeight="1" s="69">
      <c r="A418" s="56" t="n"/>
      <c r="B418" s="57" t="n"/>
      <c r="C418" s="460" t="n"/>
      <c r="D418" s="57" t="n"/>
      <c r="E418" s="57" t="n"/>
      <c r="F418" s="58" t="n"/>
      <c r="G418" s="59" t="n"/>
      <c r="H418" s="59" t="n"/>
      <c r="I418" s="59" t="n"/>
      <c r="J418" s="59" t="n"/>
      <c r="K418" s="153" t="n"/>
      <c r="L418" s="154" t="n"/>
      <c r="M418" s="155" t="n"/>
      <c r="N418" s="94" t="n"/>
      <c r="O418" s="94" t="n"/>
      <c r="P418" s="94" t="n"/>
      <c r="Q418" s="94" t="n"/>
      <c r="R418" s="94" t="n"/>
      <c r="S418" s="60" t="n"/>
      <c r="T418" s="60" t="n"/>
      <c r="U418" s="94" t="n"/>
      <c r="V418" s="94" t="n"/>
      <c r="W418" s="94" t="n"/>
      <c r="X418" s="94" t="n"/>
      <c r="Y418" s="94" t="n"/>
      <c r="Z418" s="60" t="n"/>
      <c r="AA418" s="60" t="n"/>
      <c r="AB418" s="94" t="n"/>
      <c r="AC418" s="94" t="n"/>
      <c r="AD418" s="94" t="n"/>
      <c r="AE418" s="94" t="n"/>
      <c r="AF418" s="94" t="n"/>
      <c r="AG418" s="60" t="n"/>
      <c r="AH418" s="60" t="n"/>
      <c r="AI418" s="61" t="n"/>
      <c r="AJ418" s="62" t="n"/>
      <c r="AK418" s="63" t="n"/>
      <c r="AL418" s="60" t="n"/>
      <c r="AM418" s="60" t="n"/>
      <c r="AN418" s="64" t="n"/>
      <c r="AO418" s="64" t="n"/>
      <c r="AP418" s="64" t="n"/>
      <c r="AQ418" s="64" t="n"/>
      <c r="AR418" s="64" t="n"/>
      <c r="AS418" s="64" t="n"/>
      <c r="AT418" s="64" t="n"/>
      <c r="AU418" s="64" t="n"/>
      <c r="AV418" s="64" t="n"/>
      <c r="AW418" s="65" t="n"/>
      <c r="AX418" s="66" t="n"/>
      <c r="AY418" s="461" t="n"/>
      <c r="AZ418" s="67" t="n"/>
      <c r="BA418" s="66" t="n"/>
      <c r="BB418" s="66" t="n"/>
      <c r="BC418" s="66" t="n"/>
      <c r="BD418" s="66" t="n"/>
      <c r="BE418" s="66" t="n"/>
      <c r="BF418" s="24" t="n"/>
      <c r="BG418" s="68" t="n"/>
      <c r="BH418" s="68" t="n"/>
      <c r="BI418" s="68" t="n"/>
      <c r="BJ418" s="68" t="n"/>
      <c r="BK418" s="68" t="n"/>
      <c r="BL418" s="68" t="n"/>
      <c r="BM418" s="68" t="n"/>
      <c r="BN418" s="68" t="n"/>
      <c r="BO418" s="68" t="n"/>
      <c r="BP418" s="68" t="n"/>
      <c r="BQ418" s="68" t="n"/>
      <c r="BR418" s="68" t="n"/>
      <c r="BS418" s="68" t="n"/>
      <c r="BT418" s="68" t="n"/>
      <c r="BU418" s="68" t="n"/>
      <c r="BV418" s="68" t="n"/>
      <c r="BW418" s="68" t="n"/>
      <c r="BX418" s="68" t="n"/>
      <c r="BY418" s="68" t="n"/>
      <c r="BZ418" s="68" t="n"/>
      <c r="CA418" s="68" t="n"/>
      <c r="CB418" s="68" t="n"/>
      <c r="CC418" s="68" t="n"/>
      <c r="CD418" s="68" t="n"/>
      <c r="CE418" s="68" t="n"/>
      <c r="CF418" s="68" t="n"/>
      <c r="CG418" s="68" t="n"/>
      <c r="CH418" s="68" t="n"/>
      <c r="CI418" s="68" t="n"/>
      <c r="CJ418" s="68" t="n"/>
      <c r="CK418" s="68" t="n"/>
      <c r="CL418" s="68" t="n"/>
      <c r="CM418" s="68" t="n"/>
      <c r="CN418" s="68" t="n"/>
      <c r="CO418" s="68" t="n"/>
      <c r="CP418" s="68" t="n"/>
      <c r="CQ418" s="68" t="n"/>
      <c r="CR418" s="68" t="n"/>
      <c r="CS418" s="68" t="n"/>
      <c r="CT418" s="68" t="n"/>
      <c r="CU418" s="68" t="n"/>
      <c r="CV418" s="68" t="n"/>
    </row>
    <row r="419" ht="31.5" customFormat="1" customHeight="1" s="69">
      <c r="A419" s="56" t="n"/>
      <c r="B419" s="57" t="n"/>
      <c r="C419" s="460" t="n"/>
      <c r="D419" s="57" t="n"/>
      <c r="E419" s="57" t="n"/>
      <c r="F419" s="58" t="n"/>
      <c r="G419" s="59" t="n"/>
      <c r="H419" s="59" t="n"/>
      <c r="I419" s="59" t="n"/>
      <c r="J419" s="59" t="n"/>
      <c r="K419" s="153" t="n"/>
      <c r="L419" s="154" t="n"/>
      <c r="M419" s="155" t="n"/>
      <c r="N419" s="94" t="n"/>
      <c r="O419" s="94" t="n"/>
      <c r="P419" s="94" t="n"/>
      <c r="Q419" s="94" t="n"/>
      <c r="R419" s="94" t="n"/>
      <c r="S419" s="60" t="n"/>
      <c r="T419" s="60" t="n"/>
      <c r="U419" s="94" t="n"/>
      <c r="V419" s="94" t="n"/>
      <c r="W419" s="94" t="n"/>
      <c r="X419" s="94" t="n"/>
      <c r="Y419" s="94" t="n"/>
      <c r="Z419" s="60" t="n"/>
      <c r="AA419" s="60" t="n"/>
      <c r="AB419" s="94" t="n"/>
      <c r="AC419" s="94" t="n"/>
      <c r="AD419" s="94" t="n"/>
      <c r="AE419" s="94" t="n"/>
      <c r="AF419" s="94" t="n"/>
      <c r="AG419" s="60" t="n"/>
      <c r="AH419" s="60" t="n"/>
      <c r="AI419" s="61" t="n"/>
      <c r="AJ419" s="62" t="n"/>
      <c r="AK419" s="63" t="n"/>
      <c r="AL419" s="60" t="n"/>
      <c r="AM419" s="60" t="n"/>
      <c r="AN419" s="64" t="n"/>
      <c r="AO419" s="64" t="n"/>
      <c r="AP419" s="64" t="n"/>
      <c r="AQ419" s="64" t="n"/>
      <c r="AR419" s="64" t="n"/>
      <c r="AS419" s="64" t="n"/>
      <c r="AT419" s="64" t="n"/>
      <c r="AU419" s="64" t="n"/>
      <c r="AV419" s="64" t="n"/>
      <c r="AW419" s="65" t="n"/>
      <c r="AX419" s="66" t="n"/>
      <c r="AY419" s="461" t="n"/>
      <c r="AZ419" s="67" t="n"/>
      <c r="BA419" s="66" t="n"/>
      <c r="BB419" s="66" t="n"/>
      <c r="BC419" s="66" t="n"/>
      <c r="BD419" s="66" t="n"/>
      <c r="BE419" s="66" t="n"/>
      <c r="BF419" s="24" t="n"/>
      <c r="BG419" s="68" t="n"/>
      <c r="BH419" s="68" t="n"/>
      <c r="BI419" s="68" t="n"/>
      <c r="BJ419" s="68" t="n"/>
      <c r="BK419" s="68" t="n"/>
      <c r="BL419" s="68" t="n"/>
      <c r="BM419" s="68" t="n"/>
      <c r="BN419" s="68" t="n"/>
      <c r="BO419" s="68" t="n"/>
      <c r="BP419" s="68" t="n"/>
      <c r="BQ419" s="68" t="n"/>
      <c r="BR419" s="68" t="n"/>
      <c r="BS419" s="68" t="n"/>
      <c r="BT419" s="68" t="n"/>
      <c r="BU419" s="68" t="n"/>
      <c r="BV419" s="68" t="n"/>
      <c r="BW419" s="68" t="n"/>
      <c r="BX419" s="68" t="n"/>
      <c r="BY419" s="68" t="n"/>
      <c r="BZ419" s="68" t="n"/>
      <c r="CA419" s="68" t="n"/>
      <c r="CB419" s="68" t="n"/>
      <c r="CC419" s="68" t="n"/>
      <c r="CD419" s="68" t="n"/>
      <c r="CE419" s="68" t="n"/>
      <c r="CF419" s="68" t="n"/>
      <c r="CG419" s="68" t="n"/>
      <c r="CH419" s="68" t="n"/>
      <c r="CI419" s="68" t="n"/>
      <c r="CJ419" s="68" t="n"/>
      <c r="CK419" s="68" t="n"/>
      <c r="CL419" s="68" t="n"/>
      <c r="CM419" s="68" t="n"/>
      <c r="CN419" s="68" t="n"/>
      <c r="CO419" s="68" t="n"/>
      <c r="CP419" s="68" t="n"/>
      <c r="CQ419" s="68" t="n"/>
      <c r="CR419" s="68" t="n"/>
      <c r="CS419" s="68" t="n"/>
      <c r="CT419" s="68" t="n"/>
      <c r="CU419" s="68" t="n"/>
      <c r="CV419" s="68" t="n"/>
    </row>
    <row r="420" ht="31.5" customFormat="1" customHeight="1" s="69">
      <c r="A420" s="56" t="n"/>
      <c r="B420" s="57" t="n"/>
      <c r="C420" s="460" t="n"/>
      <c r="D420" s="57" t="n"/>
      <c r="E420" s="57" t="n"/>
      <c r="F420" s="58" t="n"/>
      <c r="G420" s="59" t="n"/>
      <c r="H420" s="59" t="n"/>
      <c r="I420" s="59" t="n"/>
      <c r="J420" s="59" t="n"/>
      <c r="K420" s="153" t="n"/>
      <c r="L420" s="154" t="n"/>
      <c r="M420" s="155" t="n"/>
      <c r="N420" s="94" t="n"/>
      <c r="O420" s="94" t="n"/>
      <c r="P420" s="94" t="n"/>
      <c r="Q420" s="94" t="n"/>
      <c r="R420" s="94" t="n"/>
      <c r="S420" s="60" t="n"/>
      <c r="T420" s="60" t="n"/>
      <c r="U420" s="94" t="n"/>
      <c r="V420" s="94" t="n"/>
      <c r="W420" s="94" t="n"/>
      <c r="X420" s="94" t="n"/>
      <c r="Y420" s="94" t="n"/>
      <c r="Z420" s="60" t="n"/>
      <c r="AA420" s="60" t="n"/>
      <c r="AB420" s="94" t="n"/>
      <c r="AC420" s="94" t="n"/>
      <c r="AD420" s="94" t="n"/>
      <c r="AE420" s="94" t="n"/>
      <c r="AF420" s="94" t="n"/>
      <c r="AG420" s="60" t="n"/>
      <c r="AH420" s="60" t="n"/>
      <c r="AI420" s="61" t="n"/>
      <c r="AJ420" s="62" t="n"/>
      <c r="AK420" s="63" t="n"/>
      <c r="AL420" s="60" t="n"/>
      <c r="AM420" s="60" t="n"/>
      <c r="AN420" s="64" t="n"/>
      <c r="AO420" s="64" t="n"/>
      <c r="AP420" s="64" t="n"/>
      <c r="AQ420" s="64" t="n"/>
      <c r="AR420" s="64" t="n"/>
      <c r="AS420" s="64" t="n"/>
      <c r="AT420" s="64" t="n"/>
      <c r="AU420" s="64" t="n"/>
      <c r="AV420" s="64" t="n"/>
      <c r="AW420" s="65" t="n"/>
      <c r="AX420" s="66" t="n"/>
      <c r="AY420" s="461" t="n"/>
      <c r="AZ420" s="67" t="n"/>
      <c r="BA420" s="66" t="n"/>
      <c r="BB420" s="66" t="n"/>
      <c r="BC420" s="66" t="n"/>
      <c r="BD420" s="66" t="n"/>
      <c r="BE420" s="66" t="n"/>
      <c r="BF420" s="24" t="n"/>
      <c r="BG420" s="68" t="n"/>
      <c r="BH420" s="68" t="n"/>
      <c r="BI420" s="68" t="n"/>
      <c r="BJ420" s="68" t="n"/>
      <c r="BK420" s="68" t="n"/>
      <c r="BL420" s="68" t="n"/>
      <c r="BM420" s="68" t="n"/>
      <c r="BN420" s="68" t="n"/>
      <c r="BO420" s="68" t="n"/>
      <c r="BP420" s="68" t="n"/>
      <c r="BQ420" s="68" t="n"/>
      <c r="BR420" s="68" t="n"/>
      <c r="BS420" s="68" t="n"/>
      <c r="BT420" s="68" t="n"/>
      <c r="BU420" s="68" t="n"/>
      <c r="BV420" s="68" t="n"/>
      <c r="BW420" s="68" t="n"/>
      <c r="BX420" s="68" t="n"/>
      <c r="BY420" s="68" t="n"/>
      <c r="BZ420" s="68" t="n"/>
      <c r="CA420" s="68" t="n"/>
      <c r="CB420" s="68" t="n"/>
      <c r="CC420" s="68" t="n"/>
      <c r="CD420" s="68" t="n"/>
      <c r="CE420" s="68" t="n"/>
      <c r="CF420" s="68" t="n"/>
      <c r="CG420" s="68" t="n"/>
      <c r="CH420" s="68" t="n"/>
      <c r="CI420" s="68" t="n"/>
      <c r="CJ420" s="68" t="n"/>
      <c r="CK420" s="68" t="n"/>
      <c r="CL420" s="68" t="n"/>
      <c r="CM420" s="68" t="n"/>
      <c r="CN420" s="68" t="n"/>
      <c r="CO420" s="68" t="n"/>
      <c r="CP420" s="68" t="n"/>
      <c r="CQ420" s="68" t="n"/>
      <c r="CR420" s="68" t="n"/>
      <c r="CS420" s="68" t="n"/>
      <c r="CT420" s="68" t="n"/>
      <c r="CU420" s="68" t="n"/>
      <c r="CV420" s="68" t="n"/>
    </row>
    <row r="421" ht="31.5" customFormat="1" customHeight="1" s="69">
      <c r="A421" s="56" t="n"/>
      <c r="B421" s="57" t="n"/>
      <c r="C421" s="460" t="n"/>
      <c r="D421" s="57" t="n"/>
      <c r="E421" s="57" t="n"/>
      <c r="F421" s="58" t="n"/>
      <c r="G421" s="59" t="n"/>
      <c r="H421" s="59" t="n"/>
      <c r="I421" s="59" t="n"/>
      <c r="J421" s="59" t="n"/>
      <c r="K421" s="153" t="n"/>
      <c r="L421" s="154" t="n"/>
      <c r="M421" s="155" t="n"/>
      <c r="N421" s="94" t="n"/>
      <c r="O421" s="94" t="n"/>
      <c r="P421" s="94" t="n"/>
      <c r="Q421" s="94" t="n"/>
      <c r="R421" s="94" t="n"/>
      <c r="S421" s="60" t="n"/>
      <c r="T421" s="60" t="n"/>
      <c r="U421" s="94" t="n"/>
      <c r="V421" s="94" t="n"/>
      <c r="W421" s="94" t="n"/>
      <c r="X421" s="94" t="n"/>
      <c r="Y421" s="94" t="n"/>
      <c r="Z421" s="60" t="n"/>
      <c r="AA421" s="60" t="n"/>
      <c r="AB421" s="94" t="n"/>
      <c r="AC421" s="94" t="n"/>
      <c r="AD421" s="94" t="n"/>
      <c r="AE421" s="94" t="n"/>
      <c r="AF421" s="94" t="n"/>
      <c r="AG421" s="60" t="n"/>
      <c r="AH421" s="60" t="n"/>
      <c r="AI421" s="61" t="n"/>
      <c r="AJ421" s="62" t="n"/>
      <c r="AK421" s="63" t="n"/>
      <c r="AL421" s="60" t="n"/>
      <c r="AM421" s="60" t="n"/>
      <c r="AN421" s="64" t="n"/>
      <c r="AO421" s="64" t="n"/>
      <c r="AP421" s="64" t="n"/>
      <c r="AQ421" s="64" t="n"/>
      <c r="AR421" s="64" t="n"/>
      <c r="AS421" s="64" t="n"/>
      <c r="AT421" s="64" t="n"/>
      <c r="AU421" s="64" t="n"/>
      <c r="AV421" s="64" t="n"/>
      <c r="AW421" s="65" t="n"/>
      <c r="AX421" s="66" t="n"/>
      <c r="AY421" s="461" t="n"/>
      <c r="AZ421" s="67" t="n"/>
      <c r="BA421" s="66" t="n"/>
      <c r="BB421" s="66" t="n"/>
      <c r="BC421" s="66" t="n"/>
      <c r="BD421" s="66" t="n"/>
      <c r="BE421" s="66" t="n"/>
      <c r="BF421" s="24" t="n"/>
      <c r="BG421" s="68" t="n"/>
      <c r="BH421" s="68" t="n"/>
      <c r="BI421" s="68" t="n"/>
      <c r="BJ421" s="68" t="n"/>
      <c r="BK421" s="68" t="n"/>
      <c r="BL421" s="68" t="n"/>
      <c r="BM421" s="68" t="n"/>
      <c r="BN421" s="68" t="n"/>
      <c r="BO421" s="68" t="n"/>
      <c r="BP421" s="68" t="n"/>
      <c r="BQ421" s="68" t="n"/>
      <c r="BR421" s="68" t="n"/>
      <c r="BS421" s="68" t="n"/>
      <c r="BT421" s="68" t="n"/>
      <c r="BU421" s="68" t="n"/>
      <c r="BV421" s="68" t="n"/>
      <c r="BW421" s="68" t="n"/>
      <c r="BX421" s="68" t="n"/>
      <c r="BY421" s="68" t="n"/>
      <c r="BZ421" s="68" t="n"/>
      <c r="CA421" s="68" t="n"/>
      <c r="CB421" s="68" t="n"/>
      <c r="CC421" s="68" t="n"/>
      <c r="CD421" s="68" t="n"/>
      <c r="CE421" s="68" t="n"/>
      <c r="CF421" s="68" t="n"/>
      <c r="CG421" s="68" t="n"/>
      <c r="CH421" s="68" t="n"/>
      <c r="CI421" s="68" t="n"/>
      <c r="CJ421" s="68" t="n"/>
      <c r="CK421" s="68" t="n"/>
      <c r="CL421" s="68" t="n"/>
      <c r="CM421" s="68" t="n"/>
      <c r="CN421" s="68" t="n"/>
      <c r="CO421" s="68" t="n"/>
      <c r="CP421" s="68" t="n"/>
      <c r="CQ421" s="68" t="n"/>
      <c r="CR421" s="68" t="n"/>
      <c r="CS421" s="68" t="n"/>
      <c r="CT421" s="68" t="n"/>
      <c r="CU421" s="68" t="n"/>
      <c r="CV421" s="68" t="n"/>
    </row>
    <row r="422" ht="31.5" customFormat="1" customHeight="1" s="69">
      <c r="A422" s="56" t="n"/>
      <c r="B422" s="57" t="n"/>
      <c r="C422" s="460" t="n"/>
      <c r="D422" s="57" t="n"/>
      <c r="E422" s="57" t="n"/>
      <c r="F422" s="58" t="n"/>
      <c r="G422" s="59" t="n"/>
      <c r="H422" s="59" t="n"/>
      <c r="I422" s="59" t="n"/>
      <c r="J422" s="59" t="n"/>
      <c r="K422" s="153" t="n"/>
      <c r="L422" s="154" t="n"/>
      <c r="M422" s="155" t="n"/>
      <c r="N422" s="94" t="n"/>
      <c r="O422" s="94" t="n"/>
      <c r="P422" s="94" t="n"/>
      <c r="Q422" s="94" t="n"/>
      <c r="R422" s="94" t="n"/>
      <c r="S422" s="60" t="n"/>
      <c r="T422" s="60" t="n"/>
      <c r="U422" s="94" t="n"/>
      <c r="V422" s="94" t="n"/>
      <c r="W422" s="94" t="n"/>
      <c r="X422" s="94" t="n"/>
      <c r="Y422" s="94" t="n"/>
      <c r="Z422" s="60" t="n"/>
      <c r="AA422" s="60" t="n"/>
      <c r="AB422" s="94" t="n"/>
      <c r="AC422" s="94" t="n"/>
      <c r="AD422" s="94" t="n"/>
      <c r="AE422" s="94" t="n"/>
      <c r="AF422" s="94" t="n"/>
      <c r="AG422" s="60" t="n"/>
      <c r="AH422" s="60" t="n"/>
      <c r="AI422" s="61" t="n"/>
      <c r="AJ422" s="62" t="n"/>
      <c r="AK422" s="63" t="n"/>
      <c r="AL422" s="60" t="n"/>
      <c r="AM422" s="60" t="n"/>
      <c r="AN422" s="64" t="n"/>
      <c r="AO422" s="64" t="n"/>
      <c r="AP422" s="64" t="n"/>
      <c r="AQ422" s="64" t="n"/>
      <c r="AR422" s="64" t="n"/>
      <c r="AS422" s="64" t="n"/>
      <c r="AT422" s="64" t="n"/>
      <c r="AU422" s="64" t="n"/>
      <c r="AV422" s="64" t="n"/>
      <c r="AW422" s="65" t="n"/>
      <c r="AX422" s="66" t="n"/>
      <c r="AY422" s="461" t="n"/>
      <c r="AZ422" s="67" t="n"/>
      <c r="BA422" s="66" t="n"/>
      <c r="BB422" s="66" t="n"/>
      <c r="BC422" s="66" t="n"/>
      <c r="BD422" s="66" t="n"/>
      <c r="BE422" s="66" t="n"/>
      <c r="BF422" s="24" t="n"/>
      <c r="BG422" s="68" t="n"/>
      <c r="BH422" s="68" t="n"/>
      <c r="BI422" s="68" t="n"/>
      <c r="BJ422" s="68" t="n"/>
      <c r="BK422" s="68" t="n"/>
      <c r="BL422" s="68" t="n"/>
      <c r="BM422" s="68" t="n"/>
      <c r="BN422" s="68" t="n"/>
      <c r="BO422" s="68" t="n"/>
      <c r="BP422" s="68" t="n"/>
      <c r="BQ422" s="68" t="n"/>
      <c r="BR422" s="68" t="n"/>
      <c r="BS422" s="68" t="n"/>
      <c r="BT422" s="68" t="n"/>
      <c r="BU422" s="68" t="n"/>
      <c r="BV422" s="68" t="n"/>
      <c r="BW422" s="68" t="n"/>
      <c r="BX422" s="68" t="n"/>
      <c r="BY422" s="68" t="n"/>
      <c r="BZ422" s="68" t="n"/>
      <c r="CA422" s="68" t="n"/>
      <c r="CB422" s="68" t="n"/>
      <c r="CC422" s="68" t="n"/>
      <c r="CD422" s="68" t="n"/>
      <c r="CE422" s="68" t="n"/>
      <c r="CF422" s="68" t="n"/>
      <c r="CG422" s="68" t="n"/>
      <c r="CH422" s="68" t="n"/>
      <c r="CI422" s="68" t="n"/>
      <c r="CJ422" s="68" t="n"/>
      <c r="CK422" s="68" t="n"/>
      <c r="CL422" s="68" t="n"/>
      <c r="CM422" s="68" t="n"/>
      <c r="CN422" s="68" t="n"/>
      <c r="CO422" s="68" t="n"/>
      <c r="CP422" s="68" t="n"/>
      <c r="CQ422" s="68" t="n"/>
      <c r="CR422" s="68" t="n"/>
      <c r="CS422" s="68" t="n"/>
      <c r="CT422" s="68" t="n"/>
      <c r="CU422" s="68" t="n"/>
      <c r="CV422" s="68" t="n"/>
    </row>
    <row r="423" ht="31.5" customFormat="1" customHeight="1" s="69">
      <c r="A423" s="56" t="n"/>
      <c r="B423" s="57" t="n"/>
      <c r="C423" s="460" t="n"/>
      <c r="D423" s="57" t="n"/>
      <c r="E423" s="57" t="n"/>
      <c r="F423" s="58" t="n"/>
      <c r="G423" s="59" t="n"/>
      <c r="H423" s="59" t="n"/>
      <c r="I423" s="59" t="n"/>
      <c r="J423" s="59" t="n"/>
      <c r="K423" s="153" t="n"/>
      <c r="L423" s="154" t="n"/>
      <c r="M423" s="155" t="n"/>
      <c r="N423" s="94" t="n"/>
      <c r="O423" s="94" t="n"/>
      <c r="P423" s="94" t="n"/>
      <c r="Q423" s="94" t="n"/>
      <c r="R423" s="94" t="n"/>
      <c r="S423" s="60" t="n"/>
      <c r="T423" s="60" t="n"/>
      <c r="U423" s="94" t="n"/>
      <c r="V423" s="94" t="n"/>
      <c r="W423" s="94" t="n"/>
      <c r="X423" s="94" t="n"/>
      <c r="Y423" s="94" t="n"/>
      <c r="Z423" s="60" t="n"/>
      <c r="AA423" s="60" t="n"/>
      <c r="AB423" s="94" t="n"/>
      <c r="AC423" s="94" t="n"/>
      <c r="AD423" s="94" t="n"/>
      <c r="AE423" s="94" t="n"/>
      <c r="AF423" s="94" t="n"/>
      <c r="AG423" s="60" t="n"/>
      <c r="AH423" s="60" t="n"/>
      <c r="AI423" s="61" t="n"/>
      <c r="AJ423" s="62" t="n"/>
      <c r="AK423" s="63" t="n"/>
      <c r="AL423" s="60" t="n"/>
      <c r="AM423" s="60" t="n"/>
      <c r="AN423" s="64" t="n"/>
      <c r="AO423" s="64" t="n"/>
      <c r="AP423" s="64" t="n"/>
      <c r="AQ423" s="64" t="n"/>
      <c r="AR423" s="64" t="n"/>
      <c r="AS423" s="64" t="n"/>
      <c r="AT423" s="64" t="n"/>
      <c r="AU423" s="64" t="n"/>
      <c r="AV423" s="64" t="n"/>
      <c r="AW423" s="65" t="n"/>
      <c r="AX423" s="66" t="n"/>
      <c r="AY423" s="461" t="n"/>
      <c r="AZ423" s="67" t="n"/>
      <c r="BA423" s="66" t="n"/>
      <c r="BB423" s="66" t="n"/>
      <c r="BC423" s="66" t="n"/>
      <c r="BD423" s="66" t="n"/>
      <c r="BE423" s="66" t="n"/>
      <c r="BF423" s="24" t="n"/>
      <c r="BG423" s="68" t="n"/>
      <c r="BH423" s="68" t="n"/>
      <c r="BI423" s="68" t="n"/>
      <c r="BJ423" s="68" t="n"/>
      <c r="BK423" s="68" t="n"/>
      <c r="BL423" s="68" t="n"/>
      <c r="BM423" s="68" t="n"/>
      <c r="BN423" s="68" t="n"/>
      <c r="BO423" s="68" t="n"/>
      <c r="BP423" s="68" t="n"/>
      <c r="BQ423" s="68" t="n"/>
      <c r="BR423" s="68" t="n"/>
      <c r="BS423" s="68" t="n"/>
      <c r="BT423" s="68" t="n"/>
      <c r="BU423" s="68" t="n"/>
      <c r="BV423" s="68" t="n"/>
      <c r="BW423" s="68" t="n"/>
      <c r="BX423" s="68" t="n"/>
      <c r="BY423" s="68" t="n"/>
      <c r="BZ423" s="68" t="n"/>
      <c r="CA423" s="68" t="n"/>
      <c r="CB423" s="68" t="n"/>
      <c r="CC423" s="68" t="n"/>
      <c r="CD423" s="68" t="n"/>
      <c r="CE423" s="68" t="n"/>
      <c r="CF423" s="68" t="n"/>
      <c r="CG423" s="68" t="n"/>
      <c r="CH423" s="68" t="n"/>
      <c r="CI423" s="68" t="n"/>
      <c r="CJ423" s="68" t="n"/>
      <c r="CK423" s="68" t="n"/>
      <c r="CL423" s="68" t="n"/>
      <c r="CM423" s="68" t="n"/>
      <c r="CN423" s="68" t="n"/>
      <c r="CO423" s="68" t="n"/>
      <c r="CP423" s="68" t="n"/>
      <c r="CQ423" s="68" t="n"/>
      <c r="CR423" s="68" t="n"/>
      <c r="CS423" s="68" t="n"/>
      <c r="CT423" s="68" t="n"/>
      <c r="CU423" s="68" t="n"/>
      <c r="CV423" s="68" t="n"/>
    </row>
    <row r="424" ht="31.5" customFormat="1" customHeight="1" s="69">
      <c r="A424" s="56" t="n"/>
      <c r="B424" s="57" t="n"/>
      <c r="C424" s="460" t="n"/>
      <c r="D424" s="57" t="n"/>
      <c r="E424" s="57" t="n"/>
      <c r="F424" s="58" t="n"/>
      <c r="G424" s="59" t="n"/>
      <c r="H424" s="59" t="n"/>
      <c r="I424" s="59" t="n"/>
      <c r="J424" s="59" t="n"/>
      <c r="K424" s="153" t="n"/>
      <c r="L424" s="154" t="n"/>
      <c r="M424" s="155" t="n"/>
      <c r="N424" s="94" t="n"/>
      <c r="O424" s="94" t="n"/>
      <c r="P424" s="94" t="n"/>
      <c r="Q424" s="94" t="n"/>
      <c r="R424" s="94" t="n"/>
      <c r="S424" s="60" t="n"/>
      <c r="T424" s="60" t="n"/>
      <c r="U424" s="94" t="n"/>
      <c r="V424" s="94" t="n"/>
      <c r="W424" s="94" t="n"/>
      <c r="X424" s="94" t="n"/>
      <c r="Y424" s="94" t="n"/>
      <c r="Z424" s="60" t="n"/>
      <c r="AA424" s="60" t="n"/>
      <c r="AB424" s="94" t="n"/>
      <c r="AC424" s="94" t="n"/>
      <c r="AD424" s="94" t="n"/>
      <c r="AE424" s="94" t="n"/>
      <c r="AF424" s="94" t="n"/>
      <c r="AG424" s="60" t="n"/>
      <c r="AH424" s="60" t="n"/>
      <c r="AI424" s="61" t="n"/>
      <c r="AJ424" s="62" t="n"/>
      <c r="AK424" s="63" t="n"/>
      <c r="AL424" s="60" t="n"/>
      <c r="AM424" s="60" t="n"/>
      <c r="AN424" s="64" t="n"/>
      <c r="AO424" s="64" t="n"/>
      <c r="AP424" s="64" t="n"/>
      <c r="AQ424" s="64" t="n"/>
      <c r="AR424" s="64" t="n"/>
      <c r="AS424" s="64" t="n"/>
      <c r="AT424" s="64" t="n"/>
      <c r="AU424" s="64" t="n"/>
      <c r="AV424" s="64" t="n"/>
      <c r="AW424" s="65" t="n"/>
      <c r="AX424" s="66" t="n"/>
      <c r="AY424" s="461" t="n"/>
      <c r="AZ424" s="67" t="n"/>
      <c r="BA424" s="66" t="n"/>
      <c r="BB424" s="66" t="n"/>
      <c r="BC424" s="66" t="n"/>
      <c r="BD424" s="66" t="n"/>
      <c r="BE424" s="66" t="n"/>
      <c r="BF424" s="24" t="n"/>
      <c r="BG424" s="68" t="n"/>
      <c r="BH424" s="68" t="n"/>
      <c r="BI424" s="68" t="n"/>
      <c r="BJ424" s="68" t="n"/>
      <c r="BK424" s="68" t="n"/>
      <c r="BL424" s="68" t="n"/>
      <c r="BM424" s="68" t="n"/>
      <c r="BN424" s="68" t="n"/>
      <c r="BO424" s="68" t="n"/>
      <c r="BP424" s="68" t="n"/>
      <c r="BQ424" s="68" t="n"/>
      <c r="BR424" s="68" t="n"/>
      <c r="BS424" s="68" t="n"/>
      <c r="BT424" s="68" t="n"/>
      <c r="BU424" s="68" t="n"/>
      <c r="BV424" s="68" t="n"/>
      <c r="BW424" s="68" t="n"/>
      <c r="BX424" s="68" t="n"/>
      <c r="BY424" s="68" t="n"/>
      <c r="BZ424" s="68" t="n"/>
      <c r="CA424" s="68" t="n"/>
      <c r="CB424" s="68" t="n"/>
      <c r="CC424" s="68" t="n"/>
      <c r="CD424" s="68" t="n"/>
      <c r="CE424" s="68" t="n"/>
      <c r="CF424" s="68" t="n"/>
      <c r="CG424" s="68" t="n"/>
      <c r="CH424" s="68" t="n"/>
      <c r="CI424" s="68" t="n"/>
      <c r="CJ424" s="68" t="n"/>
      <c r="CK424" s="68" t="n"/>
      <c r="CL424" s="68" t="n"/>
      <c r="CM424" s="68" t="n"/>
      <c r="CN424" s="68" t="n"/>
      <c r="CO424" s="68" t="n"/>
      <c r="CP424" s="68" t="n"/>
      <c r="CQ424" s="68" t="n"/>
      <c r="CR424" s="68" t="n"/>
      <c r="CS424" s="68" t="n"/>
      <c r="CT424" s="68" t="n"/>
      <c r="CU424" s="68" t="n"/>
      <c r="CV424" s="68" t="n"/>
    </row>
    <row r="425" ht="31.5" customFormat="1" customHeight="1" s="69">
      <c r="A425" s="56" t="n"/>
      <c r="B425" s="57" t="n"/>
      <c r="C425" s="460" t="n"/>
      <c r="D425" s="57" t="n"/>
      <c r="E425" s="57" t="n"/>
      <c r="F425" s="58" t="n"/>
      <c r="G425" s="59" t="n"/>
      <c r="H425" s="59" t="n"/>
      <c r="I425" s="59" t="n"/>
      <c r="J425" s="59" t="n"/>
      <c r="K425" s="153" t="n"/>
      <c r="L425" s="154" t="n"/>
      <c r="M425" s="155" t="n"/>
      <c r="N425" s="94" t="n"/>
      <c r="O425" s="94" t="n"/>
      <c r="P425" s="94" t="n"/>
      <c r="Q425" s="94" t="n"/>
      <c r="R425" s="94" t="n"/>
      <c r="S425" s="60" t="n"/>
      <c r="T425" s="60" t="n"/>
      <c r="U425" s="94" t="n"/>
      <c r="V425" s="94" t="n"/>
      <c r="W425" s="94" t="n"/>
      <c r="X425" s="94" t="n"/>
      <c r="Y425" s="94" t="n"/>
      <c r="Z425" s="60" t="n"/>
      <c r="AA425" s="60" t="n"/>
      <c r="AB425" s="94" t="n"/>
      <c r="AC425" s="94" t="n"/>
      <c r="AD425" s="94" t="n"/>
      <c r="AE425" s="94" t="n"/>
      <c r="AF425" s="94" t="n"/>
      <c r="AG425" s="60" t="n"/>
      <c r="AH425" s="60" t="n"/>
      <c r="AI425" s="61" t="n"/>
      <c r="AJ425" s="62" t="n"/>
      <c r="AK425" s="63" t="n"/>
      <c r="AL425" s="60" t="n"/>
      <c r="AM425" s="60" t="n"/>
      <c r="AN425" s="64" t="n"/>
      <c r="AO425" s="64" t="n"/>
      <c r="AP425" s="64" t="n"/>
      <c r="AQ425" s="64" t="n"/>
      <c r="AR425" s="64" t="n"/>
      <c r="AS425" s="64" t="n"/>
      <c r="AT425" s="64" t="n"/>
      <c r="AU425" s="64" t="n"/>
      <c r="AV425" s="64" t="n"/>
      <c r="AW425" s="65" t="n"/>
      <c r="AX425" s="66" t="n"/>
      <c r="AY425" s="461" t="n"/>
      <c r="AZ425" s="67" t="n"/>
      <c r="BA425" s="66" t="n"/>
      <c r="BB425" s="66" t="n"/>
      <c r="BC425" s="66" t="n"/>
      <c r="BD425" s="66" t="n"/>
      <c r="BE425" s="66" t="n"/>
      <c r="BF425" s="24" t="n"/>
      <c r="BG425" s="68" t="n"/>
      <c r="BH425" s="68" t="n"/>
      <c r="BI425" s="68" t="n"/>
      <c r="BJ425" s="68" t="n"/>
      <c r="BK425" s="68" t="n"/>
      <c r="BL425" s="68" t="n"/>
      <c r="BM425" s="68" t="n"/>
      <c r="BN425" s="68" t="n"/>
      <c r="BO425" s="68" t="n"/>
      <c r="BP425" s="68" t="n"/>
      <c r="BQ425" s="68" t="n"/>
      <c r="BR425" s="68" t="n"/>
      <c r="BS425" s="68" t="n"/>
      <c r="BT425" s="68" t="n"/>
      <c r="BU425" s="68" t="n"/>
      <c r="BV425" s="68" t="n"/>
      <c r="BW425" s="68" t="n"/>
      <c r="BX425" s="68" t="n"/>
      <c r="BY425" s="68" t="n"/>
      <c r="BZ425" s="68" t="n"/>
      <c r="CA425" s="68" t="n"/>
      <c r="CB425" s="68" t="n"/>
      <c r="CC425" s="68" t="n"/>
      <c r="CD425" s="68" t="n"/>
      <c r="CE425" s="68" t="n"/>
      <c r="CF425" s="68" t="n"/>
      <c r="CG425" s="68" t="n"/>
      <c r="CH425" s="68" t="n"/>
      <c r="CI425" s="68" t="n"/>
      <c r="CJ425" s="68" t="n"/>
      <c r="CK425" s="68" t="n"/>
      <c r="CL425" s="68" t="n"/>
      <c r="CM425" s="68" t="n"/>
      <c r="CN425" s="68" t="n"/>
      <c r="CO425" s="68" t="n"/>
      <c r="CP425" s="68" t="n"/>
      <c r="CQ425" s="68" t="n"/>
      <c r="CR425" s="68" t="n"/>
      <c r="CS425" s="68" t="n"/>
      <c r="CT425" s="68" t="n"/>
      <c r="CU425" s="68" t="n"/>
      <c r="CV425" s="68" t="n"/>
    </row>
    <row r="426" ht="31.5" customFormat="1" customHeight="1" s="69">
      <c r="A426" s="56" t="n"/>
      <c r="B426" s="57" t="n"/>
      <c r="C426" s="460" t="n"/>
      <c r="D426" s="57" t="n"/>
      <c r="E426" s="57" t="n"/>
      <c r="F426" s="58" t="n"/>
      <c r="G426" s="59" t="n"/>
      <c r="H426" s="59" t="n"/>
      <c r="I426" s="59" t="n"/>
      <c r="J426" s="59" t="n"/>
      <c r="K426" s="153" t="n"/>
      <c r="L426" s="154" t="n"/>
      <c r="M426" s="155" t="n"/>
      <c r="N426" s="94" t="n"/>
      <c r="O426" s="94" t="n"/>
      <c r="P426" s="94" t="n"/>
      <c r="Q426" s="94" t="n"/>
      <c r="R426" s="94" t="n"/>
      <c r="S426" s="60" t="n"/>
      <c r="T426" s="60" t="n"/>
      <c r="U426" s="94" t="n"/>
      <c r="V426" s="94" t="n"/>
      <c r="W426" s="94" t="n"/>
      <c r="X426" s="94" t="n"/>
      <c r="Y426" s="94" t="n"/>
      <c r="Z426" s="60" t="n"/>
      <c r="AA426" s="60" t="n"/>
      <c r="AB426" s="94" t="n"/>
      <c r="AC426" s="94" t="n"/>
      <c r="AD426" s="94" t="n"/>
      <c r="AE426" s="94" t="n"/>
      <c r="AF426" s="94" t="n"/>
      <c r="AG426" s="60" t="n"/>
      <c r="AH426" s="60" t="n"/>
      <c r="AI426" s="61" t="n"/>
      <c r="AJ426" s="62" t="n"/>
      <c r="AK426" s="63" t="n"/>
      <c r="AL426" s="60" t="n"/>
      <c r="AM426" s="60" t="n"/>
      <c r="AN426" s="64" t="n"/>
      <c r="AO426" s="64" t="n"/>
      <c r="AP426" s="64" t="n"/>
      <c r="AQ426" s="64" t="n"/>
      <c r="AR426" s="64" t="n"/>
      <c r="AS426" s="64" t="n"/>
      <c r="AT426" s="64" t="n"/>
      <c r="AU426" s="64" t="n"/>
      <c r="AV426" s="64" t="n"/>
      <c r="AW426" s="65" t="n"/>
      <c r="AX426" s="66" t="n"/>
      <c r="AY426" s="461" t="n"/>
      <c r="AZ426" s="67" t="n"/>
      <c r="BA426" s="66" t="n"/>
      <c r="BB426" s="66" t="n"/>
      <c r="BC426" s="66" t="n"/>
      <c r="BD426" s="66" t="n"/>
      <c r="BE426" s="66" t="n"/>
      <c r="BF426" s="24" t="n"/>
      <c r="BG426" s="68" t="n"/>
      <c r="BH426" s="68" t="n"/>
      <c r="BI426" s="68" t="n"/>
      <c r="BJ426" s="68" t="n"/>
      <c r="BK426" s="68" t="n"/>
      <c r="BL426" s="68" t="n"/>
      <c r="BM426" s="68" t="n"/>
      <c r="BN426" s="68" t="n"/>
      <c r="BO426" s="68" t="n"/>
      <c r="BP426" s="68" t="n"/>
      <c r="BQ426" s="68" t="n"/>
      <c r="BR426" s="68" t="n"/>
      <c r="BS426" s="68" t="n"/>
      <c r="BT426" s="68" t="n"/>
      <c r="BU426" s="68" t="n"/>
      <c r="BV426" s="68" t="n"/>
      <c r="BW426" s="68" t="n"/>
      <c r="BX426" s="68" t="n"/>
      <c r="BY426" s="68" t="n"/>
      <c r="BZ426" s="68" t="n"/>
      <c r="CA426" s="68" t="n"/>
      <c r="CB426" s="68" t="n"/>
      <c r="CC426" s="68" t="n"/>
      <c r="CD426" s="68" t="n"/>
      <c r="CE426" s="68" t="n"/>
      <c r="CF426" s="68" t="n"/>
      <c r="CG426" s="68" t="n"/>
      <c r="CH426" s="68" t="n"/>
      <c r="CI426" s="68" t="n"/>
      <c r="CJ426" s="68" t="n"/>
      <c r="CK426" s="68" t="n"/>
      <c r="CL426" s="68" t="n"/>
      <c r="CM426" s="68" t="n"/>
      <c r="CN426" s="68" t="n"/>
      <c r="CO426" s="68" t="n"/>
      <c r="CP426" s="68" t="n"/>
      <c r="CQ426" s="68" t="n"/>
      <c r="CR426" s="68" t="n"/>
      <c r="CS426" s="68" t="n"/>
      <c r="CT426" s="68" t="n"/>
      <c r="CU426" s="68" t="n"/>
      <c r="CV426" s="68" t="n"/>
    </row>
    <row r="427" ht="31.5" customFormat="1" customHeight="1" s="69">
      <c r="A427" s="56" t="n"/>
      <c r="B427" s="57" t="n"/>
      <c r="C427" s="460" t="n"/>
      <c r="D427" s="57" t="n"/>
      <c r="E427" s="57" t="n"/>
      <c r="F427" s="58" t="n"/>
      <c r="G427" s="59" t="n"/>
      <c r="H427" s="59" t="n"/>
      <c r="I427" s="59" t="n"/>
      <c r="J427" s="59" t="n"/>
      <c r="K427" s="153" t="n"/>
      <c r="L427" s="154" t="n"/>
      <c r="M427" s="155" t="n"/>
      <c r="N427" s="94" t="n"/>
      <c r="O427" s="94" t="n"/>
      <c r="P427" s="94" t="n"/>
      <c r="Q427" s="94" t="n"/>
      <c r="R427" s="94" t="n"/>
      <c r="S427" s="60" t="n"/>
      <c r="T427" s="60" t="n"/>
      <c r="U427" s="94" t="n"/>
      <c r="V427" s="94" t="n"/>
      <c r="W427" s="94" t="n"/>
      <c r="X427" s="94" t="n"/>
      <c r="Y427" s="94" t="n"/>
      <c r="Z427" s="60" t="n"/>
      <c r="AA427" s="60" t="n"/>
      <c r="AB427" s="94" t="n"/>
      <c r="AC427" s="94" t="n"/>
      <c r="AD427" s="94" t="n"/>
      <c r="AE427" s="94" t="n"/>
      <c r="AF427" s="94" t="n"/>
      <c r="AG427" s="60" t="n"/>
      <c r="AH427" s="60" t="n"/>
      <c r="AI427" s="61" t="n"/>
      <c r="AJ427" s="62" t="n"/>
      <c r="AK427" s="63" t="n"/>
      <c r="AL427" s="60" t="n"/>
      <c r="AM427" s="60" t="n"/>
      <c r="AN427" s="64" t="n"/>
      <c r="AO427" s="64" t="n"/>
      <c r="AP427" s="64" t="n"/>
      <c r="AQ427" s="64" t="n"/>
      <c r="AR427" s="64" t="n"/>
      <c r="AS427" s="64" t="n"/>
      <c r="AT427" s="64" t="n"/>
      <c r="AU427" s="64" t="n"/>
      <c r="AV427" s="64" t="n"/>
      <c r="AW427" s="65" t="n"/>
      <c r="AX427" s="66" t="n"/>
      <c r="AY427" s="461" t="n"/>
      <c r="AZ427" s="67" t="n"/>
      <c r="BA427" s="66" t="n"/>
      <c r="BB427" s="66" t="n"/>
      <c r="BC427" s="66" t="n"/>
      <c r="BD427" s="66" t="n"/>
      <c r="BE427" s="66" t="n"/>
      <c r="BF427" s="24" t="n"/>
      <c r="BG427" s="68" t="n"/>
      <c r="BH427" s="68" t="n"/>
      <c r="BI427" s="68" t="n"/>
      <c r="BJ427" s="68" t="n"/>
      <c r="BK427" s="68" t="n"/>
      <c r="BL427" s="68" t="n"/>
      <c r="BM427" s="68" t="n"/>
      <c r="BN427" s="68" t="n"/>
      <c r="BO427" s="68" t="n"/>
      <c r="BP427" s="68" t="n"/>
      <c r="BQ427" s="68" t="n"/>
      <c r="BR427" s="68" t="n"/>
      <c r="BS427" s="68" t="n"/>
      <c r="BT427" s="68" t="n"/>
      <c r="BU427" s="68" t="n"/>
      <c r="BV427" s="68" t="n"/>
      <c r="BW427" s="68" t="n"/>
      <c r="BX427" s="68" t="n"/>
      <c r="BY427" s="68" t="n"/>
      <c r="BZ427" s="68" t="n"/>
      <c r="CA427" s="68" t="n"/>
      <c r="CB427" s="68" t="n"/>
      <c r="CC427" s="68" t="n"/>
      <c r="CD427" s="68" t="n"/>
      <c r="CE427" s="68" t="n"/>
      <c r="CF427" s="68" t="n"/>
      <c r="CG427" s="68" t="n"/>
      <c r="CH427" s="68" t="n"/>
      <c r="CI427" s="68" t="n"/>
      <c r="CJ427" s="68" t="n"/>
      <c r="CK427" s="68" t="n"/>
      <c r="CL427" s="68" t="n"/>
      <c r="CM427" s="68" t="n"/>
      <c r="CN427" s="68" t="n"/>
      <c r="CO427" s="68" t="n"/>
      <c r="CP427" s="68" t="n"/>
      <c r="CQ427" s="68" t="n"/>
      <c r="CR427" s="68" t="n"/>
      <c r="CS427" s="68" t="n"/>
      <c r="CT427" s="68" t="n"/>
      <c r="CU427" s="68" t="n"/>
      <c r="CV427" s="68" t="n"/>
    </row>
    <row r="428" ht="31.5" customFormat="1" customHeight="1" s="69">
      <c r="A428" s="56" t="n"/>
      <c r="B428" s="57" t="n"/>
      <c r="C428" s="460" t="n"/>
      <c r="D428" s="57" t="n"/>
      <c r="E428" s="57" t="n"/>
      <c r="F428" s="58" t="n"/>
      <c r="G428" s="59" t="n"/>
      <c r="H428" s="59" t="n"/>
      <c r="I428" s="59" t="n"/>
      <c r="J428" s="59" t="n"/>
      <c r="K428" s="153" t="n"/>
      <c r="L428" s="154" t="n"/>
      <c r="M428" s="155" t="n"/>
      <c r="N428" s="94" t="n"/>
      <c r="O428" s="94" t="n"/>
      <c r="P428" s="94" t="n"/>
      <c r="Q428" s="94" t="n"/>
      <c r="R428" s="94" t="n"/>
      <c r="S428" s="60" t="n"/>
      <c r="T428" s="60" t="n"/>
      <c r="U428" s="94" t="n"/>
      <c r="V428" s="94" t="n"/>
      <c r="W428" s="94" t="n"/>
      <c r="X428" s="94" t="n"/>
      <c r="Y428" s="94" t="n"/>
      <c r="Z428" s="60" t="n"/>
      <c r="AA428" s="60" t="n"/>
      <c r="AB428" s="94" t="n"/>
      <c r="AC428" s="94" t="n"/>
      <c r="AD428" s="94" t="n"/>
      <c r="AE428" s="94" t="n"/>
      <c r="AF428" s="94" t="n"/>
      <c r="AG428" s="60" t="n"/>
      <c r="AH428" s="60" t="n"/>
      <c r="AI428" s="61" t="n"/>
      <c r="AJ428" s="62" t="n"/>
      <c r="AK428" s="63" t="n"/>
      <c r="AL428" s="60" t="n"/>
      <c r="AM428" s="60" t="n"/>
      <c r="AN428" s="64" t="n"/>
      <c r="AO428" s="64" t="n"/>
      <c r="AP428" s="64" t="n"/>
      <c r="AQ428" s="64" t="n"/>
      <c r="AR428" s="64" t="n"/>
      <c r="AS428" s="64" t="n"/>
      <c r="AT428" s="64" t="n"/>
      <c r="AU428" s="64" t="n"/>
      <c r="AV428" s="64" t="n"/>
      <c r="AW428" s="65" t="n"/>
      <c r="AX428" s="66" t="n"/>
      <c r="AY428" s="461" t="n"/>
      <c r="AZ428" s="67" t="n"/>
      <c r="BA428" s="66" t="n"/>
      <c r="BB428" s="66" t="n"/>
      <c r="BC428" s="66" t="n"/>
      <c r="BD428" s="66" t="n"/>
      <c r="BE428" s="66" t="n"/>
      <c r="BF428" s="24" t="n"/>
      <c r="BG428" s="68" t="n"/>
      <c r="BH428" s="68" t="n"/>
      <c r="BI428" s="68" t="n"/>
      <c r="BJ428" s="68" t="n"/>
      <c r="BK428" s="68" t="n"/>
      <c r="BL428" s="68" t="n"/>
      <c r="BM428" s="68" t="n"/>
      <c r="BN428" s="68" t="n"/>
      <c r="BO428" s="68" t="n"/>
      <c r="BP428" s="68" t="n"/>
      <c r="BQ428" s="68" t="n"/>
      <c r="BR428" s="68" t="n"/>
      <c r="BS428" s="68" t="n"/>
      <c r="BT428" s="68" t="n"/>
      <c r="BU428" s="68" t="n"/>
      <c r="BV428" s="68" t="n"/>
      <c r="BW428" s="68" t="n"/>
      <c r="BX428" s="68" t="n"/>
      <c r="BY428" s="68" t="n"/>
      <c r="BZ428" s="68" t="n"/>
      <c r="CA428" s="68" t="n"/>
      <c r="CB428" s="68" t="n"/>
      <c r="CC428" s="68" t="n"/>
      <c r="CD428" s="68" t="n"/>
      <c r="CE428" s="68" t="n"/>
      <c r="CF428" s="68" t="n"/>
      <c r="CG428" s="68" t="n"/>
      <c r="CH428" s="68" t="n"/>
      <c r="CI428" s="68" t="n"/>
      <c r="CJ428" s="68" t="n"/>
      <c r="CK428" s="68" t="n"/>
      <c r="CL428" s="68" t="n"/>
      <c r="CM428" s="68" t="n"/>
      <c r="CN428" s="68" t="n"/>
      <c r="CO428" s="68" t="n"/>
      <c r="CP428" s="68" t="n"/>
      <c r="CQ428" s="68" t="n"/>
      <c r="CR428" s="68" t="n"/>
      <c r="CS428" s="68" t="n"/>
      <c r="CT428" s="68" t="n"/>
      <c r="CU428" s="68" t="n"/>
      <c r="CV428" s="68" t="n"/>
    </row>
    <row r="429" ht="31.5" customFormat="1" customHeight="1" s="69">
      <c r="A429" s="56" t="n"/>
      <c r="B429" s="57" t="n"/>
      <c r="C429" s="460" t="n"/>
      <c r="D429" s="57" t="n"/>
      <c r="E429" s="57" t="n"/>
      <c r="F429" s="58" t="n"/>
      <c r="G429" s="59" t="n"/>
      <c r="H429" s="59" t="n"/>
      <c r="I429" s="59" t="n"/>
      <c r="J429" s="59" t="n"/>
      <c r="K429" s="153" t="n"/>
      <c r="L429" s="154" t="n"/>
      <c r="M429" s="155" t="n"/>
      <c r="N429" s="94" t="n"/>
      <c r="O429" s="94" t="n"/>
      <c r="P429" s="94" t="n"/>
      <c r="Q429" s="94" t="n"/>
      <c r="R429" s="94" t="n"/>
      <c r="S429" s="60" t="n"/>
      <c r="T429" s="60" t="n"/>
      <c r="U429" s="94" t="n"/>
      <c r="V429" s="94" t="n"/>
      <c r="W429" s="94" t="n"/>
      <c r="X429" s="94" t="n"/>
      <c r="Y429" s="94" t="n"/>
      <c r="Z429" s="60" t="n"/>
      <c r="AA429" s="60" t="n"/>
      <c r="AB429" s="94" t="n"/>
      <c r="AC429" s="94" t="n"/>
      <c r="AD429" s="94" t="n"/>
      <c r="AE429" s="94" t="n"/>
      <c r="AF429" s="94" t="n"/>
      <c r="AG429" s="60" t="n"/>
      <c r="AH429" s="60" t="n"/>
      <c r="AI429" s="61" t="n"/>
      <c r="AJ429" s="62" t="n"/>
      <c r="AK429" s="63" t="n"/>
      <c r="AL429" s="60" t="n"/>
      <c r="AM429" s="60" t="n"/>
      <c r="AN429" s="64" t="n"/>
      <c r="AO429" s="64" t="n"/>
      <c r="AP429" s="64" t="n"/>
      <c r="AQ429" s="64" t="n"/>
      <c r="AR429" s="64" t="n"/>
      <c r="AS429" s="64" t="n"/>
      <c r="AT429" s="64" t="n"/>
      <c r="AU429" s="64" t="n"/>
      <c r="AV429" s="64" t="n"/>
      <c r="AW429" s="65" t="n"/>
      <c r="AX429" s="66" t="n"/>
      <c r="AY429" s="461" t="n"/>
      <c r="AZ429" s="67" t="n"/>
      <c r="BA429" s="66" t="n"/>
      <c r="BB429" s="66" t="n"/>
      <c r="BC429" s="66" t="n"/>
      <c r="BD429" s="66" t="n"/>
      <c r="BE429" s="66" t="n"/>
      <c r="BF429" s="24" t="n"/>
      <c r="BG429" s="68" t="n"/>
      <c r="BH429" s="68" t="n"/>
      <c r="BI429" s="68" t="n"/>
      <c r="BJ429" s="68" t="n"/>
      <c r="BK429" s="68" t="n"/>
      <c r="BL429" s="68" t="n"/>
      <c r="BM429" s="68" t="n"/>
      <c r="BN429" s="68" t="n"/>
      <c r="BO429" s="68" t="n"/>
      <c r="BP429" s="68" t="n"/>
      <c r="BQ429" s="68" t="n"/>
      <c r="BR429" s="68" t="n"/>
      <c r="BS429" s="68" t="n"/>
      <c r="BT429" s="68" t="n"/>
      <c r="BU429" s="68" t="n"/>
      <c r="BV429" s="68" t="n"/>
      <c r="BW429" s="68" t="n"/>
      <c r="BX429" s="68" t="n"/>
      <c r="BY429" s="68" t="n"/>
      <c r="BZ429" s="68" t="n"/>
      <c r="CA429" s="68" t="n"/>
      <c r="CB429" s="68" t="n"/>
      <c r="CC429" s="68" t="n"/>
      <c r="CD429" s="68" t="n"/>
      <c r="CE429" s="68" t="n"/>
      <c r="CF429" s="68" t="n"/>
      <c r="CG429" s="68" t="n"/>
      <c r="CH429" s="68" t="n"/>
      <c r="CI429" s="68" t="n"/>
      <c r="CJ429" s="68" t="n"/>
      <c r="CK429" s="68" t="n"/>
      <c r="CL429" s="68" t="n"/>
      <c r="CM429" s="68" t="n"/>
      <c r="CN429" s="68" t="n"/>
      <c r="CO429" s="68" t="n"/>
      <c r="CP429" s="68" t="n"/>
      <c r="CQ429" s="68" t="n"/>
      <c r="CR429" s="68" t="n"/>
      <c r="CS429" s="68" t="n"/>
      <c r="CT429" s="68" t="n"/>
      <c r="CU429" s="68" t="n"/>
      <c r="CV429" s="68" t="n"/>
    </row>
    <row r="430" ht="31.5" customFormat="1" customHeight="1" s="69">
      <c r="A430" s="56" t="n"/>
      <c r="B430" s="57" t="n"/>
      <c r="C430" s="460" t="n"/>
      <c r="D430" s="57" t="n"/>
      <c r="E430" s="57" t="n"/>
      <c r="F430" s="58" t="n"/>
      <c r="G430" s="59" t="n"/>
      <c r="H430" s="59" t="n"/>
      <c r="I430" s="59" t="n"/>
      <c r="J430" s="59" t="n"/>
      <c r="K430" s="153" t="n"/>
      <c r="L430" s="154" t="n"/>
      <c r="M430" s="155" t="n"/>
      <c r="N430" s="94" t="n"/>
      <c r="O430" s="94" t="n"/>
      <c r="P430" s="94" t="n"/>
      <c r="Q430" s="94" t="n"/>
      <c r="R430" s="94" t="n"/>
      <c r="S430" s="60" t="n"/>
      <c r="T430" s="60" t="n"/>
      <c r="U430" s="94" t="n"/>
      <c r="V430" s="94" t="n"/>
      <c r="W430" s="94" t="n"/>
      <c r="X430" s="94" t="n"/>
      <c r="Y430" s="94" t="n"/>
      <c r="Z430" s="60" t="n"/>
      <c r="AA430" s="60" t="n"/>
      <c r="AB430" s="94" t="n"/>
      <c r="AC430" s="94" t="n"/>
      <c r="AD430" s="94" t="n"/>
      <c r="AE430" s="94" t="n"/>
      <c r="AF430" s="94" t="n"/>
      <c r="AG430" s="60" t="n"/>
      <c r="AH430" s="60" t="n"/>
      <c r="AI430" s="61" t="n"/>
      <c r="AJ430" s="62" t="n"/>
      <c r="AK430" s="63" t="n"/>
      <c r="AL430" s="60" t="n"/>
      <c r="AM430" s="60" t="n"/>
      <c r="AN430" s="64" t="n"/>
      <c r="AO430" s="64" t="n"/>
      <c r="AP430" s="64" t="n"/>
      <c r="AQ430" s="64" t="n"/>
      <c r="AR430" s="64" t="n"/>
      <c r="AS430" s="64" t="n"/>
      <c r="AT430" s="64" t="n"/>
      <c r="AU430" s="64" t="n"/>
      <c r="AV430" s="64" t="n"/>
      <c r="AW430" s="65" t="n"/>
      <c r="AX430" s="66" t="n"/>
      <c r="AY430" s="461" t="n"/>
      <c r="AZ430" s="67" t="n"/>
      <c r="BA430" s="66" t="n"/>
      <c r="BB430" s="66" t="n"/>
      <c r="BC430" s="66" t="n"/>
      <c r="BD430" s="66" t="n"/>
      <c r="BE430" s="66" t="n"/>
      <c r="BF430" s="24" t="n"/>
      <c r="BG430" s="68" t="n"/>
      <c r="BH430" s="68" t="n"/>
      <c r="BI430" s="68" t="n"/>
      <c r="BJ430" s="68" t="n"/>
      <c r="BK430" s="68" t="n"/>
      <c r="BL430" s="68" t="n"/>
      <c r="BM430" s="68" t="n"/>
      <c r="BN430" s="68" t="n"/>
      <c r="BO430" s="68" t="n"/>
      <c r="BP430" s="68" t="n"/>
      <c r="BQ430" s="68" t="n"/>
      <c r="BR430" s="68" t="n"/>
      <c r="BS430" s="68" t="n"/>
      <c r="BT430" s="68" t="n"/>
      <c r="BU430" s="68" t="n"/>
      <c r="BV430" s="68" t="n"/>
      <c r="BW430" s="68" t="n"/>
      <c r="BX430" s="68" t="n"/>
      <c r="BY430" s="68" t="n"/>
      <c r="BZ430" s="68" t="n"/>
      <c r="CA430" s="68" t="n"/>
      <c r="CB430" s="68" t="n"/>
      <c r="CC430" s="68" t="n"/>
      <c r="CD430" s="68" t="n"/>
      <c r="CE430" s="68" t="n"/>
      <c r="CF430" s="68" t="n"/>
      <c r="CG430" s="68" t="n"/>
      <c r="CH430" s="68" t="n"/>
      <c r="CI430" s="68" t="n"/>
      <c r="CJ430" s="68" t="n"/>
      <c r="CK430" s="68" t="n"/>
      <c r="CL430" s="68" t="n"/>
      <c r="CM430" s="68" t="n"/>
      <c r="CN430" s="68" t="n"/>
      <c r="CO430" s="68" t="n"/>
      <c r="CP430" s="68" t="n"/>
      <c r="CQ430" s="68" t="n"/>
      <c r="CR430" s="68" t="n"/>
      <c r="CS430" s="68" t="n"/>
      <c r="CT430" s="68" t="n"/>
      <c r="CU430" s="68" t="n"/>
      <c r="CV430" s="68" t="n"/>
    </row>
    <row r="431" ht="31.5" customFormat="1" customHeight="1" s="69">
      <c r="A431" s="56" t="n"/>
      <c r="B431" s="57" t="n"/>
      <c r="C431" s="460" t="n"/>
      <c r="D431" s="57" t="n"/>
      <c r="E431" s="57" t="n"/>
      <c r="F431" s="58" t="n"/>
      <c r="G431" s="59" t="n"/>
      <c r="H431" s="59" t="n"/>
      <c r="I431" s="59" t="n"/>
      <c r="J431" s="59" t="n"/>
      <c r="K431" s="153" t="n"/>
      <c r="L431" s="154" t="n"/>
      <c r="M431" s="155" t="n"/>
      <c r="N431" s="94" t="n"/>
      <c r="O431" s="94" t="n"/>
      <c r="P431" s="94" t="n"/>
      <c r="Q431" s="94" t="n"/>
      <c r="R431" s="94" t="n"/>
      <c r="S431" s="60" t="n"/>
      <c r="T431" s="60" t="n"/>
      <c r="U431" s="94" t="n"/>
      <c r="V431" s="94" t="n"/>
      <c r="W431" s="94" t="n"/>
      <c r="X431" s="94" t="n"/>
      <c r="Y431" s="94" t="n"/>
      <c r="Z431" s="60" t="n"/>
      <c r="AA431" s="60" t="n"/>
      <c r="AB431" s="94" t="n"/>
      <c r="AC431" s="94" t="n"/>
      <c r="AD431" s="94" t="n"/>
      <c r="AE431" s="94" t="n"/>
      <c r="AF431" s="94" t="n"/>
      <c r="AG431" s="60" t="n"/>
      <c r="AH431" s="60" t="n"/>
      <c r="AI431" s="61" t="n"/>
      <c r="AJ431" s="62" t="n"/>
      <c r="AK431" s="63" t="n"/>
      <c r="AL431" s="60" t="n"/>
      <c r="AM431" s="60" t="n"/>
      <c r="AN431" s="64" t="n"/>
      <c r="AO431" s="64" t="n"/>
      <c r="AP431" s="64" t="n"/>
      <c r="AQ431" s="64" t="n"/>
      <c r="AR431" s="64" t="n"/>
      <c r="AS431" s="64" t="n"/>
      <c r="AT431" s="64" t="n"/>
      <c r="AU431" s="64" t="n"/>
      <c r="AV431" s="64" t="n"/>
      <c r="AW431" s="65" t="n"/>
      <c r="AX431" s="66" t="n"/>
      <c r="AY431" s="461" t="n"/>
      <c r="AZ431" s="67" t="n"/>
      <c r="BA431" s="66" t="n"/>
      <c r="BB431" s="66" t="n"/>
      <c r="BC431" s="66" t="n"/>
      <c r="BD431" s="66" t="n"/>
      <c r="BE431" s="66" t="n"/>
      <c r="BF431" s="24" t="n"/>
      <c r="BG431" s="68" t="n"/>
      <c r="BH431" s="68" t="n"/>
      <c r="BI431" s="68" t="n"/>
      <c r="BJ431" s="68" t="n"/>
      <c r="BK431" s="68" t="n"/>
      <c r="BL431" s="68" t="n"/>
      <c r="BM431" s="68" t="n"/>
      <c r="BN431" s="68" t="n"/>
      <c r="BO431" s="68" t="n"/>
      <c r="BP431" s="68" t="n"/>
      <c r="BQ431" s="68" t="n"/>
      <c r="BR431" s="68" t="n"/>
      <c r="BS431" s="68" t="n"/>
      <c r="BT431" s="68" t="n"/>
      <c r="BU431" s="68" t="n"/>
      <c r="BV431" s="68" t="n"/>
      <c r="BW431" s="68" t="n"/>
      <c r="BX431" s="68" t="n"/>
      <c r="BY431" s="68" t="n"/>
      <c r="BZ431" s="68" t="n"/>
      <c r="CA431" s="68" t="n"/>
      <c r="CB431" s="68" t="n"/>
      <c r="CC431" s="68" t="n"/>
      <c r="CD431" s="68" t="n"/>
      <c r="CE431" s="68" t="n"/>
      <c r="CF431" s="68" t="n"/>
      <c r="CG431" s="68" t="n"/>
      <c r="CH431" s="68" t="n"/>
      <c r="CI431" s="68" t="n"/>
      <c r="CJ431" s="68" t="n"/>
      <c r="CK431" s="68" t="n"/>
      <c r="CL431" s="68" t="n"/>
      <c r="CM431" s="68" t="n"/>
      <c r="CN431" s="68" t="n"/>
      <c r="CO431" s="68" t="n"/>
      <c r="CP431" s="68" t="n"/>
      <c r="CQ431" s="68" t="n"/>
      <c r="CR431" s="68" t="n"/>
      <c r="CS431" s="68" t="n"/>
      <c r="CT431" s="68" t="n"/>
      <c r="CU431" s="68" t="n"/>
      <c r="CV431" s="68" t="n"/>
    </row>
    <row r="432" ht="31.5" customFormat="1" customHeight="1" s="69">
      <c r="A432" s="56" t="n"/>
      <c r="B432" s="57" t="n"/>
      <c r="C432" s="460" t="n"/>
      <c r="D432" s="57" t="n"/>
      <c r="E432" s="57" t="n"/>
      <c r="F432" s="58" t="n"/>
      <c r="G432" s="59" t="n"/>
      <c r="H432" s="59" t="n"/>
      <c r="I432" s="59" t="n"/>
      <c r="J432" s="59" t="n"/>
      <c r="K432" s="153" t="n"/>
      <c r="L432" s="154" t="n"/>
      <c r="M432" s="155" t="n"/>
      <c r="N432" s="94" t="n"/>
      <c r="O432" s="94" t="n"/>
      <c r="P432" s="94" t="n"/>
      <c r="Q432" s="94" t="n"/>
      <c r="R432" s="94" t="n"/>
      <c r="S432" s="60" t="n"/>
      <c r="T432" s="60" t="n"/>
      <c r="U432" s="94" t="n"/>
      <c r="V432" s="94" t="n"/>
      <c r="W432" s="94" t="n"/>
      <c r="X432" s="94" t="n"/>
      <c r="Y432" s="94" t="n"/>
      <c r="Z432" s="60" t="n"/>
      <c r="AA432" s="60" t="n"/>
      <c r="AB432" s="94" t="n"/>
      <c r="AC432" s="94" t="n"/>
      <c r="AD432" s="94" t="n"/>
      <c r="AE432" s="94" t="n"/>
      <c r="AF432" s="94" t="n"/>
      <c r="AG432" s="60" t="n"/>
      <c r="AH432" s="60" t="n"/>
      <c r="AI432" s="61" t="n"/>
      <c r="AJ432" s="62" t="n"/>
      <c r="AK432" s="63" t="n"/>
      <c r="AL432" s="60" t="n"/>
      <c r="AM432" s="60" t="n"/>
      <c r="AN432" s="64" t="n"/>
      <c r="AO432" s="64" t="n"/>
      <c r="AP432" s="64" t="n"/>
      <c r="AQ432" s="64" t="n"/>
      <c r="AR432" s="64" t="n"/>
      <c r="AS432" s="64" t="n"/>
      <c r="AT432" s="64" t="n"/>
      <c r="AU432" s="64" t="n"/>
      <c r="AV432" s="64" t="n"/>
      <c r="AW432" s="65" t="n"/>
      <c r="AX432" s="66" t="n"/>
      <c r="AY432" s="461" t="n"/>
      <c r="AZ432" s="67" t="n"/>
      <c r="BA432" s="66" t="n"/>
      <c r="BB432" s="66" t="n"/>
      <c r="BC432" s="66" t="n"/>
      <c r="BD432" s="66" t="n"/>
      <c r="BE432" s="66" t="n"/>
      <c r="BF432" s="24" t="n"/>
      <c r="BG432" s="68" t="n"/>
      <c r="BH432" s="68" t="n"/>
      <c r="BI432" s="68" t="n"/>
      <c r="BJ432" s="68" t="n"/>
      <c r="BK432" s="68" t="n"/>
      <c r="BL432" s="68" t="n"/>
      <c r="BM432" s="68" t="n"/>
      <c r="BN432" s="68" t="n"/>
      <c r="BO432" s="68" t="n"/>
      <c r="BP432" s="68" t="n"/>
      <c r="BQ432" s="68" t="n"/>
      <c r="BR432" s="68" t="n"/>
      <c r="BS432" s="68" t="n"/>
      <c r="BT432" s="68" t="n"/>
      <c r="BU432" s="68" t="n"/>
      <c r="BV432" s="68" t="n"/>
      <c r="BW432" s="68" t="n"/>
      <c r="BX432" s="68" t="n"/>
      <c r="BY432" s="68" t="n"/>
      <c r="BZ432" s="68" t="n"/>
      <c r="CA432" s="68" t="n"/>
      <c r="CB432" s="68" t="n"/>
      <c r="CC432" s="68" t="n"/>
      <c r="CD432" s="68" t="n"/>
      <c r="CE432" s="68" t="n"/>
      <c r="CF432" s="68" t="n"/>
      <c r="CG432" s="68" t="n"/>
      <c r="CH432" s="68" t="n"/>
      <c r="CI432" s="68" t="n"/>
      <c r="CJ432" s="68" t="n"/>
      <c r="CK432" s="68" t="n"/>
      <c r="CL432" s="68" t="n"/>
      <c r="CM432" s="68" t="n"/>
      <c r="CN432" s="68" t="n"/>
      <c r="CO432" s="68" t="n"/>
      <c r="CP432" s="68" t="n"/>
      <c r="CQ432" s="68" t="n"/>
      <c r="CR432" s="68" t="n"/>
      <c r="CS432" s="68" t="n"/>
      <c r="CT432" s="68" t="n"/>
      <c r="CU432" s="68" t="n"/>
      <c r="CV432" s="68" t="n"/>
    </row>
    <row r="433" ht="31.5" customFormat="1" customHeight="1" s="69">
      <c r="A433" s="56" t="n"/>
      <c r="B433" s="57" t="n"/>
      <c r="C433" s="460" t="n"/>
      <c r="D433" s="57" t="n"/>
      <c r="E433" s="57" t="n"/>
      <c r="F433" s="58" t="n"/>
      <c r="G433" s="59" t="n"/>
      <c r="H433" s="59" t="n"/>
      <c r="I433" s="59" t="n"/>
      <c r="J433" s="59" t="n"/>
      <c r="K433" s="153" t="n"/>
      <c r="L433" s="154" t="n"/>
      <c r="M433" s="155" t="n"/>
      <c r="N433" s="94" t="n"/>
      <c r="O433" s="94" t="n"/>
      <c r="P433" s="94" t="n"/>
      <c r="Q433" s="94" t="n"/>
      <c r="R433" s="94" t="n"/>
      <c r="S433" s="60" t="n"/>
      <c r="T433" s="60" t="n"/>
      <c r="U433" s="94" t="n"/>
      <c r="V433" s="94" t="n"/>
      <c r="W433" s="94" t="n"/>
      <c r="X433" s="94" t="n"/>
      <c r="Y433" s="94" t="n"/>
      <c r="Z433" s="60" t="n"/>
      <c r="AA433" s="60" t="n"/>
      <c r="AB433" s="94" t="n"/>
      <c r="AC433" s="94" t="n"/>
      <c r="AD433" s="94" t="n"/>
      <c r="AE433" s="94" t="n"/>
      <c r="AF433" s="94" t="n"/>
      <c r="AG433" s="60" t="n"/>
      <c r="AH433" s="60" t="n"/>
      <c r="AI433" s="61" t="n"/>
      <c r="AJ433" s="62" t="n"/>
      <c r="AK433" s="63" t="n"/>
      <c r="AL433" s="60" t="n"/>
      <c r="AM433" s="60" t="n"/>
      <c r="AN433" s="64" t="n"/>
      <c r="AO433" s="64" t="n"/>
      <c r="AP433" s="64" t="n"/>
      <c r="AQ433" s="64" t="n"/>
      <c r="AR433" s="64" t="n"/>
      <c r="AS433" s="64" t="n"/>
      <c r="AT433" s="64" t="n"/>
      <c r="AU433" s="64" t="n"/>
      <c r="AV433" s="64" t="n"/>
      <c r="AW433" s="65" t="n"/>
      <c r="AX433" s="66" t="n"/>
      <c r="AY433" s="461" t="n"/>
      <c r="AZ433" s="67" t="n"/>
      <c r="BA433" s="66" t="n"/>
      <c r="BB433" s="66" t="n"/>
      <c r="BC433" s="66" t="n"/>
      <c r="BD433" s="66" t="n"/>
      <c r="BE433" s="66" t="n"/>
      <c r="BF433" s="24" t="n"/>
      <c r="BG433" s="68" t="n"/>
      <c r="BH433" s="68" t="n"/>
      <c r="BI433" s="68" t="n"/>
      <c r="BJ433" s="68" t="n"/>
      <c r="BK433" s="68" t="n"/>
      <c r="BL433" s="68" t="n"/>
      <c r="BM433" s="68" t="n"/>
      <c r="BN433" s="68" t="n"/>
      <c r="BO433" s="68" t="n"/>
      <c r="BP433" s="68" t="n"/>
      <c r="BQ433" s="68" t="n"/>
      <c r="BR433" s="68" t="n"/>
      <c r="BS433" s="68" t="n"/>
      <c r="BT433" s="68" t="n"/>
      <c r="BU433" s="68" t="n"/>
      <c r="BV433" s="68" t="n"/>
      <c r="BW433" s="68" t="n"/>
      <c r="BX433" s="68" t="n"/>
      <c r="BY433" s="68" t="n"/>
      <c r="BZ433" s="68" t="n"/>
      <c r="CA433" s="68" t="n"/>
      <c r="CB433" s="68" t="n"/>
      <c r="CC433" s="68" t="n"/>
      <c r="CD433" s="68" t="n"/>
      <c r="CE433" s="68" t="n"/>
      <c r="CF433" s="68" t="n"/>
      <c r="CG433" s="68" t="n"/>
      <c r="CH433" s="68" t="n"/>
      <c r="CI433" s="68" t="n"/>
      <c r="CJ433" s="68" t="n"/>
      <c r="CK433" s="68" t="n"/>
      <c r="CL433" s="68" t="n"/>
      <c r="CM433" s="68" t="n"/>
      <c r="CN433" s="68" t="n"/>
      <c r="CO433" s="68" t="n"/>
      <c r="CP433" s="68" t="n"/>
      <c r="CQ433" s="68" t="n"/>
      <c r="CR433" s="68" t="n"/>
      <c r="CS433" s="68" t="n"/>
      <c r="CT433" s="68" t="n"/>
      <c r="CU433" s="68" t="n"/>
      <c r="CV433" s="68" t="n"/>
    </row>
    <row r="434" ht="31.5" customFormat="1" customHeight="1" s="69">
      <c r="A434" s="56" t="n"/>
      <c r="B434" s="57" t="n"/>
      <c r="C434" s="460" t="n"/>
      <c r="D434" s="57" t="n"/>
      <c r="E434" s="57" t="n"/>
      <c r="F434" s="58" t="n"/>
      <c r="G434" s="59" t="n"/>
      <c r="H434" s="59" t="n"/>
      <c r="I434" s="59" t="n"/>
      <c r="J434" s="59" t="n"/>
      <c r="K434" s="153" t="n"/>
      <c r="L434" s="154" t="n"/>
      <c r="M434" s="155" t="n"/>
      <c r="N434" s="94" t="n"/>
      <c r="O434" s="94" t="n"/>
      <c r="P434" s="94" t="n"/>
      <c r="Q434" s="94" t="n"/>
      <c r="R434" s="94" t="n"/>
      <c r="S434" s="60" t="n"/>
      <c r="T434" s="60" t="n"/>
      <c r="U434" s="94" t="n"/>
      <c r="V434" s="94" t="n"/>
      <c r="W434" s="94" t="n"/>
      <c r="X434" s="94" t="n"/>
      <c r="Y434" s="94" t="n"/>
      <c r="Z434" s="60" t="n"/>
      <c r="AA434" s="60" t="n"/>
      <c r="AB434" s="94" t="n"/>
      <c r="AC434" s="94" t="n"/>
      <c r="AD434" s="94" t="n"/>
      <c r="AE434" s="94" t="n"/>
      <c r="AF434" s="94" t="n"/>
      <c r="AG434" s="60" t="n"/>
      <c r="AH434" s="60" t="n"/>
      <c r="AI434" s="61" t="n"/>
      <c r="AJ434" s="62" t="n"/>
      <c r="AK434" s="63" t="n"/>
      <c r="AL434" s="60" t="n"/>
      <c r="AM434" s="60" t="n"/>
      <c r="AN434" s="64" t="n"/>
      <c r="AO434" s="64" t="n"/>
      <c r="AP434" s="64" t="n"/>
      <c r="AQ434" s="64" t="n"/>
      <c r="AR434" s="64" t="n"/>
      <c r="AS434" s="64" t="n"/>
      <c r="AT434" s="64" t="n"/>
      <c r="AU434" s="64" t="n"/>
      <c r="AV434" s="64" t="n"/>
      <c r="AW434" s="65" t="n"/>
      <c r="AX434" s="66" t="n"/>
      <c r="AY434" s="461" t="n"/>
      <c r="AZ434" s="67" t="n"/>
      <c r="BA434" s="66" t="n"/>
      <c r="BB434" s="66" t="n"/>
      <c r="BC434" s="66" t="n"/>
      <c r="BD434" s="66" t="n"/>
      <c r="BE434" s="66" t="n"/>
      <c r="BF434" s="24" t="n"/>
      <c r="BG434" s="68" t="n"/>
      <c r="BH434" s="68" t="n"/>
      <c r="BI434" s="68" t="n"/>
      <c r="BJ434" s="68" t="n"/>
      <c r="BK434" s="68" t="n"/>
      <c r="BL434" s="68" t="n"/>
      <c r="BM434" s="68" t="n"/>
      <c r="BN434" s="68" t="n"/>
      <c r="BO434" s="68" t="n"/>
      <c r="BP434" s="68" t="n"/>
      <c r="BQ434" s="68" t="n"/>
      <c r="BR434" s="68" t="n"/>
      <c r="BS434" s="68" t="n"/>
      <c r="BT434" s="68" t="n"/>
      <c r="BU434" s="68" t="n"/>
      <c r="BV434" s="68" t="n"/>
      <c r="BW434" s="68" t="n"/>
      <c r="BX434" s="68" t="n"/>
      <c r="BY434" s="68" t="n"/>
      <c r="BZ434" s="68" t="n"/>
      <c r="CA434" s="68" t="n"/>
      <c r="CB434" s="68" t="n"/>
      <c r="CC434" s="68" t="n"/>
      <c r="CD434" s="68" t="n"/>
      <c r="CE434" s="68" t="n"/>
      <c r="CF434" s="68" t="n"/>
      <c r="CG434" s="68" t="n"/>
      <c r="CH434" s="68" t="n"/>
      <c r="CI434" s="68" t="n"/>
      <c r="CJ434" s="68" t="n"/>
      <c r="CK434" s="68" t="n"/>
      <c r="CL434" s="68" t="n"/>
      <c r="CM434" s="68" t="n"/>
      <c r="CN434" s="68" t="n"/>
      <c r="CO434" s="68" t="n"/>
      <c r="CP434" s="68" t="n"/>
      <c r="CQ434" s="68" t="n"/>
      <c r="CR434" s="68" t="n"/>
      <c r="CS434" s="68" t="n"/>
      <c r="CT434" s="68" t="n"/>
      <c r="CU434" s="68" t="n"/>
      <c r="CV434" s="68" t="n"/>
    </row>
    <row r="435" ht="31.5" customFormat="1" customHeight="1" s="69">
      <c r="A435" s="56" t="n"/>
      <c r="B435" s="57" t="n"/>
      <c r="C435" s="460" t="n"/>
      <c r="D435" s="57" t="n"/>
      <c r="E435" s="57" t="n"/>
      <c r="F435" s="58" t="n"/>
      <c r="G435" s="59" t="n"/>
      <c r="H435" s="59" t="n"/>
      <c r="I435" s="59" t="n"/>
      <c r="J435" s="59" t="n"/>
      <c r="K435" s="153" t="n"/>
      <c r="L435" s="154" t="n"/>
      <c r="M435" s="155" t="n"/>
      <c r="N435" s="94" t="n"/>
      <c r="O435" s="94" t="n"/>
      <c r="P435" s="94" t="n"/>
      <c r="Q435" s="94" t="n"/>
      <c r="R435" s="94" t="n"/>
      <c r="S435" s="60" t="n"/>
      <c r="T435" s="60" t="n"/>
      <c r="U435" s="94" t="n"/>
      <c r="V435" s="94" t="n"/>
      <c r="W435" s="94" t="n"/>
      <c r="X435" s="94" t="n"/>
      <c r="Y435" s="94" t="n"/>
      <c r="Z435" s="60" t="n"/>
      <c r="AA435" s="60" t="n"/>
      <c r="AB435" s="94" t="n"/>
      <c r="AC435" s="94" t="n"/>
      <c r="AD435" s="94" t="n"/>
      <c r="AE435" s="94" t="n"/>
      <c r="AF435" s="94" t="n"/>
      <c r="AG435" s="60" t="n"/>
      <c r="AH435" s="60" t="n"/>
      <c r="AI435" s="61" t="n"/>
      <c r="AJ435" s="62" t="n"/>
      <c r="AK435" s="63" t="n"/>
      <c r="AL435" s="60" t="n"/>
      <c r="AM435" s="60" t="n"/>
      <c r="AN435" s="64" t="n"/>
      <c r="AO435" s="64" t="n"/>
      <c r="AP435" s="64" t="n"/>
      <c r="AQ435" s="64" t="n"/>
      <c r="AR435" s="64" t="n"/>
      <c r="AS435" s="64" t="n"/>
      <c r="AT435" s="64" t="n"/>
      <c r="AU435" s="64" t="n"/>
      <c r="AV435" s="64" t="n"/>
      <c r="AW435" s="65" t="n"/>
      <c r="AX435" s="66" t="n"/>
      <c r="AY435" s="461" t="n"/>
      <c r="AZ435" s="67" t="n"/>
      <c r="BA435" s="66" t="n"/>
      <c r="BB435" s="66" t="n"/>
      <c r="BC435" s="66" t="n"/>
      <c r="BD435" s="66" t="n"/>
      <c r="BE435" s="66" t="n"/>
      <c r="BF435" s="24" t="n"/>
      <c r="BG435" s="68" t="n"/>
      <c r="BH435" s="68" t="n"/>
      <c r="BI435" s="68" t="n"/>
      <c r="BJ435" s="68" t="n"/>
      <c r="BK435" s="68" t="n"/>
      <c r="BL435" s="68" t="n"/>
      <c r="BM435" s="68" t="n"/>
      <c r="BN435" s="68" t="n"/>
      <c r="BO435" s="68" t="n"/>
      <c r="BP435" s="68" t="n"/>
      <c r="BQ435" s="68" t="n"/>
      <c r="BR435" s="68" t="n"/>
      <c r="BS435" s="68" t="n"/>
      <c r="BT435" s="68" t="n"/>
      <c r="BU435" s="68" t="n"/>
      <c r="BV435" s="68" t="n"/>
      <c r="BW435" s="68" t="n"/>
      <c r="BX435" s="68" t="n"/>
      <c r="BY435" s="68" t="n"/>
      <c r="BZ435" s="68" t="n"/>
      <c r="CA435" s="68" t="n"/>
      <c r="CB435" s="68" t="n"/>
      <c r="CC435" s="68" t="n"/>
      <c r="CD435" s="68" t="n"/>
      <c r="CE435" s="68" t="n"/>
      <c r="CF435" s="68" t="n"/>
      <c r="CG435" s="68" t="n"/>
      <c r="CH435" s="68" t="n"/>
      <c r="CI435" s="68" t="n"/>
      <c r="CJ435" s="68" t="n"/>
      <c r="CK435" s="68" t="n"/>
      <c r="CL435" s="68" t="n"/>
      <c r="CM435" s="68" t="n"/>
      <c r="CN435" s="68" t="n"/>
      <c r="CO435" s="68" t="n"/>
      <c r="CP435" s="68" t="n"/>
      <c r="CQ435" s="68" t="n"/>
      <c r="CR435" s="68" t="n"/>
      <c r="CS435" s="68" t="n"/>
      <c r="CT435" s="68" t="n"/>
      <c r="CU435" s="68" t="n"/>
      <c r="CV435" s="68" t="n"/>
    </row>
    <row r="436" ht="31.5" customFormat="1" customHeight="1" s="69">
      <c r="A436" s="56" t="n"/>
      <c r="B436" s="57" t="n"/>
      <c r="C436" s="460" t="n"/>
      <c r="D436" s="57" t="n"/>
      <c r="E436" s="57" t="n"/>
      <c r="F436" s="58" t="n"/>
      <c r="G436" s="59" t="n"/>
      <c r="H436" s="59" t="n"/>
      <c r="I436" s="59" t="n"/>
      <c r="J436" s="59" t="n"/>
      <c r="K436" s="153" t="n"/>
      <c r="L436" s="154" t="n"/>
      <c r="M436" s="155" t="n"/>
      <c r="N436" s="94" t="n"/>
      <c r="O436" s="94" t="n"/>
      <c r="P436" s="94" t="n"/>
      <c r="Q436" s="94" t="n"/>
      <c r="R436" s="94" t="n"/>
      <c r="S436" s="60" t="n"/>
      <c r="T436" s="60" t="n"/>
      <c r="U436" s="94" t="n"/>
      <c r="V436" s="94" t="n"/>
      <c r="W436" s="94" t="n"/>
      <c r="X436" s="94" t="n"/>
      <c r="Y436" s="94" t="n"/>
      <c r="Z436" s="60" t="n"/>
      <c r="AA436" s="60" t="n"/>
      <c r="AB436" s="94" t="n"/>
      <c r="AC436" s="94" t="n"/>
      <c r="AD436" s="94" t="n"/>
      <c r="AE436" s="94" t="n"/>
      <c r="AF436" s="94" t="n"/>
      <c r="AG436" s="60" t="n"/>
      <c r="AH436" s="60" t="n"/>
      <c r="AI436" s="61" t="n"/>
      <c r="AJ436" s="62" t="n"/>
      <c r="AK436" s="63" t="n"/>
      <c r="AL436" s="60" t="n"/>
      <c r="AM436" s="60" t="n"/>
      <c r="AN436" s="64" t="n"/>
      <c r="AO436" s="64" t="n"/>
      <c r="AP436" s="64" t="n"/>
      <c r="AQ436" s="64" t="n"/>
      <c r="AR436" s="64" t="n"/>
      <c r="AS436" s="64" t="n"/>
      <c r="AT436" s="64" t="n"/>
      <c r="AU436" s="64" t="n"/>
      <c r="AV436" s="64" t="n"/>
      <c r="AW436" s="65" t="n"/>
      <c r="AX436" s="66" t="n"/>
      <c r="AY436" s="461" t="n"/>
      <c r="AZ436" s="67" t="n"/>
      <c r="BA436" s="66" t="n"/>
      <c r="BB436" s="66" t="n"/>
      <c r="BC436" s="66" t="n"/>
      <c r="BD436" s="66" t="n"/>
      <c r="BE436" s="66" t="n"/>
      <c r="BF436" s="24" t="n"/>
      <c r="BG436" s="68" t="n"/>
      <c r="BH436" s="68" t="n"/>
      <c r="BI436" s="68" t="n"/>
      <c r="BJ436" s="68" t="n"/>
      <c r="BK436" s="68" t="n"/>
      <c r="BL436" s="68" t="n"/>
      <c r="BM436" s="68" t="n"/>
      <c r="BN436" s="68" t="n"/>
      <c r="BO436" s="68" t="n"/>
      <c r="BP436" s="68" t="n"/>
      <c r="BQ436" s="68" t="n"/>
      <c r="BR436" s="68" t="n"/>
      <c r="BS436" s="68" t="n"/>
      <c r="BT436" s="68" t="n"/>
      <c r="BU436" s="68" t="n"/>
      <c r="BV436" s="68" t="n"/>
      <c r="BW436" s="68" t="n"/>
      <c r="BX436" s="68" t="n"/>
      <c r="BY436" s="68" t="n"/>
      <c r="BZ436" s="68" t="n"/>
      <c r="CA436" s="68" t="n"/>
      <c r="CB436" s="68" t="n"/>
      <c r="CC436" s="68" t="n"/>
      <c r="CD436" s="68" t="n"/>
      <c r="CE436" s="68" t="n"/>
      <c r="CF436" s="68" t="n"/>
      <c r="CG436" s="68" t="n"/>
      <c r="CH436" s="68" t="n"/>
      <c r="CI436" s="68" t="n"/>
      <c r="CJ436" s="68" t="n"/>
      <c r="CK436" s="68" t="n"/>
      <c r="CL436" s="68" t="n"/>
      <c r="CM436" s="68" t="n"/>
      <c r="CN436" s="68" t="n"/>
      <c r="CO436" s="68" t="n"/>
      <c r="CP436" s="68" t="n"/>
      <c r="CQ436" s="68" t="n"/>
      <c r="CR436" s="68" t="n"/>
      <c r="CS436" s="68" t="n"/>
      <c r="CT436" s="68" t="n"/>
      <c r="CU436" s="68" t="n"/>
      <c r="CV436" s="68" t="n"/>
    </row>
    <row r="437" ht="31.5" customFormat="1" customHeight="1" s="69">
      <c r="A437" s="56" t="n"/>
      <c r="B437" s="57" t="n"/>
      <c r="C437" s="460" t="n"/>
      <c r="D437" s="57" t="n"/>
      <c r="E437" s="57" t="n"/>
      <c r="F437" s="58" t="n"/>
      <c r="G437" s="59" t="n"/>
      <c r="H437" s="59" t="n"/>
      <c r="I437" s="59" t="n"/>
      <c r="J437" s="59" t="n"/>
      <c r="K437" s="153" t="n"/>
      <c r="L437" s="154" t="n"/>
      <c r="M437" s="155" t="n"/>
      <c r="N437" s="94" t="n"/>
      <c r="O437" s="94" t="n"/>
      <c r="P437" s="94" t="n"/>
      <c r="Q437" s="94" t="n"/>
      <c r="R437" s="94" t="n"/>
      <c r="S437" s="60" t="n"/>
      <c r="T437" s="60" t="n"/>
      <c r="U437" s="94" t="n"/>
      <c r="V437" s="94" t="n"/>
      <c r="W437" s="94" t="n"/>
      <c r="X437" s="94" t="n"/>
      <c r="Y437" s="94" t="n"/>
      <c r="Z437" s="60" t="n"/>
      <c r="AA437" s="60" t="n"/>
      <c r="AB437" s="94" t="n"/>
      <c r="AC437" s="94" t="n"/>
      <c r="AD437" s="94" t="n"/>
      <c r="AE437" s="94" t="n"/>
      <c r="AF437" s="94" t="n"/>
      <c r="AG437" s="60" t="n"/>
      <c r="AH437" s="60" t="n"/>
      <c r="AI437" s="61" t="n"/>
      <c r="AJ437" s="62" t="n"/>
      <c r="AK437" s="63" t="n"/>
      <c r="AL437" s="60" t="n"/>
      <c r="AM437" s="60" t="n"/>
      <c r="AN437" s="64" t="n"/>
      <c r="AO437" s="64" t="n"/>
      <c r="AP437" s="64" t="n"/>
      <c r="AQ437" s="64" t="n"/>
      <c r="AR437" s="64" t="n"/>
      <c r="AS437" s="64" t="n"/>
      <c r="AT437" s="64" t="n"/>
      <c r="AU437" s="64" t="n"/>
      <c r="AV437" s="64" t="n"/>
      <c r="AW437" s="65" t="n"/>
      <c r="AX437" s="66" t="n"/>
      <c r="AY437" s="461" t="n"/>
      <c r="AZ437" s="67" t="n"/>
      <c r="BA437" s="66" t="n"/>
      <c r="BB437" s="66" t="n"/>
      <c r="BC437" s="66" t="n"/>
      <c r="BD437" s="66" t="n"/>
      <c r="BE437" s="66" t="n"/>
      <c r="BF437" s="24" t="n"/>
      <c r="BG437" s="68" t="n"/>
      <c r="BH437" s="68" t="n"/>
      <c r="BI437" s="68" t="n"/>
      <c r="BJ437" s="68" t="n"/>
      <c r="BK437" s="68" t="n"/>
      <c r="BL437" s="68" t="n"/>
      <c r="BM437" s="68" t="n"/>
      <c r="BN437" s="68" t="n"/>
      <c r="BO437" s="68" t="n"/>
      <c r="BP437" s="68" t="n"/>
      <c r="BQ437" s="68" t="n"/>
      <c r="BR437" s="68" t="n"/>
      <c r="BS437" s="68" t="n"/>
      <c r="BT437" s="68" t="n"/>
      <c r="BU437" s="68" t="n"/>
      <c r="BV437" s="68" t="n"/>
      <c r="BW437" s="68" t="n"/>
      <c r="BX437" s="68" t="n"/>
      <c r="BY437" s="68" t="n"/>
      <c r="BZ437" s="68" t="n"/>
      <c r="CA437" s="68" t="n"/>
      <c r="CB437" s="68" t="n"/>
      <c r="CC437" s="68" t="n"/>
      <c r="CD437" s="68" t="n"/>
      <c r="CE437" s="68" t="n"/>
      <c r="CF437" s="68" t="n"/>
      <c r="CG437" s="68" t="n"/>
      <c r="CH437" s="68" t="n"/>
      <c r="CI437" s="68" t="n"/>
      <c r="CJ437" s="68" t="n"/>
      <c r="CK437" s="68" t="n"/>
      <c r="CL437" s="68" t="n"/>
      <c r="CM437" s="68" t="n"/>
      <c r="CN437" s="68" t="n"/>
      <c r="CO437" s="68" t="n"/>
      <c r="CP437" s="68" t="n"/>
      <c r="CQ437" s="68" t="n"/>
      <c r="CR437" s="68" t="n"/>
      <c r="CS437" s="68" t="n"/>
      <c r="CT437" s="68" t="n"/>
      <c r="CU437" s="68" t="n"/>
      <c r="CV437" s="68" t="n"/>
    </row>
    <row r="438" ht="31.5" customFormat="1" customHeight="1" s="69">
      <c r="A438" s="56" t="n"/>
      <c r="B438" s="57" t="n"/>
      <c r="C438" s="460" t="n"/>
      <c r="D438" s="57" t="n"/>
      <c r="E438" s="57" t="n"/>
      <c r="F438" s="58" t="n"/>
      <c r="G438" s="59" t="n"/>
      <c r="H438" s="59" t="n"/>
      <c r="I438" s="59" t="n"/>
      <c r="J438" s="59" t="n"/>
      <c r="K438" s="153" t="n"/>
      <c r="L438" s="154" t="n"/>
      <c r="M438" s="155" t="n"/>
      <c r="N438" s="94" t="n"/>
      <c r="O438" s="94" t="n"/>
      <c r="P438" s="94" t="n"/>
      <c r="Q438" s="94" t="n"/>
      <c r="R438" s="94" t="n"/>
      <c r="S438" s="60" t="n"/>
      <c r="T438" s="60" t="n"/>
      <c r="U438" s="94" t="n"/>
      <c r="V438" s="94" t="n"/>
      <c r="W438" s="94" t="n"/>
      <c r="X438" s="94" t="n"/>
      <c r="Y438" s="94" t="n"/>
      <c r="Z438" s="60" t="n"/>
      <c r="AA438" s="60" t="n"/>
      <c r="AB438" s="94" t="n"/>
      <c r="AC438" s="94" t="n"/>
      <c r="AD438" s="94" t="n"/>
      <c r="AE438" s="94" t="n"/>
      <c r="AF438" s="94" t="n"/>
      <c r="AG438" s="60" t="n"/>
      <c r="AH438" s="60" t="n"/>
      <c r="AI438" s="61" t="n"/>
      <c r="AJ438" s="62" t="n"/>
      <c r="AK438" s="63" t="n"/>
      <c r="AL438" s="60" t="n"/>
      <c r="AM438" s="60" t="n"/>
      <c r="AN438" s="64" t="n"/>
      <c r="AO438" s="64" t="n"/>
      <c r="AP438" s="64" t="n"/>
      <c r="AQ438" s="64" t="n"/>
      <c r="AR438" s="64" t="n"/>
      <c r="AS438" s="64" t="n"/>
      <c r="AT438" s="64" t="n"/>
      <c r="AU438" s="64" t="n"/>
      <c r="AV438" s="64" t="n"/>
      <c r="AW438" s="65" t="n"/>
      <c r="AX438" s="66" t="n"/>
      <c r="AY438" s="461" t="n"/>
      <c r="AZ438" s="67" t="n"/>
      <c r="BA438" s="66" t="n"/>
      <c r="BB438" s="66" t="n"/>
      <c r="BC438" s="66" t="n"/>
      <c r="BD438" s="66" t="n"/>
      <c r="BE438" s="66" t="n"/>
      <c r="BF438" s="24" t="n"/>
      <c r="BG438" s="68" t="n"/>
      <c r="BH438" s="68" t="n"/>
      <c r="BI438" s="68" t="n"/>
      <c r="BJ438" s="68" t="n"/>
      <c r="BK438" s="68" t="n"/>
      <c r="BL438" s="68" t="n"/>
      <c r="BM438" s="68" t="n"/>
      <c r="BN438" s="68" t="n"/>
      <c r="BO438" s="68" t="n"/>
      <c r="BP438" s="68" t="n"/>
      <c r="BQ438" s="68" t="n"/>
      <c r="BR438" s="68" t="n"/>
      <c r="BS438" s="68" t="n"/>
      <c r="BT438" s="68" t="n"/>
      <c r="BU438" s="68" t="n"/>
      <c r="BV438" s="68" t="n"/>
      <c r="BW438" s="68" t="n"/>
      <c r="BX438" s="68" t="n"/>
      <c r="BY438" s="68" t="n"/>
      <c r="BZ438" s="68" t="n"/>
      <c r="CA438" s="68" t="n"/>
      <c r="CB438" s="68" t="n"/>
      <c r="CC438" s="68" t="n"/>
      <c r="CD438" s="68" t="n"/>
      <c r="CE438" s="68" t="n"/>
      <c r="CF438" s="68" t="n"/>
      <c r="CG438" s="68" t="n"/>
      <c r="CH438" s="68" t="n"/>
      <c r="CI438" s="68" t="n"/>
      <c r="CJ438" s="68" t="n"/>
      <c r="CK438" s="68" t="n"/>
      <c r="CL438" s="68" t="n"/>
      <c r="CM438" s="68" t="n"/>
      <c r="CN438" s="68" t="n"/>
      <c r="CO438" s="68" t="n"/>
      <c r="CP438" s="68" t="n"/>
      <c r="CQ438" s="68" t="n"/>
      <c r="CR438" s="68" t="n"/>
      <c r="CS438" s="68" t="n"/>
      <c r="CT438" s="68" t="n"/>
      <c r="CU438" s="68" t="n"/>
      <c r="CV438" s="68" t="n"/>
    </row>
    <row r="439" ht="31.5" customFormat="1" customHeight="1" s="69">
      <c r="A439" s="56" t="n"/>
      <c r="B439" s="57" t="n"/>
      <c r="C439" s="460" t="n"/>
      <c r="D439" s="57" t="n"/>
      <c r="E439" s="57" t="n"/>
      <c r="F439" s="58" t="n"/>
      <c r="G439" s="59" t="n"/>
      <c r="H439" s="59" t="n"/>
      <c r="I439" s="59" t="n"/>
      <c r="J439" s="59" t="n"/>
      <c r="K439" s="153" t="n"/>
      <c r="L439" s="154" t="n"/>
      <c r="M439" s="155" t="n"/>
      <c r="N439" s="94" t="n"/>
      <c r="O439" s="94" t="n"/>
      <c r="P439" s="94" t="n"/>
      <c r="Q439" s="94" t="n"/>
      <c r="R439" s="94" t="n"/>
      <c r="S439" s="60" t="n"/>
      <c r="T439" s="60" t="n"/>
      <c r="U439" s="94" t="n"/>
      <c r="V439" s="94" t="n"/>
      <c r="W439" s="94" t="n"/>
      <c r="X439" s="94" t="n"/>
      <c r="Y439" s="94" t="n"/>
      <c r="Z439" s="60" t="n"/>
      <c r="AA439" s="60" t="n"/>
      <c r="AB439" s="94" t="n"/>
      <c r="AC439" s="94" t="n"/>
      <c r="AD439" s="94" t="n"/>
      <c r="AE439" s="94" t="n"/>
      <c r="AF439" s="94" t="n"/>
      <c r="AG439" s="60" t="n"/>
      <c r="AH439" s="60" t="n"/>
      <c r="AI439" s="61" t="n"/>
      <c r="AJ439" s="62" t="n"/>
      <c r="AK439" s="63" t="n"/>
      <c r="AL439" s="60" t="n"/>
      <c r="AM439" s="60" t="n"/>
      <c r="AN439" s="64" t="n"/>
      <c r="AO439" s="64" t="n"/>
      <c r="AP439" s="64" t="n"/>
      <c r="AQ439" s="64" t="n"/>
      <c r="AR439" s="64" t="n"/>
      <c r="AS439" s="64" t="n"/>
      <c r="AT439" s="64" t="n"/>
      <c r="AU439" s="64" t="n"/>
      <c r="AV439" s="64" t="n"/>
      <c r="AW439" s="65" t="n"/>
      <c r="AX439" s="66" t="n"/>
      <c r="AY439" s="461" t="n"/>
      <c r="AZ439" s="67" t="n"/>
      <c r="BA439" s="66" t="n"/>
      <c r="BB439" s="66" t="n"/>
      <c r="BC439" s="66" t="n"/>
      <c r="BD439" s="66" t="n"/>
      <c r="BE439" s="66" t="n"/>
      <c r="BF439" s="24" t="n"/>
      <c r="BG439" s="68" t="n"/>
      <c r="BH439" s="68" t="n"/>
      <c r="BI439" s="68" t="n"/>
      <c r="BJ439" s="68" t="n"/>
      <c r="BK439" s="68" t="n"/>
      <c r="BL439" s="68" t="n"/>
      <c r="BM439" s="68" t="n"/>
      <c r="BN439" s="68" t="n"/>
      <c r="BO439" s="68" t="n"/>
      <c r="BP439" s="68" t="n"/>
      <c r="BQ439" s="68" t="n"/>
      <c r="BR439" s="68" t="n"/>
      <c r="BS439" s="68" t="n"/>
      <c r="BT439" s="68" t="n"/>
      <c r="BU439" s="68" t="n"/>
      <c r="BV439" s="68" t="n"/>
      <c r="BW439" s="68" t="n"/>
      <c r="BX439" s="68" t="n"/>
      <c r="BY439" s="68" t="n"/>
      <c r="BZ439" s="68" t="n"/>
      <c r="CA439" s="68" t="n"/>
      <c r="CB439" s="68" t="n"/>
      <c r="CC439" s="68" t="n"/>
      <c r="CD439" s="68" t="n"/>
      <c r="CE439" s="68" t="n"/>
      <c r="CF439" s="68" t="n"/>
      <c r="CG439" s="68" t="n"/>
      <c r="CH439" s="68" t="n"/>
      <c r="CI439" s="68" t="n"/>
      <c r="CJ439" s="68" t="n"/>
      <c r="CK439" s="68" t="n"/>
      <c r="CL439" s="68" t="n"/>
      <c r="CM439" s="68" t="n"/>
      <c r="CN439" s="68" t="n"/>
      <c r="CO439" s="68" t="n"/>
      <c r="CP439" s="68" t="n"/>
      <c r="CQ439" s="68" t="n"/>
      <c r="CR439" s="68" t="n"/>
      <c r="CS439" s="68" t="n"/>
      <c r="CT439" s="68" t="n"/>
      <c r="CU439" s="68" t="n"/>
      <c r="CV439" s="68" t="n"/>
    </row>
    <row r="440" ht="31.5" customFormat="1" customHeight="1" s="69">
      <c r="A440" s="56" t="n"/>
      <c r="B440" s="57" t="n"/>
      <c r="C440" s="460" t="n"/>
      <c r="D440" s="57" t="n"/>
      <c r="E440" s="57" t="n"/>
      <c r="F440" s="58" t="n"/>
      <c r="G440" s="59" t="n"/>
      <c r="H440" s="59" t="n"/>
      <c r="I440" s="59" t="n"/>
      <c r="J440" s="59" t="n"/>
      <c r="K440" s="153" t="n"/>
      <c r="L440" s="154" t="n"/>
      <c r="M440" s="155" t="n"/>
      <c r="N440" s="94" t="n"/>
      <c r="O440" s="94" t="n"/>
      <c r="P440" s="94" t="n"/>
      <c r="Q440" s="94" t="n"/>
      <c r="R440" s="94" t="n"/>
      <c r="S440" s="60" t="n"/>
      <c r="T440" s="60" t="n"/>
      <c r="U440" s="94" t="n"/>
      <c r="V440" s="94" t="n"/>
      <c r="W440" s="94" t="n"/>
      <c r="X440" s="94" t="n"/>
      <c r="Y440" s="94" t="n"/>
      <c r="Z440" s="60" t="n"/>
      <c r="AA440" s="60" t="n"/>
      <c r="AB440" s="94" t="n"/>
      <c r="AC440" s="94" t="n"/>
      <c r="AD440" s="94" t="n"/>
      <c r="AE440" s="94" t="n"/>
      <c r="AF440" s="94" t="n"/>
      <c r="AG440" s="60" t="n"/>
      <c r="AH440" s="60" t="n"/>
      <c r="AI440" s="61" t="n"/>
      <c r="AJ440" s="62" t="n"/>
      <c r="AK440" s="63" t="n"/>
      <c r="AL440" s="60" t="n"/>
      <c r="AM440" s="60" t="n"/>
      <c r="AN440" s="64" t="n"/>
      <c r="AO440" s="64" t="n"/>
      <c r="AP440" s="64" t="n"/>
      <c r="AQ440" s="64" t="n"/>
      <c r="AR440" s="64" t="n"/>
      <c r="AS440" s="64" t="n"/>
      <c r="AT440" s="64" t="n"/>
      <c r="AU440" s="64" t="n"/>
      <c r="AV440" s="64" t="n"/>
      <c r="AW440" s="65" t="n"/>
      <c r="AX440" s="66" t="n"/>
      <c r="AY440" s="461" t="n"/>
      <c r="AZ440" s="67" t="n"/>
      <c r="BA440" s="66" t="n"/>
      <c r="BB440" s="66" t="n"/>
      <c r="BC440" s="66" t="n"/>
      <c r="BD440" s="66" t="n"/>
      <c r="BE440" s="66" t="n"/>
      <c r="BF440" s="24" t="n"/>
      <c r="BG440" s="68" t="n"/>
      <c r="BH440" s="68" t="n"/>
      <c r="BI440" s="68" t="n"/>
      <c r="BJ440" s="68" t="n"/>
      <c r="BK440" s="68" t="n"/>
      <c r="BL440" s="68" t="n"/>
      <c r="BM440" s="68" t="n"/>
      <c r="BN440" s="68" t="n"/>
      <c r="BO440" s="68" t="n"/>
      <c r="BP440" s="68" t="n"/>
      <c r="BQ440" s="68" t="n"/>
      <c r="BR440" s="68" t="n"/>
      <c r="BS440" s="68" t="n"/>
      <c r="BT440" s="68" t="n"/>
      <c r="BU440" s="68" t="n"/>
      <c r="BV440" s="68" t="n"/>
      <c r="BW440" s="68" t="n"/>
      <c r="BX440" s="68" t="n"/>
      <c r="BY440" s="68" t="n"/>
      <c r="BZ440" s="68" t="n"/>
      <c r="CA440" s="68" t="n"/>
      <c r="CB440" s="68" t="n"/>
      <c r="CC440" s="68" t="n"/>
      <c r="CD440" s="68" t="n"/>
      <c r="CE440" s="68" t="n"/>
      <c r="CF440" s="68" t="n"/>
      <c r="CG440" s="68" t="n"/>
      <c r="CH440" s="68" t="n"/>
      <c r="CI440" s="68" t="n"/>
      <c r="CJ440" s="68" t="n"/>
      <c r="CK440" s="68" t="n"/>
      <c r="CL440" s="68" t="n"/>
      <c r="CM440" s="68" t="n"/>
      <c r="CN440" s="68" t="n"/>
      <c r="CO440" s="68" t="n"/>
      <c r="CP440" s="68" t="n"/>
      <c r="CQ440" s="68" t="n"/>
      <c r="CR440" s="68" t="n"/>
      <c r="CS440" s="68" t="n"/>
      <c r="CT440" s="68" t="n"/>
      <c r="CU440" s="68" t="n"/>
      <c r="CV440" s="68" t="n"/>
    </row>
    <row r="441" ht="31.5" customFormat="1" customHeight="1" s="69">
      <c r="A441" s="56" t="n"/>
      <c r="B441" s="57" t="n"/>
      <c r="C441" s="460" t="n"/>
      <c r="D441" s="57" t="n"/>
      <c r="E441" s="57" t="n"/>
      <c r="F441" s="58" t="n"/>
      <c r="G441" s="59" t="n"/>
      <c r="H441" s="59" t="n"/>
      <c r="I441" s="59" t="n"/>
      <c r="J441" s="59" t="n"/>
      <c r="K441" s="153" t="n"/>
      <c r="L441" s="154" t="n"/>
      <c r="M441" s="155" t="n"/>
      <c r="N441" s="94" t="n"/>
      <c r="O441" s="94" t="n"/>
      <c r="P441" s="94" t="n"/>
      <c r="Q441" s="94" t="n"/>
      <c r="R441" s="94" t="n"/>
      <c r="S441" s="60" t="n"/>
      <c r="T441" s="60" t="n"/>
      <c r="U441" s="94" t="n"/>
      <c r="V441" s="94" t="n"/>
      <c r="W441" s="94" t="n"/>
      <c r="X441" s="94" t="n"/>
      <c r="Y441" s="94" t="n"/>
      <c r="Z441" s="60" t="n"/>
      <c r="AA441" s="60" t="n"/>
      <c r="AB441" s="94" t="n"/>
      <c r="AC441" s="94" t="n"/>
      <c r="AD441" s="94" t="n"/>
      <c r="AE441" s="94" t="n"/>
      <c r="AF441" s="94" t="n"/>
      <c r="AG441" s="60" t="n"/>
      <c r="AH441" s="60" t="n"/>
      <c r="AI441" s="61" t="n"/>
      <c r="AJ441" s="62" t="n"/>
      <c r="AK441" s="63" t="n"/>
      <c r="AL441" s="60" t="n"/>
      <c r="AM441" s="60" t="n"/>
      <c r="AN441" s="64" t="n"/>
      <c r="AO441" s="64" t="n"/>
      <c r="AP441" s="64" t="n"/>
      <c r="AQ441" s="64" t="n"/>
      <c r="AR441" s="64" t="n"/>
      <c r="AS441" s="64" t="n"/>
      <c r="AT441" s="64" t="n"/>
      <c r="AU441" s="64" t="n"/>
      <c r="AV441" s="64" t="n"/>
      <c r="AW441" s="65" t="n"/>
      <c r="AX441" s="66" t="n"/>
      <c r="AY441" s="461" t="n"/>
      <c r="AZ441" s="67" t="n"/>
      <c r="BA441" s="66" t="n"/>
      <c r="BB441" s="66" t="n"/>
      <c r="BC441" s="66" t="n"/>
      <c r="BD441" s="66" t="n"/>
      <c r="BE441" s="66" t="n"/>
      <c r="BF441" s="24" t="n"/>
      <c r="BG441" s="68" t="n"/>
      <c r="BH441" s="68" t="n"/>
      <c r="BI441" s="68" t="n"/>
      <c r="BJ441" s="68" t="n"/>
      <c r="BK441" s="68" t="n"/>
      <c r="BL441" s="68" t="n"/>
      <c r="BM441" s="68" t="n"/>
      <c r="BN441" s="68" t="n"/>
      <c r="BO441" s="68" t="n"/>
      <c r="BP441" s="68" t="n"/>
      <c r="BQ441" s="68" t="n"/>
      <c r="BR441" s="68" t="n"/>
      <c r="BS441" s="68" t="n"/>
      <c r="BT441" s="68" t="n"/>
      <c r="BU441" s="68" t="n"/>
      <c r="BV441" s="68" t="n"/>
      <c r="BW441" s="68" t="n"/>
      <c r="BX441" s="68" t="n"/>
      <c r="BY441" s="68" t="n"/>
      <c r="BZ441" s="68" t="n"/>
      <c r="CA441" s="68" t="n"/>
      <c r="CB441" s="68" t="n"/>
      <c r="CC441" s="68" t="n"/>
      <c r="CD441" s="68" t="n"/>
      <c r="CE441" s="68" t="n"/>
      <c r="CF441" s="68" t="n"/>
      <c r="CG441" s="68" t="n"/>
      <c r="CH441" s="68" t="n"/>
      <c r="CI441" s="68" t="n"/>
      <c r="CJ441" s="68" t="n"/>
      <c r="CK441" s="68" t="n"/>
      <c r="CL441" s="68" t="n"/>
      <c r="CM441" s="68" t="n"/>
      <c r="CN441" s="68" t="n"/>
      <c r="CO441" s="68" t="n"/>
      <c r="CP441" s="68" t="n"/>
      <c r="CQ441" s="68" t="n"/>
      <c r="CR441" s="68" t="n"/>
      <c r="CS441" s="68" t="n"/>
      <c r="CT441" s="68" t="n"/>
      <c r="CU441" s="68" t="n"/>
      <c r="CV441" s="68" t="n"/>
    </row>
    <row r="442" ht="31.5" customFormat="1" customHeight="1" s="69">
      <c r="A442" s="56" t="n"/>
      <c r="B442" s="57" t="n"/>
      <c r="C442" s="460" t="n"/>
      <c r="D442" s="57" t="n"/>
      <c r="E442" s="57" t="n"/>
      <c r="F442" s="58" t="n"/>
      <c r="G442" s="59" t="n"/>
      <c r="H442" s="59" t="n"/>
      <c r="I442" s="59" t="n"/>
      <c r="J442" s="59" t="n"/>
      <c r="K442" s="153" t="n"/>
      <c r="L442" s="154" t="n"/>
      <c r="M442" s="155" t="n"/>
      <c r="N442" s="94" t="n"/>
      <c r="O442" s="94" t="n"/>
      <c r="P442" s="94" t="n"/>
      <c r="Q442" s="94" t="n"/>
      <c r="R442" s="94" t="n"/>
      <c r="S442" s="60" t="n"/>
      <c r="T442" s="60" t="n"/>
      <c r="U442" s="94" t="n"/>
      <c r="V442" s="94" t="n"/>
      <c r="W442" s="94" t="n"/>
      <c r="X442" s="94" t="n"/>
      <c r="Y442" s="94" t="n"/>
      <c r="Z442" s="60" t="n"/>
      <c r="AA442" s="60" t="n"/>
      <c r="AB442" s="94" t="n"/>
      <c r="AC442" s="94" t="n"/>
      <c r="AD442" s="94" t="n"/>
      <c r="AE442" s="94" t="n"/>
      <c r="AF442" s="94" t="n"/>
      <c r="AG442" s="60" t="n"/>
      <c r="AH442" s="60" t="n"/>
      <c r="AI442" s="61" t="n"/>
      <c r="AJ442" s="62" t="n"/>
      <c r="AK442" s="63" t="n"/>
      <c r="AL442" s="60" t="n"/>
      <c r="AM442" s="60" t="n"/>
      <c r="AN442" s="64" t="n"/>
      <c r="AO442" s="64" t="n"/>
      <c r="AP442" s="64" t="n"/>
      <c r="AQ442" s="64" t="n"/>
      <c r="AR442" s="64" t="n"/>
      <c r="AS442" s="64" t="n"/>
      <c r="AT442" s="64" t="n"/>
      <c r="AU442" s="64" t="n"/>
      <c r="AV442" s="64" t="n"/>
      <c r="AW442" s="65" t="n"/>
      <c r="AX442" s="66" t="n"/>
      <c r="AY442" s="461" t="n"/>
      <c r="AZ442" s="67" t="n"/>
      <c r="BA442" s="66" t="n"/>
      <c r="BB442" s="66" t="n"/>
      <c r="BC442" s="66" t="n"/>
      <c r="BD442" s="66" t="n"/>
      <c r="BE442" s="66" t="n"/>
      <c r="BF442" s="24" t="n"/>
      <c r="BG442" s="68" t="n"/>
      <c r="BH442" s="68" t="n"/>
      <c r="BI442" s="68" t="n"/>
      <c r="BJ442" s="68" t="n"/>
      <c r="BK442" s="68" t="n"/>
      <c r="BL442" s="68" t="n"/>
      <c r="BM442" s="68" t="n"/>
      <c r="BN442" s="68" t="n"/>
      <c r="BO442" s="68" t="n"/>
      <c r="BP442" s="68" t="n"/>
      <c r="BQ442" s="68" t="n"/>
      <c r="BR442" s="68" t="n"/>
      <c r="BS442" s="68" t="n"/>
      <c r="BT442" s="68" t="n"/>
      <c r="BU442" s="68" t="n"/>
      <c r="BV442" s="68" t="n"/>
      <c r="BW442" s="68" t="n"/>
      <c r="BX442" s="68" t="n"/>
      <c r="BY442" s="68" t="n"/>
      <c r="BZ442" s="68" t="n"/>
      <c r="CA442" s="68" t="n"/>
      <c r="CB442" s="68" t="n"/>
      <c r="CC442" s="68" t="n"/>
      <c r="CD442" s="68" t="n"/>
      <c r="CE442" s="68" t="n"/>
      <c r="CF442" s="68" t="n"/>
      <c r="CG442" s="68" t="n"/>
      <c r="CH442" s="68" t="n"/>
      <c r="CI442" s="68" t="n"/>
      <c r="CJ442" s="68" t="n"/>
      <c r="CK442" s="68" t="n"/>
      <c r="CL442" s="68" t="n"/>
      <c r="CM442" s="68" t="n"/>
      <c r="CN442" s="68" t="n"/>
      <c r="CO442" s="68" t="n"/>
      <c r="CP442" s="68" t="n"/>
      <c r="CQ442" s="68" t="n"/>
      <c r="CR442" s="68" t="n"/>
      <c r="CS442" s="68" t="n"/>
      <c r="CT442" s="68" t="n"/>
      <c r="CU442" s="68" t="n"/>
      <c r="CV442" s="68" t="n"/>
    </row>
    <row r="443" ht="31.5" customFormat="1" customHeight="1" s="69">
      <c r="A443" s="56" t="n"/>
      <c r="B443" s="57" t="n"/>
      <c r="C443" s="460" t="n"/>
      <c r="D443" s="57" t="n"/>
      <c r="E443" s="57" t="n"/>
      <c r="F443" s="58" t="n"/>
      <c r="G443" s="59" t="n"/>
      <c r="H443" s="59" t="n"/>
      <c r="I443" s="59" t="n"/>
      <c r="J443" s="59" t="n"/>
      <c r="K443" s="153" t="n"/>
      <c r="L443" s="154" t="n"/>
      <c r="M443" s="155" t="n"/>
      <c r="N443" s="94" t="n"/>
      <c r="O443" s="94" t="n"/>
      <c r="P443" s="94" t="n"/>
      <c r="Q443" s="94" t="n"/>
      <c r="R443" s="94" t="n"/>
      <c r="S443" s="60" t="n"/>
      <c r="T443" s="60" t="n"/>
      <c r="U443" s="94" t="n"/>
      <c r="V443" s="94" t="n"/>
      <c r="W443" s="94" t="n"/>
      <c r="X443" s="94" t="n"/>
      <c r="Y443" s="94" t="n"/>
      <c r="Z443" s="60" t="n"/>
      <c r="AA443" s="60" t="n"/>
      <c r="AB443" s="94" t="n"/>
      <c r="AC443" s="94" t="n"/>
      <c r="AD443" s="94" t="n"/>
      <c r="AE443" s="94" t="n"/>
      <c r="AF443" s="94" t="n"/>
      <c r="AG443" s="60" t="n"/>
      <c r="AH443" s="60" t="n"/>
      <c r="AI443" s="61" t="n"/>
      <c r="AJ443" s="62" t="n"/>
      <c r="AK443" s="63" t="n"/>
      <c r="AL443" s="60" t="n"/>
      <c r="AM443" s="60" t="n"/>
      <c r="AN443" s="64" t="n"/>
      <c r="AO443" s="64" t="n"/>
      <c r="AP443" s="64" t="n"/>
      <c r="AQ443" s="64" t="n"/>
      <c r="AR443" s="64" t="n"/>
      <c r="AS443" s="64" t="n"/>
      <c r="AT443" s="64" t="n"/>
      <c r="AU443" s="64" t="n"/>
      <c r="AV443" s="64" t="n"/>
      <c r="AW443" s="65" t="n"/>
      <c r="AX443" s="66" t="n"/>
      <c r="AY443" s="461" t="n"/>
      <c r="AZ443" s="67" t="n"/>
      <c r="BA443" s="66" t="n"/>
      <c r="BB443" s="66" t="n"/>
      <c r="BC443" s="66" t="n"/>
      <c r="BD443" s="66" t="n"/>
      <c r="BE443" s="66" t="n"/>
      <c r="BF443" s="24" t="n"/>
      <c r="BG443" s="68" t="n"/>
      <c r="BH443" s="68" t="n"/>
      <c r="BI443" s="68" t="n"/>
      <c r="BJ443" s="68" t="n"/>
      <c r="BK443" s="68" t="n"/>
      <c r="BL443" s="68" t="n"/>
      <c r="BM443" s="68" t="n"/>
      <c r="BN443" s="68" t="n"/>
      <c r="BO443" s="68" t="n"/>
      <c r="BP443" s="68" t="n"/>
      <c r="BQ443" s="68" t="n"/>
      <c r="BR443" s="68" t="n"/>
      <c r="BS443" s="68" t="n"/>
      <c r="BT443" s="68" t="n"/>
      <c r="BU443" s="68" t="n"/>
      <c r="BV443" s="68" t="n"/>
      <c r="BW443" s="68" t="n"/>
      <c r="BX443" s="68" t="n"/>
      <c r="BY443" s="68" t="n"/>
      <c r="BZ443" s="68" t="n"/>
      <c r="CA443" s="68" t="n"/>
      <c r="CB443" s="68" t="n"/>
      <c r="CC443" s="68" t="n"/>
      <c r="CD443" s="68" t="n"/>
      <c r="CE443" s="68" t="n"/>
      <c r="CF443" s="68" t="n"/>
      <c r="CG443" s="68" t="n"/>
      <c r="CH443" s="68" t="n"/>
      <c r="CI443" s="68" t="n"/>
      <c r="CJ443" s="68" t="n"/>
      <c r="CK443" s="68" t="n"/>
      <c r="CL443" s="68" t="n"/>
      <c r="CM443" s="68" t="n"/>
      <c r="CN443" s="68" t="n"/>
      <c r="CO443" s="68" t="n"/>
      <c r="CP443" s="68" t="n"/>
      <c r="CQ443" s="68" t="n"/>
      <c r="CR443" s="68" t="n"/>
      <c r="CS443" s="68" t="n"/>
      <c r="CT443" s="68" t="n"/>
      <c r="CU443" s="68" t="n"/>
      <c r="CV443" s="68" t="n"/>
    </row>
    <row r="444" ht="31.5" customFormat="1" customHeight="1" s="69">
      <c r="A444" s="56" t="n"/>
      <c r="B444" s="57" t="n"/>
      <c r="C444" s="460" t="n"/>
      <c r="D444" s="57" t="n"/>
      <c r="E444" s="57" t="n"/>
      <c r="F444" s="58" t="n"/>
      <c r="G444" s="59" t="n"/>
      <c r="H444" s="59" t="n"/>
      <c r="I444" s="59" t="n"/>
      <c r="J444" s="59" t="n"/>
      <c r="K444" s="153" t="n"/>
      <c r="L444" s="154" t="n"/>
      <c r="M444" s="155" t="n"/>
      <c r="N444" s="94" t="n"/>
      <c r="O444" s="94" t="n"/>
      <c r="P444" s="94" t="n"/>
      <c r="Q444" s="94" t="n"/>
      <c r="R444" s="94" t="n"/>
      <c r="S444" s="60" t="n"/>
      <c r="T444" s="60" t="n"/>
      <c r="U444" s="94" t="n"/>
      <c r="V444" s="94" t="n"/>
      <c r="W444" s="94" t="n"/>
      <c r="X444" s="94" t="n"/>
      <c r="Y444" s="94" t="n"/>
      <c r="Z444" s="60" t="n"/>
      <c r="AA444" s="60" t="n"/>
      <c r="AB444" s="94" t="n"/>
      <c r="AC444" s="94" t="n"/>
      <c r="AD444" s="94" t="n"/>
      <c r="AE444" s="94" t="n"/>
      <c r="AF444" s="94" t="n"/>
      <c r="AG444" s="60" t="n"/>
      <c r="AH444" s="60" t="n"/>
      <c r="AI444" s="61" t="n"/>
      <c r="AJ444" s="62" t="n"/>
      <c r="AK444" s="63" t="n"/>
      <c r="AL444" s="60" t="n"/>
      <c r="AM444" s="60" t="n"/>
      <c r="AN444" s="64" t="n"/>
      <c r="AO444" s="64" t="n"/>
      <c r="AP444" s="64" t="n"/>
      <c r="AQ444" s="64" t="n"/>
      <c r="AR444" s="64" t="n"/>
      <c r="AS444" s="64" t="n"/>
      <c r="AT444" s="64" t="n"/>
      <c r="AU444" s="64" t="n"/>
      <c r="AV444" s="64" t="n"/>
      <c r="AW444" s="65" t="n"/>
      <c r="AX444" s="66" t="n"/>
      <c r="AY444" s="461" t="n"/>
      <c r="AZ444" s="67" t="n"/>
      <c r="BA444" s="66" t="n"/>
      <c r="BB444" s="66" t="n"/>
      <c r="BC444" s="66" t="n"/>
      <c r="BD444" s="66" t="n"/>
      <c r="BE444" s="66" t="n"/>
      <c r="BF444" s="24" t="n"/>
      <c r="BG444" s="68" t="n"/>
      <c r="BH444" s="68" t="n"/>
      <c r="BI444" s="68" t="n"/>
      <c r="BJ444" s="68" t="n"/>
      <c r="BK444" s="68" t="n"/>
      <c r="BL444" s="68" t="n"/>
      <c r="BM444" s="68" t="n"/>
      <c r="BN444" s="68" t="n"/>
      <c r="BO444" s="68" t="n"/>
      <c r="BP444" s="68" t="n"/>
      <c r="BQ444" s="68" t="n"/>
      <c r="BR444" s="68" t="n"/>
      <c r="BS444" s="68" t="n"/>
      <c r="BT444" s="68" t="n"/>
      <c r="BU444" s="68" t="n"/>
      <c r="BV444" s="68" t="n"/>
      <c r="BW444" s="68" t="n"/>
      <c r="BX444" s="68" t="n"/>
      <c r="BY444" s="68" t="n"/>
      <c r="BZ444" s="68" t="n"/>
      <c r="CA444" s="68" t="n"/>
      <c r="CB444" s="68" t="n"/>
      <c r="CC444" s="68" t="n"/>
      <c r="CD444" s="68" t="n"/>
      <c r="CE444" s="68" t="n"/>
      <c r="CF444" s="68" t="n"/>
      <c r="CG444" s="68" t="n"/>
      <c r="CH444" s="68" t="n"/>
      <c r="CI444" s="68" t="n"/>
      <c r="CJ444" s="68" t="n"/>
      <c r="CK444" s="68" t="n"/>
      <c r="CL444" s="68" t="n"/>
      <c r="CM444" s="68" t="n"/>
      <c r="CN444" s="68" t="n"/>
      <c r="CO444" s="68" t="n"/>
      <c r="CP444" s="68" t="n"/>
      <c r="CQ444" s="68" t="n"/>
      <c r="CR444" s="68" t="n"/>
      <c r="CS444" s="68" t="n"/>
      <c r="CT444" s="68" t="n"/>
      <c r="CU444" s="68" t="n"/>
      <c r="CV444" s="68" t="n"/>
    </row>
    <row r="445" ht="31.5" customFormat="1" customHeight="1" s="69">
      <c r="A445" s="56" t="n"/>
      <c r="B445" s="57" t="n"/>
      <c r="C445" s="460" t="n"/>
      <c r="D445" s="57" t="n"/>
      <c r="E445" s="57" t="n"/>
      <c r="F445" s="58" t="n"/>
      <c r="G445" s="59" t="n"/>
      <c r="H445" s="59" t="n"/>
      <c r="I445" s="59" t="n"/>
      <c r="J445" s="59" t="n"/>
      <c r="K445" s="153" t="n"/>
      <c r="L445" s="154" t="n"/>
      <c r="M445" s="155" t="n"/>
      <c r="N445" s="94" t="n"/>
      <c r="O445" s="94" t="n"/>
      <c r="P445" s="94" t="n"/>
      <c r="Q445" s="94" t="n"/>
      <c r="R445" s="94" t="n"/>
      <c r="S445" s="60" t="n"/>
      <c r="T445" s="60" t="n"/>
      <c r="U445" s="94" t="n"/>
      <c r="V445" s="94" t="n"/>
      <c r="W445" s="94" t="n"/>
      <c r="X445" s="94" t="n"/>
      <c r="Y445" s="94" t="n"/>
      <c r="Z445" s="60" t="n"/>
      <c r="AA445" s="60" t="n"/>
      <c r="AB445" s="94" t="n"/>
      <c r="AC445" s="94" t="n"/>
      <c r="AD445" s="94" t="n"/>
      <c r="AE445" s="94" t="n"/>
      <c r="AF445" s="94" t="n"/>
      <c r="AG445" s="60" t="n"/>
      <c r="AH445" s="60" t="n"/>
      <c r="AI445" s="61" t="n"/>
      <c r="AJ445" s="62" t="n"/>
      <c r="AK445" s="63" t="n"/>
      <c r="AL445" s="60" t="n"/>
      <c r="AM445" s="60" t="n"/>
      <c r="AN445" s="64" t="n"/>
      <c r="AO445" s="64" t="n"/>
      <c r="AP445" s="64" t="n"/>
      <c r="AQ445" s="64" t="n"/>
      <c r="AR445" s="64" t="n"/>
      <c r="AS445" s="64" t="n"/>
      <c r="AT445" s="64" t="n"/>
      <c r="AU445" s="64" t="n"/>
      <c r="AV445" s="64" t="n"/>
      <c r="AW445" s="65" t="n"/>
      <c r="AX445" s="66" t="n"/>
      <c r="AY445" s="461" t="n"/>
      <c r="AZ445" s="67" t="n"/>
      <c r="BA445" s="66" t="n"/>
      <c r="BB445" s="66" t="n"/>
      <c r="BC445" s="66" t="n"/>
      <c r="BD445" s="66" t="n"/>
      <c r="BE445" s="66" t="n"/>
      <c r="BF445" s="24" t="n"/>
      <c r="BG445" s="68" t="n"/>
      <c r="BH445" s="68" t="n"/>
      <c r="BI445" s="68" t="n"/>
      <c r="BJ445" s="68" t="n"/>
      <c r="BK445" s="68" t="n"/>
      <c r="BL445" s="68" t="n"/>
      <c r="BM445" s="68" t="n"/>
      <c r="BN445" s="68" t="n"/>
      <c r="BO445" s="68" t="n"/>
      <c r="BP445" s="68" t="n"/>
      <c r="BQ445" s="68" t="n"/>
      <c r="BR445" s="68" t="n"/>
      <c r="BS445" s="68" t="n"/>
      <c r="BT445" s="68" t="n"/>
      <c r="BU445" s="68" t="n"/>
      <c r="BV445" s="68" t="n"/>
      <c r="BW445" s="68" t="n"/>
      <c r="BX445" s="68" t="n"/>
      <c r="BY445" s="68" t="n"/>
      <c r="BZ445" s="68" t="n"/>
      <c r="CA445" s="68" t="n"/>
      <c r="CB445" s="68" t="n"/>
      <c r="CC445" s="68" t="n"/>
      <c r="CD445" s="68" t="n"/>
      <c r="CE445" s="68" t="n"/>
      <c r="CF445" s="68" t="n"/>
      <c r="CG445" s="68" t="n"/>
      <c r="CH445" s="68" t="n"/>
      <c r="CI445" s="68" t="n"/>
      <c r="CJ445" s="68" t="n"/>
      <c r="CK445" s="68" t="n"/>
      <c r="CL445" s="68" t="n"/>
      <c r="CM445" s="68" t="n"/>
      <c r="CN445" s="68" t="n"/>
      <c r="CO445" s="68" t="n"/>
      <c r="CP445" s="68" t="n"/>
      <c r="CQ445" s="68" t="n"/>
      <c r="CR445" s="68" t="n"/>
      <c r="CS445" s="68" t="n"/>
      <c r="CT445" s="68" t="n"/>
      <c r="CU445" s="68" t="n"/>
      <c r="CV445" s="68" t="n"/>
    </row>
    <row r="446" ht="31.5" customFormat="1" customHeight="1" s="69">
      <c r="A446" s="56" t="n"/>
      <c r="B446" s="57" t="n"/>
      <c r="C446" s="460" t="n"/>
      <c r="D446" s="57" t="n"/>
      <c r="E446" s="57" t="n"/>
      <c r="F446" s="58" t="n"/>
      <c r="G446" s="59" t="n"/>
      <c r="H446" s="59" t="n"/>
      <c r="I446" s="59" t="n"/>
      <c r="J446" s="59" t="n"/>
      <c r="K446" s="153" t="n"/>
      <c r="L446" s="154" t="n"/>
      <c r="M446" s="155" t="n"/>
      <c r="N446" s="94" t="n"/>
      <c r="O446" s="94" t="n"/>
      <c r="P446" s="94" t="n"/>
      <c r="Q446" s="94" t="n"/>
      <c r="R446" s="94" t="n"/>
      <c r="S446" s="60" t="n"/>
      <c r="T446" s="60" t="n"/>
      <c r="U446" s="94" t="n"/>
      <c r="V446" s="94" t="n"/>
      <c r="W446" s="94" t="n"/>
      <c r="X446" s="94" t="n"/>
      <c r="Y446" s="94" t="n"/>
      <c r="Z446" s="60" t="n"/>
      <c r="AA446" s="60" t="n"/>
      <c r="AB446" s="94" t="n"/>
      <c r="AC446" s="94" t="n"/>
      <c r="AD446" s="94" t="n"/>
      <c r="AE446" s="94" t="n"/>
      <c r="AF446" s="94" t="n"/>
      <c r="AG446" s="60" t="n"/>
      <c r="AH446" s="60" t="n"/>
      <c r="AI446" s="61" t="n"/>
      <c r="AJ446" s="62" t="n"/>
      <c r="AK446" s="63" t="n"/>
      <c r="AL446" s="60" t="n"/>
      <c r="AM446" s="60" t="n"/>
      <c r="AN446" s="64" t="n"/>
      <c r="AO446" s="64" t="n"/>
      <c r="AP446" s="64" t="n"/>
      <c r="AQ446" s="64" t="n"/>
      <c r="AR446" s="64" t="n"/>
      <c r="AS446" s="64" t="n"/>
      <c r="AT446" s="64" t="n"/>
      <c r="AU446" s="64" t="n"/>
      <c r="AV446" s="64" t="n"/>
      <c r="AW446" s="65" t="n"/>
      <c r="AX446" s="66" t="n"/>
      <c r="AY446" s="461" t="n"/>
      <c r="AZ446" s="67" t="n"/>
      <c r="BA446" s="66" t="n"/>
      <c r="BB446" s="66" t="n"/>
      <c r="BC446" s="66" t="n"/>
      <c r="BD446" s="66" t="n"/>
      <c r="BE446" s="66" t="n"/>
      <c r="BF446" s="24" t="n"/>
      <c r="BG446" s="68" t="n"/>
      <c r="BH446" s="68" t="n"/>
      <c r="BI446" s="68" t="n"/>
      <c r="BJ446" s="68" t="n"/>
      <c r="BK446" s="68" t="n"/>
      <c r="BL446" s="68" t="n"/>
      <c r="BM446" s="68" t="n"/>
      <c r="BN446" s="68" t="n"/>
      <c r="BO446" s="68" t="n"/>
      <c r="BP446" s="68" t="n"/>
      <c r="BQ446" s="68" t="n"/>
      <c r="BR446" s="68" t="n"/>
      <c r="BS446" s="68" t="n"/>
      <c r="BT446" s="68" t="n"/>
      <c r="BU446" s="68" t="n"/>
      <c r="BV446" s="68" t="n"/>
      <c r="BW446" s="68" t="n"/>
      <c r="BX446" s="68" t="n"/>
      <c r="BY446" s="68" t="n"/>
      <c r="BZ446" s="68" t="n"/>
      <c r="CA446" s="68" t="n"/>
      <c r="CB446" s="68" t="n"/>
      <c r="CC446" s="68" t="n"/>
      <c r="CD446" s="68" t="n"/>
      <c r="CE446" s="68" t="n"/>
      <c r="CF446" s="68" t="n"/>
      <c r="CG446" s="68" t="n"/>
      <c r="CH446" s="68" t="n"/>
      <c r="CI446" s="68" t="n"/>
      <c r="CJ446" s="68" t="n"/>
      <c r="CK446" s="68" t="n"/>
      <c r="CL446" s="68" t="n"/>
      <c r="CM446" s="68" t="n"/>
      <c r="CN446" s="68" t="n"/>
      <c r="CO446" s="68" t="n"/>
      <c r="CP446" s="68" t="n"/>
      <c r="CQ446" s="68" t="n"/>
      <c r="CR446" s="68" t="n"/>
      <c r="CS446" s="68" t="n"/>
      <c r="CT446" s="68" t="n"/>
      <c r="CU446" s="68" t="n"/>
      <c r="CV446" s="68" t="n"/>
    </row>
    <row r="447" ht="31.5" customFormat="1" customHeight="1" s="69">
      <c r="A447" s="56" t="n"/>
      <c r="B447" s="57" t="n"/>
      <c r="C447" s="460" t="n"/>
      <c r="D447" s="57" t="n"/>
      <c r="E447" s="57" t="n"/>
      <c r="F447" s="58" t="n"/>
      <c r="G447" s="59" t="n"/>
      <c r="H447" s="59" t="n"/>
      <c r="I447" s="59" t="n"/>
      <c r="J447" s="59" t="n"/>
      <c r="K447" s="153" t="n"/>
      <c r="L447" s="154" t="n"/>
      <c r="M447" s="155" t="n"/>
      <c r="N447" s="94" t="n"/>
      <c r="O447" s="94" t="n"/>
      <c r="P447" s="94" t="n"/>
      <c r="Q447" s="94" t="n"/>
      <c r="R447" s="94" t="n"/>
      <c r="S447" s="60" t="n"/>
      <c r="T447" s="60" t="n"/>
      <c r="U447" s="94" t="n"/>
      <c r="V447" s="94" t="n"/>
      <c r="W447" s="94" t="n"/>
      <c r="X447" s="94" t="n"/>
      <c r="Y447" s="94" t="n"/>
      <c r="Z447" s="60" t="n"/>
      <c r="AA447" s="60" t="n"/>
      <c r="AB447" s="94" t="n"/>
      <c r="AC447" s="94" t="n"/>
      <c r="AD447" s="94" t="n"/>
      <c r="AE447" s="94" t="n"/>
      <c r="AF447" s="94" t="n"/>
      <c r="AG447" s="60" t="n"/>
      <c r="AH447" s="60" t="n"/>
      <c r="AI447" s="61" t="n"/>
      <c r="AJ447" s="62" t="n"/>
      <c r="AK447" s="63" t="n"/>
      <c r="AL447" s="60" t="n"/>
      <c r="AM447" s="60" t="n"/>
      <c r="AN447" s="64" t="n"/>
      <c r="AO447" s="64" t="n"/>
      <c r="AP447" s="64" t="n"/>
      <c r="AQ447" s="64" t="n"/>
      <c r="AR447" s="64" t="n"/>
      <c r="AS447" s="64" t="n"/>
      <c r="AT447" s="64" t="n"/>
      <c r="AU447" s="64" t="n"/>
      <c r="AV447" s="64" t="n"/>
      <c r="AW447" s="65" t="n"/>
      <c r="AX447" s="66" t="n"/>
      <c r="AY447" s="461" t="n"/>
      <c r="AZ447" s="67" t="n"/>
      <c r="BA447" s="66" t="n"/>
      <c r="BB447" s="66" t="n"/>
      <c r="BC447" s="66" t="n"/>
      <c r="BD447" s="66" t="n"/>
      <c r="BE447" s="66" t="n"/>
      <c r="BF447" s="24" t="n"/>
      <c r="BG447" s="68" t="n"/>
      <c r="BH447" s="68" t="n"/>
      <c r="BI447" s="68" t="n"/>
      <c r="BJ447" s="68" t="n"/>
      <c r="BK447" s="68" t="n"/>
      <c r="BL447" s="68" t="n"/>
      <c r="BM447" s="68" t="n"/>
      <c r="BN447" s="68" t="n"/>
      <c r="BO447" s="68" t="n"/>
      <c r="BP447" s="68" t="n"/>
      <c r="BQ447" s="68" t="n"/>
      <c r="BR447" s="68" t="n"/>
      <c r="BS447" s="68" t="n"/>
      <c r="BT447" s="68" t="n"/>
      <c r="BU447" s="68" t="n"/>
      <c r="BV447" s="68" t="n"/>
      <c r="BW447" s="68" t="n"/>
      <c r="BX447" s="68" t="n"/>
      <c r="BY447" s="68" t="n"/>
      <c r="BZ447" s="68" t="n"/>
      <c r="CA447" s="68" t="n"/>
      <c r="CB447" s="68" t="n"/>
      <c r="CC447" s="68" t="n"/>
      <c r="CD447" s="68" t="n"/>
      <c r="CE447" s="68" t="n"/>
      <c r="CF447" s="68" t="n"/>
      <c r="CG447" s="68" t="n"/>
      <c r="CH447" s="68" t="n"/>
      <c r="CI447" s="68" t="n"/>
      <c r="CJ447" s="68" t="n"/>
      <c r="CK447" s="68" t="n"/>
      <c r="CL447" s="68" t="n"/>
      <c r="CM447" s="68" t="n"/>
      <c r="CN447" s="68" t="n"/>
      <c r="CO447" s="68" t="n"/>
      <c r="CP447" s="68" t="n"/>
      <c r="CQ447" s="68" t="n"/>
      <c r="CR447" s="68" t="n"/>
      <c r="CS447" s="68" t="n"/>
      <c r="CT447" s="68" t="n"/>
      <c r="CU447" s="68" t="n"/>
      <c r="CV447" s="68" t="n"/>
    </row>
    <row r="448" ht="31.5" customFormat="1" customHeight="1" s="69">
      <c r="A448" s="56" t="n"/>
      <c r="B448" s="57" t="n"/>
      <c r="C448" s="460" t="n"/>
      <c r="D448" s="57" t="n"/>
      <c r="E448" s="57" t="n"/>
      <c r="F448" s="58" t="n"/>
      <c r="G448" s="59" t="n"/>
      <c r="H448" s="59" t="n"/>
      <c r="I448" s="59" t="n"/>
      <c r="J448" s="59" t="n"/>
      <c r="K448" s="153" t="n"/>
      <c r="L448" s="154" t="n"/>
      <c r="M448" s="155" t="n"/>
      <c r="N448" s="94" t="n"/>
      <c r="O448" s="94" t="n"/>
      <c r="P448" s="94" t="n"/>
      <c r="Q448" s="94" t="n"/>
      <c r="R448" s="94" t="n"/>
      <c r="S448" s="60" t="n"/>
      <c r="T448" s="60" t="n"/>
      <c r="U448" s="94" t="n"/>
      <c r="V448" s="94" t="n"/>
      <c r="W448" s="94" t="n"/>
      <c r="X448" s="94" t="n"/>
      <c r="Y448" s="94" t="n"/>
      <c r="Z448" s="60" t="n"/>
      <c r="AA448" s="60" t="n"/>
      <c r="AB448" s="94" t="n"/>
      <c r="AC448" s="94" t="n"/>
      <c r="AD448" s="94" t="n"/>
      <c r="AE448" s="94" t="n"/>
      <c r="AF448" s="94" t="n"/>
      <c r="AG448" s="60" t="n"/>
      <c r="AH448" s="60" t="n"/>
      <c r="AI448" s="61" t="n"/>
      <c r="AJ448" s="62" t="n"/>
      <c r="AK448" s="63" t="n"/>
      <c r="AL448" s="60" t="n"/>
      <c r="AM448" s="60" t="n"/>
      <c r="AN448" s="64" t="n"/>
      <c r="AO448" s="64" t="n"/>
      <c r="AP448" s="64" t="n"/>
      <c r="AQ448" s="64" t="n"/>
      <c r="AR448" s="64" t="n"/>
      <c r="AS448" s="64" t="n"/>
      <c r="AT448" s="64" t="n"/>
      <c r="AU448" s="64" t="n"/>
      <c r="AV448" s="64" t="n"/>
      <c r="AW448" s="65" t="n"/>
      <c r="AX448" s="66" t="n"/>
      <c r="AY448" s="461" t="n"/>
      <c r="AZ448" s="67" t="n"/>
      <c r="BA448" s="66" t="n"/>
      <c r="BB448" s="66" t="n"/>
      <c r="BC448" s="66" t="n"/>
      <c r="BD448" s="66" t="n"/>
      <c r="BE448" s="66" t="n"/>
      <c r="BF448" s="24" t="n"/>
      <c r="BG448" s="68" t="n"/>
      <c r="BH448" s="68" t="n"/>
      <c r="BI448" s="68" t="n"/>
      <c r="BJ448" s="68" t="n"/>
      <c r="BK448" s="68" t="n"/>
      <c r="BL448" s="68" t="n"/>
      <c r="BM448" s="68" t="n"/>
      <c r="BN448" s="68" t="n"/>
      <c r="BO448" s="68" t="n"/>
      <c r="BP448" s="68" t="n"/>
      <c r="BQ448" s="68" t="n"/>
      <c r="BR448" s="68" t="n"/>
      <c r="BS448" s="68" t="n"/>
      <c r="BT448" s="68" t="n"/>
      <c r="BU448" s="68" t="n"/>
      <c r="BV448" s="68" t="n"/>
      <c r="BW448" s="68" t="n"/>
      <c r="BX448" s="68" t="n"/>
      <c r="BY448" s="68" t="n"/>
      <c r="BZ448" s="68" t="n"/>
      <c r="CA448" s="68" t="n"/>
      <c r="CB448" s="68" t="n"/>
      <c r="CC448" s="68" t="n"/>
      <c r="CD448" s="68" t="n"/>
      <c r="CE448" s="68" t="n"/>
      <c r="CF448" s="68" t="n"/>
      <c r="CG448" s="68" t="n"/>
      <c r="CH448" s="68" t="n"/>
      <c r="CI448" s="68" t="n"/>
      <c r="CJ448" s="68" t="n"/>
      <c r="CK448" s="68" t="n"/>
      <c r="CL448" s="68" t="n"/>
      <c r="CM448" s="68" t="n"/>
      <c r="CN448" s="68" t="n"/>
      <c r="CO448" s="68" t="n"/>
      <c r="CP448" s="68" t="n"/>
      <c r="CQ448" s="68" t="n"/>
      <c r="CR448" s="68" t="n"/>
      <c r="CS448" s="68" t="n"/>
      <c r="CT448" s="68" t="n"/>
      <c r="CU448" s="68" t="n"/>
      <c r="CV448" s="68" t="n"/>
    </row>
    <row r="449" ht="31.5" customFormat="1" customHeight="1" s="69">
      <c r="A449" s="56" t="n"/>
      <c r="B449" s="57" t="n"/>
      <c r="C449" s="460" t="n"/>
      <c r="D449" s="57" t="n"/>
      <c r="E449" s="57" t="n"/>
      <c r="F449" s="58" t="n"/>
      <c r="G449" s="59" t="n"/>
      <c r="H449" s="59" t="n"/>
      <c r="I449" s="59" t="n"/>
      <c r="J449" s="59" t="n"/>
      <c r="K449" s="153" t="n"/>
      <c r="L449" s="154" t="n"/>
      <c r="M449" s="155" t="n"/>
      <c r="N449" s="94" t="n"/>
      <c r="O449" s="94" t="n"/>
      <c r="P449" s="94" t="n"/>
      <c r="Q449" s="94" t="n"/>
      <c r="R449" s="94" t="n"/>
      <c r="S449" s="60" t="n"/>
      <c r="T449" s="60" t="n"/>
      <c r="U449" s="94" t="n"/>
      <c r="V449" s="94" t="n"/>
      <c r="W449" s="94" t="n"/>
      <c r="X449" s="94" t="n"/>
      <c r="Y449" s="94" t="n"/>
      <c r="Z449" s="60" t="n"/>
      <c r="AA449" s="60" t="n"/>
      <c r="AB449" s="94" t="n"/>
      <c r="AC449" s="94" t="n"/>
      <c r="AD449" s="94" t="n"/>
      <c r="AE449" s="94" t="n"/>
      <c r="AF449" s="94" t="n"/>
      <c r="AG449" s="60" t="n"/>
      <c r="AH449" s="60" t="n"/>
      <c r="AI449" s="61" t="n"/>
      <c r="AJ449" s="62" t="n"/>
      <c r="AK449" s="63" t="n"/>
      <c r="AL449" s="60" t="n"/>
      <c r="AM449" s="60" t="n"/>
      <c r="AN449" s="64" t="n"/>
      <c r="AO449" s="64" t="n"/>
      <c r="AP449" s="64" t="n"/>
      <c r="AQ449" s="64" t="n"/>
      <c r="AR449" s="64" t="n"/>
      <c r="AS449" s="64" t="n"/>
      <c r="AT449" s="64" t="n"/>
      <c r="AU449" s="64" t="n"/>
      <c r="AV449" s="64" t="n"/>
      <c r="AW449" s="65" t="n"/>
      <c r="AX449" s="66" t="n"/>
      <c r="AY449" s="461" t="n"/>
      <c r="AZ449" s="67" t="n"/>
      <c r="BA449" s="66" t="n"/>
      <c r="BB449" s="66" t="n"/>
      <c r="BC449" s="66" t="n"/>
      <c r="BD449" s="66" t="n"/>
      <c r="BE449" s="66" t="n"/>
      <c r="BF449" s="24" t="n"/>
      <c r="BG449" s="68" t="n"/>
      <c r="BH449" s="68" t="n"/>
      <c r="BI449" s="68" t="n"/>
      <c r="BJ449" s="68" t="n"/>
      <c r="BK449" s="68" t="n"/>
      <c r="BL449" s="68" t="n"/>
      <c r="BM449" s="68" t="n"/>
      <c r="BN449" s="68" t="n"/>
      <c r="BO449" s="68" t="n"/>
      <c r="BP449" s="68" t="n"/>
      <c r="BQ449" s="68" t="n"/>
      <c r="BR449" s="68" t="n"/>
      <c r="BS449" s="68" t="n"/>
      <c r="BT449" s="68" t="n"/>
      <c r="BU449" s="68" t="n"/>
      <c r="BV449" s="68" t="n"/>
      <c r="BW449" s="68" t="n"/>
      <c r="BX449" s="68" t="n"/>
      <c r="BY449" s="68" t="n"/>
      <c r="BZ449" s="68" t="n"/>
      <c r="CA449" s="68" t="n"/>
      <c r="CB449" s="68" t="n"/>
      <c r="CC449" s="68" t="n"/>
      <c r="CD449" s="68" t="n"/>
      <c r="CE449" s="68" t="n"/>
      <c r="CF449" s="68" t="n"/>
      <c r="CG449" s="68" t="n"/>
      <c r="CH449" s="68" t="n"/>
      <c r="CI449" s="68" t="n"/>
      <c r="CJ449" s="68" t="n"/>
      <c r="CK449" s="68" t="n"/>
      <c r="CL449" s="68" t="n"/>
      <c r="CM449" s="68" t="n"/>
      <c r="CN449" s="68" t="n"/>
      <c r="CO449" s="68" t="n"/>
      <c r="CP449" s="68" t="n"/>
      <c r="CQ449" s="68" t="n"/>
      <c r="CR449" s="68" t="n"/>
      <c r="CS449" s="68" t="n"/>
      <c r="CT449" s="68" t="n"/>
      <c r="CU449" s="68" t="n"/>
      <c r="CV449" s="68" t="n"/>
    </row>
    <row r="450" ht="31.5" customFormat="1" customHeight="1" s="69">
      <c r="A450" s="56" t="n"/>
      <c r="B450" s="57" t="n"/>
      <c r="C450" s="460" t="n"/>
      <c r="D450" s="57" t="n"/>
      <c r="E450" s="57" t="n"/>
      <c r="F450" s="58" t="n"/>
      <c r="G450" s="59" t="n"/>
      <c r="H450" s="59" t="n"/>
      <c r="I450" s="59" t="n"/>
      <c r="J450" s="59" t="n"/>
      <c r="K450" s="153" t="n"/>
      <c r="L450" s="154" t="n"/>
      <c r="M450" s="155" t="n"/>
      <c r="N450" s="94" t="n"/>
      <c r="O450" s="94" t="n"/>
      <c r="P450" s="94" t="n"/>
      <c r="Q450" s="94" t="n"/>
      <c r="R450" s="94" t="n"/>
      <c r="S450" s="60" t="n"/>
      <c r="T450" s="60" t="n"/>
      <c r="U450" s="94" t="n"/>
      <c r="V450" s="94" t="n"/>
      <c r="W450" s="94" t="n"/>
      <c r="X450" s="94" t="n"/>
      <c r="Y450" s="94" t="n"/>
      <c r="Z450" s="60" t="n"/>
      <c r="AA450" s="60" t="n"/>
      <c r="AB450" s="94" t="n"/>
      <c r="AC450" s="94" t="n"/>
      <c r="AD450" s="94" t="n"/>
      <c r="AE450" s="94" t="n"/>
      <c r="AF450" s="94" t="n"/>
      <c r="AG450" s="60" t="n"/>
      <c r="AH450" s="60" t="n"/>
      <c r="AI450" s="61" t="n"/>
      <c r="AJ450" s="62" t="n"/>
      <c r="AK450" s="63" t="n"/>
      <c r="AL450" s="60" t="n"/>
      <c r="AM450" s="60" t="n"/>
      <c r="AN450" s="64" t="n"/>
      <c r="AO450" s="64" t="n"/>
      <c r="AP450" s="64" t="n"/>
      <c r="AQ450" s="64" t="n"/>
      <c r="AR450" s="64" t="n"/>
      <c r="AS450" s="64" t="n"/>
      <c r="AT450" s="64" t="n"/>
      <c r="AU450" s="64" t="n"/>
      <c r="AV450" s="64" t="n"/>
      <c r="AW450" s="65" t="n"/>
      <c r="AX450" s="66" t="n"/>
      <c r="AY450" s="461" t="n"/>
      <c r="AZ450" s="67" t="n"/>
      <c r="BA450" s="66" t="n"/>
      <c r="BB450" s="66" t="n"/>
      <c r="BC450" s="66" t="n"/>
      <c r="BD450" s="66" t="n"/>
      <c r="BE450" s="66" t="n"/>
      <c r="BF450" s="24" t="n"/>
      <c r="BG450" s="68" t="n"/>
      <c r="BH450" s="68" t="n"/>
      <c r="BI450" s="68" t="n"/>
      <c r="BJ450" s="68" t="n"/>
      <c r="BK450" s="68" t="n"/>
      <c r="BL450" s="68" t="n"/>
      <c r="BM450" s="68" t="n"/>
      <c r="BN450" s="68" t="n"/>
      <c r="BO450" s="68" t="n"/>
      <c r="BP450" s="68" t="n"/>
      <c r="BQ450" s="68" t="n"/>
      <c r="BR450" s="68" t="n"/>
      <c r="BS450" s="68" t="n"/>
      <c r="BT450" s="68" t="n"/>
      <c r="BU450" s="68" t="n"/>
      <c r="BV450" s="68" t="n"/>
      <c r="BW450" s="68" t="n"/>
      <c r="BX450" s="68" t="n"/>
      <c r="BY450" s="68" t="n"/>
      <c r="BZ450" s="68" t="n"/>
      <c r="CA450" s="68" t="n"/>
      <c r="CB450" s="68" t="n"/>
      <c r="CC450" s="68" t="n"/>
      <c r="CD450" s="68" t="n"/>
      <c r="CE450" s="68" t="n"/>
      <c r="CF450" s="68" t="n"/>
      <c r="CG450" s="68" t="n"/>
      <c r="CH450" s="68" t="n"/>
      <c r="CI450" s="68" t="n"/>
      <c r="CJ450" s="68" t="n"/>
      <c r="CK450" s="68" t="n"/>
      <c r="CL450" s="68" t="n"/>
      <c r="CM450" s="68" t="n"/>
      <c r="CN450" s="68" t="n"/>
      <c r="CO450" s="68" t="n"/>
      <c r="CP450" s="68" t="n"/>
      <c r="CQ450" s="68" t="n"/>
      <c r="CR450" s="68" t="n"/>
      <c r="CS450" s="68" t="n"/>
      <c r="CT450" s="68" t="n"/>
      <c r="CU450" s="68" t="n"/>
      <c r="CV450" s="68" t="n"/>
    </row>
    <row r="451" ht="31.5" customFormat="1" customHeight="1" s="69">
      <c r="A451" s="56" t="n"/>
      <c r="B451" s="57" t="n"/>
      <c r="C451" s="460" t="n"/>
      <c r="D451" s="57" t="n"/>
      <c r="E451" s="57" t="n"/>
      <c r="F451" s="58" t="n"/>
      <c r="G451" s="59" t="n"/>
      <c r="H451" s="59" t="n"/>
      <c r="I451" s="59" t="n"/>
      <c r="J451" s="59" t="n"/>
      <c r="K451" s="153" t="n"/>
      <c r="L451" s="154" t="n"/>
      <c r="M451" s="155" t="n"/>
      <c r="N451" s="94" t="n"/>
      <c r="O451" s="94" t="n"/>
      <c r="P451" s="94" t="n"/>
      <c r="Q451" s="94" t="n"/>
      <c r="R451" s="94" t="n"/>
      <c r="S451" s="60" t="n"/>
      <c r="T451" s="60" t="n"/>
      <c r="U451" s="94" t="n"/>
      <c r="V451" s="94" t="n"/>
      <c r="W451" s="94" t="n"/>
      <c r="X451" s="94" t="n"/>
      <c r="Y451" s="94" t="n"/>
      <c r="Z451" s="60" t="n"/>
      <c r="AA451" s="60" t="n"/>
      <c r="AB451" s="94" t="n"/>
      <c r="AC451" s="94" t="n"/>
      <c r="AD451" s="94" t="n"/>
      <c r="AE451" s="94" t="n"/>
      <c r="AF451" s="94" t="n"/>
      <c r="AG451" s="60" t="n"/>
      <c r="AH451" s="60" t="n"/>
      <c r="AI451" s="61" t="n"/>
      <c r="AJ451" s="62" t="n"/>
      <c r="AK451" s="63" t="n"/>
      <c r="AL451" s="60" t="n"/>
      <c r="AM451" s="60" t="n"/>
      <c r="AN451" s="64" t="n"/>
      <c r="AO451" s="64" t="n"/>
      <c r="AP451" s="64" t="n"/>
      <c r="AQ451" s="64" t="n"/>
      <c r="AR451" s="64" t="n"/>
      <c r="AS451" s="64" t="n"/>
      <c r="AT451" s="64" t="n"/>
      <c r="AU451" s="64" t="n"/>
      <c r="AV451" s="64" t="n"/>
      <c r="AW451" s="65" t="n"/>
      <c r="AX451" s="66" t="n"/>
      <c r="AY451" s="461" t="n"/>
      <c r="AZ451" s="67" t="n"/>
      <c r="BA451" s="66" t="n"/>
      <c r="BB451" s="66" t="n"/>
      <c r="BC451" s="66" t="n"/>
      <c r="BD451" s="66" t="n"/>
      <c r="BE451" s="66" t="n"/>
      <c r="BF451" s="24" t="n"/>
      <c r="BG451" s="68" t="n"/>
      <c r="BH451" s="68" t="n"/>
      <c r="BI451" s="68" t="n"/>
      <c r="BJ451" s="68" t="n"/>
      <c r="BK451" s="68" t="n"/>
      <c r="BL451" s="68" t="n"/>
      <c r="BM451" s="68" t="n"/>
      <c r="BN451" s="68" t="n"/>
      <c r="BO451" s="68" t="n"/>
      <c r="BP451" s="68" t="n"/>
      <c r="BQ451" s="68" t="n"/>
      <c r="BR451" s="68" t="n"/>
      <c r="BS451" s="68" t="n"/>
      <c r="BT451" s="68" t="n"/>
      <c r="BU451" s="68" t="n"/>
      <c r="BV451" s="68" t="n"/>
      <c r="BW451" s="68" t="n"/>
      <c r="BX451" s="68" t="n"/>
      <c r="BY451" s="68" t="n"/>
      <c r="BZ451" s="68" t="n"/>
      <c r="CA451" s="68" t="n"/>
      <c r="CB451" s="68" t="n"/>
      <c r="CC451" s="68" t="n"/>
      <c r="CD451" s="68" t="n"/>
      <c r="CE451" s="68" t="n"/>
      <c r="CF451" s="68" t="n"/>
      <c r="CG451" s="68" t="n"/>
      <c r="CH451" s="68" t="n"/>
      <c r="CI451" s="68" t="n"/>
      <c r="CJ451" s="68" t="n"/>
      <c r="CK451" s="68" t="n"/>
      <c r="CL451" s="68" t="n"/>
      <c r="CM451" s="68" t="n"/>
      <c r="CN451" s="68" t="n"/>
      <c r="CO451" s="68" t="n"/>
      <c r="CP451" s="68" t="n"/>
      <c r="CQ451" s="68" t="n"/>
      <c r="CR451" s="68" t="n"/>
      <c r="CS451" s="68" t="n"/>
      <c r="CT451" s="68" t="n"/>
      <c r="CU451" s="68" t="n"/>
      <c r="CV451" s="68" t="n"/>
    </row>
    <row r="452" ht="31.5" customFormat="1" customHeight="1" s="69">
      <c r="A452" s="56" t="n"/>
      <c r="B452" s="57" t="n"/>
      <c r="C452" s="460" t="n"/>
      <c r="D452" s="57" t="n"/>
      <c r="E452" s="57" t="n"/>
      <c r="F452" s="58" t="n"/>
      <c r="G452" s="59" t="n"/>
      <c r="H452" s="59" t="n"/>
      <c r="I452" s="59" t="n"/>
      <c r="J452" s="59" t="n"/>
      <c r="K452" s="153" t="n"/>
      <c r="L452" s="154" t="n"/>
      <c r="M452" s="155" t="n"/>
      <c r="N452" s="94" t="n"/>
      <c r="O452" s="94" t="n"/>
      <c r="P452" s="94" t="n"/>
      <c r="Q452" s="94" t="n"/>
      <c r="R452" s="94" t="n"/>
      <c r="S452" s="60" t="n"/>
      <c r="T452" s="60" t="n"/>
      <c r="U452" s="94" t="n"/>
      <c r="V452" s="94" t="n"/>
      <c r="W452" s="94" t="n"/>
      <c r="X452" s="94" t="n"/>
      <c r="Y452" s="94" t="n"/>
      <c r="Z452" s="60" t="n"/>
      <c r="AA452" s="60" t="n"/>
      <c r="AB452" s="94" t="n"/>
      <c r="AC452" s="94" t="n"/>
      <c r="AD452" s="94" t="n"/>
      <c r="AE452" s="94" t="n"/>
      <c r="AF452" s="94" t="n"/>
      <c r="AG452" s="60" t="n"/>
      <c r="AH452" s="60" t="n"/>
      <c r="AI452" s="61" t="n"/>
      <c r="AJ452" s="62" t="n"/>
      <c r="AK452" s="63" t="n"/>
      <c r="AL452" s="60" t="n"/>
      <c r="AM452" s="60" t="n"/>
      <c r="AN452" s="64" t="n"/>
      <c r="AO452" s="64" t="n"/>
      <c r="AP452" s="64" t="n"/>
      <c r="AQ452" s="64" t="n"/>
      <c r="AR452" s="64" t="n"/>
      <c r="AS452" s="64" t="n"/>
      <c r="AT452" s="64" t="n"/>
      <c r="AU452" s="64" t="n"/>
      <c r="AV452" s="64" t="n"/>
      <c r="AW452" s="65" t="n"/>
      <c r="AX452" s="66" t="n"/>
      <c r="AY452" s="461" t="n"/>
      <c r="AZ452" s="67" t="n"/>
      <c r="BA452" s="66" t="n"/>
      <c r="BB452" s="66" t="n"/>
      <c r="BC452" s="66" t="n"/>
      <c r="BD452" s="66" t="n"/>
      <c r="BE452" s="66" t="n"/>
      <c r="BF452" s="24" t="n"/>
      <c r="BG452" s="68" t="n"/>
      <c r="BH452" s="68" t="n"/>
      <c r="BI452" s="68" t="n"/>
      <c r="BJ452" s="68" t="n"/>
      <c r="BK452" s="68" t="n"/>
      <c r="BL452" s="68" t="n"/>
      <c r="BM452" s="68" t="n"/>
      <c r="BN452" s="68" t="n"/>
      <c r="BO452" s="68" t="n"/>
      <c r="BP452" s="68" t="n"/>
      <c r="BQ452" s="68" t="n"/>
      <c r="BR452" s="68" t="n"/>
      <c r="BS452" s="68" t="n"/>
      <c r="BT452" s="68" t="n"/>
      <c r="BU452" s="68" t="n"/>
      <c r="BV452" s="68" t="n"/>
      <c r="BW452" s="68" t="n"/>
      <c r="BX452" s="68" t="n"/>
      <c r="BY452" s="68" t="n"/>
      <c r="BZ452" s="68" t="n"/>
      <c r="CA452" s="68" t="n"/>
      <c r="CB452" s="68" t="n"/>
      <c r="CC452" s="68" t="n"/>
      <c r="CD452" s="68" t="n"/>
      <c r="CE452" s="68" t="n"/>
      <c r="CF452" s="68" t="n"/>
      <c r="CG452" s="68" t="n"/>
      <c r="CH452" s="68" t="n"/>
      <c r="CI452" s="68" t="n"/>
      <c r="CJ452" s="68" t="n"/>
      <c r="CK452" s="68" t="n"/>
      <c r="CL452" s="68" t="n"/>
      <c r="CM452" s="68" t="n"/>
      <c r="CN452" s="68" t="n"/>
      <c r="CO452" s="68" t="n"/>
      <c r="CP452" s="68" t="n"/>
      <c r="CQ452" s="68" t="n"/>
      <c r="CR452" s="68" t="n"/>
      <c r="CS452" s="68" t="n"/>
      <c r="CT452" s="68" t="n"/>
      <c r="CU452" s="68" t="n"/>
      <c r="CV452" s="68" t="n"/>
    </row>
    <row r="453" ht="31.5" customFormat="1" customHeight="1" s="69">
      <c r="A453" s="56" t="n"/>
      <c r="B453" s="57" t="n"/>
      <c r="C453" s="460" t="n"/>
      <c r="D453" s="57" t="n"/>
      <c r="E453" s="57" t="n"/>
      <c r="F453" s="58" t="n"/>
      <c r="G453" s="59" t="n"/>
      <c r="H453" s="59" t="n"/>
      <c r="I453" s="59" t="n"/>
      <c r="J453" s="59" t="n"/>
      <c r="K453" s="153" t="n"/>
      <c r="L453" s="154" t="n"/>
      <c r="M453" s="155" t="n"/>
      <c r="N453" s="94" t="n"/>
      <c r="O453" s="94" t="n"/>
      <c r="P453" s="94" t="n"/>
      <c r="Q453" s="94" t="n"/>
      <c r="R453" s="94" t="n"/>
      <c r="S453" s="60" t="n"/>
      <c r="T453" s="60" t="n"/>
      <c r="U453" s="94" t="n"/>
      <c r="V453" s="94" t="n"/>
      <c r="W453" s="94" t="n"/>
      <c r="X453" s="94" t="n"/>
      <c r="Y453" s="94" t="n"/>
      <c r="Z453" s="60" t="n"/>
      <c r="AA453" s="60" t="n"/>
      <c r="AB453" s="94" t="n"/>
      <c r="AC453" s="94" t="n"/>
      <c r="AD453" s="94" t="n"/>
      <c r="AE453" s="94" t="n"/>
      <c r="AF453" s="94" t="n"/>
      <c r="AG453" s="60" t="n"/>
      <c r="AH453" s="60" t="n"/>
      <c r="AI453" s="61" t="n"/>
      <c r="AJ453" s="62" t="n"/>
      <c r="AK453" s="63" t="n"/>
      <c r="AL453" s="60" t="n"/>
      <c r="AM453" s="60" t="n"/>
      <c r="AN453" s="64" t="n"/>
      <c r="AO453" s="64" t="n"/>
      <c r="AP453" s="64" t="n"/>
      <c r="AQ453" s="64" t="n"/>
      <c r="AR453" s="64" t="n"/>
      <c r="AS453" s="64" t="n"/>
      <c r="AT453" s="64" t="n"/>
      <c r="AU453" s="64" t="n"/>
      <c r="AV453" s="64" t="n"/>
      <c r="AW453" s="65" t="n"/>
      <c r="AX453" s="66" t="n"/>
      <c r="AY453" s="461" t="n"/>
      <c r="AZ453" s="67" t="n"/>
      <c r="BA453" s="66" t="n"/>
      <c r="BB453" s="66" t="n"/>
      <c r="BC453" s="66" t="n"/>
      <c r="BD453" s="66" t="n"/>
      <c r="BE453" s="66" t="n"/>
      <c r="BF453" s="24" t="n"/>
      <c r="BG453" s="68" t="n"/>
      <c r="BH453" s="68" t="n"/>
      <c r="BI453" s="68" t="n"/>
      <c r="BJ453" s="68" t="n"/>
      <c r="BK453" s="68" t="n"/>
      <c r="BL453" s="68" t="n"/>
      <c r="BM453" s="68" t="n"/>
      <c r="BN453" s="68" t="n"/>
      <c r="BO453" s="68" t="n"/>
      <c r="BP453" s="68" t="n"/>
      <c r="BQ453" s="68" t="n"/>
      <c r="BR453" s="68" t="n"/>
      <c r="BS453" s="68" t="n"/>
      <c r="BT453" s="68" t="n"/>
      <c r="BU453" s="68" t="n"/>
      <c r="BV453" s="68" t="n"/>
      <c r="BW453" s="68" t="n"/>
      <c r="BX453" s="68" t="n"/>
      <c r="BY453" s="68" t="n"/>
      <c r="BZ453" s="68" t="n"/>
      <c r="CA453" s="68" t="n"/>
      <c r="CB453" s="68" t="n"/>
      <c r="CC453" s="68" t="n"/>
      <c r="CD453" s="68" t="n"/>
      <c r="CE453" s="68" t="n"/>
      <c r="CF453" s="68" t="n"/>
      <c r="CG453" s="68" t="n"/>
      <c r="CH453" s="68" t="n"/>
      <c r="CI453" s="68" t="n"/>
      <c r="CJ453" s="68" t="n"/>
      <c r="CK453" s="68" t="n"/>
      <c r="CL453" s="68" t="n"/>
      <c r="CM453" s="68" t="n"/>
      <c r="CN453" s="68" t="n"/>
      <c r="CO453" s="68" t="n"/>
      <c r="CP453" s="68" t="n"/>
      <c r="CQ453" s="68" t="n"/>
      <c r="CR453" s="68" t="n"/>
      <c r="CS453" s="68" t="n"/>
      <c r="CT453" s="68" t="n"/>
      <c r="CU453" s="68" t="n"/>
      <c r="CV453" s="68" t="n"/>
    </row>
    <row r="454" ht="31.5" customFormat="1" customHeight="1" s="69">
      <c r="A454" s="56" t="n"/>
      <c r="B454" s="57" t="n"/>
      <c r="C454" s="460" t="n"/>
      <c r="D454" s="57" t="n"/>
      <c r="E454" s="57" t="n"/>
      <c r="F454" s="58" t="n"/>
      <c r="G454" s="59" t="n"/>
      <c r="H454" s="59" t="n"/>
      <c r="I454" s="59" t="n"/>
      <c r="J454" s="59" t="n"/>
      <c r="K454" s="153" t="n"/>
      <c r="L454" s="154" t="n"/>
      <c r="M454" s="155" t="n"/>
      <c r="N454" s="94" t="n"/>
      <c r="O454" s="94" t="n"/>
      <c r="P454" s="94" t="n"/>
      <c r="Q454" s="94" t="n"/>
      <c r="R454" s="94" t="n"/>
      <c r="S454" s="60" t="n"/>
      <c r="T454" s="60" t="n"/>
      <c r="U454" s="94" t="n"/>
      <c r="V454" s="94" t="n"/>
      <c r="W454" s="94" t="n"/>
      <c r="X454" s="94" t="n"/>
      <c r="Y454" s="94" t="n"/>
      <c r="Z454" s="60" t="n"/>
      <c r="AA454" s="60" t="n"/>
      <c r="AB454" s="94" t="n"/>
      <c r="AC454" s="94" t="n"/>
      <c r="AD454" s="94" t="n"/>
      <c r="AE454" s="94" t="n"/>
      <c r="AF454" s="94" t="n"/>
      <c r="AG454" s="60" t="n"/>
      <c r="AH454" s="60" t="n"/>
      <c r="AI454" s="61" t="n"/>
      <c r="AJ454" s="62" t="n"/>
      <c r="AK454" s="63" t="n"/>
      <c r="AL454" s="60" t="n"/>
      <c r="AM454" s="60" t="n"/>
      <c r="AN454" s="64" t="n"/>
      <c r="AO454" s="64" t="n"/>
      <c r="AP454" s="64" t="n"/>
      <c r="AQ454" s="64" t="n"/>
      <c r="AR454" s="64" t="n"/>
      <c r="AS454" s="64" t="n"/>
      <c r="AT454" s="64" t="n"/>
      <c r="AU454" s="64" t="n"/>
      <c r="AV454" s="64" t="n"/>
      <c r="AW454" s="65" t="n"/>
      <c r="AX454" s="66" t="n"/>
      <c r="AY454" s="461" t="n"/>
      <c r="AZ454" s="67" t="n"/>
      <c r="BA454" s="66" t="n"/>
      <c r="BB454" s="66" t="n"/>
      <c r="BC454" s="66" t="n"/>
      <c r="BD454" s="66" t="n"/>
      <c r="BE454" s="66" t="n"/>
      <c r="BF454" s="24" t="n"/>
      <c r="BG454" s="68" t="n"/>
      <c r="BH454" s="68" t="n"/>
      <c r="BI454" s="68" t="n"/>
      <c r="BJ454" s="68" t="n"/>
      <c r="BK454" s="68" t="n"/>
      <c r="BL454" s="68" t="n"/>
      <c r="BM454" s="68" t="n"/>
      <c r="BN454" s="68" t="n"/>
      <c r="BO454" s="68" t="n"/>
      <c r="BP454" s="68" t="n"/>
      <c r="BQ454" s="68" t="n"/>
      <c r="BR454" s="68" t="n"/>
      <c r="BS454" s="68" t="n"/>
      <c r="BT454" s="68" t="n"/>
      <c r="BU454" s="68" t="n"/>
      <c r="BV454" s="68" t="n"/>
      <c r="BW454" s="68" t="n"/>
      <c r="BX454" s="68" t="n"/>
      <c r="BY454" s="68" t="n"/>
      <c r="BZ454" s="68" t="n"/>
      <c r="CA454" s="68" t="n"/>
      <c r="CB454" s="68" t="n"/>
      <c r="CC454" s="68" t="n"/>
      <c r="CD454" s="68" t="n"/>
      <c r="CE454" s="68" t="n"/>
      <c r="CF454" s="68" t="n"/>
      <c r="CG454" s="68" t="n"/>
      <c r="CH454" s="68" t="n"/>
      <c r="CI454" s="68" t="n"/>
      <c r="CJ454" s="68" t="n"/>
      <c r="CK454" s="68" t="n"/>
      <c r="CL454" s="68" t="n"/>
      <c r="CM454" s="68" t="n"/>
      <c r="CN454" s="68" t="n"/>
      <c r="CO454" s="68" t="n"/>
      <c r="CP454" s="68" t="n"/>
      <c r="CQ454" s="68" t="n"/>
      <c r="CR454" s="68" t="n"/>
      <c r="CS454" s="68" t="n"/>
      <c r="CT454" s="68" t="n"/>
      <c r="CU454" s="68" t="n"/>
      <c r="CV454" s="68" t="n"/>
    </row>
    <row r="455" ht="31.5" customFormat="1" customHeight="1" s="69">
      <c r="A455" s="56" t="n"/>
      <c r="B455" s="57" t="n"/>
      <c r="C455" s="460" t="n"/>
      <c r="D455" s="57" t="n"/>
      <c r="E455" s="57" t="n"/>
      <c r="F455" s="58" t="n"/>
      <c r="G455" s="59" t="n"/>
      <c r="H455" s="59" t="n"/>
      <c r="I455" s="59" t="n"/>
      <c r="J455" s="59" t="n"/>
      <c r="K455" s="153" t="n"/>
      <c r="L455" s="154" t="n"/>
      <c r="M455" s="155" t="n"/>
      <c r="N455" s="94" t="n"/>
      <c r="O455" s="94" t="n"/>
      <c r="P455" s="94" t="n"/>
      <c r="Q455" s="94" t="n"/>
      <c r="R455" s="94" t="n"/>
      <c r="S455" s="60" t="n"/>
      <c r="T455" s="60" t="n"/>
      <c r="U455" s="94" t="n"/>
      <c r="V455" s="94" t="n"/>
      <c r="W455" s="94" t="n"/>
      <c r="X455" s="94" t="n"/>
      <c r="Y455" s="94" t="n"/>
      <c r="Z455" s="60" t="n"/>
      <c r="AA455" s="60" t="n"/>
      <c r="AB455" s="94" t="n"/>
      <c r="AC455" s="94" t="n"/>
      <c r="AD455" s="94" t="n"/>
      <c r="AE455" s="94" t="n"/>
      <c r="AF455" s="94" t="n"/>
      <c r="AG455" s="60" t="n"/>
      <c r="AH455" s="60" t="n"/>
      <c r="AI455" s="61" t="n"/>
      <c r="AJ455" s="62" t="n"/>
      <c r="AK455" s="63" t="n"/>
      <c r="AL455" s="60" t="n"/>
      <c r="AM455" s="60" t="n"/>
      <c r="AN455" s="64" t="n"/>
      <c r="AO455" s="64" t="n"/>
      <c r="AP455" s="64" t="n"/>
      <c r="AQ455" s="64" t="n"/>
      <c r="AR455" s="64" t="n"/>
      <c r="AS455" s="64" t="n"/>
      <c r="AT455" s="64" t="n"/>
      <c r="AU455" s="64" t="n"/>
      <c r="AV455" s="64" t="n"/>
      <c r="AW455" s="65" t="n"/>
      <c r="AX455" s="66" t="n"/>
      <c r="AY455" s="461" t="n"/>
      <c r="AZ455" s="67" t="n"/>
      <c r="BA455" s="66" t="n"/>
      <c r="BB455" s="66" t="n"/>
      <c r="BC455" s="66" t="n"/>
      <c r="BD455" s="66" t="n"/>
      <c r="BE455" s="66" t="n"/>
      <c r="BF455" s="24" t="n"/>
      <c r="BG455" s="68" t="n"/>
      <c r="BH455" s="68" t="n"/>
      <c r="BI455" s="68" t="n"/>
      <c r="BJ455" s="68" t="n"/>
      <c r="BK455" s="68" t="n"/>
      <c r="BL455" s="68" t="n"/>
      <c r="BM455" s="68" t="n"/>
      <c r="BN455" s="68" t="n"/>
      <c r="BO455" s="68" t="n"/>
      <c r="BP455" s="68" t="n"/>
      <c r="BQ455" s="68" t="n"/>
      <c r="BR455" s="68" t="n"/>
      <c r="BS455" s="68" t="n"/>
      <c r="BT455" s="68" t="n"/>
      <c r="BU455" s="68" t="n"/>
      <c r="BV455" s="68" t="n"/>
      <c r="BW455" s="68" t="n"/>
      <c r="BX455" s="68" t="n"/>
      <c r="BY455" s="68" t="n"/>
      <c r="BZ455" s="68" t="n"/>
      <c r="CA455" s="68" t="n"/>
      <c r="CB455" s="68" t="n"/>
      <c r="CC455" s="68" t="n"/>
      <c r="CD455" s="68" t="n"/>
      <c r="CE455" s="68" t="n"/>
      <c r="CF455" s="68" t="n"/>
      <c r="CG455" s="68" t="n"/>
      <c r="CH455" s="68" t="n"/>
      <c r="CI455" s="68" t="n"/>
      <c r="CJ455" s="68" t="n"/>
      <c r="CK455" s="68" t="n"/>
      <c r="CL455" s="68" t="n"/>
      <c r="CM455" s="68" t="n"/>
      <c r="CN455" s="68" t="n"/>
      <c r="CO455" s="68" t="n"/>
      <c r="CP455" s="68" t="n"/>
      <c r="CQ455" s="68" t="n"/>
      <c r="CR455" s="68" t="n"/>
      <c r="CS455" s="68" t="n"/>
      <c r="CT455" s="68" t="n"/>
      <c r="CU455" s="68" t="n"/>
      <c r="CV455" s="68" t="n"/>
    </row>
    <row r="456" ht="31.5" customFormat="1" customHeight="1" s="69">
      <c r="A456" s="56" t="n"/>
      <c r="B456" s="57" t="n"/>
      <c r="C456" s="460" t="n"/>
      <c r="D456" s="57" t="n"/>
      <c r="E456" s="57" t="n"/>
      <c r="F456" s="58" t="n"/>
      <c r="G456" s="59" t="n"/>
      <c r="H456" s="59" t="n"/>
      <c r="I456" s="59" t="n"/>
      <c r="J456" s="59" t="n"/>
      <c r="K456" s="153" t="n"/>
      <c r="L456" s="154" t="n"/>
      <c r="M456" s="155" t="n"/>
      <c r="N456" s="94" t="n"/>
      <c r="O456" s="94" t="n"/>
      <c r="P456" s="94" t="n"/>
      <c r="Q456" s="94" t="n"/>
      <c r="R456" s="94" t="n"/>
      <c r="S456" s="60" t="n"/>
      <c r="T456" s="60" t="n"/>
      <c r="U456" s="94" t="n"/>
      <c r="V456" s="94" t="n"/>
      <c r="W456" s="94" t="n"/>
      <c r="X456" s="94" t="n"/>
      <c r="Y456" s="94" t="n"/>
      <c r="Z456" s="60" t="n"/>
      <c r="AA456" s="60" t="n"/>
      <c r="AB456" s="94" t="n"/>
      <c r="AC456" s="94" t="n"/>
      <c r="AD456" s="94" t="n"/>
      <c r="AE456" s="94" t="n"/>
      <c r="AF456" s="94" t="n"/>
      <c r="AG456" s="60" t="n"/>
      <c r="AH456" s="60" t="n"/>
      <c r="AI456" s="61" t="n"/>
      <c r="AJ456" s="62" t="n"/>
      <c r="AK456" s="63" t="n"/>
      <c r="AL456" s="60" t="n"/>
      <c r="AM456" s="60" t="n"/>
      <c r="AN456" s="64" t="n"/>
      <c r="AO456" s="64" t="n"/>
      <c r="AP456" s="64" t="n"/>
      <c r="AQ456" s="64" t="n"/>
      <c r="AR456" s="64" t="n"/>
      <c r="AS456" s="64" t="n"/>
      <c r="AT456" s="64" t="n"/>
      <c r="AU456" s="64" t="n"/>
      <c r="AV456" s="64" t="n"/>
      <c r="AW456" s="65" t="n"/>
      <c r="AX456" s="66" t="n"/>
      <c r="AY456" s="461" t="n"/>
      <c r="AZ456" s="67" t="n"/>
      <c r="BA456" s="66" t="n"/>
      <c r="BB456" s="66" t="n"/>
      <c r="BC456" s="66" t="n"/>
      <c r="BD456" s="66" t="n"/>
      <c r="BE456" s="66" t="n"/>
      <c r="BF456" s="24" t="n"/>
      <c r="BG456" s="68" t="n"/>
      <c r="BH456" s="68" t="n"/>
      <c r="BI456" s="68" t="n"/>
      <c r="BJ456" s="68" t="n"/>
      <c r="BK456" s="68" t="n"/>
      <c r="BL456" s="68" t="n"/>
      <c r="BM456" s="68" t="n"/>
      <c r="BN456" s="68" t="n"/>
      <c r="BO456" s="68" t="n"/>
      <c r="BP456" s="68" t="n"/>
      <c r="BQ456" s="68" t="n"/>
      <c r="BR456" s="68" t="n"/>
      <c r="BS456" s="68" t="n"/>
      <c r="BT456" s="68" t="n"/>
      <c r="BU456" s="68" t="n"/>
      <c r="BV456" s="68" t="n"/>
      <c r="BW456" s="68" t="n"/>
      <c r="BX456" s="68" t="n"/>
      <c r="BY456" s="68" t="n"/>
      <c r="BZ456" s="68" t="n"/>
      <c r="CA456" s="68" t="n"/>
      <c r="CB456" s="68" t="n"/>
      <c r="CC456" s="68" t="n"/>
      <c r="CD456" s="68" t="n"/>
      <c r="CE456" s="68" t="n"/>
      <c r="CF456" s="68" t="n"/>
      <c r="CG456" s="68" t="n"/>
      <c r="CH456" s="68" t="n"/>
      <c r="CI456" s="68" t="n"/>
      <c r="CJ456" s="68" t="n"/>
      <c r="CK456" s="68" t="n"/>
      <c r="CL456" s="68" t="n"/>
      <c r="CM456" s="68" t="n"/>
      <c r="CN456" s="68" t="n"/>
      <c r="CO456" s="68" t="n"/>
      <c r="CP456" s="68" t="n"/>
      <c r="CQ456" s="68" t="n"/>
      <c r="CR456" s="68" t="n"/>
      <c r="CS456" s="68" t="n"/>
      <c r="CT456" s="68" t="n"/>
      <c r="CU456" s="68" t="n"/>
      <c r="CV456" s="68" t="n"/>
    </row>
    <row r="457" ht="31.5" customFormat="1" customHeight="1" s="69">
      <c r="A457" s="56" t="n"/>
      <c r="B457" s="57" t="n"/>
      <c r="C457" s="460" t="n"/>
      <c r="D457" s="57" t="n"/>
      <c r="E457" s="57" t="n"/>
      <c r="F457" s="58" t="n"/>
      <c r="G457" s="59" t="n"/>
      <c r="H457" s="59" t="n"/>
      <c r="I457" s="59" t="n"/>
      <c r="J457" s="59" t="n"/>
      <c r="K457" s="153" t="n"/>
      <c r="L457" s="154" t="n"/>
      <c r="M457" s="155" t="n"/>
      <c r="N457" s="94" t="n"/>
      <c r="O457" s="94" t="n"/>
      <c r="P457" s="94" t="n"/>
      <c r="Q457" s="94" t="n"/>
      <c r="R457" s="94" t="n"/>
      <c r="S457" s="60" t="n"/>
      <c r="T457" s="60" t="n"/>
      <c r="U457" s="94" t="n"/>
      <c r="V457" s="94" t="n"/>
      <c r="W457" s="94" t="n"/>
      <c r="X457" s="94" t="n"/>
      <c r="Y457" s="94" t="n"/>
      <c r="Z457" s="60" t="n"/>
      <c r="AA457" s="60" t="n"/>
      <c r="AB457" s="94" t="n"/>
      <c r="AC457" s="94" t="n"/>
      <c r="AD457" s="94" t="n"/>
      <c r="AE457" s="94" t="n"/>
      <c r="AF457" s="94" t="n"/>
      <c r="AG457" s="60" t="n"/>
      <c r="AH457" s="60" t="n"/>
      <c r="AI457" s="61" t="n"/>
      <c r="AJ457" s="62" t="n"/>
      <c r="AK457" s="63" t="n"/>
      <c r="AL457" s="60" t="n"/>
      <c r="AM457" s="60" t="n"/>
      <c r="AN457" s="64" t="n"/>
      <c r="AO457" s="64" t="n"/>
      <c r="AP457" s="64" t="n"/>
      <c r="AQ457" s="64" t="n"/>
      <c r="AR457" s="64" t="n"/>
      <c r="AS457" s="64" t="n"/>
      <c r="AT457" s="64" t="n"/>
      <c r="AU457" s="64" t="n"/>
      <c r="AV457" s="64" t="n"/>
      <c r="AW457" s="65" t="n"/>
      <c r="AX457" s="66" t="n"/>
      <c r="AY457" s="461" t="n"/>
      <c r="AZ457" s="67" t="n"/>
      <c r="BA457" s="66" t="n"/>
      <c r="BB457" s="66" t="n"/>
      <c r="BC457" s="66" t="n"/>
      <c r="BD457" s="66" t="n"/>
      <c r="BE457" s="66" t="n"/>
      <c r="BF457" s="24" t="n"/>
      <c r="BG457" s="68" t="n"/>
      <c r="BH457" s="68" t="n"/>
      <c r="BI457" s="68" t="n"/>
      <c r="BJ457" s="68" t="n"/>
      <c r="BK457" s="68" t="n"/>
      <c r="BL457" s="68" t="n"/>
      <c r="BM457" s="68" t="n"/>
      <c r="BN457" s="68" t="n"/>
      <c r="BO457" s="68" t="n"/>
      <c r="BP457" s="68" t="n"/>
      <c r="BQ457" s="68" t="n"/>
      <c r="BR457" s="68" t="n"/>
      <c r="BS457" s="68" t="n"/>
      <c r="BT457" s="68" t="n"/>
      <c r="BU457" s="68" t="n"/>
      <c r="BV457" s="68" t="n"/>
      <c r="BW457" s="68" t="n"/>
      <c r="BX457" s="68" t="n"/>
      <c r="BY457" s="68" t="n"/>
      <c r="BZ457" s="68" t="n"/>
      <c r="CA457" s="68" t="n"/>
      <c r="CB457" s="68" t="n"/>
      <c r="CC457" s="68" t="n"/>
      <c r="CD457" s="68" t="n"/>
      <c r="CE457" s="68" t="n"/>
      <c r="CF457" s="68" t="n"/>
      <c r="CG457" s="68" t="n"/>
      <c r="CH457" s="68" t="n"/>
      <c r="CI457" s="68" t="n"/>
      <c r="CJ457" s="68" t="n"/>
      <c r="CK457" s="68" t="n"/>
      <c r="CL457" s="68" t="n"/>
      <c r="CM457" s="68" t="n"/>
      <c r="CN457" s="68" t="n"/>
      <c r="CO457" s="68" t="n"/>
      <c r="CP457" s="68" t="n"/>
      <c r="CQ457" s="68" t="n"/>
      <c r="CR457" s="68" t="n"/>
      <c r="CS457" s="68" t="n"/>
      <c r="CT457" s="68" t="n"/>
      <c r="CU457" s="68" t="n"/>
      <c r="CV457" s="68" t="n"/>
    </row>
    <row r="458" ht="31.5" customFormat="1" customHeight="1" s="69">
      <c r="A458" s="56" t="n"/>
      <c r="B458" s="57" t="n"/>
      <c r="C458" s="460" t="n"/>
      <c r="D458" s="57" t="n"/>
      <c r="E458" s="57" t="n"/>
      <c r="F458" s="58" t="n"/>
      <c r="G458" s="59" t="n"/>
      <c r="H458" s="59" t="n"/>
      <c r="I458" s="59" t="n"/>
      <c r="J458" s="59" t="n"/>
      <c r="K458" s="153" t="n"/>
      <c r="L458" s="154" t="n"/>
      <c r="M458" s="155" t="n"/>
      <c r="N458" s="94" t="n"/>
      <c r="O458" s="94" t="n"/>
      <c r="P458" s="94" t="n"/>
      <c r="Q458" s="94" t="n"/>
      <c r="R458" s="94" t="n"/>
      <c r="S458" s="60" t="n"/>
      <c r="T458" s="60" t="n"/>
      <c r="U458" s="94" t="n"/>
      <c r="V458" s="94" t="n"/>
      <c r="W458" s="94" t="n"/>
      <c r="X458" s="94" t="n"/>
      <c r="Y458" s="94" t="n"/>
      <c r="Z458" s="60" t="n"/>
      <c r="AA458" s="60" t="n"/>
      <c r="AB458" s="94" t="n"/>
      <c r="AC458" s="94" t="n"/>
      <c r="AD458" s="94" t="n"/>
      <c r="AE458" s="94" t="n"/>
      <c r="AF458" s="94" t="n"/>
      <c r="AG458" s="60" t="n"/>
      <c r="AH458" s="60" t="n"/>
      <c r="AI458" s="61" t="n"/>
      <c r="AJ458" s="62" t="n"/>
      <c r="AK458" s="63" t="n"/>
      <c r="AL458" s="60" t="n"/>
      <c r="AM458" s="60" t="n"/>
      <c r="AN458" s="64" t="n"/>
      <c r="AO458" s="64" t="n"/>
      <c r="AP458" s="64" t="n"/>
      <c r="AQ458" s="64" t="n"/>
      <c r="AR458" s="64" t="n"/>
      <c r="AS458" s="64" t="n"/>
      <c r="AT458" s="64" t="n"/>
      <c r="AU458" s="64" t="n"/>
      <c r="AV458" s="64" t="n"/>
      <c r="AW458" s="65" t="n"/>
      <c r="AX458" s="66" t="n"/>
      <c r="AY458" s="461" t="n"/>
      <c r="AZ458" s="67" t="n"/>
      <c r="BA458" s="66" t="n"/>
      <c r="BB458" s="66" t="n"/>
      <c r="BC458" s="66" t="n"/>
      <c r="BD458" s="66" t="n"/>
      <c r="BE458" s="66" t="n"/>
      <c r="BF458" s="24" t="n"/>
      <c r="BG458" s="68" t="n"/>
      <c r="BH458" s="68" t="n"/>
      <c r="BI458" s="68" t="n"/>
      <c r="BJ458" s="68" t="n"/>
      <c r="BK458" s="68" t="n"/>
      <c r="BL458" s="68" t="n"/>
      <c r="BM458" s="68" t="n"/>
      <c r="BN458" s="68" t="n"/>
      <c r="BO458" s="68" t="n"/>
      <c r="BP458" s="68" t="n"/>
      <c r="BQ458" s="68" t="n"/>
      <c r="BR458" s="68" t="n"/>
      <c r="BS458" s="68" t="n"/>
      <c r="BT458" s="68" t="n"/>
      <c r="BU458" s="68" t="n"/>
      <c r="BV458" s="68" t="n"/>
      <c r="BW458" s="68" t="n"/>
      <c r="BX458" s="68" t="n"/>
      <c r="BY458" s="68" t="n"/>
      <c r="BZ458" s="68" t="n"/>
      <c r="CA458" s="68" t="n"/>
      <c r="CB458" s="68" t="n"/>
      <c r="CC458" s="68" t="n"/>
      <c r="CD458" s="68" t="n"/>
      <c r="CE458" s="68" t="n"/>
      <c r="CF458" s="68" t="n"/>
      <c r="CG458" s="68" t="n"/>
      <c r="CH458" s="68" t="n"/>
      <c r="CI458" s="68" t="n"/>
      <c r="CJ458" s="68" t="n"/>
      <c r="CK458" s="68" t="n"/>
      <c r="CL458" s="68" t="n"/>
      <c r="CM458" s="68" t="n"/>
      <c r="CN458" s="68" t="n"/>
      <c r="CO458" s="68" t="n"/>
      <c r="CP458" s="68" t="n"/>
      <c r="CQ458" s="68" t="n"/>
      <c r="CR458" s="68" t="n"/>
      <c r="CS458" s="68" t="n"/>
      <c r="CT458" s="68" t="n"/>
      <c r="CU458" s="68" t="n"/>
      <c r="CV458" s="68" t="n"/>
    </row>
    <row r="459" ht="31.5" customFormat="1" customHeight="1" s="69">
      <c r="A459" s="56" t="n"/>
      <c r="B459" s="57" t="n"/>
      <c r="C459" s="460" t="n"/>
      <c r="D459" s="57" t="n"/>
      <c r="E459" s="57" t="n"/>
      <c r="F459" s="58" t="n"/>
      <c r="G459" s="59" t="n"/>
      <c r="H459" s="59" t="n"/>
      <c r="I459" s="59" t="n"/>
      <c r="J459" s="59" t="n"/>
      <c r="K459" s="153" t="n"/>
      <c r="L459" s="154" t="n"/>
      <c r="M459" s="155" t="n"/>
      <c r="N459" s="94" t="n"/>
      <c r="O459" s="94" t="n"/>
      <c r="P459" s="94" t="n"/>
      <c r="Q459" s="94" t="n"/>
      <c r="R459" s="94" t="n"/>
      <c r="S459" s="60" t="n"/>
      <c r="T459" s="60" t="n"/>
      <c r="U459" s="94" t="n"/>
      <c r="V459" s="94" t="n"/>
      <c r="W459" s="94" t="n"/>
      <c r="X459" s="94" t="n"/>
      <c r="Y459" s="94" t="n"/>
      <c r="Z459" s="60" t="n"/>
      <c r="AA459" s="60" t="n"/>
      <c r="AB459" s="94" t="n"/>
      <c r="AC459" s="94" t="n"/>
      <c r="AD459" s="94" t="n"/>
      <c r="AE459" s="94" t="n"/>
      <c r="AF459" s="94" t="n"/>
      <c r="AG459" s="60" t="n"/>
      <c r="AH459" s="60" t="n"/>
      <c r="AI459" s="61" t="n"/>
      <c r="AJ459" s="62" t="n"/>
      <c r="AK459" s="63" t="n"/>
      <c r="AL459" s="60" t="n"/>
      <c r="AM459" s="60" t="n"/>
      <c r="AN459" s="64" t="n"/>
      <c r="AO459" s="64" t="n"/>
      <c r="AP459" s="64" t="n"/>
      <c r="AQ459" s="64" t="n"/>
      <c r="AR459" s="64" t="n"/>
      <c r="AS459" s="64" t="n"/>
      <c r="AT459" s="64" t="n"/>
      <c r="AU459" s="64" t="n"/>
      <c r="AV459" s="64" t="n"/>
      <c r="AW459" s="65" t="n"/>
      <c r="AX459" s="66" t="n"/>
      <c r="AY459" s="461" t="n"/>
      <c r="AZ459" s="67" t="n"/>
      <c r="BA459" s="66" t="n"/>
      <c r="BB459" s="66" t="n"/>
      <c r="BC459" s="66" t="n"/>
      <c r="BD459" s="66" t="n"/>
      <c r="BE459" s="66" t="n"/>
      <c r="BF459" s="24" t="n"/>
      <c r="BG459" s="68" t="n"/>
      <c r="BH459" s="68" t="n"/>
      <c r="BI459" s="68" t="n"/>
      <c r="BJ459" s="68" t="n"/>
      <c r="BK459" s="68" t="n"/>
      <c r="BL459" s="68" t="n"/>
      <c r="BM459" s="68" t="n"/>
      <c r="BN459" s="68" t="n"/>
      <c r="BO459" s="68" t="n"/>
      <c r="BP459" s="68" t="n"/>
      <c r="BQ459" s="68" t="n"/>
      <c r="BR459" s="68" t="n"/>
      <c r="BS459" s="68" t="n"/>
      <c r="BT459" s="68" t="n"/>
      <c r="BU459" s="68" t="n"/>
      <c r="BV459" s="68" t="n"/>
      <c r="BW459" s="68" t="n"/>
      <c r="BX459" s="68" t="n"/>
      <c r="BY459" s="68" t="n"/>
      <c r="BZ459" s="68" t="n"/>
      <c r="CA459" s="68" t="n"/>
      <c r="CB459" s="68" t="n"/>
      <c r="CC459" s="68" t="n"/>
      <c r="CD459" s="68" t="n"/>
      <c r="CE459" s="68" t="n"/>
      <c r="CF459" s="68" t="n"/>
      <c r="CG459" s="68" t="n"/>
      <c r="CH459" s="68" t="n"/>
      <c r="CI459" s="68" t="n"/>
      <c r="CJ459" s="68" t="n"/>
      <c r="CK459" s="68" t="n"/>
      <c r="CL459" s="68" t="n"/>
      <c r="CM459" s="68" t="n"/>
      <c r="CN459" s="68" t="n"/>
      <c r="CO459" s="68" t="n"/>
      <c r="CP459" s="68" t="n"/>
      <c r="CQ459" s="68" t="n"/>
      <c r="CR459" s="68" t="n"/>
      <c r="CS459" s="68" t="n"/>
      <c r="CT459" s="68" t="n"/>
      <c r="CU459" s="68" t="n"/>
      <c r="CV459" s="68" t="n"/>
    </row>
    <row r="460" ht="31.5" customFormat="1" customHeight="1" s="69">
      <c r="A460" s="56" t="n"/>
      <c r="B460" s="57" t="n"/>
      <c r="C460" s="460" t="n"/>
      <c r="D460" s="57" t="n"/>
      <c r="E460" s="57" t="n"/>
      <c r="F460" s="58" t="n"/>
      <c r="G460" s="59" t="n"/>
      <c r="H460" s="59" t="n"/>
      <c r="I460" s="59" t="n"/>
      <c r="J460" s="59" t="n"/>
      <c r="K460" s="153" t="n"/>
      <c r="L460" s="154" t="n"/>
      <c r="M460" s="155" t="n"/>
      <c r="N460" s="94" t="n"/>
      <c r="O460" s="94" t="n"/>
      <c r="P460" s="94" t="n"/>
      <c r="Q460" s="94" t="n"/>
      <c r="R460" s="94" t="n"/>
      <c r="S460" s="60" t="n"/>
      <c r="T460" s="60" t="n"/>
      <c r="U460" s="94" t="n"/>
      <c r="V460" s="94" t="n"/>
      <c r="W460" s="94" t="n"/>
      <c r="X460" s="94" t="n"/>
      <c r="Y460" s="94" t="n"/>
      <c r="Z460" s="60" t="n"/>
      <c r="AA460" s="60" t="n"/>
      <c r="AB460" s="94" t="n"/>
      <c r="AC460" s="94" t="n"/>
      <c r="AD460" s="94" t="n"/>
      <c r="AE460" s="94" t="n"/>
      <c r="AF460" s="94" t="n"/>
      <c r="AG460" s="60" t="n"/>
      <c r="AH460" s="60" t="n"/>
      <c r="AI460" s="61" t="n"/>
      <c r="AJ460" s="62" t="n"/>
      <c r="AK460" s="63" t="n"/>
      <c r="AL460" s="60" t="n"/>
      <c r="AM460" s="60" t="n"/>
      <c r="AN460" s="64" t="n"/>
      <c r="AO460" s="64" t="n"/>
      <c r="AP460" s="64" t="n"/>
      <c r="AQ460" s="64" t="n"/>
      <c r="AR460" s="64" t="n"/>
      <c r="AS460" s="64" t="n"/>
      <c r="AT460" s="64" t="n"/>
      <c r="AU460" s="64" t="n"/>
      <c r="AV460" s="64" t="n"/>
      <c r="AW460" s="65" t="n"/>
      <c r="AX460" s="66" t="n"/>
      <c r="AY460" s="461" t="n"/>
      <c r="AZ460" s="67" t="n"/>
      <c r="BA460" s="66" t="n"/>
      <c r="BB460" s="66" t="n"/>
      <c r="BC460" s="66" t="n"/>
      <c r="BD460" s="66" t="n"/>
      <c r="BE460" s="66" t="n"/>
      <c r="BF460" s="24" t="n"/>
      <c r="BG460" s="68" t="n"/>
      <c r="BH460" s="68" t="n"/>
      <c r="BI460" s="68" t="n"/>
      <c r="BJ460" s="68" t="n"/>
      <c r="BK460" s="68" t="n"/>
      <c r="BL460" s="68" t="n"/>
      <c r="BM460" s="68" t="n"/>
      <c r="BN460" s="68" t="n"/>
      <c r="BO460" s="68" t="n"/>
      <c r="BP460" s="68" t="n"/>
      <c r="BQ460" s="68" t="n"/>
      <c r="BR460" s="68" t="n"/>
      <c r="BS460" s="68" t="n"/>
      <c r="BT460" s="68" t="n"/>
      <c r="BU460" s="68" t="n"/>
      <c r="BV460" s="68" t="n"/>
      <c r="BW460" s="68" t="n"/>
      <c r="BX460" s="68" t="n"/>
      <c r="BY460" s="68" t="n"/>
      <c r="BZ460" s="68" t="n"/>
      <c r="CA460" s="68" t="n"/>
      <c r="CB460" s="68" t="n"/>
      <c r="CC460" s="68" t="n"/>
      <c r="CD460" s="68" t="n"/>
      <c r="CE460" s="68" t="n"/>
      <c r="CF460" s="68" t="n"/>
      <c r="CG460" s="68" t="n"/>
      <c r="CH460" s="68" t="n"/>
      <c r="CI460" s="68" t="n"/>
      <c r="CJ460" s="68" t="n"/>
      <c r="CK460" s="68" t="n"/>
      <c r="CL460" s="68" t="n"/>
      <c r="CM460" s="68" t="n"/>
      <c r="CN460" s="68" t="n"/>
      <c r="CO460" s="68" t="n"/>
      <c r="CP460" s="68" t="n"/>
      <c r="CQ460" s="68" t="n"/>
      <c r="CR460" s="68" t="n"/>
      <c r="CS460" s="68" t="n"/>
      <c r="CT460" s="68" t="n"/>
      <c r="CU460" s="68" t="n"/>
      <c r="CV460" s="68" t="n"/>
    </row>
    <row r="461" ht="31.5" customFormat="1" customHeight="1" s="69">
      <c r="A461" s="56" t="n"/>
      <c r="B461" s="57" t="n"/>
      <c r="C461" s="460" t="n"/>
      <c r="D461" s="57" t="n"/>
      <c r="E461" s="57" t="n"/>
      <c r="F461" s="58" t="n"/>
      <c r="G461" s="59" t="n"/>
      <c r="H461" s="59" t="n"/>
      <c r="I461" s="59" t="n"/>
      <c r="J461" s="59" t="n"/>
      <c r="K461" s="153" t="n"/>
      <c r="L461" s="154" t="n"/>
      <c r="M461" s="155" t="n"/>
      <c r="N461" s="94" t="n"/>
      <c r="O461" s="94" t="n"/>
      <c r="P461" s="94" t="n"/>
      <c r="Q461" s="94" t="n"/>
      <c r="R461" s="94" t="n"/>
      <c r="S461" s="60" t="n"/>
      <c r="T461" s="60" t="n"/>
      <c r="U461" s="94" t="n"/>
      <c r="V461" s="94" t="n"/>
      <c r="W461" s="94" t="n"/>
      <c r="X461" s="94" t="n"/>
      <c r="Y461" s="94" t="n"/>
      <c r="Z461" s="60" t="n"/>
      <c r="AA461" s="60" t="n"/>
      <c r="AB461" s="94" t="n"/>
      <c r="AC461" s="94" t="n"/>
      <c r="AD461" s="94" t="n"/>
      <c r="AE461" s="94" t="n"/>
      <c r="AF461" s="94" t="n"/>
      <c r="AG461" s="60" t="n"/>
      <c r="AH461" s="60" t="n"/>
      <c r="AI461" s="61" t="n"/>
      <c r="AJ461" s="62" t="n"/>
      <c r="AK461" s="63" t="n"/>
      <c r="AL461" s="60" t="n"/>
      <c r="AM461" s="60" t="n"/>
      <c r="AN461" s="64" t="n"/>
      <c r="AO461" s="64" t="n"/>
      <c r="AP461" s="64" t="n"/>
      <c r="AQ461" s="64" t="n"/>
      <c r="AR461" s="64" t="n"/>
      <c r="AS461" s="64" t="n"/>
      <c r="AT461" s="64" t="n"/>
      <c r="AU461" s="64" t="n"/>
      <c r="AV461" s="64" t="n"/>
      <c r="AW461" s="65" t="n"/>
      <c r="AX461" s="66" t="n"/>
      <c r="AY461" s="461" t="n"/>
      <c r="AZ461" s="67" t="n"/>
      <c r="BA461" s="66" t="n"/>
      <c r="BB461" s="66" t="n"/>
      <c r="BC461" s="66" t="n"/>
      <c r="BD461" s="66" t="n"/>
      <c r="BE461" s="66" t="n"/>
      <c r="BF461" s="24" t="n"/>
      <c r="BG461" s="68" t="n"/>
      <c r="BH461" s="68" t="n"/>
      <c r="BI461" s="68" t="n"/>
      <c r="BJ461" s="68" t="n"/>
      <c r="BK461" s="68" t="n"/>
      <c r="BL461" s="68" t="n"/>
      <c r="BM461" s="68" t="n"/>
      <c r="BN461" s="68" t="n"/>
      <c r="BO461" s="68" t="n"/>
      <c r="BP461" s="68" t="n"/>
      <c r="BQ461" s="68" t="n"/>
      <c r="BR461" s="68" t="n"/>
      <c r="BS461" s="68" t="n"/>
      <c r="BT461" s="68" t="n"/>
      <c r="BU461" s="68" t="n"/>
      <c r="BV461" s="68" t="n"/>
      <c r="BW461" s="68" t="n"/>
      <c r="BX461" s="68" t="n"/>
      <c r="BY461" s="68" t="n"/>
      <c r="BZ461" s="68" t="n"/>
      <c r="CA461" s="68" t="n"/>
      <c r="CB461" s="68" t="n"/>
      <c r="CC461" s="68" t="n"/>
      <c r="CD461" s="68" t="n"/>
      <c r="CE461" s="68" t="n"/>
      <c r="CF461" s="68" t="n"/>
      <c r="CG461" s="68" t="n"/>
      <c r="CH461" s="68" t="n"/>
      <c r="CI461" s="68" t="n"/>
      <c r="CJ461" s="68" t="n"/>
      <c r="CK461" s="68" t="n"/>
      <c r="CL461" s="68" t="n"/>
      <c r="CM461" s="68" t="n"/>
      <c r="CN461" s="68" t="n"/>
      <c r="CO461" s="68" t="n"/>
      <c r="CP461" s="68" t="n"/>
      <c r="CQ461" s="68" t="n"/>
      <c r="CR461" s="68" t="n"/>
      <c r="CS461" s="68" t="n"/>
      <c r="CT461" s="68" t="n"/>
      <c r="CU461" s="68" t="n"/>
      <c r="CV461" s="68" t="n"/>
    </row>
    <row r="462" ht="31.5" customFormat="1" customHeight="1" s="69">
      <c r="A462" s="56" t="n"/>
      <c r="B462" s="57" t="n"/>
      <c r="C462" s="460" t="n"/>
      <c r="D462" s="57" t="n"/>
      <c r="E462" s="57" t="n"/>
      <c r="F462" s="58" t="n"/>
      <c r="G462" s="59" t="n"/>
      <c r="H462" s="59" t="n"/>
      <c r="I462" s="59" t="n"/>
      <c r="J462" s="59" t="n"/>
      <c r="K462" s="153" t="n"/>
      <c r="L462" s="154" t="n"/>
      <c r="M462" s="155" t="n"/>
      <c r="N462" s="94" t="n"/>
      <c r="O462" s="94" t="n"/>
      <c r="P462" s="94" t="n"/>
      <c r="Q462" s="94" t="n"/>
      <c r="R462" s="94" t="n"/>
      <c r="S462" s="60" t="n"/>
      <c r="T462" s="60" t="n"/>
      <c r="U462" s="94" t="n"/>
      <c r="V462" s="94" t="n"/>
      <c r="W462" s="94" t="n"/>
      <c r="X462" s="94" t="n"/>
      <c r="Y462" s="94" t="n"/>
      <c r="Z462" s="60" t="n"/>
      <c r="AA462" s="60" t="n"/>
      <c r="AB462" s="94" t="n"/>
      <c r="AC462" s="94" t="n"/>
      <c r="AD462" s="94" t="n"/>
      <c r="AE462" s="94" t="n"/>
      <c r="AF462" s="94" t="n"/>
      <c r="AG462" s="60" t="n"/>
      <c r="AH462" s="60" t="n"/>
      <c r="AI462" s="61" t="n"/>
      <c r="AJ462" s="62" t="n"/>
      <c r="AK462" s="63" t="n"/>
      <c r="AL462" s="60" t="n"/>
      <c r="AM462" s="60" t="n"/>
      <c r="AN462" s="64" t="n"/>
      <c r="AO462" s="64" t="n"/>
      <c r="AP462" s="64" t="n"/>
      <c r="AQ462" s="64" t="n"/>
      <c r="AR462" s="64" t="n"/>
      <c r="AS462" s="64" t="n"/>
      <c r="AT462" s="64" t="n"/>
      <c r="AU462" s="64" t="n"/>
      <c r="AV462" s="64" t="n"/>
      <c r="AW462" s="65" t="n"/>
      <c r="AX462" s="66" t="n"/>
      <c r="AY462" s="461" t="n"/>
      <c r="AZ462" s="67" t="n"/>
      <c r="BA462" s="66" t="n"/>
      <c r="BB462" s="66" t="n"/>
      <c r="BC462" s="66" t="n"/>
      <c r="BD462" s="66" t="n"/>
      <c r="BE462" s="66" t="n"/>
      <c r="BF462" s="24" t="n"/>
      <c r="BG462" s="68" t="n"/>
      <c r="BH462" s="68" t="n"/>
      <c r="BI462" s="68" t="n"/>
      <c r="BJ462" s="68" t="n"/>
      <c r="BK462" s="68" t="n"/>
      <c r="BL462" s="68" t="n"/>
      <c r="BM462" s="68" t="n"/>
      <c r="BN462" s="68" t="n"/>
      <c r="BO462" s="68" t="n"/>
      <c r="BP462" s="68" t="n"/>
      <c r="BQ462" s="68" t="n"/>
      <c r="BR462" s="68" t="n"/>
      <c r="BS462" s="68" t="n"/>
      <c r="BT462" s="68" t="n"/>
      <c r="BU462" s="68" t="n"/>
      <c r="BV462" s="68" t="n"/>
      <c r="BW462" s="68" t="n"/>
      <c r="BX462" s="68" t="n"/>
      <c r="BY462" s="68" t="n"/>
      <c r="BZ462" s="68" t="n"/>
      <c r="CA462" s="68" t="n"/>
      <c r="CB462" s="68" t="n"/>
      <c r="CC462" s="68" t="n"/>
      <c r="CD462" s="68" t="n"/>
      <c r="CE462" s="68" t="n"/>
      <c r="CF462" s="68" t="n"/>
      <c r="CG462" s="68" t="n"/>
      <c r="CH462" s="68" t="n"/>
      <c r="CI462" s="68" t="n"/>
      <c r="CJ462" s="68" t="n"/>
      <c r="CK462" s="68" t="n"/>
      <c r="CL462" s="68" t="n"/>
      <c r="CM462" s="68" t="n"/>
      <c r="CN462" s="68" t="n"/>
      <c r="CO462" s="68" t="n"/>
      <c r="CP462" s="68" t="n"/>
      <c r="CQ462" s="68" t="n"/>
      <c r="CR462" s="68" t="n"/>
      <c r="CS462" s="68" t="n"/>
      <c r="CT462" s="68" t="n"/>
      <c r="CU462" s="68" t="n"/>
      <c r="CV462" s="68" t="n"/>
    </row>
    <row r="463" ht="31.5" customFormat="1" customHeight="1" s="69">
      <c r="A463" s="56" t="n"/>
      <c r="B463" s="57" t="n"/>
      <c r="C463" s="460" t="n"/>
      <c r="D463" s="57" t="n"/>
      <c r="E463" s="57" t="n"/>
      <c r="F463" s="58" t="n"/>
      <c r="G463" s="59" t="n"/>
      <c r="H463" s="59" t="n"/>
      <c r="I463" s="59" t="n"/>
      <c r="J463" s="59" t="n"/>
      <c r="K463" s="153" t="n"/>
      <c r="L463" s="154" t="n"/>
      <c r="M463" s="155" t="n"/>
      <c r="N463" s="94" t="n"/>
      <c r="O463" s="94" t="n"/>
      <c r="P463" s="94" t="n"/>
      <c r="Q463" s="94" t="n"/>
      <c r="R463" s="94" t="n"/>
      <c r="S463" s="60" t="n"/>
      <c r="T463" s="60" t="n"/>
      <c r="U463" s="94" t="n"/>
      <c r="V463" s="94" t="n"/>
      <c r="W463" s="94" t="n"/>
      <c r="X463" s="94" t="n"/>
      <c r="Y463" s="94" t="n"/>
      <c r="Z463" s="60" t="n"/>
      <c r="AA463" s="60" t="n"/>
      <c r="AB463" s="94" t="n"/>
      <c r="AC463" s="94" t="n"/>
      <c r="AD463" s="94" t="n"/>
      <c r="AE463" s="94" t="n"/>
      <c r="AF463" s="94" t="n"/>
      <c r="AG463" s="60" t="n"/>
      <c r="AH463" s="60" t="n"/>
      <c r="AI463" s="61" t="n"/>
      <c r="AJ463" s="62" t="n"/>
      <c r="AK463" s="63" t="n"/>
      <c r="AL463" s="60" t="n"/>
      <c r="AM463" s="60" t="n"/>
      <c r="AN463" s="64" t="n"/>
      <c r="AO463" s="64" t="n"/>
      <c r="AP463" s="64" t="n"/>
      <c r="AQ463" s="64" t="n"/>
      <c r="AR463" s="64" t="n"/>
      <c r="AS463" s="64" t="n"/>
      <c r="AT463" s="64" t="n"/>
      <c r="AU463" s="64" t="n"/>
      <c r="AV463" s="64" t="n"/>
      <c r="AW463" s="65" t="n"/>
      <c r="AX463" s="66" t="n"/>
      <c r="AY463" s="461" t="n"/>
      <c r="AZ463" s="67" t="n"/>
      <c r="BA463" s="66" t="n"/>
      <c r="BB463" s="66" t="n"/>
      <c r="BC463" s="66" t="n"/>
      <c r="BD463" s="66" t="n"/>
      <c r="BE463" s="66" t="n"/>
      <c r="BF463" s="24" t="n"/>
      <c r="BG463" s="68" t="n"/>
      <c r="BH463" s="68" t="n"/>
      <c r="BI463" s="68" t="n"/>
      <c r="BJ463" s="68" t="n"/>
      <c r="BK463" s="68" t="n"/>
      <c r="BL463" s="68" t="n"/>
      <c r="BM463" s="68" t="n"/>
      <c r="BN463" s="68" t="n"/>
      <c r="BO463" s="68" t="n"/>
      <c r="BP463" s="68" t="n"/>
      <c r="BQ463" s="68" t="n"/>
      <c r="BR463" s="68" t="n"/>
      <c r="BS463" s="68" t="n"/>
      <c r="BT463" s="68" t="n"/>
      <c r="BU463" s="68" t="n"/>
      <c r="BV463" s="68" t="n"/>
      <c r="BW463" s="68" t="n"/>
      <c r="BX463" s="68" t="n"/>
      <c r="BY463" s="68" t="n"/>
      <c r="BZ463" s="68" t="n"/>
      <c r="CA463" s="68" t="n"/>
      <c r="CB463" s="68" t="n"/>
      <c r="CC463" s="68" t="n"/>
      <c r="CD463" s="68" t="n"/>
      <c r="CE463" s="68" t="n"/>
      <c r="CF463" s="68" t="n"/>
      <c r="CG463" s="68" t="n"/>
      <c r="CH463" s="68" t="n"/>
      <c r="CI463" s="68" t="n"/>
      <c r="CJ463" s="68" t="n"/>
      <c r="CK463" s="68" t="n"/>
      <c r="CL463" s="68" t="n"/>
      <c r="CM463" s="68" t="n"/>
      <c r="CN463" s="68" t="n"/>
      <c r="CO463" s="68" t="n"/>
      <c r="CP463" s="68" t="n"/>
      <c r="CQ463" s="68" t="n"/>
      <c r="CR463" s="68" t="n"/>
      <c r="CS463" s="68" t="n"/>
      <c r="CT463" s="68" t="n"/>
      <c r="CU463" s="68" t="n"/>
      <c r="CV463" s="68" t="n"/>
    </row>
    <row r="464" ht="31.5" customFormat="1" customHeight="1" s="69">
      <c r="A464" s="56" t="n"/>
      <c r="B464" s="57" t="n"/>
      <c r="C464" s="57" t="n"/>
      <c r="D464" s="57" t="n"/>
      <c r="E464" s="57" t="n"/>
      <c r="F464" s="58" t="n"/>
      <c r="G464" s="59" t="n"/>
      <c r="H464" s="59" t="n"/>
      <c r="I464" s="59" t="n"/>
      <c r="J464" s="59" t="n"/>
      <c r="K464" s="153" t="n"/>
      <c r="L464" s="154" t="n"/>
      <c r="M464" s="155" t="n"/>
      <c r="N464" s="94" t="n"/>
      <c r="O464" s="94" t="n"/>
      <c r="P464" s="94" t="n"/>
      <c r="Q464" s="94" t="n"/>
      <c r="R464" s="94" t="n"/>
      <c r="S464" s="60" t="n"/>
      <c r="T464" s="60" t="n"/>
      <c r="U464" s="94" t="n"/>
      <c r="V464" s="94" t="n"/>
      <c r="W464" s="94" t="n"/>
      <c r="X464" s="94" t="n"/>
      <c r="Y464" s="94" t="n"/>
      <c r="Z464" s="60" t="n"/>
      <c r="AA464" s="60" t="n"/>
      <c r="AB464" s="94" t="n"/>
      <c r="AC464" s="94" t="n"/>
      <c r="AD464" s="94" t="n"/>
      <c r="AE464" s="94" t="n"/>
      <c r="AF464" s="94" t="n"/>
      <c r="AG464" s="60" t="n"/>
      <c r="AH464" s="60" t="n"/>
      <c r="AI464" s="61" t="n"/>
      <c r="AJ464" s="62" t="n"/>
      <c r="AK464" s="63" t="n"/>
      <c r="AL464" s="60" t="n"/>
      <c r="AM464" s="60" t="n"/>
      <c r="AN464" s="64" t="n"/>
      <c r="AO464" s="64" t="n"/>
      <c r="AP464" s="64" t="n"/>
      <c r="AQ464" s="64" t="n"/>
      <c r="AR464" s="64" t="n"/>
      <c r="AS464" s="64" t="n"/>
      <c r="AT464" s="64" t="n"/>
      <c r="AU464" s="64" t="n"/>
      <c r="AV464" s="64" t="n"/>
      <c r="AW464" s="65" t="n"/>
      <c r="AX464" s="66" t="n"/>
      <c r="AY464" s="461" t="n"/>
      <c r="AZ464" s="67" t="n"/>
      <c r="BA464" s="66" t="n"/>
      <c r="BB464" s="66" t="n"/>
      <c r="BC464" s="66" t="n"/>
      <c r="BD464" s="66" t="n"/>
      <c r="BE464" s="66" t="n"/>
      <c r="BF464" s="24" t="n"/>
      <c r="BG464" s="68" t="n"/>
      <c r="BH464" s="68" t="n"/>
      <c r="BI464" s="68" t="n"/>
      <c r="BJ464" s="68" t="n"/>
      <c r="BK464" s="68" t="n"/>
      <c r="BL464" s="68" t="n"/>
      <c r="BM464" s="68" t="n"/>
      <c r="BN464" s="68" t="n"/>
      <c r="BO464" s="68" t="n"/>
      <c r="BP464" s="68" t="n"/>
      <c r="BQ464" s="68" t="n"/>
      <c r="BR464" s="68" t="n"/>
      <c r="BS464" s="68" t="n"/>
      <c r="BT464" s="68" t="n"/>
      <c r="BU464" s="68" t="n"/>
      <c r="BV464" s="68" t="n"/>
      <c r="BW464" s="68" t="n"/>
      <c r="BX464" s="68" t="n"/>
      <c r="BY464" s="68" t="n"/>
      <c r="BZ464" s="68" t="n"/>
      <c r="CA464" s="68" t="n"/>
      <c r="CB464" s="68" t="n"/>
      <c r="CC464" s="68" t="n"/>
      <c r="CD464" s="68" t="n"/>
      <c r="CE464" s="68" t="n"/>
      <c r="CF464" s="68" t="n"/>
      <c r="CG464" s="68" t="n"/>
      <c r="CH464" s="68" t="n"/>
      <c r="CI464" s="68" t="n"/>
      <c r="CJ464" s="68" t="n"/>
      <c r="CK464" s="68" t="n"/>
      <c r="CL464" s="68" t="n"/>
      <c r="CM464" s="68" t="n"/>
      <c r="CN464" s="68" t="n"/>
      <c r="CO464" s="68" t="n"/>
      <c r="CP464" s="68" t="n"/>
      <c r="CQ464" s="68" t="n"/>
      <c r="CR464" s="68" t="n"/>
      <c r="CS464" s="68" t="n"/>
      <c r="CT464" s="68" t="n"/>
      <c r="CU464" s="68" t="n"/>
      <c r="CV464" s="68" t="n"/>
    </row>
    <row r="465" ht="31.5" customFormat="1" customHeight="1" s="69">
      <c r="A465" s="56" t="n"/>
      <c r="B465" s="57" t="n"/>
      <c r="C465" s="57" t="n"/>
      <c r="D465" s="57" t="n"/>
      <c r="E465" s="57" t="n"/>
      <c r="F465" s="58" t="n"/>
      <c r="G465" s="59" t="n"/>
      <c r="H465" s="59" t="n"/>
      <c r="I465" s="59" t="n"/>
      <c r="J465" s="59" t="n"/>
      <c r="K465" s="153" t="n"/>
      <c r="L465" s="154" t="n"/>
      <c r="M465" s="155" t="n"/>
      <c r="N465" s="94" t="n"/>
      <c r="O465" s="94" t="n"/>
      <c r="P465" s="94" t="n"/>
      <c r="Q465" s="94" t="n"/>
      <c r="R465" s="94" t="n"/>
      <c r="S465" s="60" t="n"/>
      <c r="T465" s="60" t="n"/>
      <c r="U465" s="94" t="n"/>
      <c r="V465" s="94" t="n"/>
      <c r="W465" s="94" t="n"/>
      <c r="X465" s="94" t="n"/>
      <c r="Y465" s="94" t="n"/>
      <c r="Z465" s="60" t="n"/>
      <c r="AA465" s="60" t="n"/>
      <c r="AB465" s="94" t="n"/>
      <c r="AC465" s="94" t="n"/>
      <c r="AD465" s="94" t="n"/>
      <c r="AE465" s="94" t="n"/>
      <c r="AF465" s="94" t="n"/>
      <c r="AG465" s="60" t="n"/>
      <c r="AH465" s="60" t="n"/>
      <c r="AI465" s="61" t="n"/>
      <c r="AJ465" s="62" t="n"/>
      <c r="AK465" s="63" t="n"/>
      <c r="AL465" s="60" t="n"/>
      <c r="AM465" s="60" t="n"/>
      <c r="AN465" s="64" t="n"/>
      <c r="AO465" s="64" t="n"/>
      <c r="AP465" s="64" t="n"/>
      <c r="AQ465" s="64" t="n"/>
      <c r="AR465" s="64" t="n"/>
      <c r="AS465" s="64" t="n"/>
      <c r="AT465" s="64" t="n"/>
      <c r="AU465" s="64" t="n"/>
      <c r="AV465" s="64" t="n"/>
      <c r="AW465" s="65" t="n"/>
      <c r="AX465" s="66" t="n"/>
      <c r="AY465" s="461" t="n"/>
      <c r="AZ465" s="67" t="n"/>
      <c r="BA465" s="66" t="n"/>
      <c r="BB465" s="66" t="n"/>
      <c r="BC465" s="66" t="n"/>
      <c r="BD465" s="66" t="n"/>
      <c r="BE465" s="66" t="n"/>
      <c r="BF465" s="24" t="n"/>
      <c r="BG465" s="68" t="n"/>
      <c r="BH465" s="68" t="n"/>
      <c r="BI465" s="68" t="n"/>
      <c r="BJ465" s="68" t="n"/>
      <c r="BK465" s="68" t="n"/>
      <c r="BL465" s="68" t="n"/>
      <c r="BM465" s="68" t="n"/>
      <c r="BN465" s="68" t="n"/>
      <c r="BO465" s="68" t="n"/>
      <c r="BP465" s="68" t="n"/>
      <c r="BQ465" s="68" t="n"/>
      <c r="BR465" s="68" t="n"/>
      <c r="BS465" s="68" t="n"/>
      <c r="BT465" s="68" t="n"/>
      <c r="BU465" s="68" t="n"/>
      <c r="BV465" s="68" t="n"/>
      <c r="BW465" s="68" t="n"/>
      <c r="BX465" s="68" t="n"/>
      <c r="BY465" s="68" t="n"/>
      <c r="BZ465" s="68" t="n"/>
      <c r="CA465" s="68" t="n"/>
      <c r="CB465" s="68" t="n"/>
      <c r="CC465" s="68" t="n"/>
      <c r="CD465" s="68" t="n"/>
      <c r="CE465" s="68" t="n"/>
      <c r="CF465" s="68" t="n"/>
      <c r="CG465" s="68" t="n"/>
      <c r="CH465" s="68" t="n"/>
      <c r="CI465" s="68" t="n"/>
      <c r="CJ465" s="68" t="n"/>
      <c r="CK465" s="68" t="n"/>
      <c r="CL465" s="68" t="n"/>
      <c r="CM465" s="68" t="n"/>
      <c r="CN465" s="68" t="n"/>
      <c r="CO465" s="68" t="n"/>
      <c r="CP465" s="68" t="n"/>
      <c r="CQ465" s="68" t="n"/>
      <c r="CR465" s="68" t="n"/>
      <c r="CS465" s="68" t="n"/>
      <c r="CT465" s="68" t="n"/>
      <c r="CU465" s="68" t="n"/>
      <c r="CV465" s="68" t="n"/>
    </row>
    <row r="466" ht="31.5" customFormat="1" customHeight="1" s="69">
      <c r="A466" s="56" t="n"/>
      <c r="B466" s="57" t="n"/>
      <c r="C466" s="57" t="n"/>
      <c r="D466" s="57" t="n"/>
      <c r="E466" s="57" t="n"/>
      <c r="F466" s="58" t="n"/>
      <c r="G466" s="59" t="n"/>
      <c r="H466" s="59" t="n"/>
      <c r="I466" s="59" t="n"/>
      <c r="J466" s="59" t="n"/>
      <c r="K466" s="153" t="n"/>
      <c r="L466" s="154" t="n"/>
      <c r="M466" s="155" t="n"/>
      <c r="N466" s="94" t="n"/>
      <c r="O466" s="94" t="n"/>
      <c r="P466" s="94" t="n"/>
      <c r="Q466" s="94" t="n"/>
      <c r="R466" s="94" t="n"/>
      <c r="S466" s="60" t="n"/>
      <c r="T466" s="60" t="n"/>
      <c r="U466" s="94" t="n"/>
      <c r="V466" s="94" t="n"/>
      <c r="W466" s="94" t="n"/>
      <c r="X466" s="94" t="n"/>
      <c r="Y466" s="94" t="n"/>
      <c r="Z466" s="60" t="n"/>
      <c r="AA466" s="60" t="n"/>
      <c r="AB466" s="94" t="n"/>
      <c r="AC466" s="94" t="n"/>
      <c r="AD466" s="94" t="n"/>
      <c r="AE466" s="94" t="n"/>
      <c r="AF466" s="94" t="n"/>
      <c r="AG466" s="60" t="n"/>
      <c r="AH466" s="60" t="n"/>
      <c r="AI466" s="61" t="n"/>
      <c r="AJ466" s="62" t="n"/>
      <c r="AK466" s="63" t="n"/>
      <c r="AL466" s="60" t="n"/>
      <c r="AM466" s="60" t="n"/>
      <c r="AN466" s="64" t="n"/>
      <c r="AO466" s="64" t="n"/>
      <c r="AP466" s="64" t="n"/>
      <c r="AQ466" s="64" t="n"/>
      <c r="AR466" s="64" t="n"/>
      <c r="AS466" s="64" t="n"/>
      <c r="AT466" s="64" t="n"/>
      <c r="AU466" s="64" t="n"/>
      <c r="AV466" s="64" t="n"/>
      <c r="AW466" s="65" t="n"/>
      <c r="AX466" s="66" t="n"/>
      <c r="AY466" s="461" t="n"/>
      <c r="AZ466" s="67" t="n"/>
      <c r="BA466" s="66" t="n"/>
      <c r="BB466" s="66" t="n"/>
      <c r="BC466" s="66" t="n"/>
      <c r="BD466" s="66" t="n"/>
      <c r="BE466" s="66" t="n"/>
      <c r="BF466" s="24" t="n"/>
      <c r="BG466" s="68" t="n"/>
      <c r="BH466" s="68" t="n"/>
      <c r="BI466" s="68" t="n"/>
      <c r="BJ466" s="68" t="n"/>
      <c r="BK466" s="68" t="n"/>
      <c r="BL466" s="68" t="n"/>
      <c r="BM466" s="68" t="n"/>
      <c r="BN466" s="68" t="n"/>
      <c r="BO466" s="68" t="n"/>
      <c r="BP466" s="68" t="n"/>
      <c r="BQ466" s="68" t="n"/>
      <c r="BR466" s="68" t="n"/>
      <c r="BS466" s="68" t="n"/>
      <c r="BT466" s="68" t="n"/>
      <c r="BU466" s="68" t="n"/>
      <c r="BV466" s="68" t="n"/>
      <c r="BW466" s="68" t="n"/>
      <c r="BX466" s="68" t="n"/>
      <c r="BY466" s="68" t="n"/>
      <c r="BZ466" s="68" t="n"/>
      <c r="CA466" s="68" t="n"/>
      <c r="CB466" s="68" t="n"/>
      <c r="CC466" s="68" t="n"/>
      <c r="CD466" s="68" t="n"/>
      <c r="CE466" s="68" t="n"/>
      <c r="CF466" s="68" t="n"/>
      <c r="CG466" s="68" t="n"/>
      <c r="CH466" s="68" t="n"/>
      <c r="CI466" s="68" t="n"/>
      <c r="CJ466" s="68" t="n"/>
      <c r="CK466" s="68" t="n"/>
      <c r="CL466" s="68" t="n"/>
      <c r="CM466" s="68" t="n"/>
      <c r="CN466" s="68" t="n"/>
      <c r="CO466" s="68" t="n"/>
      <c r="CP466" s="68" t="n"/>
      <c r="CQ466" s="68" t="n"/>
      <c r="CR466" s="68" t="n"/>
      <c r="CS466" s="68" t="n"/>
      <c r="CT466" s="68" t="n"/>
      <c r="CU466" s="68" t="n"/>
      <c r="CV466" s="68" t="n"/>
    </row>
    <row r="467" ht="31.5" customFormat="1" customHeight="1" s="69">
      <c r="A467" s="56" t="n"/>
      <c r="B467" s="57" t="n"/>
      <c r="C467" s="57" t="n"/>
      <c r="D467" s="57" t="n"/>
      <c r="E467" s="57" t="n"/>
      <c r="F467" s="58" t="n"/>
      <c r="G467" s="59" t="n"/>
      <c r="H467" s="59" t="n"/>
      <c r="I467" s="59" t="n"/>
      <c r="J467" s="59" t="n"/>
      <c r="K467" s="153" t="n"/>
      <c r="L467" s="154" t="n"/>
      <c r="M467" s="155" t="n"/>
      <c r="N467" s="94" t="n"/>
      <c r="O467" s="94" t="n"/>
      <c r="P467" s="94" t="n"/>
      <c r="Q467" s="94" t="n"/>
      <c r="R467" s="94" t="n"/>
      <c r="S467" s="60" t="n"/>
      <c r="T467" s="60" t="n"/>
      <c r="U467" s="94" t="n"/>
      <c r="V467" s="94" t="n"/>
      <c r="W467" s="94" t="n"/>
      <c r="X467" s="94" t="n"/>
      <c r="Y467" s="94" t="n"/>
      <c r="Z467" s="60" t="n"/>
      <c r="AA467" s="60" t="n"/>
      <c r="AB467" s="94" t="n"/>
      <c r="AC467" s="94" t="n"/>
      <c r="AD467" s="94" t="n"/>
      <c r="AE467" s="94" t="n"/>
      <c r="AF467" s="94" t="n"/>
      <c r="AG467" s="60" t="n"/>
      <c r="AH467" s="60" t="n"/>
      <c r="AI467" s="61" t="n"/>
      <c r="AJ467" s="62" t="n"/>
      <c r="AK467" s="63" t="n"/>
      <c r="AL467" s="60" t="n"/>
      <c r="AM467" s="60" t="n"/>
      <c r="AN467" s="64" t="n"/>
      <c r="AO467" s="64" t="n"/>
      <c r="AP467" s="64" t="n"/>
      <c r="AQ467" s="64" t="n"/>
      <c r="AR467" s="64" t="n"/>
      <c r="AS467" s="64" t="n"/>
      <c r="AT467" s="64" t="n"/>
      <c r="AU467" s="64" t="n"/>
      <c r="AV467" s="64" t="n"/>
      <c r="AW467" s="65" t="n"/>
      <c r="AX467" s="66" t="n"/>
      <c r="AY467" s="461" t="n"/>
      <c r="AZ467" s="67" t="n"/>
      <c r="BA467" s="66" t="n"/>
      <c r="BB467" s="66" t="n"/>
      <c r="BC467" s="66" t="n"/>
      <c r="BD467" s="66" t="n"/>
      <c r="BE467" s="66" t="n"/>
      <c r="BF467" s="24" t="n"/>
      <c r="BG467" s="68" t="n"/>
      <c r="BH467" s="68" t="n"/>
      <c r="BI467" s="68" t="n"/>
      <c r="BJ467" s="68" t="n"/>
      <c r="BK467" s="68" t="n"/>
      <c r="BL467" s="68" t="n"/>
      <c r="BM467" s="68" t="n"/>
      <c r="BN467" s="68" t="n"/>
      <c r="BO467" s="68" t="n"/>
      <c r="BP467" s="68" t="n"/>
      <c r="BQ467" s="68" t="n"/>
      <c r="BR467" s="68" t="n"/>
      <c r="BS467" s="68" t="n"/>
      <c r="BT467" s="68" t="n"/>
      <c r="BU467" s="68" t="n"/>
      <c r="BV467" s="68" t="n"/>
      <c r="BW467" s="68" t="n"/>
      <c r="BX467" s="68" t="n"/>
      <c r="BY467" s="68" t="n"/>
      <c r="BZ467" s="68" t="n"/>
      <c r="CA467" s="68" t="n"/>
      <c r="CB467" s="68" t="n"/>
      <c r="CC467" s="68" t="n"/>
      <c r="CD467" s="68" t="n"/>
      <c r="CE467" s="68" t="n"/>
      <c r="CF467" s="68" t="n"/>
      <c r="CG467" s="68" t="n"/>
      <c r="CH467" s="68" t="n"/>
      <c r="CI467" s="68" t="n"/>
      <c r="CJ467" s="68" t="n"/>
      <c r="CK467" s="68" t="n"/>
      <c r="CL467" s="68" t="n"/>
      <c r="CM467" s="68" t="n"/>
      <c r="CN467" s="68" t="n"/>
      <c r="CO467" s="68" t="n"/>
      <c r="CP467" s="68" t="n"/>
      <c r="CQ467" s="68" t="n"/>
      <c r="CR467" s="68" t="n"/>
      <c r="CS467" s="68" t="n"/>
      <c r="CT467" s="68" t="n"/>
      <c r="CU467" s="68" t="n"/>
      <c r="CV467" s="68" t="n"/>
    </row>
    <row r="468" ht="31.5" customFormat="1" customHeight="1" s="69">
      <c r="A468" s="56" t="n"/>
      <c r="B468" s="57" t="n"/>
      <c r="C468" s="57" t="n"/>
      <c r="D468" s="57" t="n"/>
      <c r="E468" s="57" t="n"/>
      <c r="F468" s="58" t="n"/>
      <c r="G468" s="59" t="n"/>
      <c r="H468" s="59" t="n"/>
      <c r="I468" s="59" t="n"/>
      <c r="J468" s="59" t="n"/>
      <c r="K468" s="153" t="n"/>
      <c r="L468" s="154" t="n"/>
      <c r="M468" s="155" t="n"/>
      <c r="N468" s="94" t="n"/>
      <c r="O468" s="94" t="n"/>
      <c r="P468" s="94" t="n"/>
      <c r="Q468" s="94" t="n"/>
      <c r="R468" s="94" t="n"/>
      <c r="S468" s="60" t="n"/>
      <c r="T468" s="60" t="n"/>
      <c r="U468" s="94" t="n"/>
      <c r="V468" s="94" t="n"/>
      <c r="W468" s="94" t="n"/>
      <c r="X468" s="94" t="n"/>
      <c r="Y468" s="94" t="n"/>
      <c r="Z468" s="60" t="n"/>
      <c r="AA468" s="60" t="n"/>
      <c r="AB468" s="94" t="n"/>
      <c r="AC468" s="94" t="n"/>
      <c r="AD468" s="94" t="n"/>
      <c r="AE468" s="94" t="n"/>
      <c r="AF468" s="94" t="n"/>
      <c r="AG468" s="60" t="n"/>
      <c r="AH468" s="60" t="n"/>
      <c r="AI468" s="61" t="n"/>
      <c r="AJ468" s="62" t="n"/>
      <c r="AK468" s="63" t="n"/>
      <c r="AL468" s="60" t="n"/>
      <c r="AM468" s="60" t="n"/>
      <c r="AN468" s="64" t="n"/>
      <c r="AO468" s="64" t="n"/>
      <c r="AP468" s="64" t="n"/>
      <c r="AQ468" s="64" t="n"/>
      <c r="AR468" s="64" t="n"/>
      <c r="AS468" s="64" t="n"/>
      <c r="AT468" s="64" t="n"/>
      <c r="AU468" s="64" t="n"/>
      <c r="AV468" s="64" t="n"/>
      <c r="AW468" s="65" t="n"/>
      <c r="AX468" s="66" t="n"/>
      <c r="AY468" s="461" t="n"/>
      <c r="AZ468" s="67" t="n"/>
      <c r="BA468" s="66" t="n"/>
      <c r="BB468" s="66" t="n"/>
      <c r="BC468" s="66" t="n"/>
      <c r="BD468" s="66" t="n"/>
      <c r="BE468" s="66" t="n"/>
      <c r="BF468" s="24" t="n"/>
      <c r="BG468" s="68" t="n"/>
      <c r="BH468" s="68" t="n"/>
      <c r="BI468" s="68" t="n"/>
      <c r="BJ468" s="68" t="n"/>
      <c r="BK468" s="68" t="n"/>
      <c r="BL468" s="68" t="n"/>
      <c r="BM468" s="68" t="n"/>
      <c r="BN468" s="68" t="n"/>
      <c r="BO468" s="68" t="n"/>
      <c r="BP468" s="68" t="n"/>
      <c r="BQ468" s="68" t="n"/>
      <c r="BR468" s="68" t="n"/>
      <c r="BS468" s="68" t="n"/>
      <c r="BT468" s="68" t="n"/>
      <c r="BU468" s="68" t="n"/>
      <c r="BV468" s="68" t="n"/>
      <c r="BW468" s="68" t="n"/>
      <c r="BX468" s="68" t="n"/>
      <c r="BY468" s="68" t="n"/>
      <c r="BZ468" s="68" t="n"/>
      <c r="CA468" s="68" t="n"/>
      <c r="CB468" s="68" t="n"/>
      <c r="CC468" s="68" t="n"/>
      <c r="CD468" s="68" t="n"/>
      <c r="CE468" s="68" t="n"/>
      <c r="CF468" s="68" t="n"/>
      <c r="CG468" s="68" t="n"/>
      <c r="CH468" s="68" t="n"/>
      <c r="CI468" s="68" t="n"/>
      <c r="CJ468" s="68" t="n"/>
      <c r="CK468" s="68" t="n"/>
      <c r="CL468" s="68" t="n"/>
      <c r="CM468" s="68" t="n"/>
      <c r="CN468" s="68" t="n"/>
      <c r="CO468" s="68" t="n"/>
      <c r="CP468" s="68" t="n"/>
      <c r="CQ468" s="68" t="n"/>
      <c r="CR468" s="68" t="n"/>
      <c r="CS468" s="68" t="n"/>
      <c r="CT468" s="68" t="n"/>
      <c r="CU468" s="68" t="n"/>
      <c r="CV468" s="68" t="n"/>
    </row>
    <row r="469" ht="31.5" customFormat="1" customHeight="1" s="69">
      <c r="A469" s="56" t="n"/>
      <c r="B469" s="57" t="n"/>
      <c r="C469" s="57" t="n"/>
      <c r="D469" s="57" t="n"/>
      <c r="E469" s="57" t="n"/>
      <c r="F469" s="58" t="n"/>
      <c r="G469" s="59" t="n"/>
      <c r="H469" s="59" t="n"/>
      <c r="I469" s="59" t="n"/>
      <c r="J469" s="59" t="n"/>
      <c r="K469" s="153" t="n"/>
      <c r="L469" s="154" t="n"/>
      <c r="M469" s="155" t="n"/>
      <c r="N469" s="94" t="n"/>
      <c r="O469" s="94" t="n"/>
      <c r="P469" s="94" t="n"/>
      <c r="Q469" s="94" t="n"/>
      <c r="R469" s="94" t="n"/>
      <c r="S469" s="60" t="n"/>
      <c r="T469" s="60" t="n"/>
      <c r="U469" s="94" t="n"/>
      <c r="V469" s="94" t="n"/>
      <c r="W469" s="94" t="n"/>
      <c r="X469" s="94" t="n"/>
      <c r="Y469" s="94" t="n"/>
      <c r="Z469" s="60" t="n"/>
      <c r="AA469" s="60" t="n"/>
      <c r="AB469" s="94" t="n"/>
      <c r="AC469" s="94" t="n"/>
      <c r="AD469" s="94" t="n"/>
      <c r="AE469" s="94" t="n"/>
      <c r="AF469" s="94" t="n"/>
      <c r="AG469" s="60" t="n"/>
      <c r="AH469" s="60" t="n"/>
      <c r="AI469" s="61" t="n"/>
      <c r="AJ469" s="62" t="n"/>
      <c r="AK469" s="63" t="n"/>
      <c r="AL469" s="60" t="n"/>
      <c r="AM469" s="60" t="n"/>
      <c r="AN469" s="64" t="n"/>
      <c r="AO469" s="64" t="n"/>
      <c r="AP469" s="64" t="n"/>
      <c r="AQ469" s="64" t="n"/>
      <c r="AR469" s="64" t="n"/>
      <c r="AS469" s="64" t="n"/>
      <c r="AT469" s="64" t="n"/>
      <c r="AU469" s="64" t="n"/>
      <c r="AV469" s="64" t="n"/>
      <c r="AW469" s="65" t="n"/>
      <c r="AX469" s="66" t="n"/>
      <c r="AY469" s="461" t="n"/>
      <c r="AZ469" s="67" t="n"/>
      <c r="BA469" s="66" t="n"/>
      <c r="BB469" s="66" t="n"/>
      <c r="BC469" s="66" t="n"/>
      <c r="BD469" s="66" t="n"/>
      <c r="BE469" s="66" t="n"/>
      <c r="BF469" s="24" t="n"/>
      <c r="BG469" s="68" t="n"/>
      <c r="BH469" s="68" t="n"/>
      <c r="BI469" s="68" t="n"/>
      <c r="BJ469" s="68" t="n"/>
      <c r="BK469" s="68" t="n"/>
      <c r="BL469" s="68" t="n"/>
      <c r="BM469" s="68" t="n"/>
      <c r="BN469" s="68" t="n"/>
      <c r="BO469" s="68" t="n"/>
      <c r="BP469" s="68" t="n"/>
      <c r="BQ469" s="68" t="n"/>
      <c r="BR469" s="68" t="n"/>
      <c r="BS469" s="68" t="n"/>
      <c r="BT469" s="68" t="n"/>
      <c r="BU469" s="68" t="n"/>
      <c r="BV469" s="68" t="n"/>
      <c r="BW469" s="68" t="n"/>
      <c r="BX469" s="68" t="n"/>
      <c r="BY469" s="68" t="n"/>
      <c r="BZ469" s="68" t="n"/>
      <c r="CA469" s="68" t="n"/>
      <c r="CB469" s="68" t="n"/>
      <c r="CC469" s="68" t="n"/>
      <c r="CD469" s="68" t="n"/>
      <c r="CE469" s="68" t="n"/>
      <c r="CF469" s="68" t="n"/>
      <c r="CG469" s="68" t="n"/>
      <c r="CH469" s="68" t="n"/>
      <c r="CI469" s="68" t="n"/>
      <c r="CJ469" s="68" t="n"/>
      <c r="CK469" s="68" t="n"/>
      <c r="CL469" s="68" t="n"/>
      <c r="CM469" s="68" t="n"/>
      <c r="CN469" s="68" t="n"/>
      <c r="CO469" s="68" t="n"/>
      <c r="CP469" s="68" t="n"/>
      <c r="CQ469" s="68" t="n"/>
      <c r="CR469" s="68" t="n"/>
      <c r="CS469" s="68" t="n"/>
      <c r="CT469" s="68" t="n"/>
      <c r="CU469" s="68" t="n"/>
      <c r="CV469" s="68" t="n"/>
    </row>
    <row r="470" ht="31.5" customFormat="1" customHeight="1" s="69">
      <c r="A470" s="56" t="n"/>
      <c r="B470" s="57" t="n"/>
      <c r="C470" s="57" t="n"/>
      <c r="D470" s="57" t="n"/>
      <c r="E470" s="57" t="n"/>
      <c r="F470" s="58" t="n"/>
      <c r="G470" s="59" t="n"/>
      <c r="H470" s="59" t="n"/>
      <c r="I470" s="59" t="n"/>
      <c r="J470" s="59" t="n"/>
      <c r="K470" s="153" t="n"/>
      <c r="L470" s="154" t="n"/>
      <c r="M470" s="155" t="n"/>
      <c r="N470" s="94" t="n"/>
      <c r="O470" s="94" t="n"/>
      <c r="P470" s="94" t="n"/>
      <c r="Q470" s="94" t="n"/>
      <c r="R470" s="94" t="n"/>
      <c r="S470" s="60" t="n"/>
      <c r="T470" s="60" t="n"/>
      <c r="U470" s="94" t="n"/>
      <c r="V470" s="94" t="n"/>
      <c r="W470" s="94" t="n"/>
      <c r="X470" s="94" t="n"/>
      <c r="Y470" s="94" t="n"/>
      <c r="Z470" s="60" t="n"/>
      <c r="AA470" s="60" t="n"/>
      <c r="AB470" s="94" t="n"/>
      <c r="AC470" s="94" t="n"/>
      <c r="AD470" s="94" t="n"/>
      <c r="AE470" s="94" t="n"/>
      <c r="AF470" s="94" t="n"/>
      <c r="AG470" s="60" t="n"/>
      <c r="AH470" s="60" t="n"/>
      <c r="AI470" s="61" t="n"/>
      <c r="AJ470" s="62" t="n"/>
      <c r="AK470" s="63" t="n"/>
      <c r="AL470" s="60" t="n"/>
      <c r="AM470" s="60" t="n"/>
      <c r="AN470" s="64" t="n"/>
      <c r="AO470" s="64" t="n"/>
      <c r="AP470" s="64" t="n"/>
      <c r="AQ470" s="64" t="n"/>
      <c r="AR470" s="64" t="n"/>
      <c r="AS470" s="64" t="n"/>
      <c r="AT470" s="64" t="n"/>
      <c r="AU470" s="64" t="n"/>
      <c r="AV470" s="64" t="n"/>
      <c r="AW470" s="65" t="n"/>
      <c r="AX470" s="66" t="n"/>
      <c r="AY470" s="461" t="n"/>
      <c r="AZ470" s="67" t="n"/>
      <c r="BA470" s="66" t="n"/>
      <c r="BB470" s="66" t="n"/>
      <c r="BC470" s="66" t="n"/>
      <c r="BD470" s="66" t="n"/>
      <c r="BE470" s="66" t="n"/>
      <c r="BF470" s="24" t="n"/>
      <c r="BG470" s="68" t="n"/>
      <c r="BH470" s="68" t="n"/>
      <c r="BI470" s="68" t="n"/>
      <c r="BJ470" s="68" t="n"/>
      <c r="BK470" s="68" t="n"/>
      <c r="BL470" s="68" t="n"/>
      <c r="BM470" s="68" t="n"/>
      <c r="BN470" s="68" t="n"/>
      <c r="BO470" s="68" t="n"/>
      <c r="BP470" s="68" t="n"/>
      <c r="BQ470" s="68" t="n"/>
      <c r="BR470" s="68" t="n"/>
      <c r="BS470" s="68" t="n"/>
      <c r="BT470" s="68" t="n"/>
      <c r="BU470" s="68" t="n"/>
      <c r="BV470" s="68" t="n"/>
      <c r="BW470" s="68" t="n"/>
      <c r="BX470" s="68" t="n"/>
      <c r="BY470" s="68" t="n"/>
      <c r="BZ470" s="68" t="n"/>
      <c r="CA470" s="68" t="n"/>
      <c r="CB470" s="68" t="n"/>
      <c r="CC470" s="68" t="n"/>
      <c r="CD470" s="68" t="n"/>
      <c r="CE470" s="68" t="n"/>
      <c r="CF470" s="68" t="n"/>
      <c r="CG470" s="68" t="n"/>
      <c r="CH470" s="68" t="n"/>
      <c r="CI470" s="68" t="n"/>
      <c r="CJ470" s="68" t="n"/>
      <c r="CK470" s="68" t="n"/>
      <c r="CL470" s="68" t="n"/>
      <c r="CM470" s="68" t="n"/>
      <c r="CN470" s="68" t="n"/>
      <c r="CO470" s="68" t="n"/>
      <c r="CP470" s="68" t="n"/>
      <c r="CQ470" s="68" t="n"/>
      <c r="CR470" s="68" t="n"/>
      <c r="CS470" s="68" t="n"/>
      <c r="CT470" s="68" t="n"/>
      <c r="CU470" s="68" t="n"/>
      <c r="CV470" s="68" t="n"/>
    </row>
    <row r="471" ht="31.5" customFormat="1" customHeight="1" s="69">
      <c r="A471" s="56" t="n"/>
      <c r="B471" s="57" t="n"/>
      <c r="C471" s="57" t="n"/>
      <c r="D471" s="57" t="n"/>
      <c r="E471" s="57" t="n"/>
      <c r="F471" s="58" t="n"/>
      <c r="G471" s="59" t="n"/>
      <c r="H471" s="59" t="n"/>
      <c r="I471" s="59" t="n"/>
      <c r="J471" s="59" t="n"/>
      <c r="K471" s="153" t="n"/>
      <c r="L471" s="154" t="n"/>
      <c r="M471" s="155" t="n"/>
      <c r="N471" s="94" t="n"/>
      <c r="O471" s="94" t="n"/>
      <c r="P471" s="94" t="n"/>
      <c r="Q471" s="94" t="n"/>
      <c r="R471" s="94" t="n"/>
      <c r="S471" s="60" t="n"/>
      <c r="T471" s="60" t="n"/>
      <c r="U471" s="94" t="n"/>
      <c r="V471" s="94" t="n"/>
      <c r="W471" s="94" t="n"/>
      <c r="X471" s="94" t="n"/>
      <c r="Y471" s="94" t="n"/>
      <c r="Z471" s="60" t="n"/>
      <c r="AA471" s="60" t="n"/>
      <c r="AB471" s="94" t="n"/>
      <c r="AC471" s="94" t="n"/>
      <c r="AD471" s="94" t="n"/>
      <c r="AE471" s="94" t="n"/>
      <c r="AF471" s="94" t="n"/>
      <c r="AG471" s="60" t="n"/>
      <c r="AH471" s="60" t="n"/>
      <c r="AI471" s="61" t="n"/>
      <c r="AJ471" s="62" t="n"/>
      <c r="AK471" s="63" t="n"/>
      <c r="AL471" s="60" t="n"/>
      <c r="AM471" s="60" t="n"/>
      <c r="AN471" s="64" t="n"/>
      <c r="AO471" s="64" t="n"/>
      <c r="AP471" s="64" t="n"/>
      <c r="AQ471" s="64" t="n"/>
      <c r="AR471" s="64" t="n"/>
      <c r="AS471" s="64" t="n"/>
      <c r="AT471" s="64" t="n"/>
      <c r="AU471" s="64" t="n"/>
      <c r="AV471" s="64" t="n"/>
      <c r="AW471" s="65" t="n"/>
      <c r="AX471" s="66" t="n"/>
      <c r="AY471" s="461" t="n"/>
      <c r="AZ471" s="67" t="n"/>
      <c r="BA471" s="66" t="n"/>
      <c r="BB471" s="66" t="n"/>
      <c r="BC471" s="66" t="n"/>
      <c r="BD471" s="66" t="n"/>
      <c r="BE471" s="66" t="n"/>
      <c r="BF471" s="24" t="n"/>
      <c r="BG471" s="68" t="n"/>
      <c r="BH471" s="68" t="n"/>
      <c r="BI471" s="68" t="n"/>
      <c r="BJ471" s="68" t="n"/>
      <c r="BK471" s="68" t="n"/>
      <c r="BL471" s="68" t="n"/>
      <c r="BM471" s="68" t="n"/>
      <c r="BN471" s="68" t="n"/>
      <c r="BO471" s="68" t="n"/>
      <c r="BP471" s="68" t="n"/>
      <c r="BQ471" s="68" t="n"/>
      <c r="BR471" s="68" t="n"/>
      <c r="BS471" s="68" t="n"/>
      <c r="BT471" s="68" t="n"/>
      <c r="BU471" s="68" t="n"/>
      <c r="BV471" s="68" t="n"/>
      <c r="BW471" s="68" t="n"/>
      <c r="BX471" s="68" t="n"/>
      <c r="BY471" s="68" t="n"/>
      <c r="BZ471" s="68" t="n"/>
      <c r="CA471" s="68" t="n"/>
      <c r="CB471" s="68" t="n"/>
      <c r="CC471" s="68" t="n"/>
      <c r="CD471" s="68" t="n"/>
      <c r="CE471" s="68" t="n"/>
      <c r="CF471" s="68" t="n"/>
      <c r="CG471" s="68" t="n"/>
      <c r="CH471" s="68" t="n"/>
      <c r="CI471" s="68" t="n"/>
      <c r="CJ471" s="68" t="n"/>
      <c r="CK471" s="68" t="n"/>
      <c r="CL471" s="68" t="n"/>
      <c r="CM471" s="68" t="n"/>
      <c r="CN471" s="68" t="n"/>
      <c r="CO471" s="68" t="n"/>
      <c r="CP471" s="68" t="n"/>
      <c r="CQ471" s="68" t="n"/>
      <c r="CR471" s="68" t="n"/>
      <c r="CS471" s="68" t="n"/>
      <c r="CT471" s="68" t="n"/>
      <c r="CU471" s="68" t="n"/>
      <c r="CV471" s="68" t="n"/>
    </row>
    <row r="472" ht="31.5" customFormat="1" customHeight="1" s="69">
      <c r="A472" s="56" t="n"/>
      <c r="B472" s="57" t="n"/>
      <c r="C472" s="57" t="n"/>
      <c r="D472" s="57" t="n"/>
      <c r="E472" s="57" t="n"/>
      <c r="F472" s="58" t="n"/>
      <c r="G472" s="59" t="n"/>
      <c r="H472" s="59" t="n"/>
      <c r="I472" s="59" t="n"/>
      <c r="J472" s="59" t="n"/>
      <c r="K472" s="153" t="n"/>
      <c r="L472" s="154" t="n"/>
      <c r="M472" s="155" t="n"/>
      <c r="N472" s="94" t="n"/>
      <c r="O472" s="94" t="n"/>
      <c r="P472" s="94" t="n"/>
      <c r="Q472" s="94" t="n"/>
      <c r="R472" s="94" t="n"/>
      <c r="S472" s="60" t="n"/>
      <c r="T472" s="60" t="n"/>
      <c r="U472" s="94" t="n"/>
      <c r="V472" s="94" t="n"/>
      <c r="W472" s="94" t="n"/>
      <c r="X472" s="94" t="n"/>
      <c r="Y472" s="94" t="n"/>
      <c r="Z472" s="60" t="n"/>
      <c r="AA472" s="60" t="n"/>
      <c r="AB472" s="94" t="n"/>
      <c r="AC472" s="94" t="n"/>
      <c r="AD472" s="94" t="n"/>
      <c r="AE472" s="94" t="n"/>
      <c r="AF472" s="94" t="n"/>
      <c r="AG472" s="60" t="n"/>
      <c r="AH472" s="60" t="n"/>
      <c r="AI472" s="61" t="n"/>
      <c r="AJ472" s="62" t="n"/>
      <c r="AK472" s="63" t="n"/>
      <c r="AL472" s="60" t="n"/>
      <c r="AM472" s="60" t="n"/>
      <c r="AN472" s="64" t="n"/>
      <c r="AO472" s="64" t="n"/>
      <c r="AP472" s="64" t="n"/>
      <c r="AQ472" s="64" t="n"/>
      <c r="AR472" s="64" t="n"/>
      <c r="AS472" s="64" t="n"/>
      <c r="AT472" s="64" t="n"/>
      <c r="AU472" s="64" t="n"/>
      <c r="AV472" s="64" t="n"/>
      <c r="AW472" s="65" t="n"/>
      <c r="AX472" s="66" t="n"/>
      <c r="AY472" s="461" t="n"/>
      <c r="AZ472" s="67" t="n"/>
      <c r="BA472" s="66" t="n"/>
      <c r="BB472" s="66" t="n"/>
      <c r="BC472" s="66" t="n"/>
      <c r="BD472" s="66" t="n"/>
      <c r="BE472" s="66" t="n"/>
      <c r="BF472" s="24" t="n"/>
      <c r="BG472" s="68" t="n"/>
      <c r="BH472" s="68" t="n"/>
      <c r="BI472" s="68" t="n"/>
      <c r="BJ472" s="68" t="n"/>
      <c r="BK472" s="68" t="n"/>
      <c r="BL472" s="68" t="n"/>
      <c r="BM472" s="68" t="n"/>
      <c r="BN472" s="68" t="n"/>
      <c r="BO472" s="68" t="n"/>
      <c r="BP472" s="68" t="n"/>
      <c r="BQ472" s="68" t="n"/>
      <c r="BR472" s="68" t="n"/>
      <c r="BS472" s="68" t="n"/>
      <c r="BT472" s="68" t="n"/>
      <c r="BU472" s="68" t="n"/>
      <c r="BV472" s="68" t="n"/>
      <c r="BW472" s="68" t="n"/>
      <c r="BX472" s="68" t="n"/>
      <c r="BY472" s="68" t="n"/>
      <c r="BZ472" s="68" t="n"/>
      <c r="CA472" s="68" t="n"/>
      <c r="CB472" s="68" t="n"/>
      <c r="CC472" s="68" t="n"/>
      <c r="CD472" s="68" t="n"/>
      <c r="CE472" s="68" t="n"/>
      <c r="CF472" s="68" t="n"/>
      <c r="CG472" s="68" t="n"/>
      <c r="CH472" s="68" t="n"/>
      <c r="CI472" s="68" t="n"/>
      <c r="CJ472" s="68" t="n"/>
      <c r="CK472" s="68" t="n"/>
      <c r="CL472" s="68" t="n"/>
      <c r="CM472" s="68" t="n"/>
      <c r="CN472" s="68" t="n"/>
      <c r="CO472" s="68" t="n"/>
      <c r="CP472" s="68" t="n"/>
      <c r="CQ472" s="68" t="n"/>
      <c r="CR472" s="68" t="n"/>
      <c r="CS472" s="68" t="n"/>
      <c r="CT472" s="68" t="n"/>
      <c r="CU472" s="68" t="n"/>
      <c r="CV472" s="68" t="n"/>
    </row>
    <row r="473" ht="31.5" customFormat="1" customHeight="1" s="69">
      <c r="A473" s="56" t="n"/>
      <c r="B473" s="57" t="n"/>
      <c r="C473" s="57" t="n"/>
      <c r="D473" s="57" t="n"/>
      <c r="E473" s="57" t="n"/>
      <c r="F473" s="58" t="n"/>
      <c r="G473" s="59" t="n"/>
      <c r="H473" s="59" t="n"/>
      <c r="I473" s="59" t="n"/>
      <c r="J473" s="59" t="n"/>
      <c r="K473" s="153" t="n"/>
      <c r="L473" s="154" t="n"/>
      <c r="M473" s="155" t="n"/>
      <c r="N473" s="94" t="n"/>
      <c r="O473" s="94" t="n"/>
      <c r="P473" s="94" t="n"/>
      <c r="Q473" s="94" t="n"/>
      <c r="R473" s="94" t="n"/>
      <c r="S473" s="60" t="n"/>
      <c r="T473" s="60" t="n"/>
      <c r="U473" s="94" t="n"/>
      <c r="V473" s="94" t="n"/>
      <c r="W473" s="94" t="n"/>
      <c r="X473" s="94" t="n"/>
      <c r="Y473" s="94" t="n"/>
      <c r="Z473" s="60" t="n"/>
      <c r="AA473" s="60" t="n"/>
      <c r="AB473" s="94" t="n"/>
      <c r="AC473" s="94" t="n"/>
      <c r="AD473" s="94" t="n"/>
      <c r="AE473" s="94" t="n"/>
      <c r="AF473" s="94" t="n"/>
      <c r="AG473" s="60" t="n"/>
      <c r="AH473" s="60" t="n"/>
      <c r="AI473" s="61" t="n"/>
      <c r="AJ473" s="62" t="n"/>
      <c r="AK473" s="63" t="n"/>
      <c r="AL473" s="60" t="n"/>
      <c r="AM473" s="60" t="n"/>
      <c r="AN473" s="64" t="n"/>
      <c r="AO473" s="64" t="n"/>
      <c r="AP473" s="64" t="n"/>
      <c r="AQ473" s="64" t="n"/>
      <c r="AR473" s="64" t="n"/>
      <c r="AS473" s="64" t="n"/>
      <c r="AT473" s="64" t="n"/>
      <c r="AU473" s="64" t="n"/>
      <c r="AV473" s="64" t="n"/>
      <c r="AW473" s="65" t="n"/>
      <c r="AX473" s="66" t="n"/>
      <c r="AY473" s="461" t="n"/>
      <c r="AZ473" s="67" t="n"/>
      <c r="BA473" s="66" t="n"/>
      <c r="BB473" s="66" t="n"/>
      <c r="BC473" s="66" t="n"/>
      <c r="BD473" s="66" t="n"/>
      <c r="BE473" s="66" t="n"/>
      <c r="BF473" s="24" t="n"/>
      <c r="BG473" s="68" t="n"/>
      <c r="BH473" s="68" t="n"/>
      <c r="BI473" s="68" t="n"/>
      <c r="BJ473" s="68" t="n"/>
      <c r="BK473" s="68" t="n"/>
      <c r="BL473" s="68" t="n"/>
      <c r="BM473" s="68" t="n"/>
      <c r="BN473" s="68" t="n"/>
      <c r="BO473" s="68" t="n"/>
      <c r="BP473" s="68" t="n"/>
      <c r="BQ473" s="68" t="n"/>
      <c r="BR473" s="68" t="n"/>
      <c r="BS473" s="68" t="n"/>
      <c r="BT473" s="68" t="n"/>
      <c r="BU473" s="68" t="n"/>
      <c r="BV473" s="68" t="n"/>
      <c r="BW473" s="68" t="n"/>
      <c r="BX473" s="68" t="n"/>
      <c r="BY473" s="68" t="n"/>
      <c r="BZ473" s="68" t="n"/>
      <c r="CA473" s="68" t="n"/>
      <c r="CB473" s="68" t="n"/>
      <c r="CC473" s="68" t="n"/>
      <c r="CD473" s="68" t="n"/>
      <c r="CE473" s="68" t="n"/>
      <c r="CF473" s="68" t="n"/>
      <c r="CG473" s="68" t="n"/>
      <c r="CH473" s="68" t="n"/>
      <c r="CI473" s="68" t="n"/>
      <c r="CJ473" s="68" t="n"/>
      <c r="CK473" s="68" t="n"/>
      <c r="CL473" s="68" t="n"/>
      <c r="CM473" s="68" t="n"/>
      <c r="CN473" s="68" t="n"/>
      <c r="CO473" s="68" t="n"/>
      <c r="CP473" s="68" t="n"/>
      <c r="CQ473" s="68" t="n"/>
      <c r="CR473" s="68" t="n"/>
      <c r="CS473" s="68" t="n"/>
      <c r="CT473" s="68" t="n"/>
      <c r="CU473" s="68" t="n"/>
      <c r="CV473" s="68" t="n"/>
    </row>
    <row r="474" ht="31.5" customFormat="1" customHeight="1" s="69">
      <c r="A474" s="56" t="n"/>
      <c r="B474" s="57" t="n"/>
      <c r="C474" s="57" t="n"/>
      <c r="D474" s="57" t="n"/>
      <c r="E474" s="57" t="n"/>
      <c r="F474" s="58" t="n"/>
      <c r="G474" s="59" t="n"/>
      <c r="H474" s="59" t="n"/>
      <c r="I474" s="59" t="n"/>
      <c r="J474" s="59" t="n"/>
      <c r="K474" s="153" t="n"/>
      <c r="L474" s="154" t="n"/>
      <c r="M474" s="155" t="n"/>
      <c r="N474" s="94" t="n"/>
      <c r="O474" s="94" t="n"/>
      <c r="P474" s="94" t="n"/>
      <c r="Q474" s="94" t="n"/>
      <c r="R474" s="94" t="n"/>
      <c r="S474" s="60" t="n"/>
      <c r="T474" s="60" t="n"/>
      <c r="U474" s="94" t="n"/>
      <c r="V474" s="94" t="n"/>
      <c r="W474" s="94" t="n"/>
      <c r="X474" s="94" t="n"/>
      <c r="Y474" s="94" t="n"/>
      <c r="Z474" s="60" t="n"/>
      <c r="AA474" s="60" t="n"/>
      <c r="AB474" s="94" t="n"/>
      <c r="AC474" s="94" t="n"/>
      <c r="AD474" s="94" t="n"/>
      <c r="AE474" s="94" t="n"/>
      <c r="AF474" s="94" t="n"/>
      <c r="AG474" s="60" t="n"/>
      <c r="AH474" s="60" t="n"/>
      <c r="AI474" s="61" t="n"/>
      <c r="AJ474" s="62" t="n"/>
      <c r="AK474" s="63" t="n"/>
      <c r="AL474" s="60" t="n"/>
      <c r="AM474" s="60" t="n"/>
      <c r="AN474" s="64" t="n"/>
      <c r="AO474" s="64" t="n"/>
      <c r="AP474" s="64" t="n"/>
      <c r="AQ474" s="64" t="n"/>
      <c r="AR474" s="64" t="n"/>
      <c r="AS474" s="64" t="n"/>
      <c r="AT474" s="64" t="n"/>
      <c r="AU474" s="64" t="n"/>
      <c r="AV474" s="64" t="n"/>
      <c r="AW474" s="65" t="n"/>
      <c r="AX474" s="66" t="n"/>
      <c r="AY474" s="461" t="n"/>
      <c r="AZ474" s="67" t="n"/>
      <c r="BA474" s="66" t="n"/>
      <c r="BB474" s="66" t="n"/>
      <c r="BC474" s="66" t="n"/>
      <c r="BD474" s="66" t="n"/>
      <c r="BE474" s="66" t="n"/>
      <c r="BF474" s="24" t="n"/>
      <c r="BG474" s="68" t="n"/>
      <c r="BH474" s="68" t="n"/>
      <c r="BI474" s="68" t="n"/>
      <c r="BJ474" s="68" t="n"/>
      <c r="BK474" s="68" t="n"/>
      <c r="BL474" s="68" t="n"/>
      <c r="BM474" s="68" t="n"/>
      <c r="BN474" s="68" t="n"/>
      <c r="BO474" s="68" t="n"/>
      <c r="BP474" s="68" t="n"/>
      <c r="BQ474" s="68" t="n"/>
      <c r="BR474" s="68" t="n"/>
      <c r="BS474" s="68" t="n"/>
      <c r="BT474" s="68" t="n"/>
      <c r="BU474" s="68" t="n"/>
      <c r="BV474" s="68" t="n"/>
      <c r="BW474" s="68" t="n"/>
      <c r="BX474" s="68" t="n"/>
      <c r="BY474" s="68" t="n"/>
      <c r="BZ474" s="68" t="n"/>
      <c r="CA474" s="68" t="n"/>
      <c r="CB474" s="68" t="n"/>
      <c r="CC474" s="68" t="n"/>
      <c r="CD474" s="68" t="n"/>
      <c r="CE474" s="68" t="n"/>
      <c r="CF474" s="68" t="n"/>
      <c r="CG474" s="68" t="n"/>
      <c r="CH474" s="68" t="n"/>
      <c r="CI474" s="68" t="n"/>
      <c r="CJ474" s="68" t="n"/>
      <c r="CK474" s="68" t="n"/>
      <c r="CL474" s="68" t="n"/>
      <c r="CM474" s="68" t="n"/>
      <c r="CN474" s="68" t="n"/>
      <c r="CO474" s="68" t="n"/>
      <c r="CP474" s="68" t="n"/>
      <c r="CQ474" s="68" t="n"/>
      <c r="CR474" s="68" t="n"/>
      <c r="CS474" s="68" t="n"/>
      <c r="CT474" s="68" t="n"/>
      <c r="CU474" s="68" t="n"/>
      <c r="CV474" s="68" t="n"/>
    </row>
    <row r="475" ht="31.5" customFormat="1" customHeight="1" s="69">
      <c r="A475" s="56" t="n"/>
      <c r="B475" s="57" t="n"/>
      <c r="C475" s="57" t="n"/>
      <c r="D475" s="57" t="n"/>
      <c r="E475" s="57" t="n"/>
      <c r="F475" s="58" t="n"/>
      <c r="G475" s="59" t="n"/>
      <c r="H475" s="59" t="n"/>
      <c r="I475" s="59" t="n"/>
      <c r="J475" s="59" t="n"/>
      <c r="K475" s="153" t="n"/>
      <c r="L475" s="154" t="n"/>
      <c r="M475" s="155" t="n"/>
      <c r="N475" s="94" t="n"/>
      <c r="O475" s="94" t="n"/>
      <c r="P475" s="94" t="n"/>
      <c r="Q475" s="94" t="n"/>
      <c r="R475" s="94" t="n"/>
      <c r="S475" s="60" t="n"/>
      <c r="T475" s="60" t="n"/>
      <c r="U475" s="94" t="n"/>
      <c r="V475" s="94" t="n"/>
      <c r="W475" s="94" t="n"/>
      <c r="X475" s="94" t="n"/>
      <c r="Y475" s="94" t="n"/>
      <c r="Z475" s="60" t="n"/>
      <c r="AA475" s="60" t="n"/>
      <c r="AB475" s="94" t="n"/>
      <c r="AC475" s="94" t="n"/>
      <c r="AD475" s="94" t="n"/>
      <c r="AE475" s="94" t="n"/>
      <c r="AF475" s="94" t="n"/>
      <c r="AG475" s="60" t="n"/>
      <c r="AH475" s="60" t="n"/>
      <c r="AI475" s="61" t="n"/>
      <c r="AJ475" s="62" t="n"/>
      <c r="AK475" s="63" t="n"/>
      <c r="AL475" s="60" t="n"/>
      <c r="AM475" s="60" t="n"/>
      <c r="AN475" s="64" t="n"/>
      <c r="AO475" s="64" t="n"/>
      <c r="AP475" s="64" t="n"/>
      <c r="AQ475" s="64" t="n"/>
      <c r="AR475" s="64" t="n"/>
      <c r="AS475" s="64" t="n"/>
      <c r="AT475" s="64" t="n"/>
      <c r="AU475" s="64" t="n"/>
      <c r="AV475" s="64" t="n"/>
      <c r="AW475" s="65" t="n"/>
      <c r="AX475" s="66" t="n"/>
      <c r="AY475" s="461" t="n"/>
      <c r="AZ475" s="67" t="n"/>
      <c r="BA475" s="66" t="n"/>
      <c r="BB475" s="66" t="n"/>
      <c r="BC475" s="66" t="n"/>
      <c r="BD475" s="66" t="n"/>
      <c r="BE475" s="66" t="n"/>
      <c r="BF475" s="24" t="n"/>
      <c r="BG475" s="68" t="n"/>
      <c r="BH475" s="68" t="n"/>
      <c r="BI475" s="68" t="n"/>
      <c r="BJ475" s="68" t="n"/>
      <c r="BK475" s="68" t="n"/>
      <c r="BL475" s="68" t="n"/>
      <c r="BM475" s="68" t="n"/>
      <c r="BN475" s="68" t="n"/>
      <c r="BO475" s="68" t="n"/>
      <c r="BP475" s="68" t="n"/>
      <c r="BQ475" s="68" t="n"/>
      <c r="BR475" s="68" t="n"/>
      <c r="BS475" s="68" t="n"/>
      <c r="BT475" s="68" t="n"/>
      <c r="BU475" s="68" t="n"/>
      <c r="BV475" s="68" t="n"/>
      <c r="BW475" s="68" t="n"/>
      <c r="BX475" s="68" t="n"/>
      <c r="BY475" s="68" t="n"/>
      <c r="BZ475" s="68" t="n"/>
      <c r="CA475" s="68" t="n"/>
      <c r="CB475" s="68" t="n"/>
      <c r="CC475" s="68" t="n"/>
      <c r="CD475" s="68" t="n"/>
      <c r="CE475" s="68" t="n"/>
      <c r="CF475" s="68" t="n"/>
      <c r="CG475" s="68" t="n"/>
      <c r="CH475" s="68" t="n"/>
      <c r="CI475" s="68" t="n"/>
      <c r="CJ475" s="68" t="n"/>
      <c r="CK475" s="68" t="n"/>
      <c r="CL475" s="68" t="n"/>
      <c r="CM475" s="68" t="n"/>
      <c r="CN475" s="68" t="n"/>
      <c r="CO475" s="68" t="n"/>
      <c r="CP475" s="68" t="n"/>
      <c r="CQ475" s="68" t="n"/>
      <c r="CR475" s="68" t="n"/>
      <c r="CS475" s="68" t="n"/>
      <c r="CT475" s="68" t="n"/>
      <c r="CU475" s="68" t="n"/>
      <c r="CV475" s="68" t="n"/>
    </row>
    <row r="476" ht="31.5" customFormat="1" customHeight="1" s="69">
      <c r="A476" s="56" t="n"/>
      <c r="B476" s="57" t="n"/>
      <c r="C476" s="57" t="n"/>
      <c r="D476" s="57" t="n"/>
      <c r="E476" s="57" t="n"/>
      <c r="F476" s="58" t="n"/>
      <c r="G476" s="59" t="n"/>
      <c r="H476" s="59" t="n"/>
      <c r="I476" s="59" t="n"/>
      <c r="J476" s="59" t="n"/>
      <c r="K476" s="153" t="n"/>
      <c r="L476" s="154" t="n"/>
      <c r="M476" s="155" t="n"/>
      <c r="N476" s="94" t="n"/>
      <c r="O476" s="94" t="n"/>
      <c r="P476" s="94" t="n"/>
      <c r="Q476" s="94" t="n"/>
      <c r="R476" s="94" t="n"/>
      <c r="S476" s="60" t="n"/>
      <c r="T476" s="60" t="n"/>
      <c r="U476" s="94" t="n"/>
      <c r="V476" s="94" t="n"/>
      <c r="W476" s="94" t="n"/>
      <c r="X476" s="94" t="n"/>
      <c r="Y476" s="94" t="n"/>
      <c r="Z476" s="60" t="n"/>
      <c r="AA476" s="60" t="n"/>
      <c r="AB476" s="94" t="n"/>
      <c r="AC476" s="94" t="n"/>
      <c r="AD476" s="94" t="n"/>
      <c r="AE476" s="94" t="n"/>
      <c r="AF476" s="94" t="n"/>
      <c r="AG476" s="60" t="n"/>
      <c r="AH476" s="60" t="n"/>
      <c r="AI476" s="61" t="n"/>
      <c r="AJ476" s="62" t="n"/>
      <c r="AK476" s="63" t="n"/>
      <c r="AL476" s="60" t="n"/>
      <c r="AM476" s="60" t="n"/>
      <c r="AN476" s="64" t="n"/>
      <c r="AO476" s="64" t="n"/>
      <c r="AP476" s="64" t="n"/>
      <c r="AQ476" s="64" t="n"/>
      <c r="AR476" s="64" t="n"/>
      <c r="AS476" s="64" t="n"/>
      <c r="AT476" s="64" t="n"/>
      <c r="AU476" s="64" t="n"/>
      <c r="AV476" s="64" t="n"/>
      <c r="AW476" s="65" t="n"/>
      <c r="AX476" s="66" t="n"/>
      <c r="AY476" s="461" t="n"/>
      <c r="AZ476" s="67" t="n"/>
      <c r="BA476" s="66" t="n"/>
      <c r="BB476" s="66" t="n"/>
      <c r="BC476" s="66" t="n"/>
      <c r="BD476" s="66" t="n"/>
      <c r="BE476" s="66" t="n"/>
      <c r="BF476" s="24" t="n"/>
      <c r="BG476" s="68" t="n"/>
      <c r="BH476" s="68" t="n"/>
      <c r="BI476" s="68" t="n"/>
      <c r="BJ476" s="68" t="n"/>
      <c r="BK476" s="68" t="n"/>
      <c r="BL476" s="68" t="n"/>
      <c r="BM476" s="68" t="n"/>
      <c r="BN476" s="68" t="n"/>
      <c r="BO476" s="68" t="n"/>
      <c r="BP476" s="68" t="n"/>
      <c r="BQ476" s="68" t="n"/>
      <c r="BR476" s="68" t="n"/>
      <c r="BS476" s="68" t="n"/>
      <c r="BT476" s="68" t="n"/>
      <c r="BU476" s="68" t="n"/>
      <c r="BV476" s="68" t="n"/>
      <c r="BW476" s="68" t="n"/>
      <c r="BX476" s="68" t="n"/>
      <c r="BY476" s="68" t="n"/>
      <c r="BZ476" s="68" t="n"/>
      <c r="CA476" s="68" t="n"/>
      <c r="CB476" s="68" t="n"/>
      <c r="CC476" s="68" t="n"/>
      <c r="CD476" s="68" t="n"/>
      <c r="CE476" s="68" t="n"/>
      <c r="CF476" s="68" t="n"/>
      <c r="CG476" s="68" t="n"/>
      <c r="CH476" s="68" t="n"/>
      <c r="CI476" s="68" t="n"/>
      <c r="CJ476" s="68" t="n"/>
      <c r="CK476" s="68" t="n"/>
      <c r="CL476" s="68" t="n"/>
      <c r="CM476" s="68" t="n"/>
      <c r="CN476" s="68" t="n"/>
      <c r="CO476" s="68" t="n"/>
      <c r="CP476" s="68" t="n"/>
      <c r="CQ476" s="68" t="n"/>
      <c r="CR476" s="68" t="n"/>
      <c r="CS476" s="68" t="n"/>
      <c r="CT476" s="68" t="n"/>
      <c r="CU476" s="68" t="n"/>
      <c r="CV476" s="68" t="n"/>
    </row>
    <row r="477" ht="31.5" customFormat="1" customHeight="1" s="69">
      <c r="A477" s="56" t="n"/>
      <c r="B477" s="57" t="n"/>
      <c r="C477" s="57" t="n"/>
      <c r="D477" s="57" t="n"/>
      <c r="E477" s="57" t="n"/>
      <c r="F477" s="58" t="n"/>
      <c r="G477" s="59" t="n"/>
      <c r="H477" s="59" t="n"/>
      <c r="I477" s="59" t="n"/>
      <c r="J477" s="59" t="n"/>
      <c r="K477" s="153" t="n"/>
      <c r="L477" s="154" t="n"/>
      <c r="M477" s="155" t="n"/>
      <c r="N477" s="94" t="n"/>
      <c r="O477" s="94" t="n"/>
      <c r="P477" s="94" t="n"/>
      <c r="Q477" s="94" t="n"/>
      <c r="R477" s="94" t="n"/>
      <c r="S477" s="60" t="n"/>
      <c r="T477" s="60" t="n"/>
      <c r="U477" s="94" t="n"/>
      <c r="V477" s="94" t="n"/>
      <c r="W477" s="94" t="n"/>
      <c r="X477" s="94" t="n"/>
      <c r="Y477" s="94" t="n"/>
      <c r="Z477" s="60" t="n"/>
      <c r="AA477" s="60" t="n"/>
      <c r="AB477" s="94" t="n"/>
      <c r="AC477" s="94" t="n"/>
      <c r="AD477" s="94" t="n"/>
      <c r="AE477" s="94" t="n"/>
      <c r="AF477" s="94" t="n"/>
      <c r="AG477" s="60" t="n"/>
      <c r="AH477" s="60" t="n"/>
      <c r="AI477" s="61" t="n"/>
      <c r="AJ477" s="62" t="n"/>
      <c r="AK477" s="63" t="n"/>
      <c r="AL477" s="60" t="n"/>
      <c r="AM477" s="60" t="n"/>
      <c r="AN477" s="64" t="n"/>
      <c r="AO477" s="64" t="n"/>
      <c r="AP477" s="64" t="n"/>
      <c r="AQ477" s="64" t="n"/>
      <c r="AR477" s="64" t="n"/>
      <c r="AS477" s="64" t="n"/>
      <c r="AT477" s="64" t="n"/>
      <c r="AU477" s="64" t="n"/>
      <c r="AV477" s="64" t="n"/>
      <c r="AW477" s="65" t="n"/>
      <c r="AX477" s="66" t="n"/>
      <c r="AY477" s="461" t="n"/>
      <c r="AZ477" s="67" t="n"/>
      <c r="BA477" s="66" t="n"/>
      <c r="BB477" s="66" t="n"/>
      <c r="BC477" s="66" t="n"/>
      <c r="BD477" s="66" t="n"/>
      <c r="BE477" s="66" t="n"/>
      <c r="BF477" s="24" t="n"/>
      <c r="BG477" s="68" t="n"/>
      <c r="BH477" s="68" t="n"/>
      <c r="BI477" s="68" t="n"/>
      <c r="BJ477" s="68" t="n"/>
      <c r="BK477" s="68" t="n"/>
      <c r="BL477" s="68" t="n"/>
      <c r="BM477" s="68" t="n"/>
      <c r="BN477" s="68" t="n"/>
      <c r="BO477" s="68" t="n"/>
      <c r="BP477" s="68" t="n"/>
      <c r="BQ477" s="68" t="n"/>
      <c r="BR477" s="68" t="n"/>
      <c r="BS477" s="68" t="n"/>
      <c r="BT477" s="68" t="n"/>
      <c r="BU477" s="68" t="n"/>
      <c r="BV477" s="68" t="n"/>
      <c r="BW477" s="68" t="n"/>
      <c r="BX477" s="68" t="n"/>
      <c r="BY477" s="68" t="n"/>
      <c r="BZ477" s="68" t="n"/>
      <c r="CA477" s="68" t="n"/>
      <c r="CB477" s="68" t="n"/>
      <c r="CC477" s="68" t="n"/>
      <c r="CD477" s="68" t="n"/>
      <c r="CE477" s="68" t="n"/>
      <c r="CF477" s="68" t="n"/>
      <c r="CG477" s="68" t="n"/>
      <c r="CH477" s="68" t="n"/>
      <c r="CI477" s="68" t="n"/>
      <c r="CJ477" s="68" t="n"/>
      <c r="CK477" s="68" t="n"/>
      <c r="CL477" s="68" t="n"/>
      <c r="CM477" s="68" t="n"/>
      <c r="CN477" s="68" t="n"/>
      <c r="CO477" s="68" t="n"/>
      <c r="CP477" s="68" t="n"/>
      <c r="CQ477" s="68" t="n"/>
      <c r="CR477" s="68" t="n"/>
      <c r="CS477" s="68" t="n"/>
      <c r="CT477" s="68" t="n"/>
      <c r="CU477" s="68" t="n"/>
      <c r="CV477" s="68" t="n"/>
    </row>
    <row r="478" ht="31.5" customFormat="1" customHeight="1" s="69">
      <c r="A478" s="56" t="n"/>
      <c r="B478" s="57" t="n"/>
      <c r="C478" s="57" t="n"/>
      <c r="D478" s="57" t="n"/>
      <c r="E478" s="57" t="n"/>
      <c r="F478" s="58" t="n"/>
      <c r="G478" s="59" t="n"/>
      <c r="H478" s="59" t="n"/>
      <c r="I478" s="59" t="n"/>
      <c r="J478" s="59" t="n"/>
      <c r="K478" s="153" t="n"/>
      <c r="L478" s="154" t="n"/>
      <c r="M478" s="155" t="n"/>
      <c r="N478" s="94" t="n"/>
      <c r="O478" s="94" t="n"/>
      <c r="P478" s="94" t="n"/>
      <c r="Q478" s="94" t="n"/>
      <c r="R478" s="94" t="n"/>
      <c r="S478" s="60" t="n"/>
      <c r="T478" s="60" t="n"/>
      <c r="U478" s="94" t="n"/>
      <c r="V478" s="94" t="n"/>
      <c r="W478" s="94" t="n"/>
      <c r="X478" s="94" t="n"/>
      <c r="Y478" s="94" t="n"/>
      <c r="Z478" s="60" t="n"/>
      <c r="AA478" s="60" t="n"/>
      <c r="AB478" s="94" t="n"/>
      <c r="AC478" s="94" t="n"/>
      <c r="AD478" s="94" t="n"/>
      <c r="AE478" s="94" t="n"/>
      <c r="AF478" s="94" t="n"/>
      <c r="AG478" s="60" t="n"/>
      <c r="AH478" s="60" t="n"/>
      <c r="AI478" s="61" t="n"/>
      <c r="AJ478" s="62" t="n"/>
      <c r="AK478" s="63" t="n"/>
      <c r="AL478" s="60" t="n"/>
      <c r="AM478" s="60" t="n"/>
      <c r="AN478" s="64" t="n"/>
      <c r="AO478" s="64" t="n"/>
      <c r="AP478" s="64" t="n"/>
      <c r="AQ478" s="64" t="n"/>
      <c r="AR478" s="64" t="n"/>
      <c r="AS478" s="64" t="n"/>
      <c r="AT478" s="64" t="n"/>
      <c r="AU478" s="64" t="n"/>
      <c r="AV478" s="64" t="n"/>
      <c r="AW478" s="65" t="n"/>
      <c r="AX478" s="66" t="n"/>
      <c r="AY478" s="461" t="n"/>
      <c r="AZ478" s="67" t="n"/>
      <c r="BA478" s="66" t="n"/>
      <c r="BB478" s="66" t="n"/>
      <c r="BC478" s="66" t="n"/>
      <c r="BD478" s="66" t="n"/>
      <c r="BE478" s="66" t="n"/>
      <c r="BF478" s="24" t="n"/>
      <c r="BG478" s="68" t="n"/>
      <c r="BH478" s="68" t="n"/>
      <c r="BI478" s="68" t="n"/>
      <c r="BJ478" s="68" t="n"/>
      <c r="BK478" s="68" t="n"/>
      <c r="BL478" s="68" t="n"/>
      <c r="BM478" s="68" t="n"/>
      <c r="BN478" s="68" t="n"/>
      <c r="BO478" s="68" t="n"/>
      <c r="BP478" s="68" t="n"/>
      <c r="BQ478" s="68" t="n"/>
      <c r="BR478" s="68" t="n"/>
      <c r="BS478" s="68" t="n"/>
      <c r="BT478" s="68" t="n"/>
      <c r="BU478" s="68" t="n"/>
      <c r="BV478" s="68" t="n"/>
      <c r="BW478" s="68" t="n"/>
      <c r="BX478" s="68" t="n"/>
      <c r="BY478" s="68" t="n"/>
      <c r="BZ478" s="68" t="n"/>
      <c r="CA478" s="68" t="n"/>
      <c r="CB478" s="68" t="n"/>
      <c r="CC478" s="68" t="n"/>
      <c r="CD478" s="68" t="n"/>
      <c r="CE478" s="68" t="n"/>
      <c r="CF478" s="68" t="n"/>
      <c r="CG478" s="68" t="n"/>
      <c r="CH478" s="68" t="n"/>
      <c r="CI478" s="68" t="n"/>
      <c r="CJ478" s="68" t="n"/>
      <c r="CK478" s="68" t="n"/>
      <c r="CL478" s="68" t="n"/>
      <c r="CM478" s="68" t="n"/>
      <c r="CN478" s="68" t="n"/>
      <c r="CO478" s="68" t="n"/>
      <c r="CP478" s="68" t="n"/>
      <c r="CQ478" s="68" t="n"/>
      <c r="CR478" s="68" t="n"/>
      <c r="CS478" s="68" t="n"/>
      <c r="CT478" s="68" t="n"/>
      <c r="CU478" s="68" t="n"/>
      <c r="CV478" s="68" t="n"/>
    </row>
    <row r="479" ht="31.5" customFormat="1" customHeight="1" s="69">
      <c r="A479" s="56" t="n"/>
      <c r="B479" s="57" t="n"/>
      <c r="C479" s="57" t="n"/>
      <c r="D479" s="57" t="n"/>
      <c r="E479" s="57" t="n"/>
      <c r="F479" s="58" t="n"/>
      <c r="G479" s="59" t="n"/>
      <c r="H479" s="59" t="n"/>
      <c r="I479" s="59" t="n"/>
      <c r="J479" s="59" t="n"/>
      <c r="K479" s="153" t="n"/>
      <c r="L479" s="154" t="n"/>
      <c r="M479" s="155" t="n"/>
      <c r="N479" s="94" t="n"/>
      <c r="O479" s="94" t="n"/>
      <c r="P479" s="94" t="n"/>
      <c r="Q479" s="94" t="n"/>
      <c r="R479" s="94" t="n"/>
      <c r="S479" s="60" t="n"/>
      <c r="T479" s="60" t="n"/>
      <c r="U479" s="94" t="n"/>
      <c r="V479" s="94" t="n"/>
      <c r="W479" s="94" t="n"/>
      <c r="X479" s="94" t="n"/>
      <c r="Y479" s="94" t="n"/>
      <c r="Z479" s="60" t="n"/>
      <c r="AA479" s="60" t="n"/>
      <c r="AB479" s="94" t="n"/>
      <c r="AC479" s="94" t="n"/>
      <c r="AD479" s="94" t="n"/>
      <c r="AE479" s="94" t="n"/>
      <c r="AF479" s="94" t="n"/>
      <c r="AG479" s="60" t="n"/>
      <c r="AH479" s="60" t="n"/>
      <c r="AI479" s="61" t="n"/>
      <c r="AJ479" s="62" t="n"/>
      <c r="AK479" s="63" t="n"/>
      <c r="AL479" s="60" t="n"/>
      <c r="AM479" s="60" t="n"/>
      <c r="AN479" s="64" t="n"/>
      <c r="AO479" s="64" t="n"/>
      <c r="AP479" s="64" t="n"/>
      <c r="AQ479" s="64" t="n"/>
      <c r="AR479" s="64" t="n"/>
      <c r="AS479" s="64" t="n"/>
      <c r="AT479" s="64" t="n"/>
      <c r="AU479" s="64" t="n"/>
      <c r="AV479" s="64" t="n"/>
      <c r="AW479" s="65" t="n"/>
      <c r="AX479" s="66" t="n"/>
      <c r="AY479" s="461" t="n"/>
      <c r="AZ479" s="67" t="n"/>
      <c r="BA479" s="66" t="n"/>
      <c r="BB479" s="66" t="n"/>
      <c r="BC479" s="66" t="n"/>
      <c r="BD479" s="66" t="n"/>
      <c r="BE479" s="66" t="n"/>
      <c r="BF479" s="24" t="n"/>
      <c r="BG479" s="68" t="n"/>
      <c r="BH479" s="68" t="n"/>
      <c r="BI479" s="68" t="n"/>
      <c r="BJ479" s="68" t="n"/>
      <c r="BK479" s="68" t="n"/>
      <c r="BL479" s="68" t="n"/>
      <c r="BM479" s="68" t="n"/>
      <c r="BN479" s="68" t="n"/>
      <c r="BO479" s="68" t="n"/>
      <c r="BP479" s="68" t="n"/>
      <c r="BQ479" s="68" t="n"/>
      <c r="BR479" s="68" t="n"/>
      <c r="BS479" s="68" t="n"/>
      <c r="BT479" s="68" t="n"/>
      <c r="BU479" s="68" t="n"/>
      <c r="BV479" s="68" t="n"/>
      <c r="BW479" s="68" t="n"/>
      <c r="BX479" s="68" t="n"/>
      <c r="BY479" s="68" t="n"/>
      <c r="BZ479" s="68" t="n"/>
      <c r="CA479" s="68" t="n"/>
      <c r="CB479" s="68" t="n"/>
      <c r="CC479" s="68" t="n"/>
      <c r="CD479" s="68" t="n"/>
      <c r="CE479" s="68" t="n"/>
      <c r="CF479" s="68" t="n"/>
      <c r="CG479" s="68" t="n"/>
      <c r="CH479" s="68" t="n"/>
      <c r="CI479" s="68" t="n"/>
      <c r="CJ479" s="68" t="n"/>
      <c r="CK479" s="68" t="n"/>
      <c r="CL479" s="68" t="n"/>
      <c r="CM479" s="68" t="n"/>
      <c r="CN479" s="68" t="n"/>
      <c r="CO479" s="68" t="n"/>
      <c r="CP479" s="68" t="n"/>
      <c r="CQ479" s="68" t="n"/>
      <c r="CR479" s="68" t="n"/>
      <c r="CS479" s="68" t="n"/>
      <c r="CT479" s="68" t="n"/>
      <c r="CU479" s="68" t="n"/>
      <c r="CV479" s="68" t="n"/>
    </row>
    <row r="480" ht="31.5" customFormat="1" customHeight="1" s="69">
      <c r="A480" s="56" t="n"/>
      <c r="B480" s="57" t="n"/>
      <c r="C480" s="57" t="n"/>
      <c r="D480" s="57" t="n"/>
      <c r="E480" s="57" t="n"/>
      <c r="F480" s="58" t="n"/>
      <c r="G480" s="59" t="n"/>
      <c r="H480" s="59" t="n"/>
      <c r="I480" s="59" t="n"/>
      <c r="J480" s="59" t="n"/>
      <c r="K480" s="153" t="n"/>
      <c r="L480" s="154" t="n"/>
      <c r="M480" s="155" t="n"/>
      <c r="N480" s="94" t="n"/>
      <c r="O480" s="94" t="n"/>
      <c r="P480" s="94" t="n"/>
      <c r="Q480" s="94" t="n"/>
      <c r="R480" s="94" t="n"/>
      <c r="S480" s="60" t="n"/>
      <c r="T480" s="60" t="n"/>
      <c r="U480" s="94" t="n"/>
      <c r="V480" s="94" t="n"/>
      <c r="W480" s="94" t="n"/>
      <c r="X480" s="94" t="n"/>
      <c r="Y480" s="94" t="n"/>
      <c r="Z480" s="60" t="n"/>
      <c r="AA480" s="60" t="n"/>
      <c r="AB480" s="94" t="n"/>
      <c r="AC480" s="94" t="n"/>
      <c r="AD480" s="94" t="n"/>
      <c r="AE480" s="94" t="n"/>
      <c r="AF480" s="94" t="n"/>
      <c r="AG480" s="60" t="n"/>
      <c r="AH480" s="60" t="n"/>
      <c r="AI480" s="61" t="n"/>
      <c r="AJ480" s="62" t="n"/>
      <c r="AK480" s="63" t="n"/>
      <c r="AL480" s="60" t="n"/>
      <c r="AM480" s="60" t="n"/>
      <c r="AN480" s="64" t="n"/>
      <c r="AO480" s="64" t="n"/>
      <c r="AP480" s="64" t="n"/>
      <c r="AQ480" s="64" t="n"/>
      <c r="AR480" s="64" t="n"/>
      <c r="AS480" s="64" t="n"/>
      <c r="AT480" s="64" t="n"/>
      <c r="AU480" s="64" t="n"/>
      <c r="AV480" s="64" t="n"/>
      <c r="AW480" s="65" t="n"/>
      <c r="AX480" s="66" t="n"/>
      <c r="AY480" s="461" t="n"/>
      <c r="AZ480" s="67" t="n"/>
      <c r="BA480" s="66" t="n"/>
      <c r="BB480" s="66" t="n"/>
      <c r="BC480" s="66" t="n"/>
      <c r="BD480" s="66" t="n"/>
      <c r="BE480" s="66" t="n"/>
      <c r="BF480" s="24" t="n"/>
      <c r="BG480" s="68" t="n"/>
      <c r="BH480" s="68" t="n"/>
      <c r="BI480" s="68" t="n"/>
      <c r="BJ480" s="68" t="n"/>
      <c r="BK480" s="68" t="n"/>
      <c r="BL480" s="68" t="n"/>
      <c r="BM480" s="68" t="n"/>
      <c r="BN480" s="68" t="n"/>
      <c r="BO480" s="68" t="n"/>
      <c r="BP480" s="68" t="n"/>
      <c r="BQ480" s="68" t="n"/>
      <c r="BR480" s="68" t="n"/>
      <c r="BS480" s="68" t="n"/>
      <c r="BT480" s="68" t="n"/>
      <c r="BU480" s="68" t="n"/>
      <c r="BV480" s="68" t="n"/>
      <c r="BW480" s="68" t="n"/>
      <c r="BX480" s="68" t="n"/>
      <c r="BY480" s="68" t="n"/>
      <c r="BZ480" s="68" t="n"/>
      <c r="CA480" s="68" t="n"/>
      <c r="CB480" s="68" t="n"/>
      <c r="CC480" s="68" t="n"/>
      <c r="CD480" s="68" t="n"/>
      <c r="CE480" s="68" t="n"/>
      <c r="CF480" s="68" t="n"/>
      <c r="CG480" s="68" t="n"/>
      <c r="CH480" s="68" t="n"/>
      <c r="CI480" s="68" t="n"/>
      <c r="CJ480" s="68" t="n"/>
      <c r="CK480" s="68" t="n"/>
      <c r="CL480" s="68" t="n"/>
      <c r="CM480" s="68" t="n"/>
      <c r="CN480" s="68" t="n"/>
      <c r="CO480" s="68" t="n"/>
      <c r="CP480" s="68" t="n"/>
      <c r="CQ480" s="68" t="n"/>
      <c r="CR480" s="68" t="n"/>
      <c r="CS480" s="68" t="n"/>
      <c r="CT480" s="68" t="n"/>
      <c r="CU480" s="68" t="n"/>
      <c r="CV480" s="68" t="n"/>
    </row>
    <row r="481" ht="31.5" customFormat="1" customHeight="1" s="69">
      <c r="A481" s="56" t="n"/>
      <c r="B481" s="57" t="n"/>
      <c r="C481" s="57" t="n"/>
      <c r="D481" s="57" t="n"/>
      <c r="E481" s="57" t="n"/>
      <c r="F481" s="58" t="n"/>
      <c r="G481" s="59" t="n"/>
      <c r="H481" s="59" t="n"/>
      <c r="I481" s="59" t="n"/>
      <c r="J481" s="59" t="n"/>
      <c r="K481" s="153" t="n"/>
      <c r="L481" s="154" t="n"/>
      <c r="M481" s="155" t="n"/>
      <c r="N481" s="94" t="n"/>
      <c r="O481" s="94" t="n"/>
      <c r="P481" s="94" t="n"/>
      <c r="Q481" s="94" t="n"/>
      <c r="R481" s="94" t="n"/>
      <c r="S481" s="60" t="n"/>
      <c r="T481" s="60" t="n"/>
      <c r="U481" s="94" t="n"/>
      <c r="V481" s="94" t="n"/>
      <c r="W481" s="94" t="n"/>
      <c r="X481" s="94" t="n"/>
      <c r="Y481" s="94" t="n"/>
      <c r="Z481" s="60" t="n"/>
      <c r="AA481" s="60" t="n"/>
      <c r="AB481" s="94" t="n"/>
      <c r="AC481" s="94" t="n"/>
      <c r="AD481" s="94" t="n"/>
      <c r="AE481" s="94" t="n"/>
      <c r="AF481" s="94" t="n"/>
      <c r="AG481" s="60" t="n"/>
      <c r="AH481" s="60" t="n"/>
      <c r="AI481" s="61" t="n"/>
      <c r="AJ481" s="62" t="n"/>
      <c r="AK481" s="63" t="n"/>
      <c r="AL481" s="60" t="n"/>
      <c r="AM481" s="60" t="n"/>
      <c r="AN481" s="64" t="n"/>
      <c r="AO481" s="64" t="n"/>
      <c r="AP481" s="64" t="n"/>
      <c r="AQ481" s="64" t="n"/>
      <c r="AR481" s="64" t="n"/>
      <c r="AS481" s="64" t="n"/>
      <c r="AT481" s="64" t="n"/>
      <c r="AU481" s="64" t="n"/>
      <c r="AV481" s="64" t="n"/>
      <c r="AW481" s="65" t="n"/>
      <c r="AX481" s="66" t="n"/>
      <c r="AY481" s="461" t="n"/>
      <c r="AZ481" s="67" t="n"/>
      <c r="BA481" s="66" t="n"/>
      <c r="BB481" s="66" t="n"/>
      <c r="BC481" s="66" t="n"/>
      <c r="BD481" s="66" t="n"/>
      <c r="BE481" s="66" t="n"/>
      <c r="BF481" s="24" t="n"/>
      <c r="BG481" s="68" t="n"/>
      <c r="BH481" s="68" t="n"/>
      <c r="BI481" s="68" t="n"/>
      <c r="BJ481" s="68" t="n"/>
      <c r="BK481" s="68" t="n"/>
      <c r="BL481" s="68" t="n"/>
      <c r="BM481" s="68" t="n"/>
      <c r="BN481" s="68" t="n"/>
      <c r="BO481" s="68" t="n"/>
      <c r="BP481" s="68" t="n"/>
      <c r="BQ481" s="68" t="n"/>
      <c r="BR481" s="68" t="n"/>
      <c r="BS481" s="68" t="n"/>
      <c r="BT481" s="68" t="n"/>
      <c r="BU481" s="68" t="n"/>
      <c r="BV481" s="68" t="n"/>
      <c r="BW481" s="68" t="n"/>
      <c r="BX481" s="68" t="n"/>
      <c r="BY481" s="68" t="n"/>
      <c r="BZ481" s="68" t="n"/>
      <c r="CA481" s="68" t="n"/>
      <c r="CB481" s="68" t="n"/>
      <c r="CC481" s="68" t="n"/>
      <c r="CD481" s="68" t="n"/>
      <c r="CE481" s="68" t="n"/>
      <c r="CF481" s="68" t="n"/>
      <c r="CG481" s="68" t="n"/>
      <c r="CH481" s="68" t="n"/>
      <c r="CI481" s="68" t="n"/>
      <c r="CJ481" s="68" t="n"/>
      <c r="CK481" s="68" t="n"/>
      <c r="CL481" s="68" t="n"/>
      <c r="CM481" s="68" t="n"/>
      <c r="CN481" s="68" t="n"/>
      <c r="CO481" s="68" t="n"/>
      <c r="CP481" s="68" t="n"/>
      <c r="CQ481" s="68" t="n"/>
      <c r="CR481" s="68" t="n"/>
      <c r="CS481" s="68" t="n"/>
      <c r="CT481" s="68" t="n"/>
      <c r="CU481" s="68" t="n"/>
      <c r="CV481" s="68" t="n"/>
    </row>
    <row r="482" ht="31.5" customFormat="1" customHeight="1" s="69">
      <c r="A482" s="56" t="n"/>
      <c r="B482" s="57" t="n"/>
      <c r="C482" s="57" t="n"/>
      <c r="D482" s="57" t="n"/>
      <c r="E482" s="57" t="n"/>
      <c r="F482" s="58" t="n"/>
      <c r="G482" s="59" t="n"/>
      <c r="H482" s="59" t="n"/>
      <c r="I482" s="59" t="n"/>
      <c r="J482" s="59" t="n"/>
      <c r="K482" s="153" t="n"/>
      <c r="L482" s="154" t="n"/>
      <c r="M482" s="155" t="n"/>
      <c r="N482" s="94" t="n"/>
      <c r="O482" s="94" t="n"/>
      <c r="P482" s="94" t="n"/>
      <c r="Q482" s="94" t="n"/>
      <c r="R482" s="94" t="n"/>
      <c r="S482" s="60" t="n"/>
      <c r="T482" s="60" t="n"/>
      <c r="U482" s="94" t="n"/>
      <c r="V482" s="94" t="n"/>
      <c r="W482" s="94" t="n"/>
      <c r="X482" s="94" t="n"/>
      <c r="Y482" s="94" t="n"/>
      <c r="Z482" s="60" t="n"/>
      <c r="AA482" s="60" t="n"/>
      <c r="AB482" s="94" t="n"/>
      <c r="AC482" s="94" t="n"/>
      <c r="AD482" s="94" t="n"/>
      <c r="AE482" s="94" t="n"/>
      <c r="AF482" s="94" t="n"/>
      <c r="AG482" s="60" t="n"/>
      <c r="AH482" s="60" t="n"/>
      <c r="AI482" s="61" t="n"/>
      <c r="AJ482" s="62" t="n"/>
      <c r="AK482" s="63" t="n"/>
      <c r="AL482" s="60" t="n"/>
      <c r="AM482" s="60" t="n"/>
      <c r="AN482" s="64" t="n"/>
      <c r="AO482" s="64" t="n"/>
      <c r="AP482" s="64" t="n"/>
      <c r="AQ482" s="64" t="n"/>
      <c r="AR482" s="64" t="n"/>
      <c r="AS482" s="64" t="n"/>
      <c r="AT482" s="64" t="n"/>
      <c r="AU482" s="64" t="n"/>
      <c r="AV482" s="64" t="n"/>
      <c r="AW482" s="65" t="n"/>
      <c r="AX482" s="66" t="n"/>
      <c r="AY482" s="461" t="n"/>
      <c r="AZ482" s="67" t="n"/>
      <c r="BA482" s="66" t="n"/>
      <c r="BB482" s="66" t="n"/>
      <c r="BC482" s="66" t="n"/>
      <c r="BD482" s="66" t="n"/>
      <c r="BE482" s="66" t="n"/>
      <c r="BF482" s="24" t="n"/>
      <c r="BG482" s="68" t="n"/>
      <c r="BH482" s="68" t="n"/>
      <c r="BI482" s="68" t="n"/>
      <c r="BJ482" s="68" t="n"/>
      <c r="BK482" s="68" t="n"/>
      <c r="BL482" s="68" t="n"/>
      <c r="BM482" s="68" t="n"/>
      <c r="BN482" s="68" t="n"/>
      <c r="BO482" s="68" t="n"/>
      <c r="BP482" s="68" t="n"/>
      <c r="BQ482" s="68" t="n"/>
      <c r="BR482" s="68" t="n"/>
      <c r="BS482" s="68" t="n"/>
      <c r="BT482" s="68" t="n"/>
      <c r="BU482" s="68" t="n"/>
      <c r="BV482" s="68" t="n"/>
      <c r="BW482" s="68" t="n"/>
      <c r="BX482" s="68" t="n"/>
      <c r="BY482" s="68" t="n"/>
      <c r="BZ482" s="68" t="n"/>
      <c r="CA482" s="68" t="n"/>
      <c r="CB482" s="68" t="n"/>
      <c r="CC482" s="68" t="n"/>
      <c r="CD482" s="68" t="n"/>
      <c r="CE482" s="68" t="n"/>
      <c r="CF482" s="68" t="n"/>
      <c r="CG482" s="68" t="n"/>
      <c r="CH482" s="68" t="n"/>
      <c r="CI482" s="68" t="n"/>
      <c r="CJ482" s="68" t="n"/>
      <c r="CK482" s="68" t="n"/>
      <c r="CL482" s="68" t="n"/>
      <c r="CM482" s="68" t="n"/>
      <c r="CN482" s="68" t="n"/>
      <c r="CO482" s="68" t="n"/>
      <c r="CP482" s="68" t="n"/>
      <c r="CQ482" s="68" t="n"/>
      <c r="CR482" s="68" t="n"/>
      <c r="CS482" s="68" t="n"/>
      <c r="CT482" s="68" t="n"/>
      <c r="CU482" s="68" t="n"/>
      <c r="CV482" s="68" t="n"/>
    </row>
    <row r="483" ht="31.5" customFormat="1" customHeight="1" s="69">
      <c r="A483" s="56" t="n"/>
      <c r="B483" s="57" t="n"/>
      <c r="C483" s="57" t="n"/>
      <c r="D483" s="57" t="n"/>
      <c r="E483" s="57" t="n"/>
      <c r="F483" s="58" t="n"/>
      <c r="G483" s="59" t="n"/>
      <c r="H483" s="59" t="n"/>
      <c r="I483" s="59" t="n"/>
      <c r="J483" s="59" t="n"/>
      <c r="K483" s="153" t="n"/>
      <c r="L483" s="154" t="n"/>
      <c r="M483" s="155" t="n"/>
      <c r="N483" s="94" t="n"/>
      <c r="O483" s="94" t="n"/>
      <c r="P483" s="94" t="n"/>
      <c r="Q483" s="94" t="n"/>
      <c r="R483" s="94" t="n"/>
      <c r="S483" s="60" t="n"/>
      <c r="T483" s="60" t="n"/>
      <c r="U483" s="94" t="n"/>
      <c r="V483" s="94" t="n"/>
      <c r="W483" s="94" t="n"/>
      <c r="X483" s="94" t="n"/>
      <c r="Y483" s="94" t="n"/>
      <c r="Z483" s="60" t="n"/>
      <c r="AA483" s="60" t="n"/>
      <c r="AB483" s="94" t="n"/>
      <c r="AC483" s="94" t="n"/>
      <c r="AD483" s="94" t="n"/>
      <c r="AE483" s="94" t="n"/>
      <c r="AF483" s="94" t="n"/>
      <c r="AG483" s="60" t="n"/>
      <c r="AH483" s="60" t="n"/>
      <c r="AI483" s="61" t="n"/>
      <c r="AJ483" s="62" t="n"/>
      <c r="AK483" s="63" t="n"/>
      <c r="AL483" s="60" t="n"/>
      <c r="AM483" s="60" t="n"/>
      <c r="AN483" s="64" t="n"/>
      <c r="AO483" s="64" t="n"/>
      <c r="AP483" s="64" t="n"/>
      <c r="AQ483" s="64" t="n"/>
      <c r="AR483" s="64" t="n"/>
      <c r="AS483" s="64" t="n"/>
      <c r="AT483" s="64" t="n"/>
      <c r="AU483" s="64" t="n"/>
      <c r="AV483" s="64" t="n"/>
      <c r="AW483" s="65" t="n"/>
      <c r="AX483" s="66" t="n"/>
      <c r="AY483" s="461" t="n"/>
      <c r="AZ483" s="67" t="n"/>
      <c r="BA483" s="66" t="n"/>
      <c r="BB483" s="66" t="n"/>
      <c r="BC483" s="66" t="n"/>
      <c r="BD483" s="66" t="n"/>
      <c r="BE483" s="66" t="n"/>
      <c r="BF483" s="24" t="n"/>
      <c r="BG483" s="68" t="n"/>
      <c r="BH483" s="68" t="n"/>
      <c r="BI483" s="68" t="n"/>
      <c r="BJ483" s="68" t="n"/>
      <c r="BK483" s="68" t="n"/>
      <c r="BL483" s="68" t="n"/>
      <c r="BM483" s="68" t="n"/>
      <c r="BN483" s="68" t="n"/>
      <c r="BO483" s="68" t="n"/>
      <c r="BP483" s="68" t="n"/>
      <c r="BQ483" s="68" t="n"/>
      <c r="BR483" s="68" t="n"/>
      <c r="BS483" s="68" t="n"/>
      <c r="BT483" s="68" t="n"/>
      <c r="BU483" s="68" t="n"/>
      <c r="BV483" s="68" t="n"/>
      <c r="BW483" s="68" t="n"/>
      <c r="BX483" s="68" t="n"/>
      <c r="BY483" s="68" t="n"/>
      <c r="BZ483" s="68" t="n"/>
      <c r="CA483" s="68" t="n"/>
      <c r="CB483" s="68" t="n"/>
      <c r="CC483" s="68" t="n"/>
      <c r="CD483" s="68" t="n"/>
      <c r="CE483" s="68" t="n"/>
      <c r="CF483" s="68" t="n"/>
      <c r="CG483" s="68" t="n"/>
      <c r="CH483" s="68" t="n"/>
      <c r="CI483" s="68" t="n"/>
      <c r="CJ483" s="68" t="n"/>
      <c r="CK483" s="68" t="n"/>
      <c r="CL483" s="68" t="n"/>
      <c r="CM483" s="68" t="n"/>
      <c r="CN483" s="68" t="n"/>
      <c r="CO483" s="68" t="n"/>
      <c r="CP483" s="68" t="n"/>
      <c r="CQ483" s="68" t="n"/>
      <c r="CR483" s="68" t="n"/>
      <c r="CS483" s="68" t="n"/>
      <c r="CT483" s="68" t="n"/>
      <c r="CU483" s="68" t="n"/>
      <c r="CV483" s="68" t="n"/>
    </row>
    <row r="484" ht="31.5" customFormat="1" customHeight="1" s="69">
      <c r="A484" s="56" t="n"/>
      <c r="B484" s="57" t="n"/>
      <c r="C484" s="57" t="n"/>
      <c r="D484" s="57" t="n"/>
      <c r="E484" s="57" t="n"/>
      <c r="F484" s="58" t="n"/>
      <c r="G484" s="59" t="n"/>
      <c r="H484" s="59" t="n"/>
      <c r="I484" s="59" t="n"/>
      <c r="J484" s="59" t="n"/>
      <c r="K484" s="153" t="n"/>
      <c r="L484" s="154" t="n"/>
      <c r="M484" s="155" t="n"/>
      <c r="N484" s="94" t="n"/>
      <c r="O484" s="94" t="n"/>
      <c r="P484" s="94" t="n"/>
      <c r="Q484" s="94" t="n"/>
      <c r="R484" s="94" t="n"/>
      <c r="S484" s="60" t="n"/>
      <c r="T484" s="60" t="n"/>
      <c r="U484" s="94" t="n"/>
      <c r="V484" s="94" t="n"/>
      <c r="W484" s="94" t="n"/>
      <c r="X484" s="94" t="n"/>
      <c r="Y484" s="94" t="n"/>
      <c r="Z484" s="60" t="n"/>
      <c r="AA484" s="60" t="n"/>
      <c r="AB484" s="94" t="n"/>
      <c r="AC484" s="94" t="n"/>
      <c r="AD484" s="94" t="n"/>
      <c r="AE484" s="94" t="n"/>
      <c r="AF484" s="94" t="n"/>
      <c r="AG484" s="60" t="n"/>
      <c r="AH484" s="60" t="n"/>
      <c r="AI484" s="61" t="n"/>
      <c r="AJ484" s="62" t="n"/>
      <c r="AK484" s="63" t="n"/>
      <c r="AL484" s="60" t="n"/>
      <c r="AM484" s="60" t="n"/>
      <c r="AN484" s="64" t="n"/>
      <c r="AO484" s="64" t="n"/>
      <c r="AP484" s="64" t="n"/>
      <c r="AQ484" s="64" t="n"/>
      <c r="AR484" s="64" t="n"/>
      <c r="AS484" s="64" t="n"/>
      <c r="AT484" s="64" t="n"/>
      <c r="AU484" s="64" t="n"/>
      <c r="AV484" s="64" t="n"/>
      <c r="AW484" s="65" t="n"/>
      <c r="AX484" s="66" t="n"/>
      <c r="AY484" s="461" t="n"/>
      <c r="AZ484" s="67" t="n"/>
      <c r="BA484" s="66" t="n"/>
      <c r="BB484" s="66" t="n"/>
      <c r="BC484" s="66" t="n"/>
      <c r="BD484" s="66" t="n"/>
      <c r="BE484" s="66" t="n"/>
      <c r="BF484" s="24" t="n"/>
      <c r="BG484" s="68" t="n"/>
      <c r="BH484" s="68" t="n"/>
      <c r="BI484" s="68" t="n"/>
      <c r="BJ484" s="68" t="n"/>
      <c r="BK484" s="68" t="n"/>
      <c r="BL484" s="68" t="n"/>
      <c r="BM484" s="68" t="n"/>
      <c r="BN484" s="68" t="n"/>
      <c r="BO484" s="68" t="n"/>
      <c r="BP484" s="68" t="n"/>
      <c r="BQ484" s="68" t="n"/>
      <c r="BR484" s="68" t="n"/>
      <c r="BS484" s="68" t="n"/>
      <c r="BT484" s="68" t="n"/>
      <c r="BU484" s="68" t="n"/>
      <c r="BV484" s="68" t="n"/>
      <c r="BW484" s="68" t="n"/>
      <c r="BX484" s="68" t="n"/>
      <c r="BY484" s="68" t="n"/>
      <c r="BZ484" s="68" t="n"/>
      <c r="CA484" s="68" t="n"/>
      <c r="CB484" s="68" t="n"/>
      <c r="CC484" s="68" t="n"/>
      <c r="CD484" s="68" t="n"/>
      <c r="CE484" s="68" t="n"/>
      <c r="CF484" s="68" t="n"/>
      <c r="CG484" s="68" t="n"/>
      <c r="CH484" s="68" t="n"/>
      <c r="CI484" s="68" t="n"/>
      <c r="CJ484" s="68" t="n"/>
      <c r="CK484" s="68" t="n"/>
      <c r="CL484" s="68" t="n"/>
      <c r="CM484" s="68" t="n"/>
      <c r="CN484" s="68" t="n"/>
      <c r="CO484" s="68" t="n"/>
      <c r="CP484" s="68" t="n"/>
      <c r="CQ484" s="68" t="n"/>
      <c r="CR484" s="68" t="n"/>
      <c r="CS484" s="68" t="n"/>
      <c r="CT484" s="68" t="n"/>
      <c r="CU484" s="68" t="n"/>
      <c r="CV484" s="68" t="n"/>
    </row>
    <row r="485" ht="31.5" customFormat="1" customHeight="1" s="69">
      <c r="A485" s="56" t="n"/>
      <c r="B485" s="57" t="n"/>
      <c r="C485" s="57" t="n"/>
      <c r="D485" s="57" t="n"/>
      <c r="E485" s="57" t="n"/>
      <c r="F485" s="58" t="n"/>
      <c r="G485" s="59" t="n"/>
      <c r="H485" s="59" t="n"/>
      <c r="I485" s="59" t="n"/>
      <c r="J485" s="59" t="n"/>
      <c r="K485" s="153" t="n"/>
      <c r="L485" s="154" t="n"/>
      <c r="M485" s="155" t="n"/>
      <c r="N485" s="94" t="n"/>
      <c r="O485" s="94" t="n"/>
      <c r="P485" s="94" t="n"/>
      <c r="Q485" s="94" t="n"/>
      <c r="R485" s="94" t="n"/>
      <c r="S485" s="60" t="n"/>
      <c r="T485" s="60" t="n"/>
      <c r="U485" s="94" t="n"/>
      <c r="V485" s="94" t="n"/>
      <c r="W485" s="94" t="n"/>
      <c r="X485" s="94" t="n"/>
      <c r="Y485" s="94" t="n"/>
      <c r="Z485" s="60" t="n"/>
      <c r="AA485" s="60" t="n"/>
      <c r="AB485" s="94" t="n"/>
      <c r="AC485" s="94" t="n"/>
      <c r="AD485" s="94" t="n"/>
      <c r="AE485" s="94" t="n"/>
      <c r="AF485" s="94" t="n"/>
      <c r="AG485" s="60" t="n"/>
      <c r="AH485" s="60" t="n"/>
      <c r="AI485" s="61" t="n"/>
      <c r="AJ485" s="62" t="n"/>
      <c r="AK485" s="63" t="n"/>
      <c r="AL485" s="60" t="n"/>
      <c r="AM485" s="60" t="n"/>
      <c r="AN485" s="64" t="n"/>
      <c r="AO485" s="64" t="n"/>
      <c r="AP485" s="64" t="n"/>
      <c r="AQ485" s="64" t="n"/>
      <c r="AR485" s="64" t="n"/>
      <c r="AS485" s="64" t="n"/>
      <c r="AT485" s="64" t="n"/>
      <c r="AU485" s="64" t="n"/>
      <c r="AV485" s="64" t="n"/>
      <c r="AW485" s="65" t="n"/>
      <c r="AX485" s="66" t="n"/>
      <c r="AY485" s="461" t="n"/>
      <c r="AZ485" s="67" t="n"/>
      <c r="BA485" s="66" t="n"/>
      <c r="BB485" s="66" t="n"/>
      <c r="BC485" s="66" t="n"/>
      <c r="BD485" s="66" t="n"/>
      <c r="BE485" s="66" t="n"/>
      <c r="BF485" s="24" t="n"/>
      <c r="BG485" s="68" t="n"/>
      <c r="BH485" s="68" t="n"/>
      <c r="BI485" s="68" t="n"/>
      <c r="BJ485" s="68" t="n"/>
      <c r="BK485" s="68" t="n"/>
      <c r="BL485" s="68" t="n"/>
      <c r="BM485" s="68" t="n"/>
      <c r="BN485" s="68" t="n"/>
      <c r="BO485" s="68" t="n"/>
      <c r="BP485" s="68" t="n"/>
      <c r="BQ485" s="68" t="n"/>
      <c r="BR485" s="68" t="n"/>
      <c r="BS485" s="68" t="n"/>
      <c r="BT485" s="68" t="n"/>
      <c r="BU485" s="68" t="n"/>
      <c r="BV485" s="68" t="n"/>
      <c r="BW485" s="68" t="n"/>
      <c r="BX485" s="68" t="n"/>
      <c r="BY485" s="68" t="n"/>
      <c r="BZ485" s="68" t="n"/>
      <c r="CA485" s="68" t="n"/>
      <c r="CB485" s="68" t="n"/>
      <c r="CC485" s="68" t="n"/>
      <c r="CD485" s="68" t="n"/>
      <c r="CE485" s="68" t="n"/>
      <c r="CF485" s="68" t="n"/>
      <c r="CG485" s="68" t="n"/>
      <c r="CH485" s="68" t="n"/>
      <c r="CI485" s="68" t="n"/>
      <c r="CJ485" s="68" t="n"/>
      <c r="CK485" s="68" t="n"/>
      <c r="CL485" s="68" t="n"/>
      <c r="CM485" s="68" t="n"/>
      <c r="CN485" s="68" t="n"/>
      <c r="CO485" s="68" t="n"/>
      <c r="CP485" s="68" t="n"/>
      <c r="CQ485" s="68" t="n"/>
      <c r="CR485" s="68" t="n"/>
      <c r="CS485" s="68" t="n"/>
      <c r="CT485" s="68" t="n"/>
      <c r="CU485" s="68" t="n"/>
      <c r="CV485" s="68" t="n"/>
    </row>
    <row r="486" ht="31.5" customFormat="1" customHeight="1" s="69">
      <c r="A486" s="56" t="n"/>
      <c r="B486" s="57" t="n"/>
      <c r="C486" s="57" t="n"/>
      <c r="D486" s="57" t="n"/>
      <c r="E486" s="57" t="n"/>
      <c r="F486" s="58" t="n"/>
      <c r="G486" s="59" t="n"/>
      <c r="H486" s="59" t="n"/>
      <c r="I486" s="59" t="n"/>
      <c r="J486" s="59" t="n"/>
      <c r="K486" s="153" t="n"/>
      <c r="L486" s="154" t="n"/>
      <c r="M486" s="155" t="n"/>
      <c r="N486" s="94" t="n"/>
      <c r="O486" s="94" t="n"/>
      <c r="P486" s="94" t="n"/>
      <c r="Q486" s="94" t="n"/>
      <c r="R486" s="94" t="n"/>
      <c r="S486" s="60" t="n"/>
      <c r="T486" s="60" t="n"/>
      <c r="U486" s="94" t="n"/>
      <c r="V486" s="94" t="n"/>
      <c r="W486" s="94" t="n"/>
      <c r="X486" s="94" t="n"/>
      <c r="Y486" s="94" t="n"/>
      <c r="Z486" s="60" t="n"/>
      <c r="AA486" s="60" t="n"/>
      <c r="AB486" s="94" t="n"/>
      <c r="AC486" s="94" t="n"/>
      <c r="AD486" s="94" t="n"/>
      <c r="AE486" s="94" t="n"/>
      <c r="AF486" s="94" t="n"/>
      <c r="AG486" s="60" t="n"/>
      <c r="AH486" s="60" t="n"/>
      <c r="AI486" s="61" t="n"/>
      <c r="AJ486" s="62" t="n"/>
      <c r="AK486" s="63" t="n"/>
      <c r="AL486" s="60" t="n"/>
      <c r="AM486" s="60" t="n"/>
      <c r="AN486" s="64" t="n"/>
      <c r="AO486" s="64" t="n"/>
      <c r="AP486" s="64" t="n"/>
      <c r="AQ486" s="64" t="n"/>
      <c r="AR486" s="64" t="n"/>
      <c r="AS486" s="64" t="n"/>
      <c r="AT486" s="64" t="n"/>
      <c r="AU486" s="64" t="n"/>
      <c r="AV486" s="64" t="n"/>
      <c r="AW486" s="65" t="n"/>
      <c r="AX486" s="66" t="n"/>
      <c r="AY486" s="461" t="n"/>
      <c r="AZ486" s="67" t="n"/>
      <c r="BA486" s="66" t="n"/>
      <c r="BB486" s="66" t="n"/>
      <c r="BC486" s="66" t="n"/>
      <c r="BD486" s="66" t="n"/>
      <c r="BE486" s="66" t="n"/>
      <c r="BF486" s="24" t="n"/>
      <c r="BG486" s="68" t="n"/>
      <c r="BH486" s="68" t="n"/>
      <c r="BI486" s="68" t="n"/>
      <c r="BJ486" s="68" t="n"/>
      <c r="BK486" s="68" t="n"/>
      <c r="BL486" s="68" t="n"/>
      <c r="BM486" s="68" t="n"/>
      <c r="BN486" s="68" t="n"/>
      <c r="BO486" s="68" t="n"/>
      <c r="BP486" s="68" t="n"/>
      <c r="BQ486" s="68" t="n"/>
      <c r="BR486" s="68" t="n"/>
      <c r="BS486" s="68" t="n"/>
      <c r="BT486" s="68" t="n"/>
      <c r="BU486" s="68" t="n"/>
      <c r="BV486" s="68" t="n"/>
      <c r="BW486" s="68" t="n"/>
      <c r="BX486" s="68" t="n"/>
      <c r="BY486" s="68" t="n"/>
      <c r="BZ486" s="68" t="n"/>
      <c r="CA486" s="68" t="n"/>
      <c r="CB486" s="68" t="n"/>
      <c r="CC486" s="68" t="n"/>
      <c r="CD486" s="68" t="n"/>
      <c r="CE486" s="68" t="n"/>
      <c r="CF486" s="68" t="n"/>
      <c r="CG486" s="68" t="n"/>
      <c r="CH486" s="68" t="n"/>
      <c r="CI486" s="68" t="n"/>
      <c r="CJ486" s="68" t="n"/>
      <c r="CK486" s="68" t="n"/>
      <c r="CL486" s="68" t="n"/>
      <c r="CM486" s="68" t="n"/>
      <c r="CN486" s="68" t="n"/>
      <c r="CO486" s="68" t="n"/>
      <c r="CP486" s="68" t="n"/>
      <c r="CQ486" s="68" t="n"/>
      <c r="CR486" s="68" t="n"/>
      <c r="CS486" s="68" t="n"/>
      <c r="CT486" s="68" t="n"/>
      <c r="CU486" s="68" t="n"/>
      <c r="CV486" s="68" t="n"/>
    </row>
    <row r="487" ht="31.5" customFormat="1" customHeight="1" s="69">
      <c r="A487" s="56" t="n"/>
      <c r="B487" s="57" t="n"/>
      <c r="C487" s="57" t="n"/>
      <c r="D487" s="57" t="n"/>
      <c r="E487" s="57" t="n"/>
      <c r="F487" s="58" t="n"/>
      <c r="G487" s="59" t="n"/>
      <c r="H487" s="59" t="n"/>
      <c r="I487" s="59" t="n"/>
      <c r="J487" s="59" t="n"/>
      <c r="K487" s="153" t="n"/>
      <c r="L487" s="154" t="n"/>
      <c r="M487" s="155" t="n"/>
      <c r="N487" s="94" t="n"/>
      <c r="O487" s="94" t="n"/>
      <c r="P487" s="94" t="n"/>
      <c r="Q487" s="94" t="n"/>
      <c r="R487" s="94" t="n"/>
      <c r="S487" s="60" t="n"/>
      <c r="T487" s="60" t="n"/>
      <c r="U487" s="94" t="n"/>
      <c r="V487" s="94" t="n"/>
      <c r="W487" s="94" t="n"/>
      <c r="X487" s="94" t="n"/>
      <c r="Y487" s="94" t="n"/>
      <c r="Z487" s="60" t="n"/>
      <c r="AA487" s="60" t="n"/>
      <c r="AB487" s="94" t="n"/>
      <c r="AC487" s="94" t="n"/>
      <c r="AD487" s="94" t="n"/>
      <c r="AE487" s="94" t="n"/>
      <c r="AF487" s="94" t="n"/>
      <c r="AG487" s="60" t="n"/>
      <c r="AH487" s="60" t="n"/>
      <c r="AI487" s="61" t="n"/>
      <c r="AJ487" s="62" t="n"/>
      <c r="AK487" s="63" t="n"/>
      <c r="AL487" s="60" t="n"/>
      <c r="AM487" s="60" t="n"/>
      <c r="AN487" s="64" t="n"/>
      <c r="AO487" s="64" t="n"/>
      <c r="AP487" s="64" t="n"/>
      <c r="AQ487" s="64" t="n"/>
      <c r="AR487" s="64" t="n"/>
      <c r="AS487" s="64" t="n"/>
      <c r="AT487" s="64" t="n"/>
      <c r="AU487" s="64" t="n"/>
      <c r="AV487" s="64" t="n"/>
      <c r="AW487" s="65" t="n"/>
      <c r="AX487" s="66" t="n"/>
      <c r="AY487" s="461" t="n"/>
      <c r="AZ487" s="67" t="n"/>
      <c r="BA487" s="66" t="n"/>
      <c r="BB487" s="66" t="n"/>
      <c r="BC487" s="66" t="n"/>
      <c r="BD487" s="66" t="n"/>
      <c r="BE487" s="66" t="n"/>
      <c r="BF487" s="24" t="n"/>
      <c r="BG487" s="68" t="n"/>
      <c r="BH487" s="68" t="n"/>
      <c r="BI487" s="68" t="n"/>
      <c r="BJ487" s="68" t="n"/>
      <c r="BK487" s="68" t="n"/>
      <c r="BL487" s="68" t="n"/>
      <c r="BM487" s="68" t="n"/>
      <c r="BN487" s="68" t="n"/>
      <c r="BO487" s="68" t="n"/>
      <c r="BP487" s="68" t="n"/>
      <c r="BQ487" s="68" t="n"/>
      <c r="BR487" s="68" t="n"/>
      <c r="BS487" s="68" t="n"/>
      <c r="BT487" s="68" t="n"/>
      <c r="BU487" s="68" t="n"/>
      <c r="BV487" s="68" t="n"/>
      <c r="BW487" s="68" t="n"/>
      <c r="BX487" s="68" t="n"/>
      <c r="BY487" s="68" t="n"/>
      <c r="BZ487" s="68" t="n"/>
      <c r="CA487" s="68" t="n"/>
      <c r="CB487" s="68" t="n"/>
      <c r="CC487" s="68" t="n"/>
      <c r="CD487" s="68" t="n"/>
      <c r="CE487" s="68" t="n"/>
      <c r="CF487" s="68" t="n"/>
      <c r="CG487" s="68" t="n"/>
      <c r="CH487" s="68" t="n"/>
      <c r="CI487" s="68" t="n"/>
      <c r="CJ487" s="68" t="n"/>
      <c r="CK487" s="68" t="n"/>
      <c r="CL487" s="68" t="n"/>
      <c r="CM487" s="68" t="n"/>
      <c r="CN487" s="68" t="n"/>
      <c r="CO487" s="68" t="n"/>
      <c r="CP487" s="68" t="n"/>
      <c r="CQ487" s="68" t="n"/>
      <c r="CR487" s="68" t="n"/>
      <c r="CS487" s="68" t="n"/>
      <c r="CT487" s="68" t="n"/>
      <c r="CU487" s="68" t="n"/>
      <c r="CV487" s="68" t="n"/>
    </row>
    <row r="488" ht="31.5" customFormat="1" customHeight="1" s="69">
      <c r="A488" s="56" t="n"/>
      <c r="B488" s="57" t="n"/>
      <c r="C488" s="57" t="n"/>
      <c r="D488" s="57" t="n"/>
      <c r="E488" s="57" t="n"/>
      <c r="F488" s="58" t="n"/>
      <c r="G488" s="59" t="n"/>
      <c r="H488" s="59" t="n"/>
      <c r="I488" s="59" t="n"/>
      <c r="J488" s="59" t="n"/>
      <c r="K488" s="153" t="n"/>
      <c r="L488" s="154" t="n"/>
      <c r="M488" s="155" t="n"/>
      <c r="N488" s="94" t="n"/>
      <c r="O488" s="94" t="n"/>
      <c r="P488" s="94" t="n"/>
      <c r="Q488" s="94" t="n"/>
      <c r="R488" s="94" t="n"/>
      <c r="S488" s="60" t="n"/>
      <c r="T488" s="60" t="n"/>
      <c r="U488" s="94" t="n"/>
      <c r="V488" s="94" t="n"/>
      <c r="W488" s="94" t="n"/>
      <c r="X488" s="94" t="n"/>
      <c r="Y488" s="94" t="n"/>
      <c r="Z488" s="60" t="n"/>
      <c r="AA488" s="60" t="n"/>
      <c r="AB488" s="94" t="n"/>
      <c r="AC488" s="94" t="n"/>
      <c r="AD488" s="94" t="n"/>
      <c r="AE488" s="94" t="n"/>
      <c r="AF488" s="94" t="n"/>
      <c r="AG488" s="60" t="n"/>
      <c r="AH488" s="60" t="n"/>
      <c r="AI488" s="61" t="n"/>
      <c r="AJ488" s="62" t="n"/>
      <c r="AK488" s="63" t="n"/>
      <c r="AL488" s="60" t="n"/>
      <c r="AM488" s="60" t="n"/>
      <c r="AN488" s="64" t="n"/>
      <c r="AO488" s="64" t="n"/>
      <c r="AP488" s="64" t="n"/>
      <c r="AQ488" s="64" t="n"/>
      <c r="AR488" s="64" t="n"/>
      <c r="AS488" s="64" t="n"/>
      <c r="AT488" s="64" t="n"/>
      <c r="AU488" s="64" t="n"/>
      <c r="AV488" s="64" t="n"/>
      <c r="AW488" s="65" t="n"/>
      <c r="AX488" s="66" t="n"/>
      <c r="AY488" s="461" t="n"/>
      <c r="AZ488" s="67" t="n"/>
      <c r="BA488" s="66" t="n"/>
      <c r="BB488" s="66" t="n"/>
      <c r="BC488" s="66" t="n"/>
      <c r="BD488" s="66" t="n"/>
      <c r="BE488" s="66" t="n"/>
      <c r="BF488" s="24" t="n"/>
      <c r="BG488" s="68" t="n"/>
      <c r="BH488" s="68" t="n"/>
      <c r="BI488" s="68" t="n"/>
      <c r="BJ488" s="68" t="n"/>
      <c r="BK488" s="68" t="n"/>
      <c r="BL488" s="68" t="n"/>
      <c r="BM488" s="68" t="n"/>
      <c r="BN488" s="68" t="n"/>
      <c r="BO488" s="68" t="n"/>
      <c r="BP488" s="68" t="n"/>
      <c r="BQ488" s="68" t="n"/>
      <c r="BR488" s="68" t="n"/>
      <c r="BS488" s="68" t="n"/>
      <c r="BT488" s="68" t="n"/>
      <c r="BU488" s="68" t="n"/>
      <c r="BV488" s="68" t="n"/>
      <c r="BW488" s="68" t="n"/>
      <c r="BX488" s="68" t="n"/>
      <c r="BY488" s="68" t="n"/>
      <c r="BZ488" s="68" t="n"/>
      <c r="CA488" s="68" t="n"/>
      <c r="CB488" s="68" t="n"/>
      <c r="CC488" s="68" t="n"/>
      <c r="CD488" s="68" t="n"/>
      <c r="CE488" s="68" t="n"/>
      <c r="CF488" s="68" t="n"/>
      <c r="CG488" s="68" t="n"/>
      <c r="CH488" s="68" t="n"/>
      <c r="CI488" s="68" t="n"/>
      <c r="CJ488" s="68" t="n"/>
      <c r="CK488" s="68" t="n"/>
      <c r="CL488" s="68" t="n"/>
      <c r="CM488" s="68" t="n"/>
      <c r="CN488" s="68" t="n"/>
      <c r="CO488" s="68" t="n"/>
      <c r="CP488" s="68" t="n"/>
      <c r="CQ488" s="68" t="n"/>
      <c r="CR488" s="68" t="n"/>
      <c r="CS488" s="68" t="n"/>
      <c r="CT488" s="68" t="n"/>
      <c r="CU488" s="68" t="n"/>
      <c r="CV488" s="68" t="n"/>
    </row>
    <row r="489" ht="31.5" customFormat="1" customHeight="1" s="69">
      <c r="A489" s="56" t="n"/>
      <c r="B489" s="57" t="n"/>
      <c r="C489" s="57" t="n"/>
      <c r="D489" s="57" t="n"/>
      <c r="E489" s="57" t="n"/>
      <c r="F489" s="58" t="n"/>
      <c r="G489" s="59" t="n"/>
      <c r="H489" s="59" t="n"/>
      <c r="I489" s="59" t="n"/>
      <c r="J489" s="59" t="n"/>
      <c r="K489" s="153" t="n"/>
      <c r="L489" s="154" t="n"/>
      <c r="M489" s="155" t="n"/>
      <c r="N489" s="94" t="n"/>
      <c r="O489" s="94" t="n"/>
      <c r="P489" s="94" t="n"/>
      <c r="Q489" s="94" t="n"/>
      <c r="R489" s="94" t="n"/>
      <c r="S489" s="60" t="n"/>
      <c r="T489" s="60" t="n"/>
      <c r="U489" s="94" t="n"/>
      <c r="V489" s="94" t="n"/>
      <c r="W489" s="94" t="n"/>
      <c r="X489" s="94" t="n"/>
      <c r="Y489" s="94" t="n"/>
      <c r="Z489" s="60" t="n"/>
      <c r="AA489" s="60" t="n"/>
      <c r="AB489" s="94" t="n"/>
      <c r="AC489" s="94" t="n"/>
      <c r="AD489" s="94" t="n"/>
      <c r="AE489" s="94" t="n"/>
      <c r="AF489" s="94" t="n"/>
      <c r="AG489" s="60" t="n"/>
      <c r="AH489" s="60" t="n"/>
      <c r="AI489" s="61" t="n"/>
      <c r="AJ489" s="62" t="n"/>
      <c r="AK489" s="63" t="n"/>
      <c r="AL489" s="60" t="n"/>
      <c r="AM489" s="60" t="n"/>
      <c r="AN489" s="64" t="n"/>
      <c r="AO489" s="64" t="n"/>
      <c r="AP489" s="64" t="n"/>
      <c r="AQ489" s="64" t="n"/>
      <c r="AR489" s="64" t="n"/>
      <c r="AS489" s="64" t="n"/>
      <c r="AT489" s="64" t="n"/>
      <c r="AU489" s="64" t="n"/>
      <c r="AV489" s="64" t="n"/>
      <c r="AW489" s="65" t="n"/>
      <c r="AX489" s="66" t="n"/>
      <c r="AY489" s="461" t="n"/>
      <c r="AZ489" s="67" t="n"/>
      <c r="BA489" s="66" t="n"/>
      <c r="BB489" s="66" t="n"/>
      <c r="BC489" s="66" t="n"/>
      <c r="BD489" s="66" t="n"/>
      <c r="BE489" s="66" t="n"/>
      <c r="BF489" s="24" t="n"/>
      <c r="BG489" s="68" t="n"/>
      <c r="BH489" s="68" t="n"/>
      <c r="BI489" s="68" t="n"/>
      <c r="BJ489" s="68" t="n"/>
      <c r="BK489" s="68" t="n"/>
      <c r="BL489" s="68" t="n"/>
      <c r="BM489" s="68" t="n"/>
      <c r="BN489" s="68" t="n"/>
      <c r="BO489" s="68" t="n"/>
      <c r="BP489" s="68" t="n"/>
      <c r="BQ489" s="68" t="n"/>
      <c r="BR489" s="68" t="n"/>
      <c r="BS489" s="68" t="n"/>
      <c r="BT489" s="68" t="n"/>
      <c r="BU489" s="68" t="n"/>
      <c r="BV489" s="68" t="n"/>
      <c r="BW489" s="68" t="n"/>
      <c r="BX489" s="68" t="n"/>
      <c r="BY489" s="68" t="n"/>
      <c r="BZ489" s="68" t="n"/>
      <c r="CA489" s="68" t="n"/>
      <c r="CB489" s="68" t="n"/>
      <c r="CC489" s="68" t="n"/>
      <c r="CD489" s="68" t="n"/>
      <c r="CE489" s="68" t="n"/>
      <c r="CF489" s="68" t="n"/>
      <c r="CG489" s="68" t="n"/>
      <c r="CH489" s="68" t="n"/>
      <c r="CI489" s="68" t="n"/>
      <c r="CJ489" s="68" t="n"/>
      <c r="CK489" s="68" t="n"/>
      <c r="CL489" s="68" t="n"/>
      <c r="CM489" s="68" t="n"/>
      <c r="CN489" s="68" t="n"/>
      <c r="CO489" s="68" t="n"/>
      <c r="CP489" s="68" t="n"/>
      <c r="CQ489" s="68" t="n"/>
      <c r="CR489" s="68" t="n"/>
      <c r="CS489" s="68" t="n"/>
      <c r="CT489" s="68" t="n"/>
      <c r="CU489" s="68" t="n"/>
      <c r="CV489" s="68" t="n"/>
    </row>
    <row r="490" ht="31.5" customFormat="1" customHeight="1" s="69">
      <c r="A490" s="56" t="n"/>
      <c r="B490" s="57" t="n"/>
      <c r="C490" s="57" t="n"/>
      <c r="D490" s="57" t="n"/>
      <c r="E490" s="57" t="n"/>
      <c r="F490" s="58" t="n"/>
      <c r="G490" s="59" t="n"/>
      <c r="H490" s="59" t="n"/>
      <c r="I490" s="59" t="n"/>
      <c r="J490" s="59" t="n"/>
      <c r="K490" s="153" t="n"/>
      <c r="L490" s="154" t="n"/>
      <c r="M490" s="155" t="n"/>
      <c r="N490" s="94" t="n"/>
      <c r="O490" s="94" t="n"/>
      <c r="P490" s="94" t="n"/>
      <c r="Q490" s="94" t="n"/>
      <c r="R490" s="94" t="n"/>
      <c r="S490" s="60" t="n"/>
      <c r="T490" s="60" t="n"/>
      <c r="U490" s="94" t="n"/>
      <c r="V490" s="94" t="n"/>
      <c r="W490" s="94" t="n"/>
      <c r="X490" s="94" t="n"/>
      <c r="Y490" s="94" t="n"/>
      <c r="Z490" s="60" t="n"/>
      <c r="AA490" s="60" t="n"/>
      <c r="AB490" s="94" t="n"/>
      <c r="AC490" s="94" t="n"/>
      <c r="AD490" s="94" t="n"/>
      <c r="AE490" s="94" t="n"/>
      <c r="AF490" s="94" t="n"/>
      <c r="AG490" s="60" t="n"/>
      <c r="AH490" s="60" t="n"/>
      <c r="AI490" s="61" t="n"/>
      <c r="AJ490" s="62" t="n"/>
      <c r="AK490" s="63" t="n"/>
      <c r="AL490" s="60" t="n"/>
      <c r="AM490" s="60" t="n"/>
      <c r="AN490" s="64" t="n"/>
      <c r="AO490" s="64" t="n"/>
      <c r="AP490" s="64" t="n"/>
      <c r="AQ490" s="64" t="n"/>
      <c r="AR490" s="64" t="n"/>
      <c r="AS490" s="64" t="n"/>
      <c r="AT490" s="64" t="n"/>
      <c r="AU490" s="64" t="n"/>
      <c r="AV490" s="64" t="n"/>
      <c r="AW490" s="65" t="n"/>
      <c r="AX490" s="66" t="n"/>
      <c r="AY490" s="461" t="n"/>
      <c r="AZ490" s="67" t="n"/>
      <c r="BA490" s="66" t="n"/>
      <c r="BB490" s="66" t="n"/>
      <c r="BC490" s="66" t="n"/>
      <c r="BD490" s="66" t="n"/>
      <c r="BE490" s="66" t="n"/>
      <c r="BF490" s="24" t="n"/>
      <c r="BG490" s="68" t="n"/>
      <c r="BH490" s="68" t="n"/>
      <c r="BI490" s="68" t="n"/>
      <c r="BJ490" s="68" t="n"/>
      <c r="BK490" s="68" t="n"/>
      <c r="BL490" s="68" t="n"/>
      <c r="BM490" s="68" t="n"/>
      <c r="BN490" s="68" t="n"/>
      <c r="BO490" s="68" t="n"/>
      <c r="BP490" s="68" t="n"/>
      <c r="BQ490" s="68" t="n"/>
      <c r="BR490" s="68" t="n"/>
      <c r="BS490" s="68" t="n"/>
      <c r="BT490" s="68" t="n"/>
      <c r="BU490" s="68" t="n"/>
      <c r="BV490" s="68" t="n"/>
      <c r="BW490" s="68" t="n"/>
      <c r="BX490" s="68" t="n"/>
      <c r="BY490" s="68" t="n"/>
      <c r="BZ490" s="68" t="n"/>
      <c r="CA490" s="68" t="n"/>
      <c r="CB490" s="68" t="n"/>
      <c r="CC490" s="68" t="n"/>
      <c r="CD490" s="68" t="n"/>
      <c r="CE490" s="68" t="n"/>
      <c r="CF490" s="68" t="n"/>
      <c r="CG490" s="68" t="n"/>
      <c r="CH490" s="68" t="n"/>
      <c r="CI490" s="68" t="n"/>
      <c r="CJ490" s="68" t="n"/>
      <c r="CK490" s="68" t="n"/>
      <c r="CL490" s="68" t="n"/>
      <c r="CM490" s="68" t="n"/>
      <c r="CN490" s="68" t="n"/>
      <c r="CO490" s="68" t="n"/>
      <c r="CP490" s="68" t="n"/>
      <c r="CQ490" s="68" t="n"/>
      <c r="CR490" s="68" t="n"/>
      <c r="CS490" s="68" t="n"/>
      <c r="CT490" s="68" t="n"/>
      <c r="CU490" s="68" t="n"/>
      <c r="CV490" s="68" t="n"/>
    </row>
    <row r="491" ht="31.5" customFormat="1" customHeight="1" s="69">
      <c r="A491" s="56" t="n"/>
      <c r="B491" s="57" t="n"/>
      <c r="C491" s="57" t="n"/>
      <c r="D491" s="57" t="n"/>
      <c r="E491" s="57" t="n"/>
      <c r="F491" s="58" t="n"/>
      <c r="G491" s="59" t="n"/>
      <c r="H491" s="59" t="n"/>
      <c r="I491" s="59" t="n"/>
      <c r="J491" s="59" t="n"/>
      <c r="K491" s="153" t="n"/>
      <c r="L491" s="154" t="n"/>
      <c r="M491" s="155" t="n"/>
      <c r="N491" s="94" t="n"/>
      <c r="O491" s="94" t="n"/>
      <c r="P491" s="94" t="n"/>
      <c r="Q491" s="94" t="n"/>
      <c r="R491" s="94" t="n"/>
      <c r="S491" s="60" t="n"/>
      <c r="T491" s="60" t="n"/>
      <c r="U491" s="94" t="n"/>
      <c r="V491" s="94" t="n"/>
      <c r="W491" s="94" t="n"/>
      <c r="X491" s="94" t="n"/>
      <c r="Y491" s="94" t="n"/>
      <c r="Z491" s="60" t="n"/>
      <c r="AA491" s="60" t="n"/>
      <c r="AB491" s="94" t="n"/>
      <c r="AC491" s="94" t="n"/>
      <c r="AD491" s="94" t="n"/>
      <c r="AE491" s="94" t="n"/>
      <c r="AF491" s="94" t="n"/>
      <c r="AG491" s="60" t="n"/>
      <c r="AH491" s="60" t="n"/>
      <c r="AI491" s="61" t="n"/>
      <c r="AJ491" s="62" t="n"/>
      <c r="AK491" s="63" t="n"/>
      <c r="AL491" s="60" t="n"/>
      <c r="AM491" s="60" t="n"/>
      <c r="AN491" s="64" t="n"/>
      <c r="AO491" s="64" t="n"/>
      <c r="AP491" s="64" t="n"/>
      <c r="AQ491" s="64" t="n"/>
      <c r="AR491" s="64" t="n"/>
      <c r="AS491" s="64" t="n"/>
      <c r="AT491" s="64" t="n"/>
      <c r="AU491" s="64" t="n"/>
      <c r="AV491" s="64" t="n"/>
      <c r="AW491" s="65" t="n"/>
      <c r="AX491" s="66" t="n"/>
      <c r="AY491" s="461" t="n"/>
      <c r="AZ491" s="67" t="n"/>
      <c r="BA491" s="66" t="n"/>
      <c r="BB491" s="66" t="n"/>
      <c r="BC491" s="66" t="n"/>
      <c r="BD491" s="66" t="n"/>
      <c r="BE491" s="66" t="n"/>
      <c r="BF491" s="24" t="n"/>
      <c r="BG491" s="68" t="n"/>
      <c r="BH491" s="68" t="n"/>
      <c r="BI491" s="68" t="n"/>
      <c r="BJ491" s="68" t="n"/>
      <c r="BK491" s="68" t="n"/>
      <c r="BL491" s="68" t="n"/>
      <c r="BM491" s="68" t="n"/>
      <c r="BN491" s="68" t="n"/>
      <c r="BO491" s="68" t="n"/>
      <c r="BP491" s="68" t="n"/>
      <c r="BQ491" s="68" t="n"/>
      <c r="BR491" s="68" t="n"/>
      <c r="BS491" s="68" t="n"/>
      <c r="BT491" s="68" t="n"/>
      <c r="BU491" s="68" t="n"/>
      <c r="BV491" s="68" t="n"/>
      <c r="BW491" s="68" t="n"/>
      <c r="BX491" s="68" t="n"/>
      <c r="BY491" s="68" t="n"/>
      <c r="BZ491" s="68" t="n"/>
      <c r="CA491" s="68" t="n"/>
      <c r="CB491" s="68" t="n"/>
      <c r="CC491" s="68" t="n"/>
      <c r="CD491" s="68" t="n"/>
      <c r="CE491" s="68" t="n"/>
      <c r="CF491" s="68" t="n"/>
      <c r="CG491" s="68" t="n"/>
      <c r="CH491" s="68" t="n"/>
      <c r="CI491" s="68" t="n"/>
      <c r="CJ491" s="68" t="n"/>
      <c r="CK491" s="68" t="n"/>
      <c r="CL491" s="68" t="n"/>
      <c r="CM491" s="68" t="n"/>
      <c r="CN491" s="68" t="n"/>
      <c r="CO491" s="68" t="n"/>
      <c r="CP491" s="68" t="n"/>
      <c r="CQ491" s="68" t="n"/>
      <c r="CR491" s="68" t="n"/>
      <c r="CS491" s="68" t="n"/>
      <c r="CT491" s="68" t="n"/>
      <c r="CU491" s="68" t="n"/>
      <c r="CV491" s="68" t="n"/>
    </row>
    <row r="492" ht="31.5" customFormat="1" customHeight="1" s="69">
      <c r="A492" s="56" t="n"/>
      <c r="B492" s="57" t="n"/>
      <c r="C492" s="57" t="n"/>
      <c r="D492" s="57" t="n"/>
      <c r="E492" s="57" t="n"/>
      <c r="F492" s="58" t="n"/>
      <c r="G492" s="59" t="n"/>
      <c r="H492" s="59" t="n"/>
      <c r="I492" s="59" t="n"/>
      <c r="J492" s="59" t="n"/>
      <c r="K492" s="153" t="n"/>
      <c r="L492" s="154" t="n"/>
      <c r="M492" s="155" t="n"/>
      <c r="N492" s="94" t="n"/>
      <c r="O492" s="94" t="n"/>
      <c r="P492" s="94" t="n"/>
      <c r="Q492" s="94" t="n"/>
      <c r="R492" s="94" t="n"/>
      <c r="S492" s="60" t="n"/>
      <c r="T492" s="60" t="n"/>
      <c r="U492" s="94" t="n"/>
      <c r="V492" s="94" t="n"/>
      <c r="W492" s="94" t="n"/>
      <c r="X492" s="94" t="n"/>
      <c r="Y492" s="94" t="n"/>
      <c r="Z492" s="60" t="n"/>
      <c r="AA492" s="60" t="n"/>
      <c r="AB492" s="94" t="n"/>
      <c r="AC492" s="94" t="n"/>
      <c r="AD492" s="94" t="n"/>
      <c r="AE492" s="94" t="n"/>
      <c r="AF492" s="94" t="n"/>
      <c r="AG492" s="60" t="n"/>
      <c r="AH492" s="60" t="n"/>
      <c r="AI492" s="61" t="n"/>
      <c r="AJ492" s="62" t="n"/>
      <c r="AK492" s="63" t="n"/>
      <c r="AL492" s="60" t="n"/>
      <c r="AM492" s="60" t="n"/>
      <c r="AN492" s="64" t="n"/>
      <c r="AO492" s="64" t="n"/>
      <c r="AP492" s="64" t="n"/>
      <c r="AQ492" s="64" t="n"/>
      <c r="AR492" s="64" t="n"/>
      <c r="AS492" s="64" t="n"/>
      <c r="AT492" s="64" t="n"/>
      <c r="AU492" s="64" t="n"/>
      <c r="AV492" s="64" t="n"/>
      <c r="AW492" s="65" t="n"/>
      <c r="AX492" s="66" t="n"/>
      <c r="AY492" s="461" t="n"/>
      <c r="AZ492" s="67" t="n"/>
      <c r="BA492" s="66" t="n"/>
      <c r="BB492" s="66" t="n"/>
      <c r="BC492" s="66" t="n"/>
      <c r="BD492" s="66" t="n"/>
      <c r="BE492" s="66" t="n"/>
      <c r="BF492" s="24" t="n"/>
      <c r="BG492" s="68" t="n"/>
      <c r="BH492" s="68" t="n"/>
      <c r="BI492" s="68" t="n"/>
      <c r="BJ492" s="68" t="n"/>
      <c r="BK492" s="68" t="n"/>
      <c r="BL492" s="68" t="n"/>
      <c r="BM492" s="68" t="n"/>
      <c r="BN492" s="68" t="n"/>
      <c r="BO492" s="68" t="n"/>
      <c r="BP492" s="68" t="n"/>
      <c r="BQ492" s="68" t="n"/>
      <c r="BR492" s="68" t="n"/>
      <c r="BS492" s="68" t="n"/>
      <c r="BT492" s="68" t="n"/>
      <c r="BU492" s="68" t="n"/>
      <c r="BV492" s="68" t="n"/>
      <c r="BW492" s="68" t="n"/>
      <c r="BX492" s="68" t="n"/>
      <c r="BY492" s="68" t="n"/>
      <c r="BZ492" s="68" t="n"/>
      <c r="CA492" s="68" t="n"/>
      <c r="CB492" s="68" t="n"/>
      <c r="CC492" s="68" t="n"/>
      <c r="CD492" s="68" t="n"/>
      <c r="CE492" s="68" t="n"/>
      <c r="CF492" s="68" t="n"/>
      <c r="CG492" s="68" t="n"/>
      <c r="CH492" s="68" t="n"/>
      <c r="CI492" s="68" t="n"/>
      <c r="CJ492" s="68" t="n"/>
      <c r="CK492" s="68" t="n"/>
      <c r="CL492" s="68" t="n"/>
      <c r="CM492" s="68" t="n"/>
      <c r="CN492" s="68" t="n"/>
      <c r="CO492" s="68" t="n"/>
      <c r="CP492" s="68" t="n"/>
      <c r="CQ492" s="68" t="n"/>
      <c r="CR492" s="68" t="n"/>
      <c r="CS492" s="68" t="n"/>
      <c r="CT492" s="68" t="n"/>
      <c r="CU492" s="68" t="n"/>
      <c r="CV492" s="68" t="n"/>
    </row>
    <row r="493" ht="31.5" customFormat="1" customHeight="1" s="69">
      <c r="A493" s="56" t="n"/>
      <c r="B493" s="57" t="n"/>
      <c r="C493" s="57" t="n"/>
      <c r="D493" s="57" t="n"/>
      <c r="E493" s="57" t="n"/>
      <c r="F493" s="58" t="n"/>
      <c r="G493" s="59" t="n"/>
      <c r="H493" s="59" t="n"/>
      <c r="I493" s="59" t="n"/>
      <c r="J493" s="59" t="n"/>
      <c r="K493" s="153" t="n"/>
      <c r="L493" s="154" t="n"/>
      <c r="M493" s="155" t="n"/>
      <c r="N493" s="94" t="n"/>
      <c r="O493" s="94" t="n"/>
      <c r="P493" s="94" t="n"/>
      <c r="Q493" s="94" t="n"/>
      <c r="R493" s="94" t="n"/>
      <c r="S493" s="60" t="n"/>
      <c r="T493" s="60" t="n"/>
      <c r="U493" s="94" t="n"/>
      <c r="V493" s="94" t="n"/>
      <c r="W493" s="94" t="n"/>
      <c r="X493" s="94" t="n"/>
      <c r="Y493" s="94" t="n"/>
      <c r="Z493" s="60" t="n"/>
      <c r="AA493" s="60" t="n"/>
      <c r="AB493" s="94" t="n"/>
      <c r="AC493" s="94" t="n"/>
      <c r="AD493" s="94" t="n"/>
      <c r="AE493" s="94" t="n"/>
      <c r="AF493" s="94" t="n"/>
      <c r="AG493" s="60" t="n"/>
      <c r="AH493" s="60" t="n"/>
      <c r="AI493" s="61" t="n"/>
      <c r="AJ493" s="62" t="n"/>
      <c r="AK493" s="63" t="n"/>
      <c r="AL493" s="60" t="n"/>
      <c r="AM493" s="60" t="n"/>
      <c r="AN493" s="64" t="n"/>
      <c r="AO493" s="64" t="n"/>
      <c r="AP493" s="64" t="n"/>
      <c r="AQ493" s="64" t="n"/>
      <c r="AR493" s="64" t="n"/>
      <c r="AS493" s="64" t="n"/>
      <c r="AT493" s="64" t="n"/>
      <c r="AU493" s="64" t="n"/>
      <c r="AV493" s="64" t="n"/>
      <c r="AW493" s="65" t="n"/>
      <c r="AX493" s="66" t="n"/>
      <c r="AY493" s="461" t="n"/>
      <c r="AZ493" s="67" t="n"/>
      <c r="BA493" s="66" t="n"/>
      <c r="BB493" s="66" t="n"/>
      <c r="BC493" s="66" t="n"/>
      <c r="BD493" s="66" t="n"/>
      <c r="BE493" s="66" t="n"/>
      <c r="BF493" s="24" t="n"/>
      <c r="BG493" s="68" t="n"/>
      <c r="BH493" s="68" t="n"/>
      <c r="BI493" s="68" t="n"/>
      <c r="BJ493" s="68" t="n"/>
      <c r="BK493" s="68" t="n"/>
      <c r="BL493" s="68" t="n"/>
      <c r="BM493" s="68" t="n"/>
      <c r="BN493" s="68" t="n"/>
      <c r="BO493" s="68" t="n"/>
      <c r="BP493" s="68" t="n"/>
      <c r="BQ493" s="68" t="n"/>
      <c r="BR493" s="68" t="n"/>
      <c r="BS493" s="68" t="n"/>
      <c r="BT493" s="68" t="n"/>
      <c r="BU493" s="68" t="n"/>
      <c r="BV493" s="68" t="n"/>
      <c r="BW493" s="68" t="n"/>
      <c r="BX493" s="68" t="n"/>
      <c r="BY493" s="68" t="n"/>
      <c r="BZ493" s="68" t="n"/>
      <c r="CA493" s="68" t="n"/>
      <c r="CB493" s="68" t="n"/>
      <c r="CC493" s="68" t="n"/>
      <c r="CD493" s="68" t="n"/>
      <c r="CE493" s="68" t="n"/>
      <c r="CF493" s="68" t="n"/>
      <c r="CG493" s="68" t="n"/>
      <c r="CH493" s="68" t="n"/>
      <c r="CI493" s="68" t="n"/>
      <c r="CJ493" s="68" t="n"/>
      <c r="CK493" s="68" t="n"/>
      <c r="CL493" s="68" t="n"/>
      <c r="CM493" s="68" t="n"/>
      <c r="CN493" s="68" t="n"/>
      <c r="CO493" s="68" t="n"/>
      <c r="CP493" s="68" t="n"/>
      <c r="CQ493" s="68" t="n"/>
      <c r="CR493" s="68" t="n"/>
      <c r="CS493" s="68" t="n"/>
      <c r="CT493" s="68" t="n"/>
      <c r="CU493" s="68" t="n"/>
      <c r="CV493" s="68" t="n"/>
    </row>
    <row r="494" ht="31.5" customFormat="1" customHeight="1" s="69">
      <c r="A494" s="56" t="n"/>
      <c r="B494" s="57" t="n"/>
      <c r="C494" s="57" t="n"/>
      <c r="D494" s="57" t="n"/>
      <c r="E494" s="57" t="n"/>
      <c r="F494" s="58" t="n"/>
      <c r="G494" s="59" t="n"/>
      <c r="H494" s="59" t="n"/>
      <c r="I494" s="59" t="n"/>
      <c r="J494" s="59" t="n"/>
      <c r="K494" s="153" t="n"/>
      <c r="L494" s="154" t="n"/>
      <c r="M494" s="155" t="n"/>
      <c r="N494" s="94" t="n"/>
      <c r="O494" s="94" t="n"/>
      <c r="P494" s="94" t="n"/>
      <c r="Q494" s="94" t="n"/>
      <c r="R494" s="94" t="n"/>
      <c r="S494" s="60" t="n"/>
      <c r="T494" s="60" t="n"/>
      <c r="U494" s="94" t="n"/>
      <c r="V494" s="94" t="n"/>
      <c r="W494" s="94" t="n"/>
      <c r="X494" s="94" t="n"/>
      <c r="Y494" s="94" t="n"/>
      <c r="Z494" s="60" t="n"/>
      <c r="AA494" s="60" t="n"/>
      <c r="AB494" s="94" t="n"/>
      <c r="AC494" s="94" t="n"/>
      <c r="AD494" s="94" t="n"/>
      <c r="AE494" s="94" t="n"/>
      <c r="AF494" s="94" t="n"/>
      <c r="AG494" s="60" t="n"/>
      <c r="AH494" s="60" t="n"/>
      <c r="AI494" s="61" t="n"/>
      <c r="AJ494" s="62" t="n"/>
      <c r="AK494" s="63" t="n"/>
      <c r="AL494" s="60" t="n"/>
      <c r="AM494" s="60" t="n"/>
      <c r="AN494" s="64" t="n"/>
      <c r="AO494" s="64" t="n"/>
      <c r="AP494" s="64" t="n"/>
      <c r="AQ494" s="64" t="n"/>
      <c r="AR494" s="64" t="n"/>
      <c r="AS494" s="64" t="n"/>
      <c r="AT494" s="64" t="n"/>
      <c r="AU494" s="64" t="n"/>
      <c r="AV494" s="64" t="n"/>
      <c r="AW494" s="65" t="n"/>
      <c r="AX494" s="66" t="n"/>
      <c r="AY494" s="461" t="n"/>
      <c r="AZ494" s="67" t="n"/>
      <c r="BA494" s="66" t="n"/>
      <c r="BB494" s="66" t="n"/>
      <c r="BC494" s="66" t="n"/>
      <c r="BD494" s="66" t="n"/>
      <c r="BE494" s="66" t="n"/>
      <c r="BF494" s="24" t="n"/>
      <c r="BG494" s="68" t="n"/>
      <c r="BH494" s="68" t="n"/>
      <c r="BI494" s="68" t="n"/>
      <c r="BJ494" s="68" t="n"/>
      <c r="BK494" s="68" t="n"/>
      <c r="BL494" s="68" t="n"/>
      <c r="BM494" s="68" t="n"/>
      <c r="BN494" s="68" t="n"/>
      <c r="BO494" s="68" t="n"/>
      <c r="BP494" s="68" t="n"/>
      <c r="BQ494" s="68" t="n"/>
      <c r="BR494" s="68" t="n"/>
      <c r="BS494" s="68" t="n"/>
      <c r="BT494" s="68" t="n"/>
      <c r="BU494" s="68" t="n"/>
      <c r="BV494" s="68" t="n"/>
      <c r="BW494" s="68" t="n"/>
      <c r="BX494" s="68" t="n"/>
      <c r="BY494" s="68" t="n"/>
      <c r="BZ494" s="68" t="n"/>
      <c r="CA494" s="68" t="n"/>
      <c r="CB494" s="68" t="n"/>
      <c r="CC494" s="68" t="n"/>
      <c r="CD494" s="68" t="n"/>
      <c r="CE494" s="68" t="n"/>
      <c r="CF494" s="68" t="n"/>
      <c r="CG494" s="68" t="n"/>
      <c r="CH494" s="68" t="n"/>
      <c r="CI494" s="68" t="n"/>
      <c r="CJ494" s="68" t="n"/>
      <c r="CK494" s="68" t="n"/>
      <c r="CL494" s="68" t="n"/>
      <c r="CM494" s="68" t="n"/>
      <c r="CN494" s="68" t="n"/>
      <c r="CO494" s="68" t="n"/>
      <c r="CP494" s="68" t="n"/>
      <c r="CQ494" s="68" t="n"/>
      <c r="CR494" s="68" t="n"/>
      <c r="CS494" s="68" t="n"/>
      <c r="CT494" s="68" t="n"/>
      <c r="CU494" s="68" t="n"/>
      <c r="CV494" s="68" t="n"/>
    </row>
    <row r="495" ht="31.5" customFormat="1" customHeight="1" s="69">
      <c r="A495" s="56" t="n"/>
      <c r="B495" s="57" t="n"/>
      <c r="C495" s="57" t="n"/>
      <c r="D495" s="57" t="n"/>
      <c r="E495" s="57" t="n"/>
      <c r="F495" s="58" t="n"/>
      <c r="G495" s="59" t="n"/>
      <c r="H495" s="59" t="n"/>
      <c r="I495" s="59" t="n"/>
      <c r="J495" s="59" t="n"/>
      <c r="K495" s="153" t="n"/>
      <c r="L495" s="154" t="n"/>
      <c r="M495" s="155" t="n"/>
      <c r="N495" s="94" t="n"/>
      <c r="O495" s="94" t="n"/>
      <c r="P495" s="94" t="n"/>
      <c r="Q495" s="94" t="n"/>
      <c r="R495" s="94" t="n"/>
      <c r="S495" s="60" t="n"/>
      <c r="T495" s="60" t="n"/>
      <c r="U495" s="94" t="n"/>
      <c r="V495" s="94" t="n"/>
      <c r="W495" s="94" t="n"/>
      <c r="X495" s="94" t="n"/>
      <c r="Y495" s="94" t="n"/>
      <c r="Z495" s="60" t="n"/>
      <c r="AA495" s="60" t="n"/>
      <c r="AB495" s="94" t="n"/>
      <c r="AC495" s="94" t="n"/>
      <c r="AD495" s="94" t="n"/>
      <c r="AE495" s="94" t="n"/>
      <c r="AF495" s="94" t="n"/>
      <c r="AG495" s="60" t="n"/>
      <c r="AH495" s="60" t="n"/>
      <c r="AI495" s="61" t="n"/>
      <c r="AJ495" s="62" t="n"/>
      <c r="AK495" s="63" t="n"/>
      <c r="AL495" s="60" t="n"/>
      <c r="AM495" s="60" t="n"/>
      <c r="AN495" s="64" t="n"/>
      <c r="AO495" s="64" t="n"/>
      <c r="AP495" s="64" t="n"/>
      <c r="AQ495" s="64" t="n"/>
      <c r="AR495" s="64" t="n"/>
      <c r="AS495" s="64" t="n"/>
      <c r="AT495" s="64" t="n"/>
      <c r="AU495" s="64" t="n"/>
      <c r="AV495" s="64" t="n"/>
      <c r="AW495" s="65" t="n"/>
      <c r="AX495" s="66" t="n"/>
      <c r="AY495" s="461" t="n"/>
      <c r="AZ495" s="67" t="n"/>
      <c r="BA495" s="66" t="n"/>
      <c r="BB495" s="66" t="n"/>
      <c r="BC495" s="66" t="n"/>
      <c r="BD495" s="66" t="n"/>
      <c r="BE495" s="66" t="n"/>
      <c r="BF495" s="24" t="n"/>
      <c r="BG495" s="68" t="n"/>
      <c r="BH495" s="68" t="n"/>
      <c r="BI495" s="68" t="n"/>
      <c r="BJ495" s="68" t="n"/>
      <c r="BK495" s="68" t="n"/>
      <c r="BL495" s="68" t="n"/>
      <c r="BM495" s="68" t="n"/>
      <c r="BN495" s="68" t="n"/>
      <c r="BO495" s="68" t="n"/>
      <c r="BP495" s="68" t="n"/>
      <c r="BQ495" s="68" t="n"/>
      <c r="BR495" s="68" t="n"/>
      <c r="BS495" s="68" t="n"/>
      <c r="BT495" s="68" t="n"/>
      <c r="BU495" s="68" t="n"/>
      <c r="BV495" s="68" t="n"/>
      <c r="BW495" s="68" t="n"/>
      <c r="BX495" s="68" t="n"/>
      <c r="BY495" s="68" t="n"/>
      <c r="BZ495" s="68" t="n"/>
      <c r="CA495" s="68" t="n"/>
      <c r="CB495" s="68" t="n"/>
      <c r="CC495" s="68" t="n"/>
      <c r="CD495" s="68" t="n"/>
      <c r="CE495" s="68" t="n"/>
      <c r="CF495" s="68" t="n"/>
      <c r="CG495" s="68" t="n"/>
      <c r="CH495" s="68" t="n"/>
      <c r="CI495" s="68" t="n"/>
      <c r="CJ495" s="68" t="n"/>
      <c r="CK495" s="68" t="n"/>
      <c r="CL495" s="68" t="n"/>
      <c r="CM495" s="68" t="n"/>
      <c r="CN495" s="68" t="n"/>
      <c r="CO495" s="68" t="n"/>
      <c r="CP495" s="68" t="n"/>
      <c r="CQ495" s="68" t="n"/>
      <c r="CR495" s="68" t="n"/>
      <c r="CS495" s="68" t="n"/>
      <c r="CT495" s="68" t="n"/>
      <c r="CU495" s="68" t="n"/>
      <c r="CV495" s="68" t="n"/>
    </row>
    <row r="496" ht="31.5" customFormat="1" customHeight="1" s="69">
      <c r="A496" s="56" t="n"/>
      <c r="B496" s="57" t="n"/>
      <c r="C496" s="57" t="n"/>
      <c r="D496" s="57" t="n"/>
      <c r="E496" s="57" t="n"/>
      <c r="F496" s="58" t="n"/>
      <c r="G496" s="59" t="n"/>
      <c r="H496" s="59" t="n"/>
      <c r="I496" s="59" t="n"/>
      <c r="J496" s="59" t="n"/>
      <c r="K496" s="153" t="n"/>
      <c r="L496" s="154" t="n"/>
      <c r="M496" s="155" t="n"/>
      <c r="N496" s="94" t="n"/>
      <c r="O496" s="94" t="n"/>
      <c r="P496" s="94" t="n"/>
      <c r="Q496" s="94" t="n"/>
      <c r="R496" s="94" t="n"/>
      <c r="S496" s="60" t="n"/>
      <c r="T496" s="60" t="n"/>
      <c r="U496" s="94" t="n"/>
      <c r="V496" s="94" t="n"/>
      <c r="W496" s="94" t="n"/>
      <c r="X496" s="94" t="n"/>
      <c r="Y496" s="94" t="n"/>
      <c r="Z496" s="60" t="n"/>
      <c r="AA496" s="60" t="n"/>
      <c r="AB496" s="94" t="n"/>
      <c r="AC496" s="94" t="n"/>
      <c r="AD496" s="94" t="n"/>
      <c r="AE496" s="94" t="n"/>
      <c r="AF496" s="94" t="n"/>
      <c r="AG496" s="60" t="n"/>
      <c r="AH496" s="60" t="n"/>
      <c r="AI496" s="61" t="n"/>
      <c r="AJ496" s="62" t="n"/>
      <c r="AK496" s="63" t="n"/>
      <c r="AL496" s="60" t="n"/>
      <c r="AM496" s="60" t="n"/>
      <c r="AN496" s="64" t="n"/>
      <c r="AO496" s="64" t="n"/>
      <c r="AP496" s="64" t="n"/>
      <c r="AQ496" s="64" t="n"/>
      <c r="AR496" s="64" t="n"/>
      <c r="AS496" s="64" t="n"/>
      <c r="AT496" s="64" t="n"/>
      <c r="AU496" s="64" t="n"/>
      <c r="AV496" s="64" t="n"/>
      <c r="AW496" s="65" t="n"/>
      <c r="AX496" s="66" t="n"/>
      <c r="AY496" s="461" t="n"/>
      <c r="AZ496" s="67" t="n"/>
      <c r="BA496" s="66" t="n"/>
      <c r="BB496" s="66" t="n"/>
      <c r="BC496" s="66" t="n"/>
      <c r="BD496" s="66" t="n"/>
      <c r="BE496" s="66" t="n"/>
      <c r="BF496" s="24" t="n"/>
      <c r="BG496" s="68" t="n"/>
      <c r="BH496" s="68" t="n"/>
      <c r="BI496" s="68" t="n"/>
      <c r="BJ496" s="68" t="n"/>
      <c r="BK496" s="68" t="n"/>
      <c r="BL496" s="68" t="n"/>
      <c r="BM496" s="68" t="n"/>
      <c r="BN496" s="68" t="n"/>
      <c r="BO496" s="68" t="n"/>
      <c r="BP496" s="68" t="n"/>
      <c r="BQ496" s="68" t="n"/>
      <c r="BR496" s="68" t="n"/>
      <c r="BS496" s="68" t="n"/>
      <c r="BT496" s="68" t="n"/>
      <c r="BU496" s="68" t="n"/>
      <c r="BV496" s="68" t="n"/>
      <c r="BW496" s="68" t="n"/>
      <c r="BX496" s="68" t="n"/>
      <c r="BY496" s="68" t="n"/>
      <c r="BZ496" s="68" t="n"/>
      <c r="CA496" s="68" t="n"/>
      <c r="CB496" s="68" t="n"/>
      <c r="CC496" s="68" t="n"/>
      <c r="CD496" s="68" t="n"/>
      <c r="CE496" s="68" t="n"/>
      <c r="CF496" s="68" t="n"/>
      <c r="CG496" s="68" t="n"/>
      <c r="CH496" s="68" t="n"/>
      <c r="CI496" s="68" t="n"/>
      <c r="CJ496" s="68" t="n"/>
      <c r="CK496" s="68" t="n"/>
      <c r="CL496" s="68" t="n"/>
      <c r="CM496" s="68" t="n"/>
      <c r="CN496" s="68" t="n"/>
      <c r="CO496" s="68" t="n"/>
      <c r="CP496" s="68" t="n"/>
      <c r="CQ496" s="68" t="n"/>
      <c r="CR496" s="68" t="n"/>
      <c r="CS496" s="68" t="n"/>
      <c r="CT496" s="68" t="n"/>
      <c r="CU496" s="68" t="n"/>
      <c r="CV496" s="68" t="n"/>
    </row>
    <row r="497" ht="31.5" customFormat="1" customHeight="1" s="69">
      <c r="A497" s="56" t="n"/>
      <c r="B497" s="57" t="n"/>
      <c r="C497" s="57" t="n"/>
      <c r="D497" s="57" t="n"/>
      <c r="E497" s="57" t="n"/>
      <c r="F497" s="58" t="n"/>
      <c r="G497" s="59" t="n"/>
      <c r="H497" s="59" t="n"/>
      <c r="I497" s="59" t="n"/>
      <c r="J497" s="59" t="n"/>
      <c r="K497" s="153" t="n"/>
      <c r="L497" s="154" t="n"/>
      <c r="M497" s="155" t="n"/>
      <c r="N497" s="94" t="n"/>
      <c r="O497" s="94" t="n"/>
      <c r="P497" s="94" t="n"/>
      <c r="Q497" s="94" t="n"/>
      <c r="R497" s="94" t="n"/>
      <c r="S497" s="60" t="n"/>
      <c r="T497" s="60" t="n"/>
      <c r="U497" s="94" t="n"/>
      <c r="V497" s="94" t="n"/>
      <c r="W497" s="94" t="n"/>
      <c r="X497" s="94" t="n"/>
      <c r="Y497" s="94" t="n"/>
      <c r="Z497" s="60" t="n"/>
      <c r="AA497" s="60" t="n"/>
      <c r="AB497" s="94" t="n"/>
      <c r="AC497" s="94" t="n"/>
      <c r="AD497" s="94" t="n"/>
      <c r="AE497" s="94" t="n"/>
      <c r="AF497" s="94" t="n"/>
      <c r="AG497" s="60" t="n"/>
      <c r="AH497" s="60" t="n"/>
      <c r="AI497" s="61" t="n"/>
      <c r="AJ497" s="62" t="n"/>
      <c r="AK497" s="63" t="n"/>
      <c r="AL497" s="60" t="n"/>
      <c r="AM497" s="60" t="n"/>
      <c r="AN497" s="64" t="n"/>
      <c r="AO497" s="64" t="n"/>
      <c r="AP497" s="64" t="n"/>
      <c r="AQ497" s="64" t="n"/>
      <c r="AR497" s="64" t="n"/>
      <c r="AS497" s="64" t="n"/>
      <c r="AT497" s="64" t="n"/>
      <c r="AU497" s="64" t="n"/>
      <c r="AV497" s="64" t="n"/>
      <c r="AW497" s="65" t="n"/>
      <c r="AX497" s="66" t="n"/>
      <c r="AY497" s="461" t="n"/>
      <c r="AZ497" s="67" t="n"/>
      <c r="BA497" s="66" t="n"/>
      <c r="BB497" s="66" t="n"/>
      <c r="BC497" s="66" t="n"/>
      <c r="BD497" s="66" t="n"/>
      <c r="BE497" s="66" t="n"/>
      <c r="BF497" s="24" t="n"/>
      <c r="BG497" s="68" t="n"/>
      <c r="BH497" s="68" t="n"/>
      <c r="BI497" s="68" t="n"/>
      <c r="BJ497" s="68" t="n"/>
      <c r="BK497" s="68" t="n"/>
      <c r="BL497" s="68" t="n"/>
      <c r="BM497" s="68" t="n"/>
      <c r="BN497" s="68" t="n"/>
      <c r="BO497" s="68" t="n"/>
      <c r="BP497" s="68" t="n"/>
      <c r="BQ497" s="68" t="n"/>
      <c r="BR497" s="68" t="n"/>
      <c r="BS497" s="68" t="n"/>
      <c r="BT497" s="68" t="n"/>
      <c r="BU497" s="68" t="n"/>
      <c r="BV497" s="68" t="n"/>
      <c r="BW497" s="68" t="n"/>
      <c r="BX497" s="68" t="n"/>
      <c r="BY497" s="68" t="n"/>
      <c r="BZ497" s="68" t="n"/>
      <c r="CA497" s="68" t="n"/>
      <c r="CB497" s="68" t="n"/>
      <c r="CC497" s="68" t="n"/>
      <c r="CD497" s="68" t="n"/>
      <c r="CE497" s="68" t="n"/>
      <c r="CF497" s="68" t="n"/>
      <c r="CG497" s="68" t="n"/>
      <c r="CH497" s="68" t="n"/>
      <c r="CI497" s="68" t="n"/>
      <c r="CJ497" s="68" t="n"/>
      <c r="CK497" s="68" t="n"/>
      <c r="CL497" s="68" t="n"/>
      <c r="CM497" s="68" t="n"/>
      <c r="CN497" s="68" t="n"/>
      <c r="CO497" s="68" t="n"/>
      <c r="CP497" s="68" t="n"/>
      <c r="CQ497" s="68" t="n"/>
      <c r="CR497" s="68" t="n"/>
      <c r="CS497" s="68" t="n"/>
      <c r="CT497" s="68" t="n"/>
      <c r="CU497" s="68" t="n"/>
      <c r="CV497" s="68" t="n"/>
    </row>
    <row r="498" ht="31.5" customFormat="1" customHeight="1" s="69">
      <c r="A498" s="56" t="n"/>
      <c r="B498" s="57" t="n"/>
      <c r="C498" s="57" t="n"/>
      <c r="D498" s="57" t="n"/>
      <c r="E498" s="57" t="n"/>
      <c r="F498" s="58" t="n"/>
      <c r="G498" s="59" t="n"/>
      <c r="H498" s="59" t="n"/>
      <c r="I498" s="59" t="n"/>
      <c r="J498" s="59" t="n"/>
      <c r="K498" s="153" t="n"/>
      <c r="L498" s="154" t="n"/>
      <c r="M498" s="155" t="n"/>
      <c r="N498" s="94" t="n"/>
      <c r="O498" s="94" t="n"/>
      <c r="P498" s="94" t="n"/>
      <c r="Q498" s="94" t="n"/>
      <c r="R498" s="94" t="n"/>
      <c r="S498" s="60" t="n"/>
      <c r="T498" s="60" t="n"/>
      <c r="U498" s="94" t="n"/>
      <c r="V498" s="94" t="n"/>
      <c r="W498" s="94" t="n"/>
      <c r="X498" s="94" t="n"/>
      <c r="Y498" s="94" t="n"/>
      <c r="Z498" s="60" t="n"/>
      <c r="AA498" s="60" t="n"/>
      <c r="AB498" s="94" t="n"/>
      <c r="AC498" s="94" t="n"/>
      <c r="AD498" s="94" t="n"/>
      <c r="AE498" s="94" t="n"/>
      <c r="AF498" s="94" t="n"/>
      <c r="AG498" s="60" t="n"/>
      <c r="AH498" s="60" t="n"/>
      <c r="AI498" s="61" t="n"/>
      <c r="AJ498" s="62" t="n"/>
      <c r="AK498" s="63" t="n"/>
      <c r="AL498" s="60" t="n"/>
      <c r="AM498" s="60" t="n"/>
      <c r="AN498" s="64" t="n"/>
      <c r="AO498" s="64" t="n"/>
      <c r="AP498" s="64" t="n"/>
      <c r="AQ498" s="64" t="n"/>
      <c r="AR498" s="64" t="n"/>
      <c r="AS498" s="64" t="n"/>
      <c r="AT498" s="64" t="n"/>
      <c r="AU498" s="64" t="n"/>
      <c r="AV498" s="64" t="n"/>
      <c r="AW498" s="65" t="n"/>
      <c r="AX498" s="66" t="n"/>
      <c r="AY498" s="461" t="n"/>
      <c r="AZ498" s="67" t="n"/>
      <c r="BA498" s="66" t="n"/>
      <c r="BB498" s="66" t="n"/>
      <c r="BC498" s="66" t="n"/>
      <c r="BD498" s="66" t="n"/>
      <c r="BE498" s="66" t="n"/>
      <c r="BF498" s="24" t="n"/>
      <c r="BG498" s="68" t="n"/>
      <c r="BH498" s="68" t="n"/>
      <c r="BI498" s="68" t="n"/>
      <c r="BJ498" s="68" t="n"/>
      <c r="BK498" s="68" t="n"/>
      <c r="BL498" s="68" t="n"/>
      <c r="BM498" s="68" t="n"/>
      <c r="BN498" s="68" t="n"/>
      <c r="BO498" s="68" t="n"/>
      <c r="BP498" s="68" t="n"/>
      <c r="BQ498" s="68" t="n"/>
      <c r="BR498" s="68" t="n"/>
      <c r="BS498" s="68" t="n"/>
      <c r="BT498" s="68" t="n"/>
      <c r="BU498" s="68" t="n"/>
      <c r="BV498" s="68" t="n"/>
      <c r="BW498" s="68" t="n"/>
      <c r="BX498" s="68" t="n"/>
      <c r="BY498" s="68" t="n"/>
      <c r="BZ498" s="68" t="n"/>
      <c r="CA498" s="68" t="n"/>
      <c r="CB498" s="68" t="n"/>
      <c r="CC498" s="68" t="n"/>
      <c r="CD498" s="68" t="n"/>
      <c r="CE498" s="68" t="n"/>
      <c r="CF498" s="68" t="n"/>
      <c r="CG498" s="68" t="n"/>
      <c r="CH498" s="68" t="n"/>
      <c r="CI498" s="68" t="n"/>
      <c r="CJ498" s="68" t="n"/>
      <c r="CK498" s="68" t="n"/>
      <c r="CL498" s="68" t="n"/>
      <c r="CM498" s="68" t="n"/>
      <c r="CN498" s="68" t="n"/>
      <c r="CO498" s="68" t="n"/>
      <c r="CP498" s="68" t="n"/>
      <c r="CQ498" s="68" t="n"/>
      <c r="CR498" s="68" t="n"/>
      <c r="CS498" s="68" t="n"/>
      <c r="CT498" s="68" t="n"/>
      <c r="CU498" s="68" t="n"/>
      <c r="CV498" s="68" t="n"/>
    </row>
    <row r="499" ht="31.5" customFormat="1" customHeight="1" s="69">
      <c r="A499" s="56" t="n"/>
      <c r="B499" s="57" t="n"/>
      <c r="C499" s="57" t="n"/>
      <c r="D499" s="57" t="n"/>
      <c r="E499" s="57" t="n"/>
      <c r="F499" s="58" t="n"/>
      <c r="G499" s="59" t="n"/>
      <c r="H499" s="59" t="n"/>
      <c r="I499" s="59" t="n"/>
      <c r="J499" s="59" t="n"/>
      <c r="K499" s="153" t="n"/>
      <c r="L499" s="154" t="n"/>
      <c r="M499" s="155" t="n"/>
      <c r="N499" s="94" t="n"/>
      <c r="O499" s="94" t="n"/>
      <c r="P499" s="94" t="n"/>
      <c r="Q499" s="94" t="n"/>
      <c r="R499" s="94" t="n"/>
      <c r="S499" s="60" t="n"/>
      <c r="T499" s="60" t="n"/>
      <c r="U499" s="94" t="n"/>
      <c r="V499" s="94" t="n"/>
      <c r="W499" s="94" t="n"/>
      <c r="X499" s="94" t="n"/>
      <c r="Y499" s="94" t="n"/>
      <c r="Z499" s="60" t="n"/>
      <c r="AA499" s="60" t="n"/>
      <c r="AB499" s="94" t="n"/>
      <c r="AC499" s="94" t="n"/>
      <c r="AD499" s="94" t="n"/>
      <c r="AE499" s="94" t="n"/>
      <c r="AF499" s="94" t="n"/>
      <c r="AG499" s="60" t="n"/>
      <c r="AH499" s="60" t="n"/>
      <c r="AI499" s="61" t="n"/>
      <c r="AJ499" s="62" t="n"/>
      <c r="AK499" s="63" t="n"/>
      <c r="AL499" s="60" t="n"/>
      <c r="AM499" s="60" t="n"/>
      <c r="AN499" s="64" t="n"/>
      <c r="AO499" s="64" t="n"/>
      <c r="AP499" s="64" t="n"/>
      <c r="AQ499" s="64" t="n"/>
      <c r="AR499" s="64" t="n"/>
      <c r="AS499" s="64" t="n"/>
      <c r="AT499" s="64" t="n"/>
      <c r="AU499" s="64" t="n"/>
      <c r="AV499" s="64" t="n"/>
      <c r="AW499" s="65" t="n"/>
      <c r="AX499" s="66" t="n"/>
      <c r="AY499" s="461" t="n"/>
      <c r="AZ499" s="67" t="n"/>
      <c r="BA499" s="66" t="n"/>
      <c r="BB499" s="66" t="n"/>
      <c r="BC499" s="66" t="n"/>
      <c r="BD499" s="66" t="n"/>
      <c r="BE499" s="66" t="n"/>
      <c r="BF499" s="24" t="n"/>
      <c r="BG499" s="68" t="n"/>
      <c r="BH499" s="68" t="n"/>
      <c r="BI499" s="68" t="n"/>
      <c r="BJ499" s="68" t="n"/>
      <c r="BK499" s="68" t="n"/>
      <c r="BL499" s="68" t="n"/>
      <c r="BM499" s="68" t="n"/>
      <c r="BN499" s="68" t="n"/>
      <c r="BO499" s="68" t="n"/>
      <c r="BP499" s="68" t="n"/>
      <c r="BQ499" s="68" t="n"/>
      <c r="BR499" s="68" t="n"/>
      <c r="BS499" s="68" t="n"/>
      <c r="BT499" s="68" t="n"/>
      <c r="BU499" s="68" t="n"/>
      <c r="BV499" s="68" t="n"/>
      <c r="BW499" s="68" t="n"/>
      <c r="BX499" s="68" t="n"/>
      <c r="BY499" s="68" t="n"/>
      <c r="BZ499" s="68" t="n"/>
      <c r="CA499" s="68" t="n"/>
      <c r="CB499" s="68" t="n"/>
      <c r="CC499" s="68" t="n"/>
      <c r="CD499" s="68" t="n"/>
      <c r="CE499" s="68" t="n"/>
      <c r="CF499" s="68" t="n"/>
      <c r="CG499" s="68" t="n"/>
      <c r="CH499" s="68" t="n"/>
      <c r="CI499" s="68" t="n"/>
      <c r="CJ499" s="68" t="n"/>
      <c r="CK499" s="68" t="n"/>
      <c r="CL499" s="68" t="n"/>
      <c r="CM499" s="68" t="n"/>
      <c r="CN499" s="68" t="n"/>
      <c r="CO499" s="68" t="n"/>
      <c r="CP499" s="68" t="n"/>
      <c r="CQ499" s="68" t="n"/>
      <c r="CR499" s="68" t="n"/>
      <c r="CS499" s="68" t="n"/>
      <c r="CT499" s="68" t="n"/>
      <c r="CU499" s="68" t="n"/>
      <c r="CV499" s="68" t="n"/>
    </row>
    <row r="500" ht="31.5" customFormat="1" customHeight="1" s="69">
      <c r="A500" s="56" t="n"/>
      <c r="B500" s="57" t="n"/>
      <c r="C500" s="57" t="n"/>
      <c r="D500" s="57" t="n"/>
      <c r="E500" s="57" t="n"/>
      <c r="F500" s="58" t="n"/>
      <c r="G500" s="59" t="n"/>
      <c r="H500" s="59" t="n"/>
      <c r="I500" s="59" t="n"/>
      <c r="J500" s="59" t="n"/>
      <c r="K500" s="153" t="n"/>
      <c r="L500" s="154" t="n"/>
      <c r="M500" s="155" t="n"/>
      <c r="N500" s="94" t="n"/>
      <c r="O500" s="94" t="n"/>
      <c r="P500" s="94" t="n"/>
      <c r="Q500" s="94" t="n"/>
      <c r="R500" s="94" t="n"/>
      <c r="S500" s="60" t="n"/>
      <c r="T500" s="60" t="n"/>
      <c r="U500" s="94" t="n"/>
      <c r="V500" s="94" t="n"/>
      <c r="W500" s="94" t="n"/>
      <c r="X500" s="94" t="n"/>
      <c r="Y500" s="94" t="n"/>
      <c r="Z500" s="60" t="n"/>
      <c r="AA500" s="60" t="n"/>
      <c r="AB500" s="94" t="n"/>
      <c r="AC500" s="94" t="n"/>
      <c r="AD500" s="94" t="n"/>
      <c r="AE500" s="94" t="n"/>
      <c r="AF500" s="94" t="n"/>
      <c r="AG500" s="60" t="n"/>
      <c r="AH500" s="60" t="n"/>
      <c r="AI500" s="61" t="n"/>
      <c r="AJ500" s="62" t="n"/>
      <c r="AK500" s="63" t="n"/>
      <c r="AL500" s="60" t="n"/>
      <c r="AM500" s="60" t="n"/>
      <c r="AN500" s="64" t="n"/>
      <c r="AO500" s="64" t="n"/>
      <c r="AP500" s="64" t="n"/>
      <c r="AQ500" s="64" t="n"/>
      <c r="AR500" s="64" t="n"/>
      <c r="AS500" s="64" t="n"/>
      <c r="AT500" s="64" t="n"/>
      <c r="AU500" s="64" t="n"/>
      <c r="AV500" s="64" t="n"/>
      <c r="AW500" s="65" t="n"/>
      <c r="AX500" s="66" t="n"/>
      <c r="AY500" s="461" t="n"/>
      <c r="AZ500" s="67" t="n"/>
      <c r="BA500" s="66" t="n"/>
      <c r="BB500" s="66" t="n"/>
      <c r="BC500" s="66" t="n"/>
      <c r="BD500" s="66" t="n"/>
      <c r="BE500" s="66" t="n"/>
      <c r="BF500" s="24" t="n"/>
      <c r="BG500" s="68" t="n"/>
      <c r="BH500" s="68" t="n"/>
      <c r="BI500" s="68" t="n"/>
      <c r="BJ500" s="68" t="n"/>
      <c r="BK500" s="68" t="n"/>
      <c r="BL500" s="68" t="n"/>
      <c r="BM500" s="68" t="n"/>
      <c r="BN500" s="68" t="n"/>
      <c r="BO500" s="68" t="n"/>
      <c r="BP500" s="68" t="n"/>
      <c r="BQ500" s="68" t="n"/>
      <c r="BR500" s="68" t="n"/>
      <c r="BS500" s="68" t="n"/>
      <c r="BT500" s="68" t="n"/>
      <c r="BU500" s="68" t="n"/>
      <c r="BV500" s="68" t="n"/>
      <c r="BW500" s="68" t="n"/>
      <c r="BX500" s="68" t="n"/>
      <c r="BY500" s="68" t="n"/>
      <c r="BZ500" s="68" t="n"/>
      <c r="CA500" s="68" t="n"/>
      <c r="CB500" s="68" t="n"/>
      <c r="CC500" s="68" t="n"/>
      <c r="CD500" s="68" t="n"/>
      <c r="CE500" s="68" t="n"/>
      <c r="CF500" s="68" t="n"/>
      <c r="CG500" s="68" t="n"/>
      <c r="CH500" s="68" t="n"/>
      <c r="CI500" s="68" t="n"/>
      <c r="CJ500" s="68" t="n"/>
      <c r="CK500" s="68" t="n"/>
      <c r="CL500" s="68" t="n"/>
      <c r="CM500" s="68" t="n"/>
      <c r="CN500" s="68" t="n"/>
      <c r="CO500" s="68" t="n"/>
      <c r="CP500" s="68" t="n"/>
      <c r="CQ500" s="68" t="n"/>
      <c r="CR500" s="68" t="n"/>
      <c r="CS500" s="68" t="n"/>
      <c r="CT500" s="68" t="n"/>
      <c r="CU500" s="68" t="n"/>
      <c r="CV500" s="68" t="n"/>
    </row>
    <row r="501" ht="31.5" customFormat="1" customHeight="1" s="69">
      <c r="A501" s="56" t="n"/>
      <c r="B501" s="57" t="n"/>
      <c r="C501" s="57" t="n"/>
      <c r="D501" s="57" t="n"/>
      <c r="E501" s="57" t="n"/>
      <c r="F501" s="58" t="n"/>
      <c r="G501" s="59" t="n"/>
      <c r="H501" s="59" t="n"/>
      <c r="I501" s="59" t="n"/>
      <c r="J501" s="59" t="n"/>
      <c r="K501" s="153" t="n"/>
      <c r="L501" s="154" t="n"/>
      <c r="M501" s="155" t="n"/>
      <c r="N501" s="94" t="n"/>
      <c r="O501" s="94" t="n"/>
      <c r="P501" s="94" t="n"/>
      <c r="Q501" s="94" t="n"/>
      <c r="R501" s="94" t="n"/>
      <c r="S501" s="60" t="n"/>
      <c r="T501" s="60" t="n"/>
      <c r="U501" s="94" t="n"/>
      <c r="V501" s="94" t="n"/>
      <c r="W501" s="94" t="n"/>
      <c r="X501" s="94" t="n"/>
      <c r="Y501" s="94" t="n"/>
      <c r="Z501" s="60" t="n"/>
      <c r="AA501" s="60" t="n"/>
      <c r="AB501" s="94" t="n"/>
      <c r="AC501" s="94" t="n"/>
      <c r="AD501" s="94" t="n"/>
      <c r="AE501" s="94" t="n"/>
      <c r="AF501" s="94" t="n"/>
      <c r="AG501" s="60" t="n"/>
      <c r="AH501" s="60" t="n"/>
      <c r="AI501" s="61" t="n"/>
      <c r="AJ501" s="62" t="n"/>
      <c r="AK501" s="63" t="n"/>
      <c r="AL501" s="60" t="n"/>
      <c r="AM501" s="60" t="n"/>
      <c r="AN501" s="64" t="n"/>
      <c r="AO501" s="64" t="n"/>
      <c r="AP501" s="64" t="n"/>
      <c r="AQ501" s="64" t="n"/>
      <c r="AR501" s="64" t="n"/>
      <c r="AS501" s="64" t="n"/>
      <c r="AT501" s="64" t="n"/>
      <c r="AU501" s="64" t="n"/>
      <c r="AV501" s="64" t="n"/>
      <c r="AW501" s="65" t="n"/>
      <c r="AX501" s="66" t="n"/>
      <c r="AY501" s="461" t="n"/>
      <c r="AZ501" s="67" t="n"/>
      <c r="BA501" s="66" t="n"/>
      <c r="BB501" s="66" t="n"/>
      <c r="BC501" s="66" t="n"/>
      <c r="BD501" s="66" t="n"/>
      <c r="BE501" s="66" t="n"/>
      <c r="BF501" s="24" t="n"/>
      <c r="BG501" s="68" t="n"/>
      <c r="BH501" s="68" t="n"/>
      <c r="BI501" s="68" t="n"/>
      <c r="BJ501" s="68" t="n"/>
      <c r="BK501" s="68" t="n"/>
      <c r="BL501" s="68" t="n"/>
      <c r="BM501" s="68" t="n"/>
      <c r="BN501" s="68" t="n"/>
      <c r="BO501" s="68" t="n"/>
      <c r="BP501" s="68" t="n"/>
      <c r="BQ501" s="68" t="n"/>
      <c r="BR501" s="68" t="n"/>
      <c r="BS501" s="68" t="n"/>
      <c r="BT501" s="68" t="n"/>
      <c r="BU501" s="68" t="n"/>
      <c r="BV501" s="68" t="n"/>
      <c r="BW501" s="68" t="n"/>
      <c r="BX501" s="68" t="n"/>
      <c r="BY501" s="68" t="n"/>
      <c r="BZ501" s="68" t="n"/>
      <c r="CA501" s="68" t="n"/>
      <c r="CB501" s="68" t="n"/>
      <c r="CC501" s="68" t="n"/>
      <c r="CD501" s="68" t="n"/>
      <c r="CE501" s="68" t="n"/>
      <c r="CF501" s="68" t="n"/>
      <c r="CG501" s="68" t="n"/>
      <c r="CH501" s="68" t="n"/>
      <c r="CI501" s="68" t="n"/>
      <c r="CJ501" s="68" t="n"/>
      <c r="CK501" s="68" t="n"/>
      <c r="CL501" s="68" t="n"/>
      <c r="CM501" s="68" t="n"/>
      <c r="CN501" s="68" t="n"/>
      <c r="CO501" s="68" t="n"/>
      <c r="CP501" s="68" t="n"/>
      <c r="CQ501" s="68" t="n"/>
      <c r="CR501" s="68" t="n"/>
      <c r="CS501" s="68" t="n"/>
      <c r="CT501" s="68" t="n"/>
      <c r="CU501" s="68" t="n"/>
      <c r="CV501" s="68" t="n"/>
    </row>
    <row r="502" ht="31.5" customFormat="1" customHeight="1" s="69">
      <c r="A502" s="56" t="n"/>
      <c r="B502" s="57" t="n"/>
      <c r="C502" s="57" t="n"/>
      <c r="D502" s="57" t="n"/>
      <c r="E502" s="57" t="n"/>
      <c r="F502" s="58" t="n"/>
      <c r="G502" s="59" t="n"/>
      <c r="H502" s="59" t="n"/>
      <c r="I502" s="59" t="n"/>
      <c r="J502" s="59" t="n"/>
      <c r="K502" s="153" t="n"/>
      <c r="L502" s="154" t="n"/>
      <c r="M502" s="155" t="n"/>
      <c r="N502" s="94" t="n"/>
      <c r="O502" s="94" t="n"/>
      <c r="P502" s="94" t="n"/>
      <c r="Q502" s="94" t="n"/>
      <c r="R502" s="94" t="n"/>
      <c r="S502" s="60" t="n"/>
      <c r="T502" s="60" t="n"/>
      <c r="U502" s="94" t="n"/>
      <c r="V502" s="94" t="n"/>
      <c r="W502" s="94" t="n"/>
      <c r="X502" s="94" t="n"/>
      <c r="Y502" s="94" t="n"/>
      <c r="Z502" s="60" t="n"/>
      <c r="AA502" s="60" t="n"/>
      <c r="AB502" s="94" t="n"/>
      <c r="AC502" s="94" t="n"/>
      <c r="AD502" s="94" t="n"/>
      <c r="AE502" s="94" t="n"/>
      <c r="AF502" s="94" t="n"/>
      <c r="AG502" s="60" t="n"/>
      <c r="AH502" s="60" t="n"/>
      <c r="AI502" s="61" t="n"/>
      <c r="AJ502" s="62" t="n"/>
      <c r="AK502" s="63" t="n"/>
      <c r="AL502" s="60" t="n"/>
      <c r="AM502" s="60" t="n"/>
      <c r="AN502" s="64" t="n"/>
      <c r="AO502" s="64" t="n"/>
      <c r="AP502" s="64" t="n"/>
      <c r="AQ502" s="64" t="n"/>
      <c r="AR502" s="64" t="n"/>
      <c r="AS502" s="64" t="n"/>
      <c r="AT502" s="64" t="n"/>
      <c r="AU502" s="64" t="n"/>
      <c r="AV502" s="64" t="n"/>
      <c r="AW502" s="65" t="n"/>
      <c r="AX502" s="66" t="n"/>
      <c r="AY502" s="461" t="n"/>
      <c r="AZ502" s="67" t="n"/>
      <c r="BA502" s="66" t="n"/>
      <c r="BB502" s="66" t="n"/>
      <c r="BC502" s="66" t="n"/>
      <c r="BD502" s="66" t="n"/>
      <c r="BE502" s="66" t="n"/>
      <c r="BF502" s="24" t="n"/>
      <c r="BG502" s="68" t="n"/>
      <c r="BH502" s="68" t="n"/>
      <c r="BI502" s="68" t="n"/>
      <c r="BJ502" s="68" t="n"/>
      <c r="BK502" s="68" t="n"/>
      <c r="BL502" s="68" t="n"/>
      <c r="BM502" s="68" t="n"/>
      <c r="BN502" s="68" t="n"/>
      <c r="BO502" s="68" t="n"/>
      <c r="BP502" s="68" t="n"/>
      <c r="BQ502" s="68" t="n"/>
      <c r="BR502" s="68" t="n"/>
      <c r="BS502" s="68" t="n"/>
      <c r="BT502" s="68" t="n"/>
      <c r="BU502" s="68" t="n"/>
      <c r="BV502" s="68" t="n"/>
      <c r="BW502" s="68" t="n"/>
      <c r="BX502" s="68" t="n"/>
      <c r="BY502" s="68" t="n"/>
      <c r="BZ502" s="68" t="n"/>
      <c r="CA502" s="68" t="n"/>
      <c r="CB502" s="68" t="n"/>
      <c r="CC502" s="68" t="n"/>
      <c r="CD502" s="68" t="n"/>
      <c r="CE502" s="68" t="n"/>
      <c r="CF502" s="68" t="n"/>
      <c r="CG502" s="68" t="n"/>
      <c r="CH502" s="68" t="n"/>
      <c r="CI502" s="68" t="n"/>
      <c r="CJ502" s="68" t="n"/>
      <c r="CK502" s="68" t="n"/>
      <c r="CL502" s="68" t="n"/>
      <c r="CM502" s="68" t="n"/>
      <c r="CN502" s="68" t="n"/>
      <c r="CO502" s="68" t="n"/>
      <c r="CP502" s="68" t="n"/>
      <c r="CQ502" s="68" t="n"/>
      <c r="CR502" s="68" t="n"/>
      <c r="CS502" s="68" t="n"/>
      <c r="CT502" s="68" t="n"/>
      <c r="CU502" s="68" t="n"/>
      <c r="CV502" s="68" t="n"/>
    </row>
    <row r="503" ht="31.5" customFormat="1" customHeight="1" s="69">
      <c r="A503" s="56" t="n"/>
      <c r="B503" s="57" t="n"/>
      <c r="C503" s="57" t="n"/>
      <c r="D503" s="57" t="n"/>
      <c r="E503" s="57" t="n"/>
      <c r="F503" s="58" t="n"/>
      <c r="G503" s="59" t="n"/>
      <c r="H503" s="59" t="n"/>
      <c r="I503" s="59" t="n"/>
      <c r="J503" s="59" t="n"/>
      <c r="K503" s="153" t="n"/>
      <c r="L503" s="154" t="n"/>
      <c r="M503" s="155" t="n"/>
      <c r="N503" s="94" t="n"/>
      <c r="O503" s="94" t="n"/>
      <c r="P503" s="94" t="n"/>
      <c r="Q503" s="94" t="n"/>
      <c r="R503" s="94" t="n"/>
      <c r="S503" s="60" t="n"/>
      <c r="T503" s="60" t="n"/>
      <c r="U503" s="94" t="n"/>
      <c r="V503" s="94" t="n"/>
      <c r="W503" s="94" t="n"/>
      <c r="X503" s="94" t="n"/>
      <c r="Y503" s="94" t="n"/>
      <c r="Z503" s="60" t="n"/>
      <c r="AA503" s="60" t="n"/>
      <c r="AB503" s="94" t="n"/>
      <c r="AC503" s="94" t="n"/>
      <c r="AD503" s="94" t="n"/>
      <c r="AE503" s="94" t="n"/>
      <c r="AF503" s="94" t="n"/>
      <c r="AG503" s="60" t="n"/>
      <c r="AH503" s="60" t="n"/>
      <c r="AI503" s="61" t="n"/>
      <c r="AJ503" s="62" t="n"/>
      <c r="AK503" s="63" t="n"/>
      <c r="AL503" s="60" t="n"/>
      <c r="AM503" s="60" t="n"/>
      <c r="AN503" s="64" t="n"/>
      <c r="AO503" s="64" t="n"/>
      <c r="AP503" s="64" t="n"/>
      <c r="AQ503" s="64" t="n"/>
      <c r="AR503" s="64" t="n"/>
      <c r="AS503" s="64" t="n"/>
      <c r="AT503" s="64" t="n"/>
      <c r="AU503" s="64" t="n"/>
      <c r="AV503" s="64" t="n"/>
      <c r="AW503" s="65" t="n"/>
      <c r="AX503" s="66" t="n"/>
      <c r="AY503" s="461" t="n"/>
      <c r="AZ503" s="67" t="n"/>
      <c r="BA503" s="66" t="n"/>
      <c r="BB503" s="66" t="n"/>
      <c r="BC503" s="66" t="n"/>
      <c r="BD503" s="66" t="n"/>
      <c r="BE503" s="66" t="n"/>
      <c r="BF503" s="24" t="n"/>
      <c r="BG503" s="68" t="n"/>
      <c r="BH503" s="68" t="n"/>
      <c r="BI503" s="68" t="n"/>
      <c r="BJ503" s="68" t="n"/>
      <c r="BK503" s="68" t="n"/>
      <c r="BL503" s="68" t="n"/>
      <c r="BM503" s="68" t="n"/>
      <c r="BN503" s="68" t="n"/>
      <c r="BO503" s="68" t="n"/>
      <c r="BP503" s="68" t="n"/>
      <c r="BQ503" s="68" t="n"/>
      <c r="BR503" s="68" t="n"/>
      <c r="BS503" s="68" t="n"/>
      <c r="BT503" s="68" t="n"/>
      <c r="BU503" s="68" t="n"/>
      <c r="BV503" s="68" t="n"/>
      <c r="BW503" s="68" t="n"/>
      <c r="BX503" s="68" t="n"/>
      <c r="BY503" s="68" t="n"/>
      <c r="BZ503" s="68" t="n"/>
      <c r="CA503" s="68" t="n"/>
      <c r="CB503" s="68" t="n"/>
      <c r="CC503" s="68" t="n"/>
      <c r="CD503" s="68" t="n"/>
      <c r="CE503" s="68" t="n"/>
      <c r="CF503" s="68" t="n"/>
      <c r="CG503" s="68" t="n"/>
      <c r="CH503" s="68" t="n"/>
      <c r="CI503" s="68" t="n"/>
      <c r="CJ503" s="68" t="n"/>
      <c r="CK503" s="68" t="n"/>
      <c r="CL503" s="68" t="n"/>
      <c r="CM503" s="68" t="n"/>
      <c r="CN503" s="68" t="n"/>
      <c r="CO503" s="68" t="n"/>
      <c r="CP503" s="68" t="n"/>
      <c r="CQ503" s="68" t="n"/>
      <c r="CR503" s="68" t="n"/>
      <c r="CS503" s="68" t="n"/>
      <c r="CT503" s="68" t="n"/>
      <c r="CU503" s="68" t="n"/>
      <c r="CV503" s="68" t="n"/>
    </row>
    <row r="504" ht="31.5" customFormat="1" customHeight="1" s="69">
      <c r="A504" s="56" t="n"/>
      <c r="B504" s="57" t="n"/>
      <c r="C504" s="57" t="n"/>
      <c r="D504" s="57" t="n"/>
      <c r="E504" s="57" t="n"/>
      <c r="F504" s="58" t="n"/>
      <c r="G504" s="59" t="n"/>
      <c r="H504" s="59" t="n"/>
      <c r="I504" s="59" t="n"/>
      <c r="J504" s="59" t="n"/>
      <c r="K504" s="153" t="n"/>
      <c r="L504" s="154" t="n"/>
      <c r="M504" s="155" t="n"/>
      <c r="N504" s="94" t="n"/>
      <c r="O504" s="94" t="n"/>
      <c r="P504" s="94" t="n"/>
      <c r="Q504" s="94" t="n"/>
      <c r="R504" s="94" t="n"/>
      <c r="S504" s="60" t="n"/>
      <c r="T504" s="60" t="n"/>
      <c r="U504" s="94" t="n"/>
      <c r="V504" s="94" t="n"/>
      <c r="W504" s="94" t="n"/>
      <c r="X504" s="94" t="n"/>
      <c r="Y504" s="94" t="n"/>
      <c r="Z504" s="60" t="n"/>
      <c r="AA504" s="60" t="n"/>
      <c r="AB504" s="94" t="n"/>
      <c r="AC504" s="94" t="n"/>
      <c r="AD504" s="94" t="n"/>
      <c r="AE504" s="94" t="n"/>
      <c r="AF504" s="94" t="n"/>
      <c r="AG504" s="60" t="n"/>
      <c r="AH504" s="60" t="n"/>
      <c r="AI504" s="61" t="n"/>
      <c r="AJ504" s="62" t="n"/>
      <c r="AK504" s="63" t="n"/>
      <c r="AL504" s="60" t="n"/>
      <c r="AM504" s="60" t="n"/>
      <c r="AN504" s="64" t="n"/>
      <c r="AO504" s="64" t="n"/>
      <c r="AP504" s="64" t="n"/>
      <c r="AQ504" s="64" t="n"/>
      <c r="AR504" s="64" t="n"/>
      <c r="AS504" s="64" t="n"/>
      <c r="AT504" s="64" t="n"/>
      <c r="AU504" s="64" t="n"/>
      <c r="AV504" s="64" t="n"/>
      <c r="AW504" s="65" t="n"/>
      <c r="AX504" s="66" t="n"/>
      <c r="AY504" s="461" t="n"/>
      <c r="AZ504" s="67" t="n"/>
      <c r="BA504" s="66" t="n"/>
      <c r="BB504" s="66" t="n"/>
      <c r="BC504" s="66" t="n"/>
      <c r="BD504" s="66" t="n"/>
      <c r="BE504" s="66" t="n"/>
      <c r="BF504" s="24" t="n"/>
      <c r="BG504" s="68" t="n"/>
      <c r="BH504" s="68" t="n"/>
      <c r="BI504" s="68" t="n"/>
      <c r="BJ504" s="68" t="n"/>
      <c r="BK504" s="68" t="n"/>
      <c r="BL504" s="68" t="n"/>
      <c r="BM504" s="68" t="n"/>
      <c r="BN504" s="68" t="n"/>
      <c r="BO504" s="68" t="n"/>
      <c r="BP504" s="68" t="n"/>
      <c r="BQ504" s="68" t="n"/>
      <c r="BR504" s="68" t="n"/>
      <c r="BS504" s="68" t="n"/>
      <c r="BT504" s="68" t="n"/>
      <c r="BU504" s="68" t="n"/>
      <c r="BV504" s="68" t="n"/>
      <c r="BW504" s="68" t="n"/>
      <c r="BX504" s="68" t="n"/>
      <c r="BY504" s="68" t="n"/>
      <c r="BZ504" s="68" t="n"/>
      <c r="CA504" s="68" t="n"/>
      <c r="CB504" s="68" t="n"/>
      <c r="CC504" s="68" t="n"/>
      <c r="CD504" s="68" t="n"/>
      <c r="CE504" s="68" t="n"/>
      <c r="CF504" s="68" t="n"/>
      <c r="CG504" s="68" t="n"/>
      <c r="CH504" s="68" t="n"/>
      <c r="CI504" s="68" t="n"/>
      <c r="CJ504" s="68" t="n"/>
      <c r="CK504" s="68" t="n"/>
      <c r="CL504" s="68" t="n"/>
      <c r="CM504" s="68" t="n"/>
      <c r="CN504" s="68" t="n"/>
      <c r="CO504" s="68" t="n"/>
      <c r="CP504" s="68" t="n"/>
      <c r="CQ504" s="68" t="n"/>
      <c r="CR504" s="68" t="n"/>
      <c r="CS504" s="68" t="n"/>
      <c r="CT504" s="68" t="n"/>
      <c r="CU504" s="68" t="n"/>
      <c r="CV504" s="68" t="n"/>
    </row>
    <row r="505" ht="31.5" customFormat="1" customHeight="1" s="69">
      <c r="A505" s="56" t="n"/>
      <c r="B505" s="57" t="n"/>
      <c r="C505" s="57" t="n"/>
      <c r="D505" s="57" t="n"/>
      <c r="E505" s="57" t="n"/>
      <c r="F505" s="58" t="n"/>
      <c r="G505" s="59" t="n"/>
      <c r="H505" s="59" t="n"/>
      <c r="I505" s="59" t="n"/>
      <c r="J505" s="59" t="n"/>
      <c r="K505" s="153" t="n"/>
      <c r="L505" s="154" t="n"/>
      <c r="M505" s="155" t="n"/>
      <c r="N505" s="94" t="n"/>
      <c r="O505" s="94" t="n"/>
      <c r="P505" s="94" t="n"/>
      <c r="Q505" s="94" t="n"/>
      <c r="R505" s="94" t="n"/>
      <c r="S505" s="60" t="n"/>
      <c r="T505" s="60" t="n"/>
      <c r="U505" s="94" t="n"/>
      <c r="V505" s="94" t="n"/>
      <c r="W505" s="94" t="n"/>
      <c r="X505" s="94" t="n"/>
      <c r="Y505" s="94" t="n"/>
      <c r="Z505" s="60" t="n"/>
      <c r="AA505" s="60" t="n"/>
      <c r="AB505" s="94" t="n"/>
      <c r="AC505" s="94" t="n"/>
      <c r="AD505" s="94" t="n"/>
      <c r="AE505" s="94" t="n"/>
      <c r="AF505" s="94" t="n"/>
      <c r="AG505" s="60" t="n"/>
      <c r="AH505" s="60" t="n"/>
      <c r="AI505" s="61" t="n"/>
      <c r="AJ505" s="62" t="n"/>
      <c r="AK505" s="63" t="n"/>
      <c r="AL505" s="60" t="n"/>
      <c r="AM505" s="60" t="n"/>
      <c r="AN505" s="64" t="n"/>
      <c r="AO505" s="64" t="n"/>
      <c r="AP505" s="64" t="n"/>
      <c r="AQ505" s="64" t="n"/>
      <c r="AR505" s="64" t="n"/>
      <c r="AS505" s="64" t="n"/>
      <c r="AT505" s="64" t="n"/>
      <c r="AU505" s="64" t="n"/>
      <c r="AV505" s="64" t="n"/>
      <c r="AW505" s="65" t="n"/>
      <c r="AX505" s="66" t="n"/>
      <c r="AY505" s="461" t="n"/>
      <c r="AZ505" s="67" t="n"/>
      <c r="BA505" s="66" t="n"/>
      <c r="BB505" s="66" t="n"/>
      <c r="BC505" s="66" t="n"/>
      <c r="BD505" s="66" t="n"/>
      <c r="BE505" s="66" t="n"/>
      <c r="BF505" s="24" t="n"/>
      <c r="BG505" s="68" t="n"/>
      <c r="BH505" s="68" t="n"/>
      <c r="BI505" s="68" t="n"/>
      <c r="BJ505" s="68" t="n"/>
      <c r="BK505" s="68" t="n"/>
      <c r="BL505" s="68" t="n"/>
      <c r="BM505" s="68" t="n"/>
      <c r="BN505" s="68" t="n"/>
      <c r="BO505" s="68" t="n"/>
      <c r="BP505" s="68" t="n"/>
      <c r="BQ505" s="68" t="n"/>
      <c r="BR505" s="68" t="n"/>
      <c r="BS505" s="68" t="n"/>
      <c r="BT505" s="68" t="n"/>
      <c r="BU505" s="68" t="n"/>
      <c r="BV505" s="68" t="n"/>
      <c r="BW505" s="68" t="n"/>
      <c r="BX505" s="68" t="n"/>
      <c r="BY505" s="68" t="n"/>
      <c r="BZ505" s="68" t="n"/>
      <c r="CA505" s="68" t="n"/>
      <c r="CB505" s="68" t="n"/>
      <c r="CC505" s="68" t="n"/>
      <c r="CD505" s="68" t="n"/>
      <c r="CE505" s="68" t="n"/>
      <c r="CF505" s="68" t="n"/>
      <c r="CG505" s="68" t="n"/>
      <c r="CH505" s="68" t="n"/>
      <c r="CI505" s="68" t="n"/>
      <c r="CJ505" s="68" t="n"/>
      <c r="CK505" s="68" t="n"/>
      <c r="CL505" s="68" t="n"/>
      <c r="CM505" s="68" t="n"/>
      <c r="CN505" s="68" t="n"/>
      <c r="CO505" s="68" t="n"/>
      <c r="CP505" s="68" t="n"/>
      <c r="CQ505" s="68" t="n"/>
      <c r="CR505" s="68" t="n"/>
      <c r="CS505" s="68" t="n"/>
      <c r="CT505" s="68" t="n"/>
      <c r="CU505" s="68" t="n"/>
      <c r="CV505" s="68" t="n"/>
    </row>
    <row r="506" ht="31.5" customFormat="1" customHeight="1" s="69">
      <c r="A506" s="56" t="n"/>
      <c r="B506" s="57" t="n"/>
      <c r="C506" s="57" t="n"/>
      <c r="D506" s="57" t="n"/>
      <c r="E506" s="57" t="n"/>
      <c r="F506" s="58" t="n"/>
      <c r="G506" s="59" t="n"/>
      <c r="H506" s="59" t="n"/>
      <c r="I506" s="59" t="n"/>
      <c r="J506" s="59" t="n"/>
      <c r="K506" s="153" t="n"/>
      <c r="L506" s="154" t="n"/>
      <c r="M506" s="155" t="n"/>
      <c r="N506" s="94" t="n"/>
      <c r="O506" s="94" t="n"/>
      <c r="P506" s="94" t="n"/>
      <c r="Q506" s="94" t="n"/>
      <c r="R506" s="94" t="n"/>
      <c r="S506" s="60" t="n"/>
      <c r="T506" s="60" t="n"/>
      <c r="U506" s="94" t="n"/>
      <c r="V506" s="94" t="n"/>
      <c r="W506" s="94" t="n"/>
      <c r="X506" s="94" t="n"/>
      <c r="Y506" s="94" t="n"/>
      <c r="Z506" s="60" t="n"/>
      <c r="AA506" s="60" t="n"/>
      <c r="AB506" s="94" t="n"/>
      <c r="AC506" s="94" t="n"/>
      <c r="AD506" s="94" t="n"/>
      <c r="AE506" s="94" t="n"/>
      <c r="AF506" s="94" t="n"/>
      <c r="AG506" s="60" t="n"/>
      <c r="AH506" s="60" t="n"/>
      <c r="AI506" s="61" t="n"/>
      <c r="AJ506" s="62" t="n"/>
      <c r="AK506" s="63" t="n"/>
      <c r="AL506" s="60" t="n"/>
      <c r="AM506" s="60" t="n"/>
      <c r="AN506" s="64" t="n"/>
      <c r="AO506" s="64" t="n"/>
      <c r="AP506" s="64" t="n"/>
      <c r="AQ506" s="64" t="n"/>
      <c r="AR506" s="64" t="n"/>
      <c r="AS506" s="64" t="n"/>
      <c r="AT506" s="64" t="n"/>
      <c r="AU506" s="64" t="n"/>
      <c r="AV506" s="64" t="n"/>
      <c r="AW506" s="65" t="n"/>
      <c r="AX506" s="66" t="n"/>
      <c r="AY506" s="461" t="n"/>
      <c r="AZ506" s="67" t="n"/>
      <c r="BA506" s="66" t="n"/>
      <c r="BB506" s="66" t="n"/>
      <c r="BC506" s="66" t="n"/>
      <c r="BD506" s="66" t="n"/>
      <c r="BE506" s="66" t="n"/>
      <c r="BF506" s="24" t="n"/>
      <c r="BG506" s="68" t="n"/>
      <c r="BH506" s="68" t="n"/>
      <c r="BI506" s="68" t="n"/>
      <c r="BJ506" s="68" t="n"/>
      <c r="BK506" s="68" t="n"/>
      <c r="BL506" s="68" t="n"/>
      <c r="BM506" s="68" t="n"/>
      <c r="BN506" s="68" t="n"/>
      <c r="BO506" s="68" t="n"/>
      <c r="BP506" s="68" t="n"/>
      <c r="BQ506" s="68" t="n"/>
      <c r="BR506" s="68" t="n"/>
      <c r="BS506" s="68" t="n"/>
      <c r="BT506" s="68" t="n"/>
      <c r="BU506" s="68" t="n"/>
      <c r="BV506" s="68" t="n"/>
      <c r="BW506" s="68" t="n"/>
      <c r="BX506" s="68" t="n"/>
      <c r="BY506" s="68" t="n"/>
      <c r="BZ506" s="68" t="n"/>
      <c r="CA506" s="68" t="n"/>
      <c r="CB506" s="68" t="n"/>
      <c r="CC506" s="68" t="n"/>
      <c r="CD506" s="68" t="n"/>
      <c r="CE506" s="68" t="n"/>
      <c r="CF506" s="68" t="n"/>
      <c r="CG506" s="68" t="n"/>
      <c r="CH506" s="68" t="n"/>
      <c r="CI506" s="68" t="n"/>
      <c r="CJ506" s="68" t="n"/>
      <c r="CK506" s="68" t="n"/>
      <c r="CL506" s="68" t="n"/>
      <c r="CM506" s="68" t="n"/>
      <c r="CN506" s="68" t="n"/>
      <c r="CO506" s="68" t="n"/>
      <c r="CP506" s="68" t="n"/>
      <c r="CQ506" s="68" t="n"/>
      <c r="CR506" s="68" t="n"/>
      <c r="CS506" s="68" t="n"/>
      <c r="CT506" s="68" t="n"/>
      <c r="CU506" s="68" t="n"/>
      <c r="CV506" s="68" t="n"/>
    </row>
    <row r="507" ht="31.5" customFormat="1" customHeight="1" s="69">
      <c r="A507" s="56" t="n"/>
      <c r="B507" s="57" t="n"/>
      <c r="C507" s="57" t="n"/>
      <c r="D507" s="57" t="n"/>
      <c r="E507" s="57" t="n"/>
      <c r="F507" s="58" t="n"/>
      <c r="G507" s="59" t="n"/>
      <c r="H507" s="59" t="n"/>
      <c r="I507" s="59" t="n"/>
      <c r="J507" s="59" t="n"/>
      <c r="K507" s="153" t="n"/>
      <c r="L507" s="154" t="n"/>
      <c r="M507" s="155" t="n"/>
      <c r="N507" s="94" t="n"/>
      <c r="O507" s="94" t="n"/>
      <c r="P507" s="94" t="n"/>
      <c r="Q507" s="94" t="n"/>
      <c r="R507" s="94" t="n"/>
      <c r="S507" s="60" t="n"/>
      <c r="T507" s="60" t="n"/>
      <c r="U507" s="94" t="n"/>
      <c r="V507" s="94" t="n"/>
      <c r="W507" s="94" t="n"/>
      <c r="X507" s="94" t="n"/>
      <c r="Y507" s="94" t="n"/>
      <c r="Z507" s="60" t="n"/>
      <c r="AA507" s="60" t="n"/>
      <c r="AB507" s="94" t="n"/>
      <c r="AC507" s="94" t="n"/>
      <c r="AD507" s="94" t="n"/>
      <c r="AE507" s="94" t="n"/>
      <c r="AF507" s="94" t="n"/>
      <c r="AG507" s="60" t="n"/>
      <c r="AH507" s="60" t="n"/>
      <c r="AI507" s="61" t="n"/>
      <c r="AJ507" s="62" t="n"/>
      <c r="AK507" s="63" t="n"/>
      <c r="AL507" s="60" t="n"/>
      <c r="AM507" s="60" t="n"/>
      <c r="AN507" s="64" t="n"/>
      <c r="AO507" s="64" t="n"/>
      <c r="AP507" s="64" t="n"/>
      <c r="AQ507" s="64" t="n"/>
      <c r="AR507" s="64" t="n"/>
      <c r="AS507" s="64" t="n"/>
      <c r="AT507" s="64" t="n"/>
      <c r="AU507" s="64" t="n"/>
      <c r="AV507" s="64" t="n"/>
      <c r="AW507" s="65" t="n"/>
      <c r="AX507" s="66" t="n"/>
      <c r="AY507" s="461" t="n"/>
      <c r="AZ507" s="67" t="n"/>
      <c r="BA507" s="66" t="n"/>
      <c r="BB507" s="66" t="n"/>
      <c r="BC507" s="66" t="n"/>
      <c r="BD507" s="66" t="n"/>
      <c r="BE507" s="66" t="n"/>
      <c r="BF507" s="24" t="n"/>
      <c r="BG507" s="68" t="n"/>
      <c r="BH507" s="68" t="n"/>
      <c r="BI507" s="68" t="n"/>
      <c r="BJ507" s="68" t="n"/>
      <c r="BK507" s="68" t="n"/>
      <c r="BL507" s="68" t="n"/>
      <c r="BM507" s="68" t="n"/>
      <c r="BN507" s="68" t="n"/>
      <c r="BO507" s="68" t="n"/>
      <c r="BP507" s="68" t="n"/>
      <c r="BQ507" s="68" t="n"/>
      <c r="BR507" s="68" t="n"/>
      <c r="BS507" s="68" t="n"/>
      <c r="BT507" s="68" t="n"/>
      <c r="BU507" s="68" t="n"/>
      <c r="BV507" s="68" t="n"/>
      <c r="BW507" s="68" t="n"/>
      <c r="BX507" s="68" t="n"/>
      <c r="BY507" s="68" t="n"/>
      <c r="BZ507" s="68" t="n"/>
      <c r="CA507" s="68" t="n"/>
      <c r="CB507" s="68" t="n"/>
      <c r="CC507" s="68" t="n"/>
      <c r="CD507" s="68" t="n"/>
      <c r="CE507" s="68" t="n"/>
      <c r="CF507" s="68" t="n"/>
      <c r="CG507" s="68" t="n"/>
      <c r="CH507" s="68" t="n"/>
      <c r="CI507" s="68" t="n"/>
      <c r="CJ507" s="68" t="n"/>
      <c r="CK507" s="68" t="n"/>
      <c r="CL507" s="68" t="n"/>
      <c r="CM507" s="68" t="n"/>
      <c r="CN507" s="68" t="n"/>
      <c r="CO507" s="68" t="n"/>
      <c r="CP507" s="68" t="n"/>
      <c r="CQ507" s="68" t="n"/>
      <c r="CR507" s="68" t="n"/>
      <c r="CS507" s="68" t="n"/>
      <c r="CT507" s="68" t="n"/>
      <c r="CU507" s="68" t="n"/>
      <c r="CV507" s="68" t="n"/>
    </row>
    <row r="508" ht="31.5" customFormat="1" customHeight="1" s="69">
      <c r="A508" s="56" t="n"/>
      <c r="B508" s="57" t="n"/>
      <c r="C508" s="57" t="n"/>
      <c r="D508" s="57" t="n"/>
      <c r="E508" s="57" t="n"/>
      <c r="F508" s="58" t="n"/>
      <c r="G508" s="59" t="n"/>
      <c r="H508" s="59" t="n"/>
      <c r="I508" s="59" t="n"/>
      <c r="J508" s="59" t="n"/>
      <c r="K508" s="153" t="n"/>
      <c r="L508" s="154" t="n"/>
      <c r="M508" s="155" t="n"/>
      <c r="N508" s="94" t="n"/>
      <c r="O508" s="94" t="n"/>
      <c r="P508" s="94" t="n"/>
      <c r="Q508" s="94" t="n"/>
      <c r="R508" s="94" t="n"/>
      <c r="S508" s="60" t="n"/>
      <c r="T508" s="60" t="n"/>
      <c r="U508" s="94" t="n"/>
      <c r="V508" s="94" t="n"/>
      <c r="W508" s="94" t="n"/>
      <c r="X508" s="94" t="n"/>
      <c r="Y508" s="94" t="n"/>
      <c r="Z508" s="60" t="n"/>
      <c r="AA508" s="60" t="n"/>
      <c r="AB508" s="94" t="n"/>
      <c r="AC508" s="94" t="n"/>
      <c r="AD508" s="94" t="n"/>
      <c r="AE508" s="94" t="n"/>
      <c r="AF508" s="94" t="n"/>
      <c r="AG508" s="60" t="n"/>
      <c r="AH508" s="60" t="n"/>
      <c r="AI508" s="61" t="n"/>
      <c r="AJ508" s="62" t="n"/>
      <c r="AK508" s="63" t="n"/>
      <c r="AL508" s="60" t="n"/>
      <c r="AM508" s="60" t="n"/>
      <c r="AN508" s="64" t="n"/>
      <c r="AO508" s="64" t="n"/>
      <c r="AP508" s="64" t="n"/>
      <c r="AQ508" s="64" t="n"/>
      <c r="AR508" s="64" t="n"/>
      <c r="AS508" s="64" t="n"/>
      <c r="AT508" s="64" t="n"/>
      <c r="AU508" s="64" t="n"/>
      <c r="AV508" s="64" t="n"/>
      <c r="AW508" s="65" t="n"/>
      <c r="AX508" s="66" t="n"/>
      <c r="AY508" s="461" t="n"/>
      <c r="AZ508" s="67" t="n"/>
      <c r="BA508" s="66" t="n"/>
      <c r="BB508" s="66" t="n"/>
      <c r="BC508" s="66" t="n"/>
      <c r="BD508" s="66" t="n"/>
      <c r="BE508" s="66" t="n"/>
      <c r="BF508" s="24" t="n"/>
      <c r="BG508" s="68" t="n"/>
      <c r="BH508" s="68" t="n"/>
      <c r="BI508" s="68" t="n"/>
      <c r="BJ508" s="68" t="n"/>
      <c r="BK508" s="68" t="n"/>
      <c r="BL508" s="68" t="n"/>
      <c r="BM508" s="68" t="n"/>
      <c r="BN508" s="68" t="n"/>
      <c r="BO508" s="68" t="n"/>
      <c r="BP508" s="68" t="n"/>
      <c r="BQ508" s="68" t="n"/>
      <c r="BR508" s="68" t="n"/>
      <c r="BS508" s="68" t="n"/>
      <c r="BT508" s="68" t="n"/>
      <c r="BU508" s="68" t="n"/>
      <c r="BV508" s="68" t="n"/>
      <c r="BW508" s="68" t="n"/>
      <c r="BX508" s="68" t="n"/>
      <c r="BY508" s="68" t="n"/>
      <c r="BZ508" s="68" t="n"/>
      <c r="CA508" s="68" t="n"/>
      <c r="CB508" s="68" t="n"/>
      <c r="CC508" s="68" t="n"/>
      <c r="CD508" s="68" t="n"/>
      <c r="CE508" s="68" t="n"/>
      <c r="CF508" s="68" t="n"/>
      <c r="CG508" s="68" t="n"/>
      <c r="CH508" s="68" t="n"/>
      <c r="CI508" s="68" t="n"/>
      <c r="CJ508" s="68" t="n"/>
      <c r="CK508" s="68" t="n"/>
      <c r="CL508" s="68" t="n"/>
      <c r="CM508" s="68" t="n"/>
      <c r="CN508" s="68" t="n"/>
      <c r="CO508" s="68" t="n"/>
      <c r="CP508" s="68" t="n"/>
      <c r="CQ508" s="68" t="n"/>
      <c r="CR508" s="68" t="n"/>
      <c r="CS508" s="68" t="n"/>
      <c r="CT508" s="68" t="n"/>
      <c r="CU508" s="68" t="n"/>
      <c r="CV508" s="68" t="n"/>
    </row>
    <row r="509" ht="31.5" customFormat="1" customHeight="1" s="69">
      <c r="A509" s="56" t="n"/>
      <c r="B509" s="57" t="n"/>
      <c r="C509" s="57" t="n"/>
      <c r="D509" s="57" t="n"/>
      <c r="E509" s="57" t="n"/>
      <c r="F509" s="58" t="n"/>
      <c r="G509" s="59" t="n"/>
      <c r="H509" s="59" t="n"/>
      <c r="I509" s="59" t="n"/>
      <c r="J509" s="59" t="n"/>
      <c r="K509" s="153" t="n"/>
      <c r="L509" s="154" t="n"/>
      <c r="M509" s="155" t="n"/>
      <c r="N509" s="94" t="n"/>
      <c r="O509" s="94" t="n"/>
      <c r="P509" s="94" t="n"/>
      <c r="Q509" s="94" t="n"/>
      <c r="R509" s="94" t="n"/>
      <c r="S509" s="60" t="n"/>
      <c r="T509" s="60" t="n"/>
      <c r="U509" s="94" t="n"/>
      <c r="V509" s="94" t="n"/>
      <c r="W509" s="94" t="n"/>
      <c r="X509" s="94" t="n"/>
      <c r="Y509" s="94" t="n"/>
      <c r="Z509" s="60" t="n"/>
      <c r="AA509" s="60" t="n"/>
      <c r="AB509" s="94" t="n"/>
      <c r="AC509" s="94" t="n"/>
      <c r="AD509" s="94" t="n"/>
      <c r="AE509" s="94" t="n"/>
      <c r="AF509" s="94" t="n"/>
      <c r="AG509" s="60" t="n"/>
      <c r="AH509" s="60" t="n"/>
      <c r="AI509" s="61" t="n"/>
      <c r="AJ509" s="62" t="n"/>
      <c r="AK509" s="63" t="n"/>
      <c r="AL509" s="60" t="n"/>
      <c r="AM509" s="60" t="n"/>
      <c r="AN509" s="64" t="n"/>
      <c r="AO509" s="64" t="n"/>
      <c r="AP509" s="64" t="n"/>
      <c r="AQ509" s="64" t="n"/>
      <c r="AR509" s="64" t="n"/>
      <c r="AS509" s="64" t="n"/>
      <c r="AT509" s="64" t="n"/>
      <c r="AU509" s="64" t="n"/>
      <c r="AV509" s="64" t="n"/>
      <c r="AW509" s="65" t="n"/>
      <c r="AX509" s="66" t="n"/>
      <c r="AY509" s="461" t="n"/>
      <c r="AZ509" s="67" t="n"/>
      <c r="BA509" s="66" t="n"/>
      <c r="BB509" s="66" t="n"/>
      <c r="BC509" s="66" t="n"/>
      <c r="BD509" s="66" t="n"/>
      <c r="BE509" s="66" t="n"/>
      <c r="BF509" s="24" t="n"/>
      <c r="BG509" s="68" t="n"/>
      <c r="BH509" s="68" t="n"/>
      <c r="BI509" s="68" t="n"/>
      <c r="BJ509" s="68" t="n"/>
      <c r="BK509" s="68" t="n"/>
      <c r="BL509" s="68" t="n"/>
      <c r="BM509" s="68" t="n"/>
      <c r="BN509" s="68" t="n"/>
      <c r="BO509" s="68" t="n"/>
      <c r="BP509" s="68" t="n"/>
      <c r="BQ509" s="68" t="n"/>
      <c r="BR509" s="68" t="n"/>
      <c r="BS509" s="68" t="n"/>
      <c r="BT509" s="68" t="n"/>
      <c r="BU509" s="68" t="n"/>
      <c r="BV509" s="68" t="n"/>
      <c r="BW509" s="68" t="n"/>
      <c r="BX509" s="68" t="n"/>
      <c r="BY509" s="68" t="n"/>
      <c r="BZ509" s="68" t="n"/>
      <c r="CA509" s="68" t="n"/>
      <c r="CB509" s="68" t="n"/>
      <c r="CC509" s="68" t="n"/>
      <c r="CD509" s="68" t="n"/>
      <c r="CE509" s="68" t="n"/>
      <c r="CF509" s="68" t="n"/>
      <c r="CG509" s="68" t="n"/>
      <c r="CH509" s="68" t="n"/>
      <c r="CI509" s="68" t="n"/>
      <c r="CJ509" s="68" t="n"/>
      <c r="CK509" s="68" t="n"/>
      <c r="CL509" s="68" t="n"/>
      <c r="CM509" s="68" t="n"/>
      <c r="CN509" s="68" t="n"/>
      <c r="CO509" s="68" t="n"/>
      <c r="CP509" s="68" t="n"/>
      <c r="CQ509" s="68" t="n"/>
      <c r="CR509" s="68" t="n"/>
      <c r="CS509" s="68" t="n"/>
      <c r="CT509" s="68" t="n"/>
      <c r="CU509" s="68" t="n"/>
      <c r="CV509" s="68" t="n"/>
    </row>
    <row r="510" ht="31.5" customFormat="1" customHeight="1" s="69">
      <c r="A510" s="56" t="n"/>
      <c r="B510" s="57" t="n"/>
      <c r="C510" s="57" t="n"/>
      <c r="D510" s="57" t="n"/>
      <c r="E510" s="57" t="n"/>
      <c r="F510" s="58" t="n"/>
      <c r="G510" s="59" t="n"/>
      <c r="H510" s="59" t="n"/>
      <c r="I510" s="59" t="n"/>
      <c r="J510" s="59" t="n"/>
      <c r="K510" s="153" t="n"/>
      <c r="L510" s="154" t="n"/>
      <c r="M510" s="155" t="n"/>
      <c r="N510" s="94" t="n"/>
      <c r="O510" s="94" t="n"/>
      <c r="P510" s="94" t="n"/>
      <c r="Q510" s="94" t="n"/>
      <c r="R510" s="94" t="n"/>
      <c r="S510" s="60" t="n"/>
      <c r="T510" s="60" t="n"/>
      <c r="U510" s="94" t="n"/>
      <c r="V510" s="94" t="n"/>
      <c r="W510" s="94" t="n"/>
      <c r="X510" s="94" t="n"/>
      <c r="Y510" s="94" t="n"/>
      <c r="Z510" s="60" t="n"/>
      <c r="AA510" s="60" t="n"/>
      <c r="AB510" s="94" t="n"/>
      <c r="AC510" s="94" t="n"/>
      <c r="AD510" s="94" t="n"/>
      <c r="AE510" s="94" t="n"/>
      <c r="AF510" s="94" t="n"/>
      <c r="AG510" s="60" t="n"/>
      <c r="AH510" s="60" t="n"/>
      <c r="AI510" s="61" t="n"/>
      <c r="AJ510" s="62" t="n"/>
      <c r="AK510" s="63" t="n"/>
      <c r="AL510" s="60" t="n"/>
      <c r="AM510" s="60" t="n"/>
      <c r="AN510" s="64" t="n"/>
      <c r="AO510" s="64" t="n"/>
      <c r="AP510" s="64" t="n"/>
      <c r="AQ510" s="64" t="n"/>
      <c r="AR510" s="64" t="n"/>
      <c r="AS510" s="64" t="n"/>
      <c r="AT510" s="64" t="n"/>
      <c r="AU510" s="64" t="n"/>
      <c r="AV510" s="64" t="n"/>
      <c r="AW510" s="65" t="n"/>
      <c r="AX510" s="66" t="n"/>
      <c r="AY510" s="461" t="n"/>
      <c r="AZ510" s="67" t="n"/>
      <c r="BA510" s="66" t="n"/>
      <c r="BB510" s="66" t="n"/>
      <c r="BC510" s="66" t="n"/>
      <c r="BD510" s="66" t="n"/>
      <c r="BE510" s="66" t="n"/>
      <c r="BF510" s="24" t="n"/>
      <c r="BG510" s="68" t="n"/>
      <c r="BH510" s="68" t="n"/>
      <c r="BI510" s="68" t="n"/>
      <c r="BJ510" s="68" t="n"/>
      <c r="BK510" s="68" t="n"/>
      <c r="BL510" s="68" t="n"/>
      <c r="BM510" s="68" t="n"/>
      <c r="BN510" s="68" t="n"/>
      <c r="BO510" s="68" t="n"/>
      <c r="BP510" s="68" t="n"/>
      <c r="BQ510" s="68" t="n"/>
      <c r="BR510" s="68" t="n"/>
      <c r="BS510" s="68" t="n"/>
      <c r="BT510" s="68" t="n"/>
      <c r="BU510" s="68" t="n"/>
      <c r="BV510" s="68" t="n"/>
      <c r="BW510" s="68" t="n"/>
      <c r="BX510" s="68" t="n"/>
      <c r="BY510" s="68" t="n"/>
      <c r="BZ510" s="68" t="n"/>
      <c r="CA510" s="68" t="n"/>
      <c r="CB510" s="68" t="n"/>
      <c r="CC510" s="68" t="n"/>
      <c r="CD510" s="68" t="n"/>
      <c r="CE510" s="68" t="n"/>
      <c r="CF510" s="68" t="n"/>
      <c r="CG510" s="68" t="n"/>
      <c r="CH510" s="68" t="n"/>
      <c r="CI510" s="68" t="n"/>
      <c r="CJ510" s="68" t="n"/>
      <c r="CK510" s="68" t="n"/>
      <c r="CL510" s="68" t="n"/>
      <c r="CM510" s="68" t="n"/>
      <c r="CN510" s="68" t="n"/>
      <c r="CO510" s="68" t="n"/>
      <c r="CP510" s="68" t="n"/>
      <c r="CQ510" s="68" t="n"/>
      <c r="CR510" s="68" t="n"/>
      <c r="CS510" s="68" t="n"/>
      <c r="CT510" s="68" t="n"/>
      <c r="CU510" s="68" t="n"/>
      <c r="CV510" s="68" t="n"/>
    </row>
    <row r="511" ht="31.5" customFormat="1" customHeight="1" s="69">
      <c r="A511" s="56" t="n"/>
      <c r="B511" s="57" t="n"/>
      <c r="C511" s="57" t="n"/>
      <c r="D511" s="57" t="n"/>
      <c r="E511" s="57" t="n"/>
      <c r="F511" s="58" t="n"/>
      <c r="G511" s="59" t="n"/>
      <c r="H511" s="59" t="n"/>
      <c r="I511" s="59" t="n"/>
      <c r="J511" s="59" t="n"/>
      <c r="K511" s="153" t="n"/>
      <c r="L511" s="154" t="n"/>
      <c r="M511" s="155" t="n"/>
      <c r="N511" s="94" t="n"/>
      <c r="O511" s="94" t="n"/>
      <c r="P511" s="94" t="n"/>
      <c r="Q511" s="94" t="n"/>
      <c r="R511" s="94" t="n"/>
      <c r="S511" s="60" t="n"/>
      <c r="T511" s="60" t="n"/>
      <c r="U511" s="94" t="n"/>
      <c r="V511" s="94" t="n"/>
      <c r="W511" s="94" t="n"/>
      <c r="X511" s="94" t="n"/>
      <c r="Y511" s="94" t="n"/>
      <c r="Z511" s="60" t="n"/>
      <c r="AA511" s="60" t="n"/>
      <c r="AB511" s="94" t="n"/>
      <c r="AC511" s="94" t="n"/>
      <c r="AD511" s="94" t="n"/>
      <c r="AE511" s="94" t="n"/>
      <c r="AF511" s="94" t="n"/>
      <c r="AG511" s="60" t="n"/>
      <c r="AH511" s="60" t="n"/>
      <c r="AI511" s="61" t="n"/>
      <c r="AJ511" s="62" t="n"/>
      <c r="AK511" s="63" t="n"/>
      <c r="AL511" s="60" t="n"/>
      <c r="AM511" s="60" t="n"/>
      <c r="AN511" s="64" t="n"/>
      <c r="AO511" s="64" t="n"/>
      <c r="AP511" s="64" t="n"/>
      <c r="AQ511" s="64" t="n"/>
      <c r="AR511" s="64" t="n"/>
      <c r="AS511" s="64" t="n"/>
      <c r="AT511" s="64" t="n"/>
      <c r="AU511" s="64" t="n"/>
      <c r="AV511" s="64" t="n"/>
      <c r="AW511" s="65" t="n"/>
      <c r="AX511" s="66" t="n"/>
      <c r="AY511" s="461" t="n"/>
      <c r="AZ511" s="67" t="n"/>
      <c r="BA511" s="66" t="n"/>
      <c r="BB511" s="66" t="n"/>
      <c r="BC511" s="66" t="n"/>
      <c r="BD511" s="66" t="n"/>
      <c r="BE511" s="66" t="n"/>
      <c r="BF511" s="24" t="n"/>
      <c r="BG511" s="68" t="n"/>
      <c r="BH511" s="68" t="n"/>
      <c r="BI511" s="68" t="n"/>
      <c r="BJ511" s="68" t="n"/>
      <c r="BK511" s="68" t="n"/>
      <c r="BL511" s="68" t="n"/>
      <c r="BM511" s="68" t="n"/>
      <c r="BN511" s="68" t="n"/>
      <c r="BO511" s="68" t="n"/>
      <c r="BP511" s="68" t="n"/>
      <c r="BQ511" s="68" t="n"/>
      <c r="BR511" s="68" t="n"/>
      <c r="BS511" s="68" t="n"/>
      <c r="BT511" s="68" t="n"/>
      <c r="BU511" s="68" t="n"/>
      <c r="BV511" s="68" t="n"/>
      <c r="BW511" s="68" t="n"/>
      <c r="BX511" s="68" t="n"/>
      <c r="BY511" s="68" t="n"/>
      <c r="BZ511" s="68" t="n"/>
      <c r="CA511" s="68" t="n"/>
      <c r="CB511" s="68" t="n"/>
      <c r="CC511" s="68" t="n"/>
      <c r="CD511" s="68" t="n"/>
      <c r="CE511" s="68" t="n"/>
      <c r="CF511" s="68" t="n"/>
      <c r="CG511" s="68" t="n"/>
      <c r="CH511" s="68" t="n"/>
      <c r="CI511" s="68" t="n"/>
      <c r="CJ511" s="68" t="n"/>
      <c r="CK511" s="68" t="n"/>
      <c r="CL511" s="68" t="n"/>
      <c r="CM511" s="68" t="n"/>
      <c r="CN511" s="68" t="n"/>
      <c r="CO511" s="68" t="n"/>
      <c r="CP511" s="68" t="n"/>
      <c r="CQ511" s="68" t="n"/>
      <c r="CR511" s="68" t="n"/>
      <c r="CS511" s="68" t="n"/>
      <c r="CT511" s="68" t="n"/>
      <c r="CU511" s="68" t="n"/>
      <c r="CV511" s="68" t="n"/>
    </row>
    <row r="512" ht="31.5" customFormat="1" customHeight="1" s="69">
      <c r="A512" s="56" t="n"/>
      <c r="B512" s="57" t="n"/>
      <c r="C512" s="57" t="n"/>
      <c r="D512" s="57" t="n"/>
      <c r="E512" s="57" t="n"/>
      <c r="F512" s="58" t="n"/>
      <c r="G512" s="59" t="n"/>
      <c r="H512" s="59" t="n"/>
      <c r="I512" s="59" t="n"/>
      <c r="J512" s="59" t="n"/>
      <c r="K512" s="153" t="n"/>
      <c r="L512" s="154" t="n"/>
      <c r="M512" s="155" t="n"/>
      <c r="N512" s="94" t="n"/>
      <c r="O512" s="94" t="n"/>
      <c r="P512" s="94" t="n"/>
      <c r="Q512" s="94" t="n"/>
      <c r="R512" s="94" t="n"/>
      <c r="S512" s="60" t="n"/>
      <c r="T512" s="60" t="n"/>
      <c r="U512" s="94" t="n"/>
      <c r="V512" s="94" t="n"/>
      <c r="W512" s="94" t="n"/>
      <c r="X512" s="94" t="n"/>
      <c r="Y512" s="94" t="n"/>
      <c r="Z512" s="60" t="n"/>
      <c r="AA512" s="60" t="n"/>
      <c r="AB512" s="94" t="n"/>
      <c r="AC512" s="94" t="n"/>
      <c r="AD512" s="94" t="n"/>
      <c r="AE512" s="94" t="n"/>
      <c r="AF512" s="94" t="n"/>
      <c r="AG512" s="60" t="n"/>
      <c r="AH512" s="60" t="n"/>
      <c r="AI512" s="61" t="n"/>
      <c r="AJ512" s="62" t="n"/>
      <c r="AK512" s="63" t="n"/>
      <c r="AL512" s="60" t="n"/>
      <c r="AM512" s="60" t="n"/>
      <c r="AN512" s="64" t="n"/>
      <c r="AO512" s="64" t="n"/>
      <c r="AP512" s="64" t="n"/>
      <c r="AQ512" s="64" t="n"/>
      <c r="AR512" s="64" t="n"/>
      <c r="AS512" s="64" t="n"/>
      <c r="AT512" s="64" t="n"/>
      <c r="AU512" s="64" t="n"/>
      <c r="AV512" s="64" t="n"/>
      <c r="AW512" s="65" t="n"/>
      <c r="AX512" s="66" t="n"/>
      <c r="AY512" s="461" t="n"/>
      <c r="AZ512" s="67" t="n"/>
      <c r="BA512" s="66" t="n"/>
      <c r="BB512" s="66" t="n"/>
      <c r="BC512" s="66" t="n"/>
      <c r="BD512" s="66" t="n"/>
      <c r="BE512" s="66" t="n"/>
      <c r="BF512" s="24" t="n"/>
      <c r="BG512" s="68" t="n"/>
      <c r="BH512" s="68" t="n"/>
      <c r="BI512" s="68" t="n"/>
      <c r="BJ512" s="68" t="n"/>
      <c r="BK512" s="68" t="n"/>
      <c r="BL512" s="68" t="n"/>
      <c r="BM512" s="68" t="n"/>
      <c r="BN512" s="68" t="n"/>
      <c r="BO512" s="68" t="n"/>
      <c r="BP512" s="68" t="n"/>
      <c r="BQ512" s="68" t="n"/>
      <c r="BR512" s="68" t="n"/>
      <c r="BS512" s="68" t="n"/>
      <c r="BT512" s="68" t="n"/>
      <c r="BU512" s="68" t="n"/>
      <c r="BV512" s="68" t="n"/>
      <c r="BW512" s="68" t="n"/>
      <c r="BX512" s="68" t="n"/>
      <c r="BY512" s="68" t="n"/>
      <c r="BZ512" s="68" t="n"/>
      <c r="CA512" s="68" t="n"/>
      <c r="CB512" s="68" t="n"/>
      <c r="CC512" s="68" t="n"/>
      <c r="CD512" s="68" t="n"/>
      <c r="CE512" s="68" t="n"/>
      <c r="CF512" s="68" t="n"/>
      <c r="CG512" s="68" t="n"/>
      <c r="CH512" s="68" t="n"/>
      <c r="CI512" s="68" t="n"/>
      <c r="CJ512" s="68" t="n"/>
      <c r="CK512" s="68" t="n"/>
      <c r="CL512" s="68" t="n"/>
      <c r="CM512" s="68" t="n"/>
      <c r="CN512" s="68" t="n"/>
      <c r="CO512" s="68" t="n"/>
      <c r="CP512" s="68" t="n"/>
      <c r="CQ512" s="68" t="n"/>
      <c r="CR512" s="68" t="n"/>
      <c r="CS512" s="68" t="n"/>
      <c r="CT512" s="68" t="n"/>
      <c r="CU512" s="68" t="n"/>
      <c r="CV512" s="68" t="n"/>
    </row>
    <row r="513" ht="31.5" customFormat="1" customHeight="1" s="69">
      <c r="A513" s="56" t="n"/>
      <c r="B513" s="57" t="n"/>
      <c r="C513" s="57" t="n"/>
      <c r="D513" s="57" t="n"/>
      <c r="E513" s="57" t="n"/>
      <c r="F513" s="58" t="n"/>
      <c r="G513" s="59" t="n"/>
      <c r="H513" s="59" t="n"/>
      <c r="I513" s="59" t="n"/>
      <c r="J513" s="59" t="n"/>
      <c r="K513" s="153" t="n"/>
      <c r="L513" s="154" t="n"/>
      <c r="M513" s="155" t="n"/>
      <c r="N513" s="94" t="n"/>
      <c r="O513" s="94" t="n"/>
      <c r="P513" s="94" t="n"/>
      <c r="Q513" s="94" t="n"/>
      <c r="R513" s="94" t="n"/>
      <c r="S513" s="60" t="n"/>
      <c r="T513" s="60" t="n"/>
      <c r="U513" s="94" t="n"/>
      <c r="V513" s="94" t="n"/>
      <c r="W513" s="94" t="n"/>
      <c r="X513" s="94" t="n"/>
      <c r="Y513" s="94" t="n"/>
      <c r="Z513" s="60" t="n"/>
      <c r="AA513" s="60" t="n"/>
      <c r="AB513" s="94" t="n"/>
      <c r="AC513" s="94" t="n"/>
      <c r="AD513" s="94" t="n"/>
      <c r="AE513" s="94" t="n"/>
      <c r="AF513" s="94" t="n"/>
      <c r="AG513" s="60" t="n"/>
      <c r="AH513" s="60" t="n"/>
      <c r="AI513" s="61" t="n"/>
      <c r="AJ513" s="62" t="n"/>
      <c r="AK513" s="63" t="n"/>
      <c r="AL513" s="60" t="n"/>
      <c r="AM513" s="60" t="n"/>
      <c r="AN513" s="64" t="n"/>
      <c r="AO513" s="64" t="n"/>
      <c r="AP513" s="64" t="n"/>
      <c r="AQ513" s="64" t="n"/>
      <c r="AR513" s="64" t="n"/>
      <c r="AS513" s="64" t="n"/>
      <c r="AT513" s="64" t="n"/>
      <c r="AU513" s="64" t="n"/>
      <c r="AV513" s="64" t="n"/>
      <c r="AW513" s="65" t="n"/>
      <c r="AX513" s="66" t="n"/>
      <c r="AY513" s="461" t="n"/>
      <c r="AZ513" s="67" t="n"/>
      <c r="BA513" s="66" t="n"/>
      <c r="BB513" s="66" t="n"/>
      <c r="BC513" s="66" t="n"/>
      <c r="BD513" s="66" t="n"/>
      <c r="BE513" s="66" t="n"/>
      <c r="BF513" s="24" t="n"/>
      <c r="BG513" s="68" t="n"/>
      <c r="BH513" s="68" t="n"/>
      <c r="BI513" s="68" t="n"/>
      <c r="BJ513" s="68" t="n"/>
      <c r="BK513" s="68" t="n"/>
      <c r="BL513" s="68" t="n"/>
      <c r="BM513" s="68" t="n"/>
      <c r="BN513" s="68" t="n"/>
      <c r="BO513" s="68" t="n"/>
      <c r="BP513" s="68" t="n"/>
      <c r="BQ513" s="68" t="n"/>
      <c r="BR513" s="68" t="n"/>
      <c r="BS513" s="68" t="n"/>
      <c r="BT513" s="68" t="n"/>
      <c r="BU513" s="68" t="n"/>
      <c r="BV513" s="68" t="n"/>
      <c r="BW513" s="68" t="n"/>
      <c r="BX513" s="68" t="n"/>
      <c r="BY513" s="68" t="n"/>
      <c r="BZ513" s="68" t="n"/>
      <c r="CA513" s="68" t="n"/>
      <c r="CB513" s="68" t="n"/>
      <c r="CC513" s="68" t="n"/>
      <c r="CD513" s="68" t="n"/>
      <c r="CE513" s="68" t="n"/>
      <c r="CF513" s="68" t="n"/>
      <c r="CG513" s="68" t="n"/>
      <c r="CH513" s="68" t="n"/>
      <c r="CI513" s="68" t="n"/>
      <c r="CJ513" s="68" t="n"/>
      <c r="CK513" s="68" t="n"/>
      <c r="CL513" s="68" t="n"/>
      <c r="CM513" s="68" t="n"/>
      <c r="CN513" s="68" t="n"/>
      <c r="CO513" s="68" t="n"/>
      <c r="CP513" s="68" t="n"/>
      <c r="CQ513" s="68" t="n"/>
      <c r="CR513" s="68" t="n"/>
      <c r="CS513" s="68" t="n"/>
      <c r="CT513" s="68" t="n"/>
      <c r="CU513" s="68" t="n"/>
      <c r="CV513" s="68" t="n"/>
    </row>
    <row r="514" ht="31.5" customFormat="1" customHeight="1" s="69">
      <c r="A514" s="56" t="n"/>
      <c r="B514" s="57" t="n"/>
      <c r="C514" s="57" t="n"/>
      <c r="D514" s="57" t="n"/>
      <c r="E514" s="57" t="n"/>
      <c r="F514" s="58" t="n"/>
      <c r="G514" s="59" t="n"/>
      <c r="H514" s="59" t="n"/>
      <c r="I514" s="59" t="n"/>
      <c r="J514" s="59" t="n"/>
      <c r="K514" s="153" t="n"/>
      <c r="L514" s="154" t="n"/>
      <c r="M514" s="155" t="n"/>
      <c r="N514" s="94" t="n"/>
      <c r="O514" s="94" t="n"/>
      <c r="P514" s="94" t="n"/>
      <c r="Q514" s="94" t="n"/>
      <c r="R514" s="94" t="n"/>
      <c r="S514" s="60" t="n"/>
      <c r="T514" s="60" t="n"/>
      <c r="U514" s="94" t="n"/>
      <c r="V514" s="94" t="n"/>
      <c r="W514" s="94" t="n"/>
      <c r="X514" s="94" t="n"/>
      <c r="Y514" s="94" t="n"/>
      <c r="Z514" s="60" t="n"/>
      <c r="AA514" s="60" t="n"/>
      <c r="AB514" s="94" t="n"/>
      <c r="AC514" s="94" t="n"/>
      <c r="AD514" s="94" t="n"/>
      <c r="AE514" s="94" t="n"/>
      <c r="AF514" s="94" t="n"/>
      <c r="AG514" s="60" t="n"/>
      <c r="AH514" s="60" t="n"/>
      <c r="AI514" s="61" t="n"/>
      <c r="AJ514" s="62" t="n"/>
      <c r="AK514" s="63" t="n"/>
      <c r="AL514" s="60" t="n"/>
      <c r="AM514" s="60" t="n"/>
      <c r="AN514" s="64" t="n"/>
      <c r="AO514" s="64" t="n"/>
      <c r="AP514" s="64" t="n"/>
      <c r="AQ514" s="64" t="n"/>
      <c r="AR514" s="64" t="n"/>
      <c r="AS514" s="64" t="n"/>
      <c r="AT514" s="64" t="n"/>
      <c r="AU514" s="64" t="n"/>
      <c r="AV514" s="64" t="n"/>
      <c r="AW514" s="65" t="n"/>
      <c r="AX514" s="66" t="n"/>
      <c r="AY514" s="461" t="n"/>
      <c r="AZ514" s="67" t="n"/>
      <c r="BA514" s="66" t="n"/>
      <c r="BB514" s="66" t="n"/>
      <c r="BC514" s="66" t="n"/>
      <c r="BD514" s="66" t="n"/>
      <c r="BE514" s="66" t="n"/>
      <c r="BF514" s="24" t="n"/>
      <c r="BG514" s="68" t="n"/>
      <c r="BH514" s="68" t="n"/>
      <c r="BI514" s="68" t="n"/>
      <c r="BJ514" s="68" t="n"/>
      <c r="BK514" s="68" t="n"/>
      <c r="BL514" s="68" t="n"/>
      <c r="BM514" s="68" t="n"/>
      <c r="BN514" s="68" t="n"/>
      <c r="BO514" s="68" t="n"/>
      <c r="BP514" s="68" t="n"/>
      <c r="BQ514" s="68" t="n"/>
      <c r="BR514" s="68" t="n"/>
      <c r="BS514" s="68" t="n"/>
      <c r="BT514" s="68" t="n"/>
      <c r="BU514" s="68" t="n"/>
      <c r="BV514" s="68" t="n"/>
      <c r="BW514" s="68" t="n"/>
      <c r="BX514" s="68" t="n"/>
      <c r="BY514" s="68" t="n"/>
      <c r="BZ514" s="68" t="n"/>
      <c r="CA514" s="68" t="n"/>
      <c r="CB514" s="68" t="n"/>
      <c r="CC514" s="68" t="n"/>
      <c r="CD514" s="68" t="n"/>
      <c r="CE514" s="68" t="n"/>
      <c r="CF514" s="68" t="n"/>
      <c r="CG514" s="68" t="n"/>
      <c r="CH514" s="68" t="n"/>
      <c r="CI514" s="68" t="n"/>
      <c r="CJ514" s="68" t="n"/>
      <c r="CK514" s="68" t="n"/>
      <c r="CL514" s="68" t="n"/>
      <c r="CM514" s="68" t="n"/>
      <c r="CN514" s="68" t="n"/>
      <c r="CO514" s="68" t="n"/>
      <c r="CP514" s="68" t="n"/>
      <c r="CQ514" s="68" t="n"/>
      <c r="CR514" s="68" t="n"/>
      <c r="CS514" s="68" t="n"/>
      <c r="CT514" s="68" t="n"/>
      <c r="CU514" s="68" t="n"/>
      <c r="CV514" s="68" t="n"/>
    </row>
    <row r="515" ht="31.5" customFormat="1" customHeight="1" s="69">
      <c r="A515" s="56" t="n"/>
      <c r="B515" s="57" t="n"/>
      <c r="C515" s="57" t="n"/>
      <c r="D515" s="57" t="n"/>
      <c r="E515" s="57" t="n"/>
      <c r="F515" s="58" t="n"/>
      <c r="G515" s="59" t="n"/>
      <c r="H515" s="59" t="n"/>
      <c r="I515" s="59" t="n"/>
      <c r="J515" s="59" t="n"/>
      <c r="K515" s="153" t="n"/>
      <c r="L515" s="154" t="n"/>
      <c r="M515" s="155" t="n"/>
      <c r="N515" s="94" t="n"/>
      <c r="O515" s="94" t="n"/>
      <c r="P515" s="94" t="n"/>
      <c r="Q515" s="94" t="n"/>
      <c r="R515" s="94" t="n"/>
      <c r="S515" s="60" t="n"/>
      <c r="T515" s="60" t="n"/>
      <c r="U515" s="94" t="n"/>
      <c r="V515" s="94" t="n"/>
      <c r="W515" s="94" t="n"/>
      <c r="X515" s="94" t="n"/>
      <c r="Y515" s="94" t="n"/>
      <c r="Z515" s="60" t="n"/>
      <c r="AA515" s="60" t="n"/>
      <c r="AB515" s="94" t="n"/>
      <c r="AC515" s="94" t="n"/>
      <c r="AD515" s="94" t="n"/>
      <c r="AE515" s="94" t="n"/>
      <c r="AF515" s="94" t="n"/>
      <c r="AG515" s="60" t="n"/>
      <c r="AH515" s="60" t="n"/>
      <c r="AI515" s="61" t="n"/>
      <c r="AJ515" s="62" t="n"/>
      <c r="AK515" s="63" t="n"/>
      <c r="AL515" s="60" t="n"/>
      <c r="AM515" s="60" t="n"/>
      <c r="AN515" s="64" t="n"/>
      <c r="AO515" s="64" t="n"/>
      <c r="AP515" s="64" t="n"/>
      <c r="AQ515" s="64" t="n"/>
      <c r="AR515" s="64" t="n"/>
      <c r="AS515" s="64" t="n"/>
      <c r="AT515" s="64" t="n"/>
      <c r="AU515" s="64" t="n"/>
      <c r="AV515" s="64" t="n"/>
      <c r="AW515" s="65" t="n"/>
      <c r="AX515" s="66" t="n"/>
      <c r="AY515" s="461" t="n"/>
      <c r="AZ515" s="67" t="n"/>
      <c r="BA515" s="66" t="n"/>
      <c r="BB515" s="66" t="n"/>
      <c r="BC515" s="66" t="n"/>
      <c r="BD515" s="66" t="n"/>
      <c r="BE515" s="66" t="n"/>
      <c r="BF515" s="24" t="n"/>
      <c r="BG515" s="68" t="n"/>
      <c r="BH515" s="68" t="n"/>
      <c r="BI515" s="68" t="n"/>
      <c r="BJ515" s="68" t="n"/>
      <c r="BK515" s="68" t="n"/>
      <c r="BL515" s="68" t="n"/>
      <c r="BM515" s="68" t="n"/>
      <c r="BN515" s="68" t="n"/>
      <c r="BO515" s="68" t="n"/>
      <c r="BP515" s="68" t="n"/>
      <c r="BQ515" s="68" t="n"/>
      <c r="BR515" s="68" t="n"/>
      <c r="BS515" s="68" t="n"/>
      <c r="BT515" s="68" t="n"/>
      <c r="BU515" s="68" t="n"/>
      <c r="BV515" s="68" t="n"/>
      <c r="BW515" s="68" t="n"/>
      <c r="BX515" s="68" t="n"/>
      <c r="BY515" s="68" t="n"/>
      <c r="BZ515" s="68" t="n"/>
      <c r="CA515" s="68" t="n"/>
      <c r="CB515" s="68" t="n"/>
      <c r="CC515" s="68" t="n"/>
      <c r="CD515" s="68" t="n"/>
      <c r="CE515" s="68" t="n"/>
      <c r="CF515" s="68" t="n"/>
      <c r="CG515" s="68" t="n"/>
      <c r="CH515" s="68" t="n"/>
      <c r="CI515" s="68" t="n"/>
      <c r="CJ515" s="68" t="n"/>
      <c r="CK515" s="68" t="n"/>
      <c r="CL515" s="68" t="n"/>
      <c r="CM515" s="68" t="n"/>
      <c r="CN515" s="68" t="n"/>
      <c r="CO515" s="68" t="n"/>
      <c r="CP515" s="68" t="n"/>
      <c r="CQ515" s="68" t="n"/>
      <c r="CR515" s="68" t="n"/>
      <c r="CS515" s="68" t="n"/>
      <c r="CT515" s="68" t="n"/>
      <c r="CU515" s="68" t="n"/>
      <c r="CV515" s="68" t="n"/>
    </row>
    <row r="516" ht="31.5" customFormat="1" customHeight="1" s="69">
      <c r="A516" s="56" t="n"/>
      <c r="B516" s="57" t="n"/>
      <c r="C516" s="57" t="n"/>
      <c r="D516" s="57" t="n"/>
      <c r="E516" s="57" t="n"/>
      <c r="F516" s="58" t="n"/>
      <c r="G516" s="59" t="n"/>
      <c r="H516" s="59" t="n"/>
      <c r="I516" s="59" t="n"/>
      <c r="J516" s="59" t="n"/>
      <c r="K516" s="153" t="n"/>
      <c r="L516" s="154" t="n"/>
      <c r="M516" s="155" t="n"/>
      <c r="N516" s="94" t="n"/>
      <c r="O516" s="94" t="n"/>
      <c r="P516" s="94" t="n"/>
      <c r="Q516" s="94" t="n"/>
      <c r="R516" s="94" t="n"/>
      <c r="S516" s="60" t="n"/>
      <c r="T516" s="60" t="n"/>
      <c r="U516" s="94" t="n"/>
      <c r="V516" s="94" t="n"/>
      <c r="W516" s="94" t="n"/>
      <c r="X516" s="94" t="n"/>
      <c r="Y516" s="94" t="n"/>
      <c r="Z516" s="60" t="n"/>
      <c r="AA516" s="60" t="n"/>
      <c r="AB516" s="94" t="n"/>
      <c r="AC516" s="94" t="n"/>
      <c r="AD516" s="94" t="n"/>
      <c r="AE516" s="94" t="n"/>
      <c r="AF516" s="94" t="n"/>
      <c r="AG516" s="60" t="n"/>
      <c r="AH516" s="60" t="n"/>
      <c r="AI516" s="61" t="n"/>
      <c r="AJ516" s="62" t="n"/>
      <c r="AK516" s="63" t="n"/>
      <c r="AL516" s="60" t="n"/>
      <c r="AM516" s="60" t="n"/>
      <c r="AN516" s="64" t="n"/>
      <c r="AO516" s="64" t="n"/>
      <c r="AP516" s="64" t="n"/>
      <c r="AQ516" s="64" t="n"/>
      <c r="AR516" s="64" t="n"/>
      <c r="AS516" s="64" t="n"/>
      <c r="AT516" s="64" t="n"/>
      <c r="AU516" s="64" t="n"/>
      <c r="AV516" s="64" t="n"/>
      <c r="AW516" s="65" t="n"/>
      <c r="AX516" s="66" t="n"/>
      <c r="AY516" s="461" t="n"/>
      <c r="AZ516" s="67" t="n"/>
      <c r="BA516" s="66" t="n"/>
      <c r="BB516" s="66" t="n"/>
      <c r="BC516" s="66" t="n"/>
      <c r="BD516" s="66" t="n"/>
      <c r="BE516" s="66" t="n"/>
      <c r="BF516" s="24" t="n"/>
      <c r="BG516" s="68" t="n"/>
      <c r="BH516" s="68" t="n"/>
      <c r="BI516" s="68" t="n"/>
      <c r="BJ516" s="68" t="n"/>
      <c r="BK516" s="68" t="n"/>
      <c r="BL516" s="68" t="n"/>
      <c r="BM516" s="68" t="n"/>
      <c r="BN516" s="68" t="n"/>
      <c r="BO516" s="68" t="n"/>
      <c r="BP516" s="68" t="n"/>
      <c r="BQ516" s="68" t="n"/>
      <c r="BR516" s="68" t="n"/>
      <c r="BS516" s="68" t="n"/>
      <c r="BT516" s="68" t="n"/>
      <c r="BU516" s="68" t="n"/>
      <c r="BV516" s="68" t="n"/>
      <c r="BW516" s="68" t="n"/>
      <c r="BX516" s="68" t="n"/>
      <c r="BY516" s="68" t="n"/>
      <c r="BZ516" s="68" t="n"/>
      <c r="CA516" s="68" t="n"/>
      <c r="CB516" s="68" t="n"/>
      <c r="CC516" s="68" t="n"/>
      <c r="CD516" s="68" t="n"/>
      <c r="CE516" s="68" t="n"/>
      <c r="CF516" s="68" t="n"/>
      <c r="CG516" s="68" t="n"/>
      <c r="CH516" s="68" t="n"/>
      <c r="CI516" s="68" t="n"/>
      <c r="CJ516" s="68" t="n"/>
      <c r="CK516" s="68" t="n"/>
      <c r="CL516" s="68" t="n"/>
      <c r="CM516" s="68" t="n"/>
      <c r="CN516" s="68" t="n"/>
      <c r="CO516" s="68" t="n"/>
      <c r="CP516" s="68" t="n"/>
      <c r="CQ516" s="68" t="n"/>
      <c r="CR516" s="68" t="n"/>
      <c r="CS516" s="68" t="n"/>
      <c r="CT516" s="68" t="n"/>
      <c r="CU516" s="68" t="n"/>
      <c r="CV516" s="68" t="n"/>
    </row>
    <row r="517" ht="31.5" customFormat="1" customHeight="1" s="69">
      <c r="A517" s="56" t="n"/>
      <c r="B517" s="57" t="n"/>
      <c r="C517" s="57" t="n"/>
      <c r="D517" s="57" t="n"/>
      <c r="E517" s="57" t="n"/>
      <c r="F517" s="58" t="n"/>
      <c r="G517" s="59" t="n"/>
      <c r="H517" s="59" t="n"/>
      <c r="I517" s="59" t="n"/>
      <c r="J517" s="59" t="n"/>
      <c r="K517" s="153" t="n"/>
      <c r="L517" s="154" t="n"/>
      <c r="M517" s="155" t="n"/>
      <c r="N517" s="94" t="n"/>
      <c r="O517" s="94" t="n"/>
      <c r="P517" s="94" t="n"/>
      <c r="Q517" s="94" t="n"/>
      <c r="R517" s="94" t="n"/>
      <c r="S517" s="60" t="n"/>
      <c r="T517" s="60" t="n"/>
      <c r="U517" s="94" t="n"/>
      <c r="V517" s="94" t="n"/>
      <c r="W517" s="94" t="n"/>
      <c r="X517" s="94" t="n"/>
      <c r="Y517" s="94" t="n"/>
      <c r="Z517" s="60" t="n"/>
      <c r="AA517" s="60" t="n"/>
      <c r="AB517" s="94" t="n"/>
      <c r="AC517" s="94" t="n"/>
      <c r="AD517" s="94" t="n"/>
      <c r="AE517" s="94" t="n"/>
      <c r="AF517" s="94" t="n"/>
      <c r="AG517" s="60" t="n"/>
      <c r="AH517" s="60" t="n"/>
      <c r="AI517" s="61" t="n"/>
      <c r="AJ517" s="62" t="n"/>
      <c r="AK517" s="63" t="n"/>
      <c r="AL517" s="60" t="n"/>
      <c r="AM517" s="60" t="n"/>
      <c r="AN517" s="64" t="n"/>
      <c r="AO517" s="64" t="n"/>
      <c r="AP517" s="64" t="n"/>
      <c r="AQ517" s="64" t="n"/>
      <c r="AR517" s="64" t="n"/>
      <c r="AS517" s="64" t="n"/>
      <c r="AT517" s="64" t="n"/>
      <c r="AU517" s="64" t="n"/>
      <c r="AV517" s="64" t="n"/>
      <c r="AW517" s="65" t="n"/>
      <c r="AX517" s="66" t="n"/>
      <c r="AY517" s="461" t="n"/>
      <c r="AZ517" s="67" t="n"/>
      <c r="BA517" s="66" t="n"/>
      <c r="BB517" s="66" t="n"/>
      <c r="BC517" s="66" t="n"/>
      <c r="BD517" s="66" t="n"/>
      <c r="BE517" s="66" t="n"/>
      <c r="BF517" s="24" t="n"/>
      <c r="BG517" s="68" t="n"/>
      <c r="BH517" s="68" t="n"/>
      <c r="BI517" s="68" t="n"/>
      <c r="BJ517" s="68" t="n"/>
      <c r="BK517" s="68" t="n"/>
      <c r="BL517" s="68" t="n"/>
      <c r="BM517" s="68" t="n"/>
      <c r="BN517" s="68" t="n"/>
      <c r="BO517" s="68" t="n"/>
      <c r="BP517" s="68" t="n"/>
      <c r="BQ517" s="68" t="n"/>
      <c r="BR517" s="68" t="n"/>
      <c r="BS517" s="68" t="n"/>
      <c r="BT517" s="68" t="n"/>
      <c r="BU517" s="68" t="n"/>
      <c r="BV517" s="68" t="n"/>
      <c r="BW517" s="68" t="n"/>
      <c r="BX517" s="68" t="n"/>
      <c r="BY517" s="68" t="n"/>
      <c r="BZ517" s="68" t="n"/>
      <c r="CA517" s="68" t="n"/>
      <c r="CB517" s="68" t="n"/>
      <c r="CC517" s="68" t="n"/>
      <c r="CD517" s="68" t="n"/>
      <c r="CE517" s="68" t="n"/>
      <c r="CF517" s="68" t="n"/>
      <c r="CG517" s="68" t="n"/>
      <c r="CH517" s="68" t="n"/>
      <c r="CI517" s="68" t="n"/>
      <c r="CJ517" s="68" t="n"/>
      <c r="CK517" s="68" t="n"/>
      <c r="CL517" s="68" t="n"/>
      <c r="CM517" s="68" t="n"/>
      <c r="CN517" s="68" t="n"/>
      <c r="CO517" s="68" t="n"/>
      <c r="CP517" s="68" t="n"/>
      <c r="CQ517" s="68" t="n"/>
      <c r="CR517" s="68" t="n"/>
      <c r="CS517" s="68" t="n"/>
      <c r="CT517" s="68" t="n"/>
      <c r="CU517" s="68" t="n"/>
      <c r="CV517" s="68" t="n"/>
    </row>
    <row r="518" ht="31.5" customFormat="1" customHeight="1" s="69">
      <c r="A518" s="56" t="n"/>
      <c r="B518" s="57" t="n"/>
      <c r="C518" s="57" t="n"/>
      <c r="D518" s="57" t="n"/>
      <c r="E518" s="57" t="n"/>
      <c r="F518" s="58" t="n"/>
      <c r="G518" s="59" t="n"/>
      <c r="H518" s="59" t="n"/>
      <c r="I518" s="59" t="n"/>
      <c r="J518" s="59" t="n"/>
      <c r="K518" s="153" t="n"/>
      <c r="L518" s="154" t="n"/>
      <c r="M518" s="155" t="n"/>
      <c r="N518" s="94" t="n"/>
      <c r="O518" s="94" t="n"/>
      <c r="P518" s="94" t="n"/>
      <c r="Q518" s="94" t="n"/>
      <c r="R518" s="94" t="n"/>
      <c r="S518" s="60" t="n"/>
      <c r="T518" s="60" t="n"/>
      <c r="U518" s="94" t="n"/>
      <c r="V518" s="94" t="n"/>
      <c r="W518" s="94" t="n"/>
      <c r="X518" s="94" t="n"/>
      <c r="Y518" s="94" t="n"/>
      <c r="Z518" s="60" t="n"/>
      <c r="AA518" s="60" t="n"/>
      <c r="AB518" s="94" t="n"/>
      <c r="AC518" s="94" t="n"/>
      <c r="AD518" s="94" t="n"/>
      <c r="AE518" s="94" t="n"/>
      <c r="AF518" s="94" t="n"/>
      <c r="AG518" s="60" t="n"/>
      <c r="AH518" s="60" t="n"/>
      <c r="AI518" s="61" t="n"/>
      <c r="AJ518" s="62" t="n"/>
      <c r="AK518" s="63" t="n"/>
      <c r="AL518" s="60" t="n"/>
      <c r="AM518" s="60" t="n"/>
      <c r="AN518" s="64" t="n"/>
      <c r="AO518" s="64" t="n"/>
      <c r="AP518" s="64" t="n"/>
      <c r="AQ518" s="64" t="n"/>
      <c r="AR518" s="64" t="n"/>
      <c r="AS518" s="64" t="n"/>
      <c r="AT518" s="64" t="n"/>
      <c r="AU518" s="64" t="n"/>
      <c r="AV518" s="64" t="n"/>
      <c r="AW518" s="65" t="n"/>
      <c r="AX518" s="66" t="n"/>
      <c r="AY518" s="461" t="n"/>
      <c r="AZ518" s="67" t="n"/>
      <c r="BA518" s="66" t="n"/>
      <c r="BB518" s="66" t="n"/>
      <c r="BC518" s="66" t="n"/>
      <c r="BD518" s="66" t="n"/>
      <c r="BE518" s="66" t="n"/>
      <c r="BF518" s="24" t="n"/>
      <c r="BG518" s="68" t="n"/>
      <c r="BH518" s="68" t="n"/>
      <c r="BI518" s="68" t="n"/>
      <c r="BJ518" s="68" t="n"/>
      <c r="BK518" s="68" t="n"/>
      <c r="BL518" s="68" t="n"/>
      <c r="BM518" s="68" t="n"/>
      <c r="BN518" s="68" t="n"/>
      <c r="BO518" s="68" t="n"/>
      <c r="BP518" s="68" t="n"/>
      <c r="BQ518" s="68" t="n"/>
      <c r="BR518" s="68" t="n"/>
      <c r="BS518" s="68" t="n"/>
      <c r="BT518" s="68" t="n"/>
      <c r="BU518" s="68" t="n"/>
      <c r="BV518" s="68" t="n"/>
      <c r="BW518" s="68" t="n"/>
      <c r="BX518" s="68" t="n"/>
      <c r="BY518" s="68" t="n"/>
      <c r="BZ518" s="68" t="n"/>
      <c r="CA518" s="68" t="n"/>
      <c r="CB518" s="68" t="n"/>
      <c r="CC518" s="68" t="n"/>
      <c r="CD518" s="68" t="n"/>
      <c r="CE518" s="68" t="n"/>
      <c r="CF518" s="68" t="n"/>
      <c r="CG518" s="68" t="n"/>
      <c r="CH518" s="68" t="n"/>
      <c r="CI518" s="68" t="n"/>
      <c r="CJ518" s="68" t="n"/>
      <c r="CK518" s="68" t="n"/>
      <c r="CL518" s="68" t="n"/>
      <c r="CM518" s="68" t="n"/>
      <c r="CN518" s="68" t="n"/>
      <c r="CO518" s="68" t="n"/>
      <c r="CP518" s="68" t="n"/>
      <c r="CQ518" s="68" t="n"/>
      <c r="CR518" s="68" t="n"/>
      <c r="CS518" s="68" t="n"/>
      <c r="CT518" s="68" t="n"/>
      <c r="CU518" s="68" t="n"/>
      <c r="CV518" s="68" t="n"/>
    </row>
    <row r="519" ht="31.5" customFormat="1" customHeight="1" s="69">
      <c r="A519" s="56" t="n"/>
      <c r="B519" s="57" t="n"/>
      <c r="C519" s="57" t="n"/>
      <c r="D519" s="57" t="n"/>
      <c r="E519" s="57" t="n"/>
      <c r="F519" s="58" t="n"/>
      <c r="G519" s="59" t="n"/>
      <c r="H519" s="59" t="n"/>
      <c r="I519" s="59" t="n"/>
      <c r="J519" s="59" t="n"/>
      <c r="K519" s="153" t="n"/>
      <c r="L519" s="154" t="n"/>
      <c r="M519" s="155" t="n"/>
      <c r="N519" s="94" t="n"/>
      <c r="O519" s="94" t="n"/>
      <c r="P519" s="94" t="n"/>
      <c r="Q519" s="94" t="n"/>
      <c r="R519" s="94" t="n"/>
      <c r="S519" s="60" t="n"/>
      <c r="T519" s="60" t="n"/>
      <c r="U519" s="94" t="n"/>
      <c r="V519" s="94" t="n"/>
      <c r="W519" s="94" t="n"/>
      <c r="X519" s="94" t="n"/>
      <c r="Y519" s="94" t="n"/>
      <c r="Z519" s="60" t="n"/>
      <c r="AA519" s="60" t="n"/>
      <c r="AB519" s="94" t="n"/>
      <c r="AC519" s="94" t="n"/>
      <c r="AD519" s="94" t="n"/>
      <c r="AE519" s="94" t="n"/>
      <c r="AF519" s="94" t="n"/>
      <c r="AG519" s="60" t="n"/>
      <c r="AH519" s="60" t="n"/>
      <c r="AI519" s="61" t="n"/>
      <c r="AJ519" s="62" t="n"/>
      <c r="AK519" s="63" t="n"/>
      <c r="AL519" s="60" t="n"/>
      <c r="AM519" s="60" t="n"/>
      <c r="AN519" s="64" t="n"/>
      <c r="AO519" s="64" t="n"/>
      <c r="AP519" s="64" t="n"/>
      <c r="AQ519" s="64" t="n"/>
      <c r="AR519" s="64" t="n"/>
      <c r="AS519" s="64" t="n"/>
      <c r="AT519" s="64" t="n"/>
      <c r="AU519" s="64" t="n"/>
      <c r="AV519" s="64" t="n"/>
      <c r="AW519" s="65" t="n"/>
      <c r="AX519" s="66" t="n"/>
      <c r="AY519" s="461" t="n"/>
      <c r="AZ519" s="67" t="n"/>
      <c r="BA519" s="66" t="n"/>
      <c r="BB519" s="66" t="n"/>
      <c r="BC519" s="66" t="n"/>
      <c r="BD519" s="66" t="n"/>
      <c r="BE519" s="66" t="n"/>
      <c r="BF519" s="24" t="n"/>
      <c r="BG519" s="68" t="n"/>
      <c r="BH519" s="68" t="n"/>
      <c r="BI519" s="68" t="n"/>
      <c r="BJ519" s="68" t="n"/>
      <c r="BK519" s="68" t="n"/>
      <c r="BL519" s="68" t="n"/>
      <c r="BM519" s="68" t="n"/>
      <c r="BN519" s="68" t="n"/>
      <c r="BO519" s="68" t="n"/>
      <c r="BP519" s="68" t="n"/>
      <c r="BQ519" s="68" t="n"/>
      <c r="BR519" s="68" t="n"/>
      <c r="BS519" s="68" t="n"/>
      <c r="BT519" s="68" t="n"/>
      <c r="BU519" s="68" t="n"/>
      <c r="BV519" s="68" t="n"/>
      <c r="BW519" s="68" t="n"/>
      <c r="BX519" s="68" t="n"/>
      <c r="BY519" s="68" t="n"/>
      <c r="BZ519" s="68" t="n"/>
      <c r="CA519" s="68" t="n"/>
      <c r="CB519" s="68" t="n"/>
      <c r="CC519" s="68" t="n"/>
      <c r="CD519" s="68" t="n"/>
      <c r="CE519" s="68" t="n"/>
      <c r="CF519" s="68" t="n"/>
      <c r="CG519" s="68" t="n"/>
      <c r="CH519" s="68" t="n"/>
      <c r="CI519" s="68" t="n"/>
      <c r="CJ519" s="68" t="n"/>
      <c r="CK519" s="68" t="n"/>
      <c r="CL519" s="68" t="n"/>
      <c r="CM519" s="68" t="n"/>
      <c r="CN519" s="68" t="n"/>
      <c r="CO519" s="68" t="n"/>
      <c r="CP519" s="68" t="n"/>
      <c r="CQ519" s="68" t="n"/>
      <c r="CR519" s="68" t="n"/>
      <c r="CS519" s="68" t="n"/>
      <c r="CT519" s="68" t="n"/>
      <c r="CU519" s="68" t="n"/>
      <c r="CV519" s="68" t="n"/>
    </row>
    <row r="520" ht="31.5" customFormat="1" customHeight="1" s="69">
      <c r="A520" s="56" t="n"/>
      <c r="B520" s="57" t="n"/>
      <c r="C520" s="57" t="n"/>
      <c r="D520" s="57" t="n"/>
      <c r="E520" s="57" t="n"/>
      <c r="F520" s="58" t="n"/>
      <c r="G520" s="59" t="n"/>
      <c r="H520" s="59" t="n"/>
      <c r="I520" s="59" t="n"/>
      <c r="J520" s="59" t="n"/>
      <c r="K520" s="153" t="n"/>
      <c r="L520" s="154" t="n"/>
      <c r="M520" s="155" t="n"/>
      <c r="N520" s="94" t="n"/>
      <c r="O520" s="94" t="n"/>
      <c r="P520" s="94" t="n"/>
      <c r="Q520" s="94" t="n"/>
      <c r="R520" s="94" t="n"/>
      <c r="S520" s="60" t="n"/>
      <c r="T520" s="60" t="n"/>
      <c r="U520" s="94" t="n"/>
      <c r="V520" s="94" t="n"/>
      <c r="W520" s="94" t="n"/>
      <c r="X520" s="94" t="n"/>
      <c r="Y520" s="94" t="n"/>
      <c r="Z520" s="60" t="n"/>
      <c r="AA520" s="60" t="n"/>
      <c r="AB520" s="94" t="n"/>
      <c r="AC520" s="94" t="n"/>
      <c r="AD520" s="94" t="n"/>
      <c r="AE520" s="94" t="n"/>
      <c r="AF520" s="94" t="n"/>
      <c r="AG520" s="60" t="n"/>
      <c r="AH520" s="60" t="n"/>
      <c r="AI520" s="61" t="n"/>
      <c r="AJ520" s="62" t="n"/>
      <c r="AK520" s="63" t="n"/>
      <c r="AL520" s="60" t="n"/>
      <c r="AM520" s="60" t="n"/>
      <c r="AN520" s="64" t="n"/>
      <c r="AO520" s="64" t="n"/>
      <c r="AP520" s="64" t="n"/>
      <c r="AQ520" s="64" t="n"/>
      <c r="AR520" s="64" t="n"/>
      <c r="AS520" s="64" t="n"/>
      <c r="AT520" s="64" t="n"/>
      <c r="AU520" s="64" t="n"/>
      <c r="AV520" s="64" t="n"/>
      <c r="AW520" s="65" t="n"/>
      <c r="AX520" s="66" t="n"/>
      <c r="AY520" s="461" t="n"/>
      <c r="AZ520" s="67" t="n"/>
      <c r="BA520" s="66" t="n"/>
      <c r="BB520" s="66" t="n"/>
      <c r="BC520" s="66" t="n"/>
      <c r="BD520" s="66" t="n"/>
      <c r="BE520" s="66" t="n"/>
      <c r="BF520" s="24" t="n"/>
      <c r="BG520" s="68" t="n"/>
      <c r="BH520" s="68" t="n"/>
      <c r="BI520" s="68" t="n"/>
      <c r="BJ520" s="68" t="n"/>
      <c r="BK520" s="68" t="n"/>
      <c r="BL520" s="68" t="n"/>
      <c r="BM520" s="68" t="n"/>
      <c r="BN520" s="68" t="n"/>
      <c r="BO520" s="68" t="n"/>
      <c r="BP520" s="68" t="n"/>
      <c r="BQ520" s="68" t="n"/>
      <c r="BR520" s="68" t="n"/>
      <c r="BS520" s="68" t="n"/>
      <c r="BT520" s="68" t="n"/>
      <c r="BU520" s="68" t="n"/>
      <c r="BV520" s="68" t="n"/>
      <c r="BW520" s="68" t="n"/>
      <c r="BX520" s="68" t="n"/>
      <c r="BY520" s="68" t="n"/>
      <c r="BZ520" s="68" t="n"/>
      <c r="CA520" s="68" t="n"/>
      <c r="CB520" s="68" t="n"/>
      <c r="CC520" s="68" t="n"/>
      <c r="CD520" s="68" t="n"/>
      <c r="CE520" s="68" t="n"/>
      <c r="CF520" s="68" t="n"/>
      <c r="CG520" s="68" t="n"/>
      <c r="CH520" s="68" t="n"/>
      <c r="CI520" s="68" t="n"/>
      <c r="CJ520" s="68" t="n"/>
      <c r="CK520" s="68" t="n"/>
      <c r="CL520" s="68" t="n"/>
      <c r="CM520" s="68" t="n"/>
      <c r="CN520" s="68" t="n"/>
      <c r="CO520" s="68" t="n"/>
      <c r="CP520" s="68" t="n"/>
      <c r="CQ520" s="68" t="n"/>
      <c r="CR520" s="68" t="n"/>
      <c r="CS520" s="68" t="n"/>
      <c r="CT520" s="68" t="n"/>
      <c r="CU520" s="68" t="n"/>
      <c r="CV520" s="68" t="n"/>
    </row>
    <row r="521" ht="31.5" customFormat="1" customHeight="1" s="69">
      <c r="A521" s="56" t="n"/>
      <c r="B521" s="57" t="n"/>
      <c r="C521" s="57" t="n"/>
      <c r="D521" s="57" t="n"/>
      <c r="E521" s="57" t="n"/>
      <c r="F521" s="58" t="n"/>
      <c r="G521" s="59" t="n"/>
      <c r="H521" s="59" t="n"/>
      <c r="I521" s="59" t="n"/>
      <c r="J521" s="59" t="n"/>
      <c r="K521" s="153" t="n"/>
      <c r="L521" s="154" t="n"/>
      <c r="M521" s="155" t="n"/>
      <c r="N521" s="94" t="n"/>
      <c r="O521" s="94" t="n"/>
      <c r="P521" s="94" t="n"/>
      <c r="Q521" s="94" t="n"/>
      <c r="R521" s="94" t="n"/>
      <c r="S521" s="60" t="n"/>
      <c r="T521" s="60" t="n"/>
      <c r="U521" s="94" t="n"/>
      <c r="V521" s="94" t="n"/>
      <c r="W521" s="94" t="n"/>
      <c r="X521" s="94" t="n"/>
      <c r="Y521" s="94" t="n"/>
      <c r="Z521" s="60" t="n"/>
      <c r="AA521" s="60" t="n"/>
      <c r="AB521" s="94" t="n"/>
      <c r="AC521" s="94" t="n"/>
      <c r="AD521" s="94" t="n"/>
      <c r="AE521" s="94" t="n"/>
      <c r="AF521" s="94" t="n"/>
      <c r="AG521" s="60" t="n"/>
      <c r="AH521" s="60" t="n"/>
      <c r="AI521" s="61" t="n"/>
      <c r="AJ521" s="62" t="n"/>
      <c r="AK521" s="63" t="n"/>
      <c r="AL521" s="60" t="n"/>
      <c r="AM521" s="60" t="n"/>
      <c r="AN521" s="64" t="n"/>
      <c r="AO521" s="64" t="n"/>
      <c r="AP521" s="64" t="n"/>
      <c r="AQ521" s="64" t="n"/>
      <c r="AR521" s="64" t="n"/>
      <c r="AS521" s="64" t="n"/>
      <c r="AT521" s="64" t="n"/>
      <c r="AU521" s="64" t="n"/>
      <c r="AV521" s="64" t="n"/>
      <c r="AW521" s="65" t="n"/>
      <c r="AX521" s="66" t="n"/>
      <c r="AY521" s="461" t="n"/>
      <c r="AZ521" s="67" t="n"/>
      <c r="BA521" s="66" t="n"/>
      <c r="BB521" s="66" t="n"/>
      <c r="BC521" s="66" t="n"/>
      <c r="BD521" s="66" t="n"/>
      <c r="BE521" s="66" t="n"/>
      <c r="BF521" s="24" t="n"/>
      <c r="BG521" s="68" t="n"/>
      <c r="BH521" s="68" t="n"/>
      <c r="BI521" s="68" t="n"/>
      <c r="BJ521" s="68" t="n"/>
      <c r="BK521" s="68" t="n"/>
      <c r="BL521" s="68" t="n"/>
      <c r="BM521" s="68" t="n"/>
      <c r="BN521" s="68" t="n"/>
      <c r="BO521" s="68" t="n"/>
      <c r="BP521" s="68" t="n"/>
      <c r="BQ521" s="68" t="n"/>
      <c r="BR521" s="68" t="n"/>
      <c r="BS521" s="68" t="n"/>
      <c r="BT521" s="68" t="n"/>
      <c r="BU521" s="68" t="n"/>
      <c r="BV521" s="68" t="n"/>
      <c r="BW521" s="68" t="n"/>
      <c r="BX521" s="68" t="n"/>
      <c r="BY521" s="68" t="n"/>
      <c r="BZ521" s="68" t="n"/>
      <c r="CA521" s="68" t="n"/>
      <c r="CB521" s="68" t="n"/>
      <c r="CC521" s="68" t="n"/>
      <c r="CD521" s="68" t="n"/>
      <c r="CE521" s="68" t="n"/>
      <c r="CF521" s="68" t="n"/>
      <c r="CG521" s="68" t="n"/>
      <c r="CH521" s="68" t="n"/>
      <c r="CI521" s="68" t="n"/>
      <c r="CJ521" s="68" t="n"/>
      <c r="CK521" s="68" t="n"/>
      <c r="CL521" s="68" t="n"/>
      <c r="CM521" s="68" t="n"/>
      <c r="CN521" s="68" t="n"/>
      <c r="CO521" s="68" t="n"/>
      <c r="CP521" s="68" t="n"/>
      <c r="CQ521" s="68" t="n"/>
      <c r="CR521" s="68" t="n"/>
      <c r="CS521" s="68" t="n"/>
      <c r="CT521" s="68" t="n"/>
      <c r="CU521" s="68" t="n"/>
      <c r="CV521" s="68" t="n"/>
    </row>
    <row r="522" ht="31.5" customFormat="1" customHeight="1" s="69">
      <c r="A522" s="56" t="n"/>
      <c r="B522" s="57" t="n"/>
      <c r="C522" s="57" t="n"/>
      <c r="D522" s="57" t="n"/>
      <c r="E522" s="57" t="n"/>
      <c r="F522" s="58" t="n"/>
      <c r="G522" s="59" t="n"/>
      <c r="H522" s="59" t="n"/>
      <c r="I522" s="59" t="n"/>
      <c r="J522" s="59" t="n"/>
      <c r="K522" s="153" t="n"/>
      <c r="L522" s="154" t="n"/>
      <c r="M522" s="155" t="n"/>
      <c r="N522" s="94" t="n"/>
      <c r="O522" s="94" t="n"/>
      <c r="P522" s="94" t="n"/>
      <c r="Q522" s="94" t="n"/>
      <c r="R522" s="94" t="n"/>
      <c r="S522" s="60" t="n"/>
      <c r="T522" s="60" t="n"/>
      <c r="U522" s="94" t="n"/>
      <c r="V522" s="94" t="n"/>
      <c r="W522" s="94" t="n"/>
      <c r="X522" s="94" t="n"/>
      <c r="Y522" s="94" t="n"/>
      <c r="Z522" s="60" t="n"/>
      <c r="AA522" s="60" t="n"/>
      <c r="AB522" s="94" t="n"/>
      <c r="AC522" s="94" t="n"/>
      <c r="AD522" s="94" t="n"/>
      <c r="AE522" s="94" t="n"/>
      <c r="AF522" s="94" t="n"/>
      <c r="AG522" s="60" t="n"/>
      <c r="AH522" s="60" t="n"/>
      <c r="AI522" s="61" t="n"/>
      <c r="AJ522" s="62" t="n"/>
      <c r="AK522" s="63" t="n"/>
      <c r="AL522" s="60" t="n"/>
      <c r="AM522" s="60" t="n"/>
      <c r="AN522" s="64" t="n"/>
      <c r="AO522" s="64" t="n"/>
      <c r="AP522" s="64" t="n"/>
      <c r="AQ522" s="64" t="n"/>
      <c r="AR522" s="64" t="n"/>
      <c r="AS522" s="64" t="n"/>
      <c r="AT522" s="64" t="n"/>
      <c r="AU522" s="64" t="n"/>
      <c r="AV522" s="64" t="n"/>
      <c r="AW522" s="65" t="n"/>
      <c r="AX522" s="66" t="n"/>
      <c r="AY522" s="461" t="n"/>
      <c r="AZ522" s="67" t="n"/>
      <c r="BA522" s="66" t="n"/>
      <c r="BB522" s="66" t="n"/>
      <c r="BC522" s="66" t="n"/>
      <c r="BD522" s="66" t="n"/>
      <c r="BE522" s="66" t="n"/>
      <c r="BF522" s="24" t="n"/>
      <c r="BG522" s="68" t="n"/>
      <c r="BH522" s="68" t="n"/>
      <c r="BI522" s="68" t="n"/>
      <c r="BJ522" s="68" t="n"/>
      <c r="BK522" s="68" t="n"/>
      <c r="BL522" s="68" t="n"/>
      <c r="BM522" s="68" t="n"/>
      <c r="BN522" s="68" t="n"/>
      <c r="BO522" s="68" t="n"/>
      <c r="BP522" s="68" t="n"/>
      <c r="BQ522" s="68" t="n"/>
      <c r="BR522" s="68" t="n"/>
      <c r="BS522" s="68" t="n"/>
      <c r="BT522" s="68" t="n"/>
      <c r="BU522" s="68" t="n"/>
      <c r="BV522" s="68" t="n"/>
      <c r="BW522" s="68" t="n"/>
      <c r="BX522" s="68" t="n"/>
      <c r="BY522" s="68" t="n"/>
      <c r="BZ522" s="68" t="n"/>
      <c r="CA522" s="68" t="n"/>
      <c r="CB522" s="68" t="n"/>
      <c r="CC522" s="68" t="n"/>
      <c r="CD522" s="68" t="n"/>
      <c r="CE522" s="68" t="n"/>
      <c r="CF522" s="68" t="n"/>
      <c r="CG522" s="68" t="n"/>
      <c r="CH522" s="68" t="n"/>
      <c r="CI522" s="68" t="n"/>
      <c r="CJ522" s="68" t="n"/>
      <c r="CK522" s="68" t="n"/>
      <c r="CL522" s="68" t="n"/>
      <c r="CM522" s="68" t="n"/>
      <c r="CN522" s="68" t="n"/>
      <c r="CO522" s="68" t="n"/>
      <c r="CP522" s="68" t="n"/>
      <c r="CQ522" s="68" t="n"/>
      <c r="CR522" s="68" t="n"/>
      <c r="CS522" s="68" t="n"/>
      <c r="CT522" s="68" t="n"/>
      <c r="CU522" s="68" t="n"/>
      <c r="CV522" s="68" t="n"/>
    </row>
    <row r="523" ht="31.5" customFormat="1" customHeight="1" s="69">
      <c r="A523" s="56" t="n"/>
      <c r="B523" s="57" t="n"/>
      <c r="C523" s="57" t="n"/>
      <c r="D523" s="57" t="n"/>
      <c r="E523" s="57" t="n"/>
      <c r="F523" s="58" t="n"/>
      <c r="G523" s="59" t="n"/>
      <c r="H523" s="59" t="n"/>
      <c r="I523" s="59" t="n"/>
      <c r="J523" s="59" t="n"/>
      <c r="K523" s="153" t="n"/>
      <c r="L523" s="154" t="n"/>
      <c r="M523" s="155" t="n"/>
      <c r="N523" s="94" t="n"/>
      <c r="O523" s="94" t="n"/>
      <c r="P523" s="94" t="n"/>
      <c r="Q523" s="94" t="n"/>
      <c r="R523" s="94" t="n"/>
      <c r="S523" s="60" t="n"/>
      <c r="T523" s="60" t="n"/>
      <c r="U523" s="94" t="n"/>
      <c r="V523" s="94" t="n"/>
      <c r="W523" s="94" t="n"/>
      <c r="X523" s="94" t="n"/>
      <c r="Y523" s="94" t="n"/>
      <c r="Z523" s="60" t="n"/>
      <c r="AA523" s="60" t="n"/>
      <c r="AB523" s="94" t="n"/>
      <c r="AC523" s="94" t="n"/>
      <c r="AD523" s="94" t="n"/>
      <c r="AE523" s="94" t="n"/>
      <c r="AF523" s="94" t="n"/>
      <c r="AG523" s="60" t="n"/>
      <c r="AH523" s="60" t="n"/>
      <c r="AI523" s="61" t="n"/>
      <c r="AJ523" s="62" t="n"/>
      <c r="AK523" s="63" t="n"/>
      <c r="AL523" s="60" t="n"/>
      <c r="AM523" s="60" t="n"/>
      <c r="AN523" s="64" t="n"/>
      <c r="AO523" s="64" t="n"/>
      <c r="AP523" s="64" t="n"/>
      <c r="AQ523" s="64" t="n"/>
      <c r="AR523" s="64" t="n"/>
      <c r="AS523" s="64" t="n"/>
      <c r="AT523" s="64" t="n"/>
      <c r="AU523" s="64" t="n"/>
      <c r="AV523" s="64" t="n"/>
      <c r="AW523" s="65" t="n"/>
      <c r="AX523" s="66" t="n"/>
      <c r="AY523" s="461" t="n"/>
      <c r="AZ523" s="67" t="n"/>
      <c r="BA523" s="66" t="n"/>
      <c r="BB523" s="66" t="n"/>
      <c r="BC523" s="66" t="n"/>
      <c r="BD523" s="66" t="n"/>
      <c r="BE523" s="66" t="n"/>
      <c r="BF523" s="24" t="n"/>
      <c r="BG523" s="68" t="n"/>
      <c r="BH523" s="68" t="n"/>
      <c r="BI523" s="68" t="n"/>
      <c r="BJ523" s="68" t="n"/>
      <c r="BK523" s="68" t="n"/>
      <c r="BL523" s="68" t="n"/>
      <c r="BM523" s="68" t="n"/>
      <c r="BN523" s="68" t="n"/>
      <c r="BO523" s="68" t="n"/>
      <c r="BP523" s="68" t="n"/>
      <c r="BQ523" s="68" t="n"/>
      <c r="BR523" s="68" t="n"/>
      <c r="BS523" s="68" t="n"/>
      <c r="BT523" s="68" t="n"/>
      <c r="BU523" s="68" t="n"/>
      <c r="BV523" s="68" t="n"/>
      <c r="BW523" s="68" t="n"/>
      <c r="BX523" s="68" t="n"/>
      <c r="BY523" s="68" t="n"/>
      <c r="BZ523" s="68" t="n"/>
      <c r="CA523" s="68" t="n"/>
      <c r="CB523" s="68" t="n"/>
      <c r="CC523" s="68" t="n"/>
      <c r="CD523" s="68" t="n"/>
      <c r="CE523" s="68" t="n"/>
      <c r="CF523" s="68" t="n"/>
      <c r="CG523" s="68" t="n"/>
      <c r="CH523" s="68" t="n"/>
      <c r="CI523" s="68" t="n"/>
      <c r="CJ523" s="68" t="n"/>
      <c r="CK523" s="68" t="n"/>
      <c r="CL523" s="68" t="n"/>
      <c r="CM523" s="68" t="n"/>
      <c r="CN523" s="68" t="n"/>
      <c r="CO523" s="68" t="n"/>
      <c r="CP523" s="68" t="n"/>
      <c r="CQ523" s="68" t="n"/>
      <c r="CR523" s="68" t="n"/>
      <c r="CS523" s="68" t="n"/>
      <c r="CT523" s="68" t="n"/>
      <c r="CU523" s="68" t="n"/>
      <c r="CV523" s="68" t="n"/>
    </row>
    <row r="524" ht="31.5" customFormat="1" customHeight="1" s="69">
      <c r="A524" s="56" t="n"/>
      <c r="B524" s="57" t="n"/>
      <c r="C524" s="57" t="n"/>
      <c r="D524" s="57" t="n"/>
      <c r="E524" s="57" t="n"/>
      <c r="F524" s="58" t="n"/>
      <c r="G524" s="59" t="n"/>
      <c r="H524" s="59" t="n"/>
      <c r="I524" s="59" t="n"/>
      <c r="J524" s="59" t="n"/>
      <c r="K524" s="153" t="n"/>
      <c r="L524" s="154" t="n"/>
      <c r="M524" s="155" t="n"/>
      <c r="N524" s="94" t="n"/>
      <c r="O524" s="94" t="n"/>
      <c r="P524" s="94" t="n"/>
      <c r="Q524" s="94" t="n"/>
      <c r="R524" s="94" t="n"/>
      <c r="S524" s="60" t="n"/>
      <c r="T524" s="60" t="n"/>
      <c r="U524" s="94" t="n"/>
      <c r="V524" s="94" t="n"/>
      <c r="W524" s="94" t="n"/>
      <c r="X524" s="94" t="n"/>
      <c r="Y524" s="94" t="n"/>
      <c r="Z524" s="60" t="n"/>
      <c r="AA524" s="60" t="n"/>
      <c r="AB524" s="94" t="n"/>
      <c r="AC524" s="94" t="n"/>
      <c r="AD524" s="94" t="n"/>
      <c r="AE524" s="94" t="n"/>
      <c r="AF524" s="94" t="n"/>
      <c r="AG524" s="60" t="n"/>
      <c r="AH524" s="60" t="n"/>
      <c r="AI524" s="61" t="n"/>
      <c r="AJ524" s="62" t="n"/>
      <c r="AK524" s="63" t="n"/>
      <c r="AL524" s="60" t="n"/>
      <c r="AM524" s="60" t="n"/>
      <c r="AN524" s="64" t="n"/>
      <c r="AO524" s="64" t="n"/>
      <c r="AP524" s="64" t="n"/>
      <c r="AQ524" s="64" t="n"/>
      <c r="AR524" s="64" t="n"/>
      <c r="AS524" s="64" t="n"/>
      <c r="AT524" s="64" t="n"/>
      <c r="AU524" s="64" t="n"/>
      <c r="AV524" s="64" t="n"/>
      <c r="AW524" s="65" t="n"/>
      <c r="AX524" s="66" t="n"/>
      <c r="AY524" s="461" t="n"/>
      <c r="AZ524" s="67" t="n"/>
      <c r="BA524" s="66" t="n"/>
      <c r="BB524" s="66" t="n"/>
      <c r="BC524" s="66" t="n"/>
      <c r="BD524" s="66" t="n"/>
      <c r="BE524" s="66" t="n"/>
      <c r="BF524" s="24" t="n"/>
      <c r="BG524" s="68" t="n"/>
      <c r="BH524" s="68" t="n"/>
      <c r="BI524" s="68" t="n"/>
      <c r="BJ524" s="68" t="n"/>
      <c r="BK524" s="68" t="n"/>
      <c r="BL524" s="68" t="n"/>
      <c r="BM524" s="68" t="n"/>
      <c r="BN524" s="68" t="n"/>
      <c r="BO524" s="68" t="n"/>
      <c r="BP524" s="68" t="n"/>
      <c r="BQ524" s="68" t="n"/>
      <c r="BR524" s="68" t="n"/>
      <c r="BS524" s="68" t="n"/>
      <c r="BT524" s="68" t="n"/>
      <c r="BU524" s="68" t="n"/>
      <c r="BV524" s="68" t="n"/>
      <c r="BW524" s="68" t="n"/>
      <c r="BX524" s="68" t="n"/>
      <c r="BY524" s="68" t="n"/>
      <c r="BZ524" s="68" t="n"/>
      <c r="CA524" s="68" t="n"/>
      <c r="CB524" s="68" t="n"/>
      <c r="CC524" s="68" t="n"/>
      <c r="CD524" s="68" t="n"/>
      <c r="CE524" s="68" t="n"/>
      <c r="CF524" s="68" t="n"/>
      <c r="CG524" s="68" t="n"/>
      <c r="CH524" s="68" t="n"/>
      <c r="CI524" s="68" t="n"/>
      <c r="CJ524" s="68" t="n"/>
      <c r="CK524" s="68" t="n"/>
      <c r="CL524" s="68" t="n"/>
      <c r="CM524" s="68" t="n"/>
      <c r="CN524" s="68" t="n"/>
      <c r="CO524" s="68" t="n"/>
      <c r="CP524" s="68" t="n"/>
      <c r="CQ524" s="68" t="n"/>
      <c r="CR524" s="68" t="n"/>
      <c r="CS524" s="68" t="n"/>
      <c r="CT524" s="68" t="n"/>
      <c r="CU524" s="68" t="n"/>
      <c r="CV524" s="68" t="n"/>
    </row>
    <row r="525" ht="31.5" customFormat="1" customHeight="1" s="69">
      <c r="A525" s="56" t="n"/>
      <c r="B525" s="57" t="n"/>
      <c r="C525" s="57" t="n"/>
      <c r="D525" s="57" t="n"/>
      <c r="E525" s="57" t="n"/>
      <c r="F525" s="58" t="n"/>
      <c r="G525" s="59" t="n"/>
      <c r="H525" s="59" t="n"/>
      <c r="I525" s="59" t="n"/>
      <c r="J525" s="59" t="n"/>
      <c r="K525" s="153" t="n"/>
      <c r="L525" s="154" t="n"/>
      <c r="M525" s="155" t="n"/>
      <c r="N525" s="94" t="n"/>
      <c r="O525" s="94" t="n"/>
      <c r="P525" s="94" t="n"/>
      <c r="Q525" s="94" t="n"/>
      <c r="R525" s="94" t="n"/>
      <c r="S525" s="60" t="n"/>
      <c r="T525" s="60" t="n"/>
      <c r="U525" s="94" t="n"/>
      <c r="V525" s="94" t="n"/>
      <c r="W525" s="94" t="n"/>
      <c r="X525" s="94" t="n"/>
      <c r="Y525" s="94" t="n"/>
      <c r="Z525" s="60" t="n"/>
      <c r="AA525" s="60" t="n"/>
      <c r="AB525" s="94" t="n"/>
      <c r="AC525" s="94" t="n"/>
      <c r="AD525" s="94" t="n"/>
      <c r="AE525" s="94" t="n"/>
      <c r="AF525" s="94" t="n"/>
      <c r="AG525" s="60" t="n"/>
      <c r="AH525" s="60" t="n"/>
      <c r="AI525" s="61" t="n"/>
      <c r="AJ525" s="62" t="n"/>
      <c r="AK525" s="63" t="n"/>
      <c r="AL525" s="60" t="n"/>
      <c r="AM525" s="60" t="n"/>
      <c r="AN525" s="64" t="n"/>
      <c r="AO525" s="64" t="n"/>
      <c r="AP525" s="64" t="n"/>
      <c r="AQ525" s="64" t="n"/>
      <c r="AR525" s="64" t="n"/>
      <c r="AS525" s="64" t="n"/>
      <c r="AT525" s="64" t="n"/>
      <c r="AU525" s="64" t="n"/>
      <c r="AV525" s="64" t="n"/>
      <c r="AW525" s="65" t="n"/>
      <c r="AX525" s="66" t="n"/>
      <c r="AY525" s="461" t="n"/>
      <c r="AZ525" s="67" t="n"/>
      <c r="BA525" s="66" t="n"/>
      <c r="BB525" s="66" t="n"/>
      <c r="BC525" s="66" t="n"/>
      <c r="BD525" s="66" t="n"/>
      <c r="BE525" s="66" t="n"/>
      <c r="BF525" s="24" t="n"/>
      <c r="BG525" s="68" t="n"/>
      <c r="BH525" s="68" t="n"/>
      <c r="BI525" s="68" t="n"/>
      <c r="BJ525" s="68" t="n"/>
      <c r="BK525" s="68" t="n"/>
      <c r="BL525" s="68" t="n"/>
      <c r="BM525" s="68" t="n"/>
      <c r="BN525" s="68" t="n"/>
      <c r="BO525" s="68" t="n"/>
      <c r="BP525" s="68" t="n"/>
      <c r="BQ525" s="68" t="n"/>
      <c r="BR525" s="68" t="n"/>
      <c r="BS525" s="68" t="n"/>
      <c r="BT525" s="68" t="n"/>
      <c r="BU525" s="68" t="n"/>
      <c r="BV525" s="68" t="n"/>
      <c r="BW525" s="68" t="n"/>
      <c r="BX525" s="68" t="n"/>
      <c r="BY525" s="68" t="n"/>
      <c r="BZ525" s="68" t="n"/>
      <c r="CA525" s="68" t="n"/>
      <c r="CB525" s="68" t="n"/>
      <c r="CC525" s="68" t="n"/>
      <c r="CD525" s="68" t="n"/>
      <c r="CE525" s="68" t="n"/>
      <c r="CF525" s="68" t="n"/>
      <c r="CG525" s="68" t="n"/>
      <c r="CH525" s="68" t="n"/>
      <c r="CI525" s="68" t="n"/>
      <c r="CJ525" s="68" t="n"/>
      <c r="CK525" s="68" t="n"/>
      <c r="CL525" s="68" t="n"/>
      <c r="CM525" s="68" t="n"/>
      <c r="CN525" s="68" t="n"/>
      <c r="CO525" s="68" t="n"/>
      <c r="CP525" s="68" t="n"/>
      <c r="CQ525" s="68" t="n"/>
      <c r="CR525" s="68" t="n"/>
      <c r="CS525" s="68" t="n"/>
      <c r="CT525" s="68" t="n"/>
      <c r="CU525" s="68" t="n"/>
      <c r="CV525" s="68" t="n"/>
    </row>
    <row r="526" ht="31.5" customFormat="1" customHeight="1" s="69">
      <c r="A526" s="56" t="n"/>
      <c r="B526" s="57" t="n"/>
      <c r="C526" s="57" t="n"/>
      <c r="D526" s="57" t="n"/>
      <c r="E526" s="57" t="n"/>
      <c r="F526" s="58" t="n"/>
      <c r="G526" s="59" t="n"/>
      <c r="H526" s="59" t="n"/>
      <c r="I526" s="59" t="n"/>
      <c r="J526" s="59" t="n"/>
      <c r="K526" s="153" t="n"/>
      <c r="L526" s="154" t="n"/>
      <c r="M526" s="155" t="n"/>
      <c r="N526" s="94" t="n"/>
      <c r="O526" s="94" t="n"/>
      <c r="P526" s="94" t="n"/>
      <c r="Q526" s="94" t="n"/>
      <c r="R526" s="94" t="n"/>
      <c r="S526" s="60" t="n"/>
      <c r="T526" s="60" t="n"/>
      <c r="U526" s="94" t="n"/>
      <c r="V526" s="94" t="n"/>
      <c r="W526" s="94" t="n"/>
      <c r="X526" s="94" t="n"/>
      <c r="Y526" s="94" t="n"/>
      <c r="Z526" s="60" t="n"/>
      <c r="AA526" s="60" t="n"/>
      <c r="AB526" s="94" t="n"/>
      <c r="AC526" s="94" t="n"/>
      <c r="AD526" s="94" t="n"/>
      <c r="AE526" s="94" t="n"/>
      <c r="AF526" s="94" t="n"/>
      <c r="AG526" s="60" t="n"/>
      <c r="AH526" s="60" t="n"/>
      <c r="AI526" s="61" t="n"/>
      <c r="AJ526" s="62" t="n"/>
      <c r="AK526" s="63" t="n"/>
      <c r="AL526" s="60" t="n"/>
      <c r="AM526" s="60" t="n"/>
      <c r="AN526" s="64" t="n"/>
      <c r="AO526" s="64" t="n"/>
      <c r="AP526" s="64" t="n"/>
      <c r="AQ526" s="64" t="n"/>
      <c r="AR526" s="64" t="n"/>
      <c r="AS526" s="64" t="n"/>
      <c r="AT526" s="64" t="n"/>
      <c r="AU526" s="64" t="n"/>
      <c r="AV526" s="64" t="n"/>
      <c r="AW526" s="65" t="n"/>
      <c r="AX526" s="66" t="n"/>
      <c r="AY526" s="461" t="n"/>
      <c r="AZ526" s="67" t="n"/>
      <c r="BA526" s="66" t="n"/>
      <c r="BB526" s="66" t="n"/>
      <c r="BC526" s="66" t="n"/>
      <c r="BD526" s="66" t="n"/>
      <c r="BE526" s="66" t="n"/>
      <c r="BF526" s="24" t="n"/>
      <c r="BG526" s="68" t="n"/>
      <c r="BH526" s="68" t="n"/>
      <c r="BI526" s="68" t="n"/>
      <c r="BJ526" s="68" t="n"/>
      <c r="BK526" s="68" t="n"/>
      <c r="BL526" s="68" t="n"/>
      <c r="BM526" s="68" t="n"/>
      <c r="BN526" s="68" t="n"/>
      <c r="BO526" s="68" t="n"/>
      <c r="BP526" s="68" t="n"/>
      <c r="BQ526" s="68" t="n"/>
      <c r="BR526" s="68" t="n"/>
      <c r="BS526" s="68" t="n"/>
      <c r="BT526" s="68" t="n"/>
      <c r="BU526" s="68" t="n"/>
      <c r="BV526" s="68" t="n"/>
      <c r="BW526" s="68" t="n"/>
      <c r="BX526" s="68" t="n"/>
      <c r="BY526" s="68" t="n"/>
      <c r="BZ526" s="68" t="n"/>
      <c r="CA526" s="68" t="n"/>
      <c r="CB526" s="68" t="n"/>
      <c r="CC526" s="68" t="n"/>
      <c r="CD526" s="68" t="n"/>
      <c r="CE526" s="68" t="n"/>
      <c r="CF526" s="68" t="n"/>
      <c r="CG526" s="68" t="n"/>
      <c r="CH526" s="68" t="n"/>
      <c r="CI526" s="68" t="n"/>
      <c r="CJ526" s="68" t="n"/>
      <c r="CK526" s="68" t="n"/>
      <c r="CL526" s="68" t="n"/>
      <c r="CM526" s="68" t="n"/>
      <c r="CN526" s="68" t="n"/>
      <c r="CO526" s="68" t="n"/>
      <c r="CP526" s="68" t="n"/>
      <c r="CQ526" s="68" t="n"/>
      <c r="CR526" s="68" t="n"/>
      <c r="CS526" s="68" t="n"/>
      <c r="CT526" s="68" t="n"/>
      <c r="CU526" s="68" t="n"/>
      <c r="CV526" s="68" t="n"/>
    </row>
    <row r="527" ht="31.5" customFormat="1" customHeight="1" s="69">
      <c r="A527" s="56" t="n"/>
      <c r="B527" s="57" t="n"/>
      <c r="C527" s="57" t="n"/>
      <c r="D527" s="57" t="n"/>
      <c r="E527" s="57" t="n"/>
      <c r="F527" s="58" t="n"/>
      <c r="G527" s="59" t="n"/>
      <c r="H527" s="59" t="n"/>
      <c r="I527" s="59" t="n"/>
      <c r="J527" s="59" t="n"/>
      <c r="K527" s="153" t="n"/>
      <c r="L527" s="154" t="n"/>
      <c r="M527" s="155" t="n"/>
      <c r="N527" s="94" t="n"/>
      <c r="O527" s="94" t="n"/>
      <c r="P527" s="94" t="n"/>
      <c r="Q527" s="94" t="n"/>
      <c r="R527" s="94" t="n"/>
      <c r="S527" s="60" t="n"/>
      <c r="T527" s="60" t="n"/>
      <c r="U527" s="94" t="n"/>
      <c r="V527" s="94" t="n"/>
      <c r="W527" s="94" t="n"/>
      <c r="X527" s="94" t="n"/>
      <c r="Y527" s="94" t="n"/>
      <c r="Z527" s="60" t="n"/>
      <c r="AA527" s="60" t="n"/>
      <c r="AB527" s="94" t="n"/>
      <c r="AC527" s="94" t="n"/>
      <c r="AD527" s="94" t="n"/>
      <c r="AE527" s="94" t="n"/>
      <c r="AF527" s="94" t="n"/>
      <c r="AG527" s="60" t="n"/>
      <c r="AH527" s="60" t="n"/>
      <c r="AI527" s="61" t="n"/>
      <c r="AJ527" s="62" t="n"/>
      <c r="AK527" s="63" t="n"/>
      <c r="AL527" s="60" t="n"/>
      <c r="AM527" s="60" t="n"/>
      <c r="AN527" s="64" t="n"/>
      <c r="AO527" s="64" t="n"/>
      <c r="AP527" s="64" t="n"/>
      <c r="AQ527" s="64" t="n"/>
      <c r="AR527" s="64" t="n"/>
      <c r="AS527" s="64" t="n"/>
      <c r="AT527" s="64" t="n"/>
      <c r="AU527" s="64" t="n"/>
      <c r="AV527" s="64" t="n"/>
      <c r="AW527" s="65" t="n"/>
      <c r="AX527" s="66" t="n"/>
      <c r="AY527" s="461" t="n"/>
      <c r="AZ527" s="67" t="n"/>
      <c r="BA527" s="66" t="n"/>
      <c r="BB527" s="66" t="n"/>
      <c r="BC527" s="66" t="n"/>
      <c r="BD527" s="66" t="n"/>
      <c r="BE527" s="66" t="n"/>
      <c r="BF527" s="24" t="n"/>
      <c r="BG527" s="68" t="n"/>
      <c r="BH527" s="68" t="n"/>
      <c r="BI527" s="68" t="n"/>
      <c r="BJ527" s="68" t="n"/>
      <c r="BK527" s="68" t="n"/>
      <c r="BL527" s="68" t="n"/>
      <c r="BM527" s="68" t="n"/>
      <c r="BN527" s="68" t="n"/>
      <c r="BO527" s="68" t="n"/>
      <c r="BP527" s="68" t="n"/>
      <c r="BQ527" s="68" t="n"/>
      <c r="BR527" s="68" t="n"/>
      <c r="BS527" s="68" t="n"/>
      <c r="BT527" s="68" t="n"/>
      <c r="BU527" s="68" t="n"/>
      <c r="BV527" s="68" t="n"/>
      <c r="BW527" s="68" t="n"/>
      <c r="BX527" s="68" t="n"/>
      <c r="BY527" s="68" t="n"/>
      <c r="BZ527" s="68" t="n"/>
      <c r="CA527" s="68" t="n"/>
      <c r="CB527" s="68" t="n"/>
      <c r="CC527" s="68" t="n"/>
      <c r="CD527" s="68" t="n"/>
      <c r="CE527" s="68" t="n"/>
      <c r="CF527" s="68" t="n"/>
      <c r="CG527" s="68" t="n"/>
      <c r="CH527" s="68" t="n"/>
      <c r="CI527" s="68" t="n"/>
      <c r="CJ527" s="68" t="n"/>
      <c r="CK527" s="68" t="n"/>
      <c r="CL527" s="68" t="n"/>
      <c r="CM527" s="68" t="n"/>
      <c r="CN527" s="68" t="n"/>
      <c r="CO527" s="68" t="n"/>
      <c r="CP527" s="68" t="n"/>
      <c r="CQ527" s="68" t="n"/>
      <c r="CR527" s="68" t="n"/>
      <c r="CS527" s="68" t="n"/>
      <c r="CT527" s="68" t="n"/>
      <c r="CU527" s="68" t="n"/>
      <c r="CV527" s="68" t="n"/>
    </row>
    <row r="528" ht="31.5" customFormat="1" customHeight="1" s="69">
      <c r="A528" s="56" t="n"/>
      <c r="B528" s="57" t="n"/>
      <c r="C528" s="57" t="n"/>
      <c r="D528" s="57" t="n"/>
      <c r="E528" s="57" t="n"/>
      <c r="F528" s="58" t="n"/>
      <c r="G528" s="59" t="n"/>
      <c r="H528" s="59" t="n"/>
      <c r="I528" s="59" t="n"/>
      <c r="J528" s="59" t="n"/>
      <c r="K528" s="153" t="n"/>
      <c r="L528" s="154" t="n"/>
      <c r="M528" s="155" t="n"/>
      <c r="N528" s="94" t="n"/>
      <c r="O528" s="94" t="n"/>
      <c r="P528" s="94" t="n"/>
      <c r="Q528" s="94" t="n"/>
      <c r="R528" s="94" t="n"/>
      <c r="S528" s="60" t="n"/>
      <c r="T528" s="60" t="n"/>
      <c r="U528" s="94" t="n"/>
      <c r="V528" s="94" t="n"/>
      <c r="W528" s="94" t="n"/>
      <c r="X528" s="94" t="n"/>
      <c r="Y528" s="94" t="n"/>
      <c r="Z528" s="60" t="n"/>
      <c r="AA528" s="60" t="n"/>
      <c r="AB528" s="94" t="n"/>
      <c r="AC528" s="94" t="n"/>
      <c r="AD528" s="94" t="n"/>
      <c r="AE528" s="94" t="n"/>
      <c r="AF528" s="94" t="n"/>
      <c r="AG528" s="60" t="n"/>
      <c r="AH528" s="60" t="n"/>
      <c r="AI528" s="61" t="n"/>
      <c r="AJ528" s="62" t="n"/>
      <c r="AK528" s="63" t="n"/>
      <c r="AL528" s="60" t="n"/>
      <c r="AM528" s="60" t="n"/>
      <c r="AN528" s="64" t="n"/>
      <c r="AO528" s="64" t="n"/>
      <c r="AP528" s="64" t="n"/>
      <c r="AQ528" s="64" t="n"/>
      <c r="AR528" s="64" t="n"/>
      <c r="AS528" s="64" t="n"/>
      <c r="AT528" s="64" t="n"/>
      <c r="AU528" s="64" t="n"/>
      <c r="AV528" s="64" t="n"/>
      <c r="AW528" s="65" t="n"/>
      <c r="AX528" s="66" t="n"/>
      <c r="AY528" s="461" t="n"/>
      <c r="AZ528" s="67" t="n"/>
      <c r="BA528" s="66" t="n"/>
      <c r="BB528" s="66" t="n"/>
      <c r="BC528" s="66" t="n"/>
      <c r="BD528" s="66" t="n"/>
      <c r="BE528" s="66" t="n"/>
      <c r="BF528" s="24" t="n"/>
      <c r="BG528" s="68" t="n"/>
      <c r="BH528" s="68" t="n"/>
      <c r="BI528" s="68" t="n"/>
      <c r="BJ528" s="68" t="n"/>
      <c r="BK528" s="68" t="n"/>
      <c r="BL528" s="68" t="n"/>
      <c r="BM528" s="68" t="n"/>
      <c r="BN528" s="68" t="n"/>
      <c r="BO528" s="68" t="n"/>
      <c r="BP528" s="68" t="n"/>
      <c r="BQ528" s="68" t="n"/>
      <c r="BR528" s="68" t="n"/>
      <c r="BS528" s="68" t="n"/>
      <c r="BT528" s="68" t="n"/>
      <c r="BU528" s="68" t="n"/>
      <c r="BV528" s="68" t="n"/>
      <c r="BW528" s="68" t="n"/>
      <c r="BX528" s="68" t="n"/>
      <c r="BY528" s="68" t="n"/>
      <c r="BZ528" s="68" t="n"/>
      <c r="CA528" s="68" t="n"/>
      <c r="CB528" s="68" t="n"/>
      <c r="CC528" s="68" t="n"/>
      <c r="CD528" s="68" t="n"/>
      <c r="CE528" s="68" t="n"/>
      <c r="CF528" s="68" t="n"/>
      <c r="CG528" s="68" t="n"/>
      <c r="CH528" s="68" t="n"/>
      <c r="CI528" s="68" t="n"/>
      <c r="CJ528" s="68" t="n"/>
      <c r="CK528" s="68" t="n"/>
      <c r="CL528" s="68" t="n"/>
      <c r="CM528" s="68" t="n"/>
      <c r="CN528" s="68" t="n"/>
      <c r="CO528" s="68" t="n"/>
      <c r="CP528" s="68" t="n"/>
      <c r="CQ528" s="68" t="n"/>
      <c r="CR528" s="68" t="n"/>
      <c r="CS528" s="68" t="n"/>
      <c r="CT528" s="68" t="n"/>
      <c r="CU528" s="68" t="n"/>
      <c r="CV528" s="68" t="n"/>
    </row>
    <row r="529" ht="31.5" customFormat="1" customHeight="1" s="69">
      <c r="A529" s="56" t="n"/>
      <c r="B529" s="57" t="n"/>
      <c r="C529" s="57" t="n"/>
      <c r="D529" s="57" t="n"/>
      <c r="E529" s="57" t="n"/>
      <c r="F529" s="58" t="n"/>
      <c r="G529" s="59" t="n"/>
      <c r="H529" s="59" t="n"/>
      <c r="I529" s="59" t="n"/>
      <c r="J529" s="59" t="n"/>
      <c r="K529" s="153" t="n"/>
      <c r="L529" s="154" t="n"/>
      <c r="M529" s="155" t="n"/>
      <c r="N529" s="94" t="n"/>
      <c r="O529" s="94" t="n"/>
      <c r="P529" s="94" t="n"/>
      <c r="Q529" s="94" t="n"/>
      <c r="R529" s="94" t="n"/>
      <c r="S529" s="60" t="n"/>
      <c r="T529" s="60" t="n"/>
      <c r="U529" s="94" t="n"/>
      <c r="V529" s="94" t="n"/>
      <c r="W529" s="94" t="n"/>
      <c r="X529" s="94" t="n"/>
      <c r="Y529" s="94" t="n"/>
      <c r="Z529" s="60" t="n"/>
      <c r="AA529" s="60" t="n"/>
      <c r="AB529" s="94" t="n"/>
      <c r="AC529" s="94" t="n"/>
      <c r="AD529" s="94" t="n"/>
      <c r="AE529" s="94" t="n"/>
      <c r="AF529" s="94" t="n"/>
      <c r="AG529" s="60" t="n"/>
      <c r="AH529" s="60" t="n"/>
      <c r="AI529" s="61" t="n"/>
      <c r="AJ529" s="62" t="n"/>
      <c r="AK529" s="63" t="n"/>
      <c r="AL529" s="60" t="n"/>
      <c r="AM529" s="60" t="n"/>
      <c r="AN529" s="64" t="n"/>
      <c r="AO529" s="64" t="n"/>
      <c r="AP529" s="64" t="n"/>
      <c r="AQ529" s="64" t="n"/>
      <c r="AR529" s="64" t="n"/>
      <c r="AS529" s="64" t="n"/>
      <c r="AT529" s="64" t="n"/>
      <c r="AU529" s="64" t="n"/>
      <c r="AV529" s="64" t="n"/>
      <c r="AW529" s="65" t="n"/>
      <c r="AX529" s="66" t="n"/>
      <c r="AY529" s="461" t="n"/>
      <c r="AZ529" s="67" t="n"/>
      <c r="BA529" s="66" t="n"/>
      <c r="BB529" s="66" t="n"/>
      <c r="BC529" s="66" t="n"/>
      <c r="BD529" s="66" t="n"/>
      <c r="BE529" s="66" t="n"/>
      <c r="BF529" s="24" t="n"/>
      <c r="BG529" s="68" t="n"/>
      <c r="BH529" s="68" t="n"/>
      <c r="BI529" s="68" t="n"/>
      <c r="BJ529" s="68" t="n"/>
      <c r="BK529" s="68" t="n"/>
      <c r="BL529" s="68" t="n"/>
      <c r="BM529" s="68" t="n"/>
      <c r="BN529" s="68" t="n"/>
      <c r="BO529" s="68" t="n"/>
      <c r="BP529" s="68" t="n"/>
      <c r="BQ529" s="68" t="n"/>
      <c r="BR529" s="68" t="n"/>
      <c r="BS529" s="68" t="n"/>
      <c r="BT529" s="68" t="n"/>
      <c r="BU529" s="68" t="n"/>
      <c r="BV529" s="68" t="n"/>
      <c r="BW529" s="68" t="n"/>
      <c r="BX529" s="68" t="n"/>
      <c r="BY529" s="68" t="n"/>
      <c r="BZ529" s="68" t="n"/>
      <c r="CA529" s="68" t="n"/>
      <c r="CB529" s="68" t="n"/>
      <c r="CC529" s="68" t="n"/>
      <c r="CD529" s="68" t="n"/>
      <c r="CE529" s="68" t="n"/>
      <c r="CF529" s="68" t="n"/>
      <c r="CG529" s="68" t="n"/>
      <c r="CH529" s="68" t="n"/>
      <c r="CI529" s="68" t="n"/>
      <c r="CJ529" s="68" t="n"/>
      <c r="CK529" s="68" t="n"/>
      <c r="CL529" s="68" t="n"/>
      <c r="CM529" s="68" t="n"/>
      <c r="CN529" s="68" t="n"/>
      <c r="CO529" s="68" t="n"/>
      <c r="CP529" s="68" t="n"/>
      <c r="CQ529" s="68" t="n"/>
      <c r="CR529" s="68" t="n"/>
      <c r="CS529" s="68" t="n"/>
      <c r="CT529" s="68" t="n"/>
      <c r="CU529" s="68" t="n"/>
      <c r="CV529" s="68" t="n"/>
    </row>
    <row r="530" ht="31.5" customFormat="1" customHeight="1" s="69">
      <c r="A530" s="56" t="n"/>
      <c r="B530" s="57" t="n"/>
      <c r="C530" s="57" t="n"/>
      <c r="D530" s="57" t="n"/>
      <c r="E530" s="57" t="n"/>
      <c r="F530" s="58" t="n"/>
      <c r="G530" s="59" t="n"/>
      <c r="H530" s="59" t="n"/>
      <c r="I530" s="59" t="n"/>
      <c r="J530" s="59" t="n"/>
      <c r="K530" s="153" t="n"/>
      <c r="L530" s="154" t="n"/>
      <c r="M530" s="155" t="n"/>
      <c r="N530" s="94" t="n"/>
      <c r="O530" s="94" t="n"/>
      <c r="P530" s="94" t="n"/>
      <c r="Q530" s="94" t="n"/>
      <c r="R530" s="94" t="n"/>
      <c r="S530" s="60" t="n"/>
      <c r="T530" s="60" t="n"/>
      <c r="U530" s="94" t="n"/>
      <c r="V530" s="94" t="n"/>
      <c r="W530" s="94" t="n"/>
      <c r="X530" s="94" t="n"/>
      <c r="Y530" s="94" t="n"/>
      <c r="Z530" s="60" t="n"/>
      <c r="AA530" s="60" t="n"/>
      <c r="AB530" s="94" t="n"/>
      <c r="AC530" s="94" t="n"/>
      <c r="AD530" s="94" t="n"/>
      <c r="AE530" s="94" t="n"/>
      <c r="AF530" s="94" t="n"/>
      <c r="AG530" s="60" t="n"/>
      <c r="AH530" s="60" t="n"/>
      <c r="AI530" s="61" t="n"/>
      <c r="AJ530" s="62" t="n"/>
      <c r="AK530" s="63" t="n"/>
      <c r="AL530" s="60" t="n"/>
      <c r="AM530" s="60" t="n"/>
      <c r="AN530" s="64" t="n"/>
      <c r="AO530" s="64" t="n"/>
      <c r="AP530" s="64" t="n"/>
      <c r="AQ530" s="64" t="n"/>
      <c r="AR530" s="64" t="n"/>
      <c r="AS530" s="64" t="n"/>
      <c r="AT530" s="64" t="n"/>
      <c r="AU530" s="64" t="n"/>
      <c r="AV530" s="64" t="n"/>
      <c r="AW530" s="65" t="n"/>
      <c r="AX530" s="66" t="n"/>
      <c r="AY530" s="461" t="n"/>
      <c r="AZ530" s="67" t="n"/>
      <c r="BA530" s="66" t="n"/>
      <c r="BB530" s="66" t="n"/>
      <c r="BC530" s="66" t="n"/>
      <c r="BD530" s="66" t="n"/>
      <c r="BE530" s="66" t="n"/>
      <c r="BF530" s="24" t="n"/>
      <c r="BG530" s="68" t="n"/>
      <c r="BH530" s="68" t="n"/>
      <c r="BI530" s="68" t="n"/>
      <c r="BJ530" s="68" t="n"/>
      <c r="BK530" s="68" t="n"/>
      <c r="BL530" s="68" t="n"/>
      <c r="BM530" s="68" t="n"/>
      <c r="BN530" s="68" t="n"/>
      <c r="BO530" s="68" t="n"/>
      <c r="BP530" s="68" t="n"/>
      <c r="BQ530" s="68" t="n"/>
      <c r="BR530" s="68" t="n"/>
      <c r="BS530" s="68" t="n"/>
      <c r="BT530" s="68" t="n"/>
      <c r="BU530" s="68" t="n"/>
      <c r="BV530" s="68" t="n"/>
      <c r="BW530" s="68" t="n"/>
      <c r="BX530" s="68" t="n"/>
      <c r="BY530" s="68" t="n"/>
      <c r="BZ530" s="68" t="n"/>
      <c r="CA530" s="68" t="n"/>
      <c r="CB530" s="68" t="n"/>
      <c r="CC530" s="68" t="n"/>
      <c r="CD530" s="68" t="n"/>
      <c r="CE530" s="68" t="n"/>
      <c r="CF530" s="68" t="n"/>
      <c r="CG530" s="68" t="n"/>
      <c r="CH530" s="68" t="n"/>
      <c r="CI530" s="68" t="n"/>
      <c r="CJ530" s="68" t="n"/>
      <c r="CK530" s="68" t="n"/>
      <c r="CL530" s="68" t="n"/>
      <c r="CM530" s="68" t="n"/>
      <c r="CN530" s="68" t="n"/>
      <c r="CO530" s="68" t="n"/>
      <c r="CP530" s="68" t="n"/>
      <c r="CQ530" s="68" t="n"/>
      <c r="CR530" s="68" t="n"/>
      <c r="CS530" s="68" t="n"/>
      <c r="CT530" s="68" t="n"/>
      <c r="CU530" s="68" t="n"/>
      <c r="CV530" s="68" t="n"/>
    </row>
    <row r="531" ht="31.5" customFormat="1" customHeight="1" s="69">
      <c r="A531" s="56" t="n"/>
      <c r="B531" s="57" t="n"/>
      <c r="C531" s="57" t="n"/>
      <c r="D531" s="57" t="n"/>
      <c r="E531" s="57" t="n"/>
      <c r="F531" s="58" t="n"/>
      <c r="G531" s="59" t="n"/>
      <c r="H531" s="59" t="n"/>
      <c r="I531" s="59" t="n"/>
      <c r="J531" s="59" t="n"/>
      <c r="K531" s="153" t="n"/>
      <c r="L531" s="154" t="n"/>
      <c r="M531" s="155" t="n"/>
      <c r="N531" s="94" t="n"/>
      <c r="O531" s="94" t="n"/>
      <c r="P531" s="94" t="n"/>
      <c r="Q531" s="94" t="n"/>
      <c r="R531" s="94" t="n"/>
      <c r="S531" s="60" t="n"/>
      <c r="T531" s="60" t="n"/>
      <c r="U531" s="94" t="n"/>
      <c r="V531" s="94" t="n"/>
      <c r="W531" s="94" t="n"/>
      <c r="X531" s="94" t="n"/>
      <c r="Y531" s="94" t="n"/>
      <c r="Z531" s="60" t="n"/>
      <c r="AA531" s="60" t="n"/>
      <c r="AB531" s="94" t="n"/>
      <c r="AC531" s="94" t="n"/>
      <c r="AD531" s="94" t="n"/>
      <c r="AE531" s="94" t="n"/>
      <c r="AF531" s="94" t="n"/>
      <c r="AG531" s="60" t="n"/>
      <c r="AH531" s="60" t="n"/>
      <c r="AI531" s="61" t="n"/>
      <c r="AJ531" s="62" t="n"/>
      <c r="AK531" s="63" t="n"/>
      <c r="AL531" s="60" t="n"/>
      <c r="AM531" s="60" t="n"/>
      <c r="AN531" s="64" t="n"/>
      <c r="AO531" s="64" t="n"/>
      <c r="AP531" s="64" t="n"/>
      <c r="AQ531" s="64" t="n"/>
      <c r="AR531" s="64" t="n"/>
      <c r="AS531" s="64" t="n"/>
      <c r="AT531" s="64" t="n"/>
      <c r="AU531" s="64" t="n"/>
      <c r="AV531" s="64" t="n"/>
      <c r="AW531" s="65" t="n"/>
      <c r="AX531" s="66" t="n"/>
      <c r="AY531" s="461" t="n"/>
      <c r="AZ531" s="67" t="n"/>
      <c r="BA531" s="66" t="n"/>
      <c r="BB531" s="66" t="n"/>
      <c r="BC531" s="66" t="n"/>
      <c r="BD531" s="66" t="n"/>
      <c r="BE531" s="66" t="n"/>
      <c r="BF531" s="24" t="n"/>
      <c r="BG531" s="68" t="n"/>
      <c r="BH531" s="68" t="n"/>
      <c r="BI531" s="68" t="n"/>
      <c r="BJ531" s="68" t="n"/>
      <c r="BK531" s="68" t="n"/>
      <c r="BL531" s="68" t="n"/>
      <c r="BM531" s="68" t="n"/>
      <c r="BN531" s="68" t="n"/>
      <c r="BO531" s="68" t="n"/>
      <c r="BP531" s="68" t="n"/>
      <c r="BQ531" s="68" t="n"/>
      <c r="BR531" s="68" t="n"/>
      <c r="BS531" s="68" t="n"/>
      <c r="BT531" s="68" t="n"/>
      <c r="BU531" s="68" t="n"/>
      <c r="BV531" s="68" t="n"/>
      <c r="BW531" s="68" t="n"/>
      <c r="BX531" s="68" t="n"/>
      <c r="BY531" s="68" t="n"/>
      <c r="BZ531" s="68" t="n"/>
      <c r="CA531" s="68" t="n"/>
      <c r="CB531" s="68" t="n"/>
      <c r="CC531" s="68" t="n"/>
      <c r="CD531" s="68" t="n"/>
      <c r="CE531" s="68" t="n"/>
      <c r="CF531" s="68" t="n"/>
      <c r="CG531" s="68" t="n"/>
      <c r="CH531" s="68" t="n"/>
      <c r="CI531" s="68" t="n"/>
      <c r="CJ531" s="68" t="n"/>
      <c r="CK531" s="68" t="n"/>
      <c r="CL531" s="68" t="n"/>
      <c r="CM531" s="68" t="n"/>
      <c r="CN531" s="68" t="n"/>
      <c r="CO531" s="68" t="n"/>
      <c r="CP531" s="68" t="n"/>
      <c r="CQ531" s="68" t="n"/>
      <c r="CR531" s="68" t="n"/>
      <c r="CS531" s="68" t="n"/>
      <c r="CT531" s="68" t="n"/>
      <c r="CU531" s="68" t="n"/>
      <c r="CV531" s="68" t="n"/>
    </row>
    <row r="532" ht="31.5" customFormat="1" customHeight="1" s="69">
      <c r="A532" s="56" t="n"/>
      <c r="B532" s="57" t="n"/>
      <c r="C532" s="57" t="n"/>
      <c r="D532" s="57" t="n"/>
      <c r="E532" s="57" t="n"/>
      <c r="F532" s="58" t="n"/>
      <c r="G532" s="59" t="n"/>
      <c r="H532" s="59" t="n"/>
      <c r="I532" s="59" t="n"/>
      <c r="J532" s="59" t="n"/>
      <c r="K532" s="153" t="n"/>
      <c r="L532" s="154" t="n"/>
      <c r="M532" s="155" t="n"/>
      <c r="N532" s="94" t="n"/>
      <c r="O532" s="94" t="n"/>
      <c r="P532" s="94" t="n"/>
      <c r="Q532" s="94" t="n"/>
      <c r="R532" s="94" t="n"/>
      <c r="S532" s="60" t="n"/>
      <c r="T532" s="60" t="n"/>
      <c r="U532" s="94" t="n"/>
      <c r="V532" s="94" t="n"/>
      <c r="W532" s="94" t="n"/>
      <c r="X532" s="94" t="n"/>
      <c r="Y532" s="94" t="n"/>
      <c r="Z532" s="60" t="n"/>
      <c r="AA532" s="60" t="n"/>
      <c r="AB532" s="94" t="n"/>
      <c r="AC532" s="94" t="n"/>
      <c r="AD532" s="94" t="n"/>
      <c r="AE532" s="94" t="n"/>
      <c r="AF532" s="94" t="n"/>
      <c r="AG532" s="60" t="n"/>
      <c r="AH532" s="60" t="n"/>
      <c r="AI532" s="61" t="n"/>
      <c r="AJ532" s="62" t="n"/>
      <c r="AK532" s="63" t="n"/>
      <c r="AL532" s="60" t="n"/>
      <c r="AM532" s="60" t="n"/>
      <c r="AN532" s="64" t="n"/>
      <c r="AO532" s="64" t="n"/>
      <c r="AP532" s="64" t="n"/>
      <c r="AQ532" s="64" t="n"/>
      <c r="AR532" s="64" t="n"/>
      <c r="AS532" s="64" t="n"/>
      <c r="AT532" s="64" t="n"/>
      <c r="AU532" s="64" t="n"/>
      <c r="AV532" s="64" t="n"/>
      <c r="AW532" s="65" t="n"/>
      <c r="AX532" s="66" t="n"/>
      <c r="AY532" s="461" t="n"/>
      <c r="AZ532" s="67" t="n"/>
      <c r="BA532" s="66" t="n"/>
      <c r="BB532" s="66" t="n"/>
      <c r="BC532" s="66" t="n"/>
      <c r="BD532" s="66" t="n"/>
      <c r="BE532" s="66" t="n"/>
      <c r="BF532" s="24" t="n"/>
      <c r="BG532" s="68" t="n"/>
      <c r="BH532" s="68" t="n"/>
      <c r="BI532" s="68" t="n"/>
      <c r="BJ532" s="68" t="n"/>
      <c r="BK532" s="68" t="n"/>
      <c r="BL532" s="68" t="n"/>
      <c r="BM532" s="68" t="n"/>
      <c r="BN532" s="68" t="n"/>
      <c r="BO532" s="68" t="n"/>
      <c r="BP532" s="68" t="n"/>
      <c r="BQ532" s="68" t="n"/>
      <c r="BR532" s="68" t="n"/>
      <c r="BS532" s="68" t="n"/>
      <c r="BT532" s="68" t="n"/>
      <c r="BU532" s="68" t="n"/>
      <c r="BV532" s="68" t="n"/>
      <c r="BW532" s="68" t="n"/>
      <c r="BX532" s="68" t="n"/>
      <c r="BY532" s="68" t="n"/>
      <c r="BZ532" s="68" t="n"/>
      <c r="CA532" s="68" t="n"/>
      <c r="CB532" s="68" t="n"/>
      <c r="CC532" s="68" t="n"/>
      <c r="CD532" s="68" t="n"/>
      <c r="CE532" s="68" t="n"/>
      <c r="CF532" s="68" t="n"/>
      <c r="CG532" s="68" t="n"/>
      <c r="CH532" s="68" t="n"/>
      <c r="CI532" s="68" t="n"/>
      <c r="CJ532" s="68" t="n"/>
      <c r="CK532" s="68" t="n"/>
      <c r="CL532" s="68" t="n"/>
      <c r="CM532" s="68" t="n"/>
      <c r="CN532" s="68" t="n"/>
      <c r="CO532" s="68" t="n"/>
      <c r="CP532" s="68" t="n"/>
      <c r="CQ532" s="68" t="n"/>
      <c r="CR532" s="68" t="n"/>
      <c r="CS532" s="68" t="n"/>
      <c r="CT532" s="68" t="n"/>
      <c r="CU532" s="68" t="n"/>
      <c r="CV532" s="68" t="n"/>
    </row>
    <row r="533" ht="31.5" customFormat="1" customHeight="1" s="69">
      <c r="A533" s="56" t="n"/>
      <c r="B533" s="57" t="n"/>
      <c r="C533" s="57" t="n"/>
      <c r="D533" s="57" t="n"/>
      <c r="E533" s="57" t="n"/>
      <c r="F533" s="58" t="n"/>
      <c r="G533" s="59" t="n"/>
      <c r="H533" s="59" t="n"/>
      <c r="I533" s="59" t="n"/>
      <c r="J533" s="59" t="n"/>
      <c r="K533" s="153" t="n"/>
      <c r="L533" s="154" t="n"/>
      <c r="M533" s="155" t="n"/>
      <c r="N533" s="94" t="n"/>
      <c r="O533" s="94" t="n"/>
      <c r="P533" s="94" t="n"/>
      <c r="Q533" s="94" t="n"/>
      <c r="R533" s="94" t="n"/>
      <c r="S533" s="60" t="n"/>
      <c r="T533" s="60" t="n"/>
      <c r="U533" s="94" t="n"/>
      <c r="V533" s="94" t="n"/>
      <c r="W533" s="94" t="n"/>
      <c r="X533" s="94" t="n"/>
      <c r="Y533" s="94" t="n"/>
      <c r="Z533" s="60" t="n"/>
      <c r="AA533" s="60" t="n"/>
      <c r="AB533" s="94" t="n"/>
      <c r="AC533" s="94" t="n"/>
      <c r="AD533" s="94" t="n"/>
      <c r="AE533" s="94" t="n"/>
      <c r="AF533" s="94" t="n"/>
      <c r="AG533" s="60" t="n"/>
      <c r="AH533" s="60" t="n"/>
      <c r="AI533" s="61" t="n"/>
      <c r="AJ533" s="62" t="n"/>
      <c r="AK533" s="63" t="n"/>
      <c r="AL533" s="60" t="n"/>
      <c r="AM533" s="60" t="n"/>
      <c r="AN533" s="64" t="n"/>
      <c r="AO533" s="64" t="n"/>
      <c r="AP533" s="64" t="n"/>
      <c r="AQ533" s="64" t="n"/>
      <c r="AR533" s="64" t="n"/>
      <c r="AS533" s="64" t="n"/>
      <c r="AT533" s="64" t="n"/>
      <c r="AU533" s="64" t="n"/>
      <c r="AV533" s="64" t="n"/>
      <c r="AW533" s="65" t="n"/>
      <c r="AX533" s="66" t="n"/>
      <c r="AY533" s="461" t="n"/>
      <c r="AZ533" s="67" t="n"/>
      <c r="BA533" s="66" t="n"/>
      <c r="BB533" s="66" t="n"/>
      <c r="BC533" s="66" t="n"/>
      <c r="BD533" s="66" t="n"/>
      <c r="BE533" s="66" t="n"/>
      <c r="BF533" s="24" t="n"/>
      <c r="BG533" s="68" t="n"/>
      <c r="BH533" s="68" t="n"/>
      <c r="BI533" s="68" t="n"/>
      <c r="BJ533" s="68" t="n"/>
      <c r="BK533" s="68" t="n"/>
      <c r="BL533" s="68" t="n"/>
      <c r="BM533" s="68" t="n"/>
      <c r="BN533" s="68" t="n"/>
      <c r="BO533" s="68" t="n"/>
      <c r="BP533" s="68" t="n"/>
      <c r="BQ533" s="68" t="n"/>
      <c r="BR533" s="68" t="n"/>
      <c r="BS533" s="68" t="n"/>
      <c r="BT533" s="68" t="n"/>
      <c r="BU533" s="68" t="n"/>
      <c r="BV533" s="68" t="n"/>
      <c r="BW533" s="68" t="n"/>
      <c r="BX533" s="68" t="n"/>
      <c r="BY533" s="68" t="n"/>
      <c r="BZ533" s="68" t="n"/>
      <c r="CA533" s="68" t="n"/>
      <c r="CB533" s="68" t="n"/>
      <c r="CC533" s="68" t="n"/>
      <c r="CD533" s="68" t="n"/>
      <c r="CE533" s="68" t="n"/>
      <c r="CF533" s="68" t="n"/>
      <c r="CG533" s="68" t="n"/>
      <c r="CH533" s="68" t="n"/>
      <c r="CI533" s="68" t="n"/>
      <c r="CJ533" s="68" t="n"/>
      <c r="CK533" s="68" t="n"/>
      <c r="CL533" s="68" t="n"/>
      <c r="CM533" s="68" t="n"/>
      <c r="CN533" s="68" t="n"/>
      <c r="CO533" s="68" t="n"/>
      <c r="CP533" s="68" t="n"/>
      <c r="CQ533" s="68" t="n"/>
      <c r="CR533" s="68" t="n"/>
      <c r="CS533" s="68" t="n"/>
      <c r="CT533" s="68" t="n"/>
      <c r="CU533" s="68" t="n"/>
      <c r="CV533" s="68" t="n"/>
    </row>
    <row r="534" ht="31.5" customFormat="1" customHeight="1" s="69">
      <c r="A534" s="56" t="n"/>
      <c r="B534" s="57" t="n"/>
      <c r="C534" s="57" t="n"/>
      <c r="D534" s="57" t="n"/>
      <c r="E534" s="57" t="n"/>
      <c r="F534" s="58" t="n"/>
      <c r="G534" s="59" t="n"/>
      <c r="H534" s="59" t="n"/>
      <c r="I534" s="59" t="n"/>
      <c r="J534" s="59" t="n"/>
      <c r="K534" s="153" t="n"/>
      <c r="L534" s="154" t="n"/>
      <c r="M534" s="155" t="n"/>
      <c r="N534" s="94" t="n"/>
      <c r="O534" s="94" t="n"/>
      <c r="P534" s="94" t="n"/>
      <c r="Q534" s="94" t="n"/>
      <c r="R534" s="94" t="n"/>
      <c r="S534" s="60" t="n"/>
      <c r="T534" s="60" t="n"/>
      <c r="U534" s="94" t="n"/>
      <c r="V534" s="94" t="n"/>
      <c r="W534" s="94" t="n"/>
      <c r="X534" s="94" t="n"/>
      <c r="Y534" s="94" t="n"/>
      <c r="Z534" s="60" t="n"/>
      <c r="AA534" s="60" t="n"/>
      <c r="AB534" s="94" t="n"/>
      <c r="AC534" s="94" t="n"/>
      <c r="AD534" s="94" t="n"/>
      <c r="AE534" s="94" t="n"/>
      <c r="AF534" s="94" t="n"/>
      <c r="AG534" s="60" t="n"/>
      <c r="AH534" s="60" t="n"/>
      <c r="AI534" s="61" t="n"/>
      <c r="AJ534" s="62" t="n"/>
      <c r="AK534" s="63" t="n"/>
      <c r="AL534" s="60" t="n"/>
      <c r="AM534" s="60" t="n"/>
      <c r="AN534" s="64" t="n"/>
      <c r="AO534" s="64" t="n"/>
      <c r="AP534" s="64" t="n"/>
      <c r="AQ534" s="64" t="n"/>
      <c r="AR534" s="64" t="n"/>
      <c r="AS534" s="64" t="n"/>
      <c r="AT534" s="64" t="n"/>
      <c r="AU534" s="64" t="n"/>
      <c r="AV534" s="64" t="n"/>
      <c r="AW534" s="65" t="n"/>
      <c r="AX534" s="66" t="n"/>
      <c r="AY534" s="461" t="n"/>
      <c r="AZ534" s="67" t="n"/>
      <c r="BA534" s="66" t="n"/>
      <c r="BB534" s="66" t="n"/>
      <c r="BC534" s="66" t="n"/>
      <c r="BD534" s="66" t="n"/>
      <c r="BE534" s="66" t="n"/>
      <c r="BF534" s="24" t="n"/>
      <c r="BG534" s="68" t="n"/>
      <c r="BH534" s="68" t="n"/>
      <c r="BI534" s="68" t="n"/>
      <c r="BJ534" s="68" t="n"/>
      <c r="BK534" s="68" t="n"/>
      <c r="BL534" s="68" t="n"/>
      <c r="BM534" s="68" t="n"/>
      <c r="BN534" s="68" t="n"/>
      <c r="BO534" s="68" t="n"/>
      <c r="BP534" s="68" t="n"/>
      <c r="BQ534" s="68" t="n"/>
      <c r="BR534" s="68" t="n"/>
      <c r="BS534" s="68" t="n"/>
      <c r="BT534" s="68" t="n"/>
      <c r="BU534" s="68" t="n"/>
      <c r="BV534" s="68" t="n"/>
      <c r="BW534" s="68" t="n"/>
      <c r="BX534" s="68" t="n"/>
      <c r="BY534" s="68" t="n"/>
      <c r="BZ534" s="68" t="n"/>
      <c r="CA534" s="68" t="n"/>
      <c r="CB534" s="68" t="n"/>
      <c r="CC534" s="68" t="n"/>
      <c r="CD534" s="68" t="n"/>
      <c r="CE534" s="68" t="n"/>
      <c r="CF534" s="68" t="n"/>
      <c r="CG534" s="68" t="n"/>
      <c r="CH534" s="68" t="n"/>
      <c r="CI534" s="68" t="n"/>
      <c r="CJ534" s="68" t="n"/>
      <c r="CK534" s="68" t="n"/>
      <c r="CL534" s="68" t="n"/>
      <c r="CM534" s="68" t="n"/>
      <c r="CN534" s="68" t="n"/>
      <c r="CO534" s="68" t="n"/>
      <c r="CP534" s="68" t="n"/>
      <c r="CQ534" s="68" t="n"/>
      <c r="CR534" s="68" t="n"/>
      <c r="CS534" s="68" t="n"/>
      <c r="CT534" s="68" t="n"/>
      <c r="CU534" s="68" t="n"/>
      <c r="CV534" s="68" t="n"/>
    </row>
    <row r="535" ht="31.5" customFormat="1" customHeight="1" s="69">
      <c r="A535" s="56" t="n"/>
      <c r="B535" s="57" t="n"/>
      <c r="C535" s="57" t="n"/>
      <c r="D535" s="57" t="n"/>
      <c r="E535" s="57" t="n"/>
      <c r="F535" s="58" t="n"/>
      <c r="G535" s="59" t="n"/>
      <c r="H535" s="59" t="n"/>
      <c r="I535" s="59" t="n"/>
      <c r="J535" s="59" t="n"/>
      <c r="K535" s="153" t="n"/>
      <c r="L535" s="154" t="n"/>
      <c r="M535" s="155" t="n"/>
      <c r="N535" s="94" t="n"/>
      <c r="O535" s="94" t="n"/>
      <c r="P535" s="94" t="n"/>
      <c r="Q535" s="94" t="n"/>
      <c r="R535" s="94" t="n"/>
      <c r="S535" s="60" t="n"/>
      <c r="T535" s="60" t="n"/>
      <c r="U535" s="94" t="n"/>
      <c r="V535" s="94" t="n"/>
      <c r="W535" s="94" t="n"/>
      <c r="X535" s="94" t="n"/>
      <c r="Y535" s="94" t="n"/>
      <c r="Z535" s="60" t="n"/>
      <c r="AA535" s="60" t="n"/>
      <c r="AB535" s="94" t="n"/>
      <c r="AC535" s="94" t="n"/>
      <c r="AD535" s="94" t="n"/>
      <c r="AE535" s="94" t="n"/>
      <c r="AF535" s="94" t="n"/>
      <c r="AG535" s="60" t="n"/>
      <c r="AH535" s="60" t="n"/>
      <c r="AI535" s="61" t="n"/>
      <c r="AJ535" s="62" t="n"/>
      <c r="AK535" s="63" t="n"/>
      <c r="AL535" s="60" t="n"/>
      <c r="AM535" s="60" t="n"/>
      <c r="AN535" s="64" t="n"/>
      <c r="AO535" s="64" t="n"/>
      <c r="AP535" s="64" t="n"/>
      <c r="AQ535" s="64" t="n"/>
      <c r="AR535" s="64" t="n"/>
      <c r="AS535" s="64" t="n"/>
      <c r="AT535" s="64" t="n"/>
      <c r="AU535" s="64" t="n"/>
      <c r="AV535" s="64" t="n"/>
      <c r="AW535" s="65" t="n"/>
      <c r="AX535" s="66" t="n"/>
      <c r="AY535" s="461" t="n"/>
      <c r="AZ535" s="67" t="n"/>
      <c r="BA535" s="66" t="n"/>
      <c r="BB535" s="66" t="n"/>
      <c r="BC535" s="66" t="n"/>
      <c r="BD535" s="66" t="n"/>
      <c r="BE535" s="66" t="n"/>
      <c r="BF535" s="24" t="n"/>
      <c r="BG535" s="68" t="n"/>
      <c r="BH535" s="68" t="n"/>
      <c r="BI535" s="68" t="n"/>
      <c r="BJ535" s="68" t="n"/>
      <c r="BK535" s="68" t="n"/>
      <c r="BL535" s="68" t="n"/>
      <c r="BM535" s="68" t="n"/>
      <c r="BN535" s="68" t="n"/>
      <c r="BO535" s="68" t="n"/>
      <c r="BP535" s="68" t="n"/>
      <c r="BQ535" s="68" t="n"/>
      <c r="BR535" s="68" t="n"/>
      <c r="BS535" s="68" t="n"/>
      <c r="BT535" s="68" t="n"/>
      <c r="BU535" s="68" t="n"/>
      <c r="BV535" s="68" t="n"/>
      <c r="BW535" s="68" t="n"/>
      <c r="BX535" s="68" t="n"/>
      <c r="BY535" s="68" t="n"/>
      <c r="BZ535" s="68" t="n"/>
      <c r="CA535" s="68" t="n"/>
      <c r="CB535" s="68" t="n"/>
      <c r="CC535" s="68" t="n"/>
      <c r="CD535" s="68" t="n"/>
      <c r="CE535" s="68" t="n"/>
      <c r="CF535" s="68" t="n"/>
      <c r="CG535" s="68" t="n"/>
      <c r="CH535" s="68" t="n"/>
      <c r="CI535" s="68" t="n"/>
      <c r="CJ535" s="68" t="n"/>
      <c r="CK535" s="68" t="n"/>
      <c r="CL535" s="68" t="n"/>
      <c r="CM535" s="68" t="n"/>
      <c r="CN535" s="68" t="n"/>
      <c r="CO535" s="68" t="n"/>
      <c r="CP535" s="68" t="n"/>
      <c r="CQ535" s="68" t="n"/>
      <c r="CR535" s="68" t="n"/>
      <c r="CS535" s="68" t="n"/>
      <c r="CT535" s="68" t="n"/>
      <c r="CU535" s="68" t="n"/>
      <c r="CV535" s="68" t="n"/>
    </row>
    <row r="536" ht="31.5" customFormat="1" customHeight="1" s="69">
      <c r="A536" s="56" t="n"/>
      <c r="B536" s="57" t="n"/>
      <c r="C536" s="57" t="n"/>
      <c r="D536" s="57" t="n"/>
      <c r="E536" s="57" t="n"/>
      <c r="F536" s="58" t="n"/>
      <c r="G536" s="59" t="n"/>
      <c r="H536" s="59" t="n"/>
      <c r="I536" s="59" t="n"/>
      <c r="J536" s="59" t="n"/>
      <c r="K536" s="153" t="n"/>
      <c r="L536" s="154" t="n"/>
      <c r="M536" s="155" t="n"/>
      <c r="N536" s="94" t="n"/>
      <c r="O536" s="94" t="n"/>
      <c r="P536" s="94" t="n"/>
      <c r="Q536" s="94" t="n"/>
      <c r="R536" s="94" t="n"/>
      <c r="S536" s="60" t="n"/>
      <c r="T536" s="60" t="n"/>
      <c r="U536" s="94" t="n"/>
      <c r="V536" s="94" t="n"/>
      <c r="W536" s="94" t="n"/>
      <c r="X536" s="94" t="n"/>
      <c r="Y536" s="94" t="n"/>
      <c r="Z536" s="60" t="n"/>
      <c r="AA536" s="60" t="n"/>
      <c r="AB536" s="94" t="n"/>
      <c r="AC536" s="94" t="n"/>
      <c r="AD536" s="94" t="n"/>
      <c r="AE536" s="94" t="n"/>
      <c r="AF536" s="94" t="n"/>
      <c r="AG536" s="60" t="n"/>
      <c r="AH536" s="60" t="n"/>
      <c r="AI536" s="61" t="n"/>
      <c r="AJ536" s="62" t="n"/>
      <c r="AK536" s="63" t="n"/>
      <c r="AL536" s="60" t="n"/>
      <c r="AM536" s="60" t="n"/>
      <c r="AN536" s="64" t="n"/>
      <c r="AO536" s="64" t="n"/>
      <c r="AP536" s="64" t="n"/>
      <c r="AQ536" s="64" t="n"/>
      <c r="AR536" s="64" t="n"/>
      <c r="AS536" s="64" t="n"/>
      <c r="AT536" s="64" t="n"/>
      <c r="AU536" s="64" t="n"/>
      <c r="AV536" s="64" t="n"/>
      <c r="AW536" s="65" t="n"/>
      <c r="AX536" s="66" t="n"/>
      <c r="AY536" s="461" t="n"/>
      <c r="AZ536" s="67" t="n"/>
      <c r="BA536" s="66" t="n"/>
      <c r="BB536" s="66" t="n"/>
      <c r="BC536" s="66" t="n"/>
      <c r="BD536" s="66" t="n"/>
      <c r="BE536" s="66" t="n"/>
      <c r="BF536" s="24" t="n"/>
      <c r="BG536" s="68" t="n"/>
      <c r="BH536" s="68" t="n"/>
      <c r="BI536" s="68" t="n"/>
      <c r="BJ536" s="68" t="n"/>
      <c r="BK536" s="68" t="n"/>
      <c r="BL536" s="68" t="n"/>
      <c r="BM536" s="68" t="n"/>
      <c r="BN536" s="68" t="n"/>
      <c r="BO536" s="68" t="n"/>
      <c r="BP536" s="68" t="n"/>
      <c r="BQ536" s="68" t="n"/>
      <c r="BR536" s="68" t="n"/>
      <c r="BS536" s="68" t="n"/>
      <c r="BT536" s="68" t="n"/>
      <c r="BU536" s="68" t="n"/>
      <c r="BV536" s="68" t="n"/>
      <c r="BW536" s="68" t="n"/>
      <c r="BX536" s="68" t="n"/>
      <c r="BY536" s="68" t="n"/>
      <c r="BZ536" s="68" t="n"/>
      <c r="CA536" s="68" t="n"/>
      <c r="CB536" s="68" t="n"/>
      <c r="CC536" s="68" t="n"/>
      <c r="CD536" s="68" t="n"/>
      <c r="CE536" s="68" t="n"/>
      <c r="CF536" s="68" t="n"/>
      <c r="CG536" s="68" t="n"/>
      <c r="CH536" s="68" t="n"/>
      <c r="CI536" s="68" t="n"/>
      <c r="CJ536" s="68" t="n"/>
      <c r="CK536" s="68" t="n"/>
      <c r="CL536" s="68" t="n"/>
      <c r="CM536" s="68" t="n"/>
      <c r="CN536" s="68" t="n"/>
      <c r="CO536" s="68" t="n"/>
      <c r="CP536" s="68" t="n"/>
      <c r="CQ536" s="68" t="n"/>
      <c r="CR536" s="68" t="n"/>
      <c r="CS536" s="68" t="n"/>
      <c r="CT536" s="68" t="n"/>
      <c r="CU536" s="68" t="n"/>
      <c r="CV536" s="68" t="n"/>
    </row>
    <row r="537" ht="31.5" customFormat="1" customHeight="1" s="69">
      <c r="A537" s="56" t="n"/>
      <c r="B537" s="57" t="n"/>
      <c r="C537" s="57" t="n"/>
      <c r="D537" s="57" t="n"/>
      <c r="E537" s="57" t="n"/>
      <c r="F537" s="58" t="n"/>
      <c r="G537" s="59" t="n"/>
      <c r="H537" s="59" t="n"/>
      <c r="I537" s="59" t="n"/>
      <c r="J537" s="59" t="n"/>
      <c r="K537" s="153" t="n"/>
      <c r="L537" s="154" t="n"/>
      <c r="M537" s="155" t="n"/>
      <c r="N537" s="94" t="n"/>
      <c r="O537" s="94" t="n"/>
      <c r="P537" s="94" t="n"/>
      <c r="Q537" s="94" t="n"/>
      <c r="R537" s="94" t="n"/>
      <c r="S537" s="60" t="n"/>
      <c r="T537" s="60" t="n"/>
      <c r="U537" s="94" t="n"/>
      <c r="V537" s="94" t="n"/>
      <c r="W537" s="94" t="n"/>
      <c r="X537" s="94" t="n"/>
      <c r="Y537" s="94" t="n"/>
      <c r="Z537" s="60" t="n"/>
      <c r="AA537" s="60" t="n"/>
      <c r="AB537" s="94" t="n"/>
      <c r="AC537" s="94" t="n"/>
      <c r="AD537" s="94" t="n"/>
      <c r="AE537" s="94" t="n"/>
      <c r="AF537" s="94" t="n"/>
      <c r="AG537" s="60" t="n"/>
      <c r="AH537" s="60" t="n"/>
      <c r="AI537" s="61" t="n"/>
      <c r="AJ537" s="62" t="n"/>
      <c r="AK537" s="63" t="n"/>
      <c r="AL537" s="60" t="n"/>
      <c r="AM537" s="60" t="n"/>
      <c r="AN537" s="64" t="n"/>
      <c r="AO537" s="64" t="n"/>
      <c r="AP537" s="64" t="n"/>
      <c r="AQ537" s="64" t="n"/>
      <c r="AR537" s="64" t="n"/>
      <c r="AS537" s="64" t="n"/>
      <c r="AT537" s="64" t="n"/>
      <c r="AU537" s="64" t="n"/>
      <c r="AV537" s="64" t="n"/>
      <c r="AW537" s="65" t="n"/>
      <c r="AX537" s="66" t="n"/>
      <c r="AY537" s="461" t="n"/>
      <c r="AZ537" s="67" t="n"/>
      <c r="BA537" s="66" t="n"/>
      <c r="BB537" s="66" t="n"/>
      <c r="BC537" s="66" t="n"/>
      <c r="BD537" s="66" t="n"/>
      <c r="BE537" s="66" t="n"/>
      <c r="BF537" s="24" t="n"/>
      <c r="BG537" s="68" t="n"/>
      <c r="BH537" s="68" t="n"/>
      <c r="BI537" s="68" t="n"/>
      <c r="BJ537" s="68" t="n"/>
      <c r="BK537" s="68" t="n"/>
      <c r="BL537" s="68" t="n"/>
      <c r="BM537" s="68" t="n"/>
      <c r="BN537" s="68" t="n"/>
      <c r="BO537" s="68" t="n"/>
      <c r="BP537" s="68" t="n"/>
      <c r="BQ537" s="68" t="n"/>
      <c r="BR537" s="68" t="n"/>
      <c r="BS537" s="68" t="n"/>
      <c r="BT537" s="68" t="n"/>
      <c r="BU537" s="68" t="n"/>
      <c r="BV537" s="68" t="n"/>
      <c r="BW537" s="68" t="n"/>
      <c r="BX537" s="68" t="n"/>
      <c r="BY537" s="68" t="n"/>
      <c r="BZ537" s="68" t="n"/>
      <c r="CA537" s="68" t="n"/>
      <c r="CB537" s="68" t="n"/>
      <c r="CC537" s="68" t="n"/>
      <c r="CD537" s="68" t="n"/>
      <c r="CE537" s="68" t="n"/>
      <c r="CF537" s="68" t="n"/>
      <c r="CG537" s="68" t="n"/>
      <c r="CH537" s="68" t="n"/>
      <c r="CI537" s="68" t="n"/>
      <c r="CJ537" s="68" t="n"/>
      <c r="CK537" s="68" t="n"/>
      <c r="CL537" s="68" t="n"/>
      <c r="CM537" s="68" t="n"/>
      <c r="CN537" s="68" t="n"/>
      <c r="CO537" s="68" t="n"/>
      <c r="CP537" s="68" t="n"/>
      <c r="CQ537" s="68" t="n"/>
      <c r="CR537" s="68" t="n"/>
      <c r="CS537" s="68" t="n"/>
      <c r="CT537" s="68" t="n"/>
      <c r="CU537" s="68" t="n"/>
      <c r="CV537" s="68" t="n"/>
    </row>
    <row r="538" ht="31.5" customFormat="1" customHeight="1" s="69">
      <c r="A538" s="56" t="n"/>
      <c r="B538" s="57" t="n"/>
      <c r="C538" s="57" t="n"/>
      <c r="D538" s="57" t="n"/>
      <c r="E538" s="57" t="n"/>
      <c r="F538" s="58" t="n"/>
      <c r="G538" s="59" t="n"/>
      <c r="H538" s="59" t="n"/>
      <c r="I538" s="59" t="n"/>
      <c r="J538" s="59" t="n"/>
      <c r="K538" s="153" t="n"/>
      <c r="L538" s="154" t="n"/>
      <c r="M538" s="155" t="n"/>
      <c r="N538" s="94" t="n"/>
      <c r="O538" s="94" t="n"/>
      <c r="P538" s="94" t="n"/>
      <c r="Q538" s="94" t="n"/>
      <c r="R538" s="94" t="n"/>
      <c r="S538" s="60" t="n"/>
      <c r="T538" s="60" t="n"/>
      <c r="U538" s="94" t="n"/>
      <c r="V538" s="94" t="n"/>
      <c r="W538" s="94" t="n"/>
      <c r="X538" s="94" t="n"/>
      <c r="Y538" s="94" t="n"/>
      <c r="Z538" s="60" t="n"/>
      <c r="AA538" s="60" t="n"/>
      <c r="AB538" s="94" t="n"/>
      <c r="AC538" s="94" t="n"/>
      <c r="AD538" s="94" t="n"/>
      <c r="AE538" s="94" t="n"/>
      <c r="AF538" s="94" t="n"/>
      <c r="AG538" s="60" t="n"/>
      <c r="AH538" s="60" t="n"/>
      <c r="AI538" s="61" t="n"/>
      <c r="AJ538" s="62" t="n"/>
      <c r="AK538" s="63" t="n"/>
      <c r="AL538" s="60" t="n"/>
      <c r="AM538" s="60" t="n"/>
      <c r="AN538" s="64" t="n"/>
      <c r="AO538" s="64" t="n"/>
      <c r="AP538" s="64" t="n"/>
      <c r="AQ538" s="64" t="n"/>
      <c r="AR538" s="64" t="n"/>
      <c r="AS538" s="64" t="n"/>
      <c r="AT538" s="64" t="n"/>
      <c r="AU538" s="64" t="n"/>
      <c r="AV538" s="64" t="n"/>
      <c r="AW538" s="65" t="n"/>
      <c r="AX538" s="66" t="n"/>
      <c r="AY538" s="461" t="n"/>
      <c r="AZ538" s="67" t="n"/>
      <c r="BA538" s="66" t="n"/>
      <c r="BB538" s="66" t="n"/>
      <c r="BC538" s="66" t="n"/>
      <c r="BD538" s="66" t="n"/>
      <c r="BE538" s="66" t="n"/>
      <c r="BF538" s="24" t="n"/>
      <c r="BG538" s="68" t="n"/>
      <c r="BH538" s="68" t="n"/>
      <c r="BI538" s="68" t="n"/>
      <c r="BJ538" s="68" t="n"/>
      <c r="BK538" s="68" t="n"/>
      <c r="BL538" s="68" t="n"/>
      <c r="BM538" s="68" t="n"/>
      <c r="BN538" s="68" t="n"/>
      <c r="BO538" s="68" t="n"/>
      <c r="BP538" s="68" t="n"/>
      <c r="BQ538" s="68" t="n"/>
      <c r="BR538" s="68" t="n"/>
      <c r="BS538" s="68" t="n"/>
      <c r="BT538" s="68" t="n"/>
      <c r="BU538" s="68" t="n"/>
      <c r="BV538" s="68" t="n"/>
      <c r="BW538" s="68" t="n"/>
      <c r="BX538" s="68" t="n"/>
      <c r="BY538" s="68" t="n"/>
      <c r="BZ538" s="68" t="n"/>
      <c r="CA538" s="68" t="n"/>
      <c r="CB538" s="68" t="n"/>
      <c r="CC538" s="68" t="n"/>
      <c r="CD538" s="68" t="n"/>
      <c r="CE538" s="68" t="n"/>
      <c r="CF538" s="68" t="n"/>
      <c r="CG538" s="68" t="n"/>
      <c r="CH538" s="68" t="n"/>
      <c r="CI538" s="68" t="n"/>
      <c r="CJ538" s="68" t="n"/>
      <c r="CK538" s="68" t="n"/>
      <c r="CL538" s="68" t="n"/>
      <c r="CM538" s="68" t="n"/>
      <c r="CN538" s="68" t="n"/>
      <c r="CO538" s="68" t="n"/>
      <c r="CP538" s="68" t="n"/>
      <c r="CQ538" s="68" t="n"/>
      <c r="CR538" s="68" t="n"/>
      <c r="CS538" s="68" t="n"/>
      <c r="CT538" s="68" t="n"/>
      <c r="CU538" s="68" t="n"/>
      <c r="CV538" s="68" t="n"/>
    </row>
    <row r="539" ht="31.5" customFormat="1" customHeight="1" s="69">
      <c r="A539" s="56" t="n"/>
      <c r="B539" s="57" t="n"/>
      <c r="C539" s="57" t="n"/>
      <c r="D539" s="57" t="n"/>
      <c r="E539" s="57" t="n"/>
      <c r="F539" s="58" t="n"/>
      <c r="G539" s="59" t="n"/>
      <c r="H539" s="59" t="n"/>
      <c r="I539" s="59" t="n"/>
      <c r="J539" s="59" t="n"/>
      <c r="K539" s="153" t="n"/>
      <c r="L539" s="154" t="n"/>
      <c r="M539" s="155" t="n"/>
      <c r="N539" s="94" t="n"/>
      <c r="O539" s="94" t="n"/>
      <c r="P539" s="94" t="n"/>
      <c r="Q539" s="94" t="n"/>
      <c r="R539" s="94" t="n"/>
      <c r="S539" s="60" t="n"/>
      <c r="T539" s="60" t="n"/>
      <c r="U539" s="94" t="n"/>
      <c r="V539" s="94" t="n"/>
      <c r="W539" s="94" t="n"/>
      <c r="X539" s="94" t="n"/>
      <c r="Y539" s="94" t="n"/>
      <c r="Z539" s="60" t="n"/>
      <c r="AA539" s="60" t="n"/>
      <c r="AB539" s="94" t="n"/>
      <c r="AC539" s="94" t="n"/>
      <c r="AD539" s="94" t="n"/>
      <c r="AE539" s="94" t="n"/>
      <c r="AF539" s="94" t="n"/>
      <c r="AG539" s="60" t="n"/>
      <c r="AH539" s="60" t="n"/>
      <c r="AI539" s="61" t="n"/>
      <c r="AJ539" s="62" t="n"/>
      <c r="AK539" s="63" t="n"/>
      <c r="AL539" s="60" t="n"/>
      <c r="AM539" s="60" t="n"/>
      <c r="AN539" s="64" t="n"/>
      <c r="AO539" s="64" t="n"/>
      <c r="AP539" s="64" t="n"/>
      <c r="AQ539" s="64" t="n"/>
      <c r="AR539" s="64" t="n"/>
      <c r="AS539" s="64" t="n"/>
      <c r="AT539" s="64" t="n"/>
      <c r="AU539" s="64" t="n"/>
      <c r="AV539" s="64" t="n"/>
      <c r="AW539" s="65" t="n"/>
      <c r="AX539" s="66" t="n"/>
      <c r="AY539" s="461" t="n"/>
      <c r="AZ539" s="67" t="n"/>
      <c r="BA539" s="66" t="n"/>
      <c r="BB539" s="66" t="n"/>
      <c r="BC539" s="66" t="n"/>
      <c r="BD539" s="66" t="n"/>
      <c r="BE539" s="66" t="n"/>
      <c r="BF539" s="24" t="n"/>
      <c r="BG539" s="68" t="n"/>
      <c r="BH539" s="68" t="n"/>
      <c r="BI539" s="68" t="n"/>
      <c r="BJ539" s="68" t="n"/>
      <c r="BK539" s="68" t="n"/>
      <c r="BL539" s="68" t="n"/>
      <c r="BM539" s="68" t="n"/>
      <c r="BN539" s="68" t="n"/>
      <c r="BO539" s="68" t="n"/>
      <c r="BP539" s="68" t="n"/>
      <c r="BQ539" s="68" t="n"/>
      <c r="BR539" s="68" t="n"/>
      <c r="BS539" s="68" t="n"/>
      <c r="BT539" s="68" t="n"/>
      <c r="BU539" s="68" t="n"/>
      <c r="BV539" s="68" t="n"/>
      <c r="BW539" s="68" t="n"/>
      <c r="BX539" s="68" t="n"/>
      <c r="BY539" s="68" t="n"/>
      <c r="BZ539" s="68" t="n"/>
      <c r="CA539" s="68" t="n"/>
      <c r="CB539" s="68" t="n"/>
      <c r="CC539" s="68" t="n"/>
      <c r="CD539" s="68" t="n"/>
      <c r="CE539" s="68" t="n"/>
      <c r="CF539" s="68" t="n"/>
      <c r="CG539" s="68" t="n"/>
      <c r="CH539" s="68" t="n"/>
      <c r="CI539" s="68" t="n"/>
      <c r="CJ539" s="68" t="n"/>
      <c r="CK539" s="68" t="n"/>
      <c r="CL539" s="68" t="n"/>
      <c r="CM539" s="68" t="n"/>
      <c r="CN539" s="68" t="n"/>
      <c r="CO539" s="68" t="n"/>
      <c r="CP539" s="68" t="n"/>
      <c r="CQ539" s="68" t="n"/>
      <c r="CR539" s="68" t="n"/>
      <c r="CS539" s="68" t="n"/>
      <c r="CT539" s="68" t="n"/>
      <c r="CU539" s="68" t="n"/>
      <c r="CV539" s="68" t="n"/>
    </row>
    <row r="540" ht="31.5" customFormat="1" customHeight="1" s="69">
      <c r="A540" s="56" t="n"/>
      <c r="B540" s="57" t="n"/>
      <c r="C540" s="57" t="n"/>
      <c r="D540" s="57" t="n"/>
      <c r="E540" s="57" t="n"/>
      <c r="F540" s="58" t="n"/>
      <c r="G540" s="59" t="n"/>
      <c r="H540" s="59" t="n"/>
      <c r="I540" s="59" t="n"/>
      <c r="J540" s="59" t="n"/>
      <c r="K540" s="153" t="n"/>
      <c r="L540" s="154" t="n"/>
      <c r="M540" s="155" t="n"/>
      <c r="N540" s="94" t="n"/>
      <c r="O540" s="94" t="n"/>
      <c r="P540" s="94" t="n"/>
      <c r="Q540" s="94" t="n"/>
      <c r="R540" s="94" t="n"/>
      <c r="S540" s="60" t="n"/>
      <c r="T540" s="60" t="n"/>
      <c r="U540" s="94" t="n"/>
      <c r="V540" s="94" t="n"/>
      <c r="W540" s="94" t="n"/>
      <c r="X540" s="94" t="n"/>
      <c r="Y540" s="94" t="n"/>
      <c r="Z540" s="60" t="n"/>
      <c r="AA540" s="60" t="n"/>
      <c r="AB540" s="94" t="n"/>
      <c r="AC540" s="94" t="n"/>
      <c r="AD540" s="94" t="n"/>
      <c r="AE540" s="94" t="n"/>
      <c r="AF540" s="94" t="n"/>
      <c r="AG540" s="60" t="n"/>
      <c r="AH540" s="60" t="n"/>
      <c r="AI540" s="61" t="n"/>
      <c r="AJ540" s="62" t="n"/>
      <c r="AK540" s="63" t="n"/>
      <c r="AL540" s="60" t="n"/>
      <c r="AM540" s="60" t="n"/>
      <c r="AN540" s="64" t="n"/>
      <c r="AO540" s="64" t="n"/>
      <c r="AP540" s="64" t="n"/>
      <c r="AQ540" s="64" t="n"/>
      <c r="AR540" s="64" t="n"/>
      <c r="AS540" s="64" t="n"/>
      <c r="AT540" s="64" t="n"/>
      <c r="AU540" s="64" t="n"/>
      <c r="AV540" s="64" t="n"/>
      <c r="AW540" s="65" t="n"/>
      <c r="AX540" s="66" t="n"/>
      <c r="AY540" s="461" t="n"/>
      <c r="AZ540" s="67" t="n"/>
      <c r="BA540" s="66" t="n"/>
      <c r="BB540" s="66" t="n"/>
      <c r="BC540" s="66" t="n"/>
      <c r="BD540" s="66" t="n"/>
      <c r="BE540" s="66" t="n"/>
      <c r="BF540" s="24" t="n"/>
      <c r="BG540" s="68" t="n"/>
      <c r="BH540" s="68" t="n"/>
      <c r="BI540" s="68" t="n"/>
      <c r="BJ540" s="68" t="n"/>
      <c r="BK540" s="68" t="n"/>
      <c r="BL540" s="68" t="n"/>
      <c r="BM540" s="68" t="n"/>
      <c r="BN540" s="68" t="n"/>
      <c r="BO540" s="68" t="n"/>
      <c r="BP540" s="68" t="n"/>
      <c r="BQ540" s="68" t="n"/>
      <c r="BR540" s="68" t="n"/>
      <c r="BS540" s="68" t="n"/>
      <c r="BT540" s="68" t="n"/>
      <c r="BU540" s="68" t="n"/>
      <c r="BV540" s="68" t="n"/>
      <c r="BW540" s="68" t="n"/>
      <c r="BX540" s="68" t="n"/>
      <c r="BY540" s="68" t="n"/>
      <c r="BZ540" s="68" t="n"/>
      <c r="CA540" s="68" t="n"/>
      <c r="CB540" s="68" t="n"/>
      <c r="CC540" s="68" t="n"/>
      <c r="CD540" s="68" t="n"/>
      <c r="CE540" s="68" t="n"/>
      <c r="CF540" s="68" t="n"/>
      <c r="CG540" s="68" t="n"/>
      <c r="CH540" s="68" t="n"/>
      <c r="CI540" s="68" t="n"/>
      <c r="CJ540" s="68" t="n"/>
      <c r="CK540" s="68" t="n"/>
      <c r="CL540" s="68" t="n"/>
      <c r="CM540" s="68" t="n"/>
      <c r="CN540" s="68" t="n"/>
      <c r="CO540" s="68" t="n"/>
      <c r="CP540" s="68" t="n"/>
      <c r="CQ540" s="68" t="n"/>
      <c r="CR540" s="68" t="n"/>
      <c r="CS540" s="68" t="n"/>
      <c r="CT540" s="68" t="n"/>
      <c r="CU540" s="68" t="n"/>
      <c r="CV540" s="68" t="n"/>
    </row>
    <row r="541" ht="31.5" customFormat="1" customHeight="1" s="69">
      <c r="A541" s="56" t="n"/>
      <c r="B541" s="57" t="n"/>
      <c r="C541" s="57" t="n"/>
      <c r="D541" s="57" t="n"/>
      <c r="E541" s="57" t="n"/>
      <c r="F541" s="58" t="n"/>
      <c r="G541" s="59" t="n"/>
      <c r="H541" s="59" t="n"/>
      <c r="I541" s="59" t="n"/>
      <c r="J541" s="59" t="n"/>
      <c r="K541" s="153" t="n"/>
      <c r="L541" s="154" t="n"/>
      <c r="M541" s="155" t="n"/>
      <c r="N541" s="94" t="n"/>
      <c r="O541" s="94" t="n"/>
      <c r="P541" s="94" t="n"/>
      <c r="Q541" s="94" t="n"/>
      <c r="R541" s="94" t="n"/>
      <c r="S541" s="60" t="n"/>
      <c r="T541" s="60" t="n"/>
      <c r="U541" s="94" t="n"/>
      <c r="V541" s="94" t="n"/>
      <c r="W541" s="94" t="n"/>
      <c r="X541" s="94" t="n"/>
      <c r="Y541" s="94" t="n"/>
      <c r="Z541" s="60" t="n"/>
      <c r="AA541" s="60" t="n"/>
      <c r="AB541" s="94" t="n"/>
      <c r="AC541" s="94" t="n"/>
      <c r="AD541" s="94" t="n"/>
      <c r="AE541" s="94" t="n"/>
      <c r="AF541" s="94" t="n"/>
      <c r="AG541" s="60" t="n"/>
      <c r="AH541" s="60" t="n"/>
      <c r="AI541" s="61" t="n"/>
      <c r="AJ541" s="62" t="n"/>
      <c r="AK541" s="63" t="n"/>
      <c r="AL541" s="60" t="n"/>
      <c r="AM541" s="60" t="n"/>
      <c r="AN541" s="64" t="n"/>
      <c r="AO541" s="64" t="n"/>
      <c r="AP541" s="64" t="n"/>
      <c r="AQ541" s="64" t="n"/>
      <c r="AR541" s="64" t="n"/>
      <c r="AS541" s="64" t="n"/>
      <c r="AT541" s="64" t="n"/>
      <c r="AU541" s="64" t="n"/>
      <c r="AV541" s="64" t="n"/>
      <c r="AW541" s="65" t="n"/>
      <c r="AX541" s="66" t="n"/>
      <c r="AY541" s="461" t="n"/>
      <c r="AZ541" s="67" t="n"/>
      <c r="BA541" s="66" t="n"/>
      <c r="BB541" s="66" t="n"/>
      <c r="BC541" s="66" t="n"/>
      <c r="BD541" s="66" t="n"/>
      <c r="BE541" s="66" t="n"/>
      <c r="BF541" s="24" t="n"/>
      <c r="BG541" s="68" t="n"/>
      <c r="BH541" s="68" t="n"/>
      <c r="BI541" s="68" t="n"/>
      <c r="BJ541" s="68" t="n"/>
      <c r="BK541" s="68" t="n"/>
      <c r="BL541" s="68" t="n"/>
      <c r="BM541" s="68" t="n"/>
      <c r="BN541" s="68" t="n"/>
      <c r="BO541" s="68" t="n"/>
      <c r="BP541" s="68" t="n"/>
      <c r="BQ541" s="68" t="n"/>
      <c r="BR541" s="68" t="n"/>
      <c r="BS541" s="68" t="n"/>
      <c r="BT541" s="68" t="n"/>
      <c r="BU541" s="68" t="n"/>
      <c r="BV541" s="68" t="n"/>
      <c r="BW541" s="68" t="n"/>
      <c r="BX541" s="68" t="n"/>
      <c r="BY541" s="68" t="n"/>
      <c r="BZ541" s="68" t="n"/>
      <c r="CA541" s="68" t="n"/>
      <c r="CB541" s="68" t="n"/>
      <c r="CC541" s="68" t="n"/>
      <c r="CD541" s="68" t="n"/>
      <c r="CE541" s="68" t="n"/>
      <c r="CF541" s="68" t="n"/>
      <c r="CG541" s="68" t="n"/>
      <c r="CH541" s="68" t="n"/>
      <c r="CI541" s="68" t="n"/>
      <c r="CJ541" s="68" t="n"/>
      <c r="CK541" s="68" t="n"/>
      <c r="CL541" s="68" t="n"/>
      <c r="CM541" s="68" t="n"/>
      <c r="CN541" s="68" t="n"/>
      <c r="CO541" s="68" t="n"/>
      <c r="CP541" s="68" t="n"/>
      <c r="CQ541" s="68" t="n"/>
      <c r="CR541" s="68" t="n"/>
      <c r="CS541" s="68" t="n"/>
      <c r="CT541" s="68" t="n"/>
      <c r="CU541" s="68" t="n"/>
      <c r="CV541" s="68" t="n"/>
    </row>
    <row r="542" ht="31.5" customFormat="1" customHeight="1" s="69">
      <c r="A542" s="56" t="n"/>
      <c r="B542" s="57" t="n"/>
      <c r="C542" s="57" t="n"/>
      <c r="D542" s="57" t="n"/>
      <c r="E542" s="57" t="n"/>
      <c r="F542" s="58" t="n"/>
      <c r="G542" s="59" t="n"/>
      <c r="H542" s="59" t="n"/>
      <c r="I542" s="59" t="n"/>
      <c r="J542" s="59" t="n"/>
      <c r="K542" s="153" t="n"/>
      <c r="L542" s="154" t="n"/>
      <c r="M542" s="155" t="n"/>
      <c r="N542" s="94" t="n"/>
      <c r="O542" s="94" t="n"/>
      <c r="P542" s="94" t="n"/>
      <c r="Q542" s="94" t="n"/>
      <c r="R542" s="94" t="n"/>
      <c r="S542" s="60" t="n"/>
      <c r="T542" s="60" t="n"/>
      <c r="U542" s="94" t="n"/>
      <c r="V542" s="94" t="n"/>
      <c r="W542" s="94" t="n"/>
      <c r="X542" s="94" t="n"/>
      <c r="Y542" s="94" t="n"/>
      <c r="Z542" s="60" t="n"/>
      <c r="AA542" s="60" t="n"/>
      <c r="AB542" s="94" t="n"/>
      <c r="AC542" s="94" t="n"/>
      <c r="AD542" s="94" t="n"/>
      <c r="AE542" s="94" t="n"/>
      <c r="AF542" s="94" t="n"/>
      <c r="AG542" s="60" t="n"/>
      <c r="AH542" s="60" t="n"/>
      <c r="AI542" s="61" t="n"/>
      <c r="AJ542" s="62" t="n"/>
      <c r="AK542" s="63" t="n"/>
      <c r="AL542" s="60" t="n"/>
      <c r="AM542" s="60" t="n"/>
      <c r="AN542" s="64" t="n"/>
      <c r="AO542" s="64" t="n"/>
      <c r="AP542" s="64" t="n"/>
      <c r="AQ542" s="64" t="n"/>
      <c r="AR542" s="64" t="n"/>
      <c r="AS542" s="64" t="n"/>
      <c r="AT542" s="64" t="n"/>
      <c r="AU542" s="64" t="n"/>
      <c r="AV542" s="64" t="n"/>
      <c r="AW542" s="65" t="n"/>
      <c r="AX542" s="66" t="n"/>
      <c r="AY542" s="461" t="n"/>
      <c r="AZ542" s="67" t="n"/>
      <c r="BA542" s="66" t="n"/>
      <c r="BB542" s="66" t="n"/>
      <c r="BC542" s="66" t="n"/>
      <c r="BD542" s="66" t="n"/>
      <c r="BE542" s="66" t="n"/>
      <c r="BF542" s="24" t="n"/>
      <c r="BG542" s="68" t="n"/>
      <c r="BH542" s="68" t="n"/>
      <c r="BI542" s="68" t="n"/>
      <c r="BJ542" s="68" t="n"/>
      <c r="BK542" s="68" t="n"/>
      <c r="BL542" s="68" t="n"/>
      <c r="BM542" s="68" t="n"/>
      <c r="BN542" s="68" t="n"/>
      <c r="BO542" s="68" t="n"/>
      <c r="BP542" s="68" t="n"/>
      <c r="BQ542" s="68" t="n"/>
      <c r="BR542" s="68" t="n"/>
      <c r="BS542" s="68" t="n"/>
      <c r="BT542" s="68" t="n"/>
      <c r="BU542" s="68" t="n"/>
      <c r="BV542" s="68" t="n"/>
      <c r="BW542" s="68" t="n"/>
      <c r="BX542" s="68" t="n"/>
      <c r="BY542" s="68" t="n"/>
      <c r="BZ542" s="68" t="n"/>
      <c r="CA542" s="68" t="n"/>
      <c r="CB542" s="68" t="n"/>
      <c r="CC542" s="68" t="n"/>
      <c r="CD542" s="68" t="n"/>
      <c r="CE542" s="68" t="n"/>
      <c r="CF542" s="68" t="n"/>
      <c r="CG542" s="68" t="n"/>
      <c r="CH542" s="68" t="n"/>
      <c r="CI542" s="68" t="n"/>
      <c r="CJ542" s="68" t="n"/>
      <c r="CK542" s="68" t="n"/>
      <c r="CL542" s="68" t="n"/>
      <c r="CM542" s="68" t="n"/>
      <c r="CN542" s="68" t="n"/>
      <c r="CO542" s="68" t="n"/>
      <c r="CP542" s="68" t="n"/>
      <c r="CQ542" s="68" t="n"/>
      <c r="CR542" s="68" t="n"/>
      <c r="CS542" s="68" t="n"/>
      <c r="CT542" s="68" t="n"/>
      <c r="CU542" s="68" t="n"/>
      <c r="CV542" s="68" t="n"/>
    </row>
    <row r="543" ht="31.5" customFormat="1" customHeight="1" s="69">
      <c r="A543" s="56" t="n"/>
      <c r="B543" s="57" t="n"/>
      <c r="C543" s="57" t="n"/>
      <c r="D543" s="57" t="n"/>
      <c r="E543" s="57" t="n"/>
      <c r="F543" s="58" t="n"/>
      <c r="G543" s="59" t="n"/>
      <c r="H543" s="59" t="n"/>
      <c r="I543" s="59" t="n"/>
      <c r="J543" s="59" t="n"/>
      <c r="K543" s="153" t="n"/>
      <c r="L543" s="154" t="n"/>
      <c r="M543" s="155" t="n"/>
      <c r="N543" s="94" t="n"/>
      <c r="O543" s="94" t="n"/>
      <c r="P543" s="94" t="n"/>
      <c r="Q543" s="94" t="n"/>
      <c r="R543" s="94" t="n"/>
      <c r="S543" s="60" t="n"/>
      <c r="T543" s="60" t="n"/>
      <c r="U543" s="94" t="n"/>
      <c r="V543" s="94" t="n"/>
      <c r="W543" s="94" t="n"/>
      <c r="X543" s="94" t="n"/>
      <c r="Y543" s="94" t="n"/>
      <c r="Z543" s="60" t="n"/>
      <c r="AA543" s="60" t="n"/>
      <c r="AB543" s="94" t="n"/>
      <c r="AC543" s="94" t="n"/>
      <c r="AD543" s="94" t="n"/>
      <c r="AE543" s="94" t="n"/>
      <c r="AF543" s="94" t="n"/>
      <c r="AG543" s="60" t="n"/>
      <c r="AH543" s="60" t="n"/>
      <c r="AI543" s="61" t="n"/>
      <c r="AJ543" s="62" t="n"/>
      <c r="AK543" s="63" t="n"/>
      <c r="AL543" s="60" t="n"/>
      <c r="AM543" s="60" t="n"/>
      <c r="AN543" s="64" t="n"/>
      <c r="AO543" s="64" t="n"/>
      <c r="AP543" s="64" t="n"/>
      <c r="AQ543" s="64" t="n"/>
      <c r="AR543" s="64" t="n"/>
      <c r="AS543" s="64" t="n"/>
      <c r="AT543" s="64" t="n"/>
      <c r="AU543" s="64" t="n"/>
      <c r="AV543" s="64" t="n"/>
      <c r="AW543" s="65" t="n"/>
      <c r="AX543" s="66" t="n"/>
      <c r="AY543" s="461" t="n"/>
      <c r="AZ543" s="67" t="n"/>
      <c r="BA543" s="66" t="n"/>
      <c r="BB543" s="66" t="n"/>
      <c r="BC543" s="66" t="n"/>
      <c r="BD543" s="66" t="n"/>
      <c r="BE543" s="66" t="n"/>
      <c r="BF543" s="24" t="n"/>
      <c r="BG543" s="68" t="n"/>
      <c r="BH543" s="68" t="n"/>
      <c r="BI543" s="68" t="n"/>
      <c r="BJ543" s="68" t="n"/>
      <c r="BK543" s="68" t="n"/>
      <c r="BL543" s="68" t="n"/>
      <c r="BM543" s="68" t="n"/>
      <c r="BN543" s="68" t="n"/>
      <c r="BO543" s="68" t="n"/>
      <c r="BP543" s="68" t="n"/>
      <c r="BQ543" s="68" t="n"/>
      <c r="BR543" s="68" t="n"/>
      <c r="BS543" s="68" t="n"/>
      <c r="BT543" s="68" t="n"/>
      <c r="BU543" s="68" t="n"/>
      <c r="BV543" s="68" t="n"/>
      <c r="BW543" s="68" t="n"/>
      <c r="BX543" s="68" t="n"/>
      <c r="BY543" s="68" t="n"/>
      <c r="BZ543" s="68" t="n"/>
      <c r="CA543" s="68" t="n"/>
      <c r="CB543" s="68" t="n"/>
      <c r="CC543" s="68" t="n"/>
      <c r="CD543" s="68" t="n"/>
      <c r="CE543" s="68" t="n"/>
      <c r="CF543" s="68" t="n"/>
      <c r="CG543" s="68" t="n"/>
      <c r="CH543" s="68" t="n"/>
      <c r="CI543" s="68" t="n"/>
      <c r="CJ543" s="68" t="n"/>
      <c r="CK543" s="68" t="n"/>
      <c r="CL543" s="68" t="n"/>
      <c r="CM543" s="68" t="n"/>
      <c r="CN543" s="68" t="n"/>
      <c r="CO543" s="68" t="n"/>
      <c r="CP543" s="68" t="n"/>
      <c r="CQ543" s="68" t="n"/>
      <c r="CR543" s="68" t="n"/>
      <c r="CS543" s="68" t="n"/>
      <c r="CT543" s="68" t="n"/>
      <c r="CU543" s="68" t="n"/>
      <c r="CV543" s="68" t="n"/>
    </row>
    <row r="544" ht="31.5" customFormat="1" customHeight="1" s="69">
      <c r="A544" s="56" t="n"/>
      <c r="B544" s="57" t="n"/>
      <c r="C544" s="57" t="n"/>
      <c r="D544" s="57" t="n"/>
      <c r="E544" s="57" t="n"/>
      <c r="F544" s="58" t="n"/>
      <c r="G544" s="59" t="n"/>
      <c r="H544" s="59" t="n"/>
      <c r="I544" s="59" t="n"/>
      <c r="J544" s="59" t="n"/>
      <c r="K544" s="153" t="n"/>
      <c r="L544" s="154" t="n"/>
      <c r="M544" s="155" t="n"/>
      <c r="N544" s="94" t="n"/>
      <c r="O544" s="94" t="n"/>
      <c r="P544" s="94" t="n"/>
      <c r="Q544" s="94" t="n"/>
      <c r="R544" s="94" t="n"/>
      <c r="S544" s="60" t="n"/>
      <c r="T544" s="60" t="n"/>
      <c r="U544" s="94" t="n"/>
      <c r="V544" s="94" t="n"/>
      <c r="W544" s="94" t="n"/>
      <c r="X544" s="94" t="n"/>
      <c r="Y544" s="94" t="n"/>
      <c r="Z544" s="60" t="n"/>
      <c r="AA544" s="60" t="n"/>
      <c r="AB544" s="94" t="n"/>
      <c r="AC544" s="94" t="n"/>
      <c r="AD544" s="94" t="n"/>
      <c r="AE544" s="94" t="n"/>
      <c r="AF544" s="94" t="n"/>
      <c r="AG544" s="60" t="n"/>
      <c r="AH544" s="60" t="n"/>
      <c r="AI544" s="61" t="n"/>
      <c r="AJ544" s="62" t="n"/>
      <c r="AK544" s="63" t="n"/>
      <c r="AL544" s="60" t="n"/>
      <c r="AM544" s="60" t="n"/>
      <c r="AN544" s="64" t="n"/>
      <c r="AO544" s="64" t="n"/>
      <c r="AP544" s="64" t="n"/>
      <c r="AQ544" s="64" t="n"/>
      <c r="AR544" s="64" t="n"/>
      <c r="AS544" s="64" t="n"/>
      <c r="AT544" s="64" t="n"/>
      <c r="AU544" s="64" t="n"/>
      <c r="AV544" s="64" t="n"/>
      <c r="AW544" s="65" t="n"/>
      <c r="AX544" s="66" t="n"/>
      <c r="AY544" s="461" t="n"/>
      <c r="AZ544" s="67" t="n"/>
      <c r="BA544" s="66" t="n"/>
      <c r="BB544" s="66" t="n"/>
      <c r="BC544" s="66" t="n"/>
      <c r="BD544" s="66" t="n"/>
      <c r="BE544" s="66" t="n"/>
      <c r="BF544" s="24" t="n"/>
      <c r="BG544" s="68" t="n"/>
      <c r="BH544" s="68" t="n"/>
      <c r="BI544" s="68" t="n"/>
      <c r="BJ544" s="68" t="n"/>
      <c r="BK544" s="68" t="n"/>
      <c r="BL544" s="68" t="n"/>
      <c r="BM544" s="68" t="n"/>
      <c r="BN544" s="68" t="n"/>
      <c r="BO544" s="68" t="n"/>
      <c r="BP544" s="68" t="n"/>
      <c r="BQ544" s="68" t="n"/>
      <c r="BR544" s="68" t="n"/>
      <c r="BS544" s="68" t="n"/>
      <c r="BT544" s="68" t="n"/>
      <c r="BU544" s="68" t="n"/>
      <c r="BV544" s="68" t="n"/>
      <c r="BW544" s="68" t="n"/>
      <c r="BX544" s="68" t="n"/>
      <c r="BY544" s="68" t="n"/>
      <c r="BZ544" s="68" t="n"/>
      <c r="CA544" s="68" t="n"/>
      <c r="CB544" s="68" t="n"/>
      <c r="CC544" s="68" t="n"/>
      <c r="CD544" s="68" t="n"/>
      <c r="CE544" s="68" t="n"/>
      <c r="CF544" s="68" t="n"/>
      <c r="CG544" s="68" t="n"/>
      <c r="CH544" s="68" t="n"/>
      <c r="CI544" s="68" t="n"/>
      <c r="CJ544" s="68" t="n"/>
      <c r="CK544" s="68" t="n"/>
      <c r="CL544" s="68" t="n"/>
      <c r="CM544" s="68" t="n"/>
      <c r="CN544" s="68" t="n"/>
      <c r="CO544" s="68" t="n"/>
      <c r="CP544" s="68" t="n"/>
      <c r="CQ544" s="68" t="n"/>
      <c r="CR544" s="68" t="n"/>
      <c r="CS544" s="68" t="n"/>
      <c r="CT544" s="68" t="n"/>
      <c r="CU544" s="68" t="n"/>
      <c r="CV544" s="68" t="n"/>
    </row>
    <row r="545" ht="31.5" customFormat="1" customHeight="1" s="69">
      <c r="A545" s="56" t="n"/>
      <c r="B545" s="57" t="n"/>
      <c r="C545" s="57" t="n"/>
      <c r="D545" s="57" t="n"/>
      <c r="E545" s="57" t="n"/>
      <c r="F545" s="58" t="n"/>
      <c r="G545" s="59" t="n"/>
      <c r="H545" s="59" t="n"/>
      <c r="I545" s="59" t="n"/>
      <c r="J545" s="59" t="n"/>
      <c r="K545" s="153" t="n"/>
      <c r="L545" s="154" t="n"/>
      <c r="M545" s="155" t="n"/>
      <c r="N545" s="94" t="n"/>
      <c r="O545" s="94" t="n"/>
      <c r="P545" s="94" t="n"/>
      <c r="Q545" s="94" t="n"/>
      <c r="R545" s="94" t="n"/>
      <c r="S545" s="60" t="n"/>
      <c r="T545" s="60" t="n"/>
      <c r="U545" s="94" t="n"/>
      <c r="V545" s="94" t="n"/>
      <c r="W545" s="94" t="n"/>
      <c r="X545" s="94" t="n"/>
      <c r="Y545" s="94" t="n"/>
      <c r="Z545" s="60" t="n"/>
      <c r="AA545" s="60" t="n"/>
      <c r="AB545" s="94" t="n"/>
      <c r="AC545" s="94" t="n"/>
      <c r="AD545" s="94" t="n"/>
      <c r="AE545" s="94" t="n"/>
      <c r="AF545" s="94" t="n"/>
      <c r="AG545" s="60" t="n"/>
      <c r="AH545" s="60" t="n"/>
      <c r="AI545" s="61" t="n"/>
      <c r="AJ545" s="62" t="n"/>
      <c r="AK545" s="63" t="n"/>
      <c r="AL545" s="60" t="n"/>
      <c r="AM545" s="60" t="n"/>
      <c r="AN545" s="64" t="n"/>
      <c r="AO545" s="64" t="n"/>
      <c r="AP545" s="64" t="n"/>
      <c r="AQ545" s="64" t="n"/>
      <c r="AR545" s="64" t="n"/>
      <c r="AS545" s="64" t="n"/>
      <c r="AT545" s="64" t="n"/>
      <c r="AU545" s="64" t="n"/>
      <c r="AV545" s="64" t="n"/>
      <c r="AW545" s="65" t="n"/>
      <c r="AX545" s="66" t="n"/>
      <c r="AY545" s="461" t="n"/>
      <c r="AZ545" s="67" t="n"/>
      <c r="BA545" s="66" t="n"/>
      <c r="BB545" s="66" t="n"/>
      <c r="BC545" s="66" t="n"/>
      <c r="BD545" s="66" t="n"/>
      <c r="BE545" s="66" t="n"/>
      <c r="BF545" s="24" t="n"/>
      <c r="BG545" s="68" t="n"/>
      <c r="BH545" s="68" t="n"/>
      <c r="BI545" s="68" t="n"/>
      <c r="BJ545" s="68" t="n"/>
      <c r="BK545" s="68" t="n"/>
      <c r="BL545" s="68" t="n"/>
      <c r="BM545" s="68" t="n"/>
      <c r="BN545" s="68" t="n"/>
      <c r="BO545" s="68" t="n"/>
      <c r="BP545" s="68" t="n"/>
      <c r="BQ545" s="68" t="n"/>
      <c r="BR545" s="68" t="n"/>
      <c r="BS545" s="68" t="n"/>
      <c r="BT545" s="68" t="n"/>
      <c r="BU545" s="68" t="n"/>
      <c r="BV545" s="68" t="n"/>
      <c r="BW545" s="68" t="n"/>
      <c r="BX545" s="68" t="n"/>
      <c r="BY545" s="68" t="n"/>
      <c r="BZ545" s="68" t="n"/>
      <c r="CA545" s="68" t="n"/>
      <c r="CB545" s="68" t="n"/>
      <c r="CC545" s="68" t="n"/>
      <c r="CD545" s="68" t="n"/>
      <c r="CE545" s="68" t="n"/>
      <c r="CF545" s="68" t="n"/>
      <c r="CG545" s="68" t="n"/>
      <c r="CH545" s="68" t="n"/>
      <c r="CI545" s="68" t="n"/>
      <c r="CJ545" s="68" t="n"/>
      <c r="CK545" s="68" t="n"/>
      <c r="CL545" s="68" t="n"/>
      <c r="CM545" s="68" t="n"/>
      <c r="CN545" s="68" t="n"/>
      <c r="CO545" s="68" t="n"/>
      <c r="CP545" s="68" t="n"/>
      <c r="CQ545" s="68" t="n"/>
      <c r="CR545" s="68" t="n"/>
      <c r="CS545" s="68" t="n"/>
      <c r="CT545" s="68" t="n"/>
      <c r="CU545" s="68" t="n"/>
      <c r="CV545" s="68" t="n"/>
    </row>
    <row r="546" ht="31.5" customFormat="1" customHeight="1" s="69">
      <c r="A546" s="56" t="n"/>
      <c r="B546" s="57" t="n"/>
      <c r="C546" s="57" t="n"/>
      <c r="D546" s="57" t="n"/>
      <c r="E546" s="57" t="n"/>
      <c r="F546" s="58" t="n"/>
      <c r="G546" s="59" t="n"/>
      <c r="H546" s="59" t="n"/>
      <c r="I546" s="59" t="n"/>
      <c r="J546" s="59" t="n"/>
      <c r="K546" s="153" t="n"/>
      <c r="L546" s="154" t="n"/>
      <c r="M546" s="155" t="n"/>
      <c r="N546" s="94" t="n"/>
      <c r="O546" s="94" t="n"/>
      <c r="P546" s="94" t="n"/>
      <c r="Q546" s="94" t="n"/>
      <c r="R546" s="94" t="n"/>
      <c r="S546" s="60" t="n"/>
      <c r="T546" s="60" t="n"/>
      <c r="U546" s="94" t="n"/>
      <c r="V546" s="94" t="n"/>
      <c r="W546" s="94" t="n"/>
      <c r="X546" s="94" t="n"/>
      <c r="Y546" s="94" t="n"/>
      <c r="Z546" s="60" t="n"/>
      <c r="AA546" s="60" t="n"/>
      <c r="AB546" s="94" t="n"/>
      <c r="AC546" s="94" t="n"/>
      <c r="AD546" s="94" t="n"/>
      <c r="AE546" s="94" t="n"/>
      <c r="AF546" s="94" t="n"/>
      <c r="AG546" s="60" t="n"/>
      <c r="AH546" s="60" t="n"/>
      <c r="AI546" s="61" t="n"/>
      <c r="AJ546" s="62" t="n"/>
      <c r="AK546" s="63" t="n"/>
      <c r="AL546" s="60" t="n"/>
      <c r="AM546" s="60" t="n"/>
      <c r="AN546" s="64" t="n"/>
      <c r="AO546" s="64" t="n"/>
      <c r="AP546" s="64" t="n"/>
      <c r="AQ546" s="64" t="n"/>
      <c r="AR546" s="64" t="n"/>
      <c r="AS546" s="64" t="n"/>
      <c r="AT546" s="64" t="n"/>
      <c r="AU546" s="64" t="n"/>
      <c r="AV546" s="64" t="n"/>
      <c r="AW546" s="65" t="n"/>
      <c r="AX546" s="66" t="n"/>
      <c r="AY546" s="461" t="n"/>
      <c r="AZ546" s="67" t="n"/>
      <c r="BA546" s="66" t="n"/>
      <c r="BB546" s="66" t="n"/>
      <c r="BC546" s="66" t="n"/>
      <c r="BD546" s="66" t="n"/>
      <c r="BE546" s="66" t="n"/>
      <c r="BF546" s="24" t="n"/>
      <c r="BG546" s="68" t="n"/>
      <c r="BH546" s="68" t="n"/>
      <c r="BI546" s="68" t="n"/>
      <c r="BJ546" s="68" t="n"/>
      <c r="BK546" s="68" t="n"/>
      <c r="BL546" s="68" t="n"/>
      <c r="BM546" s="68" t="n"/>
      <c r="BN546" s="68" t="n"/>
      <c r="BO546" s="68" t="n"/>
      <c r="BP546" s="68" t="n"/>
      <c r="BQ546" s="68" t="n"/>
      <c r="BR546" s="68" t="n"/>
      <c r="BS546" s="68" t="n"/>
      <c r="BT546" s="68" t="n"/>
      <c r="BU546" s="68" t="n"/>
      <c r="BV546" s="68" t="n"/>
      <c r="BW546" s="68" t="n"/>
      <c r="BX546" s="68" t="n"/>
      <c r="BY546" s="68" t="n"/>
      <c r="BZ546" s="68" t="n"/>
      <c r="CA546" s="68" t="n"/>
      <c r="CB546" s="68" t="n"/>
      <c r="CC546" s="68" t="n"/>
      <c r="CD546" s="68" t="n"/>
      <c r="CE546" s="68" t="n"/>
      <c r="CF546" s="68" t="n"/>
      <c r="CG546" s="68" t="n"/>
      <c r="CH546" s="68" t="n"/>
      <c r="CI546" s="68" t="n"/>
      <c r="CJ546" s="68" t="n"/>
      <c r="CK546" s="68" t="n"/>
      <c r="CL546" s="68" t="n"/>
      <c r="CM546" s="68" t="n"/>
      <c r="CN546" s="68" t="n"/>
      <c r="CO546" s="68" t="n"/>
      <c r="CP546" s="68" t="n"/>
      <c r="CQ546" s="68" t="n"/>
      <c r="CR546" s="68" t="n"/>
      <c r="CS546" s="68" t="n"/>
      <c r="CT546" s="68" t="n"/>
      <c r="CU546" s="68" t="n"/>
      <c r="CV546" s="68" t="n"/>
    </row>
    <row r="547" ht="31.5" customFormat="1" customHeight="1" s="69">
      <c r="A547" s="56" t="n"/>
      <c r="B547" s="57" t="n"/>
      <c r="C547" s="57" t="n"/>
      <c r="D547" s="57" t="n"/>
      <c r="E547" s="57" t="n"/>
      <c r="F547" s="58" t="n"/>
      <c r="G547" s="59" t="n"/>
      <c r="H547" s="59" t="n"/>
      <c r="I547" s="59" t="n"/>
      <c r="J547" s="59" t="n"/>
      <c r="K547" s="153" t="n"/>
      <c r="L547" s="154" t="n"/>
      <c r="M547" s="155" t="n"/>
      <c r="N547" s="94" t="n"/>
      <c r="O547" s="94" t="n"/>
      <c r="P547" s="94" t="n"/>
      <c r="Q547" s="94" t="n"/>
      <c r="R547" s="94" t="n"/>
      <c r="S547" s="60" t="n"/>
      <c r="T547" s="60" t="n"/>
      <c r="U547" s="94" t="n"/>
      <c r="V547" s="94" t="n"/>
      <c r="W547" s="94" t="n"/>
      <c r="X547" s="94" t="n"/>
      <c r="Y547" s="94" t="n"/>
      <c r="Z547" s="60" t="n"/>
      <c r="AA547" s="60" t="n"/>
      <c r="AB547" s="94" t="n"/>
      <c r="AC547" s="94" t="n"/>
      <c r="AD547" s="94" t="n"/>
      <c r="AE547" s="94" t="n"/>
      <c r="AF547" s="94" t="n"/>
      <c r="AG547" s="60" t="n"/>
      <c r="AH547" s="60" t="n"/>
      <c r="AI547" s="61" t="n"/>
      <c r="AJ547" s="62" t="n"/>
      <c r="AK547" s="63" t="n"/>
      <c r="AL547" s="60" t="n"/>
      <c r="AM547" s="60" t="n"/>
      <c r="AN547" s="64" t="n"/>
      <c r="AO547" s="64" t="n"/>
      <c r="AP547" s="64" t="n"/>
      <c r="AQ547" s="64" t="n"/>
      <c r="AR547" s="64" t="n"/>
      <c r="AS547" s="64" t="n"/>
      <c r="AT547" s="64" t="n"/>
      <c r="AU547" s="64" t="n"/>
      <c r="AV547" s="64" t="n"/>
      <c r="AW547" s="65" t="n"/>
      <c r="AX547" s="66" t="n"/>
      <c r="AY547" s="461" t="n"/>
      <c r="AZ547" s="67" t="n"/>
      <c r="BA547" s="66" t="n"/>
      <c r="BB547" s="66" t="n"/>
      <c r="BC547" s="66" t="n"/>
      <c r="BD547" s="66" t="n"/>
      <c r="BE547" s="66" t="n"/>
      <c r="BF547" s="24" t="n"/>
      <c r="BG547" s="68" t="n"/>
      <c r="BH547" s="68" t="n"/>
      <c r="BI547" s="68" t="n"/>
      <c r="BJ547" s="68" t="n"/>
      <c r="BK547" s="68" t="n"/>
      <c r="BL547" s="68" t="n"/>
      <c r="BM547" s="68" t="n"/>
      <c r="BN547" s="68" t="n"/>
      <c r="BO547" s="68" t="n"/>
      <c r="BP547" s="68" t="n"/>
      <c r="BQ547" s="68" t="n"/>
      <c r="BR547" s="68" t="n"/>
      <c r="BS547" s="68" t="n"/>
      <c r="BT547" s="68" t="n"/>
      <c r="BU547" s="68" t="n"/>
      <c r="BV547" s="68" t="n"/>
      <c r="BW547" s="68" t="n"/>
      <c r="BX547" s="68" t="n"/>
      <c r="BY547" s="68" t="n"/>
      <c r="BZ547" s="68" t="n"/>
      <c r="CA547" s="68" t="n"/>
      <c r="CB547" s="68" t="n"/>
      <c r="CC547" s="68" t="n"/>
      <c r="CD547" s="68" t="n"/>
      <c r="CE547" s="68" t="n"/>
      <c r="CF547" s="68" t="n"/>
      <c r="CG547" s="68" t="n"/>
      <c r="CH547" s="68" t="n"/>
      <c r="CI547" s="68" t="n"/>
      <c r="CJ547" s="68" t="n"/>
      <c r="CK547" s="68" t="n"/>
      <c r="CL547" s="68" t="n"/>
      <c r="CM547" s="68" t="n"/>
      <c r="CN547" s="68" t="n"/>
      <c r="CO547" s="68" t="n"/>
      <c r="CP547" s="68" t="n"/>
      <c r="CQ547" s="68" t="n"/>
      <c r="CR547" s="68" t="n"/>
      <c r="CS547" s="68" t="n"/>
      <c r="CT547" s="68" t="n"/>
      <c r="CU547" s="68" t="n"/>
      <c r="CV547" s="68" t="n"/>
    </row>
    <row r="548" ht="31.5" customFormat="1" customHeight="1" s="69">
      <c r="A548" s="56" t="n"/>
      <c r="B548" s="57" t="n"/>
      <c r="C548" s="57" t="n"/>
      <c r="D548" s="57" t="n"/>
      <c r="E548" s="57" t="n"/>
      <c r="F548" s="58" t="n"/>
      <c r="G548" s="59" t="n"/>
      <c r="H548" s="59" t="n"/>
      <c r="I548" s="59" t="n"/>
      <c r="J548" s="59" t="n"/>
      <c r="K548" s="153" t="n"/>
      <c r="L548" s="154" t="n"/>
      <c r="M548" s="155" t="n"/>
      <c r="N548" s="94" t="n"/>
      <c r="O548" s="94" t="n"/>
      <c r="P548" s="94" t="n"/>
      <c r="Q548" s="94" t="n"/>
      <c r="R548" s="94" t="n"/>
      <c r="S548" s="60" t="n"/>
      <c r="T548" s="60" t="n"/>
      <c r="U548" s="94" t="n"/>
      <c r="V548" s="94" t="n"/>
      <c r="W548" s="94" t="n"/>
      <c r="X548" s="94" t="n"/>
      <c r="Y548" s="94" t="n"/>
      <c r="Z548" s="60" t="n"/>
      <c r="AA548" s="60" t="n"/>
      <c r="AB548" s="94" t="n"/>
      <c r="AC548" s="94" t="n"/>
      <c r="AD548" s="94" t="n"/>
      <c r="AE548" s="94" t="n"/>
      <c r="AF548" s="94" t="n"/>
      <c r="AG548" s="60" t="n"/>
      <c r="AH548" s="60" t="n"/>
      <c r="AI548" s="61" t="n"/>
      <c r="AJ548" s="62" t="n"/>
      <c r="AK548" s="63" t="n"/>
      <c r="AL548" s="60" t="n"/>
      <c r="AM548" s="60" t="n"/>
      <c r="AN548" s="64" t="n"/>
      <c r="AO548" s="64" t="n"/>
      <c r="AP548" s="64" t="n"/>
      <c r="AQ548" s="64" t="n"/>
      <c r="AR548" s="64" t="n"/>
      <c r="AS548" s="64" t="n"/>
      <c r="AT548" s="64" t="n"/>
      <c r="AU548" s="64" t="n"/>
      <c r="AV548" s="64" t="n"/>
      <c r="AW548" s="65" t="n"/>
      <c r="AX548" s="66" t="n"/>
      <c r="AY548" s="461" t="n"/>
      <c r="AZ548" s="67" t="n"/>
      <c r="BA548" s="66" t="n"/>
      <c r="BB548" s="66" t="n"/>
      <c r="BC548" s="66" t="n"/>
      <c r="BD548" s="66" t="n"/>
      <c r="BE548" s="66" t="n"/>
      <c r="BF548" s="24" t="n"/>
      <c r="BG548" s="68" t="n"/>
      <c r="BH548" s="68" t="n"/>
      <c r="BI548" s="68" t="n"/>
      <c r="BJ548" s="68" t="n"/>
      <c r="BK548" s="68" t="n"/>
      <c r="BL548" s="68" t="n"/>
      <c r="BM548" s="68" t="n"/>
      <c r="BN548" s="68" t="n"/>
      <c r="BO548" s="68" t="n"/>
      <c r="BP548" s="68" t="n"/>
      <c r="BQ548" s="68" t="n"/>
      <c r="BR548" s="68" t="n"/>
      <c r="BS548" s="68" t="n"/>
      <c r="BT548" s="68" t="n"/>
      <c r="BU548" s="68" t="n"/>
      <c r="BV548" s="68" t="n"/>
      <c r="BW548" s="68" t="n"/>
      <c r="BX548" s="68" t="n"/>
      <c r="BY548" s="68" t="n"/>
      <c r="BZ548" s="68" t="n"/>
      <c r="CA548" s="68" t="n"/>
      <c r="CB548" s="68" t="n"/>
      <c r="CC548" s="68" t="n"/>
      <c r="CD548" s="68" t="n"/>
      <c r="CE548" s="68" t="n"/>
      <c r="CF548" s="68" t="n"/>
      <c r="CG548" s="68" t="n"/>
      <c r="CH548" s="68" t="n"/>
      <c r="CI548" s="68" t="n"/>
      <c r="CJ548" s="68" t="n"/>
      <c r="CK548" s="68" t="n"/>
      <c r="CL548" s="68" t="n"/>
      <c r="CM548" s="68" t="n"/>
      <c r="CN548" s="68" t="n"/>
      <c r="CO548" s="68" t="n"/>
      <c r="CP548" s="68" t="n"/>
      <c r="CQ548" s="68" t="n"/>
      <c r="CR548" s="68" t="n"/>
      <c r="CS548" s="68" t="n"/>
      <c r="CT548" s="68" t="n"/>
      <c r="CU548" s="68" t="n"/>
      <c r="CV548" s="68" t="n"/>
    </row>
    <row r="549" ht="31.5" customFormat="1" customHeight="1" s="69">
      <c r="A549" s="56" t="n"/>
      <c r="B549" s="57" t="n"/>
      <c r="C549" s="57" t="n"/>
      <c r="D549" s="57" t="n"/>
      <c r="E549" s="57" t="n"/>
      <c r="F549" s="58" t="n"/>
      <c r="G549" s="59" t="n"/>
      <c r="H549" s="59" t="n"/>
      <c r="I549" s="59" t="n"/>
      <c r="J549" s="59" t="n"/>
      <c r="K549" s="153" t="n"/>
      <c r="L549" s="154" t="n"/>
      <c r="M549" s="155" t="n"/>
      <c r="N549" s="94" t="n"/>
      <c r="O549" s="94" t="n"/>
      <c r="P549" s="94" t="n"/>
      <c r="Q549" s="94" t="n"/>
      <c r="R549" s="94" t="n"/>
      <c r="S549" s="60" t="n"/>
      <c r="T549" s="60" t="n"/>
      <c r="U549" s="94" t="n"/>
      <c r="V549" s="94" t="n"/>
      <c r="W549" s="94" t="n"/>
      <c r="X549" s="94" t="n"/>
      <c r="Y549" s="94" t="n"/>
      <c r="Z549" s="60" t="n"/>
      <c r="AA549" s="60" t="n"/>
      <c r="AB549" s="94" t="n"/>
      <c r="AC549" s="94" t="n"/>
      <c r="AD549" s="94" t="n"/>
      <c r="AE549" s="94" t="n"/>
      <c r="AF549" s="94" t="n"/>
      <c r="AG549" s="60" t="n"/>
      <c r="AH549" s="60" t="n"/>
      <c r="AI549" s="61" t="n"/>
      <c r="AJ549" s="62" t="n"/>
      <c r="AK549" s="63" t="n"/>
      <c r="AL549" s="60" t="n"/>
      <c r="AM549" s="60" t="n"/>
      <c r="AN549" s="64" t="n"/>
      <c r="AO549" s="64" t="n"/>
      <c r="AP549" s="64" t="n"/>
      <c r="AQ549" s="64" t="n"/>
      <c r="AR549" s="64" t="n"/>
      <c r="AS549" s="64" t="n"/>
      <c r="AT549" s="64" t="n"/>
      <c r="AU549" s="64" t="n"/>
      <c r="AV549" s="64" t="n"/>
      <c r="AW549" s="65" t="n"/>
      <c r="AX549" s="66" t="n"/>
      <c r="AY549" s="461" t="n"/>
      <c r="AZ549" s="67" t="n"/>
      <c r="BA549" s="66" t="n"/>
      <c r="BB549" s="66" t="n"/>
      <c r="BC549" s="66" t="n"/>
      <c r="BD549" s="66" t="n"/>
      <c r="BE549" s="66" t="n"/>
      <c r="BF549" s="24" t="n"/>
      <c r="BG549" s="68" t="n"/>
      <c r="BH549" s="68" t="n"/>
      <c r="BI549" s="68" t="n"/>
      <c r="BJ549" s="68" t="n"/>
      <c r="BK549" s="68" t="n"/>
      <c r="BL549" s="68" t="n"/>
      <c r="BM549" s="68" t="n"/>
      <c r="BN549" s="68" t="n"/>
      <c r="BO549" s="68" t="n"/>
      <c r="BP549" s="68" t="n"/>
      <c r="BQ549" s="68" t="n"/>
      <c r="BR549" s="68" t="n"/>
      <c r="BS549" s="68" t="n"/>
      <c r="BT549" s="68" t="n"/>
      <c r="BU549" s="68" t="n"/>
      <c r="BV549" s="68" t="n"/>
      <c r="BW549" s="68" t="n"/>
      <c r="BX549" s="68" t="n"/>
      <c r="BY549" s="68" t="n"/>
      <c r="BZ549" s="68" t="n"/>
      <c r="CA549" s="68" t="n"/>
      <c r="CB549" s="68" t="n"/>
      <c r="CC549" s="68" t="n"/>
      <c r="CD549" s="68" t="n"/>
      <c r="CE549" s="68" t="n"/>
      <c r="CF549" s="68" t="n"/>
      <c r="CG549" s="68" t="n"/>
      <c r="CH549" s="68" t="n"/>
      <c r="CI549" s="68" t="n"/>
      <c r="CJ549" s="68" t="n"/>
      <c r="CK549" s="68" t="n"/>
      <c r="CL549" s="68" t="n"/>
      <c r="CM549" s="68" t="n"/>
      <c r="CN549" s="68" t="n"/>
      <c r="CO549" s="68" t="n"/>
      <c r="CP549" s="68" t="n"/>
      <c r="CQ549" s="68" t="n"/>
      <c r="CR549" s="68" t="n"/>
      <c r="CS549" s="68" t="n"/>
      <c r="CT549" s="68" t="n"/>
      <c r="CU549" s="68" t="n"/>
      <c r="CV549" s="68" t="n"/>
    </row>
    <row r="550" ht="31.5" customFormat="1" customHeight="1" s="69">
      <c r="A550" s="56" t="n"/>
      <c r="B550" s="57" t="n"/>
      <c r="C550" s="57" t="n"/>
      <c r="D550" s="57" t="n"/>
      <c r="E550" s="57" t="n"/>
      <c r="F550" s="58" t="n"/>
      <c r="G550" s="59" t="n"/>
      <c r="H550" s="59" t="n"/>
      <c r="I550" s="59" t="n"/>
      <c r="J550" s="59" t="n"/>
      <c r="K550" s="153" t="n"/>
      <c r="L550" s="154" t="n"/>
      <c r="M550" s="155" t="n"/>
      <c r="N550" s="94" t="n"/>
      <c r="O550" s="94" t="n"/>
      <c r="P550" s="94" t="n"/>
      <c r="Q550" s="94" t="n"/>
      <c r="R550" s="94" t="n"/>
      <c r="S550" s="60" t="n"/>
      <c r="T550" s="60" t="n"/>
      <c r="U550" s="94" t="n"/>
      <c r="V550" s="94" t="n"/>
      <c r="W550" s="94" t="n"/>
      <c r="X550" s="94" t="n"/>
      <c r="Y550" s="94" t="n"/>
      <c r="Z550" s="60" t="n"/>
      <c r="AA550" s="60" t="n"/>
      <c r="AB550" s="94" t="n"/>
      <c r="AC550" s="94" t="n"/>
      <c r="AD550" s="94" t="n"/>
      <c r="AE550" s="94" t="n"/>
      <c r="AF550" s="94" t="n"/>
      <c r="AG550" s="60" t="n"/>
      <c r="AH550" s="60" t="n"/>
      <c r="AI550" s="61" t="n"/>
      <c r="AJ550" s="62" t="n"/>
      <c r="AK550" s="63" t="n"/>
      <c r="AL550" s="60" t="n"/>
      <c r="AM550" s="60" t="n"/>
      <c r="AN550" s="64" t="n"/>
      <c r="AO550" s="64" t="n"/>
      <c r="AP550" s="64" t="n"/>
      <c r="AQ550" s="64" t="n"/>
      <c r="AR550" s="64" t="n"/>
      <c r="AS550" s="64" t="n"/>
      <c r="AT550" s="64" t="n"/>
      <c r="AU550" s="64" t="n"/>
      <c r="AV550" s="64" t="n"/>
      <c r="AW550" s="65" t="n"/>
      <c r="AX550" s="66" t="n"/>
      <c r="AY550" s="461" t="n"/>
      <c r="AZ550" s="67" t="n"/>
      <c r="BA550" s="66" t="n"/>
      <c r="BB550" s="66" t="n"/>
      <c r="BC550" s="66" t="n"/>
      <c r="BD550" s="66" t="n"/>
      <c r="BE550" s="66" t="n"/>
      <c r="BF550" s="24" t="n"/>
      <c r="BG550" s="68" t="n"/>
      <c r="BH550" s="68" t="n"/>
      <c r="BI550" s="68" t="n"/>
      <c r="BJ550" s="68" t="n"/>
      <c r="BK550" s="68" t="n"/>
      <c r="BL550" s="68" t="n"/>
      <c r="BM550" s="68" t="n"/>
      <c r="BN550" s="68" t="n"/>
      <c r="BO550" s="68" t="n"/>
      <c r="BP550" s="68" t="n"/>
      <c r="BQ550" s="68" t="n"/>
      <c r="BR550" s="68" t="n"/>
      <c r="BS550" s="68" t="n"/>
      <c r="BT550" s="68" t="n"/>
      <c r="BU550" s="68" t="n"/>
      <c r="BV550" s="68" t="n"/>
      <c r="BW550" s="68" t="n"/>
      <c r="BX550" s="68" t="n"/>
      <c r="BY550" s="68" t="n"/>
      <c r="BZ550" s="68" t="n"/>
      <c r="CA550" s="68" t="n"/>
      <c r="CB550" s="68" t="n"/>
      <c r="CC550" s="68" t="n"/>
      <c r="CD550" s="68" t="n"/>
      <c r="CE550" s="68" t="n"/>
      <c r="CF550" s="68" t="n"/>
      <c r="CG550" s="68" t="n"/>
      <c r="CH550" s="68" t="n"/>
      <c r="CI550" s="68" t="n"/>
      <c r="CJ550" s="68" t="n"/>
      <c r="CK550" s="68" t="n"/>
      <c r="CL550" s="68" t="n"/>
      <c r="CM550" s="68" t="n"/>
      <c r="CN550" s="68" t="n"/>
      <c r="CO550" s="68" t="n"/>
      <c r="CP550" s="68" t="n"/>
      <c r="CQ550" s="68" t="n"/>
      <c r="CR550" s="68" t="n"/>
      <c r="CS550" s="68" t="n"/>
      <c r="CT550" s="68" t="n"/>
      <c r="CU550" s="68" t="n"/>
      <c r="CV550" s="68" t="n"/>
    </row>
    <row r="551" ht="31.5" customFormat="1" customHeight="1" s="69">
      <c r="A551" s="56" t="n"/>
      <c r="B551" s="57" t="n"/>
      <c r="C551" s="57" t="n"/>
      <c r="D551" s="57" t="n"/>
      <c r="E551" s="57" t="n"/>
      <c r="F551" s="58" t="n"/>
      <c r="G551" s="59" t="n"/>
      <c r="H551" s="59" t="n"/>
      <c r="I551" s="59" t="n"/>
      <c r="J551" s="59" t="n"/>
      <c r="K551" s="153" t="n"/>
      <c r="L551" s="154" t="n"/>
      <c r="M551" s="155" t="n"/>
      <c r="N551" s="94" t="n"/>
      <c r="O551" s="94" t="n"/>
      <c r="P551" s="94" t="n"/>
      <c r="Q551" s="94" t="n"/>
      <c r="R551" s="94" t="n"/>
      <c r="S551" s="60" t="n"/>
      <c r="T551" s="60" t="n"/>
      <c r="U551" s="94" t="n"/>
      <c r="V551" s="94" t="n"/>
      <c r="W551" s="94" t="n"/>
      <c r="X551" s="94" t="n"/>
      <c r="Y551" s="94" t="n"/>
      <c r="Z551" s="60" t="n"/>
      <c r="AA551" s="60" t="n"/>
      <c r="AB551" s="94" t="n"/>
      <c r="AC551" s="94" t="n"/>
      <c r="AD551" s="94" t="n"/>
      <c r="AE551" s="94" t="n"/>
      <c r="AF551" s="94" t="n"/>
      <c r="AG551" s="60" t="n"/>
      <c r="AH551" s="60" t="n"/>
      <c r="AI551" s="61" t="n"/>
      <c r="AJ551" s="62" t="n"/>
      <c r="AK551" s="63" t="n"/>
      <c r="AL551" s="60" t="n"/>
      <c r="AM551" s="60" t="n"/>
      <c r="AN551" s="64" t="n"/>
      <c r="AO551" s="64" t="n"/>
      <c r="AP551" s="64" t="n"/>
      <c r="AQ551" s="64" t="n"/>
      <c r="AR551" s="64" t="n"/>
      <c r="AS551" s="64" t="n"/>
      <c r="AT551" s="64" t="n"/>
      <c r="AU551" s="64" t="n"/>
      <c r="AV551" s="64" t="n"/>
      <c r="AW551" s="65" t="n"/>
      <c r="AX551" s="66" t="n"/>
      <c r="AY551" s="461" t="n"/>
      <c r="AZ551" s="67" t="n"/>
      <c r="BA551" s="66" t="n"/>
      <c r="BB551" s="66" t="n"/>
      <c r="BC551" s="66" t="n"/>
      <c r="BD551" s="66" t="n"/>
      <c r="BE551" s="66" t="n"/>
      <c r="BF551" s="24" t="n"/>
      <c r="BG551" s="68" t="n"/>
      <c r="BH551" s="68" t="n"/>
      <c r="BI551" s="68" t="n"/>
      <c r="BJ551" s="68" t="n"/>
      <c r="BK551" s="68" t="n"/>
      <c r="BL551" s="68" t="n"/>
      <c r="BM551" s="68" t="n"/>
      <c r="BN551" s="68" t="n"/>
      <c r="BO551" s="68" t="n"/>
      <c r="BP551" s="68" t="n"/>
      <c r="BQ551" s="68" t="n"/>
      <c r="BR551" s="68" t="n"/>
      <c r="BS551" s="68" t="n"/>
      <c r="BT551" s="68" t="n"/>
      <c r="BU551" s="68" t="n"/>
      <c r="BV551" s="68" t="n"/>
      <c r="BW551" s="68" t="n"/>
      <c r="BX551" s="68" t="n"/>
      <c r="BY551" s="68" t="n"/>
      <c r="BZ551" s="68" t="n"/>
      <c r="CA551" s="68" t="n"/>
      <c r="CB551" s="68" t="n"/>
      <c r="CC551" s="68" t="n"/>
      <c r="CD551" s="68" t="n"/>
      <c r="CE551" s="68" t="n"/>
      <c r="CF551" s="68" t="n"/>
      <c r="CG551" s="68" t="n"/>
      <c r="CH551" s="68" t="n"/>
      <c r="CI551" s="68" t="n"/>
      <c r="CJ551" s="68" t="n"/>
      <c r="CK551" s="68" t="n"/>
      <c r="CL551" s="68" t="n"/>
      <c r="CM551" s="68" t="n"/>
      <c r="CN551" s="68" t="n"/>
      <c r="CO551" s="68" t="n"/>
      <c r="CP551" s="68" t="n"/>
      <c r="CQ551" s="68" t="n"/>
      <c r="CR551" s="68" t="n"/>
      <c r="CS551" s="68" t="n"/>
      <c r="CT551" s="68" t="n"/>
      <c r="CU551" s="68" t="n"/>
      <c r="CV551" s="68" t="n"/>
    </row>
    <row r="552" ht="31.5" customFormat="1" customHeight="1" s="69">
      <c r="A552" s="56" t="n"/>
      <c r="B552" s="57" t="n"/>
      <c r="C552" s="57" t="n"/>
      <c r="D552" s="57" t="n"/>
      <c r="E552" s="57" t="n"/>
      <c r="F552" s="58" t="n"/>
      <c r="G552" s="59" t="n"/>
      <c r="H552" s="59" t="n"/>
      <c r="I552" s="59" t="n"/>
      <c r="J552" s="59" t="n"/>
      <c r="K552" s="153" t="n"/>
      <c r="L552" s="154" t="n"/>
      <c r="M552" s="155" t="n"/>
      <c r="N552" s="94" t="n"/>
      <c r="O552" s="94" t="n"/>
      <c r="P552" s="94" t="n"/>
      <c r="Q552" s="94" t="n"/>
      <c r="R552" s="94" t="n"/>
      <c r="S552" s="60" t="n"/>
      <c r="T552" s="60" t="n"/>
      <c r="U552" s="94" t="n"/>
      <c r="V552" s="94" t="n"/>
      <c r="W552" s="94" t="n"/>
      <c r="X552" s="94" t="n"/>
      <c r="Y552" s="94" t="n"/>
      <c r="Z552" s="60" t="n"/>
      <c r="AA552" s="60" t="n"/>
      <c r="AB552" s="94" t="n"/>
      <c r="AC552" s="94" t="n"/>
      <c r="AD552" s="94" t="n"/>
      <c r="AE552" s="94" t="n"/>
      <c r="AF552" s="94" t="n"/>
      <c r="AG552" s="60" t="n"/>
      <c r="AH552" s="60" t="n"/>
      <c r="AI552" s="61" t="n"/>
      <c r="AJ552" s="62" t="n"/>
      <c r="AK552" s="63" t="n"/>
      <c r="AL552" s="60" t="n"/>
      <c r="AM552" s="60" t="n"/>
      <c r="AN552" s="64" t="n"/>
      <c r="AO552" s="64" t="n"/>
      <c r="AP552" s="64" t="n"/>
      <c r="AQ552" s="64" t="n"/>
      <c r="AR552" s="64" t="n"/>
      <c r="AS552" s="64" t="n"/>
      <c r="AT552" s="64" t="n"/>
      <c r="AU552" s="64" t="n"/>
      <c r="AV552" s="64" t="n"/>
      <c r="AW552" s="65" t="n"/>
      <c r="AX552" s="66" t="n"/>
      <c r="AY552" s="461" t="n"/>
      <c r="AZ552" s="67" t="n"/>
      <c r="BA552" s="66" t="n"/>
      <c r="BB552" s="66" t="n"/>
      <c r="BC552" s="66" t="n"/>
      <c r="BD552" s="66" t="n"/>
      <c r="BE552" s="66" t="n"/>
      <c r="BF552" s="24" t="n"/>
      <c r="BG552" s="68" t="n"/>
      <c r="BH552" s="68" t="n"/>
      <c r="BI552" s="68" t="n"/>
      <c r="BJ552" s="68" t="n"/>
      <c r="BK552" s="68" t="n"/>
      <c r="BL552" s="68" t="n"/>
      <c r="BM552" s="68" t="n"/>
      <c r="BN552" s="68" t="n"/>
      <c r="BO552" s="68" t="n"/>
      <c r="BP552" s="68" t="n"/>
      <c r="BQ552" s="68" t="n"/>
      <c r="BR552" s="68" t="n"/>
      <c r="BS552" s="68" t="n"/>
      <c r="BT552" s="68" t="n"/>
      <c r="BU552" s="68" t="n"/>
      <c r="BV552" s="68" t="n"/>
      <c r="BW552" s="68" t="n"/>
      <c r="BX552" s="68" t="n"/>
      <c r="BY552" s="68" t="n"/>
      <c r="BZ552" s="68" t="n"/>
      <c r="CA552" s="68" t="n"/>
      <c r="CB552" s="68" t="n"/>
      <c r="CC552" s="68" t="n"/>
      <c r="CD552" s="68" t="n"/>
      <c r="CE552" s="68" t="n"/>
      <c r="CF552" s="68" t="n"/>
      <c r="CG552" s="68" t="n"/>
      <c r="CH552" s="68" t="n"/>
      <c r="CI552" s="68" t="n"/>
      <c r="CJ552" s="68" t="n"/>
      <c r="CK552" s="68" t="n"/>
      <c r="CL552" s="68" t="n"/>
      <c r="CM552" s="68" t="n"/>
      <c r="CN552" s="68" t="n"/>
      <c r="CO552" s="68" t="n"/>
      <c r="CP552" s="68" t="n"/>
      <c r="CQ552" s="68" t="n"/>
      <c r="CR552" s="68" t="n"/>
      <c r="CS552" s="68" t="n"/>
      <c r="CT552" s="68" t="n"/>
      <c r="CU552" s="68" t="n"/>
      <c r="CV552" s="68" t="n"/>
    </row>
    <row r="553" ht="31.5" customFormat="1" customHeight="1" s="69">
      <c r="A553" s="56" t="n"/>
      <c r="B553" s="57" t="n"/>
      <c r="C553" s="57" t="n"/>
      <c r="D553" s="57" t="n"/>
      <c r="E553" s="57" t="n"/>
      <c r="F553" s="58" t="n"/>
      <c r="G553" s="59" t="n"/>
      <c r="H553" s="59" t="n"/>
      <c r="I553" s="59" t="n"/>
      <c r="J553" s="59" t="n"/>
      <c r="K553" s="153" t="n"/>
      <c r="L553" s="154" t="n"/>
      <c r="M553" s="155" t="n"/>
      <c r="N553" s="94" t="n"/>
      <c r="O553" s="94" t="n"/>
      <c r="P553" s="94" t="n"/>
      <c r="Q553" s="94" t="n"/>
      <c r="R553" s="94" t="n"/>
      <c r="S553" s="60" t="n"/>
      <c r="T553" s="60" t="n"/>
      <c r="U553" s="94" t="n"/>
      <c r="V553" s="94" t="n"/>
      <c r="W553" s="94" t="n"/>
      <c r="X553" s="94" t="n"/>
      <c r="Y553" s="94" t="n"/>
      <c r="Z553" s="60" t="n"/>
      <c r="AA553" s="60" t="n"/>
      <c r="AB553" s="94" t="n"/>
      <c r="AC553" s="94" t="n"/>
      <c r="AD553" s="94" t="n"/>
      <c r="AE553" s="94" t="n"/>
      <c r="AF553" s="94" t="n"/>
      <c r="AG553" s="60" t="n"/>
      <c r="AH553" s="60" t="n"/>
      <c r="AI553" s="61" t="n"/>
      <c r="AJ553" s="62" t="n"/>
      <c r="AK553" s="63" t="n"/>
      <c r="AL553" s="60" t="n"/>
      <c r="AM553" s="60" t="n"/>
      <c r="AN553" s="64" t="n"/>
      <c r="AO553" s="64" t="n"/>
      <c r="AP553" s="64" t="n"/>
      <c r="AQ553" s="64" t="n"/>
      <c r="AR553" s="64" t="n"/>
      <c r="AS553" s="64" t="n"/>
      <c r="AT553" s="64" t="n"/>
      <c r="AU553" s="64" t="n"/>
      <c r="AV553" s="64" t="n"/>
      <c r="AW553" s="65" t="n"/>
      <c r="AX553" s="66" t="n"/>
      <c r="AY553" s="461" t="n"/>
      <c r="AZ553" s="67" t="n"/>
      <c r="BA553" s="66" t="n"/>
      <c r="BB553" s="66" t="n"/>
      <c r="BC553" s="66" t="n"/>
      <c r="BD553" s="66" t="n"/>
      <c r="BE553" s="66" t="n"/>
      <c r="BF553" s="24" t="n"/>
      <c r="BG553" s="68" t="n"/>
      <c r="BH553" s="68" t="n"/>
      <c r="BI553" s="68" t="n"/>
      <c r="BJ553" s="68" t="n"/>
      <c r="BK553" s="68" t="n"/>
      <c r="BL553" s="68" t="n"/>
      <c r="BM553" s="68" t="n"/>
      <c r="BN553" s="68" t="n"/>
      <c r="BO553" s="68" t="n"/>
      <c r="BP553" s="68" t="n"/>
      <c r="BQ553" s="68" t="n"/>
      <c r="BR553" s="68" t="n"/>
      <c r="BS553" s="68" t="n"/>
      <c r="BT553" s="68" t="n"/>
      <c r="BU553" s="68" t="n"/>
      <c r="BV553" s="68" t="n"/>
      <c r="BW553" s="68" t="n"/>
      <c r="BX553" s="68" t="n"/>
      <c r="BY553" s="68" t="n"/>
      <c r="BZ553" s="68" t="n"/>
      <c r="CA553" s="68" t="n"/>
      <c r="CB553" s="68" t="n"/>
      <c r="CC553" s="68" t="n"/>
      <c r="CD553" s="68" t="n"/>
      <c r="CE553" s="68" t="n"/>
      <c r="CF553" s="68" t="n"/>
      <c r="CG553" s="68" t="n"/>
      <c r="CH553" s="68" t="n"/>
      <c r="CI553" s="68" t="n"/>
      <c r="CJ553" s="68" t="n"/>
      <c r="CK553" s="68" t="n"/>
      <c r="CL553" s="68" t="n"/>
      <c r="CM553" s="68" t="n"/>
      <c r="CN553" s="68" t="n"/>
      <c r="CO553" s="68" t="n"/>
      <c r="CP553" s="68" t="n"/>
      <c r="CQ553" s="68" t="n"/>
      <c r="CR553" s="68" t="n"/>
      <c r="CS553" s="68" t="n"/>
      <c r="CT553" s="68" t="n"/>
      <c r="CU553" s="68" t="n"/>
      <c r="CV553" s="68" t="n"/>
    </row>
    <row r="554" ht="31.5" customFormat="1" customHeight="1" s="69">
      <c r="A554" s="56" t="n"/>
      <c r="B554" s="57" t="n"/>
      <c r="C554" s="57" t="n"/>
      <c r="D554" s="57" t="n"/>
      <c r="E554" s="57" t="n"/>
      <c r="F554" s="58" t="n"/>
      <c r="G554" s="59" t="n"/>
      <c r="H554" s="59" t="n"/>
      <c r="I554" s="59" t="n"/>
      <c r="J554" s="59" t="n"/>
      <c r="K554" s="153" t="n"/>
      <c r="L554" s="154" t="n"/>
      <c r="M554" s="155" t="n"/>
      <c r="N554" s="94" t="n"/>
      <c r="O554" s="94" t="n"/>
      <c r="P554" s="94" t="n"/>
      <c r="Q554" s="94" t="n"/>
      <c r="R554" s="94" t="n"/>
      <c r="S554" s="60" t="n"/>
      <c r="T554" s="60" t="n"/>
      <c r="U554" s="94" t="n"/>
      <c r="V554" s="94" t="n"/>
      <c r="W554" s="94" t="n"/>
      <c r="X554" s="94" t="n"/>
      <c r="Y554" s="94" t="n"/>
      <c r="Z554" s="60" t="n"/>
      <c r="AA554" s="60" t="n"/>
      <c r="AB554" s="94" t="n"/>
      <c r="AC554" s="94" t="n"/>
      <c r="AD554" s="94" t="n"/>
      <c r="AE554" s="94" t="n"/>
      <c r="AF554" s="94" t="n"/>
      <c r="AG554" s="60" t="n"/>
      <c r="AH554" s="60" t="n"/>
      <c r="AI554" s="61" t="n"/>
      <c r="AJ554" s="62" t="n"/>
      <c r="AK554" s="63" t="n"/>
      <c r="AL554" s="60" t="n"/>
      <c r="AM554" s="60" t="n"/>
      <c r="AN554" s="64" t="n"/>
      <c r="AO554" s="64" t="n"/>
      <c r="AP554" s="64" t="n"/>
      <c r="AQ554" s="64" t="n"/>
      <c r="AR554" s="64" t="n"/>
      <c r="AS554" s="64" t="n"/>
      <c r="AT554" s="64" t="n"/>
      <c r="AU554" s="64" t="n"/>
      <c r="AV554" s="64" t="n"/>
      <c r="AW554" s="65" t="n"/>
      <c r="AX554" s="66" t="n"/>
      <c r="AY554" s="461" t="n"/>
      <c r="AZ554" s="67" t="n"/>
      <c r="BA554" s="66" t="n"/>
      <c r="BB554" s="66" t="n"/>
      <c r="BC554" s="66" t="n"/>
      <c r="BD554" s="66" t="n"/>
      <c r="BE554" s="66" t="n"/>
      <c r="BF554" s="24" t="n"/>
      <c r="BG554" s="68" t="n"/>
      <c r="BH554" s="68" t="n"/>
      <c r="BI554" s="68" t="n"/>
      <c r="BJ554" s="68" t="n"/>
      <c r="BK554" s="68" t="n"/>
      <c r="BL554" s="68" t="n"/>
      <c r="BM554" s="68" t="n"/>
      <c r="BN554" s="68" t="n"/>
      <c r="BO554" s="68" t="n"/>
      <c r="BP554" s="68" t="n"/>
      <c r="BQ554" s="68" t="n"/>
      <c r="BR554" s="68" t="n"/>
      <c r="BS554" s="68" t="n"/>
      <c r="BT554" s="68" t="n"/>
      <c r="BU554" s="68" t="n"/>
      <c r="BV554" s="68" t="n"/>
      <c r="BW554" s="68" t="n"/>
      <c r="BX554" s="68" t="n"/>
      <c r="BY554" s="68" t="n"/>
      <c r="BZ554" s="68" t="n"/>
      <c r="CA554" s="68" t="n"/>
      <c r="CB554" s="68" t="n"/>
      <c r="CC554" s="68" t="n"/>
      <c r="CD554" s="68" t="n"/>
      <c r="CE554" s="68" t="n"/>
      <c r="CF554" s="68" t="n"/>
      <c r="CG554" s="68" t="n"/>
      <c r="CH554" s="68" t="n"/>
      <c r="CI554" s="68" t="n"/>
      <c r="CJ554" s="68" t="n"/>
      <c r="CK554" s="68" t="n"/>
      <c r="CL554" s="68" t="n"/>
      <c r="CM554" s="68" t="n"/>
      <c r="CN554" s="68" t="n"/>
      <c r="CO554" s="68" t="n"/>
      <c r="CP554" s="68" t="n"/>
      <c r="CQ554" s="68" t="n"/>
      <c r="CR554" s="68" t="n"/>
      <c r="CS554" s="68" t="n"/>
      <c r="CT554" s="68" t="n"/>
      <c r="CU554" s="68" t="n"/>
      <c r="CV554" s="68" t="n"/>
    </row>
    <row r="555" ht="31.5" customFormat="1" customHeight="1" s="69">
      <c r="A555" s="56" t="n"/>
      <c r="B555" s="57" t="n"/>
      <c r="C555" s="57" t="n"/>
      <c r="D555" s="57" t="n"/>
      <c r="E555" s="57" t="n"/>
      <c r="F555" s="58" t="n"/>
      <c r="G555" s="59" t="n"/>
      <c r="H555" s="59" t="n"/>
      <c r="I555" s="59" t="n"/>
      <c r="J555" s="59" t="n"/>
      <c r="K555" s="153" t="n"/>
      <c r="L555" s="154" t="n"/>
      <c r="M555" s="155" t="n"/>
      <c r="N555" s="94" t="n"/>
      <c r="O555" s="94" t="n"/>
      <c r="P555" s="94" t="n"/>
      <c r="Q555" s="94" t="n"/>
      <c r="R555" s="94" t="n"/>
      <c r="S555" s="60" t="n"/>
      <c r="T555" s="60" t="n"/>
      <c r="U555" s="94" t="n"/>
      <c r="V555" s="94" t="n"/>
      <c r="W555" s="94" t="n"/>
      <c r="X555" s="94" t="n"/>
      <c r="Y555" s="94" t="n"/>
      <c r="Z555" s="60" t="n"/>
      <c r="AA555" s="60" t="n"/>
      <c r="AB555" s="94" t="n"/>
      <c r="AC555" s="94" t="n"/>
      <c r="AD555" s="94" t="n"/>
      <c r="AE555" s="94" t="n"/>
      <c r="AF555" s="94" t="n"/>
      <c r="AG555" s="60" t="n"/>
      <c r="AH555" s="60" t="n"/>
      <c r="AI555" s="61" t="n"/>
      <c r="AJ555" s="62" t="n"/>
      <c r="AK555" s="63" t="n"/>
      <c r="AL555" s="60" t="n"/>
      <c r="AM555" s="60" t="n"/>
      <c r="AN555" s="64" t="n"/>
      <c r="AO555" s="64" t="n"/>
      <c r="AP555" s="64" t="n"/>
      <c r="AQ555" s="64" t="n"/>
      <c r="AR555" s="64" t="n"/>
      <c r="AS555" s="64" t="n"/>
      <c r="AT555" s="64" t="n"/>
      <c r="AU555" s="64" t="n"/>
      <c r="AV555" s="64" t="n"/>
      <c r="AW555" s="65" t="n"/>
      <c r="AX555" s="66" t="n"/>
      <c r="AY555" s="461" t="n"/>
      <c r="AZ555" s="67" t="n"/>
      <c r="BA555" s="66" t="n"/>
      <c r="BB555" s="66" t="n"/>
      <c r="BC555" s="66" t="n"/>
      <c r="BD555" s="66" t="n"/>
      <c r="BE555" s="66" t="n"/>
      <c r="BF555" s="24" t="n"/>
      <c r="BG555" s="68" t="n"/>
      <c r="BH555" s="68" t="n"/>
      <c r="BI555" s="68" t="n"/>
      <c r="BJ555" s="68" t="n"/>
      <c r="BK555" s="68" t="n"/>
      <c r="BL555" s="68" t="n"/>
      <c r="BM555" s="68" t="n"/>
      <c r="BN555" s="68" t="n"/>
      <c r="BO555" s="68" t="n"/>
      <c r="BP555" s="68" t="n"/>
      <c r="BQ555" s="68" t="n"/>
      <c r="BR555" s="68" t="n"/>
      <c r="BS555" s="68" t="n"/>
      <c r="BT555" s="68" t="n"/>
      <c r="BU555" s="68" t="n"/>
      <c r="BV555" s="68" t="n"/>
      <c r="BW555" s="68" t="n"/>
      <c r="BX555" s="68" t="n"/>
      <c r="BY555" s="68" t="n"/>
      <c r="BZ555" s="68" t="n"/>
      <c r="CA555" s="68" t="n"/>
      <c r="CB555" s="68" t="n"/>
      <c r="CC555" s="68" t="n"/>
      <c r="CD555" s="68" t="n"/>
      <c r="CE555" s="68" t="n"/>
      <c r="CF555" s="68" t="n"/>
      <c r="CG555" s="68" t="n"/>
      <c r="CH555" s="68" t="n"/>
      <c r="CI555" s="68" t="n"/>
      <c r="CJ555" s="68" t="n"/>
      <c r="CK555" s="68" t="n"/>
      <c r="CL555" s="68" t="n"/>
      <c r="CM555" s="68" t="n"/>
      <c r="CN555" s="68" t="n"/>
      <c r="CO555" s="68" t="n"/>
      <c r="CP555" s="68" t="n"/>
      <c r="CQ555" s="68" t="n"/>
      <c r="CR555" s="68" t="n"/>
      <c r="CS555" s="68" t="n"/>
      <c r="CT555" s="68" t="n"/>
      <c r="CU555" s="68" t="n"/>
      <c r="CV555" s="68" t="n"/>
    </row>
    <row r="556" ht="31.5" customFormat="1" customHeight="1" s="69">
      <c r="A556" s="56" t="n"/>
      <c r="B556" s="57" t="n"/>
      <c r="C556" s="57" t="n"/>
      <c r="D556" s="57" t="n"/>
      <c r="E556" s="57" t="n"/>
      <c r="F556" s="58" t="n"/>
      <c r="G556" s="59" t="n"/>
      <c r="H556" s="59" t="n"/>
      <c r="I556" s="59" t="n"/>
      <c r="J556" s="59" t="n"/>
      <c r="K556" s="153" t="n"/>
      <c r="L556" s="154" t="n"/>
      <c r="M556" s="155" t="n"/>
      <c r="N556" s="94" t="n"/>
      <c r="O556" s="94" t="n"/>
      <c r="P556" s="94" t="n"/>
      <c r="Q556" s="94" t="n"/>
      <c r="R556" s="94" t="n"/>
      <c r="S556" s="60" t="n"/>
      <c r="T556" s="60" t="n"/>
      <c r="U556" s="94" t="n"/>
      <c r="V556" s="94" t="n"/>
      <c r="W556" s="94" t="n"/>
      <c r="X556" s="94" t="n"/>
      <c r="Y556" s="94" t="n"/>
      <c r="Z556" s="60" t="n"/>
      <c r="AA556" s="60" t="n"/>
      <c r="AB556" s="94" t="n"/>
      <c r="AC556" s="94" t="n"/>
      <c r="AD556" s="94" t="n"/>
      <c r="AE556" s="94" t="n"/>
      <c r="AF556" s="94" t="n"/>
      <c r="AG556" s="60" t="n"/>
      <c r="AH556" s="60" t="n"/>
      <c r="AI556" s="61" t="n"/>
      <c r="AJ556" s="62" t="n"/>
      <c r="AK556" s="63" t="n"/>
      <c r="AL556" s="60" t="n"/>
      <c r="AM556" s="60" t="n"/>
      <c r="AN556" s="64" t="n"/>
      <c r="AO556" s="64" t="n"/>
      <c r="AP556" s="64" t="n"/>
      <c r="AQ556" s="64" t="n"/>
      <c r="AR556" s="64" t="n"/>
      <c r="AS556" s="64" t="n"/>
      <c r="AT556" s="64" t="n"/>
      <c r="AU556" s="64" t="n"/>
      <c r="AV556" s="64" t="n"/>
      <c r="AW556" s="65" t="n"/>
      <c r="AX556" s="66" t="n"/>
      <c r="AY556" s="461" t="n"/>
      <c r="AZ556" s="67" t="n"/>
      <c r="BA556" s="66" t="n"/>
      <c r="BB556" s="66" t="n"/>
      <c r="BC556" s="66" t="n"/>
      <c r="BD556" s="66" t="n"/>
      <c r="BE556" s="66" t="n"/>
      <c r="BF556" s="24" t="n"/>
      <c r="BG556" s="68" t="n"/>
      <c r="BH556" s="68" t="n"/>
      <c r="BI556" s="68" t="n"/>
      <c r="BJ556" s="68" t="n"/>
      <c r="BK556" s="68" t="n"/>
      <c r="BL556" s="68" t="n"/>
      <c r="BM556" s="68" t="n"/>
      <c r="BN556" s="68" t="n"/>
      <c r="BO556" s="68" t="n"/>
      <c r="BP556" s="68" t="n"/>
      <c r="BQ556" s="68" t="n"/>
      <c r="BR556" s="68" t="n"/>
      <c r="BS556" s="68" t="n"/>
      <c r="BT556" s="68" t="n"/>
      <c r="BU556" s="68" t="n"/>
      <c r="BV556" s="68" t="n"/>
      <c r="BW556" s="68" t="n"/>
      <c r="BX556" s="68" t="n"/>
      <c r="BY556" s="68" t="n"/>
      <c r="BZ556" s="68" t="n"/>
      <c r="CA556" s="68" t="n"/>
      <c r="CB556" s="68" t="n"/>
      <c r="CC556" s="68" t="n"/>
      <c r="CD556" s="68" t="n"/>
      <c r="CE556" s="68" t="n"/>
      <c r="CF556" s="68" t="n"/>
      <c r="CG556" s="68" t="n"/>
      <c r="CH556" s="68" t="n"/>
      <c r="CI556" s="68" t="n"/>
      <c r="CJ556" s="68" t="n"/>
      <c r="CK556" s="68" t="n"/>
      <c r="CL556" s="68" t="n"/>
      <c r="CM556" s="68" t="n"/>
      <c r="CN556" s="68" t="n"/>
      <c r="CO556" s="68" t="n"/>
      <c r="CP556" s="68" t="n"/>
      <c r="CQ556" s="68" t="n"/>
      <c r="CR556" s="68" t="n"/>
      <c r="CS556" s="68" t="n"/>
      <c r="CT556" s="68" t="n"/>
      <c r="CU556" s="68" t="n"/>
      <c r="CV556" s="68" t="n"/>
    </row>
    <row r="557" ht="31.5" customFormat="1" customHeight="1" s="69">
      <c r="A557" s="56" t="n"/>
      <c r="B557" s="57" t="n"/>
      <c r="C557" s="57" t="n"/>
      <c r="D557" s="57" t="n"/>
      <c r="E557" s="57" t="n"/>
      <c r="F557" s="58" t="n"/>
      <c r="G557" s="59" t="n"/>
      <c r="H557" s="59" t="n"/>
      <c r="I557" s="59" t="n"/>
      <c r="J557" s="59" t="n"/>
      <c r="K557" s="153" t="n"/>
      <c r="L557" s="154" t="n"/>
      <c r="M557" s="155" t="n"/>
      <c r="N557" s="94" t="n"/>
      <c r="O557" s="94" t="n"/>
      <c r="P557" s="94" t="n"/>
      <c r="Q557" s="94" t="n"/>
      <c r="R557" s="94" t="n"/>
      <c r="S557" s="60" t="n"/>
      <c r="T557" s="60" t="n"/>
      <c r="U557" s="94" t="n"/>
      <c r="V557" s="94" t="n"/>
      <c r="W557" s="94" t="n"/>
      <c r="X557" s="94" t="n"/>
      <c r="Y557" s="94" t="n"/>
      <c r="Z557" s="60" t="n"/>
      <c r="AA557" s="60" t="n"/>
      <c r="AB557" s="94" t="n"/>
      <c r="AC557" s="94" t="n"/>
      <c r="AD557" s="94" t="n"/>
      <c r="AE557" s="94" t="n"/>
      <c r="AF557" s="94" t="n"/>
      <c r="AG557" s="60" t="n"/>
      <c r="AH557" s="60" t="n"/>
      <c r="AI557" s="61" t="n"/>
      <c r="AJ557" s="62" t="n"/>
      <c r="AK557" s="63" t="n"/>
      <c r="AL557" s="60" t="n"/>
      <c r="AM557" s="60" t="n"/>
      <c r="AN557" s="64" t="n"/>
      <c r="AO557" s="64" t="n"/>
      <c r="AP557" s="64" t="n"/>
      <c r="AQ557" s="64" t="n"/>
      <c r="AR557" s="64" t="n"/>
      <c r="AS557" s="64" t="n"/>
      <c r="AT557" s="64" t="n"/>
      <c r="AU557" s="64" t="n"/>
      <c r="AV557" s="64" t="n"/>
      <c r="AW557" s="65" t="n"/>
      <c r="AX557" s="66" t="n"/>
      <c r="AY557" s="461" t="n"/>
      <c r="AZ557" s="67" t="n"/>
      <c r="BA557" s="66" t="n"/>
      <c r="BB557" s="66" t="n"/>
      <c r="BC557" s="66" t="n"/>
      <c r="BD557" s="66" t="n"/>
      <c r="BE557" s="66" t="n"/>
      <c r="BF557" s="24" t="n"/>
      <c r="BG557" s="68" t="n"/>
      <c r="BH557" s="68" t="n"/>
      <c r="BI557" s="68" t="n"/>
      <c r="BJ557" s="68" t="n"/>
      <c r="BK557" s="68" t="n"/>
      <c r="BL557" s="68" t="n"/>
      <c r="BM557" s="68" t="n"/>
      <c r="BN557" s="68" t="n"/>
      <c r="BO557" s="68" t="n"/>
      <c r="BP557" s="68" t="n"/>
      <c r="BQ557" s="68" t="n"/>
      <c r="BR557" s="68" t="n"/>
      <c r="BS557" s="68" t="n"/>
      <c r="BT557" s="68" t="n"/>
      <c r="BU557" s="68" t="n"/>
      <c r="BV557" s="68" t="n"/>
      <c r="BW557" s="68" t="n"/>
      <c r="BX557" s="68" t="n"/>
      <c r="BY557" s="68" t="n"/>
      <c r="BZ557" s="68" t="n"/>
      <c r="CA557" s="68" t="n"/>
      <c r="CB557" s="68" t="n"/>
      <c r="CC557" s="68" t="n"/>
      <c r="CD557" s="68" t="n"/>
      <c r="CE557" s="68" t="n"/>
      <c r="CF557" s="68" t="n"/>
      <c r="CG557" s="68" t="n"/>
      <c r="CH557" s="68" t="n"/>
      <c r="CI557" s="68" t="n"/>
      <c r="CJ557" s="68" t="n"/>
      <c r="CK557" s="68" t="n"/>
      <c r="CL557" s="68" t="n"/>
      <c r="CM557" s="68" t="n"/>
      <c r="CN557" s="68" t="n"/>
      <c r="CO557" s="68" t="n"/>
      <c r="CP557" s="68" t="n"/>
      <c r="CQ557" s="68" t="n"/>
      <c r="CR557" s="68" t="n"/>
      <c r="CS557" s="68" t="n"/>
      <c r="CT557" s="68" t="n"/>
      <c r="CU557" s="68" t="n"/>
      <c r="CV557" s="68" t="n"/>
    </row>
    <row r="558" ht="31.5" customFormat="1" customHeight="1" s="69">
      <c r="A558" s="56" t="n"/>
      <c r="B558" s="57" t="n"/>
      <c r="C558" s="57" t="n"/>
      <c r="D558" s="57" t="n"/>
      <c r="E558" s="57" t="n"/>
      <c r="F558" s="58" t="n"/>
      <c r="G558" s="59" t="n"/>
      <c r="H558" s="59" t="n"/>
      <c r="I558" s="59" t="n"/>
      <c r="J558" s="59" t="n"/>
      <c r="K558" s="153" t="n"/>
      <c r="L558" s="154" t="n"/>
      <c r="M558" s="155" t="n"/>
      <c r="N558" s="94" t="n"/>
      <c r="O558" s="94" t="n"/>
      <c r="P558" s="94" t="n"/>
      <c r="Q558" s="94" t="n"/>
      <c r="R558" s="94" t="n"/>
      <c r="S558" s="60" t="n"/>
      <c r="T558" s="60" t="n"/>
      <c r="U558" s="94" t="n"/>
      <c r="V558" s="94" t="n"/>
      <c r="W558" s="94" t="n"/>
      <c r="X558" s="94" t="n"/>
      <c r="Y558" s="94" t="n"/>
      <c r="Z558" s="60" t="n"/>
      <c r="AA558" s="60" t="n"/>
      <c r="AB558" s="94" t="n"/>
      <c r="AC558" s="94" t="n"/>
      <c r="AD558" s="94" t="n"/>
      <c r="AE558" s="94" t="n"/>
      <c r="AF558" s="94" t="n"/>
      <c r="AG558" s="60" t="n"/>
      <c r="AH558" s="60" t="n"/>
      <c r="AI558" s="61" t="n"/>
      <c r="AJ558" s="62" t="n"/>
      <c r="AK558" s="63" t="n"/>
      <c r="AL558" s="60" t="n"/>
      <c r="AM558" s="60" t="n"/>
      <c r="AN558" s="64" t="n"/>
      <c r="AO558" s="64" t="n"/>
      <c r="AP558" s="64" t="n"/>
      <c r="AQ558" s="64" t="n"/>
      <c r="AR558" s="64" t="n"/>
      <c r="AS558" s="64" t="n"/>
      <c r="AT558" s="64" t="n"/>
      <c r="AU558" s="64" t="n"/>
      <c r="AV558" s="64" t="n"/>
      <c r="AW558" s="65" t="n"/>
      <c r="AX558" s="66" t="n"/>
      <c r="AY558" s="461" t="n"/>
      <c r="AZ558" s="67" t="n"/>
      <c r="BA558" s="66" t="n"/>
      <c r="BB558" s="66" t="n"/>
      <c r="BC558" s="66" t="n"/>
      <c r="BD558" s="66" t="n"/>
      <c r="BE558" s="66" t="n"/>
      <c r="BF558" s="24" t="n"/>
      <c r="BG558" s="68" t="n"/>
      <c r="BH558" s="68" t="n"/>
      <c r="BI558" s="68" t="n"/>
      <c r="BJ558" s="68" t="n"/>
      <c r="BK558" s="68" t="n"/>
      <c r="BL558" s="68" t="n"/>
      <c r="BM558" s="68" t="n"/>
      <c r="BN558" s="68" t="n"/>
      <c r="BO558" s="68" t="n"/>
      <c r="BP558" s="68" t="n"/>
      <c r="BQ558" s="68" t="n"/>
      <c r="BR558" s="68" t="n"/>
      <c r="BS558" s="68" t="n"/>
      <c r="BT558" s="68" t="n"/>
      <c r="BU558" s="68" t="n"/>
      <c r="BV558" s="68" t="n"/>
      <c r="BW558" s="68" t="n"/>
      <c r="BX558" s="68" t="n"/>
      <c r="BY558" s="68" t="n"/>
      <c r="BZ558" s="68" t="n"/>
      <c r="CA558" s="68" t="n"/>
      <c r="CB558" s="68" t="n"/>
      <c r="CC558" s="68" t="n"/>
      <c r="CD558" s="68" t="n"/>
      <c r="CE558" s="68" t="n"/>
      <c r="CF558" s="68" t="n"/>
      <c r="CG558" s="68" t="n"/>
      <c r="CH558" s="68" t="n"/>
      <c r="CI558" s="68" t="n"/>
      <c r="CJ558" s="68" t="n"/>
      <c r="CK558" s="68" t="n"/>
      <c r="CL558" s="68" t="n"/>
      <c r="CM558" s="68" t="n"/>
      <c r="CN558" s="68" t="n"/>
      <c r="CO558" s="68" t="n"/>
      <c r="CP558" s="68" t="n"/>
      <c r="CQ558" s="68" t="n"/>
      <c r="CR558" s="68" t="n"/>
      <c r="CS558" s="68" t="n"/>
      <c r="CT558" s="68" t="n"/>
      <c r="CU558" s="68" t="n"/>
      <c r="CV558" s="68" t="n"/>
    </row>
    <row r="559" ht="31.5" customFormat="1" customHeight="1" s="69">
      <c r="A559" s="56" t="n"/>
      <c r="B559" s="57" t="n"/>
      <c r="C559" s="57" t="n"/>
      <c r="D559" s="57" t="n"/>
      <c r="E559" s="57" t="n"/>
      <c r="F559" s="58" t="n"/>
      <c r="G559" s="59" t="n"/>
      <c r="H559" s="59" t="n"/>
      <c r="I559" s="59" t="n"/>
      <c r="J559" s="59" t="n"/>
      <c r="K559" s="153" t="n"/>
      <c r="L559" s="154" t="n"/>
      <c r="M559" s="155" t="n"/>
      <c r="N559" s="94" t="n"/>
      <c r="O559" s="94" t="n"/>
      <c r="P559" s="94" t="n"/>
      <c r="Q559" s="94" t="n"/>
      <c r="R559" s="94" t="n"/>
      <c r="S559" s="60" t="n"/>
      <c r="T559" s="60" t="n"/>
      <c r="U559" s="94" t="n"/>
      <c r="V559" s="94" t="n"/>
      <c r="W559" s="94" t="n"/>
      <c r="X559" s="94" t="n"/>
      <c r="Y559" s="94" t="n"/>
      <c r="Z559" s="60" t="n"/>
      <c r="AA559" s="60" t="n"/>
      <c r="AB559" s="94" t="n"/>
      <c r="AC559" s="94" t="n"/>
      <c r="AD559" s="94" t="n"/>
      <c r="AE559" s="94" t="n"/>
      <c r="AF559" s="94" t="n"/>
      <c r="AG559" s="60" t="n"/>
      <c r="AH559" s="60" t="n"/>
      <c r="AI559" s="61" t="n"/>
      <c r="AJ559" s="62" t="n"/>
      <c r="AK559" s="63" t="n"/>
      <c r="AL559" s="60" t="n"/>
      <c r="AM559" s="60" t="n"/>
      <c r="AN559" s="64" t="n"/>
      <c r="AO559" s="64" t="n"/>
      <c r="AP559" s="64" t="n"/>
      <c r="AQ559" s="64" t="n"/>
      <c r="AR559" s="64" t="n"/>
      <c r="AS559" s="64" t="n"/>
      <c r="AT559" s="64" t="n"/>
      <c r="AU559" s="64" t="n"/>
      <c r="AV559" s="64" t="n"/>
      <c r="AW559" s="65" t="n"/>
      <c r="AX559" s="66" t="n"/>
      <c r="AY559" s="461" t="n"/>
      <c r="AZ559" s="67" t="n"/>
      <c r="BA559" s="66" t="n"/>
      <c r="BB559" s="66" t="n"/>
      <c r="BC559" s="66" t="n"/>
      <c r="BD559" s="66" t="n"/>
      <c r="BE559" s="66" t="n"/>
      <c r="BF559" s="24" t="n"/>
      <c r="BG559" s="68" t="n"/>
      <c r="BH559" s="68" t="n"/>
      <c r="BI559" s="68" t="n"/>
      <c r="BJ559" s="68" t="n"/>
      <c r="BK559" s="68" t="n"/>
      <c r="BL559" s="68" t="n"/>
      <c r="BM559" s="68" t="n"/>
      <c r="BN559" s="68" t="n"/>
      <c r="BO559" s="68" t="n"/>
      <c r="BP559" s="68" t="n"/>
      <c r="BQ559" s="68" t="n"/>
      <c r="BR559" s="68" t="n"/>
      <c r="BS559" s="68" t="n"/>
      <c r="BT559" s="68" t="n"/>
      <c r="BU559" s="68" t="n"/>
      <c r="BV559" s="68" t="n"/>
      <c r="BW559" s="68" t="n"/>
      <c r="BX559" s="68" t="n"/>
      <c r="BY559" s="68" t="n"/>
      <c r="BZ559" s="68" t="n"/>
      <c r="CA559" s="68" t="n"/>
      <c r="CB559" s="68" t="n"/>
      <c r="CC559" s="68" t="n"/>
      <c r="CD559" s="68" t="n"/>
      <c r="CE559" s="68" t="n"/>
      <c r="CF559" s="68" t="n"/>
      <c r="CG559" s="68" t="n"/>
      <c r="CH559" s="68" t="n"/>
      <c r="CI559" s="68" t="n"/>
      <c r="CJ559" s="68" t="n"/>
      <c r="CK559" s="68" t="n"/>
      <c r="CL559" s="68" t="n"/>
      <c r="CM559" s="68" t="n"/>
      <c r="CN559" s="68" t="n"/>
      <c r="CO559" s="68" t="n"/>
      <c r="CP559" s="68" t="n"/>
      <c r="CQ559" s="68" t="n"/>
      <c r="CR559" s="68" t="n"/>
      <c r="CS559" s="68" t="n"/>
      <c r="CT559" s="68" t="n"/>
      <c r="CU559" s="68" t="n"/>
      <c r="CV559" s="68" t="n"/>
    </row>
    <row r="560" ht="31.5" customFormat="1" customHeight="1" s="69">
      <c r="A560" s="56" t="n"/>
      <c r="B560" s="57" t="n"/>
      <c r="C560" s="57" t="n"/>
      <c r="D560" s="57" t="n"/>
      <c r="E560" s="57" t="n"/>
      <c r="F560" s="58" t="n"/>
      <c r="G560" s="59" t="n"/>
      <c r="H560" s="59" t="n"/>
      <c r="I560" s="59" t="n"/>
      <c r="J560" s="59" t="n"/>
      <c r="K560" s="153" t="n"/>
      <c r="L560" s="154" t="n"/>
      <c r="M560" s="155" t="n"/>
      <c r="N560" s="94" t="n"/>
      <c r="O560" s="94" t="n"/>
      <c r="P560" s="94" t="n"/>
      <c r="Q560" s="94" t="n"/>
      <c r="R560" s="94" t="n"/>
      <c r="S560" s="60" t="n"/>
      <c r="T560" s="60" t="n"/>
      <c r="U560" s="94" t="n"/>
      <c r="V560" s="94" t="n"/>
      <c r="W560" s="94" t="n"/>
      <c r="X560" s="94" t="n"/>
      <c r="Y560" s="94" t="n"/>
      <c r="Z560" s="60" t="n"/>
      <c r="AA560" s="60" t="n"/>
      <c r="AB560" s="94" t="n"/>
      <c r="AC560" s="94" t="n"/>
      <c r="AD560" s="94" t="n"/>
      <c r="AE560" s="94" t="n"/>
      <c r="AF560" s="94" t="n"/>
      <c r="AG560" s="60" t="n"/>
      <c r="AH560" s="60" t="n"/>
      <c r="AI560" s="61" t="n"/>
      <c r="AJ560" s="62" t="n"/>
      <c r="AK560" s="63" t="n"/>
      <c r="AL560" s="60" t="n"/>
      <c r="AM560" s="60" t="n"/>
      <c r="AN560" s="64" t="n"/>
      <c r="AO560" s="64" t="n"/>
      <c r="AP560" s="64" t="n"/>
      <c r="AQ560" s="64" t="n"/>
      <c r="AR560" s="64" t="n"/>
      <c r="AS560" s="64" t="n"/>
      <c r="AT560" s="64" t="n"/>
      <c r="AU560" s="64" t="n"/>
      <c r="AV560" s="64" t="n"/>
      <c r="AW560" s="65" t="n"/>
      <c r="AX560" s="66" t="n"/>
      <c r="AY560" s="461" t="n"/>
      <c r="AZ560" s="67" t="n"/>
      <c r="BA560" s="66" t="n"/>
      <c r="BB560" s="66" t="n"/>
      <c r="BC560" s="66" t="n"/>
      <c r="BD560" s="66" t="n"/>
      <c r="BE560" s="66" t="n"/>
      <c r="BF560" s="24" t="n"/>
      <c r="BG560" s="68" t="n"/>
      <c r="BH560" s="68" t="n"/>
      <c r="BI560" s="68" t="n"/>
      <c r="BJ560" s="68" t="n"/>
      <c r="BK560" s="68" t="n"/>
      <c r="BL560" s="68" t="n"/>
      <c r="BM560" s="68" t="n"/>
      <c r="BN560" s="68" t="n"/>
      <c r="BO560" s="68" t="n"/>
      <c r="BP560" s="68" t="n"/>
      <c r="BQ560" s="68" t="n"/>
      <c r="BR560" s="68" t="n"/>
      <c r="BS560" s="68" t="n"/>
      <c r="BT560" s="68" t="n"/>
      <c r="BU560" s="68" t="n"/>
      <c r="BV560" s="68" t="n"/>
      <c r="BW560" s="68" t="n"/>
      <c r="BX560" s="68" t="n"/>
      <c r="BY560" s="68" t="n"/>
      <c r="BZ560" s="68" t="n"/>
      <c r="CA560" s="68" t="n"/>
      <c r="CB560" s="68" t="n"/>
      <c r="CC560" s="68" t="n"/>
      <c r="CD560" s="68" t="n"/>
      <c r="CE560" s="68" t="n"/>
      <c r="CF560" s="68" t="n"/>
      <c r="CG560" s="68" t="n"/>
      <c r="CH560" s="68" t="n"/>
      <c r="CI560" s="68" t="n"/>
      <c r="CJ560" s="68" t="n"/>
      <c r="CK560" s="68" t="n"/>
      <c r="CL560" s="68" t="n"/>
      <c r="CM560" s="68" t="n"/>
      <c r="CN560" s="68" t="n"/>
      <c r="CO560" s="68" t="n"/>
      <c r="CP560" s="68" t="n"/>
      <c r="CQ560" s="68" t="n"/>
      <c r="CR560" s="68" t="n"/>
      <c r="CS560" s="68" t="n"/>
      <c r="CT560" s="68" t="n"/>
      <c r="CU560" s="68" t="n"/>
      <c r="CV560" s="68" t="n"/>
    </row>
    <row r="561" ht="31.5" customFormat="1" customHeight="1" s="69">
      <c r="A561" s="56" t="n"/>
      <c r="B561" s="57" t="n"/>
      <c r="C561" s="57" t="n"/>
      <c r="D561" s="57" t="n"/>
      <c r="E561" s="57" t="n"/>
      <c r="F561" s="58" t="n"/>
      <c r="G561" s="59" t="n"/>
      <c r="H561" s="59" t="n"/>
      <c r="I561" s="59" t="n"/>
      <c r="J561" s="59" t="n"/>
      <c r="K561" s="153" t="n"/>
      <c r="L561" s="154" t="n"/>
      <c r="M561" s="155" t="n"/>
      <c r="N561" s="94" t="n"/>
      <c r="O561" s="94" t="n"/>
      <c r="P561" s="94" t="n"/>
      <c r="Q561" s="94" t="n"/>
      <c r="R561" s="94" t="n"/>
      <c r="S561" s="60" t="n"/>
      <c r="T561" s="60" t="n"/>
      <c r="U561" s="94" t="n"/>
      <c r="V561" s="94" t="n"/>
      <c r="W561" s="94" t="n"/>
      <c r="X561" s="94" t="n"/>
      <c r="Y561" s="94" t="n"/>
      <c r="Z561" s="60" t="n"/>
      <c r="AA561" s="60" t="n"/>
      <c r="AB561" s="94" t="n"/>
      <c r="AC561" s="94" t="n"/>
      <c r="AD561" s="94" t="n"/>
      <c r="AE561" s="94" t="n"/>
      <c r="AF561" s="94" t="n"/>
      <c r="AG561" s="60" t="n"/>
      <c r="AH561" s="60" t="n"/>
      <c r="AI561" s="61" t="n"/>
      <c r="AJ561" s="62" t="n"/>
      <c r="AK561" s="63" t="n"/>
      <c r="AL561" s="60" t="n"/>
      <c r="AM561" s="60" t="n"/>
      <c r="AN561" s="64" t="n"/>
      <c r="AO561" s="64" t="n"/>
      <c r="AP561" s="64" t="n"/>
      <c r="AQ561" s="64" t="n"/>
      <c r="AR561" s="64" t="n"/>
      <c r="AS561" s="64" t="n"/>
      <c r="AT561" s="64" t="n"/>
      <c r="AU561" s="64" t="n"/>
      <c r="AV561" s="64" t="n"/>
      <c r="AW561" s="65" t="n"/>
      <c r="AX561" s="66" t="n"/>
      <c r="AY561" s="461" t="n"/>
      <c r="AZ561" s="67" t="n"/>
      <c r="BA561" s="66" t="n"/>
      <c r="BB561" s="66" t="n"/>
      <c r="BC561" s="66" t="n"/>
      <c r="BD561" s="66" t="n"/>
      <c r="BE561" s="66" t="n"/>
      <c r="BF561" s="24" t="n"/>
      <c r="BG561" s="68" t="n"/>
      <c r="BH561" s="68" t="n"/>
      <c r="BI561" s="68" t="n"/>
      <c r="BJ561" s="68" t="n"/>
      <c r="BK561" s="68" t="n"/>
      <c r="BL561" s="68" t="n"/>
      <c r="BM561" s="68" t="n"/>
      <c r="BN561" s="68" t="n"/>
      <c r="BO561" s="68" t="n"/>
      <c r="BP561" s="68" t="n"/>
      <c r="BQ561" s="68" t="n"/>
      <c r="BR561" s="68" t="n"/>
      <c r="BS561" s="68" t="n"/>
      <c r="BT561" s="68" t="n"/>
      <c r="BU561" s="68" t="n"/>
      <c r="BV561" s="68" t="n"/>
      <c r="BW561" s="68" t="n"/>
      <c r="BX561" s="68" t="n"/>
      <c r="BY561" s="68" t="n"/>
      <c r="BZ561" s="68" t="n"/>
      <c r="CA561" s="68" t="n"/>
      <c r="CB561" s="68" t="n"/>
      <c r="CC561" s="68" t="n"/>
      <c r="CD561" s="68" t="n"/>
      <c r="CE561" s="68" t="n"/>
      <c r="CF561" s="68" t="n"/>
      <c r="CG561" s="68" t="n"/>
      <c r="CH561" s="68" t="n"/>
      <c r="CI561" s="68" t="n"/>
      <c r="CJ561" s="68" t="n"/>
      <c r="CK561" s="68" t="n"/>
      <c r="CL561" s="68" t="n"/>
      <c r="CM561" s="68" t="n"/>
      <c r="CN561" s="68" t="n"/>
      <c r="CO561" s="68" t="n"/>
      <c r="CP561" s="68" t="n"/>
      <c r="CQ561" s="68" t="n"/>
      <c r="CR561" s="68" t="n"/>
      <c r="CS561" s="68" t="n"/>
      <c r="CT561" s="68" t="n"/>
      <c r="CU561" s="68" t="n"/>
      <c r="CV561" s="68" t="n"/>
    </row>
    <row r="562" ht="31.5" customFormat="1" customHeight="1" s="69">
      <c r="A562" s="56" t="n"/>
      <c r="B562" s="57" t="n"/>
      <c r="C562" s="57" t="n"/>
      <c r="D562" s="57" t="n"/>
      <c r="E562" s="57" t="n"/>
      <c r="F562" s="58" t="n"/>
      <c r="G562" s="59" t="n"/>
      <c r="H562" s="59" t="n"/>
      <c r="I562" s="59" t="n"/>
      <c r="J562" s="59" t="n"/>
      <c r="K562" s="153" t="n"/>
      <c r="L562" s="154" t="n"/>
      <c r="M562" s="155" t="n"/>
      <c r="N562" s="94" t="n"/>
      <c r="O562" s="94" t="n"/>
      <c r="P562" s="94" t="n"/>
      <c r="Q562" s="94" t="n"/>
      <c r="R562" s="94" t="n"/>
      <c r="S562" s="60" t="n"/>
      <c r="T562" s="60" t="n"/>
      <c r="U562" s="94" t="n"/>
      <c r="V562" s="94" t="n"/>
      <c r="W562" s="94" t="n"/>
      <c r="X562" s="94" t="n"/>
      <c r="Y562" s="94" t="n"/>
      <c r="Z562" s="60" t="n"/>
      <c r="AA562" s="60" t="n"/>
      <c r="AB562" s="94" t="n"/>
      <c r="AC562" s="94" t="n"/>
      <c r="AD562" s="94" t="n"/>
      <c r="AE562" s="94" t="n"/>
      <c r="AF562" s="94" t="n"/>
      <c r="AG562" s="60" t="n"/>
      <c r="AH562" s="60" t="n"/>
      <c r="AI562" s="61" t="n"/>
      <c r="AJ562" s="62" t="n"/>
      <c r="AK562" s="63" t="n"/>
      <c r="AL562" s="60" t="n"/>
      <c r="AM562" s="60" t="n"/>
      <c r="AN562" s="64" t="n"/>
      <c r="AO562" s="64" t="n"/>
      <c r="AP562" s="64" t="n"/>
      <c r="AQ562" s="64" t="n"/>
      <c r="AR562" s="64" t="n"/>
      <c r="AS562" s="64" t="n"/>
      <c r="AT562" s="64" t="n"/>
      <c r="AU562" s="64" t="n"/>
      <c r="AV562" s="64" t="n"/>
      <c r="AW562" s="65" t="n"/>
      <c r="AX562" s="66" t="n"/>
      <c r="AY562" s="461" t="n"/>
      <c r="AZ562" s="67" t="n"/>
      <c r="BA562" s="66" t="n"/>
      <c r="BB562" s="66" t="n"/>
      <c r="BC562" s="66" t="n"/>
      <c r="BD562" s="66" t="n"/>
      <c r="BE562" s="66" t="n"/>
      <c r="BF562" s="24" t="n"/>
      <c r="BG562" s="68" t="n"/>
      <c r="BH562" s="68" t="n"/>
      <c r="BI562" s="68" t="n"/>
      <c r="BJ562" s="68" t="n"/>
      <c r="BK562" s="68" t="n"/>
      <c r="BL562" s="68" t="n"/>
      <c r="BM562" s="68" t="n"/>
      <c r="BN562" s="68" t="n"/>
      <c r="BO562" s="68" t="n"/>
      <c r="BP562" s="68" t="n"/>
      <c r="BQ562" s="68" t="n"/>
      <c r="BR562" s="68" t="n"/>
      <c r="BS562" s="68" t="n"/>
      <c r="BT562" s="68" t="n"/>
      <c r="BU562" s="68" t="n"/>
      <c r="BV562" s="68" t="n"/>
      <c r="BW562" s="68" t="n"/>
      <c r="BX562" s="68" t="n"/>
      <c r="BY562" s="68" t="n"/>
      <c r="BZ562" s="68" t="n"/>
      <c r="CA562" s="68" t="n"/>
      <c r="CB562" s="68" t="n"/>
      <c r="CC562" s="68" t="n"/>
      <c r="CD562" s="68" t="n"/>
      <c r="CE562" s="68" t="n"/>
      <c r="CF562" s="68" t="n"/>
      <c r="CG562" s="68" t="n"/>
      <c r="CH562" s="68" t="n"/>
      <c r="CI562" s="68" t="n"/>
      <c r="CJ562" s="68" t="n"/>
      <c r="CK562" s="68" t="n"/>
      <c r="CL562" s="68" t="n"/>
      <c r="CM562" s="68" t="n"/>
      <c r="CN562" s="68" t="n"/>
      <c r="CO562" s="68" t="n"/>
      <c r="CP562" s="68" t="n"/>
      <c r="CQ562" s="68" t="n"/>
      <c r="CR562" s="68" t="n"/>
      <c r="CS562" s="68" t="n"/>
      <c r="CT562" s="68" t="n"/>
      <c r="CU562" s="68" t="n"/>
      <c r="CV562" s="68" t="n"/>
    </row>
    <row r="563" ht="31.5" customFormat="1" customHeight="1" s="69">
      <c r="A563" s="56" t="n"/>
      <c r="B563" s="57" t="n"/>
      <c r="C563" s="57" t="n"/>
      <c r="D563" s="57" t="n"/>
      <c r="E563" s="57" t="n"/>
      <c r="F563" s="58" t="n"/>
      <c r="G563" s="59" t="n"/>
      <c r="H563" s="59" t="n"/>
      <c r="I563" s="59" t="n"/>
      <c r="J563" s="59" t="n"/>
      <c r="K563" s="153" t="n"/>
      <c r="L563" s="154" t="n"/>
      <c r="M563" s="155" t="n"/>
      <c r="N563" s="94" t="n"/>
      <c r="O563" s="94" t="n"/>
      <c r="P563" s="94" t="n"/>
      <c r="Q563" s="94" t="n"/>
      <c r="R563" s="94" t="n"/>
      <c r="S563" s="60" t="n"/>
      <c r="T563" s="60" t="n"/>
      <c r="U563" s="94" t="n"/>
      <c r="V563" s="94" t="n"/>
      <c r="W563" s="94" t="n"/>
      <c r="X563" s="94" t="n"/>
      <c r="Y563" s="94" t="n"/>
      <c r="Z563" s="60" t="n"/>
      <c r="AA563" s="60" t="n"/>
      <c r="AB563" s="94" t="n"/>
      <c r="AC563" s="94" t="n"/>
      <c r="AD563" s="94" t="n"/>
      <c r="AE563" s="94" t="n"/>
      <c r="AF563" s="94" t="n"/>
      <c r="AG563" s="60" t="n"/>
      <c r="AH563" s="60" t="n"/>
      <c r="AI563" s="61" t="n"/>
      <c r="AJ563" s="62" t="n"/>
      <c r="AK563" s="63" t="n"/>
      <c r="AL563" s="60" t="n"/>
      <c r="AM563" s="60" t="n"/>
      <c r="AN563" s="64" t="n"/>
      <c r="AO563" s="64" t="n"/>
      <c r="AP563" s="64" t="n"/>
      <c r="AQ563" s="64" t="n"/>
      <c r="AR563" s="64" t="n"/>
      <c r="AS563" s="64" t="n"/>
      <c r="AT563" s="64" t="n"/>
      <c r="AU563" s="64" t="n"/>
      <c r="AV563" s="64" t="n"/>
      <c r="AW563" s="65" t="n"/>
      <c r="AX563" s="66" t="n"/>
      <c r="AY563" s="461" t="n"/>
      <c r="AZ563" s="67" t="n"/>
      <c r="BA563" s="66" t="n"/>
      <c r="BB563" s="66" t="n"/>
      <c r="BC563" s="66" t="n"/>
      <c r="BD563" s="66" t="n"/>
      <c r="BE563" s="66" t="n"/>
      <c r="BF563" s="24" t="n"/>
      <c r="BG563" s="68" t="n"/>
      <c r="BH563" s="68" t="n"/>
      <c r="BI563" s="68" t="n"/>
      <c r="BJ563" s="68" t="n"/>
      <c r="BK563" s="68" t="n"/>
      <c r="BL563" s="68" t="n"/>
      <c r="BM563" s="68" t="n"/>
      <c r="BN563" s="68" t="n"/>
      <c r="BO563" s="68" t="n"/>
      <c r="BP563" s="68" t="n"/>
      <c r="BQ563" s="68" t="n"/>
      <c r="BR563" s="68" t="n"/>
      <c r="BS563" s="68" t="n"/>
      <c r="BT563" s="68" t="n"/>
      <c r="BU563" s="68" t="n"/>
      <c r="BV563" s="68" t="n"/>
      <c r="BW563" s="68" t="n"/>
      <c r="BX563" s="68" t="n"/>
      <c r="BY563" s="68" t="n"/>
      <c r="BZ563" s="68" t="n"/>
      <c r="CA563" s="68" t="n"/>
      <c r="CB563" s="68" t="n"/>
      <c r="CC563" s="68" t="n"/>
      <c r="CD563" s="68" t="n"/>
      <c r="CE563" s="68" t="n"/>
      <c r="CF563" s="68" t="n"/>
      <c r="CG563" s="68" t="n"/>
      <c r="CH563" s="68" t="n"/>
      <c r="CI563" s="68" t="n"/>
      <c r="CJ563" s="68" t="n"/>
      <c r="CK563" s="68" t="n"/>
      <c r="CL563" s="68" t="n"/>
      <c r="CM563" s="68" t="n"/>
      <c r="CN563" s="68" t="n"/>
      <c r="CO563" s="68" t="n"/>
      <c r="CP563" s="68" t="n"/>
      <c r="CQ563" s="68" t="n"/>
      <c r="CR563" s="68" t="n"/>
      <c r="CS563" s="68" t="n"/>
      <c r="CT563" s="68" t="n"/>
      <c r="CU563" s="68" t="n"/>
      <c r="CV563" s="68" t="n"/>
    </row>
    <row r="564" ht="31.5" customFormat="1" customHeight="1" s="69">
      <c r="A564" s="56" t="n"/>
      <c r="B564" s="57" t="n"/>
      <c r="C564" s="57" t="n"/>
      <c r="D564" s="57" t="n"/>
      <c r="E564" s="57" t="n"/>
      <c r="F564" s="58" t="n"/>
      <c r="G564" s="59" t="n"/>
      <c r="H564" s="59" t="n"/>
      <c r="I564" s="59" t="n"/>
      <c r="J564" s="59" t="n"/>
      <c r="K564" s="153" t="n"/>
      <c r="L564" s="154" t="n"/>
      <c r="M564" s="155" t="n"/>
      <c r="N564" s="94" t="n"/>
      <c r="O564" s="94" t="n"/>
      <c r="P564" s="94" t="n"/>
      <c r="Q564" s="94" t="n"/>
      <c r="R564" s="94" t="n"/>
      <c r="S564" s="60" t="n"/>
      <c r="T564" s="60" t="n"/>
      <c r="U564" s="94" t="n"/>
      <c r="V564" s="94" t="n"/>
      <c r="W564" s="94" t="n"/>
      <c r="X564" s="94" t="n"/>
      <c r="Y564" s="94" t="n"/>
      <c r="Z564" s="60" t="n"/>
      <c r="AA564" s="60" t="n"/>
      <c r="AB564" s="94" t="n"/>
      <c r="AC564" s="94" t="n"/>
      <c r="AD564" s="94" t="n"/>
      <c r="AE564" s="94" t="n"/>
      <c r="AF564" s="94" t="n"/>
      <c r="AG564" s="60" t="n"/>
      <c r="AH564" s="60" t="n"/>
      <c r="AI564" s="61" t="n"/>
      <c r="AJ564" s="62" t="n"/>
      <c r="AK564" s="63" t="n"/>
      <c r="AL564" s="60" t="n"/>
      <c r="AM564" s="60" t="n"/>
      <c r="AN564" s="64" t="n"/>
      <c r="AO564" s="64" t="n"/>
      <c r="AP564" s="64" t="n"/>
      <c r="AQ564" s="64" t="n"/>
      <c r="AR564" s="64" t="n"/>
      <c r="AS564" s="64" t="n"/>
      <c r="AT564" s="64" t="n"/>
      <c r="AU564" s="64" t="n"/>
      <c r="AV564" s="64" t="n"/>
      <c r="AW564" s="65" t="n"/>
      <c r="AX564" s="66" t="n"/>
      <c r="AY564" s="461" t="n"/>
      <c r="AZ564" s="67" t="n"/>
      <c r="BA564" s="66" t="n"/>
      <c r="BB564" s="66" t="n"/>
      <c r="BC564" s="66" t="n"/>
      <c r="BD564" s="66" t="n"/>
      <c r="BE564" s="66" t="n"/>
      <c r="BF564" s="24" t="n"/>
      <c r="BG564" s="68" t="n"/>
      <c r="BH564" s="68" t="n"/>
      <c r="BI564" s="68" t="n"/>
      <c r="BJ564" s="68" t="n"/>
      <c r="BK564" s="68" t="n"/>
      <c r="BL564" s="68" t="n"/>
      <c r="BM564" s="68" t="n"/>
      <c r="BN564" s="68" t="n"/>
      <c r="BO564" s="68" t="n"/>
      <c r="BP564" s="68" t="n"/>
      <c r="BQ564" s="68" t="n"/>
      <c r="BR564" s="68" t="n"/>
      <c r="BS564" s="68" t="n"/>
      <c r="BT564" s="68" t="n"/>
      <c r="BU564" s="68" t="n"/>
      <c r="BV564" s="68" t="n"/>
      <c r="BW564" s="68" t="n"/>
      <c r="BX564" s="68" t="n"/>
      <c r="BY564" s="68" t="n"/>
      <c r="BZ564" s="68" t="n"/>
      <c r="CA564" s="68" t="n"/>
      <c r="CB564" s="68" t="n"/>
      <c r="CC564" s="68" t="n"/>
      <c r="CD564" s="68" t="n"/>
      <c r="CE564" s="68" t="n"/>
      <c r="CF564" s="68" t="n"/>
      <c r="CG564" s="68" t="n"/>
      <c r="CH564" s="68" t="n"/>
      <c r="CI564" s="68" t="n"/>
      <c r="CJ564" s="68" t="n"/>
      <c r="CK564" s="68" t="n"/>
      <c r="CL564" s="68" t="n"/>
      <c r="CM564" s="68" t="n"/>
      <c r="CN564" s="68" t="n"/>
      <c r="CO564" s="68" t="n"/>
      <c r="CP564" s="68" t="n"/>
      <c r="CQ564" s="68" t="n"/>
      <c r="CR564" s="68" t="n"/>
      <c r="CS564" s="68" t="n"/>
      <c r="CT564" s="68" t="n"/>
      <c r="CU564" s="68" t="n"/>
      <c r="CV564" s="68" t="n"/>
    </row>
    <row r="565" ht="31.5" customFormat="1" customHeight="1" s="69">
      <c r="A565" s="56" t="n"/>
      <c r="B565" s="57" t="n"/>
      <c r="C565" s="57" t="n"/>
      <c r="D565" s="57" t="n"/>
      <c r="E565" s="57" t="n"/>
      <c r="F565" s="58" t="n"/>
      <c r="G565" s="59" t="n"/>
      <c r="H565" s="59" t="n"/>
      <c r="I565" s="59" t="n"/>
      <c r="J565" s="59" t="n"/>
      <c r="K565" s="153" t="n"/>
      <c r="L565" s="154" t="n"/>
      <c r="M565" s="155" t="n"/>
      <c r="N565" s="94" t="n"/>
      <c r="O565" s="94" t="n"/>
      <c r="P565" s="94" t="n"/>
      <c r="Q565" s="94" t="n"/>
      <c r="R565" s="94" t="n"/>
      <c r="S565" s="60" t="n"/>
      <c r="T565" s="60" t="n"/>
      <c r="U565" s="94" t="n"/>
      <c r="V565" s="94" t="n"/>
      <c r="W565" s="94" t="n"/>
      <c r="X565" s="94" t="n"/>
      <c r="Y565" s="94" t="n"/>
      <c r="Z565" s="60" t="n"/>
      <c r="AA565" s="60" t="n"/>
      <c r="AB565" s="94" t="n"/>
      <c r="AC565" s="94" t="n"/>
      <c r="AD565" s="94" t="n"/>
      <c r="AE565" s="94" t="n"/>
      <c r="AF565" s="94" t="n"/>
      <c r="AG565" s="60" t="n"/>
      <c r="AH565" s="60" t="n"/>
      <c r="AI565" s="61" t="n"/>
      <c r="AJ565" s="62" t="n"/>
      <c r="AK565" s="63" t="n"/>
      <c r="AL565" s="60" t="n"/>
      <c r="AM565" s="60" t="n"/>
      <c r="AN565" s="64" t="n"/>
      <c r="AO565" s="64" t="n"/>
      <c r="AP565" s="64" t="n"/>
      <c r="AQ565" s="64" t="n"/>
      <c r="AR565" s="64" t="n"/>
      <c r="AS565" s="64" t="n"/>
      <c r="AT565" s="64" t="n"/>
      <c r="AU565" s="64" t="n"/>
      <c r="AV565" s="64" t="n"/>
      <c r="AW565" s="65" t="n"/>
      <c r="AX565" s="66" t="n"/>
      <c r="AY565" s="461" t="n"/>
      <c r="AZ565" s="67" t="n"/>
      <c r="BA565" s="66" t="n"/>
      <c r="BB565" s="66" t="n"/>
      <c r="BC565" s="66" t="n"/>
      <c r="BD565" s="66" t="n"/>
      <c r="BE565" s="66" t="n"/>
      <c r="BF565" s="24" t="n"/>
      <c r="BG565" s="68" t="n"/>
      <c r="BH565" s="68" t="n"/>
      <c r="BI565" s="68" t="n"/>
      <c r="BJ565" s="68" t="n"/>
      <c r="BK565" s="68" t="n"/>
      <c r="BL565" s="68" t="n"/>
      <c r="BM565" s="68" t="n"/>
      <c r="BN565" s="68" t="n"/>
      <c r="BO565" s="68" t="n"/>
      <c r="BP565" s="68" t="n"/>
      <c r="BQ565" s="68" t="n"/>
      <c r="BR565" s="68" t="n"/>
      <c r="BS565" s="68" t="n"/>
      <c r="BT565" s="68" t="n"/>
      <c r="BU565" s="68" t="n"/>
      <c r="BV565" s="68" t="n"/>
      <c r="BW565" s="68" t="n"/>
      <c r="BX565" s="68" t="n"/>
      <c r="BY565" s="68" t="n"/>
      <c r="BZ565" s="68" t="n"/>
      <c r="CA565" s="68" t="n"/>
      <c r="CB565" s="68" t="n"/>
      <c r="CC565" s="68" t="n"/>
      <c r="CD565" s="68" t="n"/>
      <c r="CE565" s="68" t="n"/>
      <c r="CF565" s="68" t="n"/>
      <c r="CG565" s="68" t="n"/>
      <c r="CH565" s="68" t="n"/>
      <c r="CI565" s="68" t="n"/>
      <c r="CJ565" s="68" t="n"/>
      <c r="CK565" s="68" t="n"/>
      <c r="CL565" s="68" t="n"/>
      <c r="CM565" s="68" t="n"/>
      <c r="CN565" s="68" t="n"/>
      <c r="CO565" s="68" t="n"/>
      <c r="CP565" s="68" t="n"/>
      <c r="CQ565" s="68" t="n"/>
      <c r="CR565" s="68" t="n"/>
      <c r="CS565" s="68" t="n"/>
      <c r="CT565" s="68" t="n"/>
      <c r="CU565" s="68" t="n"/>
      <c r="CV565" s="68" t="n"/>
    </row>
    <row r="566" ht="31.5" customFormat="1" customHeight="1" s="69">
      <c r="A566" s="56" t="n"/>
      <c r="B566" s="57" t="n"/>
      <c r="C566" s="57" t="n"/>
      <c r="D566" s="57" t="n"/>
      <c r="E566" s="57" t="n"/>
      <c r="F566" s="58" t="n"/>
      <c r="G566" s="59" t="n"/>
      <c r="H566" s="59" t="n"/>
      <c r="I566" s="59" t="n"/>
      <c r="J566" s="59" t="n"/>
      <c r="K566" s="153" t="n"/>
      <c r="L566" s="154" t="n"/>
      <c r="M566" s="155" t="n"/>
      <c r="N566" s="94" t="n"/>
      <c r="O566" s="94" t="n"/>
      <c r="P566" s="94" t="n"/>
      <c r="Q566" s="94" t="n"/>
      <c r="R566" s="94" t="n"/>
      <c r="S566" s="60" t="n"/>
      <c r="T566" s="60" t="n"/>
      <c r="U566" s="94" t="n"/>
      <c r="V566" s="94" t="n"/>
      <c r="W566" s="94" t="n"/>
      <c r="X566" s="94" t="n"/>
      <c r="Y566" s="94" t="n"/>
      <c r="Z566" s="60" t="n"/>
      <c r="AA566" s="60" t="n"/>
      <c r="AB566" s="94" t="n"/>
      <c r="AC566" s="94" t="n"/>
      <c r="AD566" s="94" t="n"/>
      <c r="AE566" s="94" t="n"/>
      <c r="AF566" s="94" t="n"/>
      <c r="AG566" s="60" t="n"/>
      <c r="AH566" s="60" t="n"/>
      <c r="AI566" s="61" t="n"/>
      <c r="AJ566" s="62" t="n"/>
      <c r="AK566" s="63" t="n"/>
      <c r="AL566" s="60" t="n"/>
      <c r="AM566" s="60" t="n"/>
      <c r="AN566" s="64" t="n"/>
      <c r="AO566" s="64" t="n"/>
      <c r="AP566" s="64" t="n"/>
      <c r="AQ566" s="64" t="n"/>
      <c r="AR566" s="64" t="n"/>
      <c r="AS566" s="64" t="n"/>
      <c r="AT566" s="64" t="n"/>
      <c r="AU566" s="64" t="n"/>
      <c r="AV566" s="64" t="n"/>
      <c r="AW566" s="65" t="n"/>
      <c r="AX566" s="66" t="n"/>
      <c r="AY566" s="461" t="n"/>
      <c r="AZ566" s="67" t="n"/>
      <c r="BA566" s="66" t="n"/>
      <c r="BB566" s="66" t="n"/>
      <c r="BC566" s="66" t="n"/>
      <c r="BD566" s="66" t="n"/>
      <c r="BE566" s="66" t="n"/>
      <c r="BF566" s="24" t="n"/>
      <c r="BG566" s="68" t="n"/>
      <c r="BH566" s="68" t="n"/>
      <c r="BI566" s="68" t="n"/>
      <c r="BJ566" s="68" t="n"/>
      <c r="BK566" s="68" t="n"/>
      <c r="BL566" s="68" t="n"/>
      <c r="BM566" s="68" t="n"/>
      <c r="BN566" s="68" t="n"/>
      <c r="BO566" s="68" t="n"/>
      <c r="BP566" s="68" t="n"/>
      <c r="BQ566" s="68" t="n"/>
      <c r="BR566" s="68" t="n"/>
      <c r="BS566" s="68" t="n"/>
      <c r="BT566" s="68" t="n"/>
      <c r="BU566" s="68" t="n"/>
      <c r="BV566" s="68" t="n"/>
      <c r="BW566" s="68" t="n"/>
      <c r="BX566" s="68" t="n"/>
      <c r="BY566" s="68" t="n"/>
      <c r="BZ566" s="68" t="n"/>
      <c r="CA566" s="68" t="n"/>
      <c r="CB566" s="68" t="n"/>
      <c r="CC566" s="68" t="n"/>
      <c r="CD566" s="68" t="n"/>
      <c r="CE566" s="68" t="n"/>
      <c r="CF566" s="68" t="n"/>
      <c r="CG566" s="68" t="n"/>
      <c r="CH566" s="68" t="n"/>
      <c r="CI566" s="68" t="n"/>
      <c r="CJ566" s="68" t="n"/>
      <c r="CK566" s="68" t="n"/>
      <c r="CL566" s="68" t="n"/>
      <c r="CM566" s="68" t="n"/>
      <c r="CN566" s="68" t="n"/>
      <c r="CO566" s="68" t="n"/>
      <c r="CP566" s="68" t="n"/>
      <c r="CQ566" s="68" t="n"/>
      <c r="CR566" s="68" t="n"/>
      <c r="CS566" s="68" t="n"/>
      <c r="CT566" s="68" t="n"/>
      <c r="CU566" s="68" t="n"/>
      <c r="CV566" s="68" t="n"/>
    </row>
    <row r="567" ht="31.5" customFormat="1" customHeight="1" s="69">
      <c r="A567" s="56" t="n"/>
      <c r="B567" s="57" t="n"/>
      <c r="C567" s="57" t="n"/>
      <c r="D567" s="57" t="n"/>
      <c r="E567" s="57" t="n"/>
      <c r="F567" s="58" t="n"/>
      <c r="G567" s="59" t="n"/>
      <c r="H567" s="59" t="n"/>
      <c r="I567" s="59" t="n"/>
      <c r="J567" s="59" t="n"/>
      <c r="K567" s="153" t="n"/>
      <c r="L567" s="154" t="n"/>
      <c r="M567" s="155" t="n"/>
      <c r="N567" s="94" t="n"/>
      <c r="O567" s="94" t="n"/>
      <c r="P567" s="94" t="n"/>
      <c r="Q567" s="94" t="n"/>
      <c r="R567" s="94" t="n"/>
      <c r="S567" s="60" t="n"/>
      <c r="T567" s="60" t="n"/>
      <c r="U567" s="94" t="n"/>
      <c r="V567" s="94" t="n"/>
      <c r="W567" s="94" t="n"/>
      <c r="X567" s="94" t="n"/>
      <c r="Y567" s="94" t="n"/>
      <c r="Z567" s="60" t="n"/>
      <c r="AA567" s="60" t="n"/>
      <c r="AB567" s="94" t="n"/>
      <c r="AC567" s="94" t="n"/>
      <c r="AD567" s="94" t="n"/>
      <c r="AE567" s="94" t="n"/>
      <c r="AF567" s="94" t="n"/>
      <c r="AG567" s="60" t="n"/>
      <c r="AH567" s="60" t="n"/>
      <c r="AI567" s="61" t="n"/>
      <c r="AJ567" s="62" t="n"/>
      <c r="AK567" s="63" t="n"/>
      <c r="AL567" s="60" t="n"/>
      <c r="AM567" s="60" t="n"/>
      <c r="AN567" s="64" t="n"/>
      <c r="AO567" s="64" t="n"/>
      <c r="AP567" s="64" t="n"/>
      <c r="AQ567" s="64" t="n"/>
      <c r="AR567" s="64" t="n"/>
      <c r="AS567" s="64" t="n"/>
      <c r="AT567" s="64" t="n"/>
      <c r="AU567" s="64" t="n"/>
      <c r="AV567" s="64" t="n"/>
      <c r="AW567" s="65" t="n"/>
      <c r="AX567" s="66" t="n"/>
      <c r="AY567" s="461" t="n"/>
      <c r="AZ567" s="67" t="n"/>
      <c r="BA567" s="66" t="n"/>
      <c r="BB567" s="66" t="n"/>
      <c r="BC567" s="66" t="n"/>
      <c r="BD567" s="66" t="n"/>
      <c r="BE567" s="66" t="n"/>
      <c r="BF567" s="24" t="n"/>
      <c r="BG567" s="68" t="n"/>
      <c r="BH567" s="68" t="n"/>
      <c r="BI567" s="68" t="n"/>
      <c r="BJ567" s="68" t="n"/>
      <c r="BK567" s="68" t="n"/>
      <c r="BL567" s="68" t="n"/>
      <c r="BM567" s="68" t="n"/>
      <c r="BN567" s="68" t="n"/>
      <c r="BO567" s="68" t="n"/>
      <c r="BP567" s="68" t="n"/>
      <c r="BQ567" s="68" t="n"/>
      <c r="BR567" s="68" t="n"/>
      <c r="BS567" s="68" t="n"/>
      <c r="BT567" s="68" t="n"/>
      <c r="BU567" s="68" t="n"/>
      <c r="BV567" s="68" t="n"/>
      <c r="BW567" s="68" t="n"/>
      <c r="BX567" s="68" t="n"/>
      <c r="BY567" s="68" t="n"/>
      <c r="BZ567" s="68" t="n"/>
      <c r="CA567" s="68" t="n"/>
      <c r="CB567" s="68" t="n"/>
      <c r="CC567" s="68" t="n"/>
      <c r="CD567" s="68" t="n"/>
      <c r="CE567" s="68" t="n"/>
      <c r="CF567" s="68" t="n"/>
      <c r="CG567" s="68" t="n"/>
      <c r="CH567" s="68" t="n"/>
      <c r="CI567" s="68" t="n"/>
      <c r="CJ567" s="68" t="n"/>
      <c r="CK567" s="68" t="n"/>
      <c r="CL567" s="68" t="n"/>
      <c r="CM567" s="68" t="n"/>
      <c r="CN567" s="68" t="n"/>
      <c r="CO567" s="68" t="n"/>
      <c r="CP567" s="68" t="n"/>
      <c r="CQ567" s="68" t="n"/>
      <c r="CR567" s="68" t="n"/>
      <c r="CS567" s="68" t="n"/>
      <c r="CT567" s="68" t="n"/>
      <c r="CU567" s="68" t="n"/>
      <c r="CV567" s="68" t="n"/>
    </row>
    <row r="568" ht="31.5" customFormat="1" customHeight="1" s="69">
      <c r="A568" s="56" t="n"/>
      <c r="B568" s="57" t="n"/>
      <c r="C568" s="57" t="n"/>
      <c r="D568" s="57" t="n"/>
      <c r="E568" s="57" t="n"/>
      <c r="F568" s="58" t="n"/>
      <c r="G568" s="59" t="n"/>
      <c r="H568" s="59" t="n"/>
      <c r="I568" s="59" t="n"/>
      <c r="J568" s="59" t="n"/>
      <c r="K568" s="153" t="n"/>
      <c r="L568" s="154" t="n"/>
      <c r="M568" s="155" t="n"/>
      <c r="N568" s="94" t="n"/>
      <c r="O568" s="94" t="n"/>
      <c r="P568" s="94" t="n"/>
      <c r="Q568" s="94" t="n"/>
      <c r="R568" s="94" t="n"/>
      <c r="S568" s="60" t="n"/>
      <c r="T568" s="60" t="n"/>
      <c r="U568" s="94" t="n"/>
      <c r="V568" s="94" t="n"/>
      <c r="W568" s="94" t="n"/>
      <c r="X568" s="94" t="n"/>
      <c r="Y568" s="94" t="n"/>
      <c r="Z568" s="60" t="n"/>
      <c r="AA568" s="60" t="n"/>
      <c r="AB568" s="94" t="n"/>
      <c r="AC568" s="94" t="n"/>
      <c r="AD568" s="94" t="n"/>
      <c r="AE568" s="94" t="n"/>
      <c r="AF568" s="94" t="n"/>
      <c r="AG568" s="60" t="n"/>
      <c r="AH568" s="60" t="n"/>
      <c r="AI568" s="61" t="n"/>
      <c r="AJ568" s="62" t="n"/>
      <c r="AK568" s="63" t="n"/>
      <c r="AL568" s="60" t="n"/>
      <c r="AM568" s="60" t="n"/>
      <c r="AN568" s="64" t="n"/>
      <c r="AO568" s="64" t="n"/>
      <c r="AP568" s="64" t="n"/>
      <c r="AQ568" s="64" t="n"/>
      <c r="AR568" s="64" t="n"/>
      <c r="AS568" s="64" t="n"/>
      <c r="AT568" s="64" t="n"/>
      <c r="AU568" s="64" t="n"/>
      <c r="AV568" s="64" t="n"/>
      <c r="AW568" s="65" t="n"/>
      <c r="AX568" s="66" t="n"/>
      <c r="AY568" s="461" t="n"/>
      <c r="AZ568" s="67" t="n"/>
      <c r="BA568" s="66" t="n"/>
      <c r="BB568" s="66" t="n"/>
      <c r="BC568" s="66" t="n"/>
      <c r="BD568" s="66" t="n"/>
      <c r="BE568" s="66" t="n"/>
      <c r="BF568" s="24" t="n"/>
      <c r="BG568" s="68" t="n"/>
      <c r="BH568" s="68" t="n"/>
      <c r="BI568" s="68" t="n"/>
      <c r="BJ568" s="68" t="n"/>
      <c r="BK568" s="68" t="n"/>
      <c r="BL568" s="68" t="n"/>
      <c r="BM568" s="68" t="n"/>
      <c r="BN568" s="68" t="n"/>
      <c r="BO568" s="68" t="n"/>
      <c r="BP568" s="68" t="n"/>
      <c r="BQ568" s="68" t="n"/>
      <c r="BR568" s="68" t="n"/>
      <c r="BS568" s="68" t="n"/>
      <c r="BT568" s="68" t="n"/>
      <c r="BU568" s="68" t="n"/>
      <c r="BV568" s="68" t="n"/>
      <c r="BW568" s="68" t="n"/>
      <c r="BX568" s="68" t="n"/>
      <c r="BY568" s="68" t="n"/>
      <c r="BZ568" s="68" t="n"/>
      <c r="CA568" s="68" t="n"/>
      <c r="CB568" s="68" t="n"/>
      <c r="CC568" s="68" t="n"/>
      <c r="CD568" s="68" t="n"/>
      <c r="CE568" s="68" t="n"/>
      <c r="CF568" s="68" t="n"/>
      <c r="CG568" s="68" t="n"/>
      <c r="CH568" s="68" t="n"/>
      <c r="CI568" s="68" t="n"/>
      <c r="CJ568" s="68" t="n"/>
      <c r="CK568" s="68" t="n"/>
      <c r="CL568" s="68" t="n"/>
      <c r="CM568" s="68" t="n"/>
      <c r="CN568" s="68" t="n"/>
      <c r="CO568" s="68" t="n"/>
      <c r="CP568" s="68" t="n"/>
      <c r="CQ568" s="68" t="n"/>
      <c r="CR568" s="68" t="n"/>
      <c r="CS568" s="68" t="n"/>
      <c r="CT568" s="68" t="n"/>
      <c r="CU568" s="68" t="n"/>
      <c r="CV568" s="68" t="n"/>
    </row>
    <row r="569" ht="31.5" customFormat="1" customHeight="1" s="69">
      <c r="A569" s="56" t="n"/>
      <c r="B569" s="57" t="n"/>
      <c r="C569" s="57" t="n"/>
      <c r="D569" s="57" t="n"/>
      <c r="E569" s="57" t="n"/>
      <c r="F569" s="58" t="n"/>
      <c r="G569" s="59" t="n"/>
      <c r="H569" s="59" t="n"/>
      <c r="I569" s="59" t="n"/>
      <c r="J569" s="59" t="n"/>
      <c r="K569" s="153" t="n"/>
      <c r="L569" s="154" t="n"/>
      <c r="M569" s="155" t="n"/>
      <c r="N569" s="94" t="n"/>
      <c r="O569" s="94" t="n"/>
      <c r="P569" s="94" t="n"/>
      <c r="Q569" s="94" t="n"/>
      <c r="R569" s="94" t="n"/>
      <c r="S569" s="60" t="n"/>
      <c r="T569" s="60" t="n"/>
      <c r="U569" s="94" t="n"/>
      <c r="V569" s="94" t="n"/>
      <c r="W569" s="94" t="n"/>
      <c r="X569" s="94" t="n"/>
      <c r="Y569" s="94" t="n"/>
      <c r="Z569" s="60" t="n"/>
      <c r="AA569" s="60" t="n"/>
      <c r="AB569" s="94" t="n"/>
      <c r="AC569" s="94" t="n"/>
      <c r="AD569" s="94" t="n"/>
      <c r="AE569" s="94" t="n"/>
      <c r="AF569" s="94" t="n"/>
      <c r="AG569" s="60" t="n"/>
      <c r="AH569" s="60" t="n"/>
      <c r="AI569" s="61" t="n"/>
      <c r="AJ569" s="62" t="n"/>
      <c r="AK569" s="63" t="n"/>
      <c r="AL569" s="60" t="n"/>
      <c r="AM569" s="60" t="n"/>
      <c r="AN569" s="64" t="n"/>
      <c r="AO569" s="64" t="n"/>
      <c r="AP569" s="64" t="n"/>
      <c r="AQ569" s="64" t="n"/>
      <c r="AR569" s="64" t="n"/>
      <c r="AS569" s="64" t="n"/>
      <c r="AT569" s="64" t="n"/>
      <c r="AU569" s="64" t="n"/>
      <c r="AV569" s="64" t="n"/>
      <c r="AW569" s="65" t="n"/>
      <c r="AX569" s="66" t="n"/>
      <c r="AY569" s="461" t="n"/>
      <c r="AZ569" s="67" t="n"/>
      <c r="BA569" s="66" t="n"/>
      <c r="BB569" s="66" t="n"/>
      <c r="BC569" s="66" t="n"/>
      <c r="BD569" s="66" t="n"/>
      <c r="BE569" s="66" t="n"/>
      <c r="BF569" s="24" t="n"/>
      <c r="BG569" s="68" t="n"/>
      <c r="BH569" s="68" t="n"/>
      <c r="BI569" s="68" t="n"/>
      <c r="BJ569" s="68" t="n"/>
      <c r="BK569" s="68" t="n"/>
      <c r="BL569" s="68" t="n"/>
      <c r="BM569" s="68" t="n"/>
      <c r="BN569" s="68" t="n"/>
      <c r="BO569" s="68" t="n"/>
      <c r="BP569" s="68" t="n"/>
      <c r="BQ569" s="68" t="n"/>
      <c r="BR569" s="68" t="n"/>
      <c r="BS569" s="68" t="n"/>
      <c r="BT569" s="68" t="n"/>
      <c r="BU569" s="68" t="n"/>
      <c r="BV569" s="68" t="n"/>
      <c r="BW569" s="68" t="n"/>
      <c r="BX569" s="68" t="n"/>
      <c r="BY569" s="68" t="n"/>
      <c r="BZ569" s="68" t="n"/>
      <c r="CA569" s="68" t="n"/>
      <c r="CB569" s="68" t="n"/>
      <c r="CC569" s="68" t="n"/>
      <c r="CD569" s="68" t="n"/>
      <c r="CE569" s="68" t="n"/>
      <c r="CF569" s="68" t="n"/>
      <c r="CG569" s="68" t="n"/>
      <c r="CH569" s="68" t="n"/>
      <c r="CI569" s="68" t="n"/>
      <c r="CJ569" s="68" t="n"/>
      <c r="CK569" s="68" t="n"/>
      <c r="CL569" s="68" t="n"/>
      <c r="CM569" s="68" t="n"/>
      <c r="CN569" s="68" t="n"/>
      <c r="CO569" s="68" t="n"/>
      <c r="CP569" s="68" t="n"/>
      <c r="CQ569" s="68" t="n"/>
      <c r="CR569" s="68" t="n"/>
      <c r="CS569" s="68" t="n"/>
      <c r="CT569" s="68" t="n"/>
      <c r="CU569" s="68" t="n"/>
      <c r="CV569" s="68" t="n"/>
    </row>
    <row r="570" ht="31.5" customFormat="1" customHeight="1" s="69">
      <c r="A570" s="56" t="n"/>
      <c r="B570" s="57" t="n"/>
      <c r="C570" s="57" t="n"/>
      <c r="D570" s="57" t="n"/>
      <c r="E570" s="57" t="n"/>
      <c r="F570" s="58" t="n"/>
      <c r="G570" s="59" t="n"/>
      <c r="H570" s="59" t="n"/>
      <c r="I570" s="59" t="n"/>
      <c r="J570" s="59" t="n"/>
      <c r="K570" s="153" t="n"/>
      <c r="L570" s="154" t="n"/>
      <c r="M570" s="155" t="n"/>
      <c r="N570" s="94" t="n"/>
      <c r="O570" s="94" t="n"/>
      <c r="P570" s="94" t="n"/>
      <c r="Q570" s="94" t="n"/>
      <c r="R570" s="94" t="n"/>
      <c r="S570" s="60" t="n"/>
      <c r="T570" s="60" t="n"/>
      <c r="U570" s="94" t="n"/>
      <c r="V570" s="94" t="n"/>
      <c r="W570" s="94" t="n"/>
      <c r="X570" s="94" t="n"/>
      <c r="Y570" s="94" t="n"/>
      <c r="Z570" s="60" t="n"/>
      <c r="AA570" s="60" t="n"/>
      <c r="AB570" s="94" t="n"/>
      <c r="AC570" s="94" t="n"/>
      <c r="AD570" s="94" t="n"/>
      <c r="AE570" s="94" t="n"/>
      <c r="AF570" s="94" t="n"/>
      <c r="AG570" s="60" t="n"/>
      <c r="AH570" s="60" t="n"/>
      <c r="AI570" s="61" t="n"/>
      <c r="AJ570" s="62" t="n"/>
      <c r="AK570" s="63" t="n"/>
      <c r="AL570" s="60" t="n"/>
      <c r="AM570" s="60" t="n"/>
      <c r="AN570" s="64" t="n"/>
      <c r="AO570" s="64" t="n"/>
      <c r="AP570" s="64" t="n"/>
      <c r="AQ570" s="64" t="n"/>
      <c r="AR570" s="64" t="n"/>
      <c r="AS570" s="64" t="n"/>
      <c r="AT570" s="64" t="n"/>
      <c r="AU570" s="64" t="n"/>
      <c r="AV570" s="64" t="n"/>
      <c r="AW570" s="65" t="n"/>
      <c r="AX570" s="66" t="n"/>
      <c r="AY570" s="461" t="n"/>
      <c r="AZ570" s="67" t="n"/>
      <c r="BA570" s="66" t="n"/>
      <c r="BB570" s="66" t="n"/>
      <c r="BC570" s="66" t="n"/>
      <c r="BD570" s="66" t="n"/>
      <c r="BE570" s="66" t="n"/>
      <c r="BF570" s="24" t="n"/>
      <c r="BG570" s="68" t="n"/>
      <c r="BH570" s="68" t="n"/>
      <c r="BI570" s="68" t="n"/>
      <c r="BJ570" s="68" t="n"/>
      <c r="BK570" s="68" t="n"/>
      <c r="BL570" s="68" t="n"/>
      <c r="BM570" s="68" t="n"/>
      <c r="BN570" s="68" t="n"/>
      <c r="BO570" s="68" t="n"/>
      <c r="BP570" s="68" t="n"/>
      <c r="BQ570" s="68" t="n"/>
      <c r="BR570" s="68" t="n"/>
      <c r="BS570" s="68" t="n"/>
      <c r="BT570" s="68" t="n"/>
      <c r="BU570" s="68" t="n"/>
      <c r="BV570" s="68" t="n"/>
      <c r="BW570" s="68" t="n"/>
      <c r="BX570" s="68" t="n"/>
      <c r="BY570" s="68" t="n"/>
      <c r="BZ570" s="68" t="n"/>
      <c r="CA570" s="68" t="n"/>
      <c r="CB570" s="68" t="n"/>
      <c r="CC570" s="68" t="n"/>
      <c r="CD570" s="68" t="n"/>
      <c r="CE570" s="68" t="n"/>
      <c r="CF570" s="68" t="n"/>
      <c r="CG570" s="68" t="n"/>
      <c r="CH570" s="68" t="n"/>
      <c r="CI570" s="68" t="n"/>
      <c r="CJ570" s="68" t="n"/>
      <c r="CK570" s="68" t="n"/>
      <c r="CL570" s="68" t="n"/>
      <c r="CM570" s="68" t="n"/>
      <c r="CN570" s="68" t="n"/>
      <c r="CO570" s="68" t="n"/>
      <c r="CP570" s="68" t="n"/>
      <c r="CQ570" s="68" t="n"/>
      <c r="CR570" s="68" t="n"/>
      <c r="CS570" s="68" t="n"/>
      <c r="CT570" s="68" t="n"/>
      <c r="CU570" s="68" t="n"/>
      <c r="CV570" s="68" t="n"/>
    </row>
    <row r="571" ht="31.5" customFormat="1" customHeight="1" s="69">
      <c r="A571" s="56" t="n"/>
      <c r="B571" s="57" t="n"/>
      <c r="C571" s="57" t="n"/>
      <c r="D571" s="57" t="n"/>
      <c r="E571" s="57" t="n"/>
      <c r="F571" s="58" t="n"/>
      <c r="G571" s="59" t="n"/>
      <c r="H571" s="59" t="n"/>
      <c r="I571" s="59" t="n"/>
      <c r="J571" s="59" t="n"/>
      <c r="K571" s="153" t="n"/>
      <c r="L571" s="154" t="n"/>
      <c r="M571" s="155" t="n"/>
      <c r="N571" s="94" t="n"/>
      <c r="O571" s="94" t="n"/>
      <c r="P571" s="94" t="n"/>
      <c r="Q571" s="94" t="n"/>
      <c r="R571" s="94" t="n"/>
      <c r="S571" s="60" t="n"/>
      <c r="T571" s="60" t="n"/>
      <c r="U571" s="94" t="n"/>
      <c r="V571" s="94" t="n"/>
      <c r="W571" s="94" t="n"/>
      <c r="X571" s="94" t="n"/>
      <c r="Y571" s="94" t="n"/>
      <c r="Z571" s="60" t="n"/>
      <c r="AA571" s="60" t="n"/>
      <c r="AB571" s="94" t="n"/>
      <c r="AC571" s="94" t="n"/>
      <c r="AD571" s="94" t="n"/>
      <c r="AE571" s="94" t="n"/>
      <c r="AF571" s="94" t="n"/>
      <c r="AG571" s="60" t="n"/>
      <c r="AH571" s="60" t="n"/>
      <c r="AI571" s="61" t="n"/>
      <c r="AJ571" s="62" t="n"/>
      <c r="AK571" s="63" t="n"/>
      <c r="AL571" s="60" t="n"/>
      <c r="AM571" s="60" t="n"/>
      <c r="AN571" s="64" t="n"/>
      <c r="AO571" s="64" t="n"/>
      <c r="AP571" s="64" t="n"/>
      <c r="AQ571" s="64" t="n"/>
      <c r="AR571" s="64" t="n"/>
      <c r="AS571" s="64" t="n"/>
      <c r="AT571" s="64" t="n"/>
      <c r="AU571" s="64" t="n"/>
      <c r="AV571" s="64" t="n"/>
      <c r="AW571" s="65" t="n"/>
      <c r="AX571" s="66" t="n"/>
      <c r="AY571" s="461" t="n"/>
      <c r="AZ571" s="67" t="n"/>
      <c r="BA571" s="66" t="n"/>
      <c r="BB571" s="66" t="n"/>
      <c r="BC571" s="66" t="n"/>
      <c r="BD571" s="66" t="n"/>
      <c r="BE571" s="66" t="n"/>
      <c r="BF571" s="24" t="n"/>
      <c r="BG571" s="68" t="n"/>
      <c r="BH571" s="68" t="n"/>
      <c r="BI571" s="68" t="n"/>
      <c r="BJ571" s="68" t="n"/>
      <c r="BK571" s="68" t="n"/>
      <c r="BL571" s="68" t="n"/>
      <c r="BM571" s="68" t="n"/>
      <c r="BN571" s="68" t="n"/>
      <c r="BO571" s="68" t="n"/>
      <c r="BP571" s="68" t="n"/>
      <c r="BQ571" s="68" t="n"/>
      <c r="BR571" s="68" t="n"/>
      <c r="BS571" s="68" t="n"/>
      <c r="BT571" s="68" t="n"/>
      <c r="BU571" s="68" t="n"/>
      <c r="BV571" s="68" t="n"/>
      <c r="BW571" s="68" t="n"/>
      <c r="BX571" s="68" t="n"/>
      <c r="BY571" s="68" t="n"/>
      <c r="BZ571" s="68" t="n"/>
      <c r="CA571" s="68" t="n"/>
      <c r="CB571" s="68" t="n"/>
      <c r="CC571" s="68" t="n"/>
      <c r="CD571" s="68" t="n"/>
      <c r="CE571" s="68" t="n"/>
      <c r="CF571" s="68" t="n"/>
      <c r="CG571" s="68" t="n"/>
      <c r="CH571" s="68" t="n"/>
      <c r="CI571" s="68" t="n"/>
      <c r="CJ571" s="68" t="n"/>
      <c r="CK571" s="68" t="n"/>
      <c r="CL571" s="68" t="n"/>
      <c r="CM571" s="68" t="n"/>
      <c r="CN571" s="68" t="n"/>
      <c r="CO571" s="68" t="n"/>
      <c r="CP571" s="68" t="n"/>
      <c r="CQ571" s="68" t="n"/>
      <c r="CR571" s="68" t="n"/>
      <c r="CS571" s="68" t="n"/>
      <c r="CT571" s="68" t="n"/>
      <c r="CU571" s="68" t="n"/>
      <c r="CV571" s="68" t="n"/>
    </row>
    <row r="572" ht="31.5" customFormat="1" customHeight="1" s="69">
      <c r="A572" s="56" t="n"/>
      <c r="B572" s="57" t="n"/>
      <c r="C572" s="57" t="n"/>
      <c r="D572" s="57" t="n"/>
      <c r="E572" s="57" t="n"/>
      <c r="F572" s="58" t="n"/>
      <c r="G572" s="59" t="n"/>
      <c r="H572" s="59" t="n"/>
      <c r="I572" s="59" t="n"/>
      <c r="J572" s="59" t="n"/>
      <c r="K572" s="153" t="n"/>
      <c r="L572" s="154" t="n"/>
      <c r="M572" s="155" t="n"/>
      <c r="N572" s="94" t="n"/>
      <c r="O572" s="94" t="n"/>
      <c r="P572" s="94" t="n"/>
      <c r="Q572" s="94" t="n"/>
      <c r="R572" s="94" t="n"/>
      <c r="S572" s="60" t="n"/>
      <c r="T572" s="60" t="n"/>
      <c r="U572" s="94" t="n"/>
      <c r="V572" s="94" t="n"/>
      <c r="W572" s="94" t="n"/>
      <c r="X572" s="94" t="n"/>
      <c r="Y572" s="94" t="n"/>
      <c r="Z572" s="60" t="n"/>
      <c r="AA572" s="60" t="n"/>
      <c r="AB572" s="94" t="n"/>
      <c r="AC572" s="94" t="n"/>
      <c r="AD572" s="94" t="n"/>
      <c r="AE572" s="94" t="n"/>
      <c r="AF572" s="94" t="n"/>
      <c r="AG572" s="60" t="n"/>
      <c r="AH572" s="60" t="n"/>
      <c r="AI572" s="61" t="n"/>
      <c r="AJ572" s="62" t="n"/>
      <c r="AK572" s="63" t="n"/>
      <c r="AL572" s="60" t="n"/>
      <c r="AM572" s="60" t="n"/>
      <c r="AN572" s="64" t="n"/>
      <c r="AO572" s="64" t="n"/>
      <c r="AP572" s="64" t="n"/>
      <c r="AQ572" s="64" t="n"/>
      <c r="AR572" s="64" t="n"/>
      <c r="AS572" s="64" t="n"/>
      <c r="AT572" s="64" t="n"/>
      <c r="AU572" s="64" t="n"/>
      <c r="AV572" s="64" t="n"/>
      <c r="AW572" s="65" t="n"/>
      <c r="AX572" s="66" t="n"/>
      <c r="AY572" s="461" t="n"/>
      <c r="AZ572" s="67" t="n"/>
      <c r="BA572" s="66" t="n"/>
      <c r="BB572" s="66" t="n"/>
      <c r="BC572" s="66" t="n"/>
      <c r="BD572" s="66" t="n"/>
      <c r="BE572" s="66" t="n"/>
      <c r="BF572" s="24" t="n"/>
      <c r="BG572" s="68" t="n"/>
      <c r="BH572" s="68" t="n"/>
      <c r="BI572" s="68" t="n"/>
      <c r="BJ572" s="68" t="n"/>
      <c r="BK572" s="68" t="n"/>
      <c r="BL572" s="68" t="n"/>
      <c r="BM572" s="68" t="n"/>
      <c r="BN572" s="68" t="n"/>
      <c r="BO572" s="68" t="n"/>
      <c r="BP572" s="68" t="n"/>
      <c r="BQ572" s="68" t="n"/>
      <c r="BR572" s="68" t="n"/>
      <c r="BS572" s="68" t="n"/>
      <c r="BT572" s="68" t="n"/>
      <c r="BU572" s="68" t="n"/>
      <c r="BV572" s="68" t="n"/>
      <c r="BW572" s="68" t="n"/>
      <c r="BX572" s="68" t="n"/>
      <c r="BY572" s="68" t="n"/>
      <c r="BZ572" s="68" t="n"/>
      <c r="CA572" s="68" t="n"/>
      <c r="CB572" s="68" t="n"/>
      <c r="CC572" s="68" t="n"/>
      <c r="CD572" s="68" t="n"/>
      <c r="CE572" s="68" t="n"/>
      <c r="CF572" s="68" t="n"/>
      <c r="CG572" s="68" t="n"/>
      <c r="CH572" s="68" t="n"/>
      <c r="CI572" s="68" t="n"/>
      <c r="CJ572" s="68" t="n"/>
      <c r="CK572" s="68" t="n"/>
      <c r="CL572" s="68" t="n"/>
      <c r="CM572" s="68" t="n"/>
      <c r="CN572" s="68" t="n"/>
      <c r="CO572" s="68" t="n"/>
      <c r="CP572" s="68" t="n"/>
      <c r="CQ572" s="68" t="n"/>
      <c r="CR572" s="68" t="n"/>
      <c r="CS572" s="68" t="n"/>
      <c r="CT572" s="68" t="n"/>
      <c r="CU572" s="68" t="n"/>
      <c r="CV572" s="68" t="n"/>
    </row>
    <row r="573" ht="31.5" customFormat="1" customHeight="1" s="69">
      <c r="A573" s="56" t="n"/>
      <c r="B573" s="57" t="n"/>
      <c r="C573" s="57" t="n"/>
      <c r="D573" s="57" t="n"/>
      <c r="E573" s="57" t="n"/>
      <c r="F573" s="58" t="n"/>
      <c r="G573" s="59" t="n"/>
      <c r="H573" s="59" t="n"/>
      <c r="I573" s="59" t="n"/>
      <c r="J573" s="59" t="n"/>
      <c r="K573" s="153" t="n"/>
      <c r="L573" s="154" t="n"/>
      <c r="M573" s="155" t="n"/>
      <c r="N573" s="94" t="n"/>
      <c r="O573" s="94" t="n"/>
      <c r="P573" s="94" t="n"/>
      <c r="Q573" s="94" t="n"/>
      <c r="R573" s="94" t="n"/>
      <c r="S573" s="60" t="n"/>
      <c r="T573" s="60" t="n"/>
      <c r="U573" s="94" t="n"/>
      <c r="V573" s="94" t="n"/>
      <c r="W573" s="94" t="n"/>
      <c r="X573" s="94" t="n"/>
      <c r="Y573" s="94" t="n"/>
      <c r="Z573" s="60" t="n"/>
      <c r="AA573" s="60" t="n"/>
      <c r="AB573" s="94" t="n"/>
      <c r="AC573" s="94" t="n"/>
      <c r="AD573" s="94" t="n"/>
      <c r="AE573" s="94" t="n"/>
      <c r="AF573" s="94" t="n"/>
      <c r="AG573" s="60" t="n"/>
      <c r="AH573" s="60" t="n"/>
      <c r="AI573" s="61" t="n"/>
      <c r="AJ573" s="62" t="n"/>
      <c r="AK573" s="63" t="n"/>
      <c r="AL573" s="60" t="n"/>
      <c r="AM573" s="60" t="n"/>
      <c r="AN573" s="64" t="n"/>
      <c r="AO573" s="64" t="n"/>
      <c r="AP573" s="64" t="n"/>
      <c r="AQ573" s="64" t="n"/>
      <c r="AR573" s="64" t="n"/>
      <c r="AS573" s="64" t="n"/>
      <c r="AT573" s="64" t="n"/>
      <c r="AU573" s="64" t="n"/>
      <c r="AV573" s="64" t="n"/>
      <c r="AW573" s="65" t="n"/>
      <c r="AX573" s="66" t="n"/>
      <c r="AY573" s="461" t="n"/>
      <c r="AZ573" s="67" t="n"/>
      <c r="BA573" s="66" t="n"/>
      <c r="BB573" s="66" t="n"/>
      <c r="BC573" s="66" t="n"/>
      <c r="BD573" s="66" t="n"/>
      <c r="BE573" s="66" t="n"/>
      <c r="BF573" s="24" t="n"/>
      <c r="BG573" s="68" t="n"/>
      <c r="BH573" s="68" t="n"/>
      <c r="BI573" s="68" t="n"/>
      <c r="BJ573" s="68" t="n"/>
      <c r="BK573" s="68" t="n"/>
      <c r="BL573" s="68" t="n"/>
      <c r="BM573" s="68" t="n"/>
      <c r="BN573" s="68" t="n"/>
      <c r="BO573" s="68" t="n"/>
      <c r="BP573" s="68" t="n"/>
      <c r="BQ573" s="68" t="n"/>
      <c r="BR573" s="68" t="n"/>
      <c r="BS573" s="68" t="n"/>
      <c r="BT573" s="68" t="n"/>
      <c r="BU573" s="68" t="n"/>
      <c r="BV573" s="68" t="n"/>
      <c r="BW573" s="68" t="n"/>
      <c r="BX573" s="68" t="n"/>
      <c r="BY573" s="68" t="n"/>
      <c r="BZ573" s="68" t="n"/>
      <c r="CA573" s="68" t="n"/>
      <c r="CB573" s="68" t="n"/>
      <c r="CC573" s="68" t="n"/>
      <c r="CD573" s="68" t="n"/>
      <c r="CE573" s="68" t="n"/>
      <c r="CF573" s="68" t="n"/>
      <c r="CG573" s="68" t="n"/>
      <c r="CH573" s="68" t="n"/>
      <c r="CI573" s="68" t="n"/>
      <c r="CJ573" s="68" t="n"/>
      <c r="CK573" s="68" t="n"/>
      <c r="CL573" s="68" t="n"/>
      <c r="CM573" s="68" t="n"/>
      <c r="CN573" s="68" t="n"/>
      <c r="CO573" s="68" t="n"/>
      <c r="CP573" s="68" t="n"/>
      <c r="CQ573" s="68" t="n"/>
      <c r="CR573" s="68" t="n"/>
      <c r="CS573" s="68" t="n"/>
      <c r="CT573" s="68" t="n"/>
      <c r="CU573" s="68" t="n"/>
      <c r="CV573" s="68" t="n"/>
    </row>
    <row r="574" ht="31.5" customFormat="1" customHeight="1" s="69">
      <c r="A574" s="56" t="n"/>
      <c r="B574" s="57" t="n"/>
      <c r="C574" s="57" t="n"/>
      <c r="D574" s="57" t="n"/>
      <c r="E574" s="57" t="n"/>
      <c r="F574" s="58" t="n"/>
      <c r="G574" s="59" t="n"/>
      <c r="H574" s="59" t="n"/>
      <c r="I574" s="59" t="n"/>
      <c r="J574" s="59" t="n"/>
      <c r="K574" s="153" t="n"/>
      <c r="L574" s="154" t="n"/>
      <c r="M574" s="155" t="n"/>
      <c r="N574" s="94" t="n"/>
      <c r="O574" s="94" t="n"/>
      <c r="P574" s="94" t="n"/>
      <c r="Q574" s="94" t="n"/>
      <c r="R574" s="94" t="n"/>
      <c r="S574" s="60" t="n"/>
      <c r="T574" s="60" t="n"/>
      <c r="U574" s="94" t="n"/>
      <c r="V574" s="94" t="n"/>
      <c r="W574" s="94" t="n"/>
      <c r="X574" s="94" t="n"/>
      <c r="Y574" s="94" t="n"/>
      <c r="Z574" s="60" t="n"/>
      <c r="AA574" s="60" t="n"/>
      <c r="AB574" s="94" t="n"/>
      <c r="AC574" s="94" t="n"/>
      <c r="AD574" s="94" t="n"/>
      <c r="AE574" s="94" t="n"/>
      <c r="AF574" s="94" t="n"/>
      <c r="AG574" s="60" t="n"/>
      <c r="AH574" s="60" t="n"/>
      <c r="AI574" s="61" t="n"/>
      <c r="AJ574" s="62" t="n"/>
      <c r="AK574" s="63" t="n"/>
      <c r="AL574" s="60" t="n"/>
      <c r="AM574" s="60" t="n"/>
      <c r="AN574" s="64" t="n"/>
      <c r="AO574" s="64" t="n"/>
      <c r="AP574" s="64" t="n"/>
      <c r="AQ574" s="64" t="n"/>
      <c r="AR574" s="64" t="n"/>
      <c r="AS574" s="64" t="n"/>
      <c r="AT574" s="64" t="n"/>
      <c r="AU574" s="64" t="n"/>
      <c r="AV574" s="64" t="n"/>
      <c r="AW574" s="65" t="n"/>
      <c r="AX574" s="66" t="n"/>
      <c r="AY574" s="461" t="n"/>
      <c r="AZ574" s="67" t="n"/>
      <c r="BA574" s="66" t="n"/>
      <c r="BB574" s="66" t="n"/>
      <c r="BC574" s="66" t="n"/>
      <c r="BD574" s="66" t="n"/>
      <c r="BE574" s="66" t="n"/>
      <c r="BF574" s="24" t="n"/>
      <c r="BG574" s="68" t="n"/>
      <c r="BH574" s="68" t="n"/>
      <c r="BI574" s="68" t="n"/>
      <c r="BJ574" s="68" t="n"/>
      <c r="BK574" s="68" t="n"/>
      <c r="BL574" s="68" t="n"/>
      <c r="BM574" s="68" t="n"/>
      <c r="BN574" s="68" t="n"/>
      <c r="BO574" s="68" t="n"/>
      <c r="BP574" s="68" t="n"/>
      <c r="BQ574" s="68" t="n"/>
      <c r="BR574" s="68" t="n"/>
      <c r="BS574" s="68" t="n"/>
      <c r="BT574" s="68" t="n"/>
      <c r="BU574" s="68" t="n"/>
      <c r="BV574" s="68" t="n"/>
      <c r="BW574" s="68" t="n"/>
      <c r="BX574" s="68" t="n"/>
      <c r="BY574" s="68" t="n"/>
      <c r="BZ574" s="68" t="n"/>
      <c r="CA574" s="68" t="n"/>
      <c r="CB574" s="68" t="n"/>
      <c r="CC574" s="68" t="n"/>
      <c r="CD574" s="68" t="n"/>
      <c r="CE574" s="68" t="n"/>
      <c r="CF574" s="68" t="n"/>
      <c r="CG574" s="68" t="n"/>
      <c r="CH574" s="68" t="n"/>
      <c r="CI574" s="68" t="n"/>
      <c r="CJ574" s="68" t="n"/>
      <c r="CK574" s="68" t="n"/>
      <c r="CL574" s="68" t="n"/>
      <c r="CM574" s="68" t="n"/>
      <c r="CN574" s="68" t="n"/>
      <c r="CO574" s="68" t="n"/>
      <c r="CP574" s="68" t="n"/>
      <c r="CQ574" s="68" t="n"/>
      <c r="CR574" s="68" t="n"/>
      <c r="CS574" s="68" t="n"/>
      <c r="CT574" s="68" t="n"/>
      <c r="CU574" s="68" t="n"/>
      <c r="CV574" s="68" t="n"/>
    </row>
    <row r="575" ht="31.5" customFormat="1" customHeight="1" s="69">
      <c r="A575" s="56" t="n"/>
      <c r="B575" s="57" t="n"/>
      <c r="C575" s="57" t="n"/>
      <c r="D575" s="57" t="n"/>
      <c r="E575" s="57" t="n"/>
      <c r="F575" s="58" t="n"/>
      <c r="G575" s="59" t="n"/>
      <c r="H575" s="59" t="n"/>
      <c r="I575" s="59" t="n"/>
      <c r="J575" s="59" t="n"/>
      <c r="K575" s="153" t="n"/>
      <c r="L575" s="154" t="n"/>
      <c r="M575" s="155" t="n"/>
      <c r="N575" s="94" t="n"/>
      <c r="O575" s="94" t="n"/>
      <c r="P575" s="94" t="n"/>
      <c r="Q575" s="94" t="n"/>
      <c r="R575" s="94" t="n"/>
      <c r="S575" s="60" t="n"/>
      <c r="T575" s="60" t="n"/>
      <c r="U575" s="94" t="n"/>
      <c r="V575" s="94" t="n"/>
      <c r="W575" s="94" t="n"/>
      <c r="X575" s="94" t="n"/>
      <c r="Y575" s="94" t="n"/>
      <c r="Z575" s="60" t="n"/>
      <c r="AA575" s="60" t="n"/>
      <c r="AB575" s="94" t="n"/>
      <c r="AC575" s="94" t="n"/>
      <c r="AD575" s="94" t="n"/>
      <c r="AE575" s="94" t="n"/>
      <c r="AF575" s="94" t="n"/>
      <c r="AG575" s="60" t="n"/>
      <c r="AH575" s="60" t="n"/>
      <c r="AI575" s="61" t="n"/>
      <c r="AJ575" s="62" t="n"/>
      <c r="AK575" s="63" t="n"/>
      <c r="AL575" s="60" t="n"/>
      <c r="AM575" s="60" t="n"/>
      <c r="AN575" s="64" t="n"/>
      <c r="AO575" s="64" t="n"/>
      <c r="AP575" s="64" t="n"/>
      <c r="AQ575" s="64" t="n"/>
      <c r="AR575" s="64" t="n"/>
      <c r="AS575" s="64" t="n"/>
      <c r="AT575" s="64" t="n"/>
      <c r="AU575" s="64" t="n"/>
      <c r="AV575" s="64" t="n"/>
      <c r="AW575" s="65" t="n"/>
      <c r="AX575" s="66" t="n"/>
      <c r="AY575" s="461" t="n"/>
      <c r="AZ575" s="67" t="n"/>
      <c r="BA575" s="66" t="n"/>
      <c r="BB575" s="66" t="n"/>
      <c r="BC575" s="66" t="n"/>
      <c r="BD575" s="66" t="n"/>
      <c r="BE575" s="66" t="n"/>
      <c r="BF575" s="24" t="n"/>
      <c r="BG575" s="68" t="n"/>
      <c r="BH575" s="68" t="n"/>
      <c r="BI575" s="68" t="n"/>
      <c r="BJ575" s="68" t="n"/>
      <c r="BK575" s="68" t="n"/>
      <c r="BL575" s="68" t="n"/>
      <c r="BM575" s="68" t="n"/>
      <c r="BN575" s="68" t="n"/>
      <c r="BO575" s="68" t="n"/>
      <c r="BP575" s="68" t="n"/>
      <c r="BQ575" s="68" t="n"/>
      <c r="BR575" s="68" t="n"/>
      <c r="BS575" s="68" t="n"/>
      <c r="BT575" s="68" t="n"/>
      <c r="BU575" s="68" t="n"/>
      <c r="BV575" s="68" t="n"/>
      <c r="BW575" s="68" t="n"/>
      <c r="BX575" s="68" t="n"/>
      <c r="BY575" s="68" t="n"/>
      <c r="BZ575" s="68" t="n"/>
      <c r="CA575" s="68" t="n"/>
      <c r="CB575" s="68" t="n"/>
      <c r="CC575" s="68" t="n"/>
      <c r="CD575" s="68" t="n"/>
      <c r="CE575" s="68" t="n"/>
      <c r="CF575" s="68" t="n"/>
      <c r="CG575" s="68" t="n"/>
      <c r="CH575" s="68" t="n"/>
      <c r="CI575" s="68" t="n"/>
      <c r="CJ575" s="68" t="n"/>
      <c r="CK575" s="68" t="n"/>
      <c r="CL575" s="68" t="n"/>
      <c r="CM575" s="68" t="n"/>
      <c r="CN575" s="68" t="n"/>
      <c r="CO575" s="68" t="n"/>
      <c r="CP575" s="68" t="n"/>
      <c r="CQ575" s="68" t="n"/>
      <c r="CR575" s="68" t="n"/>
      <c r="CS575" s="68" t="n"/>
      <c r="CT575" s="68" t="n"/>
      <c r="CU575" s="68" t="n"/>
      <c r="CV575" s="68" t="n"/>
    </row>
    <row r="576" ht="31.5" customFormat="1" customHeight="1" s="69">
      <c r="A576" s="56" t="n"/>
      <c r="B576" s="57" t="n"/>
      <c r="C576" s="57" t="n"/>
      <c r="D576" s="57" t="n"/>
      <c r="E576" s="57" t="n"/>
      <c r="F576" s="58" t="n"/>
      <c r="G576" s="59" t="n"/>
      <c r="H576" s="59" t="n"/>
      <c r="I576" s="59" t="n"/>
      <c r="J576" s="59" t="n"/>
      <c r="K576" s="153" t="n"/>
      <c r="L576" s="154" t="n"/>
      <c r="M576" s="155" t="n"/>
      <c r="N576" s="94" t="n"/>
      <c r="O576" s="94" t="n"/>
      <c r="P576" s="94" t="n"/>
      <c r="Q576" s="94" t="n"/>
      <c r="R576" s="94" t="n"/>
      <c r="S576" s="60" t="n"/>
      <c r="T576" s="60" t="n"/>
      <c r="U576" s="94" t="n"/>
      <c r="V576" s="94" t="n"/>
      <c r="W576" s="94" t="n"/>
      <c r="X576" s="94" t="n"/>
      <c r="Y576" s="94" t="n"/>
      <c r="Z576" s="60" t="n"/>
      <c r="AA576" s="60" t="n"/>
      <c r="AB576" s="94" t="n"/>
      <c r="AC576" s="94" t="n"/>
      <c r="AD576" s="94" t="n"/>
      <c r="AE576" s="94" t="n"/>
      <c r="AF576" s="94" t="n"/>
      <c r="AG576" s="60" t="n"/>
      <c r="AH576" s="60" t="n"/>
      <c r="AI576" s="61" t="n"/>
      <c r="AJ576" s="62" t="n"/>
      <c r="AK576" s="63" t="n"/>
      <c r="AL576" s="60" t="n"/>
      <c r="AM576" s="60" t="n"/>
      <c r="AN576" s="64" t="n"/>
      <c r="AO576" s="64" t="n"/>
      <c r="AP576" s="64" t="n"/>
      <c r="AQ576" s="64" t="n"/>
      <c r="AR576" s="64" t="n"/>
      <c r="AS576" s="64" t="n"/>
      <c r="AT576" s="64" t="n"/>
      <c r="AU576" s="64" t="n"/>
      <c r="AV576" s="64" t="n"/>
      <c r="AW576" s="65" t="n"/>
      <c r="AX576" s="66" t="n"/>
      <c r="AY576" s="461" t="n"/>
      <c r="AZ576" s="67" t="n"/>
      <c r="BA576" s="66" t="n"/>
      <c r="BB576" s="66" t="n"/>
      <c r="BC576" s="66" t="n"/>
      <c r="BD576" s="66" t="n"/>
      <c r="BE576" s="66" t="n"/>
      <c r="BF576" s="24" t="n"/>
      <c r="BG576" s="68" t="n"/>
      <c r="BH576" s="68" t="n"/>
      <c r="BI576" s="68" t="n"/>
      <c r="BJ576" s="68" t="n"/>
      <c r="BK576" s="68" t="n"/>
      <c r="BL576" s="68" t="n"/>
      <c r="BM576" s="68" t="n"/>
      <c r="BN576" s="68" t="n"/>
      <c r="BO576" s="68" t="n"/>
      <c r="BP576" s="68" t="n"/>
      <c r="BQ576" s="68" t="n"/>
      <c r="BR576" s="68" t="n"/>
      <c r="BS576" s="68" t="n"/>
      <c r="BT576" s="68" t="n"/>
      <c r="BU576" s="68" t="n"/>
      <c r="BV576" s="68" t="n"/>
      <c r="BW576" s="68" t="n"/>
      <c r="BX576" s="68" t="n"/>
      <c r="BY576" s="68" t="n"/>
      <c r="BZ576" s="68" t="n"/>
      <c r="CA576" s="68" t="n"/>
      <c r="CB576" s="68" t="n"/>
      <c r="CC576" s="68" t="n"/>
      <c r="CD576" s="68" t="n"/>
      <c r="CE576" s="68" t="n"/>
      <c r="CF576" s="68" t="n"/>
      <c r="CG576" s="68" t="n"/>
      <c r="CH576" s="68" t="n"/>
      <c r="CI576" s="68" t="n"/>
      <c r="CJ576" s="68" t="n"/>
      <c r="CK576" s="68" t="n"/>
      <c r="CL576" s="68" t="n"/>
      <c r="CM576" s="68" t="n"/>
      <c r="CN576" s="68" t="n"/>
      <c r="CO576" s="68" t="n"/>
      <c r="CP576" s="68" t="n"/>
      <c r="CQ576" s="68" t="n"/>
      <c r="CR576" s="68" t="n"/>
      <c r="CS576" s="68" t="n"/>
      <c r="CT576" s="68" t="n"/>
      <c r="CU576" s="68" t="n"/>
      <c r="CV576" s="68" t="n"/>
    </row>
    <row r="577" ht="31.5" customFormat="1" customHeight="1" s="69">
      <c r="A577" s="56" t="n"/>
      <c r="B577" s="57" t="n"/>
      <c r="C577" s="57" t="n"/>
      <c r="D577" s="57" t="n"/>
      <c r="E577" s="57" t="n"/>
      <c r="F577" s="58" t="n"/>
      <c r="G577" s="59" t="n"/>
      <c r="H577" s="59" t="n"/>
      <c r="I577" s="59" t="n"/>
      <c r="J577" s="59" t="n"/>
      <c r="K577" s="153" t="n"/>
      <c r="L577" s="154" t="n"/>
      <c r="M577" s="155" t="n"/>
      <c r="N577" s="94" t="n"/>
      <c r="O577" s="94" t="n"/>
      <c r="P577" s="94" t="n"/>
      <c r="Q577" s="94" t="n"/>
      <c r="R577" s="94" t="n"/>
      <c r="S577" s="60" t="n"/>
      <c r="T577" s="60" t="n"/>
      <c r="U577" s="94" t="n"/>
      <c r="V577" s="94" t="n"/>
      <c r="W577" s="94" t="n"/>
      <c r="X577" s="94" t="n"/>
      <c r="Y577" s="94" t="n"/>
      <c r="Z577" s="60" t="n"/>
      <c r="AA577" s="60" t="n"/>
      <c r="AB577" s="94" t="n"/>
      <c r="AC577" s="94" t="n"/>
      <c r="AD577" s="94" t="n"/>
      <c r="AE577" s="94" t="n"/>
      <c r="AF577" s="94" t="n"/>
      <c r="AG577" s="60" t="n"/>
      <c r="AH577" s="60" t="n"/>
      <c r="AI577" s="61" t="n"/>
      <c r="AJ577" s="62" t="n"/>
      <c r="AK577" s="63" t="n"/>
      <c r="AL577" s="60" t="n"/>
      <c r="AM577" s="60" t="n"/>
      <c r="AN577" s="64" t="n"/>
      <c r="AO577" s="64" t="n"/>
      <c r="AP577" s="64" t="n"/>
      <c r="AQ577" s="64" t="n"/>
      <c r="AR577" s="64" t="n"/>
      <c r="AS577" s="64" t="n"/>
      <c r="AT577" s="64" t="n"/>
      <c r="AU577" s="64" t="n"/>
      <c r="AV577" s="64" t="n"/>
      <c r="AW577" s="65" t="n"/>
      <c r="AX577" s="66" t="n"/>
      <c r="AY577" s="461" t="n"/>
      <c r="AZ577" s="67" t="n"/>
      <c r="BA577" s="66" t="n"/>
      <c r="BB577" s="66" t="n"/>
      <c r="BC577" s="66" t="n"/>
      <c r="BD577" s="66" t="n"/>
      <c r="BE577" s="66" t="n"/>
      <c r="BF577" s="24" t="n"/>
      <c r="BG577" s="68" t="n"/>
      <c r="BH577" s="68" t="n"/>
      <c r="BI577" s="68" t="n"/>
      <c r="BJ577" s="68" t="n"/>
      <c r="BK577" s="68" t="n"/>
      <c r="BL577" s="68" t="n"/>
      <c r="BM577" s="68" t="n"/>
      <c r="BN577" s="68" t="n"/>
      <c r="BO577" s="68" t="n"/>
      <c r="BP577" s="68" t="n"/>
      <c r="BQ577" s="68" t="n"/>
      <c r="BR577" s="68" t="n"/>
      <c r="BS577" s="68" t="n"/>
      <c r="BT577" s="68" t="n"/>
      <c r="BU577" s="68" t="n"/>
      <c r="BV577" s="68" t="n"/>
      <c r="BW577" s="68" t="n"/>
      <c r="BX577" s="68" t="n"/>
      <c r="BY577" s="68" t="n"/>
      <c r="BZ577" s="68" t="n"/>
      <c r="CA577" s="68" t="n"/>
      <c r="CB577" s="68" t="n"/>
      <c r="CC577" s="68" t="n"/>
      <c r="CD577" s="68" t="n"/>
      <c r="CE577" s="68" t="n"/>
      <c r="CF577" s="68" t="n"/>
      <c r="CG577" s="68" t="n"/>
      <c r="CH577" s="68" t="n"/>
      <c r="CI577" s="68" t="n"/>
      <c r="CJ577" s="68" t="n"/>
      <c r="CK577" s="68" t="n"/>
      <c r="CL577" s="68" t="n"/>
      <c r="CM577" s="68" t="n"/>
      <c r="CN577" s="68" t="n"/>
      <c r="CO577" s="68" t="n"/>
      <c r="CP577" s="68" t="n"/>
      <c r="CQ577" s="68" t="n"/>
      <c r="CR577" s="68" t="n"/>
      <c r="CS577" s="68" t="n"/>
      <c r="CT577" s="68" t="n"/>
      <c r="CU577" s="68" t="n"/>
      <c r="CV577" s="68" t="n"/>
    </row>
    <row r="578" ht="31.5" customFormat="1" customHeight="1" s="69">
      <c r="A578" s="56" t="n"/>
      <c r="B578" s="57" t="n"/>
      <c r="C578" s="57" t="n"/>
      <c r="D578" s="57" t="n"/>
      <c r="E578" s="57" t="n"/>
      <c r="F578" s="58" t="n"/>
      <c r="G578" s="59" t="n"/>
      <c r="H578" s="59" t="n"/>
      <c r="I578" s="59" t="n"/>
      <c r="J578" s="59" t="n"/>
      <c r="K578" s="153" t="n"/>
      <c r="L578" s="154" t="n"/>
      <c r="M578" s="155" t="n"/>
      <c r="N578" s="94" t="n"/>
      <c r="O578" s="94" t="n"/>
      <c r="P578" s="94" t="n"/>
      <c r="Q578" s="94" t="n"/>
      <c r="R578" s="94" t="n"/>
      <c r="S578" s="60" t="n"/>
      <c r="T578" s="60" t="n"/>
      <c r="U578" s="94" t="n"/>
      <c r="V578" s="94" t="n"/>
      <c r="W578" s="94" t="n"/>
      <c r="X578" s="94" t="n"/>
      <c r="Y578" s="94" t="n"/>
      <c r="Z578" s="60" t="n"/>
      <c r="AA578" s="60" t="n"/>
      <c r="AB578" s="94" t="n"/>
      <c r="AC578" s="94" t="n"/>
      <c r="AD578" s="94" t="n"/>
      <c r="AE578" s="94" t="n"/>
      <c r="AF578" s="94" t="n"/>
      <c r="AG578" s="60" t="n"/>
      <c r="AH578" s="60" t="n"/>
      <c r="AI578" s="61" t="n"/>
      <c r="AJ578" s="62" t="n"/>
      <c r="AK578" s="63" t="n"/>
      <c r="AL578" s="60" t="n"/>
      <c r="AM578" s="60" t="n"/>
      <c r="AN578" s="64" t="n"/>
      <c r="AO578" s="64" t="n"/>
      <c r="AP578" s="64" t="n"/>
      <c r="AQ578" s="64" t="n"/>
      <c r="AR578" s="64" t="n"/>
      <c r="AS578" s="64" t="n"/>
      <c r="AT578" s="64" t="n"/>
      <c r="AU578" s="64" t="n"/>
      <c r="AV578" s="64" t="n"/>
      <c r="AW578" s="65" t="n"/>
      <c r="AX578" s="66" t="n"/>
      <c r="AY578" s="461" t="n"/>
      <c r="AZ578" s="67" t="n"/>
      <c r="BA578" s="66" t="n"/>
      <c r="BB578" s="66" t="n"/>
      <c r="BC578" s="66" t="n"/>
      <c r="BD578" s="66" t="n"/>
      <c r="BE578" s="66" t="n"/>
      <c r="BF578" s="24" t="n"/>
      <c r="BG578" s="68" t="n"/>
      <c r="BH578" s="68" t="n"/>
      <c r="BI578" s="68" t="n"/>
      <c r="BJ578" s="68" t="n"/>
      <c r="BK578" s="68" t="n"/>
      <c r="BL578" s="68" t="n"/>
      <c r="BM578" s="68" t="n"/>
      <c r="BN578" s="68" t="n"/>
      <c r="BO578" s="68" t="n"/>
      <c r="BP578" s="68" t="n"/>
      <c r="BQ578" s="68" t="n"/>
      <c r="BR578" s="68" t="n"/>
      <c r="BS578" s="68" t="n"/>
      <c r="BT578" s="68" t="n"/>
      <c r="BU578" s="68" t="n"/>
      <c r="BV578" s="68" t="n"/>
      <c r="BW578" s="68" t="n"/>
      <c r="BX578" s="68" t="n"/>
      <c r="BY578" s="68" t="n"/>
      <c r="BZ578" s="68" t="n"/>
      <c r="CA578" s="68" t="n"/>
      <c r="CB578" s="68" t="n"/>
      <c r="CC578" s="68" t="n"/>
      <c r="CD578" s="68" t="n"/>
      <c r="CE578" s="68" t="n"/>
      <c r="CF578" s="68" t="n"/>
      <c r="CG578" s="68" t="n"/>
      <c r="CH578" s="68" t="n"/>
      <c r="CI578" s="68" t="n"/>
      <c r="CJ578" s="68" t="n"/>
      <c r="CK578" s="68" t="n"/>
      <c r="CL578" s="68" t="n"/>
      <c r="CM578" s="68" t="n"/>
      <c r="CN578" s="68" t="n"/>
      <c r="CO578" s="68" t="n"/>
      <c r="CP578" s="68" t="n"/>
      <c r="CQ578" s="68" t="n"/>
      <c r="CR578" s="68" t="n"/>
      <c r="CS578" s="68" t="n"/>
      <c r="CT578" s="68" t="n"/>
      <c r="CU578" s="68" t="n"/>
      <c r="CV578" s="68" t="n"/>
    </row>
    <row r="579" ht="31.5" customFormat="1" customHeight="1" s="69">
      <c r="A579" s="56" t="n"/>
      <c r="B579" s="57" t="n"/>
      <c r="C579" s="57" t="n"/>
      <c r="D579" s="57" t="n"/>
      <c r="E579" s="57" t="n"/>
      <c r="F579" s="58" t="n"/>
      <c r="G579" s="59" t="n"/>
      <c r="H579" s="59" t="n"/>
      <c r="I579" s="59" t="n"/>
      <c r="J579" s="59" t="n"/>
      <c r="K579" s="153" t="n"/>
      <c r="L579" s="154" t="n"/>
      <c r="M579" s="155" t="n"/>
      <c r="N579" s="94" t="n"/>
      <c r="O579" s="94" t="n"/>
      <c r="P579" s="94" t="n"/>
      <c r="Q579" s="94" t="n"/>
      <c r="R579" s="94" t="n"/>
      <c r="S579" s="60" t="n"/>
      <c r="T579" s="60" t="n"/>
      <c r="U579" s="94" t="n"/>
      <c r="V579" s="94" t="n"/>
      <c r="W579" s="94" t="n"/>
      <c r="X579" s="94" t="n"/>
      <c r="Y579" s="94" t="n"/>
      <c r="Z579" s="60" t="n"/>
      <c r="AA579" s="60" t="n"/>
      <c r="AB579" s="94" t="n"/>
      <c r="AC579" s="94" t="n"/>
      <c r="AD579" s="94" t="n"/>
      <c r="AE579" s="94" t="n"/>
      <c r="AF579" s="94" t="n"/>
      <c r="AG579" s="60" t="n"/>
      <c r="AH579" s="60" t="n"/>
      <c r="AI579" s="61" t="n"/>
      <c r="AJ579" s="62" t="n"/>
      <c r="AK579" s="63" t="n"/>
      <c r="AL579" s="60" t="n"/>
      <c r="AM579" s="60" t="n"/>
      <c r="AN579" s="64" t="n"/>
      <c r="AO579" s="64" t="n"/>
      <c r="AP579" s="64" t="n"/>
      <c r="AQ579" s="64" t="n"/>
      <c r="AR579" s="64" t="n"/>
      <c r="AS579" s="64" t="n"/>
      <c r="AT579" s="64" t="n"/>
      <c r="AU579" s="64" t="n"/>
      <c r="AV579" s="64" t="n"/>
      <c r="AW579" s="65" t="n"/>
      <c r="AX579" s="66" t="n"/>
      <c r="AY579" s="461" t="n"/>
      <c r="AZ579" s="67" t="n"/>
      <c r="BA579" s="66" t="n"/>
      <c r="BB579" s="66" t="n"/>
      <c r="BC579" s="66" t="n"/>
      <c r="BD579" s="66" t="n"/>
      <c r="BE579" s="66" t="n"/>
      <c r="BF579" s="24" t="n"/>
      <c r="BG579" s="68" t="n"/>
      <c r="BH579" s="68" t="n"/>
      <c r="BI579" s="68" t="n"/>
      <c r="BJ579" s="68" t="n"/>
      <c r="BK579" s="68" t="n"/>
      <c r="BL579" s="68" t="n"/>
      <c r="BM579" s="68" t="n"/>
      <c r="BN579" s="68" t="n"/>
      <c r="BO579" s="68" t="n"/>
      <c r="BP579" s="68" t="n"/>
      <c r="BQ579" s="68" t="n"/>
      <c r="BR579" s="68" t="n"/>
      <c r="BS579" s="68" t="n"/>
      <c r="BT579" s="68" t="n"/>
      <c r="BU579" s="68" t="n"/>
      <c r="BV579" s="68" t="n"/>
      <c r="BW579" s="68" t="n"/>
      <c r="BX579" s="68" t="n"/>
      <c r="BY579" s="68" t="n"/>
      <c r="BZ579" s="68" t="n"/>
      <c r="CA579" s="68" t="n"/>
      <c r="CB579" s="68" t="n"/>
      <c r="CC579" s="68" t="n"/>
      <c r="CD579" s="68" t="n"/>
      <c r="CE579" s="68" t="n"/>
      <c r="CF579" s="68" t="n"/>
      <c r="CG579" s="68" t="n"/>
      <c r="CH579" s="68" t="n"/>
      <c r="CI579" s="68" t="n"/>
      <c r="CJ579" s="68" t="n"/>
      <c r="CK579" s="68" t="n"/>
      <c r="CL579" s="68" t="n"/>
      <c r="CM579" s="68" t="n"/>
      <c r="CN579" s="68" t="n"/>
      <c r="CO579" s="68" t="n"/>
      <c r="CP579" s="68" t="n"/>
      <c r="CQ579" s="68" t="n"/>
      <c r="CR579" s="68" t="n"/>
      <c r="CS579" s="68" t="n"/>
      <c r="CT579" s="68" t="n"/>
      <c r="CU579" s="68" t="n"/>
      <c r="CV579" s="68" t="n"/>
    </row>
    <row r="580" ht="31.5" customFormat="1" customHeight="1" s="69">
      <c r="A580" s="56" t="n"/>
      <c r="B580" s="57" t="n"/>
      <c r="C580" s="57" t="n"/>
      <c r="D580" s="57" t="n"/>
      <c r="E580" s="57" t="n"/>
      <c r="F580" s="58" t="n"/>
      <c r="G580" s="59" t="n"/>
      <c r="H580" s="59" t="n"/>
      <c r="I580" s="59" t="n"/>
      <c r="J580" s="59" t="n"/>
      <c r="K580" s="153" t="n"/>
      <c r="L580" s="154" t="n"/>
      <c r="M580" s="155" t="n"/>
      <c r="N580" s="94" t="n"/>
      <c r="O580" s="94" t="n"/>
      <c r="P580" s="94" t="n"/>
      <c r="Q580" s="94" t="n"/>
      <c r="R580" s="94" t="n"/>
      <c r="S580" s="60" t="n"/>
      <c r="T580" s="60" t="n"/>
      <c r="U580" s="94" t="n"/>
      <c r="V580" s="94" t="n"/>
      <c r="W580" s="94" t="n"/>
      <c r="X580" s="94" t="n"/>
      <c r="Y580" s="94" t="n"/>
      <c r="Z580" s="60" t="n"/>
      <c r="AA580" s="60" t="n"/>
      <c r="AB580" s="94" t="n"/>
      <c r="AC580" s="94" t="n"/>
      <c r="AD580" s="94" t="n"/>
      <c r="AE580" s="94" t="n"/>
      <c r="AF580" s="94" t="n"/>
      <c r="AG580" s="60" t="n"/>
      <c r="AH580" s="60" t="n"/>
      <c r="AI580" s="61" t="n"/>
      <c r="AJ580" s="62" t="n"/>
      <c r="AK580" s="63" t="n"/>
      <c r="AL580" s="60" t="n"/>
      <c r="AM580" s="60" t="n"/>
      <c r="AN580" s="64" t="n"/>
      <c r="AO580" s="64" t="n"/>
      <c r="AP580" s="64" t="n"/>
      <c r="AQ580" s="64" t="n"/>
      <c r="AR580" s="64" t="n"/>
      <c r="AS580" s="64" t="n"/>
      <c r="AT580" s="64" t="n"/>
      <c r="AU580" s="64" t="n"/>
      <c r="AV580" s="64" t="n"/>
      <c r="AW580" s="65" t="n"/>
      <c r="AX580" s="66" t="n"/>
      <c r="AY580" s="461" t="n"/>
      <c r="AZ580" s="67" t="n"/>
      <c r="BA580" s="66" t="n"/>
      <c r="BB580" s="66" t="n"/>
      <c r="BC580" s="66" t="n"/>
      <c r="BD580" s="66" t="n"/>
      <c r="BE580" s="66" t="n"/>
      <c r="BF580" s="24" t="n"/>
      <c r="BG580" s="68" t="n"/>
      <c r="BH580" s="68" t="n"/>
      <c r="BI580" s="68" t="n"/>
      <c r="BJ580" s="68" t="n"/>
      <c r="BK580" s="68" t="n"/>
      <c r="BL580" s="68" t="n"/>
      <c r="BM580" s="68" t="n"/>
      <c r="BN580" s="68" t="n"/>
      <c r="BO580" s="68" t="n"/>
      <c r="BP580" s="68" t="n"/>
      <c r="BQ580" s="68" t="n"/>
      <c r="BR580" s="68" t="n"/>
      <c r="BS580" s="68" t="n"/>
      <c r="BT580" s="68" t="n"/>
      <c r="BU580" s="68" t="n"/>
      <c r="BV580" s="68" t="n"/>
      <c r="BW580" s="68" t="n"/>
      <c r="BX580" s="68" t="n"/>
      <c r="BY580" s="68" t="n"/>
      <c r="BZ580" s="68" t="n"/>
      <c r="CA580" s="68" t="n"/>
      <c r="CB580" s="68" t="n"/>
      <c r="CC580" s="68" t="n"/>
      <c r="CD580" s="68" t="n"/>
      <c r="CE580" s="68" t="n"/>
      <c r="CF580" s="68" t="n"/>
      <c r="CG580" s="68" t="n"/>
      <c r="CH580" s="68" t="n"/>
      <c r="CI580" s="68" t="n"/>
      <c r="CJ580" s="68" t="n"/>
      <c r="CK580" s="68" t="n"/>
      <c r="CL580" s="68" t="n"/>
      <c r="CM580" s="68" t="n"/>
      <c r="CN580" s="68" t="n"/>
      <c r="CO580" s="68" t="n"/>
      <c r="CP580" s="68" t="n"/>
      <c r="CQ580" s="68" t="n"/>
      <c r="CR580" s="68" t="n"/>
      <c r="CS580" s="68" t="n"/>
      <c r="CT580" s="68" t="n"/>
      <c r="CU580" s="68" t="n"/>
      <c r="CV580" s="68" t="n"/>
    </row>
    <row r="581" ht="31.5" customFormat="1" customHeight="1" s="69">
      <c r="A581" s="56" t="n"/>
      <c r="B581" s="57" t="n"/>
      <c r="C581" s="57" t="n"/>
      <c r="D581" s="57" t="n"/>
      <c r="E581" s="57" t="n"/>
      <c r="F581" s="58" t="n"/>
      <c r="G581" s="59" t="n"/>
      <c r="H581" s="59" t="n"/>
      <c r="I581" s="59" t="n"/>
      <c r="J581" s="59" t="n"/>
      <c r="K581" s="153" t="n"/>
      <c r="L581" s="154" t="n"/>
      <c r="M581" s="155" t="n"/>
      <c r="N581" s="94" t="n"/>
      <c r="O581" s="94" t="n"/>
      <c r="P581" s="94" t="n"/>
      <c r="Q581" s="94" t="n"/>
      <c r="R581" s="94" t="n"/>
      <c r="S581" s="60" t="n"/>
      <c r="T581" s="60" t="n"/>
      <c r="U581" s="94" t="n"/>
      <c r="V581" s="94" t="n"/>
      <c r="W581" s="94" t="n"/>
      <c r="X581" s="94" t="n"/>
      <c r="Y581" s="94" t="n"/>
      <c r="Z581" s="60" t="n"/>
      <c r="AA581" s="60" t="n"/>
      <c r="AB581" s="94" t="n"/>
      <c r="AC581" s="94" t="n"/>
      <c r="AD581" s="94" t="n"/>
      <c r="AE581" s="94" t="n"/>
      <c r="AF581" s="94" t="n"/>
      <c r="AG581" s="60" t="n"/>
      <c r="AH581" s="60" t="n"/>
      <c r="AI581" s="61" t="n"/>
      <c r="AJ581" s="62" t="n"/>
      <c r="AK581" s="63" t="n"/>
      <c r="AL581" s="60" t="n"/>
      <c r="AM581" s="60" t="n"/>
      <c r="AN581" s="64" t="n"/>
      <c r="AO581" s="64" t="n"/>
      <c r="AP581" s="64" t="n"/>
      <c r="AQ581" s="64" t="n"/>
      <c r="AR581" s="64" t="n"/>
      <c r="AS581" s="64" t="n"/>
      <c r="AT581" s="64" t="n"/>
      <c r="AU581" s="64" t="n"/>
      <c r="AV581" s="64" t="n"/>
      <c r="AW581" s="65" t="n"/>
      <c r="AX581" s="66" t="n"/>
      <c r="AY581" s="461" t="n"/>
      <c r="AZ581" s="67" t="n"/>
      <c r="BA581" s="66" t="n"/>
      <c r="BB581" s="66" t="n"/>
      <c r="BC581" s="66" t="n"/>
      <c r="BD581" s="66" t="n"/>
      <c r="BE581" s="66" t="n"/>
      <c r="BF581" s="24" t="n"/>
      <c r="BG581" s="68" t="n"/>
      <c r="BH581" s="68" t="n"/>
      <c r="BI581" s="68" t="n"/>
      <c r="BJ581" s="68" t="n"/>
      <c r="BK581" s="68" t="n"/>
      <c r="BL581" s="68" t="n"/>
      <c r="BM581" s="68" t="n"/>
      <c r="BN581" s="68" t="n"/>
      <c r="BO581" s="68" t="n"/>
      <c r="BP581" s="68" t="n"/>
      <c r="BQ581" s="68" t="n"/>
      <c r="BR581" s="68" t="n"/>
      <c r="BS581" s="68" t="n"/>
      <c r="BT581" s="68" t="n"/>
      <c r="BU581" s="68" t="n"/>
      <c r="BV581" s="68" t="n"/>
      <c r="BW581" s="68" t="n"/>
      <c r="BX581" s="68" t="n"/>
      <c r="BY581" s="68" t="n"/>
      <c r="BZ581" s="68" t="n"/>
      <c r="CA581" s="68" t="n"/>
      <c r="CB581" s="68" t="n"/>
      <c r="CC581" s="68" t="n"/>
      <c r="CD581" s="68" t="n"/>
      <c r="CE581" s="68" t="n"/>
      <c r="CF581" s="68" t="n"/>
      <c r="CG581" s="68" t="n"/>
      <c r="CH581" s="68" t="n"/>
      <c r="CI581" s="68" t="n"/>
      <c r="CJ581" s="68" t="n"/>
      <c r="CK581" s="68" t="n"/>
      <c r="CL581" s="68" t="n"/>
      <c r="CM581" s="68" t="n"/>
      <c r="CN581" s="68" t="n"/>
      <c r="CO581" s="68" t="n"/>
      <c r="CP581" s="68" t="n"/>
      <c r="CQ581" s="68" t="n"/>
      <c r="CR581" s="68" t="n"/>
      <c r="CS581" s="68" t="n"/>
      <c r="CT581" s="68" t="n"/>
      <c r="CU581" s="68" t="n"/>
      <c r="CV581" s="68" t="n"/>
    </row>
    <row r="582" ht="31.5" customFormat="1" customHeight="1" s="69">
      <c r="A582" s="56" t="n"/>
      <c r="B582" s="57" t="n"/>
      <c r="C582" s="57" t="n"/>
      <c r="D582" s="57" t="n"/>
      <c r="E582" s="57" t="n"/>
      <c r="F582" s="58" t="n"/>
      <c r="G582" s="59" t="n"/>
      <c r="H582" s="59" t="n"/>
      <c r="I582" s="59" t="n"/>
      <c r="J582" s="59" t="n"/>
      <c r="K582" s="153" t="n"/>
      <c r="L582" s="154" t="n"/>
      <c r="M582" s="155" t="n"/>
      <c r="N582" s="94" t="n"/>
      <c r="O582" s="94" t="n"/>
      <c r="P582" s="94" t="n"/>
      <c r="Q582" s="94" t="n"/>
      <c r="R582" s="94" t="n"/>
      <c r="S582" s="60" t="n"/>
      <c r="T582" s="60" t="n"/>
      <c r="U582" s="94" t="n"/>
      <c r="V582" s="94" t="n"/>
      <c r="W582" s="94" t="n"/>
      <c r="X582" s="94" t="n"/>
      <c r="Y582" s="94" t="n"/>
      <c r="Z582" s="60" t="n"/>
      <c r="AA582" s="60" t="n"/>
      <c r="AB582" s="94" t="n"/>
      <c r="AC582" s="94" t="n"/>
      <c r="AD582" s="94" t="n"/>
      <c r="AE582" s="94" t="n"/>
      <c r="AF582" s="94" t="n"/>
      <c r="AG582" s="60" t="n"/>
      <c r="AH582" s="60" t="n"/>
      <c r="AI582" s="61" t="n"/>
      <c r="AJ582" s="62" t="n"/>
      <c r="AK582" s="63" t="n"/>
      <c r="AL582" s="60" t="n"/>
      <c r="AM582" s="60" t="n"/>
      <c r="AN582" s="64" t="n"/>
      <c r="AO582" s="64" t="n"/>
      <c r="AP582" s="64" t="n"/>
      <c r="AQ582" s="64" t="n"/>
      <c r="AR582" s="64" t="n"/>
      <c r="AS582" s="64" t="n"/>
      <c r="AT582" s="64" t="n"/>
      <c r="AU582" s="64" t="n"/>
      <c r="AV582" s="64" t="n"/>
      <c r="AW582" s="65" t="n"/>
      <c r="AX582" s="66" t="n"/>
      <c r="AY582" s="461" t="n"/>
      <c r="AZ582" s="67" t="n"/>
      <c r="BA582" s="66" t="n"/>
      <c r="BB582" s="66" t="n"/>
      <c r="BC582" s="66" t="n"/>
      <c r="BD582" s="66" t="n"/>
      <c r="BE582" s="66" t="n"/>
      <c r="BF582" s="24" t="n"/>
      <c r="BG582" s="68" t="n"/>
      <c r="BH582" s="68" t="n"/>
      <c r="BI582" s="68" t="n"/>
      <c r="BJ582" s="68" t="n"/>
      <c r="BK582" s="68" t="n"/>
      <c r="BL582" s="68" t="n"/>
      <c r="BM582" s="68" t="n"/>
      <c r="BN582" s="68" t="n"/>
      <c r="BO582" s="68" t="n"/>
      <c r="BP582" s="68" t="n"/>
      <c r="BQ582" s="68" t="n"/>
      <c r="BR582" s="68" t="n"/>
      <c r="BS582" s="68" t="n"/>
      <c r="BT582" s="68" t="n"/>
      <c r="BU582" s="68" t="n"/>
      <c r="BV582" s="68" t="n"/>
      <c r="BW582" s="68" t="n"/>
      <c r="BX582" s="68" t="n"/>
      <c r="BY582" s="68" t="n"/>
      <c r="BZ582" s="68" t="n"/>
      <c r="CA582" s="68" t="n"/>
      <c r="CB582" s="68" t="n"/>
      <c r="CC582" s="68" t="n"/>
      <c r="CD582" s="68" t="n"/>
      <c r="CE582" s="68" t="n"/>
      <c r="CF582" s="68" t="n"/>
      <c r="CG582" s="68" t="n"/>
      <c r="CH582" s="68" t="n"/>
      <c r="CI582" s="68" t="n"/>
      <c r="CJ582" s="68" t="n"/>
      <c r="CK582" s="68" t="n"/>
      <c r="CL582" s="68" t="n"/>
      <c r="CM582" s="68" t="n"/>
      <c r="CN582" s="68" t="n"/>
      <c r="CO582" s="68" t="n"/>
      <c r="CP582" s="68" t="n"/>
      <c r="CQ582" s="68" t="n"/>
      <c r="CR582" s="68" t="n"/>
      <c r="CS582" s="68" t="n"/>
      <c r="CT582" s="68" t="n"/>
      <c r="CU582" s="68" t="n"/>
      <c r="CV582" s="68" t="n"/>
    </row>
    <row r="583" ht="31.5" customFormat="1" customHeight="1" s="69">
      <c r="A583" s="56" t="n"/>
      <c r="B583" s="57" t="n"/>
      <c r="C583" s="57" t="n"/>
      <c r="D583" s="57" t="n"/>
      <c r="E583" s="57" t="n"/>
      <c r="F583" s="58" t="n"/>
      <c r="G583" s="59" t="n"/>
      <c r="H583" s="59" t="n"/>
      <c r="I583" s="59" t="n"/>
      <c r="J583" s="59" t="n"/>
      <c r="K583" s="153" t="n"/>
      <c r="L583" s="154" t="n"/>
      <c r="M583" s="155" t="n"/>
      <c r="N583" s="94" t="n"/>
      <c r="O583" s="94" t="n"/>
      <c r="P583" s="94" t="n"/>
      <c r="Q583" s="94" t="n"/>
      <c r="R583" s="94" t="n"/>
      <c r="S583" s="60" t="n"/>
      <c r="T583" s="60" t="n"/>
      <c r="U583" s="94" t="n"/>
      <c r="V583" s="94" t="n"/>
      <c r="W583" s="94" t="n"/>
      <c r="X583" s="94" t="n"/>
      <c r="Y583" s="94" t="n"/>
      <c r="Z583" s="60" t="n"/>
      <c r="AA583" s="60" t="n"/>
      <c r="AB583" s="94" t="n"/>
      <c r="AC583" s="94" t="n"/>
      <c r="AD583" s="94" t="n"/>
      <c r="AE583" s="94" t="n"/>
      <c r="AF583" s="94" t="n"/>
      <c r="AG583" s="60" t="n"/>
      <c r="AH583" s="60" t="n"/>
      <c r="AI583" s="61" t="n"/>
      <c r="AJ583" s="62" t="n"/>
      <c r="AK583" s="63" t="n"/>
      <c r="AL583" s="60" t="n"/>
      <c r="AM583" s="60" t="n"/>
      <c r="AN583" s="64" t="n"/>
      <c r="AO583" s="64" t="n"/>
      <c r="AP583" s="64" t="n"/>
      <c r="AQ583" s="64" t="n"/>
      <c r="AR583" s="64" t="n"/>
      <c r="AS583" s="64" t="n"/>
      <c r="AT583" s="64" t="n"/>
      <c r="AU583" s="64" t="n"/>
      <c r="AV583" s="64" t="n"/>
      <c r="AW583" s="65" t="n"/>
      <c r="AX583" s="66" t="n"/>
      <c r="AY583" s="461" t="n"/>
      <c r="AZ583" s="67" t="n"/>
      <c r="BA583" s="66" t="n"/>
      <c r="BB583" s="66" t="n"/>
      <c r="BC583" s="66" t="n"/>
      <c r="BD583" s="66" t="n"/>
      <c r="BE583" s="66" t="n"/>
      <c r="BF583" s="24" t="n"/>
      <c r="BG583" s="68" t="n"/>
      <c r="BH583" s="68" t="n"/>
      <c r="BI583" s="68" t="n"/>
      <c r="BJ583" s="68" t="n"/>
      <c r="BK583" s="68" t="n"/>
      <c r="BL583" s="68" t="n"/>
      <c r="BM583" s="68" t="n"/>
      <c r="BN583" s="68" t="n"/>
      <c r="BO583" s="68" t="n"/>
      <c r="BP583" s="68" t="n"/>
      <c r="BQ583" s="68" t="n"/>
      <c r="BR583" s="68" t="n"/>
      <c r="BS583" s="68" t="n"/>
      <c r="BT583" s="68" t="n"/>
      <c r="BU583" s="68" t="n"/>
      <c r="BV583" s="68" t="n"/>
      <c r="BW583" s="68" t="n"/>
      <c r="BX583" s="68" t="n"/>
      <c r="BY583" s="68" t="n"/>
      <c r="BZ583" s="68" t="n"/>
      <c r="CA583" s="68" t="n"/>
      <c r="CB583" s="68" t="n"/>
      <c r="CC583" s="68" t="n"/>
      <c r="CD583" s="68" t="n"/>
      <c r="CE583" s="68" t="n"/>
      <c r="CF583" s="68" t="n"/>
      <c r="CG583" s="68" t="n"/>
      <c r="CH583" s="68" t="n"/>
      <c r="CI583" s="68" t="n"/>
      <c r="CJ583" s="68" t="n"/>
      <c r="CK583" s="68" t="n"/>
      <c r="CL583" s="68" t="n"/>
      <c r="CM583" s="68" t="n"/>
      <c r="CN583" s="68" t="n"/>
      <c r="CO583" s="68" t="n"/>
      <c r="CP583" s="68" t="n"/>
      <c r="CQ583" s="68" t="n"/>
      <c r="CR583" s="68" t="n"/>
      <c r="CS583" s="68" t="n"/>
      <c r="CT583" s="68" t="n"/>
      <c r="CU583" s="68" t="n"/>
      <c r="CV583" s="68" t="n"/>
    </row>
    <row r="584" ht="31.5" customFormat="1" customHeight="1" s="69">
      <c r="A584" s="56" t="n"/>
      <c r="B584" s="57" t="n"/>
      <c r="C584" s="57" t="n"/>
      <c r="D584" s="57" t="n"/>
      <c r="E584" s="57" t="n"/>
      <c r="F584" s="58" t="n"/>
      <c r="G584" s="59" t="n"/>
      <c r="H584" s="59" t="n"/>
      <c r="I584" s="59" t="n"/>
      <c r="J584" s="59" t="n"/>
      <c r="K584" s="153" t="n"/>
      <c r="L584" s="154" t="n"/>
      <c r="M584" s="155" t="n"/>
      <c r="N584" s="94" t="n"/>
      <c r="O584" s="94" t="n"/>
      <c r="P584" s="94" t="n"/>
      <c r="Q584" s="94" t="n"/>
      <c r="R584" s="94" t="n"/>
      <c r="S584" s="60" t="n"/>
      <c r="T584" s="60" t="n"/>
      <c r="U584" s="94" t="n"/>
      <c r="V584" s="94" t="n"/>
      <c r="W584" s="94" t="n"/>
      <c r="X584" s="94" t="n"/>
      <c r="Y584" s="94" t="n"/>
      <c r="Z584" s="60" t="n"/>
      <c r="AA584" s="60" t="n"/>
      <c r="AB584" s="94" t="n"/>
      <c r="AC584" s="94" t="n"/>
      <c r="AD584" s="94" t="n"/>
      <c r="AE584" s="94" t="n"/>
      <c r="AF584" s="94" t="n"/>
      <c r="AG584" s="60" t="n"/>
      <c r="AH584" s="60" t="n"/>
      <c r="AI584" s="61" t="n"/>
      <c r="AJ584" s="62" t="n"/>
      <c r="AK584" s="63" t="n"/>
      <c r="AL584" s="60" t="n"/>
      <c r="AM584" s="60" t="n"/>
      <c r="AN584" s="64" t="n"/>
      <c r="AO584" s="64" t="n"/>
      <c r="AP584" s="64" t="n"/>
      <c r="AQ584" s="64" t="n"/>
      <c r="AR584" s="64" t="n"/>
      <c r="AS584" s="64" t="n"/>
      <c r="AT584" s="64" t="n"/>
      <c r="AU584" s="64" t="n"/>
      <c r="AV584" s="64" t="n"/>
      <c r="AW584" s="65" t="n"/>
      <c r="AX584" s="66" t="n"/>
      <c r="AY584" s="461" t="n"/>
      <c r="AZ584" s="67" t="n"/>
      <c r="BA584" s="66" t="n"/>
      <c r="BB584" s="66" t="n"/>
      <c r="BC584" s="66" t="n"/>
      <c r="BD584" s="66" t="n"/>
      <c r="BE584" s="66" t="n"/>
      <c r="BF584" s="24" t="n"/>
      <c r="BG584" s="68" t="n"/>
      <c r="BH584" s="68" t="n"/>
      <c r="BI584" s="68" t="n"/>
      <c r="BJ584" s="68" t="n"/>
      <c r="BK584" s="68" t="n"/>
      <c r="BL584" s="68" t="n"/>
      <c r="BM584" s="68" t="n"/>
      <c r="BN584" s="68" t="n"/>
      <c r="BO584" s="68" t="n"/>
      <c r="BP584" s="68" t="n"/>
      <c r="BQ584" s="68" t="n"/>
      <c r="BR584" s="68" t="n"/>
      <c r="BS584" s="68" t="n"/>
      <c r="BT584" s="68" t="n"/>
      <c r="BU584" s="68" t="n"/>
      <c r="BV584" s="68" t="n"/>
      <c r="BW584" s="68" t="n"/>
      <c r="BX584" s="68" t="n"/>
      <c r="BY584" s="68" t="n"/>
      <c r="BZ584" s="68" t="n"/>
      <c r="CA584" s="68" t="n"/>
      <c r="CB584" s="68" t="n"/>
      <c r="CC584" s="68" t="n"/>
      <c r="CD584" s="68" t="n"/>
      <c r="CE584" s="68" t="n"/>
      <c r="CF584" s="68" t="n"/>
      <c r="CG584" s="68" t="n"/>
      <c r="CH584" s="68" t="n"/>
      <c r="CI584" s="68" t="n"/>
      <c r="CJ584" s="68" t="n"/>
      <c r="CK584" s="68" t="n"/>
      <c r="CL584" s="68" t="n"/>
      <c r="CM584" s="68" t="n"/>
      <c r="CN584" s="68" t="n"/>
      <c r="CO584" s="68" t="n"/>
      <c r="CP584" s="68" t="n"/>
      <c r="CQ584" s="68" t="n"/>
      <c r="CR584" s="68" t="n"/>
      <c r="CS584" s="68" t="n"/>
      <c r="CT584" s="68" t="n"/>
      <c r="CU584" s="68" t="n"/>
      <c r="CV584" s="68" t="n"/>
    </row>
    <row r="585" ht="31.5" customFormat="1" customHeight="1" s="69">
      <c r="A585" s="56" t="n"/>
      <c r="B585" s="57" t="n"/>
      <c r="C585" s="57" t="n"/>
      <c r="D585" s="57" t="n"/>
      <c r="E585" s="57" t="n"/>
      <c r="F585" s="58" t="n"/>
      <c r="G585" s="59" t="n"/>
      <c r="H585" s="59" t="n"/>
      <c r="I585" s="59" t="n"/>
      <c r="J585" s="59" t="n"/>
      <c r="K585" s="153" t="n"/>
      <c r="L585" s="154" t="n"/>
      <c r="M585" s="155" t="n"/>
      <c r="N585" s="94" t="n"/>
      <c r="O585" s="94" t="n"/>
      <c r="P585" s="94" t="n"/>
      <c r="Q585" s="94" t="n"/>
      <c r="R585" s="94" t="n"/>
      <c r="S585" s="60" t="n"/>
      <c r="T585" s="60" t="n"/>
      <c r="U585" s="94" t="n"/>
      <c r="V585" s="94" t="n"/>
      <c r="W585" s="94" t="n"/>
      <c r="X585" s="94" t="n"/>
      <c r="Y585" s="94" t="n"/>
      <c r="Z585" s="60" t="n"/>
      <c r="AA585" s="60" t="n"/>
      <c r="AB585" s="94" t="n"/>
      <c r="AC585" s="94" t="n"/>
      <c r="AD585" s="94" t="n"/>
      <c r="AE585" s="94" t="n"/>
      <c r="AF585" s="94" t="n"/>
      <c r="AG585" s="60" t="n"/>
      <c r="AH585" s="60" t="n"/>
      <c r="AI585" s="61" t="n"/>
      <c r="AJ585" s="62" t="n"/>
      <c r="AK585" s="63" t="n"/>
      <c r="AL585" s="60" t="n"/>
      <c r="AM585" s="60" t="n"/>
      <c r="AN585" s="64" t="n"/>
      <c r="AO585" s="64" t="n"/>
      <c r="AP585" s="64" t="n"/>
      <c r="AQ585" s="64" t="n"/>
      <c r="AR585" s="64" t="n"/>
      <c r="AS585" s="64" t="n"/>
      <c r="AT585" s="64" t="n"/>
      <c r="AU585" s="64" t="n"/>
      <c r="AV585" s="64" t="n"/>
      <c r="AW585" s="65" t="n"/>
      <c r="AX585" s="66" t="n"/>
      <c r="AY585" s="461" t="n"/>
      <c r="AZ585" s="67" t="n"/>
      <c r="BA585" s="66" t="n"/>
      <c r="BB585" s="66" t="n"/>
      <c r="BC585" s="66" t="n"/>
      <c r="BD585" s="66" t="n"/>
      <c r="BE585" s="66" t="n"/>
      <c r="BF585" s="24" t="n"/>
      <c r="BG585" s="68" t="n"/>
      <c r="BH585" s="68" t="n"/>
      <c r="BI585" s="68" t="n"/>
      <c r="BJ585" s="68" t="n"/>
      <c r="BK585" s="68" t="n"/>
      <c r="BL585" s="68" t="n"/>
      <c r="BM585" s="68" t="n"/>
      <c r="BN585" s="68" t="n"/>
      <c r="BO585" s="68" t="n"/>
      <c r="BP585" s="68" t="n"/>
      <c r="BQ585" s="68" t="n"/>
      <c r="BR585" s="68" t="n"/>
      <c r="BS585" s="68" t="n"/>
      <c r="BT585" s="68" t="n"/>
      <c r="BU585" s="68" t="n"/>
      <c r="BV585" s="68" t="n"/>
      <c r="BW585" s="68" t="n"/>
      <c r="BX585" s="68" t="n"/>
      <c r="BY585" s="68" t="n"/>
      <c r="BZ585" s="68" t="n"/>
      <c r="CA585" s="68" t="n"/>
      <c r="CB585" s="68" t="n"/>
      <c r="CC585" s="68" t="n"/>
      <c r="CD585" s="68" t="n"/>
      <c r="CE585" s="68" t="n"/>
      <c r="CF585" s="68" t="n"/>
      <c r="CG585" s="68" t="n"/>
      <c r="CH585" s="68" t="n"/>
      <c r="CI585" s="68" t="n"/>
      <c r="CJ585" s="68" t="n"/>
      <c r="CK585" s="68" t="n"/>
      <c r="CL585" s="68" t="n"/>
      <c r="CM585" s="68" t="n"/>
      <c r="CN585" s="68" t="n"/>
      <c r="CO585" s="68" t="n"/>
      <c r="CP585" s="68" t="n"/>
      <c r="CQ585" s="68" t="n"/>
      <c r="CR585" s="68" t="n"/>
      <c r="CS585" s="68" t="n"/>
      <c r="CT585" s="68" t="n"/>
      <c r="CU585" s="68" t="n"/>
      <c r="CV585" s="68" t="n"/>
    </row>
    <row r="586" ht="31.5" customFormat="1" customHeight="1" s="69">
      <c r="A586" s="56" t="n"/>
      <c r="B586" s="57" t="n"/>
      <c r="C586" s="57" t="n"/>
      <c r="D586" s="57" t="n"/>
      <c r="E586" s="57" t="n"/>
      <c r="F586" s="58" t="n"/>
      <c r="G586" s="59" t="n"/>
      <c r="H586" s="59" t="n"/>
      <c r="I586" s="59" t="n"/>
      <c r="J586" s="59" t="n"/>
      <c r="K586" s="153" t="n"/>
      <c r="L586" s="154" t="n"/>
      <c r="M586" s="155" t="n"/>
      <c r="N586" s="94" t="n"/>
      <c r="O586" s="94" t="n"/>
      <c r="P586" s="94" t="n"/>
      <c r="Q586" s="94" t="n"/>
      <c r="R586" s="94" t="n"/>
      <c r="S586" s="60" t="n"/>
      <c r="T586" s="60" t="n"/>
      <c r="U586" s="94" t="n"/>
      <c r="V586" s="94" t="n"/>
      <c r="W586" s="94" t="n"/>
      <c r="X586" s="94" t="n"/>
      <c r="Y586" s="94" t="n"/>
      <c r="Z586" s="60" t="n"/>
      <c r="AA586" s="60" t="n"/>
      <c r="AB586" s="94" t="n"/>
      <c r="AC586" s="94" t="n"/>
      <c r="AD586" s="94" t="n"/>
      <c r="AE586" s="94" t="n"/>
      <c r="AF586" s="94" t="n"/>
      <c r="AG586" s="60" t="n"/>
      <c r="AH586" s="60" t="n"/>
      <c r="AI586" s="61" t="n"/>
      <c r="AJ586" s="62" t="n"/>
      <c r="AK586" s="63" t="n"/>
      <c r="AL586" s="60" t="n"/>
      <c r="AM586" s="60" t="n"/>
      <c r="AN586" s="64" t="n"/>
      <c r="AO586" s="64" t="n"/>
      <c r="AP586" s="64" t="n"/>
      <c r="AQ586" s="64" t="n"/>
      <c r="AR586" s="64" t="n"/>
      <c r="AS586" s="64" t="n"/>
      <c r="AT586" s="64" t="n"/>
      <c r="AU586" s="64" t="n"/>
      <c r="AV586" s="64" t="n"/>
      <c r="AW586" s="65" t="n"/>
      <c r="AX586" s="66" t="n"/>
      <c r="AY586" s="461" t="n"/>
      <c r="AZ586" s="67" t="n"/>
      <c r="BA586" s="66" t="n"/>
      <c r="BB586" s="66" t="n"/>
      <c r="BC586" s="66" t="n"/>
      <c r="BD586" s="66" t="n"/>
      <c r="BE586" s="66" t="n"/>
      <c r="BF586" s="24" t="n"/>
      <c r="BG586" s="68" t="n"/>
      <c r="BH586" s="68" t="n"/>
      <c r="BI586" s="68" t="n"/>
      <c r="BJ586" s="68" t="n"/>
      <c r="BK586" s="68" t="n"/>
      <c r="BL586" s="68" t="n"/>
      <c r="BM586" s="68" t="n"/>
      <c r="BN586" s="68" t="n"/>
      <c r="BO586" s="68" t="n"/>
      <c r="BP586" s="68" t="n"/>
      <c r="BQ586" s="68" t="n"/>
      <c r="BR586" s="68" t="n"/>
      <c r="BS586" s="68" t="n"/>
      <c r="BT586" s="68" t="n"/>
      <c r="BU586" s="68" t="n"/>
      <c r="BV586" s="68" t="n"/>
      <c r="BW586" s="68" t="n"/>
      <c r="BX586" s="68" t="n"/>
      <c r="BY586" s="68" t="n"/>
      <c r="BZ586" s="68" t="n"/>
      <c r="CA586" s="68" t="n"/>
      <c r="CB586" s="68" t="n"/>
      <c r="CC586" s="68" t="n"/>
      <c r="CD586" s="68" t="n"/>
      <c r="CE586" s="68" t="n"/>
      <c r="CF586" s="68" t="n"/>
      <c r="CG586" s="68" t="n"/>
      <c r="CH586" s="68" t="n"/>
      <c r="CI586" s="68" t="n"/>
      <c r="CJ586" s="68" t="n"/>
      <c r="CK586" s="68" t="n"/>
      <c r="CL586" s="68" t="n"/>
      <c r="CM586" s="68" t="n"/>
      <c r="CN586" s="68" t="n"/>
      <c r="CO586" s="68" t="n"/>
      <c r="CP586" s="68" t="n"/>
      <c r="CQ586" s="68" t="n"/>
      <c r="CR586" s="68" t="n"/>
      <c r="CS586" s="68" t="n"/>
      <c r="CT586" s="68" t="n"/>
      <c r="CU586" s="68" t="n"/>
      <c r="CV586" s="68" t="n"/>
    </row>
    <row r="587" ht="31.5" customFormat="1" customHeight="1" s="69">
      <c r="A587" s="56" t="n"/>
      <c r="B587" s="57" t="n"/>
      <c r="C587" s="57" t="n"/>
      <c r="D587" s="57" t="n"/>
      <c r="E587" s="57" t="n"/>
      <c r="F587" s="58" t="n"/>
      <c r="G587" s="59" t="n"/>
      <c r="H587" s="59" t="n"/>
      <c r="I587" s="59" t="n"/>
      <c r="J587" s="59" t="n"/>
      <c r="K587" s="153" t="n"/>
      <c r="L587" s="154" t="n"/>
      <c r="M587" s="155" t="n"/>
      <c r="N587" s="94" t="n"/>
      <c r="O587" s="94" t="n"/>
      <c r="P587" s="94" t="n"/>
      <c r="Q587" s="94" t="n"/>
      <c r="R587" s="94" t="n"/>
      <c r="S587" s="60" t="n"/>
      <c r="T587" s="60" t="n"/>
      <c r="U587" s="94" t="n"/>
      <c r="V587" s="94" t="n"/>
      <c r="W587" s="94" t="n"/>
      <c r="X587" s="94" t="n"/>
      <c r="Y587" s="94" t="n"/>
      <c r="Z587" s="60" t="n"/>
      <c r="AA587" s="60" t="n"/>
      <c r="AB587" s="94" t="n"/>
      <c r="AC587" s="94" t="n"/>
      <c r="AD587" s="94" t="n"/>
      <c r="AE587" s="94" t="n"/>
      <c r="AF587" s="94" t="n"/>
      <c r="AG587" s="60" t="n"/>
      <c r="AH587" s="60" t="n"/>
      <c r="AI587" s="61" t="n"/>
      <c r="AJ587" s="62" t="n"/>
      <c r="AK587" s="63" t="n"/>
      <c r="AL587" s="60" t="n"/>
      <c r="AM587" s="60" t="n"/>
      <c r="AN587" s="64" t="n"/>
      <c r="AO587" s="64" t="n"/>
      <c r="AP587" s="64" t="n"/>
      <c r="AQ587" s="64" t="n"/>
      <c r="AR587" s="64" t="n"/>
      <c r="AS587" s="64" t="n"/>
      <c r="AT587" s="64" t="n"/>
      <c r="AU587" s="64" t="n"/>
      <c r="AV587" s="64" t="n"/>
      <c r="AW587" s="65" t="n"/>
      <c r="AX587" s="66" t="n"/>
      <c r="AY587" s="461" t="n"/>
      <c r="AZ587" s="67" t="n"/>
      <c r="BA587" s="66" t="n"/>
      <c r="BB587" s="66" t="n"/>
      <c r="BC587" s="66" t="n"/>
      <c r="BD587" s="66" t="n"/>
      <c r="BE587" s="66" t="n"/>
      <c r="BF587" s="24" t="n"/>
      <c r="BG587" s="68" t="n"/>
      <c r="BH587" s="68" t="n"/>
      <c r="BI587" s="68" t="n"/>
      <c r="BJ587" s="68" t="n"/>
      <c r="BK587" s="68" t="n"/>
      <c r="BL587" s="68" t="n"/>
      <c r="BM587" s="68" t="n"/>
      <c r="BN587" s="68" t="n"/>
      <c r="BO587" s="68" t="n"/>
      <c r="BP587" s="68" t="n"/>
      <c r="BQ587" s="68" t="n"/>
      <c r="BR587" s="68" t="n"/>
      <c r="BS587" s="68" t="n"/>
      <c r="BT587" s="68" t="n"/>
      <c r="BU587" s="68" t="n"/>
      <c r="BV587" s="68" t="n"/>
      <c r="BW587" s="68" t="n"/>
      <c r="BX587" s="68" t="n"/>
      <c r="BY587" s="68" t="n"/>
      <c r="BZ587" s="68" t="n"/>
      <c r="CA587" s="68" t="n"/>
      <c r="CB587" s="68" t="n"/>
      <c r="CC587" s="68" t="n"/>
      <c r="CD587" s="68" t="n"/>
      <c r="CE587" s="68" t="n"/>
      <c r="CF587" s="68" t="n"/>
      <c r="CG587" s="68" t="n"/>
      <c r="CH587" s="68" t="n"/>
      <c r="CI587" s="68" t="n"/>
      <c r="CJ587" s="68" t="n"/>
      <c r="CK587" s="68" t="n"/>
      <c r="CL587" s="68" t="n"/>
      <c r="CM587" s="68" t="n"/>
      <c r="CN587" s="68" t="n"/>
      <c r="CO587" s="68" t="n"/>
      <c r="CP587" s="68" t="n"/>
      <c r="CQ587" s="68" t="n"/>
      <c r="CR587" s="68" t="n"/>
      <c r="CS587" s="68" t="n"/>
      <c r="CT587" s="68" t="n"/>
      <c r="CU587" s="68" t="n"/>
      <c r="CV587" s="68" t="n"/>
    </row>
    <row r="588" ht="31.5" customFormat="1" customHeight="1" s="69">
      <c r="A588" s="56" t="n"/>
      <c r="B588" s="57" t="n"/>
      <c r="C588" s="57" t="n"/>
      <c r="D588" s="57" t="n"/>
      <c r="E588" s="57" t="n"/>
      <c r="F588" s="58" t="n"/>
      <c r="G588" s="59" t="n"/>
      <c r="H588" s="59" t="n"/>
      <c r="I588" s="59" t="n"/>
      <c r="J588" s="59" t="n"/>
      <c r="K588" s="153" t="n"/>
      <c r="L588" s="154" t="n"/>
      <c r="M588" s="155" t="n"/>
      <c r="N588" s="94" t="n"/>
      <c r="O588" s="94" t="n"/>
      <c r="P588" s="94" t="n"/>
      <c r="Q588" s="94" t="n"/>
      <c r="R588" s="94" t="n"/>
      <c r="S588" s="60" t="n"/>
      <c r="T588" s="60" t="n"/>
      <c r="U588" s="94" t="n"/>
      <c r="V588" s="94" t="n"/>
      <c r="W588" s="94" t="n"/>
      <c r="X588" s="94" t="n"/>
      <c r="Y588" s="94" t="n"/>
      <c r="Z588" s="60" t="n"/>
      <c r="AA588" s="60" t="n"/>
      <c r="AB588" s="94" t="n"/>
      <c r="AC588" s="94" t="n"/>
      <c r="AD588" s="94" t="n"/>
      <c r="AE588" s="94" t="n"/>
      <c r="AF588" s="94" t="n"/>
      <c r="AG588" s="60" t="n"/>
      <c r="AH588" s="60" t="n"/>
      <c r="AI588" s="61" t="n"/>
      <c r="AJ588" s="62" t="n"/>
      <c r="AK588" s="63" t="n"/>
      <c r="AL588" s="60" t="n"/>
      <c r="AM588" s="60" t="n"/>
      <c r="AN588" s="64" t="n"/>
      <c r="AO588" s="64" t="n"/>
      <c r="AP588" s="64" t="n"/>
      <c r="AQ588" s="64" t="n"/>
      <c r="AR588" s="64" t="n"/>
      <c r="AS588" s="64" t="n"/>
      <c r="AT588" s="64" t="n"/>
      <c r="AU588" s="64" t="n"/>
      <c r="AV588" s="64" t="n"/>
      <c r="AW588" s="65" t="n"/>
      <c r="AX588" s="66" t="n"/>
      <c r="AY588" s="461" t="n"/>
      <c r="AZ588" s="67" t="n"/>
      <c r="BA588" s="66" t="n"/>
      <c r="BB588" s="66" t="n"/>
      <c r="BC588" s="66" t="n"/>
      <c r="BD588" s="66" t="n"/>
      <c r="BE588" s="66" t="n"/>
      <c r="BF588" s="24" t="n"/>
      <c r="BG588" s="68" t="n"/>
      <c r="BH588" s="68" t="n"/>
      <c r="BI588" s="68" t="n"/>
      <c r="BJ588" s="68" t="n"/>
      <c r="BK588" s="68" t="n"/>
      <c r="BL588" s="68" t="n"/>
      <c r="BM588" s="68" t="n"/>
      <c r="BN588" s="68" t="n"/>
      <c r="BO588" s="68" t="n"/>
      <c r="BP588" s="68" t="n"/>
      <c r="BQ588" s="68" t="n"/>
      <c r="BR588" s="68" t="n"/>
      <c r="BS588" s="68" t="n"/>
      <c r="BT588" s="68" t="n"/>
      <c r="BU588" s="68" t="n"/>
      <c r="BV588" s="68" t="n"/>
      <c r="BW588" s="68" t="n"/>
      <c r="BX588" s="68" t="n"/>
      <c r="BY588" s="68" t="n"/>
      <c r="BZ588" s="68" t="n"/>
      <c r="CA588" s="68" t="n"/>
      <c r="CB588" s="68" t="n"/>
      <c r="CC588" s="68" t="n"/>
      <c r="CD588" s="68" t="n"/>
      <c r="CE588" s="68" t="n"/>
      <c r="CF588" s="68" t="n"/>
      <c r="CG588" s="68" t="n"/>
      <c r="CH588" s="68" t="n"/>
      <c r="CI588" s="68" t="n"/>
      <c r="CJ588" s="68" t="n"/>
      <c r="CK588" s="68" t="n"/>
      <c r="CL588" s="68" t="n"/>
      <c r="CM588" s="68" t="n"/>
      <c r="CN588" s="68" t="n"/>
      <c r="CO588" s="68" t="n"/>
      <c r="CP588" s="68" t="n"/>
      <c r="CQ588" s="68" t="n"/>
      <c r="CR588" s="68" t="n"/>
      <c r="CS588" s="68" t="n"/>
      <c r="CT588" s="68" t="n"/>
      <c r="CU588" s="68" t="n"/>
      <c r="CV588" s="68" t="n"/>
    </row>
    <row r="589" ht="31.5" customFormat="1" customHeight="1" s="69">
      <c r="A589" s="56" t="n"/>
      <c r="B589" s="57" t="n"/>
      <c r="C589" s="57" t="n"/>
      <c r="D589" s="57" t="n"/>
      <c r="E589" s="57" t="n"/>
      <c r="F589" s="58" t="n"/>
      <c r="G589" s="59" t="n"/>
      <c r="H589" s="59" t="n"/>
      <c r="I589" s="59" t="n"/>
      <c r="J589" s="59" t="n"/>
      <c r="K589" s="153" t="n"/>
      <c r="L589" s="154" t="n"/>
      <c r="M589" s="155" t="n"/>
      <c r="N589" s="94" t="n"/>
      <c r="O589" s="94" t="n"/>
      <c r="P589" s="94" t="n"/>
      <c r="Q589" s="94" t="n"/>
      <c r="R589" s="94" t="n"/>
      <c r="S589" s="60" t="n"/>
      <c r="T589" s="60" t="n"/>
      <c r="U589" s="94" t="n"/>
      <c r="V589" s="94" t="n"/>
      <c r="W589" s="94" t="n"/>
      <c r="X589" s="94" t="n"/>
      <c r="Y589" s="94" t="n"/>
      <c r="Z589" s="60" t="n"/>
      <c r="AA589" s="60" t="n"/>
      <c r="AB589" s="94" t="n"/>
      <c r="AC589" s="94" t="n"/>
      <c r="AD589" s="94" t="n"/>
      <c r="AE589" s="94" t="n"/>
      <c r="AF589" s="94" t="n"/>
      <c r="AG589" s="60" t="n"/>
      <c r="AH589" s="60" t="n"/>
      <c r="AI589" s="61" t="n"/>
      <c r="AJ589" s="62" t="n"/>
      <c r="AK589" s="63" t="n"/>
      <c r="AL589" s="60" t="n"/>
      <c r="AM589" s="60" t="n"/>
      <c r="AN589" s="64" t="n"/>
      <c r="AO589" s="64" t="n"/>
      <c r="AP589" s="64" t="n"/>
      <c r="AQ589" s="64" t="n"/>
      <c r="AR589" s="64" t="n"/>
      <c r="AS589" s="64" t="n"/>
      <c r="AT589" s="64" t="n"/>
      <c r="AU589" s="64" t="n"/>
      <c r="AV589" s="64" t="n"/>
      <c r="AW589" s="65" t="n"/>
      <c r="AX589" s="66" t="n"/>
      <c r="AY589" s="461" t="n"/>
      <c r="AZ589" s="67" t="n"/>
      <c r="BA589" s="66" t="n"/>
      <c r="BB589" s="66" t="n"/>
      <c r="BC589" s="66" t="n"/>
      <c r="BD589" s="66" t="n"/>
      <c r="BE589" s="66" t="n"/>
      <c r="BF589" s="24" t="n"/>
      <c r="BG589" s="68" t="n"/>
      <c r="BH589" s="68" t="n"/>
      <c r="BI589" s="68" t="n"/>
      <c r="BJ589" s="68" t="n"/>
      <c r="BK589" s="68" t="n"/>
      <c r="BL589" s="68" t="n"/>
      <c r="BM589" s="68" t="n"/>
      <c r="BN589" s="68" t="n"/>
      <c r="BO589" s="68" t="n"/>
      <c r="BP589" s="68" t="n"/>
      <c r="BQ589" s="68" t="n"/>
      <c r="BR589" s="68" t="n"/>
      <c r="BS589" s="68" t="n"/>
      <c r="BT589" s="68" t="n"/>
      <c r="BU589" s="68" t="n"/>
      <c r="BV589" s="68" t="n"/>
      <c r="BW589" s="68" t="n"/>
      <c r="BX589" s="68" t="n"/>
      <c r="BY589" s="68" t="n"/>
      <c r="BZ589" s="68" t="n"/>
      <c r="CA589" s="68" t="n"/>
      <c r="CB589" s="68" t="n"/>
      <c r="CC589" s="68" t="n"/>
      <c r="CD589" s="68" t="n"/>
      <c r="CE589" s="68" t="n"/>
      <c r="CF589" s="68" t="n"/>
      <c r="CG589" s="68" t="n"/>
      <c r="CH589" s="68" t="n"/>
      <c r="CI589" s="68" t="n"/>
      <c r="CJ589" s="68" t="n"/>
      <c r="CK589" s="68" t="n"/>
      <c r="CL589" s="68" t="n"/>
      <c r="CM589" s="68" t="n"/>
      <c r="CN589" s="68" t="n"/>
      <c r="CO589" s="68" t="n"/>
      <c r="CP589" s="68" t="n"/>
      <c r="CQ589" s="68" t="n"/>
      <c r="CR589" s="68" t="n"/>
      <c r="CS589" s="68" t="n"/>
      <c r="CT589" s="68" t="n"/>
      <c r="CU589" s="68" t="n"/>
      <c r="CV589" s="68" t="n"/>
    </row>
    <row r="590" ht="31.5" customFormat="1" customHeight="1" s="69">
      <c r="A590" s="56" t="n"/>
      <c r="B590" s="57" t="n"/>
      <c r="C590" s="57" t="n"/>
      <c r="D590" s="57" t="n"/>
      <c r="E590" s="57" t="n"/>
      <c r="F590" s="58" t="n"/>
      <c r="G590" s="59" t="n"/>
      <c r="H590" s="59" t="n"/>
      <c r="I590" s="59" t="n"/>
      <c r="J590" s="59" t="n"/>
      <c r="K590" s="153" t="n"/>
      <c r="L590" s="154" t="n"/>
      <c r="M590" s="155" t="n"/>
      <c r="N590" s="94" t="n"/>
      <c r="O590" s="94" t="n"/>
      <c r="P590" s="94" t="n"/>
      <c r="Q590" s="94" t="n"/>
      <c r="R590" s="94" t="n"/>
      <c r="S590" s="60" t="n"/>
      <c r="T590" s="60" t="n"/>
      <c r="U590" s="94" t="n"/>
      <c r="V590" s="94" t="n"/>
      <c r="W590" s="94" t="n"/>
      <c r="X590" s="94" t="n"/>
      <c r="Y590" s="94" t="n"/>
      <c r="Z590" s="60" t="n"/>
      <c r="AA590" s="60" t="n"/>
      <c r="AB590" s="94" t="n"/>
      <c r="AC590" s="94" t="n"/>
      <c r="AD590" s="94" t="n"/>
      <c r="AE590" s="94" t="n"/>
      <c r="AF590" s="94" t="n"/>
      <c r="AG590" s="60" t="n"/>
      <c r="AH590" s="60" t="n"/>
      <c r="AI590" s="61" t="n"/>
      <c r="AJ590" s="62" t="n"/>
      <c r="AK590" s="63" t="n"/>
      <c r="AL590" s="60" t="n"/>
      <c r="AM590" s="60" t="n"/>
      <c r="AN590" s="64" t="n"/>
      <c r="AO590" s="64" t="n"/>
      <c r="AP590" s="64" t="n"/>
      <c r="AQ590" s="64" t="n"/>
      <c r="AR590" s="64" t="n"/>
      <c r="AS590" s="64" t="n"/>
      <c r="AT590" s="64" t="n"/>
      <c r="AU590" s="64" t="n"/>
      <c r="AV590" s="64" t="n"/>
      <c r="AW590" s="65" t="n"/>
      <c r="AX590" s="66" t="n"/>
      <c r="AY590" s="461" t="n"/>
      <c r="AZ590" s="67" t="n"/>
      <c r="BA590" s="66" t="n"/>
      <c r="BB590" s="66" t="n"/>
      <c r="BC590" s="66" t="n"/>
      <c r="BD590" s="66" t="n"/>
      <c r="BE590" s="66" t="n"/>
      <c r="BF590" s="24" t="n"/>
      <c r="BG590" s="68" t="n"/>
      <c r="BH590" s="68" t="n"/>
      <c r="BI590" s="68" t="n"/>
      <c r="BJ590" s="68" t="n"/>
      <c r="BK590" s="68" t="n"/>
      <c r="BL590" s="68" t="n"/>
      <c r="BM590" s="68" t="n"/>
      <c r="BN590" s="68" t="n"/>
      <c r="BO590" s="68" t="n"/>
      <c r="BP590" s="68" t="n"/>
      <c r="BQ590" s="68" t="n"/>
      <c r="BR590" s="68" t="n"/>
      <c r="BS590" s="68" t="n"/>
      <c r="BT590" s="68" t="n"/>
      <c r="BU590" s="68" t="n"/>
      <c r="BV590" s="68" t="n"/>
      <c r="BW590" s="68" t="n"/>
      <c r="BX590" s="68" t="n"/>
      <c r="BY590" s="68" t="n"/>
      <c r="BZ590" s="68" t="n"/>
      <c r="CA590" s="68" t="n"/>
      <c r="CB590" s="68" t="n"/>
      <c r="CC590" s="68" t="n"/>
      <c r="CD590" s="68" t="n"/>
      <c r="CE590" s="68" t="n"/>
      <c r="CF590" s="68" t="n"/>
      <c r="CG590" s="68" t="n"/>
      <c r="CH590" s="68" t="n"/>
      <c r="CI590" s="68" t="n"/>
      <c r="CJ590" s="68" t="n"/>
      <c r="CK590" s="68" t="n"/>
      <c r="CL590" s="68" t="n"/>
      <c r="CM590" s="68" t="n"/>
      <c r="CN590" s="68" t="n"/>
      <c r="CO590" s="68" t="n"/>
      <c r="CP590" s="68" t="n"/>
      <c r="CQ590" s="68" t="n"/>
      <c r="CR590" s="68" t="n"/>
      <c r="CS590" s="68" t="n"/>
      <c r="CT590" s="68" t="n"/>
      <c r="CU590" s="68" t="n"/>
      <c r="CV590" s="68" t="n"/>
    </row>
    <row r="591" ht="31.5" customFormat="1" customHeight="1" s="69">
      <c r="A591" s="56" t="n"/>
      <c r="B591" s="57" t="n"/>
      <c r="C591" s="57" t="n"/>
      <c r="D591" s="57" t="n"/>
      <c r="E591" s="57" t="n"/>
      <c r="F591" s="58" t="n"/>
      <c r="G591" s="59" t="n"/>
      <c r="H591" s="59" t="n"/>
      <c r="I591" s="59" t="n"/>
      <c r="J591" s="59" t="n"/>
      <c r="K591" s="153" t="n"/>
      <c r="L591" s="154" t="n"/>
      <c r="M591" s="155" t="n"/>
      <c r="N591" s="94" t="n"/>
      <c r="O591" s="94" t="n"/>
      <c r="P591" s="94" t="n"/>
      <c r="Q591" s="94" t="n"/>
      <c r="R591" s="94" t="n"/>
      <c r="S591" s="60" t="n"/>
      <c r="T591" s="60" t="n"/>
      <c r="U591" s="94" t="n"/>
      <c r="V591" s="94" t="n"/>
      <c r="W591" s="94" t="n"/>
      <c r="X591" s="94" t="n"/>
      <c r="Y591" s="94" t="n"/>
      <c r="Z591" s="60" t="n"/>
      <c r="AA591" s="60" t="n"/>
      <c r="AB591" s="94" t="n"/>
      <c r="AC591" s="94" t="n"/>
      <c r="AD591" s="94" t="n"/>
      <c r="AE591" s="94" t="n"/>
      <c r="AF591" s="94" t="n"/>
      <c r="AG591" s="60" t="n"/>
      <c r="AH591" s="60" t="n"/>
      <c r="AI591" s="61" t="n"/>
      <c r="AJ591" s="62" t="n"/>
      <c r="AK591" s="63" t="n"/>
      <c r="AL591" s="60" t="n"/>
      <c r="AM591" s="60" t="n"/>
      <c r="AN591" s="64" t="n"/>
      <c r="AO591" s="64" t="n"/>
      <c r="AP591" s="64" t="n"/>
      <c r="AQ591" s="64" t="n"/>
      <c r="AR591" s="64" t="n"/>
      <c r="AS591" s="64" t="n"/>
      <c r="AT591" s="64" t="n"/>
      <c r="AU591" s="64" t="n"/>
      <c r="AV591" s="64" t="n"/>
      <c r="AW591" s="65" t="n"/>
      <c r="AX591" s="66" t="n"/>
      <c r="AY591" s="461" t="n"/>
      <c r="AZ591" s="67" t="n"/>
      <c r="BA591" s="66" t="n"/>
      <c r="BB591" s="66" t="n"/>
      <c r="BC591" s="66" t="n"/>
      <c r="BD591" s="66" t="n"/>
      <c r="BE591" s="66" t="n"/>
      <c r="BF591" s="24" t="n"/>
      <c r="BG591" s="68" t="n"/>
      <c r="BH591" s="68" t="n"/>
      <c r="BI591" s="68" t="n"/>
      <c r="BJ591" s="68" t="n"/>
      <c r="BK591" s="68" t="n"/>
      <c r="BL591" s="68" t="n"/>
      <c r="BM591" s="68" t="n"/>
      <c r="BN591" s="68" t="n"/>
      <c r="BO591" s="68" t="n"/>
      <c r="BP591" s="68" t="n"/>
      <c r="BQ591" s="68" t="n"/>
      <c r="BR591" s="68" t="n"/>
      <c r="BS591" s="68" t="n"/>
      <c r="BT591" s="68" t="n"/>
      <c r="BU591" s="68" t="n"/>
      <c r="BV591" s="68" t="n"/>
      <c r="BW591" s="68" t="n"/>
      <c r="BX591" s="68" t="n"/>
      <c r="BY591" s="68" t="n"/>
      <c r="BZ591" s="68" t="n"/>
      <c r="CA591" s="68" t="n"/>
      <c r="CB591" s="68" t="n"/>
      <c r="CC591" s="68" t="n"/>
      <c r="CD591" s="68" t="n"/>
      <c r="CE591" s="68" t="n"/>
      <c r="CF591" s="68" t="n"/>
      <c r="CG591" s="68" t="n"/>
      <c r="CH591" s="68" t="n"/>
      <c r="CI591" s="68" t="n"/>
      <c r="CJ591" s="68" t="n"/>
      <c r="CK591" s="68" t="n"/>
      <c r="CL591" s="68" t="n"/>
      <c r="CM591" s="68" t="n"/>
      <c r="CN591" s="68" t="n"/>
      <c r="CO591" s="68" t="n"/>
      <c r="CP591" s="68" t="n"/>
      <c r="CQ591" s="68" t="n"/>
      <c r="CR591" s="68" t="n"/>
      <c r="CS591" s="68" t="n"/>
      <c r="CT591" s="68" t="n"/>
      <c r="CU591" s="68" t="n"/>
      <c r="CV591" s="68" t="n"/>
    </row>
    <row r="592" ht="31.5" customFormat="1" customHeight="1" s="69">
      <c r="A592" s="56" t="n"/>
      <c r="B592" s="57" t="n"/>
      <c r="C592" s="57" t="n"/>
      <c r="D592" s="57" t="n"/>
      <c r="E592" s="57" t="n"/>
      <c r="F592" s="58" t="n"/>
      <c r="G592" s="59" t="n"/>
      <c r="H592" s="59" t="n"/>
      <c r="I592" s="59" t="n"/>
      <c r="J592" s="59" t="n"/>
      <c r="K592" s="153" t="n"/>
      <c r="L592" s="154" t="n"/>
      <c r="M592" s="155" t="n"/>
      <c r="N592" s="94" t="n"/>
      <c r="O592" s="94" t="n"/>
      <c r="P592" s="94" t="n"/>
      <c r="Q592" s="94" t="n"/>
      <c r="R592" s="94" t="n"/>
      <c r="S592" s="60" t="n"/>
      <c r="T592" s="60" t="n"/>
      <c r="U592" s="94" t="n"/>
      <c r="V592" s="94" t="n"/>
      <c r="W592" s="94" t="n"/>
      <c r="X592" s="94" t="n"/>
      <c r="Y592" s="94" t="n"/>
      <c r="Z592" s="60" t="n"/>
      <c r="AA592" s="60" t="n"/>
      <c r="AB592" s="94" t="n"/>
      <c r="AC592" s="94" t="n"/>
      <c r="AD592" s="94" t="n"/>
      <c r="AE592" s="94" t="n"/>
      <c r="AF592" s="94" t="n"/>
      <c r="AG592" s="60" t="n"/>
      <c r="AH592" s="60" t="n"/>
      <c r="AI592" s="61" t="n"/>
      <c r="AJ592" s="62" t="n"/>
      <c r="AK592" s="63" t="n"/>
      <c r="AL592" s="60" t="n"/>
      <c r="AM592" s="60" t="n"/>
      <c r="AN592" s="64" t="n"/>
      <c r="AO592" s="64" t="n"/>
      <c r="AP592" s="64" t="n"/>
      <c r="AQ592" s="64" t="n"/>
      <c r="AR592" s="64" t="n"/>
      <c r="AS592" s="64" t="n"/>
      <c r="AT592" s="64" t="n"/>
      <c r="AU592" s="64" t="n"/>
      <c r="AV592" s="64" t="n"/>
      <c r="AW592" s="65" t="n"/>
      <c r="AX592" s="66" t="n"/>
      <c r="AY592" s="461" t="n"/>
      <c r="AZ592" s="67" t="n"/>
      <c r="BA592" s="66" t="n"/>
      <c r="BB592" s="66" t="n"/>
      <c r="BC592" s="66" t="n"/>
      <c r="BD592" s="66" t="n"/>
      <c r="BE592" s="66" t="n"/>
      <c r="BF592" s="24" t="n"/>
      <c r="BG592" s="68" t="n"/>
      <c r="BH592" s="68" t="n"/>
      <c r="BI592" s="68" t="n"/>
      <c r="BJ592" s="68" t="n"/>
      <c r="BK592" s="68" t="n"/>
      <c r="BL592" s="68" t="n"/>
      <c r="BM592" s="68" t="n"/>
      <c r="BN592" s="68" t="n"/>
      <c r="BO592" s="68" t="n"/>
      <c r="BP592" s="68" t="n"/>
      <c r="BQ592" s="68" t="n"/>
      <c r="BR592" s="68" t="n"/>
      <c r="BS592" s="68" t="n"/>
      <c r="BT592" s="68" t="n"/>
      <c r="BU592" s="68" t="n"/>
      <c r="BV592" s="68" t="n"/>
      <c r="BW592" s="68" t="n"/>
      <c r="BX592" s="68" t="n"/>
      <c r="BY592" s="68" t="n"/>
      <c r="BZ592" s="68" t="n"/>
      <c r="CA592" s="68" t="n"/>
      <c r="CB592" s="68" t="n"/>
      <c r="CC592" s="68" t="n"/>
      <c r="CD592" s="68" t="n"/>
      <c r="CE592" s="68" t="n"/>
      <c r="CF592" s="68" t="n"/>
      <c r="CG592" s="68" t="n"/>
      <c r="CH592" s="68" t="n"/>
      <c r="CI592" s="68" t="n"/>
      <c r="CJ592" s="68" t="n"/>
      <c r="CK592" s="68" t="n"/>
      <c r="CL592" s="68" t="n"/>
      <c r="CM592" s="68" t="n"/>
      <c r="CN592" s="68" t="n"/>
      <c r="CO592" s="68" t="n"/>
      <c r="CP592" s="68" t="n"/>
      <c r="CQ592" s="68" t="n"/>
      <c r="CR592" s="68" t="n"/>
      <c r="CS592" s="68" t="n"/>
      <c r="CT592" s="68" t="n"/>
      <c r="CU592" s="68" t="n"/>
      <c r="CV592" s="68" t="n"/>
    </row>
    <row r="593" ht="31.5" customFormat="1" customHeight="1" s="69">
      <c r="A593" s="56" t="n"/>
      <c r="B593" s="57" t="n"/>
      <c r="C593" s="57" t="n"/>
      <c r="D593" s="57" t="n"/>
      <c r="E593" s="57" t="n"/>
      <c r="F593" s="58" t="n"/>
      <c r="G593" s="59" t="n"/>
      <c r="H593" s="59" t="n"/>
      <c r="I593" s="59" t="n"/>
      <c r="J593" s="59" t="n"/>
      <c r="K593" s="153" t="n"/>
      <c r="L593" s="154" t="n"/>
      <c r="M593" s="155" t="n"/>
      <c r="N593" s="94" t="n"/>
      <c r="O593" s="94" t="n"/>
      <c r="P593" s="94" t="n"/>
      <c r="Q593" s="94" t="n"/>
      <c r="R593" s="94" t="n"/>
      <c r="S593" s="60" t="n"/>
      <c r="T593" s="60" t="n"/>
      <c r="U593" s="94" t="n"/>
      <c r="V593" s="94" t="n"/>
      <c r="W593" s="94" t="n"/>
      <c r="X593" s="94" t="n"/>
      <c r="Y593" s="94" t="n"/>
      <c r="Z593" s="60" t="n"/>
      <c r="AA593" s="60" t="n"/>
      <c r="AB593" s="94" t="n"/>
      <c r="AC593" s="94" t="n"/>
      <c r="AD593" s="94" t="n"/>
      <c r="AE593" s="94" t="n"/>
      <c r="AF593" s="94" t="n"/>
      <c r="AG593" s="60" t="n"/>
      <c r="AH593" s="60" t="n"/>
      <c r="AI593" s="61" t="n"/>
      <c r="AJ593" s="62" t="n"/>
      <c r="AK593" s="63" t="n"/>
      <c r="AL593" s="60" t="n"/>
      <c r="AM593" s="60" t="n"/>
      <c r="AN593" s="64" t="n"/>
      <c r="AO593" s="64" t="n"/>
      <c r="AP593" s="64" t="n"/>
      <c r="AQ593" s="64" t="n"/>
      <c r="AR593" s="64" t="n"/>
      <c r="AS593" s="64" t="n"/>
      <c r="AT593" s="64" t="n"/>
      <c r="AU593" s="64" t="n"/>
      <c r="AV593" s="64" t="n"/>
      <c r="AW593" s="65" t="n"/>
      <c r="AX593" s="66" t="n"/>
      <c r="AY593" s="461" t="n"/>
      <c r="AZ593" s="67" t="n"/>
      <c r="BA593" s="66" t="n"/>
      <c r="BB593" s="66" t="n"/>
      <c r="BC593" s="66" t="n"/>
      <c r="BD593" s="66" t="n"/>
      <c r="BE593" s="66" t="n"/>
      <c r="BF593" s="24" t="n"/>
      <c r="BG593" s="68" t="n"/>
      <c r="BH593" s="68" t="n"/>
      <c r="BI593" s="68" t="n"/>
      <c r="BJ593" s="68" t="n"/>
      <c r="BK593" s="68" t="n"/>
      <c r="BL593" s="68" t="n"/>
      <c r="BM593" s="68" t="n"/>
      <c r="BN593" s="68" t="n"/>
      <c r="BO593" s="68" t="n"/>
      <c r="BP593" s="68" t="n"/>
      <c r="BQ593" s="68" t="n"/>
      <c r="BR593" s="68" t="n"/>
      <c r="BS593" s="68" t="n"/>
      <c r="BT593" s="68" t="n"/>
      <c r="BU593" s="68" t="n"/>
      <c r="BV593" s="68" t="n"/>
      <c r="BW593" s="68" t="n"/>
      <c r="BX593" s="68" t="n"/>
      <c r="BY593" s="68" t="n"/>
      <c r="BZ593" s="68" t="n"/>
      <c r="CA593" s="68" t="n"/>
      <c r="CB593" s="68" t="n"/>
      <c r="CC593" s="68" t="n"/>
      <c r="CD593" s="68" t="n"/>
      <c r="CE593" s="68" t="n"/>
      <c r="CF593" s="68" t="n"/>
      <c r="CG593" s="68" t="n"/>
      <c r="CH593" s="68" t="n"/>
      <c r="CI593" s="68" t="n"/>
      <c r="CJ593" s="68" t="n"/>
      <c r="CK593" s="68" t="n"/>
      <c r="CL593" s="68" t="n"/>
      <c r="CM593" s="68" t="n"/>
      <c r="CN593" s="68" t="n"/>
      <c r="CO593" s="68" t="n"/>
      <c r="CP593" s="68" t="n"/>
      <c r="CQ593" s="68" t="n"/>
      <c r="CR593" s="68" t="n"/>
      <c r="CS593" s="68" t="n"/>
      <c r="CT593" s="68" t="n"/>
      <c r="CU593" s="68" t="n"/>
      <c r="CV593" s="68" t="n"/>
    </row>
    <row r="594" ht="31.5" customFormat="1" customHeight="1" s="69">
      <c r="A594" s="56" t="n"/>
      <c r="B594" s="57" t="n"/>
      <c r="C594" s="57" t="n"/>
      <c r="D594" s="57" t="n"/>
      <c r="E594" s="57" t="n"/>
      <c r="F594" s="58" t="n"/>
      <c r="G594" s="59" t="n"/>
      <c r="H594" s="59" t="n"/>
      <c r="I594" s="59" t="n"/>
      <c r="J594" s="59" t="n"/>
      <c r="K594" s="153" t="n"/>
      <c r="L594" s="154" t="n"/>
      <c r="M594" s="155" t="n"/>
      <c r="N594" s="94" t="n"/>
      <c r="O594" s="94" t="n"/>
      <c r="P594" s="94" t="n"/>
      <c r="Q594" s="94" t="n"/>
      <c r="R594" s="94" t="n"/>
      <c r="S594" s="60" t="n"/>
      <c r="T594" s="60" t="n"/>
      <c r="U594" s="94" t="n"/>
      <c r="V594" s="94" t="n"/>
      <c r="W594" s="94" t="n"/>
      <c r="X594" s="94" t="n"/>
      <c r="Y594" s="94" t="n"/>
      <c r="Z594" s="60" t="n"/>
      <c r="AA594" s="60" t="n"/>
      <c r="AB594" s="94" t="n"/>
      <c r="AC594" s="94" t="n"/>
      <c r="AD594" s="94" t="n"/>
      <c r="AE594" s="94" t="n"/>
      <c r="AF594" s="94" t="n"/>
      <c r="AG594" s="60" t="n"/>
      <c r="AH594" s="60" t="n"/>
      <c r="AI594" s="61" t="n"/>
      <c r="AJ594" s="62" t="n"/>
      <c r="AK594" s="63" t="n"/>
      <c r="AL594" s="60" t="n"/>
      <c r="AM594" s="60" t="n"/>
      <c r="AN594" s="64" t="n"/>
      <c r="AO594" s="64" t="n"/>
      <c r="AP594" s="64" t="n"/>
      <c r="AQ594" s="64" t="n"/>
      <c r="AR594" s="64" t="n"/>
      <c r="AS594" s="64" t="n"/>
      <c r="AT594" s="64" t="n"/>
      <c r="AU594" s="64" t="n"/>
      <c r="AV594" s="64" t="n"/>
      <c r="AW594" s="65" t="n"/>
      <c r="AX594" s="66" t="n"/>
      <c r="AY594" s="461" t="n"/>
      <c r="AZ594" s="67" t="n"/>
      <c r="BA594" s="66" t="n"/>
      <c r="BB594" s="66" t="n"/>
      <c r="BC594" s="66" t="n"/>
      <c r="BD594" s="66" t="n"/>
      <c r="BE594" s="66" t="n"/>
      <c r="BF594" s="24" t="n"/>
      <c r="BG594" s="68" t="n"/>
      <c r="BH594" s="68" t="n"/>
      <c r="BI594" s="68" t="n"/>
      <c r="BJ594" s="68" t="n"/>
      <c r="BK594" s="68" t="n"/>
      <c r="BL594" s="68" t="n"/>
      <c r="BM594" s="68" t="n"/>
      <c r="BN594" s="68" t="n"/>
      <c r="BO594" s="68" t="n"/>
      <c r="BP594" s="68" t="n"/>
      <c r="BQ594" s="68" t="n"/>
      <c r="BR594" s="68" t="n"/>
      <c r="BS594" s="68" t="n"/>
      <c r="BT594" s="68" t="n"/>
      <c r="BU594" s="68" t="n"/>
      <c r="BV594" s="68" t="n"/>
      <c r="BW594" s="68" t="n"/>
      <c r="BX594" s="68" t="n"/>
      <c r="BY594" s="68" t="n"/>
      <c r="BZ594" s="68" t="n"/>
      <c r="CA594" s="68" t="n"/>
      <c r="CB594" s="68" t="n"/>
      <c r="CC594" s="68" t="n"/>
      <c r="CD594" s="68" t="n"/>
      <c r="CE594" s="68" t="n"/>
      <c r="CF594" s="68" t="n"/>
      <c r="CG594" s="68" t="n"/>
      <c r="CH594" s="68" t="n"/>
      <c r="CI594" s="68" t="n"/>
      <c r="CJ594" s="68" t="n"/>
      <c r="CK594" s="68" t="n"/>
      <c r="CL594" s="68" t="n"/>
      <c r="CM594" s="68" t="n"/>
      <c r="CN594" s="68" t="n"/>
      <c r="CO594" s="68" t="n"/>
      <c r="CP594" s="68" t="n"/>
      <c r="CQ594" s="68" t="n"/>
      <c r="CR594" s="68" t="n"/>
      <c r="CS594" s="68" t="n"/>
      <c r="CT594" s="68" t="n"/>
      <c r="CU594" s="68" t="n"/>
      <c r="CV594" s="68" t="n"/>
    </row>
    <row r="595" ht="31.5" customFormat="1" customHeight="1" s="69">
      <c r="A595" s="56" t="n"/>
      <c r="B595" s="57" t="n"/>
      <c r="C595" s="57" t="n"/>
      <c r="D595" s="57" t="n"/>
      <c r="E595" s="57" t="n"/>
      <c r="F595" s="58" t="n"/>
      <c r="G595" s="59" t="n"/>
      <c r="H595" s="59" t="n"/>
      <c r="I595" s="59" t="n"/>
      <c r="J595" s="59" t="n"/>
      <c r="K595" s="153" t="n"/>
      <c r="L595" s="154" t="n"/>
      <c r="M595" s="155" t="n"/>
      <c r="N595" s="94" t="n"/>
      <c r="O595" s="94" t="n"/>
      <c r="P595" s="94" t="n"/>
      <c r="Q595" s="94" t="n"/>
      <c r="R595" s="94" t="n"/>
      <c r="S595" s="60" t="n"/>
      <c r="T595" s="60" t="n"/>
      <c r="U595" s="94" t="n"/>
      <c r="V595" s="94" t="n"/>
      <c r="W595" s="94" t="n"/>
      <c r="X595" s="94" t="n"/>
      <c r="Y595" s="94" t="n"/>
      <c r="Z595" s="60" t="n"/>
      <c r="AA595" s="60" t="n"/>
      <c r="AB595" s="94" t="n"/>
      <c r="AC595" s="94" t="n"/>
      <c r="AD595" s="94" t="n"/>
      <c r="AE595" s="94" t="n"/>
      <c r="AF595" s="94" t="n"/>
      <c r="AG595" s="60" t="n"/>
      <c r="AH595" s="60" t="n"/>
      <c r="AI595" s="61" t="n"/>
      <c r="AJ595" s="62" t="n"/>
      <c r="AK595" s="63" t="n"/>
      <c r="AL595" s="60" t="n"/>
      <c r="AM595" s="60" t="n"/>
      <c r="AN595" s="64" t="n"/>
      <c r="AO595" s="64" t="n"/>
      <c r="AP595" s="64" t="n"/>
      <c r="AQ595" s="64" t="n"/>
      <c r="AR595" s="64" t="n"/>
      <c r="AS595" s="64" t="n"/>
      <c r="AT595" s="64" t="n"/>
      <c r="AU595" s="64" t="n"/>
      <c r="AV595" s="64" t="n"/>
      <c r="AW595" s="65" t="n"/>
      <c r="AX595" s="66" t="n"/>
      <c r="AY595" s="461" t="n"/>
      <c r="AZ595" s="67" t="n"/>
      <c r="BA595" s="66" t="n"/>
      <c r="BB595" s="66" t="n"/>
      <c r="BC595" s="66" t="n"/>
      <c r="BD595" s="66" t="n"/>
      <c r="BE595" s="66" t="n"/>
      <c r="BF595" s="24" t="n"/>
      <c r="BG595" s="68" t="n"/>
      <c r="BH595" s="68" t="n"/>
      <c r="BI595" s="68" t="n"/>
      <c r="BJ595" s="68" t="n"/>
      <c r="BK595" s="68" t="n"/>
      <c r="BL595" s="68" t="n"/>
      <c r="BM595" s="68" t="n"/>
      <c r="BN595" s="68" t="n"/>
      <c r="BO595" s="68" t="n"/>
      <c r="BP595" s="68" t="n"/>
      <c r="BQ595" s="68" t="n"/>
      <c r="BR595" s="68" t="n"/>
      <c r="BS595" s="68" t="n"/>
      <c r="BT595" s="68" t="n"/>
      <c r="BU595" s="68" t="n"/>
      <c r="BV595" s="68" t="n"/>
      <c r="BW595" s="68" t="n"/>
      <c r="BX595" s="68" t="n"/>
      <c r="BY595" s="68" t="n"/>
      <c r="BZ595" s="68" t="n"/>
      <c r="CA595" s="68" t="n"/>
      <c r="CB595" s="68" t="n"/>
      <c r="CC595" s="68" t="n"/>
      <c r="CD595" s="68" t="n"/>
      <c r="CE595" s="68" t="n"/>
      <c r="CF595" s="68" t="n"/>
      <c r="CG595" s="68" t="n"/>
      <c r="CH595" s="68" t="n"/>
      <c r="CI595" s="68" t="n"/>
      <c r="CJ595" s="68" t="n"/>
      <c r="CK595" s="68" t="n"/>
      <c r="CL595" s="68" t="n"/>
      <c r="CM595" s="68" t="n"/>
      <c r="CN595" s="68" t="n"/>
      <c r="CO595" s="68" t="n"/>
      <c r="CP595" s="68" t="n"/>
      <c r="CQ595" s="68" t="n"/>
      <c r="CR595" s="68" t="n"/>
      <c r="CS595" s="68" t="n"/>
      <c r="CT595" s="68" t="n"/>
      <c r="CU595" s="68" t="n"/>
      <c r="CV595" s="68" t="n"/>
    </row>
    <row r="596" ht="31.5" customFormat="1" customHeight="1" s="69">
      <c r="A596" s="56" t="n"/>
      <c r="B596" s="57" t="n"/>
      <c r="C596" s="57" t="n"/>
      <c r="D596" s="57" t="n"/>
      <c r="E596" s="57" t="n"/>
      <c r="F596" s="58" t="n"/>
      <c r="G596" s="59" t="n"/>
      <c r="H596" s="59" t="n"/>
      <c r="I596" s="59" t="n"/>
      <c r="J596" s="59" t="n"/>
      <c r="K596" s="153" t="n"/>
      <c r="L596" s="154" t="n"/>
      <c r="M596" s="155" t="n"/>
      <c r="N596" s="94" t="n"/>
      <c r="O596" s="94" t="n"/>
      <c r="P596" s="94" t="n"/>
      <c r="Q596" s="94" t="n"/>
      <c r="R596" s="94" t="n"/>
      <c r="S596" s="60" t="n"/>
      <c r="T596" s="60" t="n"/>
      <c r="U596" s="94" t="n"/>
      <c r="V596" s="94" t="n"/>
      <c r="W596" s="94" t="n"/>
      <c r="X596" s="94" t="n"/>
      <c r="Y596" s="94" t="n"/>
      <c r="Z596" s="60" t="n"/>
      <c r="AA596" s="60" t="n"/>
      <c r="AB596" s="94" t="n"/>
      <c r="AC596" s="94" t="n"/>
      <c r="AD596" s="94" t="n"/>
      <c r="AE596" s="94" t="n"/>
      <c r="AF596" s="94" t="n"/>
      <c r="AG596" s="60" t="n"/>
      <c r="AH596" s="60" t="n"/>
      <c r="AI596" s="61" t="n"/>
      <c r="AJ596" s="62" t="n"/>
      <c r="AK596" s="63" t="n"/>
      <c r="AL596" s="60" t="n"/>
      <c r="AM596" s="60" t="n"/>
      <c r="AN596" s="64" t="n"/>
      <c r="AO596" s="64" t="n"/>
      <c r="AP596" s="64" t="n"/>
      <c r="AQ596" s="64" t="n"/>
      <c r="AR596" s="64" t="n"/>
      <c r="AS596" s="64" t="n"/>
      <c r="AT596" s="64" t="n"/>
      <c r="AU596" s="64" t="n"/>
      <c r="AV596" s="64" t="n"/>
      <c r="AW596" s="65" t="n"/>
      <c r="AX596" s="66" t="n"/>
      <c r="AY596" s="461" t="n"/>
      <c r="AZ596" s="67" t="n"/>
      <c r="BA596" s="66" t="n"/>
      <c r="BB596" s="66" t="n"/>
      <c r="BC596" s="66" t="n"/>
      <c r="BD596" s="66" t="n"/>
      <c r="BE596" s="66" t="n"/>
      <c r="BF596" s="24" t="n"/>
      <c r="BG596" s="68" t="n"/>
      <c r="BH596" s="68" t="n"/>
      <c r="BI596" s="68" t="n"/>
      <c r="BJ596" s="68" t="n"/>
      <c r="BK596" s="68" t="n"/>
      <c r="BL596" s="68" t="n"/>
      <c r="BM596" s="68" t="n"/>
      <c r="BN596" s="68" t="n"/>
      <c r="BO596" s="68" t="n"/>
      <c r="BP596" s="68" t="n"/>
      <c r="BQ596" s="68" t="n"/>
      <c r="BR596" s="68" t="n"/>
      <c r="BS596" s="68" t="n"/>
      <c r="BT596" s="68" t="n"/>
      <c r="BU596" s="68" t="n"/>
      <c r="BV596" s="68" t="n"/>
      <c r="BW596" s="68" t="n"/>
      <c r="BX596" s="68" t="n"/>
      <c r="BY596" s="68" t="n"/>
      <c r="BZ596" s="68" t="n"/>
      <c r="CA596" s="68" t="n"/>
      <c r="CB596" s="68" t="n"/>
      <c r="CC596" s="68" t="n"/>
      <c r="CD596" s="68" t="n"/>
      <c r="CE596" s="68" t="n"/>
      <c r="CF596" s="68" t="n"/>
      <c r="CG596" s="68" t="n"/>
      <c r="CH596" s="68" t="n"/>
      <c r="CI596" s="68" t="n"/>
      <c r="CJ596" s="68" t="n"/>
      <c r="CK596" s="68" t="n"/>
      <c r="CL596" s="68" t="n"/>
      <c r="CM596" s="68" t="n"/>
      <c r="CN596" s="68" t="n"/>
      <c r="CO596" s="68" t="n"/>
      <c r="CP596" s="68" t="n"/>
      <c r="CQ596" s="68" t="n"/>
      <c r="CR596" s="68" t="n"/>
      <c r="CS596" s="68" t="n"/>
      <c r="CT596" s="68" t="n"/>
      <c r="CU596" s="68" t="n"/>
      <c r="CV596" s="68" t="n"/>
    </row>
    <row r="597" ht="31.5" customFormat="1" customHeight="1" s="69">
      <c r="A597" s="56" t="n"/>
      <c r="B597" s="57" t="n"/>
      <c r="C597" s="57" t="n"/>
      <c r="D597" s="57" t="n"/>
      <c r="E597" s="57" t="n"/>
      <c r="F597" s="58" t="n"/>
      <c r="G597" s="59" t="n"/>
      <c r="H597" s="59" t="n"/>
      <c r="I597" s="59" t="n"/>
      <c r="J597" s="59" t="n"/>
      <c r="K597" s="153" t="n"/>
      <c r="L597" s="154" t="n"/>
      <c r="M597" s="155" t="n"/>
      <c r="N597" s="94" t="n"/>
      <c r="O597" s="94" t="n"/>
      <c r="P597" s="94" t="n"/>
      <c r="Q597" s="94" t="n"/>
      <c r="R597" s="94" t="n"/>
      <c r="S597" s="60" t="n"/>
      <c r="T597" s="60" t="n"/>
      <c r="U597" s="94" t="n"/>
      <c r="V597" s="94" t="n"/>
      <c r="W597" s="94" t="n"/>
      <c r="X597" s="94" t="n"/>
      <c r="Y597" s="94" t="n"/>
      <c r="Z597" s="60" t="n"/>
      <c r="AA597" s="60" t="n"/>
      <c r="AB597" s="94" t="n"/>
      <c r="AC597" s="94" t="n"/>
      <c r="AD597" s="94" t="n"/>
      <c r="AE597" s="94" t="n"/>
      <c r="AF597" s="94" t="n"/>
      <c r="AG597" s="60" t="n"/>
      <c r="AH597" s="60" t="n"/>
      <c r="AI597" s="61" t="n"/>
      <c r="AJ597" s="62" t="n"/>
      <c r="AK597" s="63" t="n"/>
      <c r="AL597" s="60" t="n"/>
      <c r="AM597" s="60" t="n"/>
      <c r="AN597" s="64" t="n"/>
      <c r="AO597" s="64" t="n"/>
      <c r="AP597" s="64" t="n"/>
      <c r="AQ597" s="64" t="n"/>
      <c r="AR597" s="64" t="n"/>
      <c r="AS597" s="64" t="n"/>
      <c r="AT597" s="64" t="n"/>
      <c r="AU597" s="64" t="n"/>
      <c r="AV597" s="64" t="n"/>
      <c r="AW597" s="65" t="n"/>
      <c r="AX597" s="66" t="n"/>
      <c r="AY597" s="461" t="n"/>
      <c r="AZ597" s="67" t="n"/>
      <c r="BA597" s="66" t="n"/>
      <c r="BB597" s="66" t="n"/>
      <c r="BC597" s="66" t="n"/>
      <c r="BD597" s="66" t="n"/>
      <c r="BE597" s="66" t="n"/>
      <c r="BF597" s="24" t="n"/>
      <c r="BG597" s="68" t="n"/>
      <c r="BH597" s="68" t="n"/>
      <c r="BI597" s="68" t="n"/>
      <c r="BJ597" s="68" t="n"/>
      <c r="BK597" s="68" t="n"/>
      <c r="BL597" s="68" t="n"/>
      <c r="BM597" s="68" t="n"/>
      <c r="BN597" s="68" t="n"/>
      <c r="BO597" s="68" t="n"/>
      <c r="BP597" s="68" t="n"/>
      <c r="BQ597" s="68" t="n"/>
      <c r="BR597" s="68" t="n"/>
      <c r="BS597" s="68" t="n"/>
      <c r="BT597" s="68" t="n"/>
      <c r="BU597" s="68" t="n"/>
      <c r="BV597" s="68" t="n"/>
      <c r="BW597" s="68" t="n"/>
      <c r="BX597" s="68" t="n"/>
      <c r="BY597" s="68" t="n"/>
      <c r="BZ597" s="68" t="n"/>
      <c r="CA597" s="68" t="n"/>
      <c r="CB597" s="68" t="n"/>
      <c r="CC597" s="68" t="n"/>
      <c r="CD597" s="68" t="n"/>
      <c r="CE597" s="68" t="n"/>
      <c r="CF597" s="68" t="n"/>
      <c r="CG597" s="68" t="n"/>
      <c r="CH597" s="68" t="n"/>
      <c r="CI597" s="68" t="n"/>
      <c r="CJ597" s="68" t="n"/>
      <c r="CK597" s="68" t="n"/>
      <c r="CL597" s="68" t="n"/>
      <c r="CM597" s="68" t="n"/>
      <c r="CN597" s="68" t="n"/>
      <c r="CO597" s="68" t="n"/>
      <c r="CP597" s="68" t="n"/>
      <c r="CQ597" s="68" t="n"/>
      <c r="CR597" s="68" t="n"/>
      <c r="CS597" s="68" t="n"/>
      <c r="CT597" s="68" t="n"/>
      <c r="CU597" s="68" t="n"/>
      <c r="CV597" s="68" t="n"/>
    </row>
    <row r="598" ht="31.5" customFormat="1" customHeight="1" s="69">
      <c r="A598" s="56" t="n"/>
      <c r="B598" s="57" t="n"/>
      <c r="C598" s="57" t="n"/>
      <c r="D598" s="57" t="n"/>
      <c r="E598" s="57" t="n"/>
      <c r="F598" s="58" t="n"/>
      <c r="G598" s="59" t="n"/>
      <c r="H598" s="59" t="n"/>
      <c r="I598" s="59" t="n"/>
      <c r="J598" s="59" t="n"/>
      <c r="K598" s="153" t="n"/>
      <c r="L598" s="154" t="n"/>
      <c r="M598" s="155" t="n"/>
      <c r="N598" s="94" t="n"/>
      <c r="O598" s="94" t="n"/>
      <c r="P598" s="94" t="n"/>
      <c r="Q598" s="94" t="n"/>
      <c r="R598" s="94" t="n"/>
      <c r="S598" s="60" t="n"/>
      <c r="T598" s="60" t="n"/>
      <c r="U598" s="94" t="n"/>
      <c r="V598" s="94" t="n"/>
      <c r="W598" s="94" t="n"/>
      <c r="X598" s="94" t="n"/>
      <c r="Y598" s="94" t="n"/>
      <c r="Z598" s="60" t="n"/>
      <c r="AA598" s="60" t="n"/>
      <c r="AB598" s="94" t="n"/>
      <c r="AC598" s="94" t="n"/>
      <c r="AD598" s="94" t="n"/>
      <c r="AE598" s="94" t="n"/>
      <c r="AF598" s="94" t="n"/>
      <c r="AG598" s="60" t="n"/>
      <c r="AH598" s="60" t="n"/>
      <c r="AI598" s="61" t="n"/>
      <c r="AJ598" s="62" t="n"/>
      <c r="AK598" s="63" t="n"/>
      <c r="AL598" s="60" t="n"/>
      <c r="AM598" s="60" t="n"/>
      <c r="AN598" s="64" t="n"/>
      <c r="AO598" s="64" t="n"/>
      <c r="AP598" s="64" t="n"/>
      <c r="AQ598" s="64" t="n"/>
      <c r="AR598" s="64" t="n"/>
      <c r="AS598" s="64" t="n"/>
      <c r="AT598" s="64" t="n"/>
      <c r="AU598" s="64" t="n"/>
      <c r="AV598" s="64" t="n"/>
      <c r="AW598" s="65" t="n"/>
      <c r="AX598" s="66" t="n"/>
      <c r="AY598" s="461" t="n"/>
      <c r="AZ598" s="67" t="n"/>
      <c r="BA598" s="66" t="n"/>
      <c r="BB598" s="66" t="n"/>
      <c r="BC598" s="66" t="n"/>
      <c r="BD598" s="66" t="n"/>
      <c r="BE598" s="66" t="n"/>
      <c r="BF598" s="24" t="n"/>
      <c r="BG598" s="68" t="n"/>
      <c r="BH598" s="68" t="n"/>
      <c r="BI598" s="68" t="n"/>
      <c r="BJ598" s="68" t="n"/>
      <c r="BK598" s="68" t="n"/>
      <c r="BL598" s="68" t="n"/>
      <c r="BM598" s="68" t="n"/>
      <c r="BN598" s="68" t="n"/>
      <c r="BO598" s="68" t="n"/>
      <c r="BP598" s="68" t="n"/>
      <c r="BQ598" s="68" t="n"/>
      <c r="BR598" s="68" t="n"/>
      <c r="BS598" s="68" t="n"/>
      <c r="BT598" s="68" t="n"/>
      <c r="BU598" s="68" t="n"/>
      <c r="BV598" s="68" t="n"/>
      <c r="BW598" s="68" t="n"/>
      <c r="BX598" s="68" t="n"/>
      <c r="BY598" s="68" t="n"/>
      <c r="BZ598" s="68" t="n"/>
      <c r="CA598" s="68" t="n"/>
      <c r="CB598" s="68" t="n"/>
      <c r="CC598" s="68" t="n"/>
      <c r="CD598" s="68" t="n"/>
      <c r="CE598" s="68" t="n"/>
      <c r="CF598" s="68" t="n"/>
      <c r="CG598" s="68" t="n"/>
      <c r="CH598" s="68" t="n"/>
      <c r="CI598" s="68" t="n"/>
      <c r="CJ598" s="68" t="n"/>
      <c r="CK598" s="68" t="n"/>
      <c r="CL598" s="68" t="n"/>
      <c r="CM598" s="68" t="n"/>
      <c r="CN598" s="68" t="n"/>
      <c r="CO598" s="68" t="n"/>
      <c r="CP598" s="68" t="n"/>
      <c r="CQ598" s="68" t="n"/>
      <c r="CR598" s="68" t="n"/>
      <c r="CS598" s="68" t="n"/>
      <c r="CT598" s="68" t="n"/>
      <c r="CU598" s="68" t="n"/>
      <c r="CV598" s="68" t="n"/>
    </row>
    <row r="599" ht="31.5" customFormat="1" customHeight="1" s="69">
      <c r="A599" s="56" t="n"/>
      <c r="B599" s="57" t="n"/>
      <c r="C599" s="57" t="n"/>
      <c r="D599" s="57" t="n"/>
      <c r="E599" s="57" t="n"/>
      <c r="F599" s="58" t="n"/>
      <c r="G599" s="59" t="n"/>
      <c r="H599" s="59" t="n"/>
      <c r="I599" s="59" t="n"/>
      <c r="J599" s="59" t="n"/>
      <c r="K599" s="153" t="n"/>
      <c r="L599" s="154" t="n"/>
      <c r="M599" s="155" t="n"/>
      <c r="N599" s="94" t="n"/>
      <c r="O599" s="94" t="n"/>
      <c r="P599" s="94" t="n"/>
      <c r="Q599" s="94" t="n"/>
      <c r="R599" s="94" t="n"/>
      <c r="S599" s="60" t="n"/>
      <c r="T599" s="60" t="n"/>
      <c r="U599" s="94" t="n"/>
      <c r="V599" s="94" t="n"/>
      <c r="W599" s="94" t="n"/>
      <c r="X599" s="94" t="n"/>
      <c r="Y599" s="94" t="n"/>
      <c r="Z599" s="60" t="n"/>
      <c r="AA599" s="60" t="n"/>
      <c r="AB599" s="94" t="n"/>
      <c r="AC599" s="94" t="n"/>
      <c r="AD599" s="94" t="n"/>
      <c r="AE599" s="94" t="n"/>
      <c r="AF599" s="94" t="n"/>
      <c r="AG599" s="60" t="n"/>
      <c r="AH599" s="60" t="n"/>
      <c r="AI599" s="61" t="n"/>
      <c r="AJ599" s="62" t="n"/>
      <c r="AK599" s="63" t="n"/>
      <c r="AL599" s="60" t="n"/>
      <c r="AM599" s="60" t="n"/>
      <c r="AN599" s="64" t="n"/>
      <c r="AO599" s="64" t="n"/>
      <c r="AP599" s="64" t="n"/>
      <c r="AQ599" s="64" t="n"/>
      <c r="AR599" s="64" t="n"/>
      <c r="AS599" s="64" t="n"/>
      <c r="AT599" s="64" t="n"/>
      <c r="AU599" s="64" t="n"/>
      <c r="AV599" s="64" t="n"/>
      <c r="AW599" s="65" t="n"/>
      <c r="AX599" s="66" t="n"/>
      <c r="AY599" s="461" t="n"/>
      <c r="AZ599" s="67" t="n"/>
      <c r="BA599" s="66" t="n"/>
      <c r="BB599" s="66" t="n"/>
      <c r="BC599" s="66" t="n"/>
      <c r="BD599" s="66" t="n"/>
      <c r="BE599" s="66" t="n"/>
      <c r="BF599" s="24" t="n"/>
      <c r="BG599" s="68" t="n"/>
      <c r="BH599" s="68" t="n"/>
      <c r="BI599" s="68" t="n"/>
      <c r="BJ599" s="68" t="n"/>
      <c r="BK599" s="68" t="n"/>
      <c r="BL599" s="68" t="n"/>
      <c r="BM599" s="68" t="n"/>
      <c r="BN599" s="68" t="n"/>
      <c r="BO599" s="68" t="n"/>
      <c r="BP599" s="68" t="n"/>
      <c r="BQ599" s="68" t="n"/>
      <c r="BR599" s="68" t="n"/>
      <c r="BS599" s="68" t="n"/>
      <c r="BT599" s="68" t="n"/>
      <c r="BU599" s="68" t="n"/>
      <c r="BV599" s="68" t="n"/>
      <c r="BW599" s="68" t="n"/>
      <c r="BX599" s="68" t="n"/>
      <c r="BY599" s="68" t="n"/>
      <c r="BZ599" s="68" t="n"/>
      <c r="CA599" s="68" t="n"/>
      <c r="CB599" s="68" t="n"/>
      <c r="CC599" s="68" t="n"/>
      <c r="CD599" s="68" t="n"/>
      <c r="CE599" s="68" t="n"/>
      <c r="CF599" s="68" t="n"/>
      <c r="CG599" s="68" t="n"/>
      <c r="CH599" s="68" t="n"/>
      <c r="CI599" s="68" t="n"/>
      <c r="CJ599" s="68" t="n"/>
      <c r="CK599" s="68" t="n"/>
      <c r="CL599" s="68" t="n"/>
      <c r="CM599" s="68" t="n"/>
      <c r="CN599" s="68" t="n"/>
      <c r="CO599" s="68" t="n"/>
      <c r="CP599" s="68" t="n"/>
      <c r="CQ599" s="68" t="n"/>
      <c r="CR599" s="68" t="n"/>
      <c r="CS599" s="68" t="n"/>
      <c r="CT599" s="68" t="n"/>
      <c r="CU599" s="68" t="n"/>
      <c r="CV599" s="68" t="n"/>
    </row>
    <row r="600" ht="31.5" customFormat="1" customHeight="1" s="69">
      <c r="A600" s="56" t="n"/>
      <c r="B600" s="57" t="n"/>
      <c r="C600" s="57" t="n"/>
      <c r="D600" s="57" t="n"/>
      <c r="E600" s="57" t="n"/>
      <c r="F600" s="58" t="n"/>
      <c r="G600" s="59" t="n"/>
      <c r="H600" s="59" t="n"/>
      <c r="I600" s="59" t="n"/>
      <c r="J600" s="59" t="n"/>
      <c r="K600" s="153" t="n"/>
      <c r="L600" s="154" t="n"/>
      <c r="M600" s="155" t="n"/>
      <c r="N600" s="94" t="n"/>
      <c r="O600" s="94" t="n"/>
      <c r="P600" s="94" t="n"/>
      <c r="Q600" s="94" t="n"/>
      <c r="R600" s="94" t="n"/>
      <c r="S600" s="60" t="n"/>
      <c r="T600" s="60" t="n"/>
      <c r="U600" s="94" t="n"/>
      <c r="V600" s="94" t="n"/>
      <c r="W600" s="94" t="n"/>
      <c r="X600" s="94" t="n"/>
      <c r="Y600" s="94" t="n"/>
      <c r="Z600" s="60" t="n"/>
      <c r="AA600" s="60" t="n"/>
      <c r="AB600" s="94" t="n"/>
      <c r="AC600" s="94" t="n"/>
      <c r="AD600" s="94" t="n"/>
      <c r="AE600" s="94" t="n"/>
      <c r="AF600" s="94" t="n"/>
      <c r="AG600" s="60" t="n"/>
      <c r="AH600" s="60" t="n"/>
      <c r="AI600" s="61" t="n"/>
      <c r="AJ600" s="62" t="n"/>
      <c r="AK600" s="63" t="n"/>
      <c r="AL600" s="60" t="n"/>
      <c r="AM600" s="60" t="n"/>
      <c r="AN600" s="64" t="n"/>
      <c r="AO600" s="64" t="n"/>
      <c r="AP600" s="64" t="n"/>
      <c r="AQ600" s="64" t="n"/>
      <c r="AR600" s="64" t="n"/>
      <c r="AS600" s="64" t="n"/>
      <c r="AT600" s="64" t="n"/>
      <c r="AU600" s="64" t="n"/>
      <c r="AV600" s="64" t="n"/>
      <c r="AW600" s="65" t="n"/>
      <c r="AX600" s="66" t="n"/>
      <c r="AY600" s="461" t="n"/>
      <c r="AZ600" s="67" t="n"/>
      <c r="BA600" s="66" t="n"/>
      <c r="BB600" s="66" t="n"/>
      <c r="BC600" s="66" t="n"/>
      <c r="BD600" s="66" t="n"/>
      <c r="BE600" s="66" t="n"/>
      <c r="BF600" s="24" t="n"/>
      <c r="BG600" s="68" t="n"/>
      <c r="BH600" s="68" t="n"/>
      <c r="BI600" s="68" t="n"/>
      <c r="BJ600" s="68" t="n"/>
      <c r="BK600" s="68" t="n"/>
      <c r="BL600" s="68" t="n"/>
      <c r="BM600" s="68" t="n"/>
      <c r="BN600" s="68" t="n"/>
      <c r="BO600" s="68" t="n"/>
      <c r="BP600" s="68" t="n"/>
      <c r="BQ600" s="68" t="n"/>
      <c r="BR600" s="68" t="n"/>
      <c r="BS600" s="68" t="n"/>
      <c r="BT600" s="68" t="n"/>
      <c r="BU600" s="68" t="n"/>
      <c r="BV600" s="68" t="n"/>
      <c r="BW600" s="68" t="n"/>
      <c r="BX600" s="68" t="n"/>
      <c r="BY600" s="68" t="n"/>
      <c r="BZ600" s="68" t="n"/>
      <c r="CA600" s="68" t="n"/>
      <c r="CB600" s="68" t="n"/>
      <c r="CC600" s="68" t="n"/>
      <c r="CD600" s="68" t="n"/>
      <c r="CE600" s="68" t="n"/>
      <c r="CF600" s="68" t="n"/>
      <c r="CG600" s="68" t="n"/>
      <c r="CH600" s="68" t="n"/>
      <c r="CI600" s="68" t="n"/>
      <c r="CJ600" s="68" t="n"/>
      <c r="CK600" s="68" t="n"/>
      <c r="CL600" s="68" t="n"/>
      <c r="CM600" s="68" t="n"/>
      <c r="CN600" s="68" t="n"/>
      <c r="CO600" s="68" t="n"/>
      <c r="CP600" s="68" t="n"/>
      <c r="CQ600" s="68" t="n"/>
      <c r="CR600" s="68" t="n"/>
      <c r="CS600" s="68" t="n"/>
      <c r="CT600" s="68" t="n"/>
      <c r="CU600" s="68" t="n"/>
      <c r="CV600" s="68" t="n"/>
    </row>
    <row r="601" ht="31.5" customFormat="1" customHeight="1" s="69">
      <c r="A601" s="56" t="n"/>
      <c r="B601" s="57" t="n"/>
      <c r="C601" s="57" t="n"/>
      <c r="D601" s="57" t="n"/>
      <c r="E601" s="57" t="n"/>
      <c r="F601" s="58" t="n"/>
      <c r="G601" s="59" t="n"/>
      <c r="H601" s="59" t="n"/>
      <c r="I601" s="59" t="n"/>
      <c r="J601" s="59" t="n"/>
      <c r="K601" s="153" t="n"/>
      <c r="L601" s="154" t="n"/>
      <c r="M601" s="155" t="n"/>
      <c r="N601" s="94" t="n"/>
      <c r="O601" s="94" t="n"/>
      <c r="P601" s="94" t="n"/>
      <c r="Q601" s="94" t="n"/>
      <c r="R601" s="94" t="n"/>
      <c r="S601" s="60" t="n"/>
      <c r="T601" s="60" t="n"/>
      <c r="U601" s="94" t="n"/>
      <c r="V601" s="94" t="n"/>
      <c r="W601" s="94" t="n"/>
      <c r="X601" s="94" t="n"/>
      <c r="Y601" s="94" t="n"/>
      <c r="Z601" s="60" t="n"/>
      <c r="AA601" s="60" t="n"/>
      <c r="AB601" s="94" t="n"/>
      <c r="AC601" s="94" t="n"/>
      <c r="AD601" s="94" t="n"/>
      <c r="AE601" s="94" t="n"/>
      <c r="AF601" s="94" t="n"/>
      <c r="AG601" s="60" t="n"/>
      <c r="AH601" s="60" t="n"/>
      <c r="AI601" s="61" t="n"/>
      <c r="AJ601" s="62" t="n"/>
      <c r="AK601" s="63" t="n"/>
      <c r="AL601" s="60" t="n"/>
      <c r="AM601" s="60" t="n"/>
      <c r="AN601" s="64" t="n"/>
      <c r="AO601" s="64" t="n"/>
      <c r="AP601" s="64" t="n"/>
      <c r="AQ601" s="64" t="n"/>
      <c r="AR601" s="64" t="n"/>
      <c r="AS601" s="64" t="n"/>
      <c r="AT601" s="64" t="n"/>
      <c r="AU601" s="64" t="n"/>
      <c r="AV601" s="64" t="n"/>
      <c r="AW601" s="65" t="n"/>
      <c r="AX601" s="66" t="n"/>
      <c r="AY601" s="461" t="n"/>
      <c r="AZ601" s="67" t="n"/>
      <c r="BA601" s="66" t="n"/>
      <c r="BB601" s="66" t="n"/>
      <c r="BC601" s="66" t="n"/>
      <c r="BD601" s="66" t="n"/>
      <c r="BE601" s="66" t="n"/>
      <c r="BF601" s="24" t="n"/>
      <c r="BG601" s="68" t="n"/>
      <c r="BH601" s="68" t="n"/>
      <c r="BI601" s="68" t="n"/>
      <c r="BJ601" s="68" t="n"/>
      <c r="BK601" s="68" t="n"/>
      <c r="BL601" s="68" t="n"/>
      <c r="BM601" s="68" t="n"/>
      <c r="BN601" s="68" t="n"/>
      <c r="BO601" s="68" t="n"/>
      <c r="BP601" s="68" t="n"/>
      <c r="BQ601" s="68" t="n"/>
      <c r="BR601" s="68" t="n"/>
      <c r="BS601" s="68" t="n"/>
      <c r="BT601" s="68" t="n"/>
      <c r="BU601" s="68" t="n"/>
      <c r="BV601" s="68" t="n"/>
      <c r="BW601" s="68" t="n"/>
      <c r="BX601" s="68" t="n"/>
      <c r="BY601" s="68" t="n"/>
      <c r="BZ601" s="68" t="n"/>
      <c r="CA601" s="68" t="n"/>
      <c r="CB601" s="68" t="n"/>
      <c r="CC601" s="68" t="n"/>
      <c r="CD601" s="68" t="n"/>
      <c r="CE601" s="68" t="n"/>
      <c r="CF601" s="68" t="n"/>
      <c r="CG601" s="68" t="n"/>
      <c r="CH601" s="68" t="n"/>
      <c r="CI601" s="68" t="n"/>
      <c r="CJ601" s="68" t="n"/>
      <c r="CK601" s="68" t="n"/>
      <c r="CL601" s="68" t="n"/>
      <c r="CM601" s="68" t="n"/>
      <c r="CN601" s="68" t="n"/>
      <c r="CO601" s="68" t="n"/>
      <c r="CP601" s="68" t="n"/>
      <c r="CQ601" s="68" t="n"/>
      <c r="CR601" s="68" t="n"/>
      <c r="CS601" s="68" t="n"/>
      <c r="CT601" s="68" t="n"/>
      <c r="CU601" s="68" t="n"/>
      <c r="CV601" s="68" t="n"/>
    </row>
    <row r="602" ht="31.5" customFormat="1" customHeight="1" s="69">
      <c r="A602" s="56" t="n"/>
      <c r="B602" s="57" t="n"/>
      <c r="C602" s="57" t="n"/>
      <c r="D602" s="57" t="n"/>
      <c r="E602" s="57" t="n"/>
      <c r="F602" s="58" t="n"/>
      <c r="G602" s="59" t="n"/>
      <c r="H602" s="59" t="n"/>
      <c r="I602" s="59" t="n"/>
      <c r="J602" s="59" t="n"/>
      <c r="K602" s="153" t="n"/>
      <c r="L602" s="154" t="n"/>
      <c r="M602" s="155" t="n"/>
      <c r="N602" s="94" t="n"/>
      <c r="O602" s="94" t="n"/>
      <c r="P602" s="94" t="n"/>
      <c r="Q602" s="94" t="n"/>
      <c r="R602" s="94" t="n"/>
      <c r="S602" s="60" t="n"/>
      <c r="T602" s="60" t="n"/>
      <c r="U602" s="94" t="n"/>
      <c r="V602" s="94" t="n"/>
      <c r="W602" s="94" t="n"/>
      <c r="X602" s="94" t="n"/>
      <c r="Y602" s="94" t="n"/>
      <c r="Z602" s="60" t="n"/>
      <c r="AA602" s="60" t="n"/>
      <c r="AB602" s="94" t="n"/>
      <c r="AC602" s="94" t="n"/>
      <c r="AD602" s="94" t="n"/>
      <c r="AE602" s="94" t="n"/>
      <c r="AF602" s="94" t="n"/>
      <c r="AG602" s="60" t="n"/>
      <c r="AH602" s="60" t="n"/>
      <c r="AI602" s="61" t="n"/>
      <c r="AJ602" s="62" t="n"/>
      <c r="AK602" s="63" t="n"/>
      <c r="AL602" s="60" t="n"/>
      <c r="AM602" s="60" t="n"/>
      <c r="AN602" s="64" t="n"/>
      <c r="AO602" s="64" t="n"/>
      <c r="AP602" s="64" t="n"/>
      <c r="AQ602" s="64" t="n"/>
      <c r="AR602" s="64" t="n"/>
      <c r="AS602" s="64" t="n"/>
      <c r="AT602" s="64" t="n"/>
      <c r="AU602" s="64" t="n"/>
      <c r="AV602" s="64" t="n"/>
      <c r="AW602" s="65" t="n"/>
      <c r="AX602" s="66" t="n"/>
      <c r="AY602" s="461" t="n"/>
      <c r="AZ602" s="67" t="n"/>
      <c r="BA602" s="66" t="n"/>
      <c r="BB602" s="66" t="n"/>
      <c r="BC602" s="66" t="n"/>
      <c r="BD602" s="66" t="n"/>
      <c r="BE602" s="66" t="n"/>
      <c r="BF602" s="24" t="n"/>
      <c r="BG602" s="68" t="n"/>
      <c r="BH602" s="68" t="n"/>
      <c r="BI602" s="68" t="n"/>
      <c r="BJ602" s="68" t="n"/>
      <c r="BK602" s="68" t="n"/>
      <c r="BL602" s="68" t="n"/>
      <c r="BM602" s="68" t="n"/>
      <c r="BN602" s="68" t="n"/>
      <c r="BO602" s="68" t="n"/>
      <c r="BP602" s="68" t="n"/>
      <c r="BQ602" s="68" t="n"/>
      <c r="BR602" s="68" t="n"/>
      <c r="BS602" s="68" t="n"/>
      <c r="BT602" s="68" t="n"/>
      <c r="BU602" s="68" t="n"/>
      <c r="BV602" s="68" t="n"/>
      <c r="BW602" s="68" t="n"/>
      <c r="BX602" s="68" t="n"/>
      <c r="BY602" s="68" t="n"/>
      <c r="BZ602" s="68" t="n"/>
      <c r="CA602" s="68" t="n"/>
      <c r="CB602" s="68" t="n"/>
      <c r="CC602" s="68" t="n"/>
      <c r="CD602" s="68" t="n"/>
      <c r="CE602" s="68" t="n"/>
      <c r="CF602" s="68" t="n"/>
      <c r="CG602" s="68" t="n"/>
      <c r="CH602" s="68" t="n"/>
      <c r="CI602" s="68" t="n"/>
      <c r="CJ602" s="68" t="n"/>
      <c r="CK602" s="68" t="n"/>
      <c r="CL602" s="68" t="n"/>
      <c r="CM602" s="68" t="n"/>
      <c r="CN602" s="68" t="n"/>
      <c r="CO602" s="68" t="n"/>
      <c r="CP602" s="68" t="n"/>
      <c r="CQ602" s="68" t="n"/>
      <c r="CR602" s="68" t="n"/>
      <c r="CS602" s="68" t="n"/>
      <c r="CT602" s="68" t="n"/>
      <c r="CU602" s="68" t="n"/>
      <c r="CV602" s="68" t="n"/>
    </row>
    <row r="603" ht="31.5" customFormat="1" customHeight="1" s="69">
      <c r="A603" s="56" t="n"/>
      <c r="B603" s="57" t="n"/>
      <c r="C603" s="57" t="n"/>
      <c r="D603" s="57" t="n"/>
      <c r="E603" s="57" t="n"/>
      <c r="F603" s="58" t="n"/>
      <c r="G603" s="59" t="n"/>
      <c r="H603" s="59" t="n"/>
      <c r="I603" s="59" t="n"/>
      <c r="J603" s="59" t="n"/>
      <c r="K603" s="153" t="n"/>
      <c r="L603" s="154" t="n"/>
      <c r="M603" s="155" t="n"/>
      <c r="N603" s="94" t="n"/>
      <c r="O603" s="94" t="n"/>
      <c r="P603" s="94" t="n"/>
      <c r="Q603" s="94" t="n"/>
      <c r="R603" s="94" t="n"/>
      <c r="S603" s="60" t="n"/>
      <c r="T603" s="60" t="n"/>
      <c r="U603" s="94" t="n"/>
      <c r="V603" s="94" t="n"/>
      <c r="W603" s="94" t="n"/>
      <c r="X603" s="94" t="n"/>
      <c r="Y603" s="94" t="n"/>
      <c r="Z603" s="60" t="n"/>
      <c r="AA603" s="60" t="n"/>
      <c r="AB603" s="94" t="n"/>
      <c r="AC603" s="94" t="n"/>
      <c r="AD603" s="94" t="n"/>
      <c r="AE603" s="94" t="n"/>
      <c r="AF603" s="94" t="n"/>
      <c r="AG603" s="60" t="n"/>
      <c r="AH603" s="60" t="n"/>
      <c r="AI603" s="61" t="n"/>
      <c r="AJ603" s="62" t="n"/>
      <c r="AK603" s="63" t="n"/>
      <c r="AL603" s="60" t="n"/>
      <c r="AM603" s="60" t="n"/>
      <c r="AN603" s="64" t="n"/>
      <c r="AO603" s="64" t="n"/>
      <c r="AP603" s="64" t="n"/>
      <c r="AQ603" s="64" t="n"/>
      <c r="AR603" s="64" t="n"/>
      <c r="AS603" s="64" t="n"/>
      <c r="AT603" s="64" t="n"/>
      <c r="AU603" s="64" t="n"/>
      <c r="AV603" s="64" t="n"/>
      <c r="AW603" s="65" t="n"/>
      <c r="AX603" s="66" t="n"/>
      <c r="AY603" s="461" t="n"/>
      <c r="AZ603" s="67" t="n"/>
      <c r="BA603" s="66" t="n"/>
      <c r="BB603" s="66" t="n"/>
      <c r="BC603" s="66" t="n"/>
      <c r="BD603" s="66" t="n"/>
      <c r="BE603" s="66" t="n"/>
      <c r="BF603" s="24" t="n"/>
      <c r="BG603" s="68" t="n"/>
      <c r="BH603" s="68" t="n"/>
      <c r="BI603" s="68" t="n"/>
      <c r="BJ603" s="68" t="n"/>
      <c r="BK603" s="68" t="n"/>
      <c r="BL603" s="68" t="n"/>
      <c r="BM603" s="68" t="n"/>
      <c r="BN603" s="68" t="n"/>
      <c r="BO603" s="68" t="n"/>
      <c r="BP603" s="68" t="n"/>
      <c r="BQ603" s="68" t="n"/>
      <c r="BR603" s="68" t="n"/>
      <c r="BS603" s="68" t="n"/>
      <c r="BT603" s="68" t="n"/>
      <c r="BU603" s="68" t="n"/>
      <c r="BV603" s="68" t="n"/>
      <c r="BW603" s="68" t="n"/>
      <c r="BX603" s="68" t="n"/>
      <c r="BY603" s="68" t="n"/>
      <c r="BZ603" s="68" t="n"/>
      <c r="CA603" s="68" t="n"/>
      <c r="CB603" s="68" t="n"/>
      <c r="CC603" s="68" t="n"/>
      <c r="CD603" s="68" t="n"/>
      <c r="CE603" s="68" t="n"/>
      <c r="CF603" s="68" t="n"/>
      <c r="CG603" s="68" t="n"/>
      <c r="CH603" s="68" t="n"/>
      <c r="CI603" s="68" t="n"/>
      <c r="CJ603" s="68" t="n"/>
      <c r="CK603" s="68" t="n"/>
      <c r="CL603" s="68" t="n"/>
      <c r="CM603" s="68" t="n"/>
      <c r="CN603" s="68" t="n"/>
      <c r="CO603" s="68" t="n"/>
      <c r="CP603" s="68" t="n"/>
      <c r="CQ603" s="68" t="n"/>
      <c r="CR603" s="68" t="n"/>
      <c r="CS603" s="68" t="n"/>
      <c r="CT603" s="68" t="n"/>
      <c r="CU603" s="68" t="n"/>
      <c r="CV603" s="68" t="n"/>
    </row>
    <row r="604" ht="31.5" customFormat="1" customHeight="1" s="69">
      <c r="A604" s="56" t="n"/>
      <c r="B604" s="57" t="n"/>
      <c r="C604" s="57" t="n"/>
      <c r="D604" s="57" t="n"/>
      <c r="E604" s="57" t="n"/>
      <c r="F604" s="58" t="n"/>
      <c r="G604" s="59" t="n"/>
      <c r="H604" s="59" t="n"/>
      <c r="I604" s="59" t="n"/>
      <c r="J604" s="59" t="n"/>
      <c r="K604" s="153" t="n"/>
      <c r="L604" s="154" t="n"/>
      <c r="M604" s="155" t="n"/>
      <c r="N604" s="94" t="n"/>
      <c r="O604" s="94" t="n"/>
      <c r="P604" s="94" t="n"/>
      <c r="Q604" s="94" t="n"/>
      <c r="R604" s="94" t="n"/>
      <c r="S604" s="60" t="n"/>
      <c r="T604" s="60" t="n"/>
      <c r="U604" s="94" t="n"/>
      <c r="V604" s="94" t="n"/>
      <c r="W604" s="94" t="n"/>
      <c r="X604" s="94" t="n"/>
      <c r="Y604" s="94" t="n"/>
      <c r="Z604" s="60" t="n"/>
      <c r="AA604" s="60" t="n"/>
      <c r="AB604" s="94" t="n"/>
      <c r="AC604" s="94" t="n"/>
      <c r="AD604" s="94" t="n"/>
      <c r="AE604" s="94" t="n"/>
      <c r="AF604" s="94" t="n"/>
      <c r="AG604" s="60" t="n"/>
      <c r="AH604" s="60" t="n"/>
      <c r="AI604" s="61" t="n"/>
      <c r="AJ604" s="62" t="n"/>
      <c r="AK604" s="63" t="n"/>
      <c r="AL604" s="60" t="n"/>
      <c r="AM604" s="60" t="n"/>
      <c r="AN604" s="64" t="n"/>
      <c r="AO604" s="64" t="n"/>
      <c r="AP604" s="64" t="n"/>
      <c r="AQ604" s="64" t="n"/>
      <c r="AR604" s="64" t="n"/>
      <c r="AS604" s="64" t="n"/>
      <c r="AT604" s="64" t="n"/>
      <c r="AU604" s="64" t="n"/>
      <c r="AV604" s="64" t="n"/>
      <c r="AW604" s="65" t="n"/>
      <c r="AX604" s="66" t="n"/>
      <c r="AY604" s="461" t="n"/>
      <c r="AZ604" s="67" t="n"/>
      <c r="BA604" s="66" t="n"/>
      <c r="BB604" s="66" t="n"/>
      <c r="BC604" s="66" t="n"/>
      <c r="BD604" s="66" t="n"/>
      <c r="BE604" s="66" t="n"/>
      <c r="BF604" s="24" t="n"/>
      <c r="BG604" s="68" t="n"/>
      <c r="BH604" s="68" t="n"/>
      <c r="BI604" s="68" t="n"/>
      <c r="BJ604" s="68" t="n"/>
      <c r="BK604" s="68" t="n"/>
      <c r="BL604" s="68" t="n"/>
      <c r="BM604" s="68" t="n"/>
      <c r="BN604" s="68" t="n"/>
      <c r="BO604" s="68" t="n"/>
      <c r="BP604" s="68" t="n"/>
      <c r="BQ604" s="68" t="n"/>
      <c r="BR604" s="68" t="n"/>
      <c r="BS604" s="68" t="n"/>
      <c r="BT604" s="68" t="n"/>
      <c r="BU604" s="68" t="n"/>
      <c r="BV604" s="68" t="n"/>
      <c r="BW604" s="68" t="n"/>
      <c r="BX604" s="68" t="n"/>
      <c r="BY604" s="68" t="n"/>
      <c r="BZ604" s="68" t="n"/>
      <c r="CA604" s="68" t="n"/>
      <c r="CB604" s="68" t="n"/>
      <c r="CC604" s="68" t="n"/>
      <c r="CD604" s="68" t="n"/>
      <c r="CE604" s="68" t="n"/>
      <c r="CF604" s="68" t="n"/>
      <c r="CG604" s="68" t="n"/>
      <c r="CH604" s="68" t="n"/>
      <c r="CI604" s="68" t="n"/>
      <c r="CJ604" s="68" t="n"/>
      <c r="CK604" s="68" t="n"/>
      <c r="CL604" s="68" t="n"/>
      <c r="CM604" s="68" t="n"/>
      <c r="CN604" s="68" t="n"/>
      <c r="CO604" s="68" t="n"/>
      <c r="CP604" s="68" t="n"/>
      <c r="CQ604" s="68" t="n"/>
      <c r="CR604" s="68" t="n"/>
      <c r="CS604" s="68" t="n"/>
      <c r="CT604" s="68" t="n"/>
      <c r="CU604" s="68" t="n"/>
      <c r="CV604" s="68" t="n"/>
    </row>
    <row r="605" ht="31.5" customFormat="1" customHeight="1" s="69">
      <c r="A605" s="56" t="n"/>
      <c r="B605" s="57" t="n"/>
      <c r="C605" s="57" t="n"/>
      <c r="D605" s="57" t="n"/>
      <c r="E605" s="57" t="n"/>
      <c r="F605" s="58" t="n"/>
      <c r="G605" s="59" t="n"/>
      <c r="H605" s="59" t="n"/>
      <c r="I605" s="59" t="n"/>
      <c r="J605" s="59" t="n"/>
      <c r="K605" s="153" t="n"/>
      <c r="L605" s="154" t="n"/>
      <c r="M605" s="155" t="n"/>
      <c r="N605" s="94" t="n"/>
      <c r="O605" s="94" t="n"/>
      <c r="P605" s="94" t="n"/>
      <c r="Q605" s="94" t="n"/>
      <c r="R605" s="94" t="n"/>
      <c r="S605" s="60" t="n"/>
      <c r="T605" s="60" t="n"/>
      <c r="U605" s="94" t="n"/>
      <c r="V605" s="94" t="n"/>
      <c r="W605" s="94" t="n"/>
      <c r="X605" s="94" t="n"/>
      <c r="Y605" s="94" t="n"/>
      <c r="Z605" s="60" t="n"/>
      <c r="AA605" s="60" t="n"/>
      <c r="AB605" s="94" t="n"/>
      <c r="AC605" s="94" t="n"/>
      <c r="AD605" s="94" t="n"/>
      <c r="AE605" s="94" t="n"/>
      <c r="AF605" s="94" t="n"/>
      <c r="AG605" s="60" t="n"/>
      <c r="AH605" s="60" t="n"/>
      <c r="AI605" s="61" t="n"/>
      <c r="AJ605" s="62" t="n"/>
      <c r="AK605" s="63" t="n"/>
      <c r="AL605" s="60" t="n"/>
      <c r="AM605" s="60" t="n"/>
      <c r="AN605" s="64" t="n"/>
      <c r="AO605" s="64" t="n"/>
      <c r="AP605" s="64" t="n"/>
      <c r="AQ605" s="64" t="n"/>
      <c r="AR605" s="64" t="n"/>
      <c r="AS605" s="64" t="n"/>
      <c r="AT605" s="64" t="n"/>
      <c r="AU605" s="64" t="n"/>
      <c r="AV605" s="64" t="n"/>
      <c r="AW605" s="65" t="n"/>
      <c r="AX605" s="66" t="n"/>
      <c r="AY605" s="461" t="n"/>
      <c r="AZ605" s="67" t="n"/>
      <c r="BA605" s="66" t="n"/>
      <c r="BB605" s="66" t="n"/>
      <c r="BC605" s="66" t="n"/>
      <c r="BD605" s="66" t="n"/>
      <c r="BE605" s="66" t="n"/>
      <c r="BF605" s="24" t="n"/>
      <c r="BG605" s="68" t="n"/>
      <c r="BH605" s="68" t="n"/>
      <c r="BI605" s="68" t="n"/>
      <c r="BJ605" s="68" t="n"/>
      <c r="BK605" s="68" t="n"/>
      <c r="BL605" s="68" t="n"/>
      <c r="BM605" s="68" t="n"/>
      <c r="BN605" s="68" t="n"/>
      <c r="BO605" s="68" t="n"/>
      <c r="BP605" s="68" t="n"/>
      <c r="BQ605" s="68" t="n"/>
      <c r="BR605" s="68" t="n"/>
      <c r="BS605" s="68" t="n"/>
      <c r="BT605" s="68" t="n"/>
      <c r="BU605" s="68" t="n"/>
      <c r="BV605" s="68" t="n"/>
      <c r="BW605" s="68" t="n"/>
      <c r="BX605" s="68" t="n"/>
      <c r="BY605" s="68" t="n"/>
      <c r="BZ605" s="68" t="n"/>
      <c r="CA605" s="68" t="n"/>
      <c r="CB605" s="68" t="n"/>
      <c r="CC605" s="68" t="n"/>
      <c r="CD605" s="68" t="n"/>
      <c r="CE605" s="68" t="n"/>
      <c r="CF605" s="68" t="n"/>
      <c r="CG605" s="68" t="n"/>
      <c r="CH605" s="68" t="n"/>
      <c r="CI605" s="68" t="n"/>
      <c r="CJ605" s="68" t="n"/>
      <c r="CK605" s="68" t="n"/>
      <c r="CL605" s="68" t="n"/>
      <c r="CM605" s="68" t="n"/>
      <c r="CN605" s="68" t="n"/>
      <c r="CO605" s="68" t="n"/>
      <c r="CP605" s="68" t="n"/>
      <c r="CQ605" s="68" t="n"/>
      <c r="CR605" s="68" t="n"/>
      <c r="CS605" s="68" t="n"/>
      <c r="CT605" s="68" t="n"/>
      <c r="CU605" s="68" t="n"/>
      <c r="CV605" s="68" t="n"/>
    </row>
    <row r="606" ht="31.5" customFormat="1" customHeight="1" s="69">
      <c r="A606" s="56" t="n"/>
      <c r="B606" s="57" t="n"/>
      <c r="C606" s="57" t="n"/>
      <c r="D606" s="57" t="n"/>
      <c r="E606" s="57" t="n"/>
      <c r="F606" s="58" t="n"/>
      <c r="G606" s="59" t="n"/>
      <c r="H606" s="59" t="n"/>
      <c r="I606" s="59" t="n"/>
      <c r="J606" s="59" t="n"/>
      <c r="K606" s="153" t="n"/>
      <c r="L606" s="154" t="n"/>
      <c r="M606" s="155" t="n"/>
      <c r="N606" s="94" t="n"/>
      <c r="O606" s="94" t="n"/>
      <c r="P606" s="94" t="n"/>
      <c r="Q606" s="94" t="n"/>
      <c r="R606" s="94" t="n"/>
      <c r="S606" s="60" t="n"/>
      <c r="T606" s="60" t="n"/>
      <c r="U606" s="94" t="n"/>
      <c r="V606" s="94" t="n"/>
      <c r="W606" s="94" t="n"/>
      <c r="X606" s="94" t="n"/>
      <c r="Y606" s="94" t="n"/>
      <c r="Z606" s="60" t="n"/>
      <c r="AA606" s="60" t="n"/>
      <c r="AB606" s="94" t="n"/>
      <c r="AC606" s="94" t="n"/>
      <c r="AD606" s="94" t="n"/>
      <c r="AE606" s="94" t="n"/>
      <c r="AF606" s="94" t="n"/>
      <c r="AG606" s="60" t="n"/>
      <c r="AH606" s="60" t="n"/>
      <c r="AI606" s="61" t="n"/>
      <c r="AJ606" s="62" t="n"/>
      <c r="AK606" s="63" t="n"/>
      <c r="AL606" s="60" t="n"/>
      <c r="AM606" s="60" t="n"/>
      <c r="AN606" s="64" t="n"/>
      <c r="AO606" s="64" t="n"/>
      <c r="AP606" s="64" t="n"/>
      <c r="AQ606" s="64" t="n"/>
      <c r="AR606" s="64" t="n"/>
      <c r="AS606" s="64" t="n"/>
      <c r="AT606" s="64" t="n"/>
      <c r="AU606" s="64" t="n"/>
      <c r="AV606" s="64" t="n"/>
      <c r="AW606" s="65" t="n"/>
      <c r="AX606" s="66" t="n"/>
      <c r="AY606" s="461" t="n"/>
      <c r="AZ606" s="67" t="n"/>
      <c r="BA606" s="66" t="n"/>
      <c r="BB606" s="66" t="n"/>
      <c r="BC606" s="66" t="n"/>
      <c r="BD606" s="66" t="n"/>
      <c r="BE606" s="66" t="n"/>
      <c r="BF606" s="24" t="n"/>
      <c r="BG606" s="68" t="n"/>
      <c r="BH606" s="68" t="n"/>
      <c r="BI606" s="68" t="n"/>
      <c r="BJ606" s="68" t="n"/>
      <c r="BK606" s="68" t="n"/>
      <c r="BL606" s="68" t="n"/>
      <c r="BM606" s="68" t="n"/>
      <c r="BN606" s="68" t="n"/>
      <c r="BO606" s="68" t="n"/>
      <c r="BP606" s="68" t="n"/>
      <c r="BQ606" s="68" t="n"/>
      <c r="BR606" s="68" t="n"/>
      <c r="BS606" s="68" t="n"/>
      <c r="BT606" s="68" t="n"/>
      <c r="BU606" s="68" t="n"/>
      <c r="BV606" s="68" t="n"/>
      <c r="BW606" s="68" t="n"/>
      <c r="BX606" s="68" t="n"/>
      <c r="BY606" s="68" t="n"/>
      <c r="BZ606" s="68" t="n"/>
      <c r="CA606" s="68" t="n"/>
      <c r="CB606" s="68" t="n"/>
      <c r="CC606" s="68" t="n"/>
      <c r="CD606" s="68" t="n"/>
      <c r="CE606" s="68" t="n"/>
      <c r="CF606" s="68" t="n"/>
      <c r="CG606" s="68" t="n"/>
      <c r="CH606" s="68" t="n"/>
      <c r="CI606" s="68" t="n"/>
      <c r="CJ606" s="68" t="n"/>
      <c r="CK606" s="68" t="n"/>
      <c r="CL606" s="68" t="n"/>
      <c r="CM606" s="68" t="n"/>
      <c r="CN606" s="68" t="n"/>
      <c r="CO606" s="68" t="n"/>
      <c r="CP606" s="68" t="n"/>
      <c r="CQ606" s="68" t="n"/>
      <c r="CR606" s="68" t="n"/>
      <c r="CS606" s="68" t="n"/>
      <c r="CT606" s="68" t="n"/>
      <c r="CU606" s="68" t="n"/>
      <c r="CV606" s="68" t="n"/>
    </row>
    <row r="607" ht="31.5" customFormat="1" customHeight="1" s="69">
      <c r="A607" s="56" t="n"/>
      <c r="B607" s="57" t="n"/>
      <c r="C607" s="57" t="n"/>
      <c r="D607" s="57" t="n"/>
      <c r="E607" s="57" t="n"/>
      <c r="F607" s="58" t="n"/>
      <c r="G607" s="59" t="n"/>
      <c r="H607" s="59" t="n"/>
      <c r="I607" s="59" t="n"/>
      <c r="J607" s="59" t="n"/>
      <c r="K607" s="153" t="n"/>
      <c r="L607" s="154" t="n"/>
      <c r="M607" s="155" t="n"/>
      <c r="N607" s="94" t="n"/>
      <c r="O607" s="94" t="n"/>
      <c r="P607" s="94" t="n"/>
      <c r="Q607" s="94" t="n"/>
      <c r="R607" s="94" t="n"/>
      <c r="S607" s="60" t="n"/>
      <c r="T607" s="60" t="n"/>
      <c r="U607" s="94" t="n"/>
      <c r="V607" s="94" t="n"/>
      <c r="W607" s="94" t="n"/>
      <c r="X607" s="94" t="n"/>
      <c r="Y607" s="94" t="n"/>
      <c r="Z607" s="60" t="n"/>
      <c r="AA607" s="60" t="n"/>
      <c r="AB607" s="94" t="n"/>
      <c r="AC607" s="94" t="n"/>
      <c r="AD607" s="94" t="n"/>
      <c r="AE607" s="94" t="n"/>
      <c r="AF607" s="94" t="n"/>
      <c r="AG607" s="60" t="n"/>
      <c r="AH607" s="60" t="n"/>
      <c r="AI607" s="61" t="n"/>
      <c r="AJ607" s="62" t="n"/>
      <c r="AK607" s="63" t="n"/>
      <c r="AL607" s="60" t="n"/>
      <c r="AM607" s="60" t="n"/>
      <c r="AN607" s="64" t="n"/>
      <c r="AO607" s="64" t="n"/>
      <c r="AP607" s="64" t="n"/>
      <c r="AQ607" s="64" t="n"/>
      <c r="AR607" s="64" t="n"/>
      <c r="AS607" s="64" t="n"/>
      <c r="AT607" s="64" t="n"/>
      <c r="AU607" s="64" t="n"/>
      <c r="AV607" s="64" t="n"/>
      <c r="AW607" s="65" t="n"/>
      <c r="AX607" s="66" t="n"/>
      <c r="AY607" s="461" t="n"/>
      <c r="AZ607" s="67" t="n"/>
      <c r="BA607" s="66" t="n"/>
      <c r="BB607" s="66" t="n"/>
      <c r="BC607" s="66" t="n"/>
      <c r="BD607" s="66" t="n"/>
      <c r="BE607" s="66" t="n"/>
      <c r="BF607" s="24" t="n"/>
      <c r="BG607" s="68" t="n"/>
      <c r="BH607" s="68" t="n"/>
      <c r="BI607" s="68" t="n"/>
      <c r="BJ607" s="68" t="n"/>
      <c r="BK607" s="68" t="n"/>
      <c r="BL607" s="68" t="n"/>
      <c r="BM607" s="68" t="n"/>
      <c r="BN607" s="68" t="n"/>
      <c r="BO607" s="68" t="n"/>
      <c r="BP607" s="68" t="n"/>
      <c r="BQ607" s="68" t="n"/>
      <c r="BR607" s="68" t="n"/>
      <c r="BS607" s="68" t="n"/>
      <c r="BT607" s="68" t="n"/>
      <c r="BU607" s="68" t="n"/>
      <c r="BV607" s="68" t="n"/>
      <c r="BW607" s="68" t="n"/>
      <c r="BX607" s="68" t="n"/>
      <c r="BY607" s="68" t="n"/>
      <c r="BZ607" s="68" t="n"/>
      <c r="CA607" s="68" t="n"/>
      <c r="CB607" s="68" t="n"/>
      <c r="CC607" s="68" t="n"/>
      <c r="CD607" s="68" t="n"/>
      <c r="CE607" s="68" t="n"/>
      <c r="CF607" s="68" t="n"/>
      <c r="CG607" s="68" t="n"/>
      <c r="CH607" s="68" t="n"/>
      <c r="CI607" s="68" t="n"/>
      <c r="CJ607" s="68" t="n"/>
      <c r="CK607" s="68" t="n"/>
      <c r="CL607" s="68" t="n"/>
      <c r="CM607" s="68" t="n"/>
      <c r="CN607" s="68" t="n"/>
      <c r="CO607" s="68" t="n"/>
      <c r="CP607" s="68" t="n"/>
      <c r="CQ607" s="68" t="n"/>
      <c r="CR607" s="68" t="n"/>
      <c r="CS607" s="68" t="n"/>
      <c r="CT607" s="68" t="n"/>
      <c r="CU607" s="68" t="n"/>
      <c r="CV607" s="68" t="n"/>
    </row>
    <row r="608" ht="31.5" customFormat="1" customHeight="1" s="69">
      <c r="A608" s="56" t="n"/>
      <c r="B608" s="57" t="n"/>
      <c r="C608" s="57" t="n"/>
      <c r="D608" s="57" t="n"/>
      <c r="E608" s="57" t="n"/>
      <c r="F608" s="58" t="n"/>
      <c r="G608" s="59" t="n"/>
      <c r="H608" s="59" t="n"/>
      <c r="I608" s="59" t="n"/>
      <c r="J608" s="59" t="n"/>
      <c r="K608" s="153" t="n"/>
      <c r="L608" s="154" t="n"/>
      <c r="M608" s="155" t="n"/>
      <c r="N608" s="94" t="n"/>
      <c r="O608" s="94" t="n"/>
      <c r="P608" s="94" t="n"/>
      <c r="Q608" s="94" t="n"/>
      <c r="R608" s="94" t="n"/>
      <c r="S608" s="60" t="n"/>
      <c r="T608" s="60" t="n"/>
      <c r="U608" s="94" t="n"/>
      <c r="V608" s="94" t="n"/>
      <c r="W608" s="94" t="n"/>
      <c r="X608" s="94" t="n"/>
      <c r="Y608" s="94" t="n"/>
      <c r="Z608" s="60" t="n"/>
      <c r="AA608" s="60" t="n"/>
      <c r="AB608" s="94" t="n"/>
      <c r="AC608" s="94" t="n"/>
      <c r="AD608" s="94" t="n"/>
      <c r="AE608" s="94" t="n"/>
      <c r="AF608" s="94" t="n"/>
      <c r="AG608" s="60" t="n"/>
      <c r="AH608" s="60" t="n"/>
      <c r="AI608" s="61" t="n"/>
      <c r="AJ608" s="62" t="n"/>
      <c r="AK608" s="63" t="n"/>
      <c r="AL608" s="60" t="n"/>
      <c r="AM608" s="60" t="n"/>
      <c r="AN608" s="64" t="n"/>
      <c r="AO608" s="64" t="n"/>
      <c r="AP608" s="64" t="n"/>
      <c r="AQ608" s="64" t="n"/>
      <c r="AR608" s="64" t="n"/>
      <c r="AS608" s="64" t="n"/>
      <c r="AT608" s="64" t="n"/>
      <c r="AU608" s="64" t="n"/>
      <c r="AV608" s="64" t="n"/>
      <c r="AW608" s="65" t="n"/>
      <c r="AX608" s="66" t="n"/>
      <c r="AY608" s="461" t="n"/>
      <c r="AZ608" s="67" t="n"/>
      <c r="BA608" s="66" t="n"/>
      <c r="BB608" s="66" t="n"/>
      <c r="BC608" s="66" t="n"/>
      <c r="BD608" s="66" t="n"/>
      <c r="BE608" s="66" t="n"/>
      <c r="BF608" s="24" t="n"/>
      <c r="BG608" s="68" t="n"/>
      <c r="BH608" s="68" t="n"/>
      <c r="BI608" s="68" t="n"/>
      <c r="BJ608" s="68" t="n"/>
      <c r="BK608" s="68" t="n"/>
      <c r="BL608" s="68" t="n"/>
      <c r="BM608" s="68" t="n"/>
      <c r="BN608" s="68" t="n"/>
      <c r="BO608" s="68" t="n"/>
      <c r="BP608" s="68" t="n"/>
      <c r="BQ608" s="68" t="n"/>
      <c r="BR608" s="68" t="n"/>
      <c r="BS608" s="68" t="n"/>
      <c r="BT608" s="68" t="n"/>
      <c r="BU608" s="68" t="n"/>
      <c r="BV608" s="68" t="n"/>
      <c r="BW608" s="68" t="n"/>
      <c r="BX608" s="68" t="n"/>
      <c r="BY608" s="68" t="n"/>
      <c r="BZ608" s="68" t="n"/>
      <c r="CA608" s="68" t="n"/>
      <c r="CB608" s="68" t="n"/>
      <c r="CC608" s="68" t="n"/>
      <c r="CD608" s="68" t="n"/>
      <c r="CE608" s="68" t="n"/>
      <c r="CF608" s="68" t="n"/>
      <c r="CG608" s="68" t="n"/>
      <c r="CH608" s="68" t="n"/>
      <c r="CI608" s="68" t="n"/>
      <c r="CJ608" s="68" t="n"/>
      <c r="CK608" s="68" t="n"/>
      <c r="CL608" s="68" t="n"/>
      <c r="CM608" s="68" t="n"/>
      <c r="CN608" s="68" t="n"/>
      <c r="CO608" s="68" t="n"/>
      <c r="CP608" s="68" t="n"/>
      <c r="CQ608" s="68" t="n"/>
      <c r="CR608" s="68" t="n"/>
      <c r="CS608" s="68" t="n"/>
      <c r="CT608" s="68" t="n"/>
      <c r="CU608" s="68" t="n"/>
      <c r="CV608" s="68" t="n"/>
    </row>
    <row r="609" ht="31.5" customFormat="1" customHeight="1" s="69">
      <c r="A609" s="56" t="n"/>
      <c r="B609" s="57" t="n"/>
      <c r="C609" s="57" t="n"/>
      <c r="D609" s="57" t="n"/>
      <c r="E609" s="57" t="n"/>
      <c r="F609" s="58" t="n"/>
      <c r="G609" s="59" t="n"/>
      <c r="H609" s="59" t="n"/>
      <c r="I609" s="59" t="n"/>
      <c r="J609" s="59" t="n"/>
      <c r="K609" s="153" t="n"/>
      <c r="L609" s="154" t="n"/>
      <c r="M609" s="155" t="n"/>
      <c r="N609" s="94" t="n"/>
      <c r="O609" s="94" t="n"/>
      <c r="P609" s="94" t="n"/>
      <c r="Q609" s="94" t="n"/>
      <c r="R609" s="94" t="n"/>
      <c r="S609" s="60" t="n"/>
      <c r="T609" s="60" t="n"/>
      <c r="U609" s="94" t="n"/>
      <c r="V609" s="94" t="n"/>
      <c r="W609" s="94" t="n"/>
      <c r="X609" s="94" t="n"/>
      <c r="Y609" s="94" t="n"/>
      <c r="Z609" s="60" t="n"/>
      <c r="AA609" s="60" t="n"/>
      <c r="AB609" s="94" t="n"/>
      <c r="AC609" s="94" t="n"/>
      <c r="AD609" s="94" t="n"/>
      <c r="AE609" s="94" t="n"/>
      <c r="AF609" s="94" t="n"/>
      <c r="AG609" s="60" t="n"/>
      <c r="AH609" s="60" t="n"/>
      <c r="AI609" s="61" t="n"/>
      <c r="AJ609" s="62" t="n"/>
      <c r="AK609" s="63" t="n"/>
      <c r="AL609" s="60" t="n"/>
      <c r="AM609" s="60" t="n"/>
      <c r="AN609" s="64" t="n"/>
      <c r="AO609" s="64" t="n"/>
      <c r="AP609" s="64" t="n"/>
      <c r="AQ609" s="64" t="n"/>
      <c r="AR609" s="64" t="n"/>
      <c r="AS609" s="64" t="n"/>
      <c r="AT609" s="64" t="n"/>
      <c r="AU609" s="64" t="n"/>
      <c r="AV609" s="64" t="n"/>
      <c r="AW609" s="65" t="n"/>
      <c r="AX609" s="66" t="n"/>
      <c r="AY609" s="461" t="n"/>
      <c r="AZ609" s="67" t="n"/>
      <c r="BA609" s="66" t="n"/>
      <c r="BB609" s="66" t="n"/>
      <c r="BC609" s="66" t="n"/>
      <c r="BD609" s="66" t="n"/>
      <c r="BE609" s="66" t="n"/>
      <c r="BF609" s="24" t="n"/>
      <c r="BG609" s="68" t="n"/>
      <c r="BH609" s="68" t="n"/>
      <c r="BI609" s="68" t="n"/>
      <c r="BJ609" s="68" t="n"/>
      <c r="BK609" s="68" t="n"/>
      <c r="BL609" s="68" t="n"/>
      <c r="BM609" s="68" t="n"/>
      <c r="BN609" s="68" t="n"/>
      <c r="BO609" s="68" t="n"/>
      <c r="BP609" s="68" t="n"/>
      <c r="BQ609" s="68" t="n"/>
      <c r="BR609" s="68" t="n"/>
      <c r="BS609" s="68" t="n"/>
      <c r="BT609" s="68" t="n"/>
      <c r="BU609" s="68" t="n"/>
      <c r="BV609" s="68" t="n"/>
      <c r="BW609" s="68" t="n"/>
      <c r="BX609" s="68" t="n"/>
      <c r="BY609" s="68" t="n"/>
      <c r="BZ609" s="68" t="n"/>
      <c r="CA609" s="68" t="n"/>
      <c r="CB609" s="68" t="n"/>
      <c r="CC609" s="68" t="n"/>
      <c r="CD609" s="68" t="n"/>
      <c r="CE609" s="68" t="n"/>
      <c r="CF609" s="68" t="n"/>
      <c r="CG609" s="68" t="n"/>
      <c r="CH609" s="68" t="n"/>
      <c r="CI609" s="68" t="n"/>
      <c r="CJ609" s="68" t="n"/>
      <c r="CK609" s="68" t="n"/>
      <c r="CL609" s="68" t="n"/>
      <c r="CM609" s="68" t="n"/>
      <c r="CN609" s="68" t="n"/>
      <c r="CO609" s="68" t="n"/>
      <c r="CP609" s="68" t="n"/>
      <c r="CQ609" s="68" t="n"/>
      <c r="CR609" s="68" t="n"/>
      <c r="CS609" s="68" t="n"/>
      <c r="CT609" s="68" t="n"/>
      <c r="CU609" s="68" t="n"/>
      <c r="CV609" s="68" t="n"/>
    </row>
    <row r="610" ht="31.5" customFormat="1" customHeight="1" s="69">
      <c r="A610" s="56" t="n"/>
      <c r="B610" s="57" t="n"/>
      <c r="C610" s="57" t="n"/>
      <c r="D610" s="57" t="n"/>
      <c r="E610" s="57" t="n"/>
      <c r="F610" s="58" t="n"/>
      <c r="G610" s="59" t="n"/>
      <c r="H610" s="59" t="n"/>
      <c r="I610" s="59" t="n"/>
      <c r="J610" s="59" t="n"/>
      <c r="K610" s="153" t="n"/>
      <c r="L610" s="154" t="n"/>
      <c r="M610" s="155" t="n"/>
      <c r="N610" s="94" t="n"/>
      <c r="O610" s="94" t="n"/>
      <c r="P610" s="94" t="n"/>
      <c r="Q610" s="94" t="n"/>
      <c r="R610" s="94" t="n"/>
      <c r="S610" s="60" t="n"/>
      <c r="T610" s="60" t="n"/>
      <c r="U610" s="94" t="n"/>
      <c r="V610" s="94" t="n"/>
      <c r="W610" s="94" t="n"/>
      <c r="X610" s="94" t="n"/>
      <c r="Y610" s="94" t="n"/>
      <c r="Z610" s="60" t="n"/>
      <c r="AA610" s="60" t="n"/>
      <c r="AB610" s="94" t="n"/>
      <c r="AC610" s="94" t="n"/>
      <c r="AD610" s="94" t="n"/>
      <c r="AE610" s="94" t="n"/>
      <c r="AF610" s="94" t="n"/>
      <c r="AG610" s="60" t="n"/>
      <c r="AH610" s="60" t="n"/>
      <c r="AI610" s="61" t="n"/>
      <c r="AJ610" s="62" t="n"/>
      <c r="AK610" s="63" t="n"/>
      <c r="AL610" s="60" t="n"/>
      <c r="AM610" s="60" t="n"/>
      <c r="AN610" s="64" t="n"/>
      <c r="AO610" s="64" t="n"/>
      <c r="AP610" s="64" t="n"/>
      <c r="AQ610" s="64" t="n"/>
      <c r="AR610" s="64" t="n"/>
      <c r="AS610" s="64" t="n"/>
      <c r="AT610" s="64" t="n"/>
      <c r="AU610" s="64" t="n"/>
      <c r="AV610" s="64" t="n"/>
      <c r="AW610" s="65" t="n"/>
      <c r="AX610" s="66" t="n"/>
      <c r="AY610" s="461" t="n"/>
      <c r="AZ610" s="67" t="n"/>
      <c r="BA610" s="66" t="n"/>
      <c r="BB610" s="66" t="n"/>
      <c r="BC610" s="66" t="n"/>
      <c r="BD610" s="66" t="n"/>
      <c r="BE610" s="66" t="n"/>
      <c r="BF610" s="24" t="n"/>
      <c r="BG610" s="68" t="n"/>
      <c r="BH610" s="68" t="n"/>
      <c r="BI610" s="68" t="n"/>
      <c r="BJ610" s="68" t="n"/>
      <c r="BK610" s="68" t="n"/>
      <c r="BL610" s="68" t="n"/>
      <c r="BM610" s="68" t="n"/>
      <c r="BN610" s="68" t="n"/>
      <c r="BO610" s="68" t="n"/>
      <c r="BP610" s="68" t="n"/>
      <c r="BQ610" s="68" t="n"/>
      <c r="BR610" s="68" t="n"/>
      <c r="BS610" s="68" t="n"/>
      <c r="BT610" s="68" t="n"/>
      <c r="BU610" s="68" t="n"/>
      <c r="BV610" s="68" t="n"/>
      <c r="BW610" s="68" t="n"/>
      <c r="BX610" s="68" t="n"/>
      <c r="BY610" s="68" t="n"/>
      <c r="BZ610" s="68" t="n"/>
      <c r="CA610" s="68" t="n"/>
      <c r="CB610" s="68" t="n"/>
      <c r="CC610" s="68" t="n"/>
      <c r="CD610" s="68" t="n"/>
      <c r="CE610" s="68" t="n"/>
      <c r="CF610" s="68" t="n"/>
      <c r="CG610" s="68" t="n"/>
      <c r="CH610" s="68" t="n"/>
      <c r="CI610" s="68" t="n"/>
      <c r="CJ610" s="68" t="n"/>
      <c r="CK610" s="68" t="n"/>
      <c r="CL610" s="68" t="n"/>
      <c r="CM610" s="68" t="n"/>
      <c r="CN610" s="68" t="n"/>
      <c r="CO610" s="68" t="n"/>
      <c r="CP610" s="68" t="n"/>
      <c r="CQ610" s="68" t="n"/>
      <c r="CR610" s="68" t="n"/>
      <c r="CS610" s="68" t="n"/>
      <c r="CT610" s="68" t="n"/>
      <c r="CU610" s="68" t="n"/>
      <c r="CV610" s="68" t="n"/>
    </row>
    <row r="611" ht="31.5" customFormat="1" customHeight="1" s="69">
      <c r="A611" s="56" t="n"/>
      <c r="B611" s="57" t="n"/>
      <c r="C611" s="57" t="n"/>
      <c r="D611" s="57" t="n"/>
      <c r="E611" s="57" t="n"/>
      <c r="F611" s="58" t="n"/>
      <c r="G611" s="59" t="n"/>
      <c r="H611" s="59" t="n"/>
      <c r="I611" s="59" t="n"/>
      <c r="J611" s="59" t="n"/>
      <c r="K611" s="153" t="n"/>
      <c r="L611" s="154" t="n"/>
      <c r="M611" s="155" t="n"/>
      <c r="N611" s="94" t="n"/>
      <c r="O611" s="94" t="n"/>
      <c r="P611" s="94" t="n"/>
      <c r="Q611" s="94" t="n"/>
      <c r="R611" s="94" t="n"/>
      <c r="S611" s="60" t="n"/>
      <c r="T611" s="60" t="n"/>
      <c r="U611" s="94" t="n"/>
      <c r="V611" s="94" t="n"/>
      <c r="W611" s="94" t="n"/>
      <c r="X611" s="94" t="n"/>
      <c r="Y611" s="94" t="n"/>
      <c r="Z611" s="60" t="n"/>
      <c r="AA611" s="60" t="n"/>
      <c r="AB611" s="94" t="n"/>
      <c r="AC611" s="94" t="n"/>
      <c r="AD611" s="94" t="n"/>
      <c r="AE611" s="94" t="n"/>
      <c r="AF611" s="94" t="n"/>
      <c r="AG611" s="60" t="n"/>
      <c r="AH611" s="60" t="n"/>
      <c r="AI611" s="61" t="n"/>
      <c r="AJ611" s="62" t="n"/>
      <c r="AK611" s="63" t="n"/>
      <c r="AL611" s="60" t="n"/>
      <c r="AM611" s="60" t="n"/>
      <c r="AN611" s="64" t="n"/>
      <c r="AO611" s="64" t="n"/>
      <c r="AP611" s="64" t="n"/>
      <c r="AQ611" s="64" t="n"/>
      <c r="AR611" s="64" t="n"/>
      <c r="AS611" s="64" t="n"/>
      <c r="AT611" s="64" t="n"/>
      <c r="AU611" s="64" t="n"/>
      <c r="AV611" s="64" t="n"/>
      <c r="AW611" s="65" t="n"/>
      <c r="AX611" s="66" t="n"/>
      <c r="AY611" s="461" t="n"/>
      <c r="AZ611" s="67" t="n"/>
      <c r="BA611" s="66" t="n"/>
      <c r="BB611" s="66" t="n"/>
      <c r="BC611" s="66" t="n"/>
      <c r="BD611" s="66" t="n"/>
      <c r="BE611" s="66" t="n"/>
      <c r="BF611" s="24" t="n"/>
      <c r="BG611" s="68" t="n"/>
      <c r="BH611" s="68" t="n"/>
      <c r="BI611" s="68" t="n"/>
      <c r="BJ611" s="68" t="n"/>
      <c r="BK611" s="68" t="n"/>
      <c r="BL611" s="68" t="n"/>
      <c r="BM611" s="68" t="n"/>
      <c r="BN611" s="68" t="n"/>
      <c r="BO611" s="68" t="n"/>
      <c r="BP611" s="68" t="n"/>
      <c r="BQ611" s="68" t="n"/>
      <c r="BR611" s="68" t="n"/>
      <c r="BS611" s="68" t="n"/>
      <c r="BT611" s="68" t="n"/>
      <c r="BU611" s="68" t="n"/>
      <c r="BV611" s="68" t="n"/>
      <c r="BW611" s="68" t="n"/>
      <c r="BX611" s="68" t="n"/>
      <c r="BY611" s="68" t="n"/>
      <c r="BZ611" s="68" t="n"/>
      <c r="CA611" s="68" t="n"/>
      <c r="CB611" s="68" t="n"/>
      <c r="CC611" s="68" t="n"/>
      <c r="CD611" s="68" t="n"/>
      <c r="CE611" s="68" t="n"/>
      <c r="CF611" s="68" t="n"/>
      <c r="CG611" s="68" t="n"/>
      <c r="CH611" s="68" t="n"/>
      <c r="CI611" s="68" t="n"/>
      <c r="CJ611" s="68" t="n"/>
      <c r="CK611" s="68" t="n"/>
      <c r="CL611" s="68" t="n"/>
      <c r="CM611" s="68" t="n"/>
      <c r="CN611" s="68" t="n"/>
      <c r="CO611" s="68" t="n"/>
      <c r="CP611" s="68" t="n"/>
      <c r="CQ611" s="68" t="n"/>
      <c r="CR611" s="68" t="n"/>
      <c r="CS611" s="68" t="n"/>
      <c r="CT611" s="68" t="n"/>
      <c r="CU611" s="68" t="n"/>
      <c r="CV611" s="68" t="n"/>
    </row>
    <row r="612" ht="31.5" customFormat="1" customHeight="1" s="69">
      <c r="A612" s="56" t="n"/>
      <c r="B612" s="57" t="n"/>
      <c r="C612" s="57" t="n"/>
      <c r="D612" s="57" t="n"/>
      <c r="E612" s="57" t="n"/>
      <c r="F612" s="58" t="n"/>
      <c r="G612" s="59" t="n"/>
      <c r="H612" s="59" t="n"/>
      <c r="I612" s="59" t="n"/>
      <c r="J612" s="59" t="n"/>
      <c r="K612" s="153" t="n"/>
      <c r="L612" s="154" t="n"/>
      <c r="M612" s="155" t="n"/>
      <c r="N612" s="94" t="n"/>
      <c r="O612" s="94" t="n"/>
      <c r="P612" s="94" t="n"/>
      <c r="Q612" s="94" t="n"/>
      <c r="R612" s="94" t="n"/>
      <c r="S612" s="60" t="n"/>
      <c r="T612" s="60" t="n"/>
      <c r="U612" s="94" t="n"/>
      <c r="V612" s="94" t="n"/>
      <c r="W612" s="94" t="n"/>
      <c r="X612" s="94" t="n"/>
      <c r="Y612" s="94" t="n"/>
      <c r="Z612" s="60" t="n"/>
      <c r="AA612" s="60" t="n"/>
      <c r="AB612" s="94" t="n"/>
      <c r="AC612" s="94" t="n"/>
      <c r="AD612" s="94" t="n"/>
      <c r="AE612" s="94" t="n"/>
      <c r="AF612" s="94" t="n"/>
      <c r="AG612" s="60" t="n"/>
      <c r="AH612" s="60" t="n"/>
      <c r="AI612" s="61" t="n"/>
      <c r="AJ612" s="62" t="n"/>
      <c r="AK612" s="63" t="n"/>
      <c r="AL612" s="60" t="n"/>
      <c r="AM612" s="60" t="n"/>
      <c r="AN612" s="64" t="n"/>
      <c r="AO612" s="64" t="n"/>
      <c r="AP612" s="64" t="n"/>
      <c r="AQ612" s="64" t="n"/>
      <c r="AR612" s="64" t="n"/>
      <c r="AS612" s="64" t="n"/>
      <c r="AT612" s="64" t="n"/>
      <c r="AU612" s="64" t="n"/>
      <c r="AV612" s="64" t="n"/>
      <c r="AW612" s="65" t="n"/>
      <c r="AX612" s="66" t="n"/>
      <c r="AY612" s="461" t="n"/>
      <c r="AZ612" s="67" t="n"/>
      <c r="BA612" s="66" t="n"/>
      <c r="BB612" s="66" t="n"/>
      <c r="BC612" s="66" t="n"/>
      <c r="BD612" s="66" t="n"/>
      <c r="BE612" s="66" t="n"/>
      <c r="BF612" s="24" t="n"/>
      <c r="BG612" s="68" t="n"/>
      <c r="BH612" s="68" t="n"/>
      <c r="BI612" s="68" t="n"/>
      <c r="BJ612" s="68" t="n"/>
      <c r="BK612" s="68" t="n"/>
      <c r="BL612" s="68" t="n"/>
      <c r="BM612" s="68" t="n"/>
      <c r="BN612" s="68" t="n"/>
      <c r="BO612" s="68" t="n"/>
      <c r="BP612" s="68" t="n"/>
      <c r="BQ612" s="68" t="n"/>
      <c r="BR612" s="68" t="n"/>
      <c r="BS612" s="68" t="n"/>
      <c r="BT612" s="68" t="n"/>
      <c r="BU612" s="68" t="n"/>
      <c r="BV612" s="68" t="n"/>
      <c r="BW612" s="68" t="n"/>
      <c r="BX612" s="68" t="n"/>
      <c r="BY612" s="68" t="n"/>
      <c r="BZ612" s="68" t="n"/>
      <c r="CA612" s="68" t="n"/>
      <c r="CB612" s="68" t="n"/>
      <c r="CC612" s="68" t="n"/>
      <c r="CD612" s="68" t="n"/>
      <c r="CE612" s="68" t="n"/>
      <c r="CF612" s="68" t="n"/>
      <c r="CG612" s="68" t="n"/>
      <c r="CH612" s="68" t="n"/>
      <c r="CI612" s="68" t="n"/>
      <c r="CJ612" s="68" t="n"/>
      <c r="CK612" s="68" t="n"/>
      <c r="CL612" s="68" t="n"/>
      <c r="CM612" s="68" t="n"/>
      <c r="CN612" s="68" t="n"/>
      <c r="CO612" s="68" t="n"/>
      <c r="CP612" s="68" t="n"/>
      <c r="CQ612" s="68" t="n"/>
      <c r="CR612" s="68" t="n"/>
      <c r="CS612" s="68" t="n"/>
      <c r="CT612" s="68" t="n"/>
      <c r="CU612" s="68" t="n"/>
      <c r="CV612" s="68" t="n"/>
    </row>
    <row r="613" ht="31.5" customFormat="1" customHeight="1" s="69">
      <c r="A613" s="56" t="n"/>
      <c r="B613" s="57" t="n"/>
      <c r="C613" s="57" t="n"/>
      <c r="D613" s="57" t="n"/>
      <c r="E613" s="57" t="n"/>
      <c r="F613" s="58" t="n"/>
      <c r="G613" s="59" t="n"/>
      <c r="H613" s="59" t="n"/>
      <c r="I613" s="59" t="n"/>
      <c r="J613" s="59" t="n"/>
      <c r="K613" s="153" t="n"/>
      <c r="L613" s="154" t="n"/>
      <c r="M613" s="155" t="n"/>
      <c r="N613" s="94" t="n"/>
      <c r="O613" s="94" t="n"/>
      <c r="P613" s="94" t="n"/>
      <c r="Q613" s="94" t="n"/>
      <c r="R613" s="94" t="n"/>
      <c r="S613" s="60" t="n"/>
      <c r="T613" s="60" t="n"/>
      <c r="U613" s="94" t="n"/>
      <c r="V613" s="94" t="n"/>
      <c r="W613" s="94" t="n"/>
      <c r="X613" s="94" t="n"/>
      <c r="Y613" s="94" t="n"/>
      <c r="Z613" s="60" t="n"/>
      <c r="AA613" s="60" t="n"/>
      <c r="AB613" s="94" t="n"/>
      <c r="AC613" s="94" t="n"/>
      <c r="AD613" s="94" t="n"/>
      <c r="AE613" s="94" t="n"/>
      <c r="AF613" s="94" t="n"/>
      <c r="AG613" s="60" t="n"/>
      <c r="AH613" s="60" t="n"/>
      <c r="AI613" s="61" t="n"/>
      <c r="AJ613" s="62" t="n"/>
      <c r="AK613" s="63" t="n"/>
      <c r="AL613" s="60" t="n"/>
      <c r="AM613" s="60" t="n"/>
      <c r="AN613" s="64" t="n"/>
      <c r="AO613" s="64" t="n"/>
      <c r="AP613" s="64" t="n"/>
      <c r="AQ613" s="64" t="n"/>
      <c r="AR613" s="64" t="n"/>
      <c r="AS613" s="64" t="n"/>
      <c r="AT613" s="64" t="n"/>
      <c r="AU613" s="64" t="n"/>
      <c r="AV613" s="64" t="n"/>
      <c r="AW613" s="65" t="n"/>
      <c r="AX613" s="66" t="n"/>
      <c r="AY613" s="461" t="n"/>
      <c r="AZ613" s="67" t="n"/>
      <c r="BA613" s="66" t="n"/>
      <c r="BB613" s="66" t="n"/>
      <c r="BC613" s="66" t="n"/>
      <c r="BD613" s="66" t="n"/>
      <c r="BE613" s="66" t="n"/>
      <c r="BF613" s="24" t="n"/>
      <c r="BG613" s="68" t="n"/>
      <c r="BH613" s="68" t="n"/>
      <c r="BI613" s="68" t="n"/>
      <c r="BJ613" s="68" t="n"/>
      <c r="BK613" s="68" t="n"/>
      <c r="BL613" s="68" t="n"/>
      <c r="BM613" s="68" t="n"/>
      <c r="BN613" s="68" t="n"/>
      <c r="BO613" s="68" t="n"/>
      <c r="BP613" s="68" t="n"/>
      <c r="BQ613" s="68" t="n"/>
      <c r="BR613" s="68" t="n"/>
      <c r="BS613" s="68" t="n"/>
      <c r="BT613" s="68" t="n"/>
      <c r="BU613" s="68" t="n"/>
      <c r="BV613" s="68" t="n"/>
      <c r="BW613" s="68" t="n"/>
      <c r="BX613" s="68" t="n"/>
      <c r="BY613" s="68" t="n"/>
      <c r="BZ613" s="68" t="n"/>
      <c r="CA613" s="68" t="n"/>
      <c r="CB613" s="68" t="n"/>
      <c r="CC613" s="68" t="n"/>
      <c r="CD613" s="68" t="n"/>
      <c r="CE613" s="68" t="n"/>
      <c r="CF613" s="68" t="n"/>
      <c r="CG613" s="68" t="n"/>
      <c r="CH613" s="68" t="n"/>
      <c r="CI613" s="68" t="n"/>
      <c r="CJ613" s="68" t="n"/>
      <c r="CK613" s="68" t="n"/>
      <c r="CL613" s="68" t="n"/>
      <c r="CM613" s="68" t="n"/>
      <c r="CN613" s="68" t="n"/>
      <c r="CO613" s="68" t="n"/>
      <c r="CP613" s="68" t="n"/>
      <c r="CQ613" s="68" t="n"/>
      <c r="CR613" s="68" t="n"/>
      <c r="CS613" s="68" t="n"/>
      <c r="CT613" s="68" t="n"/>
      <c r="CU613" s="68" t="n"/>
      <c r="CV613" s="68" t="n"/>
    </row>
    <row r="614" ht="31.5" customFormat="1" customHeight="1" s="69">
      <c r="A614" s="56" t="n"/>
      <c r="B614" s="57" t="n"/>
      <c r="C614" s="57" t="n"/>
      <c r="D614" s="57" t="n"/>
      <c r="E614" s="57" t="n"/>
      <c r="F614" s="58" t="n"/>
      <c r="G614" s="59" t="n"/>
      <c r="H614" s="59" t="n"/>
      <c r="I614" s="59" t="n"/>
      <c r="J614" s="59" t="n"/>
      <c r="K614" s="153" t="n"/>
      <c r="L614" s="154" t="n"/>
      <c r="M614" s="155" t="n"/>
      <c r="N614" s="94" t="n"/>
      <c r="O614" s="94" t="n"/>
      <c r="P614" s="94" t="n"/>
      <c r="Q614" s="94" t="n"/>
      <c r="R614" s="94" t="n"/>
      <c r="S614" s="60" t="n"/>
      <c r="T614" s="60" t="n"/>
      <c r="U614" s="94" t="n"/>
      <c r="V614" s="94" t="n"/>
      <c r="W614" s="94" t="n"/>
      <c r="X614" s="94" t="n"/>
      <c r="Y614" s="94" t="n"/>
      <c r="Z614" s="60" t="n"/>
      <c r="AA614" s="60" t="n"/>
      <c r="AB614" s="94" t="n"/>
      <c r="AC614" s="94" t="n"/>
      <c r="AD614" s="94" t="n"/>
      <c r="AE614" s="94" t="n"/>
      <c r="AF614" s="94" t="n"/>
      <c r="AG614" s="60" t="n"/>
      <c r="AH614" s="60" t="n"/>
      <c r="AI614" s="61" t="n"/>
      <c r="AJ614" s="62" t="n"/>
      <c r="AK614" s="63" t="n"/>
      <c r="AL614" s="60" t="n"/>
      <c r="AM614" s="60" t="n"/>
      <c r="AN614" s="64" t="n"/>
      <c r="AO614" s="64" t="n"/>
      <c r="AP614" s="64" t="n"/>
      <c r="AQ614" s="64" t="n"/>
      <c r="AR614" s="64" t="n"/>
      <c r="AS614" s="64" t="n"/>
      <c r="AT614" s="64" t="n"/>
      <c r="AU614" s="64" t="n"/>
      <c r="AV614" s="64" t="n"/>
      <c r="AW614" s="65" t="n"/>
      <c r="AX614" s="66" t="n"/>
      <c r="AY614" s="461" t="n"/>
      <c r="AZ614" s="67" t="n"/>
      <c r="BA614" s="66" t="n"/>
      <c r="BB614" s="66" t="n"/>
      <c r="BC614" s="66" t="n"/>
      <c r="BD614" s="66" t="n"/>
      <c r="BE614" s="66" t="n"/>
      <c r="BF614" s="24" t="n"/>
      <c r="BG614" s="68" t="n"/>
      <c r="BH614" s="68" t="n"/>
      <c r="BI614" s="68" t="n"/>
      <c r="BJ614" s="68" t="n"/>
      <c r="BK614" s="68" t="n"/>
      <c r="BL614" s="68" t="n"/>
      <c r="BM614" s="68" t="n"/>
      <c r="BN614" s="68" t="n"/>
      <c r="BO614" s="68" t="n"/>
      <c r="BP614" s="68" t="n"/>
      <c r="BQ614" s="68" t="n"/>
      <c r="BR614" s="68" t="n"/>
      <c r="BS614" s="68" t="n"/>
      <c r="BT614" s="68" t="n"/>
      <c r="BU614" s="68" t="n"/>
      <c r="BV614" s="68" t="n"/>
      <c r="BW614" s="68" t="n"/>
      <c r="BX614" s="68" t="n"/>
      <c r="BY614" s="68" t="n"/>
      <c r="BZ614" s="68" t="n"/>
      <c r="CA614" s="68" t="n"/>
      <c r="CB614" s="68" t="n"/>
      <c r="CC614" s="68" t="n"/>
      <c r="CD614" s="68" t="n"/>
      <c r="CE614" s="68" t="n"/>
      <c r="CF614" s="68" t="n"/>
      <c r="CG614" s="68" t="n"/>
      <c r="CH614" s="68" t="n"/>
      <c r="CI614" s="68" t="n"/>
      <c r="CJ614" s="68" t="n"/>
      <c r="CK614" s="68" t="n"/>
      <c r="CL614" s="68" t="n"/>
      <c r="CM614" s="68" t="n"/>
      <c r="CN614" s="68" t="n"/>
      <c r="CO614" s="68" t="n"/>
      <c r="CP614" s="68" t="n"/>
      <c r="CQ614" s="68" t="n"/>
      <c r="CR614" s="68" t="n"/>
      <c r="CS614" s="68" t="n"/>
      <c r="CT614" s="68" t="n"/>
      <c r="CU614" s="68" t="n"/>
      <c r="CV614" s="68" t="n"/>
    </row>
    <row r="615" ht="31.5" customFormat="1" customHeight="1" s="69">
      <c r="A615" s="56" t="n"/>
      <c r="B615" s="57" t="n"/>
      <c r="C615" s="57" t="n"/>
      <c r="D615" s="57" t="n"/>
      <c r="E615" s="57" t="n"/>
      <c r="F615" s="58" t="n"/>
      <c r="G615" s="59" t="n"/>
      <c r="H615" s="59" t="n"/>
      <c r="I615" s="59" t="n"/>
      <c r="J615" s="59" t="n"/>
      <c r="K615" s="153" t="n"/>
      <c r="L615" s="154" t="n"/>
      <c r="M615" s="155" t="n"/>
      <c r="N615" s="94" t="n"/>
      <c r="O615" s="94" t="n"/>
      <c r="P615" s="94" t="n"/>
      <c r="Q615" s="94" t="n"/>
      <c r="R615" s="94" t="n"/>
      <c r="S615" s="60" t="n"/>
      <c r="T615" s="60" t="n"/>
      <c r="U615" s="94" t="n"/>
      <c r="V615" s="94" t="n"/>
      <c r="W615" s="94" t="n"/>
      <c r="X615" s="94" t="n"/>
      <c r="Y615" s="94" t="n"/>
      <c r="Z615" s="60" t="n"/>
      <c r="AA615" s="60" t="n"/>
      <c r="AB615" s="94" t="n"/>
      <c r="AC615" s="94" t="n"/>
      <c r="AD615" s="94" t="n"/>
      <c r="AE615" s="94" t="n"/>
      <c r="AF615" s="94" t="n"/>
      <c r="AG615" s="60" t="n"/>
      <c r="AH615" s="60" t="n"/>
      <c r="AI615" s="61" t="n"/>
      <c r="AJ615" s="62" t="n"/>
      <c r="AK615" s="63" t="n"/>
      <c r="AL615" s="60" t="n"/>
      <c r="AM615" s="60" t="n"/>
      <c r="AN615" s="64" t="n"/>
      <c r="AO615" s="64" t="n"/>
      <c r="AP615" s="64" t="n"/>
      <c r="AQ615" s="64" t="n"/>
      <c r="AR615" s="64" t="n"/>
      <c r="AS615" s="64" t="n"/>
      <c r="AT615" s="64" t="n"/>
      <c r="AU615" s="64" t="n"/>
      <c r="AV615" s="64" t="n"/>
      <c r="AW615" s="65" t="n"/>
      <c r="AX615" s="66" t="n"/>
      <c r="AY615" s="461" t="n"/>
      <c r="AZ615" s="67" t="n"/>
      <c r="BA615" s="66" t="n"/>
      <c r="BB615" s="66" t="n"/>
      <c r="BC615" s="66" t="n"/>
      <c r="BD615" s="66" t="n"/>
      <c r="BE615" s="66" t="n"/>
      <c r="BF615" s="24" t="n"/>
      <c r="BG615" s="68" t="n"/>
      <c r="BH615" s="68" t="n"/>
      <c r="BI615" s="68" t="n"/>
      <c r="BJ615" s="68" t="n"/>
      <c r="BK615" s="68" t="n"/>
      <c r="BL615" s="68" t="n"/>
      <c r="BM615" s="68" t="n"/>
      <c r="BN615" s="68" t="n"/>
      <c r="BO615" s="68" t="n"/>
      <c r="BP615" s="68" t="n"/>
      <c r="BQ615" s="68" t="n"/>
      <c r="BR615" s="68" t="n"/>
      <c r="BS615" s="68" t="n"/>
      <c r="BT615" s="68" t="n"/>
      <c r="BU615" s="68" t="n"/>
      <c r="BV615" s="68" t="n"/>
      <c r="BW615" s="68" t="n"/>
      <c r="BX615" s="68" t="n"/>
      <c r="BY615" s="68" t="n"/>
      <c r="BZ615" s="68" t="n"/>
      <c r="CA615" s="68" t="n"/>
      <c r="CB615" s="68" t="n"/>
      <c r="CC615" s="68" t="n"/>
      <c r="CD615" s="68" t="n"/>
      <c r="CE615" s="68" t="n"/>
      <c r="CF615" s="68" t="n"/>
      <c r="CG615" s="68" t="n"/>
      <c r="CH615" s="68" t="n"/>
      <c r="CI615" s="68" t="n"/>
      <c r="CJ615" s="68" t="n"/>
      <c r="CK615" s="68" t="n"/>
      <c r="CL615" s="68" t="n"/>
      <c r="CM615" s="68" t="n"/>
      <c r="CN615" s="68" t="n"/>
      <c r="CO615" s="68" t="n"/>
      <c r="CP615" s="68" t="n"/>
      <c r="CQ615" s="68" t="n"/>
      <c r="CR615" s="68" t="n"/>
      <c r="CS615" s="68" t="n"/>
      <c r="CT615" s="68" t="n"/>
      <c r="CU615" s="68" t="n"/>
      <c r="CV615" s="68" t="n"/>
    </row>
    <row r="616" ht="31.5" customFormat="1" customHeight="1" s="69">
      <c r="A616" s="56" t="n"/>
      <c r="B616" s="57" t="n"/>
      <c r="C616" s="57" t="n"/>
      <c r="D616" s="57" t="n"/>
      <c r="E616" s="57" t="n"/>
      <c r="F616" s="58" t="n"/>
      <c r="G616" s="59" t="n"/>
      <c r="H616" s="59" t="n"/>
      <c r="I616" s="59" t="n"/>
      <c r="J616" s="59" t="n"/>
      <c r="K616" s="153" t="n"/>
      <c r="L616" s="154" t="n"/>
      <c r="M616" s="155" t="n"/>
      <c r="N616" s="94" t="n"/>
      <c r="O616" s="94" t="n"/>
      <c r="P616" s="94" t="n"/>
      <c r="Q616" s="94" t="n"/>
      <c r="R616" s="94" t="n"/>
      <c r="S616" s="60" t="n"/>
      <c r="T616" s="60" t="n"/>
      <c r="U616" s="94" t="n"/>
      <c r="V616" s="94" t="n"/>
      <c r="W616" s="94" t="n"/>
      <c r="X616" s="94" t="n"/>
      <c r="Y616" s="94" t="n"/>
      <c r="Z616" s="60" t="n"/>
      <c r="AA616" s="60" t="n"/>
      <c r="AB616" s="94" t="n"/>
      <c r="AC616" s="94" t="n"/>
      <c r="AD616" s="94" t="n"/>
      <c r="AE616" s="94" t="n"/>
      <c r="AF616" s="94" t="n"/>
      <c r="AG616" s="60" t="n"/>
      <c r="AH616" s="60" t="n"/>
      <c r="AI616" s="61" t="n"/>
      <c r="AJ616" s="62" t="n"/>
      <c r="AK616" s="63" t="n"/>
      <c r="AL616" s="60" t="n"/>
      <c r="AM616" s="60" t="n"/>
      <c r="AN616" s="64" t="n"/>
      <c r="AO616" s="64" t="n"/>
      <c r="AP616" s="64" t="n"/>
      <c r="AQ616" s="64" t="n"/>
      <c r="AR616" s="64" t="n"/>
      <c r="AS616" s="64" t="n"/>
      <c r="AT616" s="64" t="n"/>
      <c r="AU616" s="64" t="n"/>
      <c r="AV616" s="64" t="n"/>
      <c r="AW616" s="65" t="n"/>
      <c r="AX616" s="66" t="n"/>
      <c r="AY616" s="461" t="n"/>
      <c r="AZ616" s="67" t="n"/>
      <c r="BA616" s="66" t="n"/>
      <c r="BB616" s="66" t="n"/>
      <c r="BC616" s="66" t="n"/>
      <c r="BD616" s="66" t="n"/>
      <c r="BE616" s="66" t="n"/>
      <c r="BF616" s="24" t="n"/>
      <c r="BG616" s="68" t="n"/>
      <c r="BH616" s="68" t="n"/>
      <c r="BI616" s="68" t="n"/>
      <c r="BJ616" s="68" t="n"/>
      <c r="BK616" s="68" t="n"/>
      <c r="BL616" s="68" t="n"/>
      <c r="BM616" s="68" t="n"/>
      <c r="BN616" s="68" t="n"/>
      <c r="BO616" s="68" t="n"/>
      <c r="BP616" s="68" t="n"/>
      <c r="BQ616" s="68" t="n"/>
      <c r="BR616" s="68" t="n"/>
      <c r="BS616" s="68" t="n"/>
      <c r="BT616" s="68" t="n"/>
      <c r="BU616" s="68" t="n"/>
      <c r="BV616" s="68" t="n"/>
      <c r="BW616" s="68" t="n"/>
      <c r="BX616" s="68" t="n"/>
      <c r="BY616" s="68" t="n"/>
      <c r="BZ616" s="68" t="n"/>
      <c r="CA616" s="68" t="n"/>
      <c r="CB616" s="68" t="n"/>
      <c r="CC616" s="68" t="n"/>
      <c r="CD616" s="68" t="n"/>
      <c r="CE616" s="68" t="n"/>
      <c r="CF616" s="68" t="n"/>
      <c r="CG616" s="68" t="n"/>
      <c r="CH616" s="68" t="n"/>
      <c r="CI616" s="68" t="n"/>
      <c r="CJ616" s="68" t="n"/>
      <c r="CK616" s="68" t="n"/>
      <c r="CL616" s="68" t="n"/>
      <c r="CM616" s="68" t="n"/>
      <c r="CN616" s="68" t="n"/>
      <c r="CO616" s="68" t="n"/>
      <c r="CP616" s="68" t="n"/>
      <c r="CQ616" s="68" t="n"/>
      <c r="CR616" s="68" t="n"/>
      <c r="CS616" s="68" t="n"/>
      <c r="CT616" s="68" t="n"/>
      <c r="CU616" s="68" t="n"/>
      <c r="CV616" s="68" t="n"/>
    </row>
    <row r="617" ht="31.5" customFormat="1" customHeight="1" s="69">
      <c r="A617" s="56" t="n"/>
      <c r="B617" s="57" t="n"/>
      <c r="C617" s="57" t="n"/>
      <c r="D617" s="57" t="n"/>
      <c r="E617" s="57" t="n"/>
      <c r="F617" s="58" t="n"/>
      <c r="G617" s="59" t="n"/>
      <c r="H617" s="59" t="n"/>
      <c r="I617" s="59" t="n"/>
      <c r="J617" s="59" t="n"/>
      <c r="K617" s="153" t="n"/>
      <c r="L617" s="154" t="n"/>
      <c r="M617" s="155" t="n"/>
      <c r="N617" s="94" t="n"/>
      <c r="O617" s="94" t="n"/>
      <c r="P617" s="94" t="n"/>
      <c r="Q617" s="94" t="n"/>
      <c r="R617" s="94" t="n"/>
      <c r="S617" s="60" t="n"/>
      <c r="T617" s="60" t="n"/>
      <c r="U617" s="94" t="n"/>
      <c r="V617" s="94" t="n"/>
      <c r="W617" s="94" t="n"/>
      <c r="X617" s="94" t="n"/>
      <c r="Y617" s="94" t="n"/>
      <c r="Z617" s="60" t="n"/>
      <c r="AA617" s="60" t="n"/>
      <c r="AB617" s="94" t="n"/>
      <c r="AC617" s="94" t="n"/>
      <c r="AD617" s="94" t="n"/>
      <c r="AE617" s="94" t="n"/>
      <c r="AF617" s="94" t="n"/>
      <c r="AG617" s="60" t="n"/>
      <c r="AH617" s="60" t="n"/>
      <c r="AI617" s="61" t="n"/>
      <c r="AJ617" s="62" t="n"/>
      <c r="AK617" s="63" t="n"/>
      <c r="AL617" s="60" t="n"/>
      <c r="AM617" s="60" t="n"/>
      <c r="AN617" s="64" t="n"/>
      <c r="AO617" s="64" t="n"/>
      <c r="AP617" s="64" t="n"/>
      <c r="AQ617" s="64" t="n"/>
      <c r="AR617" s="64" t="n"/>
      <c r="AS617" s="64" t="n"/>
      <c r="AT617" s="64" t="n"/>
      <c r="AU617" s="64" t="n"/>
      <c r="AV617" s="64" t="n"/>
      <c r="AW617" s="65" t="n"/>
      <c r="AX617" s="66" t="n"/>
      <c r="AY617" s="461" t="n"/>
      <c r="AZ617" s="67" t="n"/>
      <c r="BA617" s="66" t="n"/>
      <c r="BB617" s="66" t="n"/>
      <c r="BC617" s="66" t="n"/>
      <c r="BD617" s="66" t="n"/>
      <c r="BE617" s="66" t="n"/>
      <c r="BF617" s="24" t="n"/>
      <c r="BG617" s="68" t="n"/>
      <c r="BH617" s="68" t="n"/>
      <c r="BI617" s="68" t="n"/>
      <c r="BJ617" s="68" t="n"/>
      <c r="BK617" s="68" t="n"/>
      <c r="BL617" s="68" t="n"/>
      <c r="BM617" s="68" t="n"/>
      <c r="BN617" s="68" t="n"/>
      <c r="BO617" s="68" t="n"/>
      <c r="BP617" s="68" t="n"/>
      <c r="BQ617" s="68" t="n"/>
      <c r="BR617" s="68" t="n"/>
      <c r="BS617" s="68" t="n"/>
      <c r="BT617" s="68" t="n"/>
      <c r="BU617" s="68" t="n"/>
      <c r="BV617" s="68" t="n"/>
      <c r="BW617" s="68" t="n"/>
      <c r="BX617" s="68" t="n"/>
      <c r="BY617" s="68" t="n"/>
      <c r="BZ617" s="68" t="n"/>
      <c r="CA617" s="68" t="n"/>
      <c r="CB617" s="68" t="n"/>
      <c r="CC617" s="68" t="n"/>
      <c r="CD617" s="68" t="n"/>
      <c r="CE617" s="68" t="n"/>
      <c r="CF617" s="68" t="n"/>
      <c r="CG617" s="68" t="n"/>
      <c r="CH617" s="68" t="n"/>
      <c r="CI617" s="68" t="n"/>
      <c r="CJ617" s="68" t="n"/>
      <c r="CK617" s="68" t="n"/>
      <c r="CL617" s="68" t="n"/>
      <c r="CM617" s="68" t="n"/>
      <c r="CN617" s="68" t="n"/>
      <c r="CO617" s="68" t="n"/>
      <c r="CP617" s="68" t="n"/>
      <c r="CQ617" s="68" t="n"/>
      <c r="CR617" s="68" t="n"/>
      <c r="CS617" s="68" t="n"/>
      <c r="CT617" s="68" t="n"/>
      <c r="CU617" s="68" t="n"/>
      <c r="CV617" s="68" t="n"/>
    </row>
    <row r="618" ht="31.5" customFormat="1" customHeight="1" s="69">
      <c r="A618" s="56" t="n"/>
      <c r="B618" s="57" t="n"/>
      <c r="C618" s="57" t="n"/>
      <c r="D618" s="57" t="n"/>
      <c r="E618" s="57" t="n"/>
      <c r="F618" s="58" t="n"/>
      <c r="G618" s="59" t="n"/>
      <c r="H618" s="59" t="n"/>
      <c r="I618" s="59" t="n"/>
      <c r="J618" s="59" t="n"/>
      <c r="K618" s="153" t="n"/>
      <c r="L618" s="154" t="n"/>
      <c r="M618" s="155" t="n"/>
      <c r="N618" s="94" t="n"/>
      <c r="O618" s="94" t="n"/>
      <c r="P618" s="94" t="n"/>
      <c r="Q618" s="94" t="n"/>
      <c r="R618" s="94" t="n"/>
      <c r="S618" s="60" t="n"/>
      <c r="T618" s="60" t="n"/>
      <c r="U618" s="94" t="n"/>
      <c r="V618" s="94" t="n"/>
      <c r="W618" s="94" t="n"/>
      <c r="X618" s="94" t="n"/>
      <c r="Y618" s="94" t="n"/>
      <c r="Z618" s="60" t="n"/>
      <c r="AA618" s="60" t="n"/>
      <c r="AB618" s="94" t="n"/>
      <c r="AC618" s="94" t="n"/>
      <c r="AD618" s="94" t="n"/>
      <c r="AE618" s="94" t="n"/>
      <c r="AF618" s="94" t="n"/>
      <c r="AG618" s="60" t="n"/>
      <c r="AH618" s="60" t="n"/>
      <c r="AI618" s="61" t="n"/>
      <c r="AJ618" s="62" t="n"/>
      <c r="AK618" s="63" t="n"/>
      <c r="AL618" s="60" t="n"/>
      <c r="AM618" s="60" t="n"/>
      <c r="AN618" s="64" t="n"/>
      <c r="AO618" s="64" t="n"/>
      <c r="AP618" s="64" t="n"/>
      <c r="AQ618" s="64" t="n"/>
      <c r="AR618" s="64" t="n"/>
      <c r="AS618" s="64" t="n"/>
      <c r="AT618" s="64" t="n"/>
      <c r="AU618" s="64" t="n"/>
      <c r="AV618" s="64" t="n"/>
      <c r="AW618" s="65" t="n"/>
      <c r="AX618" s="66" t="n"/>
      <c r="AY618" s="461" t="n"/>
      <c r="AZ618" s="67" t="n"/>
      <c r="BA618" s="66" t="n"/>
      <c r="BB618" s="66" t="n"/>
      <c r="BC618" s="66" t="n"/>
      <c r="BD618" s="66" t="n"/>
      <c r="BE618" s="66" t="n"/>
      <c r="BF618" s="24" t="n"/>
      <c r="BG618" s="68" t="n"/>
      <c r="BH618" s="68" t="n"/>
      <c r="BI618" s="68" t="n"/>
      <c r="BJ618" s="68" t="n"/>
      <c r="BK618" s="68" t="n"/>
      <c r="BL618" s="68" t="n"/>
      <c r="BM618" s="68" t="n"/>
      <c r="BN618" s="68" t="n"/>
      <c r="BO618" s="68" t="n"/>
      <c r="BP618" s="68" t="n"/>
      <c r="BQ618" s="68" t="n"/>
      <c r="BR618" s="68" t="n"/>
      <c r="BS618" s="68" t="n"/>
      <c r="BT618" s="68" t="n"/>
      <c r="BU618" s="68" t="n"/>
      <c r="BV618" s="68" t="n"/>
      <c r="BW618" s="68" t="n"/>
      <c r="BX618" s="68" t="n"/>
      <c r="BY618" s="68" t="n"/>
      <c r="BZ618" s="68" t="n"/>
      <c r="CA618" s="68" t="n"/>
      <c r="CB618" s="68" t="n"/>
      <c r="CC618" s="68" t="n"/>
      <c r="CD618" s="68" t="n"/>
      <c r="CE618" s="68" t="n"/>
      <c r="CF618" s="68" t="n"/>
      <c r="CG618" s="68" t="n"/>
      <c r="CH618" s="68" t="n"/>
      <c r="CI618" s="68" t="n"/>
      <c r="CJ618" s="68" t="n"/>
      <c r="CK618" s="68" t="n"/>
      <c r="CL618" s="68" t="n"/>
      <c r="CM618" s="68" t="n"/>
      <c r="CN618" s="68" t="n"/>
      <c r="CO618" s="68" t="n"/>
      <c r="CP618" s="68" t="n"/>
      <c r="CQ618" s="68" t="n"/>
      <c r="CR618" s="68" t="n"/>
      <c r="CS618" s="68" t="n"/>
      <c r="CT618" s="68" t="n"/>
      <c r="CU618" s="68" t="n"/>
      <c r="CV618" s="68" t="n"/>
    </row>
    <row r="619" ht="31.5" customFormat="1" customHeight="1" s="69">
      <c r="A619" s="56" t="n"/>
      <c r="B619" s="57" t="n"/>
      <c r="C619" s="57" t="n"/>
      <c r="D619" s="57" t="n"/>
      <c r="E619" s="57" t="n"/>
      <c r="F619" s="58" t="n"/>
      <c r="G619" s="59" t="n"/>
      <c r="H619" s="59" t="n"/>
      <c r="I619" s="59" t="n"/>
      <c r="J619" s="59" t="n"/>
      <c r="K619" s="153" t="n"/>
      <c r="L619" s="154" t="n"/>
      <c r="M619" s="155" t="n"/>
      <c r="N619" s="94" t="n"/>
      <c r="O619" s="94" t="n"/>
      <c r="P619" s="94" t="n"/>
      <c r="Q619" s="94" t="n"/>
      <c r="R619" s="94" t="n"/>
      <c r="S619" s="60" t="n"/>
      <c r="T619" s="60" t="n"/>
      <c r="U619" s="94" t="n"/>
      <c r="V619" s="94" t="n"/>
      <c r="W619" s="94" t="n"/>
      <c r="X619" s="94" t="n"/>
      <c r="Y619" s="94" t="n"/>
      <c r="Z619" s="60" t="n"/>
      <c r="AA619" s="60" t="n"/>
      <c r="AB619" s="94" t="n"/>
      <c r="AC619" s="94" t="n"/>
      <c r="AD619" s="94" t="n"/>
      <c r="AE619" s="94" t="n"/>
      <c r="AF619" s="94" t="n"/>
      <c r="AG619" s="60" t="n"/>
      <c r="AH619" s="60" t="n"/>
      <c r="AI619" s="61" t="n"/>
      <c r="AJ619" s="62" t="n"/>
      <c r="AK619" s="63" t="n"/>
      <c r="AL619" s="60" t="n"/>
      <c r="AM619" s="60" t="n"/>
      <c r="AN619" s="64" t="n"/>
      <c r="AO619" s="64" t="n"/>
      <c r="AP619" s="64" t="n"/>
      <c r="AQ619" s="64" t="n"/>
      <c r="AR619" s="64" t="n"/>
      <c r="AS619" s="64" t="n"/>
      <c r="AT619" s="64" t="n"/>
      <c r="AU619" s="64" t="n"/>
      <c r="AV619" s="64" t="n"/>
      <c r="AW619" s="65" t="n"/>
      <c r="AX619" s="66" t="n"/>
      <c r="AY619" s="461" t="n"/>
      <c r="AZ619" s="67" t="n"/>
      <c r="BA619" s="66" t="n"/>
      <c r="BB619" s="66" t="n"/>
      <c r="BC619" s="66" t="n"/>
      <c r="BD619" s="66" t="n"/>
      <c r="BE619" s="66" t="n"/>
      <c r="BF619" s="24" t="n"/>
      <c r="BG619" s="68" t="n"/>
      <c r="BH619" s="68" t="n"/>
      <c r="BI619" s="68" t="n"/>
      <c r="BJ619" s="68" t="n"/>
      <c r="BK619" s="68" t="n"/>
      <c r="BL619" s="68" t="n"/>
      <c r="BM619" s="68" t="n"/>
      <c r="BN619" s="68" t="n"/>
      <c r="BO619" s="68" t="n"/>
      <c r="BP619" s="68" t="n"/>
      <c r="BQ619" s="68" t="n"/>
      <c r="BR619" s="68" t="n"/>
      <c r="BS619" s="68" t="n"/>
      <c r="BT619" s="68" t="n"/>
      <c r="BU619" s="68" t="n"/>
      <c r="BV619" s="68" t="n"/>
      <c r="BW619" s="68" t="n"/>
      <c r="BX619" s="68" t="n"/>
      <c r="BY619" s="68" t="n"/>
      <c r="BZ619" s="68" t="n"/>
      <c r="CA619" s="68" t="n"/>
      <c r="CB619" s="68" t="n"/>
      <c r="CC619" s="68" t="n"/>
      <c r="CD619" s="68" t="n"/>
      <c r="CE619" s="68" t="n"/>
      <c r="CF619" s="68" t="n"/>
      <c r="CG619" s="68" t="n"/>
      <c r="CH619" s="68" t="n"/>
      <c r="CI619" s="68" t="n"/>
      <c r="CJ619" s="68" t="n"/>
      <c r="CK619" s="68" t="n"/>
      <c r="CL619" s="68" t="n"/>
      <c r="CM619" s="68" t="n"/>
      <c r="CN619" s="68" t="n"/>
      <c r="CO619" s="68" t="n"/>
      <c r="CP619" s="68" t="n"/>
      <c r="CQ619" s="68" t="n"/>
      <c r="CR619" s="68" t="n"/>
      <c r="CS619" s="68" t="n"/>
      <c r="CT619" s="68" t="n"/>
      <c r="CU619" s="68" t="n"/>
      <c r="CV619" s="68" t="n"/>
    </row>
    <row r="620" ht="31.5" customFormat="1" customHeight="1" s="69">
      <c r="A620" s="56" t="n"/>
      <c r="B620" s="57" t="n"/>
      <c r="C620" s="57" t="n"/>
      <c r="D620" s="57" t="n"/>
      <c r="E620" s="57" t="n"/>
      <c r="F620" s="58" t="n"/>
      <c r="G620" s="59" t="n"/>
      <c r="H620" s="59" t="n"/>
      <c r="I620" s="59" t="n"/>
      <c r="J620" s="59" t="n"/>
      <c r="K620" s="153" t="n"/>
      <c r="L620" s="154" t="n"/>
      <c r="M620" s="155" t="n"/>
      <c r="N620" s="94" t="n"/>
      <c r="O620" s="94" t="n"/>
      <c r="P620" s="94" t="n"/>
      <c r="Q620" s="94" t="n"/>
      <c r="R620" s="94" t="n"/>
      <c r="S620" s="60" t="n"/>
      <c r="T620" s="60" t="n"/>
      <c r="U620" s="94" t="n"/>
      <c r="V620" s="94" t="n"/>
      <c r="W620" s="94" t="n"/>
      <c r="X620" s="94" t="n"/>
      <c r="Y620" s="94" t="n"/>
      <c r="Z620" s="60" t="n"/>
      <c r="AA620" s="60" t="n"/>
      <c r="AB620" s="94" t="n"/>
      <c r="AC620" s="94" t="n"/>
      <c r="AD620" s="94" t="n"/>
      <c r="AE620" s="94" t="n"/>
      <c r="AF620" s="94" t="n"/>
      <c r="AG620" s="60" t="n"/>
      <c r="AH620" s="60" t="n"/>
      <c r="AI620" s="61" t="n"/>
      <c r="AJ620" s="62" t="n"/>
      <c r="AK620" s="63" t="n"/>
      <c r="AL620" s="60" t="n"/>
      <c r="AM620" s="60" t="n"/>
      <c r="AN620" s="64" t="n"/>
      <c r="AO620" s="64" t="n"/>
      <c r="AP620" s="64" t="n"/>
      <c r="AQ620" s="64" t="n"/>
      <c r="AR620" s="64" t="n"/>
      <c r="AS620" s="64" t="n"/>
      <c r="AT620" s="64" t="n"/>
      <c r="AU620" s="64" t="n"/>
      <c r="AV620" s="64" t="n"/>
      <c r="AW620" s="65" t="n"/>
      <c r="AX620" s="66" t="n"/>
      <c r="AY620" s="461" t="n"/>
      <c r="AZ620" s="67" t="n"/>
      <c r="BA620" s="66" t="n"/>
      <c r="BB620" s="66" t="n"/>
      <c r="BC620" s="66" t="n"/>
      <c r="BD620" s="66" t="n"/>
      <c r="BE620" s="66" t="n"/>
      <c r="BF620" s="24" t="n"/>
      <c r="BG620" s="68" t="n"/>
      <c r="BH620" s="68" t="n"/>
      <c r="BI620" s="68" t="n"/>
      <c r="BJ620" s="68" t="n"/>
      <c r="BK620" s="68" t="n"/>
      <c r="BL620" s="68" t="n"/>
      <c r="BM620" s="68" t="n"/>
      <c r="BN620" s="68" t="n"/>
      <c r="BO620" s="68" t="n"/>
      <c r="BP620" s="68" t="n"/>
      <c r="BQ620" s="68" t="n"/>
      <c r="BR620" s="68" t="n"/>
      <c r="BS620" s="68" t="n"/>
      <c r="BT620" s="68" t="n"/>
      <c r="BU620" s="68" t="n"/>
      <c r="BV620" s="68" t="n"/>
      <c r="BW620" s="68" t="n"/>
      <c r="BX620" s="68" t="n"/>
      <c r="BY620" s="68" t="n"/>
      <c r="BZ620" s="68" t="n"/>
      <c r="CA620" s="68" t="n"/>
      <c r="CB620" s="68" t="n"/>
      <c r="CC620" s="68" t="n"/>
      <c r="CD620" s="68" t="n"/>
      <c r="CE620" s="68" t="n"/>
      <c r="CF620" s="68" t="n"/>
      <c r="CG620" s="68" t="n"/>
      <c r="CH620" s="68" t="n"/>
      <c r="CI620" s="68" t="n"/>
      <c r="CJ620" s="68" t="n"/>
      <c r="CK620" s="68" t="n"/>
      <c r="CL620" s="68" t="n"/>
      <c r="CM620" s="68" t="n"/>
      <c r="CN620" s="68" t="n"/>
      <c r="CO620" s="68" t="n"/>
      <c r="CP620" s="68" t="n"/>
      <c r="CQ620" s="68" t="n"/>
      <c r="CR620" s="68" t="n"/>
      <c r="CS620" s="68" t="n"/>
      <c r="CT620" s="68" t="n"/>
      <c r="CU620" s="68" t="n"/>
      <c r="CV620" s="68" t="n"/>
    </row>
    <row r="621" ht="31.5" customFormat="1" customHeight="1" s="69">
      <c r="A621" s="56" t="n"/>
      <c r="B621" s="57" t="n"/>
      <c r="C621" s="57" t="n"/>
      <c r="D621" s="57" t="n"/>
      <c r="E621" s="57" t="n"/>
      <c r="F621" s="58" t="n"/>
      <c r="G621" s="59" t="n"/>
      <c r="H621" s="59" t="n"/>
      <c r="I621" s="59" t="n"/>
      <c r="J621" s="59" t="n"/>
      <c r="K621" s="153" t="n"/>
      <c r="L621" s="154" t="n"/>
      <c r="M621" s="155" t="n"/>
      <c r="N621" s="94" t="n"/>
      <c r="O621" s="94" t="n"/>
      <c r="P621" s="94" t="n"/>
      <c r="Q621" s="94" t="n"/>
      <c r="R621" s="94" t="n"/>
      <c r="S621" s="60" t="n"/>
      <c r="T621" s="60" t="n"/>
      <c r="U621" s="94" t="n"/>
      <c r="V621" s="94" t="n"/>
      <c r="W621" s="94" t="n"/>
      <c r="X621" s="94" t="n"/>
      <c r="Y621" s="94" t="n"/>
      <c r="Z621" s="60" t="n"/>
      <c r="AA621" s="60" t="n"/>
      <c r="AB621" s="94" t="n"/>
      <c r="AC621" s="94" t="n"/>
      <c r="AD621" s="94" t="n"/>
      <c r="AE621" s="94" t="n"/>
      <c r="AF621" s="94" t="n"/>
      <c r="AG621" s="60" t="n"/>
      <c r="AH621" s="60" t="n"/>
      <c r="AI621" s="61" t="n"/>
      <c r="AJ621" s="62" t="n"/>
      <c r="AK621" s="63" t="n"/>
      <c r="AL621" s="60" t="n"/>
      <c r="AM621" s="60" t="n"/>
      <c r="AN621" s="64" t="n"/>
      <c r="AO621" s="64" t="n"/>
      <c r="AP621" s="64" t="n"/>
      <c r="AQ621" s="64" t="n"/>
      <c r="AR621" s="64" t="n"/>
      <c r="AS621" s="64" t="n"/>
      <c r="AT621" s="64" t="n"/>
      <c r="AU621" s="64" t="n"/>
      <c r="AV621" s="64" t="n"/>
      <c r="AW621" s="65" t="n"/>
      <c r="AX621" s="66" t="n"/>
      <c r="AY621" s="461" t="n"/>
      <c r="AZ621" s="67" t="n"/>
      <c r="BA621" s="66" t="n"/>
      <c r="BB621" s="66" t="n"/>
      <c r="BC621" s="66" t="n"/>
      <c r="BD621" s="66" t="n"/>
      <c r="BE621" s="66" t="n"/>
      <c r="BF621" s="24" t="n"/>
      <c r="BG621" s="68" t="n"/>
      <c r="BH621" s="68" t="n"/>
      <c r="BI621" s="68" t="n"/>
      <c r="BJ621" s="68" t="n"/>
      <c r="BK621" s="68" t="n"/>
      <c r="BL621" s="68" t="n"/>
      <c r="BM621" s="68" t="n"/>
      <c r="BN621" s="68" t="n"/>
      <c r="BO621" s="68" t="n"/>
      <c r="BP621" s="68" t="n"/>
      <c r="BQ621" s="68" t="n"/>
      <c r="BR621" s="68" t="n"/>
      <c r="BS621" s="68" t="n"/>
      <c r="BT621" s="68" t="n"/>
      <c r="BU621" s="68" t="n"/>
      <c r="BV621" s="68" t="n"/>
      <c r="BW621" s="68" t="n"/>
      <c r="BX621" s="68" t="n"/>
      <c r="BY621" s="68" t="n"/>
      <c r="BZ621" s="68" t="n"/>
      <c r="CA621" s="68" t="n"/>
      <c r="CB621" s="68" t="n"/>
      <c r="CC621" s="68" t="n"/>
      <c r="CD621" s="68" t="n"/>
      <c r="CE621" s="68" t="n"/>
      <c r="CF621" s="68" t="n"/>
      <c r="CG621" s="68" t="n"/>
      <c r="CH621" s="68" t="n"/>
      <c r="CI621" s="68" t="n"/>
      <c r="CJ621" s="68" t="n"/>
      <c r="CK621" s="68" t="n"/>
      <c r="CL621" s="68" t="n"/>
      <c r="CM621" s="68" t="n"/>
      <c r="CN621" s="68" t="n"/>
      <c r="CO621" s="68" t="n"/>
      <c r="CP621" s="68" t="n"/>
      <c r="CQ621" s="68" t="n"/>
      <c r="CR621" s="68" t="n"/>
      <c r="CS621" s="68" t="n"/>
      <c r="CT621" s="68" t="n"/>
      <c r="CU621" s="68" t="n"/>
      <c r="CV621" s="68" t="n"/>
    </row>
    <row r="622" ht="31.5" customFormat="1" customHeight="1" s="69">
      <c r="A622" s="56" t="n"/>
      <c r="B622" s="57" t="n"/>
      <c r="C622" s="57" t="n"/>
      <c r="D622" s="57" t="n"/>
      <c r="E622" s="57" t="n"/>
      <c r="F622" s="58" t="n"/>
      <c r="G622" s="59" t="n"/>
      <c r="H622" s="59" t="n"/>
      <c r="I622" s="59" t="n"/>
      <c r="J622" s="59" t="n"/>
      <c r="K622" s="153" t="n"/>
      <c r="L622" s="154" t="n"/>
      <c r="M622" s="155" t="n"/>
      <c r="N622" s="94" t="n"/>
      <c r="O622" s="94" t="n"/>
      <c r="P622" s="94" t="n"/>
      <c r="Q622" s="94" t="n"/>
      <c r="R622" s="94" t="n"/>
      <c r="S622" s="60" t="n"/>
      <c r="T622" s="60" t="n"/>
      <c r="U622" s="94" t="n"/>
      <c r="V622" s="94" t="n"/>
      <c r="W622" s="94" t="n"/>
      <c r="X622" s="94" t="n"/>
      <c r="Y622" s="94" t="n"/>
      <c r="Z622" s="60" t="n"/>
      <c r="AA622" s="60" t="n"/>
      <c r="AB622" s="94" t="n"/>
      <c r="AC622" s="94" t="n"/>
      <c r="AD622" s="94" t="n"/>
      <c r="AE622" s="94" t="n"/>
      <c r="AF622" s="94" t="n"/>
      <c r="AG622" s="60" t="n"/>
      <c r="AH622" s="60" t="n"/>
      <c r="AI622" s="61" t="n"/>
      <c r="AJ622" s="62" t="n"/>
      <c r="AK622" s="63" t="n"/>
      <c r="AL622" s="60" t="n"/>
      <c r="AM622" s="60" t="n"/>
      <c r="AN622" s="64" t="n"/>
      <c r="AO622" s="64" t="n"/>
      <c r="AP622" s="64" t="n"/>
      <c r="AQ622" s="64" t="n"/>
      <c r="AR622" s="64" t="n"/>
      <c r="AS622" s="64" t="n"/>
      <c r="AT622" s="64" t="n"/>
      <c r="AU622" s="64" t="n"/>
      <c r="AV622" s="64" t="n"/>
      <c r="AW622" s="65" t="n"/>
      <c r="AX622" s="66" t="n"/>
      <c r="AY622" s="461" t="n"/>
      <c r="AZ622" s="67" t="n"/>
      <c r="BA622" s="66" t="n"/>
      <c r="BB622" s="66" t="n"/>
      <c r="BC622" s="66" t="n"/>
      <c r="BD622" s="66" t="n"/>
      <c r="BE622" s="66" t="n"/>
      <c r="BF622" s="24" t="n"/>
      <c r="BG622" s="68" t="n"/>
      <c r="BH622" s="68" t="n"/>
      <c r="BI622" s="68" t="n"/>
      <c r="BJ622" s="68" t="n"/>
      <c r="BK622" s="68" t="n"/>
      <c r="BL622" s="68" t="n"/>
      <c r="BM622" s="68" t="n"/>
      <c r="BN622" s="68" t="n"/>
      <c r="BO622" s="68" t="n"/>
      <c r="BP622" s="68" t="n"/>
      <c r="BQ622" s="68" t="n"/>
      <c r="BR622" s="68" t="n"/>
      <c r="BS622" s="68" t="n"/>
      <c r="BT622" s="68" t="n"/>
      <c r="BU622" s="68" t="n"/>
      <c r="BV622" s="68" t="n"/>
      <c r="BW622" s="68" t="n"/>
      <c r="BX622" s="68" t="n"/>
      <c r="BY622" s="68" t="n"/>
      <c r="BZ622" s="68" t="n"/>
      <c r="CA622" s="68" t="n"/>
      <c r="CB622" s="68" t="n"/>
      <c r="CC622" s="68" t="n"/>
      <c r="CD622" s="68" t="n"/>
      <c r="CE622" s="68" t="n"/>
      <c r="CF622" s="68" t="n"/>
      <c r="CG622" s="68" t="n"/>
      <c r="CH622" s="68" t="n"/>
      <c r="CI622" s="68" t="n"/>
      <c r="CJ622" s="68" t="n"/>
      <c r="CK622" s="68" t="n"/>
      <c r="CL622" s="68" t="n"/>
      <c r="CM622" s="68" t="n"/>
      <c r="CN622" s="68" t="n"/>
      <c r="CO622" s="68" t="n"/>
      <c r="CP622" s="68" t="n"/>
      <c r="CQ622" s="68" t="n"/>
      <c r="CR622" s="68" t="n"/>
      <c r="CS622" s="68" t="n"/>
      <c r="CT622" s="68" t="n"/>
      <c r="CU622" s="68" t="n"/>
      <c r="CV622" s="68" t="n"/>
    </row>
    <row r="623" ht="31.5" customFormat="1" customHeight="1" s="69">
      <c r="A623" s="56" t="n"/>
      <c r="B623" s="57" t="n"/>
      <c r="C623" s="57" t="n"/>
      <c r="D623" s="57" t="n"/>
      <c r="E623" s="57" t="n"/>
      <c r="F623" s="58" t="n"/>
      <c r="G623" s="59" t="n"/>
      <c r="H623" s="59" t="n"/>
      <c r="I623" s="59" t="n"/>
      <c r="J623" s="59" t="n"/>
      <c r="K623" s="153" t="n"/>
      <c r="L623" s="154" t="n"/>
      <c r="M623" s="155" t="n"/>
      <c r="N623" s="94" t="n"/>
      <c r="O623" s="94" t="n"/>
      <c r="P623" s="94" t="n"/>
      <c r="Q623" s="94" t="n"/>
      <c r="R623" s="94" t="n"/>
      <c r="S623" s="60" t="n"/>
      <c r="T623" s="60" t="n"/>
      <c r="U623" s="94" t="n"/>
      <c r="V623" s="94" t="n"/>
      <c r="W623" s="94" t="n"/>
      <c r="X623" s="94" t="n"/>
      <c r="Y623" s="94" t="n"/>
      <c r="Z623" s="60" t="n"/>
      <c r="AA623" s="60" t="n"/>
      <c r="AB623" s="94" t="n"/>
      <c r="AC623" s="94" t="n"/>
      <c r="AD623" s="94" t="n"/>
      <c r="AE623" s="94" t="n"/>
      <c r="AF623" s="94" t="n"/>
      <c r="AG623" s="60" t="n"/>
      <c r="AH623" s="60" t="n"/>
      <c r="AI623" s="61" t="n"/>
      <c r="AJ623" s="62" t="n"/>
      <c r="AK623" s="63" t="n"/>
      <c r="AL623" s="60" t="n"/>
      <c r="AM623" s="60" t="n"/>
      <c r="AN623" s="64" t="n"/>
      <c r="AO623" s="64" t="n"/>
      <c r="AP623" s="64" t="n"/>
      <c r="AQ623" s="64" t="n"/>
      <c r="AR623" s="64" t="n"/>
      <c r="AS623" s="64" t="n"/>
      <c r="AT623" s="64" t="n"/>
      <c r="AU623" s="64" t="n"/>
      <c r="AV623" s="64" t="n"/>
      <c r="AW623" s="65" t="n"/>
      <c r="AX623" s="66" t="n"/>
      <c r="AY623" s="461" t="n"/>
      <c r="AZ623" s="67" t="n"/>
      <c r="BA623" s="66" t="n"/>
      <c r="BB623" s="66" t="n"/>
      <c r="BC623" s="66" t="n"/>
      <c r="BD623" s="66" t="n"/>
      <c r="BE623" s="66" t="n"/>
      <c r="BF623" s="24" t="n"/>
      <c r="BG623" s="68" t="n"/>
      <c r="BH623" s="68" t="n"/>
      <c r="BI623" s="68" t="n"/>
      <c r="BJ623" s="68" t="n"/>
      <c r="BK623" s="68" t="n"/>
      <c r="BL623" s="68" t="n"/>
      <c r="BM623" s="68" t="n"/>
      <c r="BN623" s="68" t="n"/>
      <c r="BO623" s="68" t="n"/>
      <c r="BP623" s="68" t="n"/>
      <c r="BQ623" s="68" t="n"/>
      <c r="BR623" s="68" t="n"/>
      <c r="BS623" s="68" t="n"/>
      <c r="BT623" s="68" t="n"/>
      <c r="BU623" s="68" t="n"/>
      <c r="BV623" s="68" t="n"/>
      <c r="BW623" s="68" t="n"/>
      <c r="BX623" s="68" t="n"/>
      <c r="BY623" s="68" t="n"/>
      <c r="BZ623" s="68" t="n"/>
      <c r="CA623" s="68" t="n"/>
      <c r="CB623" s="68" t="n"/>
      <c r="CC623" s="68" t="n"/>
      <c r="CD623" s="68" t="n"/>
      <c r="CE623" s="68" t="n"/>
      <c r="CF623" s="68" t="n"/>
      <c r="CG623" s="68" t="n"/>
      <c r="CH623" s="68" t="n"/>
      <c r="CI623" s="68" t="n"/>
      <c r="CJ623" s="68" t="n"/>
      <c r="CK623" s="68" t="n"/>
      <c r="CL623" s="68" t="n"/>
      <c r="CM623" s="68" t="n"/>
      <c r="CN623" s="68" t="n"/>
      <c r="CO623" s="68" t="n"/>
      <c r="CP623" s="68" t="n"/>
      <c r="CQ623" s="68" t="n"/>
      <c r="CR623" s="68" t="n"/>
      <c r="CS623" s="68" t="n"/>
      <c r="CT623" s="68" t="n"/>
      <c r="CU623" s="68" t="n"/>
      <c r="CV623" s="68" t="n"/>
    </row>
    <row r="624" ht="31.5" customFormat="1" customHeight="1" s="69">
      <c r="A624" s="56" t="n"/>
      <c r="B624" s="57" t="n"/>
      <c r="C624" s="57" t="n"/>
      <c r="D624" s="57" t="n"/>
      <c r="E624" s="57" t="n"/>
      <c r="F624" s="58" t="n"/>
      <c r="G624" s="59" t="n"/>
      <c r="H624" s="59" t="n"/>
      <c r="I624" s="59" t="n"/>
      <c r="J624" s="59" t="n"/>
      <c r="K624" s="153" t="n"/>
      <c r="L624" s="154" t="n"/>
      <c r="M624" s="155" t="n"/>
      <c r="N624" s="94" t="n"/>
      <c r="O624" s="94" t="n"/>
      <c r="P624" s="94" t="n"/>
      <c r="Q624" s="94" t="n"/>
      <c r="R624" s="94" t="n"/>
      <c r="S624" s="60" t="n"/>
      <c r="T624" s="60" t="n"/>
      <c r="U624" s="94" t="n"/>
      <c r="V624" s="94" t="n"/>
      <c r="W624" s="94" t="n"/>
      <c r="X624" s="94" t="n"/>
      <c r="Y624" s="94" t="n"/>
      <c r="Z624" s="60" t="n"/>
      <c r="AA624" s="60" t="n"/>
      <c r="AB624" s="94" t="n"/>
      <c r="AC624" s="94" t="n"/>
      <c r="AD624" s="94" t="n"/>
      <c r="AE624" s="94" t="n"/>
      <c r="AF624" s="94" t="n"/>
      <c r="AG624" s="60" t="n"/>
      <c r="AH624" s="60" t="n"/>
      <c r="AI624" s="61" t="n"/>
      <c r="AJ624" s="62" t="n"/>
      <c r="AK624" s="63" t="n"/>
      <c r="AL624" s="60" t="n"/>
      <c r="AM624" s="60" t="n"/>
      <c r="AN624" s="64" t="n"/>
      <c r="AO624" s="64" t="n"/>
      <c r="AP624" s="64" t="n"/>
      <c r="AQ624" s="64" t="n"/>
      <c r="AR624" s="64" t="n"/>
      <c r="AS624" s="64" t="n"/>
      <c r="AT624" s="64" t="n"/>
      <c r="AU624" s="64" t="n"/>
      <c r="AV624" s="64" t="n"/>
      <c r="AW624" s="65" t="n"/>
      <c r="AX624" s="66" t="n"/>
      <c r="AY624" s="461" t="n"/>
      <c r="AZ624" s="67" t="n"/>
      <c r="BA624" s="66" t="n"/>
      <c r="BB624" s="66" t="n"/>
      <c r="BC624" s="66" t="n"/>
      <c r="BD624" s="66" t="n"/>
      <c r="BE624" s="66" t="n"/>
      <c r="BF624" s="24" t="n"/>
      <c r="BG624" s="68" t="n"/>
      <c r="BH624" s="68" t="n"/>
      <c r="BI624" s="68" t="n"/>
      <c r="BJ624" s="68" t="n"/>
      <c r="BK624" s="68" t="n"/>
      <c r="BL624" s="68" t="n"/>
      <c r="BM624" s="68" t="n"/>
      <c r="BN624" s="68" t="n"/>
      <c r="BO624" s="68" t="n"/>
      <c r="BP624" s="68" t="n"/>
      <c r="BQ624" s="68" t="n"/>
      <c r="BR624" s="68" t="n"/>
      <c r="BS624" s="68" t="n"/>
      <c r="BT624" s="68" t="n"/>
      <c r="BU624" s="68" t="n"/>
      <c r="BV624" s="68" t="n"/>
      <c r="BW624" s="68" t="n"/>
      <c r="BX624" s="68" t="n"/>
      <c r="BY624" s="68" t="n"/>
      <c r="BZ624" s="68" t="n"/>
      <c r="CA624" s="68" t="n"/>
      <c r="CB624" s="68" t="n"/>
      <c r="CC624" s="68" t="n"/>
      <c r="CD624" s="68" t="n"/>
      <c r="CE624" s="68" t="n"/>
      <c r="CF624" s="68" t="n"/>
      <c r="CG624" s="68" t="n"/>
      <c r="CH624" s="68" t="n"/>
      <c r="CI624" s="68" t="n"/>
      <c r="CJ624" s="68" t="n"/>
      <c r="CK624" s="68" t="n"/>
      <c r="CL624" s="68" t="n"/>
      <c r="CM624" s="68" t="n"/>
      <c r="CN624" s="68" t="n"/>
      <c r="CO624" s="68" t="n"/>
      <c r="CP624" s="68" t="n"/>
      <c r="CQ624" s="68" t="n"/>
      <c r="CR624" s="68" t="n"/>
      <c r="CS624" s="68" t="n"/>
      <c r="CT624" s="68" t="n"/>
      <c r="CU624" s="68" t="n"/>
      <c r="CV624" s="68" t="n"/>
    </row>
    <row r="625" ht="31.5" customFormat="1" customHeight="1" s="69">
      <c r="A625" s="56" t="n"/>
      <c r="B625" s="57" t="n"/>
      <c r="C625" s="57" t="n"/>
      <c r="D625" s="57" t="n"/>
      <c r="E625" s="57" t="n"/>
      <c r="F625" s="58" t="n"/>
      <c r="G625" s="59" t="n"/>
      <c r="H625" s="59" t="n"/>
      <c r="I625" s="59" t="n"/>
      <c r="J625" s="59" t="n"/>
      <c r="K625" s="153" t="n"/>
      <c r="L625" s="154" t="n"/>
      <c r="M625" s="155" t="n"/>
      <c r="N625" s="94" t="n"/>
      <c r="O625" s="94" t="n"/>
      <c r="P625" s="94" t="n"/>
      <c r="Q625" s="94" t="n"/>
      <c r="R625" s="94" t="n"/>
      <c r="S625" s="60" t="n"/>
      <c r="T625" s="60" t="n"/>
      <c r="U625" s="94" t="n"/>
      <c r="V625" s="94" t="n"/>
      <c r="W625" s="94" t="n"/>
      <c r="X625" s="94" t="n"/>
      <c r="Y625" s="94" t="n"/>
      <c r="Z625" s="60" t="n"/>
      <c r="AA625" s="60" t="n"/>
      <c r="AB625" s="94" t="n"/>
      <c r="AC625" s="94" t="n"/>
      <c r="AD625" s="94" t="n"/>
      <c r="AE625" s="94" t="n"/>
      <c r="AF625" s="94" t="n"/>
      <c r="AG625" s="60" t="n"/>
      <c r="AH625" s="60" t="n"/>
      <c r="AI625" s="61" t="n"/>
      <c r="AJ625" s="62" t="n"/>
      <c r="AK625" s="63" t="n"/>
      <c r="AL625" s="60" t="n"/>
      <c r="AM625" s="60" t="n"/>
      <c r="AN625" s="64" t="n"/>
      <c r="AO625" s="64" t="n"/>
      <c r="AP625" s="64" t="n"/>
      <c r="AQ625" s="64" t="n"/>
      <c r="AR625" s="64" t="n"/>
      <c r="AS625" s="64" t="n"/>
      <c r="AT625" s="64" t="n"/>
      <c r="AU625" s="64" t="n"/>
      <c r="AV625" s="64" t="n"/>
      <c r="AW625" s="65" t="n"/>
      <c r="AX625" s="66" t="n"/>
      <c r="AY625" s="461" t="n"/>
      <c r="AZ625" s="67" t="n"/>
      <c r="BA625" s="66" t="n"/>
      <c r="BB625" s="66" t="n"/>
      <c r="BC625" s="66" t="n"/>
      <c r="BD625" s="66" t="n"/>
      <c r="BE625" s="66" t="n"/>
      <c r="BF625" s="24" t="n"/>
      <c r="BG625" s="68" t="n"/>
      <c r="BH625" s="68" t="n"/>
      <c r="BI625" s="68" t="n"/>
      <c r="BJ625" s="68" t="n"/>
      <c r="BK625" s="68" t="n"/>
      <c r="BL625" s="68" t="n"/>
      <c r="BM625" s="68" t="n"/>
      <c r="BN625" s="68" t="n"/>
      <c r="BO625" s="68" t="n"/>
      <c r="BP625" s="68" t="n"/>
      <c r="BQ625" s="68" t="n"/>
      <c r="BR625" s="68" t="n"/>
      <c r="BS625" s="68" t="n"/>
      <c r="BT625" s="68" t="n"/>
      <c r="BU625" s="68" t="n"/>
      <c r="BV625" s="68" t="n"/>
      <c r="BW625" s="68" t="n"/>
      <c r="BX625" s="68" t="n"/>
      <c r="BY625" s="68" t="n"/>
      <c r="BZ625" s="68" t="n"/>
      <c r="CA625" s="68" t="n"/>
      <c r="CB625" s="68" t="n"/>
      <c r="CC625" s="68" t="n"/>
      <c r="CD625" s="68" t="n"/>
      <c r="CE625" s="68" t="n"/>
      <c r="CF625" s="68" t="n"/>
      <c r="CG625" s="68" t="n"/>
      <c r="CH625" s="68" t="n"/>
      <c r="CI625" s="68" t="n"/>
      <c r="CJ625" s="68" t="n"/>
      <c r="CK625" s="68" t="n"/>
      <c r="CL625" s="68" t="n"/>
      <c r="CM625" s="68" t="n"/>
      <c r="CN625" s="68" t="n"/>
      <c r="CO625" s="68" t="n"/>
      <c r="CP625" s="68" t="n"/>
      <c r="CQ625" s="68" t="n"/>
      <c r="CR625" s="68" t="n"/>
      <c r="CS625" s="68" t="n"/>
      <c r="CT625" s="68" t="n"/>
      <c r="CU625" s="68" t="n"/>
      <c r="CV625" s="68" t="n"/>
    </row>
    <row r="626" ht="31.5" customFormat="1" customHeight="1" s="69">
      <c r="A626" s="56" t="n"/>
      <c r="B626" s="57" t="n"/>
      <c r="C626" s="57" t="n"/>
      <c r="D626" s="57" t="n"/>
      <c r="E626" s="57" t="n"/>
      <c r="F626" s="58" t="n"/>
      <c r="G626" s="59" t="n"/>
      <c r="H626" s="59" t="n"/>
      <c r="I626" s="59" t="n"/>
      <c r="J626" s="59" t="n"/>
      <c r="K626" s="153" t="n"/>
      <c r="L626" s="154" t="n"/>
      <c r="M626" s="155" t="n"/>
      <c r="N626" s="94" t="n"/>
      <c r="O626" s="94" t="n"/>
      <c r="P626" s="94" t="n"/>
      <c r="Q626" s="94" t="n"/>
      <c r="R626" s="94" t="n"/>
      <c r="S626" s="60" t="n"/>
      <c r="T626" s="60" t="n"/>
      <c r="U626" s="94" t="n"/>
      <c r="V626" s="94" t="n"/>
      <c r="W626" s="94" t="n"/>
      <c r="X626" s="94" t="n"/>
      <c r="Y626" s="94" t="n"/>
      <c r="Z626" s="60" t="n"/>
      <c r="AA626" s="60" t="n"/>
      <c r="AB626" s="94" t="n"/>
      <c r="AC626" s="94" t="n"/>
      <c r="AD626" s="94" t="n"/>
      <c r="AE626" s="94" t="n"/>
      <c r="AF626" s="94" t="n"/>
      <c r="AG626" s="60" t="n"/>
      <c r="AH626" s="60" t="n"/>
      <c r="AI626" s="61" t="n"/>
      <c r="AJ626" s="62" t="n"/>
      <c r="AK626" s="63" t="n"/>
      <c r="AL626" s="60" t="n"/>
      <c r="AM626" s="60" t="n"/>
      <c r="AN626" s="64" t="n"/>
      <c r="AO626" s="64" t="n"/>
      <c r="AP626" s="64" t="n"/>
      <c r="AQ626" s="64" t="n"/>
      <c r="AR626" s="64" t="n"/>
      <c r="AS626" s="64" t="n"/>
      <c r="AT626" s="64" t="n"/>
      <c r="AU626" s="64" t="n"/>
      <c r="AV626" s="64" t="n"/>
      <c r="AW626" s="65" t="n"/>
      <c r="AX626" s="66" t="n"/>
      <c r="AY626" s="461" t="n"/>
      <c r="AZ626" s="67" t="n"/>
      <c r="BA626" s="66" t="n"/>
      <c r="BB626" s="66" t="n"/>
      <c r="BC626" s="66" t="n"/>
      <c r="BD626" s="66" t="n"/>
      <c r="BE626" s="66" t="n"/>
      <c r="BF626" s="24" t="n"/>
      <c r="BG626" s="68" t="n"/>
      <c r="BH626" s="68" t="n"/>
      <c r="BI626" s="68" t="n"/>
      <c r="BJ626" s="68" t="n"/>
      <c r="BK626" s="68" t="n"/>
      <c r="BL626" s="68" t="n"/>
      <c r="BM626" s="68" t="n"/>
      <c r="BN626" s="68" t="n"/>
      <c r="BO626" s="68" t="n"/>
      <c r="BP626" s="68" t="n"/>
      <c r="BQ626" s="68" t="n"/>
      <c r="BR626" s="68" t="n"/>
      <c r="BS626" s="68" t="n"/>
      <c r="BT626" s="68" t="n"/>
      <c r="BU626" s="68" t="n"/>
      <c r="BV626" s="68" t="n"/>
      <c r="BW626" s="68" t="n"/>
      <c r="BX626" s="68" t="n"/>
      <c r="BY626" s="68" t="n"/>
      <c r="BZ626" s="68" t="n"/>
      <c r="CA626" s="68" t="n"/>
      <c r="CB626" s="68" t="n"/>
      <c r="CC626" s="68" t="n"/>
      <c r="CD626" s="68" t="n"/>
      <c r="CE626" s="68" t="n"/>
      <c r="CF626" s="68" t="n"/>
      <c r="CG626" s="68" t="n"/>
      <c r="CH626" s="68" t="n"/>
      <c r="CI626" s="68" t="n"/>
      <c r="CJ626" s="68" t="n"/>
      <c r="CK626" s="68" t="n"/>
      <c r="CL626" s="68" t="n"/>
      <c r="CM626" s="68" t="n"/>
      <c r="CN626" s="68" t="n"/>
      <c r="CO626" s="68" t="n"/>
      <c r="CP626" s="68" t="n"/>
      <c r="CQ626" s="68" t="n"/>
      <c r="CR626" s="68" t="n"/>
      <c r="CS626" s="68" t="n"/>
      <c r="CT626" s="68" t="n"/>
      <c r="CU626" s="68" t="n"/>
      <c r="CV626" s="68" t="n"/>
    </row>
    <row r="627" ht="31.5" customFormat="1" customHeight="1" s="69">
      <c r="A627" s="56" t="n"/>
      <c r="B627" s="57" t="n"/>
      <c r="C627" s="57" t="n"/>
      <c r="D627" s="57" t="n"/>
      <c r="E627" s="57" t="n"/>
      <c r="F627" s="58" t="n"/>
      <c r="G627" s="59" t="n"/>
      <c r="H627" s="59" t="n"/>
      <c r="I627" s="59" t="n"/>
      <c r="J627" s="59" t="n"/>
      <c r="K627" s="153" t="n"/>
      <c r="L627" s="154" t="n"/>
      <c r="M627" s="155" t="n"/>
      <c r="N627" s="94" t="n"/>
      <c r="O627" s="94" t="n"/>
      <c r="P627" s="94" t="n"/>
      <c r="Q627" s="94" t="n"/>
      <c r="R627" s="94" t="n"/>
      <c r="S627" s="60" t="n"/>
      <c r="T627" s="60" t="n"/>
      <c r="U627" s="94" t="n"/>
      <c r="V627" s="94" t="n"/>
      <c r="W627" s="94" t="n"/>
      <c r="X627" s="94" t="n"/>
      <c r="Y627" s="94" t="n"/>
      <c r="Z627" s="60" t="n"/>
      <c r="AA627" s="60" t="n"/>
      <c r="AB627" s="94" t="n"/>
      <c r="AC627" s="94" t="n"/>
      <c r="AD627" s="94" t="n"/>
      <c r="AE627" s="94" t="n"/>
      <c r="AF627" s="94" t="n"/>
      <c r="AG627" s="60" t="n"/>
      <c r="AH627" s="60" t="n"/>
      <c r="AI627" s="61" t="n"/>
      <c r="AJ627" s="62" t="n"/>
      <c r="AK627" s="63" t="n"/>
      <c r="AL627" s="60" t="n"/>
      <c r="AM627" s="60" t="n"/>
      <c r="AN627" s="64" t="n"/>
      <c r="AO627" s="64" t="n"/>
      <c r="AP627" s="64" t="n"/>
      <c r="AQ627" s="64" t="n"/>
      <c r="AR627" s="64" t="n"/>
      <c r="AS627" s="64" t="n"/>
      <c r="AT627" s="64" t="n"/>
      <c r="AU627" s="64" t="n"/>
      <c r="AV627" s="64" t="n"/>
      <c r="AW627" s="65" t="n"/>
      <c r="AX627" s="66" t="n"/>
      <c r="AY627" s="461" t="n"/>
      <c r="AZ627" s="67" t="n"/>
      <c r="BA627" s="66" t="n"/>
      <c r="BB627" s="66" t="n"/>
      <c r="BC627" s="66" t="n"/>
      <c r="BD627" s="66" t="n"/>
      <c r="BE627" s="66" t="n"/>
      <c r="BF627" s="24" t="n"/>
      <c r="BG627" s="68" t="n"/>
      <c r="BH627" s="68" t="n"/>
      <c r="BI627" s="68" t="n"/>
      <c r="BJ627" s="68" t="n"/>
      <c r="BK627" s="68" t="n"/>
      <c r="BL627" s="68" t="n"/>
      <c r="BM627" s="68" t="n"/>
      <c r="BN627" s="68" t="n"/>
      <c r="BO627" s="68" t="n"/>
      <c r="BP627" s="68" t="n"/>
      <c r="BQ627" s="68" t="n"/>
      <c r="BR627" s="68" t="n"/>
      <c r="BS627" s="68" t="n"/>
      <c r="BT627" s="68" t="n"/>
      <c r="BU627" s="68" t="n"/>
      <c r="BV627" s="68" t="n"/>
      <c r="BW627" s="68" t="n"/>
      <c r="BX627" s="68" t="n"/>
      <c r="BY627" s="68" t="n"/>
      <c r="BZ627" s="68" t="n"/>
      <c r="CA627" s="68" t="n"/>
      <c r="CB627" s="68" t="n"/>
      <c r="CC627" s="68" t="n"/>
      <c r="CD627" s="68" t="n"/>
      <c r="CE627" s="68" t="n"/>
      <c r="CF627" s="68" t="n"/>
      <c r="CG627" s="68" t="n"/>
      <c r="CH627" s="68" t="n"/>
      <c r="CI627" s="68" t="n"/>
      <c r="CJ627" s="68" t="n"/>
      <c r="CK627" s="68" t="n"/>
      <c r="CL627" s="68" t="n"/>
      <c r="CM627" s="68" t="n"/>
      <c r="CN627" s="68" t="n"/>
      <c r="CO627" s="68" t="n"/>
      <c r="CP627" s="68" t="n"/>
      <c r="CQ627" s="68" t="n"/>
      <c r="CR627" s="68" t="n"/>
      <c r="CS627" s="68" t="n"/>
      <c r="CT627" s="68" t="n"/>
      <c r="CU627" s="68" t="n"/>
      <c r="CV627" s="68" t="n"/>
    </row>
    <row r="628" ht="31.5" customFormat="1" customHeight="1" s="69">
      <c r="A628" s="56" t="n"/>
      <c r="B628" s="57" t="n"/>
      <c r="C628" s="57" t="n"/>
      <c r="D628" s="57" t="n"/>
      <c r="E628" s="57" t="n"/>
      <c r="F628" s="58" t="n"/>
      <c r="G628" s="59" t="n"/>
      <c r="H628" s="59" t="n"/>
      <c r="I628" s="59" t="n"/>
      <c r="J628" s="59" t="n"/>
      <c r="K628" s="153" t="n"/>
      <c r="L628" s="154" t="n"/>
      <c r="M628" s="155" t="n"/>
      <c r="N628" s="94" t="n"/>
      <c r="O628" s="94" t="n"/>
      <c r="P628" s="94" t="n"/>
      <c r="Q628" s="94" t="n"/>
      <c r="R628" s="94" t="n"/>
      <c r="S628" s="60" t="n"/>
      <c r="T628" s="60" t="n"/>
      <c r="U628" s="94" t="n"/>
      <c r="V628" s="94" t="n"/>
      <c r="W628" s="94" t="n"/>
      <c r="X628" s="94" t="n"/>
      <c r="Y628" s="94" t="n"/>
      <c r="Z628" s="60" t="n"/>
      <c r="AA628" s="60" t="n"/>
      <c r="AB628" s="94" t="n"/>
      <c r="AC628" s="94" t="n"/>
      <c r="AD628" s="94" t="n"/>
      <c r="AE628" s="94" t="n"/>
      <c r="AF628" s="94" t="n"/>
      <c r="AG628" s="60" t="n"/>
      <c r="AH628" s="60" t="n"/>
      <c r="AI628" s="61" t="n"/>
      <c r="AJ628" s="62" t="n"/>
      <c r="AK628" s="63" t="n"/>
      <c r="AL628" s="60" t="n"/>
      <c r="AM628" s="60" t="n"/>
      <c r="AN628" s="64" t="n"/>
      <c r="AO628" s="64" t="n"/>
      <c r="AP628" s="64" t="n"/>
      <c r="AQ628" s="64" t="n"/>
      <c r="AR628" s="64" t="n"/>
      <c r="AS628" s="64" t="n"/>
      <c r="AT628" s="64" t="n"/>
      <c r="AU628" s="64" t="n"/>
      <c r="AV628" s="64" t="n"/>
      <c r="AW628" s="65" t="n"/>
      <c r="AX628" s="66" t="n"/>
      <c r="AY628" s="461" t="n"/>
      <c r="AZ628" s="67" t="n"/>
      <c r="BA628" s="66" t="n"/>
      <c r="BB628" s="66" t="n"/>
      <c r="BC628" s="66" t="n"/>
      <c r="BD628" s="66" t="n"/>
      <c r="BE628" s="66" t="n"/>
      <c r="BF628" s="24" t="n"/>
      <c r="BG628" s="68" t="n"/>
      <c r="BH628" s="68" t="n"/>
      <c r="BI628" s="68" t="n"/>
      <c r="BJ628" s="68" t="n"/>
      <c r="BK628" s="68" t="n"/>
      <c r="BL628" s="68" t="n"/>
      <c r="BM628" s="68" t="n"/>
      <c r="BN628" s="68" t="n"/>
      <c r="BO628" s="68" t="n"/>
      <c r="BP628" s="68" t="n"/>
      <c r="BQ628" s="68" t="n"/>
      <c r="BR628" s="68" t="n"/>
      <c r="BS628" s="68" t="n"/>
      <c r="BT628" s="68" t="n"/>
      <c r="BU628" s="68" t="n"/>
      <c r="BV628" s="68" t="n"/>
      <c r="BW628" s="68" t="n"/>
      <c r="BX628" s="68" t="n"/>
      <c r="BY628" s="68" t="n"/>
      <c r="BZ628" s="68" t="n"/>
      <c r="CA628" s="68" t="n"/>
      <c r="CB628" s="68" t="n"/>
      <c r="CC628" s="68" t="n"/>
      <c r="CD628" s="68" t="n"/>
      <c r="CE628" s="68" t="n"/>
      <c r="CF628" s="68" t="n"/>
      <c r="CG628" s="68" t="n"/>
      <c r="CH628" s="68" t="n"/>
      <c r="CI628" s="68" t="n"/>
      <c r="CJ628" s="68" t="n"/>
      <c r="CK628" s="68" t="n"/>
      <c r="CL628" s="68" t="n"/>
      <c r="CM628" s="68" t="n"/>
      <c r="CN628" s="68" t="n"/>
      <c r="CO628" s="68" t="n"/>
      <c r="CP628" s="68" t="n"/>
      <c r="CQ628" s="68" t="n"/>
      <c r="CR628" s="68" t="n"/>
      <c r="CS628" s="68" t="n"/>
      <c r="CT628" s="68" t="n"/>
      <c r="CU628" s="68" t="n"/>
      <c r="CV628" s="68" t="n"/>
    </row>
    <row r="629" ht="31.5" customFormat="1" customHeight="1" s="69">
      <c r="A629" s="56" t="n"/>
      <c r="B629" s="57" t="n"/>
      <c r="C629" s="57" t="n"/>
      <c r="D629" s="57" t="n"/>
      <c r="E629" s="57" t="n"/>
      <c r="F629" s="58" t="n"/>
      <c r="G629" s="59" t="n"/>
      <c r="H629" s="59" t="n"/>
      <c r="I629" s="59" t="n"/>
      <c r="J629" s="59" t="n"/>
      <c r="K629" s="153" t="n"/>
      <c r="L629" s="154" t="n"/>
      <c r="M629" s="155" t="n"/>
      <c r="N629" s="94" t="n"/>
      <c r="O629" s="94" t="n"/>
      <c r="P629" s="94" t="n"/>
      <c r="Q629" s="94" t="n"/>
      <c r="R629" s="94" t="n"/>
      <c r="S629" s="60" t="n"/>
      <c r="T629" s="60" t="n"/>
      <c r="U629" s="94" t="n"/>
      <c r="V629" s="94" t="n"/>
      <c r="W629" s="94" t="n"/>
      <c r="X629" s="94" t="n"/>
      <c r="Y629" s="94" t="n"/>
      <c r="Z629" s="60" t="n"/>
      <c r="AA629" s="60" t="n"/>
      <c r="AB629" s="94" t="n"/>
      <c r="AC629" s="94" t="n"/>
      <c r="AD629" s="94" t="n"/>
      <c r="AE629" s="94" t="n"/>
      <c r="AF629" s="94" t="n"/>
      <c r="AG629" s="60" t="n"/>
      <c r="AH629" s="60" t="n"/>
      <c r="AI629" s="61" t="n"/>
      <c r="AJ629" s="62" t="n"/>
      <c r="AK629" s="63" t="n"/>
      <c r="AL629" s="60" t="n"/>
      <c r="AM629" s="60" t="n"/>
      <c r="AN629" s="64" t="n"/>
      <c r="AO629" s="64" t="n"/>
      <c r="AP629" s="64" t="n"/>
      <c r="AQ629" s="64" t="n"/>
      <c r="AR629" s="64" t="n"/>
      <c r="AS629" s="64" t="n"/>
      <c r="AT629" s="64" t="n"/>
      <c r="AU629" s="64" t="n"/>
      <c r="AV629" s="64" t="n"/>
      <c r="AW629" s="65" t="n"/>
      <c r="AX629" s="66" t="n"/>
      <c r="AY629" s="461" t="n"/>
      <c r="AZ629" s="67" t="n"/>
      <c r="BA629" s="66" t="n"/>
      <c r="BB629" s="66" t="n"/>
      <c r="BC629" s="66" t="n"/>
      <c r="BD629" s="66" t="n"/>
      <c r="BE629" s="66" t="n"/>
      <c r="BF629" s="24" t="n"/>
      <c r="BG629" s="68" t="n"/>
      <c r="BH629" s="68" t="n"/>
      <c r="BI629" s="68" t="n"/>
      <c r="BJ629" s="68" t="n"/>
      <c r="BK629" s="68" t="n"/>
      <c r="BL629" s="68" t="n"/>
      <c r="BM629" s="68" t="n"/>
      <c r="BN629" s="68" t="n"/>
      <c r="BO629" s="68" t="n"/>
      <c r="BP629" s="68" t="n"/>
      <c r="BQ629" s="68" t="n"/>
      <c r="BR629" s="68" t="n"/>
      <c r="BS629" s="68" t="n"/>
      <c r="BT629" s="68" t="n"/>
      <c r="BU629" s="68" t="n"/>
      <c r="BV629" s="68" t="n"/>
      <c r="BW629" s="68" t="n"/>
      <c r="BX629" s="68" t="n"/>
      <c r="BY629" s="68" t="n"/>
      <c r="BZ629" s="68" t="n"/>
      <c r="CA629" s="68" t="n"/>
      <c r="CB629" s="68" t="n"/>
      <c r="CC629" s="68" t="n"/>
      <c r="CD629" s="68" t="n"/>
      <c r="CE629" s="68" t="n"/>
      <c r="CF629" s="68" t="n"/>
      <c r="CG629" s="68" t="n"/>
      <c r="CH629" s="68" t="n"/>
      <c r="CI629" s="68" t="n"/>
      <c r="CJ629" s="68" t="n"/>
      <c r="CK629" s="68" t="n"/>
      <c r="CL629" s="68" t="n"/>
      <c r="CM629" s="68" t="n"/>
      <c r="CN629" s="68" t="n"/>
      <c r="CO629" s="68" t="n"/>
      <c r="CP629" s="68" t="n"/>
      <c r="CQ629" s="68" t="n"/>
      <c r="CR629" s="68" t="n"/>
      <c r="CS629" s="68" t="n"/>
      <c r="CT629" s="68" t="n"/>
      <c r="CU629" s="68" t="n"/>
      <c r="CV629" s="68" t="n"/>
    </row>
    <row r="630" ht="31.5" customFormat="1" customHeight="1" s="69">
      <c r="A630" s="56" t="n"/>
      <c r="B630" s="57" t="n"/>
      <c r="C630" s="57" t="n"/>
      <c r="D630" s="57" t="n"/>
      <c r="E630" s="57" t="n"/>
      <c r="F630" s="58" t="n"/>
      <c r="G630" s="59" t="n"/>
      <c r="H630" s="59" t="n"/>
      <c r="I630" s="59" t="n"/>
      <c r="J630" s="59" t="n"/>
      <c r="K630" s="153" t="n"/>
      <c r="L630" s="154" t="n"/>
      <c r="M630" s="155" t="n"/>
      <c r="N630" s="94" t="n"/>
      <c r="O630" s="94" t="n"/>
      <c r="P630" s="94" t="n"/>
      <c r="Q630" s="94" t="n"/>
      <c r="R630" s="94" t="n"/>
      <c r="S630" s="60" t="n"/>
      <c r="T630" s="60" t="n"/>
      <c r="U630" s="94" t="n"/>
      <c r="V630" s="94" t="n"/>
      <c r="W630" s="94" t="n"/>
      <c r="X630" s="94" t="n"/>
      <c r="Y630" s="94" t="n"/>
      <c r="Z630" s="60" t="n"/>
      <c r="AA630" s="60" t="n"/>
      <c r="AB630" s="94" t="n"/>
      <c r="AC630" s="94" t="n"/>
      <c r="AD630" s="94" t="n"/>
      <c r="AE630" s="94" t="n"/>
      <c r="AF630" s="94" t="n"/>
      <c r="AG630" s="60" t="n"/>
      <c r="AH630" s="60" t="n"/>
      <c r="AI630" s="61" t="n"/>
      <c r="AJ630" s="62" t="n"/>
      <c r="AK630" s="63" t="n"/>
      <c r="AL630" s="60" t="n"/>
      <c r="AM630" s="60" t="n"/>
      <c r="AN630" s="64" t="n"/>
      <c r="AO630" s="64" t="n"/>
      <c r="AP630" s="64" t="n"/>
      <c r="AQ630" s="64" t="n"/>
      <c r="AR630" s="64" t="n"/>
      <c r="AS630" s="64" t="n"/>
      <c r="AT630" s="64" t="n"/>
      <c r="AU630" s="64" t="n"/>
      <c r="AV630" s="64" t="n"/>
      <c r="AW630" s="65" t="n"/>
      <c r="AX630" s="66" t="n"/>
      <c r="AY630" s="461" t="n"/>
      <c r="AZ630" s="67" t="n"/>
      <c r="BA630" s="66" t="n"/>
      <c r="BB630" s="66" t="n"/>
      <c r="BC630" s="66" t="n"/>
      <c r="BD630" s="66" t="n"/>
      <c r="BE630" s="66" t="n"/>
      <c r="BF630" s="24" t="n"/>
      <c r="BG630" s="68" t="n"/>
      <c r="BH630" s="68" t="n"/>
      <c r="BI630" s="68" t="n"/>
      <c r="BJ630" s="68" t="n"/>
      <c r="BK630" s="68" t="n"/>
      <c r="BL630" s="68" t="n"/>
      <c r="BM630" s="68" t="n"/>
      <c r="BN630" s="68" t="n"/>
      <c r="BO630" s="68" t="n"/>
      <c r="BP630" s="68" t="n"/>
      <c r="BQ630" s="68" t="n"/>
      <c r="BR630" s="68" t="n"/>
      <c r="BS630" s="68" t="n"/>
      <c r="BT630" s="68" t="n"/>
      <c r="BU630" s="68" t="n"/>
      <c r="BV630" s="68" t="n"/>
      <c r="BW630" s="68" t="n"/>
      <c r="BX630" s="68" t="n"/>
      <c r="BY630" s="68" t="n"/>
      <c r="BZ630" s="68" t="n"/>
      <c r="CA630" s="68" t="n"/>
      <c r="CB630" s="68" t="n"/>
      <c r="CC630" s="68" t="n"/>
      <c r="CD630" s="68" t="n"/>
      <c r="CE630" s="68" t="n"/>
      <c r="CF630" s="68" t="n"/>
      <c r="CG630" s="68" t="n"/>
      <c r="CH630" s="68" t="n"/>
      <c r="CI630" s="68" t="n"/>
      <c r="CJ630" s="68" t="n"/>
      <c r="CK630" s="68" t="n"/>
      <c r="CL630" s="68" t="n"/>
      <c r="CM630" s="68" t="n"/>
      <c r="CN630" s="68" t="n"/>
      <c r="CO630" s="68" t="n"/>
      <c r="CP630" s="68" t="n"/>
      <c r="CQ630" s="68" t="n"/>
      <c r="CR630" s="68" t="n"/>
      <c r="CS630" s="68" t="n"/>
      <c r="CT630" s="68" t="n"/>
      <c r="CU630" s="68" t="n"/>
      <c r="CV630" s="68" t="n"/>
    </row>
    <row r="631" ht="31.5" customFormat="1" customHeight="1" s="69">
      <c r="A631" s="56" t="n"/>
      <c r="B631" s="57" t="n"/>
      <c r="C631" s="57" t="n"/>
      <c r="D631" s="57" t="n"/>
      <c r="E631" s="57" t="n"/>
      <c r="F631" s="58" t="n"/>
      <c r="G631" s="59" t="n"/>
      <c r="H631" s="59" t="n"/>
      <c r="I631" s="59" t="n"/>
      <c r="J631" s="59" t="n"/>
      <c r="K631" s="153" t="n"/>
      <c r="L631" s="154" t="n"/>
      <c r="M631" s="155" t="n"/>
      <c r="N631" s="94" t="n"/>
      <c r="O631" s="94" t="n"/>
      <c r="P631" s="94" t="n"/>
      <c r="Q631" s="94" t="n"/>
      <c r="R631" s="94" t="n"/>
      <c r="S631" s="60" t="n"/>
      <c r="T631" s="60" t="n"/>
      <c r="U631" s="94" t="n"/>
      <c r="V631" s="94" t="n"/>
      <c r="W631" s="94" t="n"/>
      <c r="X631" s="94" t="n"/>
      <c r="Y631" s="94" t="n"/>
      <c r="Z631" s="60" t="n"/>
      <c r="AA631" s="60" t="n"/>
      <c r="AB631" s="94" t="n"/>
      <c r="AC631" s="94" t="n"/>
      <c r="AD631" s="94" t="n"/>
      <c r="AE631" s="94" t="n"/>
      <c r="AF631" s="94" t="n"/>
      <c r="AG631" s="60" t="n"/>
      <c r="AH631" s="60" t="n"/>
      <c r="AI631" s="61" t="n"/>
      <c r="AJ631" s="62" t="n"/>
      <c r="AK631" s="63" t="n"/>
      <c r="AL631" s="60" t="n"/>
      <c r="AM631" s="60" t="n"/>
      <c r="AN631" s="64" t="n"/>
      <c r="AO631" s="64" t="n"/>
      <c r="AP631" s="64" t="n"/>
      <c r="AQ631" s="64" t="n"/>
      <c r="AR631" s="64" t="n"/>
      <c r="AS631" s="64" t="n"/>
      <c r="AT631" s="64" t="n"/>
      <c r="AU631" s="64" t="n"/>
      <c r="AV631" s="64" t="n"/>
      <c r="AW631" s="65" t="n"/>
      <c r="AX631" s="66" t="n"/>
      <c r="AY631" s="461" t="n"/>
      <c r="AZ631" s="67" t="n"/>
      <c r="BA631" s="66" t="n"/>
      <c r="BB631" s="66" t="n"/>
      <c r="BC631" s="66" t="n"/>
      <c r="BD631" s="66" t="n"/>
      <c r="BE631" s="66" t="n"/>
      <c r="BF631" s="24" t="n"/>
      <c r="BG631" s="68" t="n"/>
      <c r="BH631" s="68" t="n"/>
      <c r="BI631" s="68" t="n"/>
      <c r="BJ631" s="68" t="n"/>
      <c r="BK631" s="68" t="n"/>
      <c r="BL631" s="68" t="n"/>
      <c r="BM631" s="68" t="n"/>
      <c r="BN631" s="68" t="n"/>
      <c r="BO631" s="68" t="n"/>
      <c r="BP631" s="68" t="n"/>
      <c r="BQ631" s="68" t="n"/>
      <c r="BR631" s="68" t="n"/>
      <c r="BS631" s="68" t="n"/>
      <c r="BT631" s="68" t="n"/>
      <c r="BU631" s="68" t="n"/>
      <c r="BV631" s="68" t="n"/>
      <c r="BW631" s="68" t="n"/>
      <c r="BX631" s="68" t="n"/>
      <c r="BY631" s="68" t="n"/>
      <c r="BZ631" s="68" t="n"/>
      <c r="CA631" s="68" t="n"/>
      <c r="CB631" s="68" t="n"/>
      <c r="CC631" s="68" t="n"/>
      <c r="CD631" s="68" t="n"/>
      <c r="CE631" s="68" t="n"/>
      <c r="CF631" s="68" t="n"/>
      <c r="CG631" s="68" t="n"/>
      <c r="CH631" s="68" t="n"/>
      <c r="CI631" s="68" t="n"/>
      <c r="CJ631" s="68" t="n"/>
      <c r="CK631" s="68" t="n"/>
      <c r="CL631" s="68" t="n"/>
      <c r="CM631" s="68" t="n"/>
      <c r="CN631" s="68" t="n"/>
      <c r="CO631" s="68" t="n"/>
      <c r="CP631" s="68" t="n"/>
      <c r="CQ631" s="68" t="n"/>
      <c r="CR631" s="68" t="n"/>
      <c r="CS631" s="68" t="n"/>
      <c r="CT631" s="68" t="n"/>
      <c r="CU631" s="68" t="n"/>
      <c r="CV631" s="68" t="n"/>
    </row>
    <row r="632" ht="31.5" customFormat="1" customHeight="1" s="69">
      <c r="A632" s="56" t="n"/>
      <c r="B632" s="57" t="n"/>
      <c r="C632" s="57" t="n"/>
      <c r="D632" s="57" t="n"/>
      <c r="E632" s="57" t="n"/>
      <c r="F632" s="58" t="n"/>
      <c r="G632" s="59" t="n"/>
      <c r="H632" s="59" t="n"/>
      <c r="I632" s="59" t="n"/>
      <c r="J632" s="59" t="n"/>
      <c r="K632" s="153" t="n"/>
      <c r="L632" s="154" t="n"/>
      <c r="M632" s="155" t="n"/>
      <c r="N632" s="70" t="n"/>
      <c r="O632" s="70" t="n"/>
      <c r="P632" s="70" t="n"/>
      <c r="Q632" s="70" t="n"/>
      <c r="R632" s="70" t="n"/>
      <c r="S632" s="60" t="n"/>
      <c r="T632" s="93" t="n"/>
      <c r="U632" s="70" t="n"/>
      <c r="V632" s="70" t="n"/>
      <c r="W632" s="70" t="n"/>
      <c r="X632" s="70" t="n"/>
      <c r="Y632" s="70" t="n"/>
      <c r="Z632" s="71" t="n"/>
      <c r="AA632" s="72" t="n"/>
      <c r="AB632" s="70" t="n"/>
      <c r="AC632" s="70" t="n"/>
      <c r="AD632" s="70" t="n"/>
      <c r="AE632" s="70" t="n"/>
      <c r="AF632" s="70" t="n"/>
      <c r="AG632" s="60" t="n"/>
      <c r="AH632" s="93" t="n"/>
      <c r="AI632" s="61" t="n"/>
      <c r="AJ632" s="62" t="n"/>
      <c r="AK632" s="63" t="n"/>
      <c r="AL632" s="60" t="n"/>
      <c r="AM632" s="60" t="n"/>
      <c r="AN632" s="64" t="n"/>
      <c r="AO632" s="64" t="n"/>
      <c r="AP632" s="64" t="n"/>
      <c r="AQ632" s="64" t="n"/>
      <c r="AR632" s="64" t="n"/>
      <c r="AS632" s="64" t="n"/>
      <c r="AT632" s="64" t="n"/>
      <c r="AU632" s="64" t="n"/>
      <c r="AV632" s="64" t="n"/>
      <c r="AW632" s="65" t="n"/>
      <c r="AX632" s="66" t="n"/>
      <c r="AY632" s="461" t="n"/>
      <c r="AZ632" s="67" t="n"/>
      <c r="BA632" s="66" t="n"/>
      <c r="BB632" s="66" t="n"/>
      <c r="BC632" s="66" t="n"/>
      <c r="BD632" s="66" t="n"/>
      <c r="BE632" s="66" t="n"/>
      <c r="BF632" s="24" t="n"/>
      <c r="BG632" s="68" t="n"/>
      <c r="BH632" s="68" t="n"/>
      <c r="BI632" s="68" t="n"/>
      <c r="BJ632" s="68" t="n"/>
      <c r="BK632" s="68" t="n"/>
      <c r="BL632" s="68" t="n"/>
      <c r="BM632" s="68" t="n"/>
      <c r="BN632" s="68" t="n"/>
      <c r="BO632" s="68" t="n"/>
      <c r="BP632" s="68" t="n"/>
      <c r="BQ632" s="68" t="n"/>
      <c r="BR632" s="68" t="n"/>
      <c r="BS632" s="68" t="n"/>
      <c r="BT632" s="68" t="n"/>
      <c r="BU632" s="68" t="n"/>
      <c r="BV632" s="68" t="n"/>
      <c r="BW632" s="68" t="n"/>
      <c r="BX632" s="68" t="n"/>
      <c r="BY632" s="68" t="n"/>
      <c r="BZ632" s="68" t="n"/>
      <c r="CA632" s="68" t="n"/>
      <c r="CB632" s="68" t="n"/>
      <c r="CC632" s="68" t="n"/>
      <c r="CD632" s="68" t="n"/>
      <c r="CE632" s="68" t="n"/>
      <c r="CF632" s="68" t="n"/>
      <c r="CG632" s="68" t="n"/>
      <c r="CH632" s="68" t="n"/>
      <c r="CI632" s="68" t="n"/>
      <c r="CJ632" s="68" t="n"/>
      <c r="CK632" s="68" t="n"/>
      <c r="CL632" s="68" t="n"/>
      <c r="CM632" s="68" t="n"/>
      <c r="CN632" s="68" t="n"/>
      <c r="CO632" s="68" t="n"/>
      <c r="CP632" s="68" t="n"/>
      <c r="CQ632" s="68" t="n"/>
      <c r="CR632" s="68" t="n"/>
      <c r="CS632" s="68" t="n"/>
      <c r="CT632" s="68" t="n"/>
      <c r="CU632" s="68" t="n"/>
      <c r="CV632" s="68" t="n"/>
    </row>
    <row r="633" ht="31.5" customFormat="1" customHeight="1" s="69">
      <c r="A633" s="56" t="n"/>
      <c r="B633" s="57" t="n"/>
      <c r="C633" s="57" t="n"/>
      <c r="D633" s="57" t="n"/>
      <c r="E633" s="57" t="n"/>
      <c r="F633" s="58" t="n"/>
      <c r="G633" s="59" t="n"/>
      <c r="H633" s="59" t="n"/>
      <c r="I633" s="59" t="n"/>
      <c r="J633" s="59" t="n"/>
      <c r="K633" s="153" t="n"/>
      <c r="L633" s="154" t="n"/>
      <c r="M633" s="155" t="n"/>
      <c r="N633" s="70" t="n"/>
      <c r="O633" s="70" t="n"/>
      <c r="P633" s="70" t="n"/>
      <c r="Q633" s="70" t="n"/>
      <c r="R633" s="70" t="n"/>
      <c r="S633" s="60" t="n"/>
      <c r="T633" s="93" t="n"/>
      <c r="U633" s="70" t="n"/>
      <c r="V633" s="70" t="n"/>
      <c r="W633" s="70" t="n"/>
      <c r="X633" s="70" t="n"/>
      <c r="Y633" s="70" t="n"/>
      <c r="Z633" s="71" t="n"/>
      <c r="AA633" s="72" t="n"/>
      <c r="AB633" s="70" t="n"/>
      <c r="AC633" s="70" t="n"/>
      <c r="AD633" s="70" t="n"/>
      <c r="AE633" s="70" t="n"/>
      <c r="AF633" s="70" t="n"/>
      <c r="AG633" s="60" t="n"/>
      <c r="AH633" s="93" t="n"/>
      <c r="AI633" s="61" t="n"/>
      <c r="AJ633" s="62" t="n"/>
      <c r="AK633" s="63" t="n"/>
      <c r="AL633" s="60" t="n"/>
      <c r="AM633" s="60" t="n"/>
      <c r="AN633" s="64" t="n"/>
      <c r="AO633" s="64" t="n"/>
      <c r="AP633" s="64" t="n"/>
      <c r="AQ633" s="64" t="n"/>
      <c r="AR633" s="64" t="n"/>
      <c r="AS633" s="64" t="n"/>
      <c r="AT633" s="64" t="n"/>
      <c r="AU633" s="64" t="n"/>
      <c r="AV633" s="64" t="n"/>
      <c r="AW633" s="65" t="n"/>
      <c r="AX633" s="66" t="n"/>
      <c r="AY633" s="461" t="n"/>
      <c r="AZ633" s="67" t="n"/>
      <c r="BA633" s="66" t="n"/>
      <c r="BB633" s="66" t="n"/>
      <c r="BC633" s="66" t="n"/>
      <c r="BD633" s="66" t="n"/>
      <c r="BE633" s="66" t="n"/>
      <c r="BF633" s="24" t="n"/>
      <c r="BG633" s="68" t="n"/>
      <c r="BH633" s="68" t="n"/>
      <c r="BI633" s="68" t="n"/>
      <c r="BJ633" s="68" t="n"/>
      <c r="BK633" s="68" t="n"/>
      <c r="BL633" s="68" t="n"/>
      <c r="BM633" s="68" t="n"/>
      <c r="BN633" s="68" t="n"/>
      <c r="BO633" s="68" t="n"/>
      <c r="BP633" s="68" t="n"/>
      <c r="BQ633" s="68" t="n"/>
      <c r="BR633" s="68" t="n"/>
      <c r="BS633" s="68" t="n"/>
      <c r="BT633" s="68" t="n"/>
      <c r="BU633" s="68" t="n"/>
      <c r="BV633" s="68" t="n"/>
      <c r="BW633" s="68" t="n"/>
      <c r="BX633" s="68" t="n"/>
      <c r="BY633" s="68" t="n"/>
      <c r="BZ633" s="68" t="n"/>
      <c r="CA633" s="68" t="n"/>
      <c r="CB633" s="68" t="n"/>
      <c r="CC633" s="68" t="n"/>
      <c r="CD633" s="68" t="n"/>
      <c r="CE633" s="68" t="n"/>
      <c r="CF633" s="68" t="n"/>
      <c r="CG633" s="68" t="n"/>
      <c r="CH633" s="68" t="n"/>
      <c r="CI633" s="68" t="n"/>
      <c r="CJ633" s="68" t="n"/>
      <c r="CK633" s="68" t="n"/>
      <c r="CL633" s="68" t="n"/>
      <c r="CM633" s="68" t="n"/>
      <c r="CN633" s="68" t="n"/>
      <c r="CO633" s="68" t="n"/>
      <c r="CP633" s="68" t="n"/>
      <c r="CQ633" s="68" t="n"/>
      <c r="CR633" s="68" t="n"/>
      <c r="CS633" s="68" t="n"/>
      <c r="CT633" s="68" t="n"/>
      <c r="CU633" s="68" t="n"/>
      <c r="CV633" s="68" t="n"/>
    </row>
    <row r="634" ht="31.5" customFormat="1" customHeight="1" s="69">
      <c r="A634" s="56" t="n"/>
      <c r="B634" s="57" t="n"/>
      <c r="C634" s="57" t="n"/>
      <c r="D634" s="57" t="n"/>
      <c r="E634" s="57" t="n"/>
      <c r="F634" s="58" t="n"/>
      <c r="G634" s="59" t="n"/>
      <c r="H634" s="59" t="n"/>
      <c r="I634" s="59" t="n"/>
      <c r="J634" s="59" t="n"/>
      <c r="K634" s="153" t="n"/>
      <c r="L634" s="154" t="n"/>
      <c r="M634" s="155" t="n"/>
      <c r="N634" s="70" t="n"/>
      <c r="O634" s="70" t="n"/>
      <c r="P634" s="70" t="n"/>
      <c r="Q634" s="70" t="n"/>
      <c r="R634" s="70" t="n"/>
      <c r="S634" s="60" t="n"/>
      <c r="T634" s="93" t="n"/>
      <c r="U634" s="70" t="n"/>
      <c r="V634" s="70" t="n"/>
      <c r="W634" s="70" t="n"/>
      <c r="X634" s="70" t="n"/>
      <c r="Y634" s="70" t="n"/>
      <c r="Z634" s="71" t="n"/>
      <c r="AA634" s="72" t="n"/>
      <c r="AB634" s="70" t="n"/>
      <c r="AC634" s="70" t="n"/>
      <c r="AD634" s="70" t="n"/>
      <c r="AE634" s="70" t="n"/>
      <c r="AF634" s="70" t="n"/>
      <c r="AG634" s="60" t="n"/>
      <c r="AH634" s="93" t="n"/>
      <c r="AI634" s="61" t="n"/>
      <c r="AJ634" s="62" t="n"/>
      <c r="AK634" s="63" t="n"/>
      <c r="AL634" s="60" t="n"/>
      <c r="AM634" s="60" t="n"/>
      <c r="AN634" s="64" t="n"/>
      <c r="AO634" s="64" t="n"/>
      <c r="AP634" s="64" t="n"/>
      <c r="AQ634" s="64" t="n"/>
      <c r="AR634" s="64" t="n"/>
      <c r="AS634" s="64" t="n"/>
      <c r="AT634" s="64" t="n"/>
      <c r="AU634" s="64" t="n"/>
      <c r="AV634" s="64" t="n"/>
      <c r="AW634" s="65" t="n"/>
      <c r="AX634" s="66" t="n"/>
      <c r="AY634" s="461" t="n"/>
      <c r="AZ634" s="67" t="n"/>
      <c r="BA634" s="66" t="n"/>
      <c r="BB634" s="66" t="n"/>
      <c r="BC634" s="66" t="n"/>
      <c r="BD634" s="66" t="n"/>
      <c r="BE634" s="66" t="n"/>
      <c r="BF634" s="24" t="n"/>
      <c r="BG634" s="68" t="n"/>
      <c r="BH634" s="68" t="n"/>
      <c r="BI634" s="68" t="n"/>
      <c r="BJ634" s="68" t="n"/>
      <c r="BK634" s="68" t="n"/>
      <c r="BL634" s="68" t="n"/>
      <c r="BM634" s="68" t="n"/>
      <c r="BN634" s="68" t="n"/>
      <c r="BO634" s="68" t="n"/>
      <c r="BP634" s="68" t="n"/>
      <c r="BQ634" s="68" t="n"/>
      <c r="BR634" s="68" t="n"/>
      <c r="BS634" s="68" t="n"/>
      <c r="BT634" s="68" t="n"/>
      <c r="BU634" s="68" t="n"/>
      <c r="BV634" s="68" t="n"/>
      <c r="BW634" s="68" t="n"/>
      <c r="BX634" s="68" t="n"/>
      <c r="BY634" s="68" t="n"/>
      <c r="BZ634" s="68" t="n"/>
      <c r="CA634" s="68" t="n"/>
      <c r="CB634" s="68" t="n"/>
      <c r="CC634" s="68" t="n"/>
      <c r="CD634" s="68" t="n"/>
      <c r="CE634" s="68" t="n"/>
      <c r="CF634" s="68" t="n"/>
      <c r="CG634" s="68" t="n"/>
      <c r="CH634" s="68" t="n"/>
      <c r="CI634" s="68" t="n"/>
      <c r="CJ634" s="68" t="n"/>
      <c r="CK634" s="68" t="n"/>
      <c r="CL634" s="68" t="n"/>
      <c r="CM634" s="68" t="n"/>
      <c r="CN634" s="68" t="n"/>
      <c r="CO634" s="68" t="n"/>
      <c r="CP634" s="68" t="n"/>
      <c r="CQ634" s="68" t="n"/>
      <c r="CR634" s="68" t="n"/>
      <c r="CS634" s="68" t="n"/>
      <c r="CT634" s="68" t="n"/>
      <c r="CU634" s="68" t="n"/>
      <c r="CV634" s="68" t="n"/>
    </row>
    <row r="635" ht="31.5" customFormat="1" customHeight="1" s="69">
      <c r="A635" s="56" t="n"/>
      <c r="B635" s="57" t="n"/>
      <c r="C635" s="57" t="n"/>
      <c r="D635" s="57" t="n"/>
      <c r="E635" s="57" t="n"/>
      <c r="F635" s="58" t="n"/>
      <c r="G635" s="59" t="n"/>
      <c r="H635" s="59" t="n"/>
      <c r="I635" s="59" t="n"/>
      <c r="J635" s="59" t="n"/>
      <c r="K635" s="153" t="n"/>
      <c r="L635" s="154" t="n"/>
      <c r="M635" s="155" t="n"/>
      <c r="N635" s="70" t="n"/>
      <c r="O635" s="70" t="n"/>
      <c r="P635" s="70" t="n"/>
      <c r="Q635" s="70" t="n"/>
      <c r="R635" s="70" t="n"/>
      <c r="S635" s="60" t="n"/>
      <c r="T635" s="93" t="n"/>
      <c r="U635" s="70" t="n"/>
      <c r="V635" s="70" t="n"/>
      <c r="W635" s="70" t="n"/>
      <c r="X635" s="70" t="n"/>
      <c r="Y635" s="70" t="n"/>
      <c r="Z635" s="71" t="n"/>
      <c r="AA635" s="72" t="n"/>
      <c r="AB635" s="70" t="n"/>
      <c r="AC635" s="70" t="n"/>
      <c r="AD635" s="70" t="n"/>
      <c r="AE635" s="70" t="n"/>
      <c r="AF635" s="70" t="n"/>
      <c r="AG635" s="60" t="n"/>
      <c r="AH635" s="93" t="n"/>
      <c r="AI635" s="61" t="n"/>
      <c r="AJ635" s="62" t="n"/>
      <c r="AK635" s="63" t="n"/>
      <c r="AL635" s="60" t="n"/>
      <c r="AM635" s="60" t="n"/>
      <c r="AN635" s="64" t="n"/>
      <c r="AO635" s="64" t="n"/>
      <c r="AP635" s="64" t="n"/>
      <c r="AQ635" s="64" t="n"/>
      <c r="AR635" s="64" t="n"/>
      <c r="AS635" s="64" t="n"/>
      <c r="AT635" s="64" t="n"/>
      <c r="AU635" s="64" t="n"/>
      <c r="AV635" s="64" t="n"/>
      <c r="AW635" s="65" t="n"/>
      <c r="AX635" s="66" t="n"/>
      <c r="AY635" s="461" t="n"/>
      <c r="AZ635" s="67" t="n"/>
      <c r="BA635" s="66" t="n"/>
      <c r="BB635" s="66" t="n"/>
      <c r="BC635" s="66" t="n"/>
      <c r="BD635" s="66" t="n"/>
      <c r="BE635" s="66" t="n"/>
      <c r="BF635" s="24" t="n"/>
      <c r="BG635" s="68" t="n"/>
      <c r="BH635" s="68" t="n"/>
      <c r="BI635" s="68" t="n"/>
      <c r="BJ635" s="68" t="n"/>
      <c r="BK635" s="68" t="n"/>
      <c r="BL635" s="68" t="n"/>
      <c r="BM635" s="68" t="n"/>
      <c r="BN635" s="68" t="n"/>
      <c r="BO635" s="68" t="n"/>
      <c r="BP635" s="68" t="n"/>
      <c r="BQ635" s="68" t="n"/>
      <c r="BR635" s="68" t="n"/>
      <c r="BS635" s="68" t="n"/>
      <c r="BT635" s="68" t="n"/>
      <c r="BU635" s="68" t="n"/>
      <c r="BV635" s="68" t="n"/>
      <c r="BW635" s="68" t="n"/>
      <c r="BX635" s="68" t="n"/>
      <c r="BY635" s="68" t="n"/>
      <c r="BZ635" s="68" t="n"/>
      <c r="CA635" s="68" t="n"/>
      <c r="CB635" s="68" t="n"/>
      <c r="CC635" s="68" t="n"/>
      <c r="CD635" s="68" t="n"/>
      <c r="CE635" s="68" t="n"/>
      <c r="CF635" s="68" t="n"/>
      <c r="CG635" s="68" t="n"/>
      <c r="CH635" s="68" t="n"/>
      <c r="CI635" s="68" t="n"/>
      <c r="CJ635" s="68" t="n"/>
      <c r="CK635" s="68" t="n"/>
      <c r="CL635" s="68" t="n"/>
      <c r="CM635" s="68" t="n"/>
      <c r="CN635" s="68" t="n"/>
      <c r="CO635" s="68" t="n"/>
      <c r="CP635" s="68" t="n"/>
      <c r="CQ635" s="68" t="n"/>
      <c r="CR635" s="68" t="n"/>
      <c r="CS635" s="68" t="n"/>
      <c r="CT635" s="68" t="n"/>
      <c r="CU635" s="68" t="n"/>
      <c r="CV635" s="68" t="n"/>
    </row>
    <row r="636" ht="31.5" customFormat="1" customHeight="1" s="69">
      <c r="A636" s="56" t="n"/>
      <c r="B636" s="57" t="n"/>
      <c r="C636" s="57" t="n"/>
      <c r="D636" s="57" t="n"/>
      <c r="E636" s="57" t="n"/>
      <c r="F636" s="58" t="n"/>
      <c r="G636" s="59" t="n"/>
      <c r="H636" s="59" t="n"/>
      <c r="I636" s="59" t="n"/>
      <c r="J636" s="59" t="n"/>
      <c r="K636" s="153" t="n"/>
      <c r="L636" s="154" t="n"/>
      <c r="M636" s="155" t="n"/>
      <c r="N636" s="70" t="n"/>
      <c r="O636" s="70" t="n"/>
      <c r="P636" s="70" t="n"/>
      <c r="Q636" s="70" t="n"/>
      <c r="R636" s="70" t="n"/>
      <c r="S636" s="60" t="n"/>
      <c r="T636" s="93" t="n"/>
      <c r="U636" s="70" t="n"/>
      <c r="V636" s="70" t="n"/>
      <c r="W636" s="70" t="n"/>
      <c r="X636" s="70" t="n"/>
      <c r="Y636" s="70" t="n"/>
      <c r="Z636" s="71" t="n"/>
      <c r="AA636" s="72" t="n"/>
      <c r="AB636" s="70" t="n"/>
      <c r="AC636" s="70" t="n"/>
      <c r="AD636" s="70" t="n"/>
      <c r="AE636" s="70" t="n"/>
      <c r="AF636" s="70" t="n"/>
      <c r="AG636" s="60" t="n"/>
      <c r="AH636" s="93" t="n"/>
      <c r="AI636" s="61" t="n"/>
      <c r="AJ636" s="62" t="n"/>
      <c r="AK636" s="63" t="n"/>
      <c r="AL636" s="60" t="n"/>
      <c r="AM636" s="60" t="n"/>
      <c r="AN636" s="64" t="n"/>
      <c r="AO636" s="64" t="n"/>
      <c r="AP636" s="64" t="n"/>
      <c r="AQ636" s="64" t="n"/>
      <c r="AR636" s="64" t="n"/>
      <c r="AS636" s="64" t="n"/>
      <c r="AT636" s="64" t="n"/>
      <c r="AU636" s="64" t="n"/>
      <c r="AV636" s="64" t="n"/>
      <c r="AW636" s="65" t="n"/>
      <c r="AX636" s="66" t="n"/>
      <c r="AY636" s="461" t="n"/>
      <c r="AZ636" s="67" t="n"/>
      <c r="BA636" s="66" t="n"/>
      <c r="BB636" s="66" t="n"/>
      <c r="BC636" s="66" t="n"/>
      <c r="BD636" s="66" t="n"/>
      <c r="BE636" s="66" t="n"/>
      <c r="BF636" s="24" t="n"/>
      <c r="BG636" s="68" t="n"/>
      <c r="BH636" s="68" t="n"/>
      <c r="BI636" s="68" t="n"/>
      <c r="BJ636" s="68" t="n"/>
      <c r="BK636" s="68" t="n"/>
      <c r="BL636" s="68" t="n"/>
      <c r="BM636" s="68" t="n"/>
      <c r="BN636" s="68" t="n"/>
      <c r="BO636" s="68" t="n"/>
      <c r="BP636" s="68" t="n"/>
      <c r="BQ636" s="68" t="n"/>
      <c r="BR636" s="68" t="n"/>
      <c r="BS636" s="68" t="n"/>
      <c r="BT636" s="68" t="n"/>
      <c r="BU636" s="68" t="n"/>
      <c r="BV636" s="68" t="n"/>
      <c r="BW636" s="68" t="n"/>
      <c r="BX636" s="68" t="n"/>
      <c r="BY636" s="68" t="n"/>
      <c r="BZ636" s="68" t="n"/>
      <c r="CA636" s="68" t="n"/>
      <c r="CB636" s="68" t="n"/>
      <c r="CC636" s="68" t="n"/>
      <c r="CD636" s="68" t="n"/>
      <c r="CE636" s="68" t="n"/>
      <c r="CF636" s="68" t="n"/>
      <c r="CG636" s="68" t="n"/>
      <c r="CH636" s="68" t="n"/>
      <c r="CI636" s="68" t="n"/>
      <c r="CJ636" s="68" t="n"/>
      <c r="CK636" s="68" t="n"/>
      <c r="CL636" s="68" t="n"/>
      <c r="CM636" s="68" t="n"/>
      <c r="CN636" s="68" t="n"/>
      <c r="CO636" s="68" t="n"/>
      <c r="CP636" s="68" t="n"/>
      <c r="CQ636" s="68" t="n"/>
      <c r="CR636" s="68" t="n"/>
      <c r="CS636" s="68" t="n"/>
      <c r="CT636" s="68" t="n"/>
      <c r="CU636" s="68" t="n"/>
      <c r="CV636" s="68" t="n"/>
    </row>
    <row r="637" ht="31.5" customFormat="1" customHeight="1" s="69">
      <c r="A637" s="56" t="n"/>
      <c r="B637" s="57" t="n"/>
      <c r="C637" s="57" t="n"/>
      <c r="D637" s="57" t="n"/>
      <c r="E637" s="57" t="n"/>
      <c r="F637" s="58" t="n"/>
      <c r="G637" s="59" t="n"/>
      <c r="H637" s="59" t="n"/>
      <c r="I637" s="59" t="n"/>
      <c r="J637" s="59" t="n"/>
      <c r="K637" s="153" t="n"/>
      <c r="L637" s="154" t="n"/>
      <c r="M637" s="155" t="n"/>
      <c r="N637" s="70" t="n"/>
      <c r="O637" s="70" t="n"/>
      <c r="P637" s="70" t="n"/>
      <c r="Q637" s="70" t="n"/>
      <c r="R637" s="70" t="n"/>
      <c r="S637" s="60" t="n"/>
      <c r="T637" s="93" t="n"/>
      <c r="U637" s="70" t="n"/>
      <c r="V637" s="70" t="n"/>
      <c r="W637" s="70" t="n"/>
      <c r="X637" s="70" t="n"/>
      <c r="Y637" s="70" t="n"/>
      <c r="Z637" s="71" t="n"/>
      <c r="AA637" s="72" t="n"/>
      <c r="AB637" s="70" t="n"/>
      <c r="AC637" s="70" t="n"/>
      <c r="AD637" s="70" t="n"/>
      <c r="AE637" s="70" t="n"/>
      <c r="AF637" s="70" t="n"/>
      <c r="AG637" s="60" t="n"/>
      <c r="AH637" s="93" t="n"/>
      <c r="AI637" s="61" t="n"/>
      <c r="AJ637" s="62" t="n"/>
      <c r="AK637" s="63" t="n"/>
      <c r="AL637" s="60" t="n"/>
      <c r="AM637" s="60" t="n"/>
      <c r="AN637" s="64" t="n"/>
      <c r="AO637" s="64" t="n"/>
      <c r="AP637" s="64" t="n"/>
      <c r="AQ637" s="64" t="n"/>
      <c r="AR637" s="64" t="n"/>
      <c r="AS637" s="64" t="n"/>
      <c r="AT637" s="64" t="n"/>
      <c r="AU637" s="64" t="n"/>
      <c r="AV637" s="64" t="n"/>
      <c r="AW637" s="65" t="n"/>
      <c r="AX637" s="66" t="n"/>
      <c r="AY637" s="461" t="n"/>
      <c r="AZ637" s="67" t="n"/>
      <c r="BA637" s="66" t="n"/>
      <c r="BB637" s="66" t="n"/>
      <c r="BC637" s="66" t="n"/>
      <c r="BD637" s="66" t="n"/>
      <c r="BE637" s="66" t="n"/>
      <c r="BF637" s="24" t="n"/>
      <c r="BG637" s="68" t="n"/>
      <c r="BH637" s="68" t="n"/>
      <c r="BI637" s="68" t="n"/>
      <c r="BJ637" s="68" t="n"/>
      <c r="BK637" s="68" t="n"/>
      <c r="BL637" s="68" t="n"/>
      <c r="BM637" s="68" t="n"/>
      <c r="BN637" s="68" t="n"/>
      <c r="BO637" s="68" t="n"/>
      <c r="BP637" s="68" t="n"/>
      <c r="BQ637" s="68" t="n"/>
      <c r="BR637" s="68" t="n"/>
      <c r="BS637" s="68" t="n"/>
      <c r="BT637" s="68" t="n"/>
      <c r="BU637" s="68" t="n"/>
      <c r="BV637" s="68" t="n"/>
      <c r="BW637" s="68" t="n"/>
      <c r="BX637" s="68" t="n"/>
      <c r="BY637" s="68" t="n"/>
      <c r="BZ637" s="68" t="n"/>
      <c r="CA637" s="68" t="n"/>
      <c r="CB637" s="68" t="n"/>
      <c r="CC637" s="68" t="n"/>
      <c r="CD637" s="68" t="n"/>
      <c r="CE637" s="68" t="n"/>
      <c r="CF637" s="68" t="n"/>
      <c r="CG637" s="68" t="n"/>
      <c r="CH637" s="68" t="n"/>
      <c r="CI637" s="68" t="n"/>
      <c r="CJ637" s="68" t="n"/>
      <c r="CK637" s="68" t="n"/>
      <c r="CL637" s="68" t="n"/>
      <c r="CM637" s="68" t="n"/>
      <c r="CN637" s="68" t="n"/>
      <c r="CO637" s="68" t="n"/>
      <c r="CP637" s="68" t="n"/>
      <c r="CQ637" s="68" t="n"/>
      <c r="CR637" s="68" t="n"/>
      <c r="CS637" s="68" t="n"/>
      <c r="CT637" s="68" t="n"/>
      <c r="CU637" s="68" t="n"/>
      <c r="CV637" s="68" t="n"/>
    </row>
    <row r="638" ht="31.5" customFormat="1" customHeight="1" s="69">
      <c r="A638" s="56" t="n"/>
      <c r="B638" s="57" t="n"/>
      <c r="C638" s="57" t="n"/>
      <c r="D638" s="57" t="n"/>
      <c r="E638" s="57" t="n"/>
      <c r="F638" s="58" t="n"/>
      <c r="G638" s="59" t="n"/>
      <c r="H638" s="59" t="n"/>
      <c r="I638" s="59" t="n"/>
      <c r="J638" s="59" t="n"/>
      <c r="K638" s="153" t="n"/>
      <c r="L638" s="154" t="n"/>
      <c r="M638" s="155" t="n"/>
      <c r="N638" s="70" t="n"/>
      <c r="O638" s="70" t="n"/>
      <c r="P638" s="70" t="n"/>
      <c r="Q638" s="70" t="n"/>
      <c r="R638" s="70" t="n"/>
      <c r="S638" s="60" t="n"/>
      <c r="T638" s="93" t="n"/>
      <c r="U638" s="70" t="n"/>
      <c r="V638" s="70" t="n"/>
      <c r="W638" s="70" t="n"/>
      <c r="X638" s="70" t="n"/>
      <c r="Y638" s="70" t="n"/>
      <c r="Z638" s="71" t="n"/>
      <c r="AA638" s="72" t="n"/>
      <c r="AB638" s="70" t="n"/>
      <c r="AC638" s="70" t="n"/>
      <c r="AD638" s="70" t="n"/>
      <c r="AE638" s="70" t="n"/>
      <c r="AF638" s="70" t="n"/>
      <c r="AG638" s="60" t="n"/>
      <c r="AH638" s="93" t="n"/>
      <c r="AI638" s="61" t="n"/>
      <c r="AJ638" s="62" t="n"/>
      <c r="AK638" s="63" t="n"/>
      <c r="AL638" s="60" t="n"/>
      <c r="AM638" s="60" t="n"/>
      <c r="AN638" s="64" t="n"/>
      <c r="AO638" s="64" t="n"/>
      <c r="AP638" s="64" t="n"/>
      <c r="AQ638" s="64" t="n"/>
      <c r="AR638" s="64" t="n"/>
      <c r="AS638" s="64" t="n"/>
      <c r="AT638" s="64" t="n"/>
      <c r="AU638" s="64" t="n"/>
      <c r="AV638" s="64" t="n"/>
      <c r="AW638" s="65" t="n"/>
      <c r="AX638" s="66" t="n"/>
      <c r="AY638" s="461" t="n"/>
      <c r="AZ638" s="67" t="n"/>
      <c r="BA638" s="66" t="n"/>
      <c r="BB638" s="66" t="n"/>
      <c r="BC638" s="66" t="n"/>
      <c r="BD638" s="66" t="n"/>
      <c r="BE638" s="66" t="n"/>
      <c r="BF638" s="24" t="n"/>
      <c r="BG638" s="68" t="n"/>
      <c r="BH638" s="68" t="n"/>
      <c r="BI638" s="68" t="n"/>
      <c r="BJ638" s="68" t="n"/>
      <c r="BK638" s="68" t="n"/>
      <c r="BL638" s="68" t="n"/>
      <c r="BM638" s="68" t="n"/>
      <c r="BN638" s="68" t="n"/>
      <c r="BO638" s="68" t="n"/>
      <c r="BP638" s="68" t="n"/>
      <c r="BQ638" s="68" t="n"/>
      <c r="BR638" s="68" t="n"/>
      <c r="BS638" s="68" t="n"/>
      <c r="BT638" s="68" t="n"/>
      <c r="BU638" s="68" t="n"/>
      <c r="BV638" s="68" t="n"/>
      <c r="BW638" s="68" t="n"/>
      <c r="BX638" s="68" t="n"/>
      <c r="BY638" s="68" t="n"/>
      <c r="BZ638" s="68" t="n"/>
      <c r="CA638" s="68" t="n"/>
      <c r="CB638" s="68" t="n"/>
      <c r="CC638" s="68" t="n"/>
      <c r="CD638" s="68" t="n"/>
      <c r="CE638" s="68" t="n"/>
      <c r="CF638" s="68" t="n"/>
      <c r="CG638" s="68" t="n"/>
      <c r="CH638" s="68" t="n"/>
      <c r="CI638" s="68" t="n"/>
      <c r="CJ638" s="68" t="n"/>
      <c r="CK638" s="68" t="n"/>
      <c r="CL638" s="68" t="n"/>
      <c r="CM638" s="68" t="n"/>
      <c r="CN638" s="68" t="n"/>
      <c r="CO638" s="68" t="n"/>
      <c r="CP638" s="68" t="n"/>
      <c r="CQ638" s="68" t="n"/>
      <c r="CR638" s="68" t="n"/>
      <c r="CS638" s="68" t="n"/>
      <c r="CT638" s="68" t="n"/>
      <c r="CU638" s="68" t="n"/>
      <c r="CV638" s="68" t="n"/>
    </row>
    <row r="639" ht="31.5" customFormat="1" customHeight="1" s="69">
      <c r="A639" s="56" t="n"/>
      <c r="B639" s="57" t="n"/>
      <c r="C639" s="57" t="n"/>
      <c r="D639" s="57" t="n"/>
      <c r="E639" s="57" t="n"/>
      <c r="F639" s="58" t="n"/>
      <c r="G639" s="59" t="n"/>
      <c r="H639" s="59" t="n"/>
      <c r="I639" s="59" t="n"/>
      <c r="J639" s="59" t="n"/>
      <c r="K639" s="153" t="n"/>
      <c r="L639" s="154" t="n"/>
      <c r="M639" s="155" t="n"/>
      <c r="N639" s="70" t="n"/>
      <c r="O639" s="70" t="n"/>
      <c r="P639" s="70" t="n"/>
      <c r="Q639" s="70" t="n"/>
      <c r="R639" s="70" t="n"/>
      <c r="S639" s="60" t="n"/>
      <c r="T639" s="93" t="n"/>
      <c r="U639" s="70" t="n"/>
      <c r="V639" s="70" t="n"/>
      <c r="W639" s="70" t="n"/>
      <c r="X639" s="70" t="n"/>
      <c r="Y639" s="70" t="n"/>
      <c r="Z639" s="71" t="n"/>
      <c r="AA639" s="72" t="n"/>
      <c r="AB639" s="70" t="n"/>
      <c r="AC639" s="70" t="n"/>
      <c r="AD639" s="70" t="n"/>
      <c r="AE639" s="70" t="n"/>
      <c r="AF639" s="70" t="n"/>
      <c r="AG639" s="60" t="n"/>
      <c r="AH639" s="93" t="n"/>
      <c r="AI639" s="61" t="n"/>
      <c r="AJ639" s="62" t="n"/>
      <c r="AK639" s="63" t="n"/>
      <c r="AL639" s="60" t="n"/>
      <c r="AM639" s="60" t="n"/>
      <c r="AN639" s="64" t="n"/>
      <c r="AO639" s="64" t="n"/>
      <c r="AP639" s="64" t="n"/>
      <c r="AQ639" s="64" t="n"/>
      <c r="AR639" s="64" t="n"/>
      <c r="AS639" s="64" t="n"/>
      <c r="AT639" s="64" t="n"/>
      <c r="AU639" s="64" t="n"/>
      <c r="AV639" s="64" t="n"/>
      <c r="AW639" s="65" t="n"/>
      <c r="AX639" s="66" t="n"/>
      <c r="AY639" s="461" t="n"/>
      <c r="AZ639" s="67" t="n"/>
      <c r="BA639" s="66" t="n"/>
      <c r="BB639" s="66" t="n"/>
      <c r="BC639" s="66" t="n"/>
      <c r="BD639" s="66" t="n"/>
      <c r="BE639" s="66" t="n"/>
      <c r="BF639" s="24" t="n"/>
      <c r="BG639" s="68" t="n"/>
      <c r="BH639" s="68" t="n"/>
      <c r="BI639" s="68" t="n"/>
      <c r="BJ639" s="68" t="n"/>
      <c r="BK639" s="68" t="n"/>
      <c r="BL639" s="68" t="n"/>
      <c r="BM639" s="68" t="n"/>
      <c r="BN639" s="68" t="n"/>
      <c r="BO639" s="68" t="n"/>
      <c r="BP639" s="68" t="n"/>
      <c r="BQ639" s="68" t="n"/>
      <c r="BR639" s="68" t="n"/>
      <c r="BS639" s="68" t="n"/>
      <c r="BT639" s="68" t="n"/>
      <c r="BU639" s="68" t="n"/>
      <c r="BV639" s="68" t="n"/>
      <c r="BW639" s="68" t="n"/>
      <c r="BX639" s="68" t="n"/>
      <c r="BY639" s="68" t="n"/>
      <c r="BZ639" s="68" t="n"/>
      <c r="CA639" s="68" t="n"/>
      <c r="CB639" s="68" t="n"/>
      <c r="CC639" s="68" t="n"/>
      <c r="CD639" s="68" t="n"/>
      <c r="CE639" s="68" t="n"/>
      <c r="CF639" s="68" t="n"/>
      <c r="CG639" s="68" t="n"/>
      <c r="CH639" s="68" t="n"/>
      <c r="CI639" s="68" t="n"/>
      <c r="CJ639" s="68" t="n"/>
      <c r="CK639" s="68" t="n"/>
      <c r="CL639" s="68" t="n"/>
      <c r="CM639" s="68" t="n"/>
      <c r="CN639" s="68" t="n"/>
      <c r="CO639" s="68" t="n"/>
      <c r="CP639" s="68" t="n"/>
      <c r="CQ639" s="68" t="n"/>
      <c r="CR639" s="68" t="n"/>
      <c r="CS639" s="68" t="n"/>
      <c r="CT639" s="68" t="n"/>
      <c r="CU639" s="68" t="n"/>
      <c r="CV639" s="68" t="n"/>
    </row>
    <row r="640" ht="31.5" customFormat="1" customHeight="1" s="69">
      <c r="A640" s="56" t="n"/>
      <c r="B640" s="57" t="n"/>
      <c r="C640" s="57" t="n"/>
      <c r="D640" s="57" t="n"/>
      <c r="E640" s="57" t="n"/>
      <c r="F640" s="58" t="n"/>
      <c r="G640" s="59" t="n"/>
      <c r="H640" s="59" t="n"/>
      <c r="I640" s="59" t="n"/>
      <c r="J640" s="59" t="n"/>
      <c r="K640" s="153" t="n"/>
      <c r="L640" s="154" t="n"/>
      <c r="M640" s="155" t="n"/>
      <c r="N640" s="70" t="n"/>
      <c r="O640" s="70" t="n"/>
      <c r="P640" s="70" t="n"/>
      <c r="Q640" s="70" t="n"/>
      <c r="R640" s="70" t="n"/>
      <c r="S640" s="60" t="n"/>
      <c r="T640" s="93" t="n"/>
      <c r="U640" s="70" t="n"/>
      <c r="V640" s="70" t="n"/>
      <c r="W640" s="70" t="n"/>
      <c r="X640" s="70" t="n"/>
      <c r="Y640" s="70" t="n"/>
      <c r="Z640" s="71" t="n"/>
      <c r="AA640" s="72" t="n"/>
      <c r="AB640" s="70" t="n"/>
      <c r="AC640" s="70" t="n"/>
      <c r="AD640" s="70" t="n"/>
      <c r="AE640" s="70" t="n"/>
      <c r="AF640" s="70" t="n"/>
      <c r="AG640" s="60" t="n"/>
      <c r="AH640" s="93" t="n"/>
      <c r="AI640" s="61" t="n"/>
      <c r="AJ640" s="62" t="n"/>
      <c r="AK640" s="63" t="n"/>
      <c r="AL640" s="60" t="n"/>
      <c r="AM640" s="60" t="n"/>
      <c r="AN640" s="64" t="n"/>
      <c r="AO640" s="64" t="n"/>
      <c r="AP640" s="64" t="n"/>
      <c r="AQ640" s="64" t="n"/>
      <c r="AR640" s="64" t="n"/>
      <c r="AS640" s="64" t="n"/>
      <c r="AT640" s="64" t="n"/>
      <c r="AU640" s="64" t="n"/>
      <c r="AV640" s="64" t="n"/>
      <c r="AW640" s="65" t="n"/>
      <c r="AX640" s="66" t="n"/>
      <c r="AY640" s="461" t="n"/>
      <c r="AZ640" s="67" t="n"/>
      <c r="BA640" s="66" t="n"/>
      <c r="BB640" s="66" t="n"/>
      <c r="BC640" s="66" t="n"/>
      <c r="BD640" s="66" t="n"/>
      <c r="BE640" s="66" t="n"/>
      <c r="BF640" s="24" t="n"/>
      <c r="BG640" s="68" t="n"/>
      <c r="BH640" s="68" t="n"/>
      <c r="BI640" s="68" t="n"/>
      <c r="BJ640" s="68" t="n"/>
      <c r="BK640" s="68" t="n"/>
      <c r="BL640" s="68" t="n"/>
      <c r="BM640" s="68" t="n"/>
      <c r="BN640" s="68" t="n"/>
      <c r="BO640" s="68" t="n"/>
      <c r="BP640" s="68" t="n"/>
      <c r="BQ640" s="68" t="n"/>
      <c r="BR640" s="68" t="n"/>
      <c r="BS640" s="68" t="n"/>
      <c r="BT640" s="68" t="n"/>
      <c r="BU640" s="68" t="n"/>
      <c r="BV640" s="68" t="n"/>
      <c r="BW640" s="68" t="n"/>
      <c r="BX640" s="68" t="n"/>
      <c r="BY640" s="68" t="n"/>
      <c r="BZ640" s="68" t="n"/>
      <c r="CA640" s="68" t="n"/>
      <c r="CB640" s="68" t="n"/>
      <c r="CC640" s="68" t="n"/>
      <c r="CD640" s="68" t="n"/>
      <c r="CE640" s="68" t="n"/>
      <c r="CF640" s="68" t="n"/>
      <c r="CG640" s="68" t="n"/>
      <c r="CH640" s="68" t="n"/>
      <c r="CI640" s="68" t="n"/>
      <c r="CJ640" s="68" t="n"/>
      <c r="CK640" s="68" t="n"/>
      <c r="CL640" s="68" t="n"/>
      <c r="CM640" s="68" t="n"/>
      <c r="CN640" s="68" t="n"/>
      <c r="CO640" s="68" t="n"/>
      <c r="CP640" s="68" t="n"/>
      <c r="CQ640" s="68" t="n"/>
      <c r="CR640" s="68" t="n"/>
      <c r="CS640" s="68" t="n"/>
      <c r="CT640" s="68" t="n"/>
      <c r="CU640" s="68" t="n"/>
      <c r="CV640" s="68" t="n"/>
    </row>
    <row r="641" ht="31.5" customFormat="1" customHeight="1" s="69">
      <c r="A641" s="56" t="n"/>
      <c r="B641" s="57" t="n"/>
      <c r="C641" s="57" t="n"/>
      <c r="D641" s="57" t="n"/>
      <c r="E641" s="57" t="n"/>
      <c r="F641" s="58" t="n"/>
      <c r="G641" s="59" t="n"/>
      <c r="H641" s="59" t="n"/>
      <c r="I641" s="59" t="n"/>
      <c r="J641" s="59" t="n"/>
      <c r="K641" s="153" t="n"/>
      <c r="L641" s="154" t="n"/>
      <c r="M641" s="155" t="n"/>
      <c r="N641" s="70" t="n"/>
      <c r="O641" s="70" t="n"/>
      <c r="P641" s="70" t="n"/>
      <c r="Q641" s="70" t="n"/>
      <c r="R641" s="70" t="n"/>
      <c r="S641" s="60" t="n"/>
      <c r="T641" s="93" t="n"/>
      <c r="U641" s="70" t="n"/>
      <c r="V641" s="70" t="n"/>
      <c r="W641" s="70" t="n"/>
      <c r="X641" s="70" t="n"/>
      <c r="Y641" s="70" t="n"/>
      <c r="Z641" s="71" t="n"/>
      <c r="AA641" s="72" t="n"/>
      <c r="AB641" s="70" t="n"/>
      <c r="AC641" s="70" t="n"/>
      <c r="AD641" s="70" t="n"/>
      <c r="AE641" s="70" t="n"/>
      <c r="AF641" s="70" t="n"/>
      <c r="AG641" s="60" t="n"/>
      <c r="AH641" s="93" t="n"/>
      <c r="AI641" s="61" t="n"/>
      <c r="AJ641" s="62" t="n"/>
      <c r="AK641" s="63" t="n"/>
      <c r="AL641" s="60" t="n"/>
      <c r="AM641" s="60" t="n"/>
      <c r="AN641" s="64" t="n"/>
      <c r="AO641" s="64" t="n"/>
      <c r="AP641" s="64" t="n"/>
      <c r="AQ641" s="64" t="n"/>
      <c r="AR641" s="64" t="n"/>
      <c r="AS641" s="64" t="n"/>
      <c r="AT641" s="64" t="n"/>
      <c r="AU641" s="64" t="n"/>
      <c r="AV641" s="64" t="n"/>
      <c r="AW641" s="65" t="n"/>
      <c r="AX641" s="66" t="n"/>
      <c r="AY641" s="461" t="n"/>
      <c r="AZ641" s="67" t="n"/>
      <c r="BA641" s="66" t="n"/>
      <c r="BB641" s="66" t="n"/>
      <c r="BC641" s="66" t="n"/>
      <c r="BD641" s="66" t="n"/>
      <c r="BE641" s="66" t="n"/>
      <c r="BF641" s="24" t="n"/>
      <c r="BG641" s="68" t="n"/>
      <c r="BH641" s="68" t="n"/>
      <c r="BI641" s="68" t="n"/>
      <c r="BJ641" s="68" t="n"/>
      <c r="BK641" s="68" t="n"/>
      <c r="BL641" s="68" t="n"/>
      <c r="BM641" s="68" t="n"/>
      <c r="BN641" s="68" t="n"/>
      <c r="BO641" s="68" t="n"/>
      <c r="BP641" s="68" t="n"/>
      <c r="BQ641" s="68" t="n"/>
      <c r="BR641" s="68" t="n"/>
      <c r="BS641" s="68" t="n"/>
      <c r="BT641" s="68" t="n"/>
      <c r="BU641" s="68" t="n"/>
      <c r="BV641" s="68" t="n"/>
      <c r="BW641" s="68" t="n"/>
      <c r="BX641" s="68" t="n"/>
      <c r="BY641" s="68" t="n"/>
      <c r="BZ641" s="68" t="n"/>
      <c r="CA641" s="68" t="n"/>
      <c r="CB641" s="68" t="n"/>
      <c r="CC641" s="68" t="n"/>
      <c r="CD641" s="68" t="n"/>
      <c r="CE641" s="68" t="n"/>
      <c r="CF641" s="68" t="n"/>
      <c r="CG641" s="68" t="n"/>
      <c r="CH641" s="68" t="n"/>
      <c r="CI641" s="68" t="n"/>
      <c r="CJ641" s="68" t="n"/>
      <c r="CK641" s="68" t="n"/>
      <c r="CL641" s="68" t="n"/>
      <c r="CM641" s="68" t="n"/>
      <c r="CN641" s="68" t="n"/>
      <c r="CO641" s="68" t="n"/>
      <c r="CP641" s="68" t="n"/>
      <c r="CQ641" s="68" t="n"/>
      <c r="CR641" s="68" t="n"/>
      <c r="CS641" s="68" t="n"/>
      <c r="CT641" s="68" t="n"/>
      <c r="CU641" s="68" t="n"/>
      <c r="CV641" s="68" t="n"/>
    </row>
    <row r="642" ht="31.5" customFormat="1" customHeight="1" s="69">
      <c r="A642" s="56" t="n"/>
      <c r="B642" s="57" t="n"/>
      <c r="C642" s="57" t="n"/>
      <c r="D642" s="57" t="n"/>
      <c r="E642" s="57" t="n"/>
      <c r="F642" s="58" t="n"/>
      <c r="G642" s="59" t="n"/>
      <c r="H642" s="59" t="n"/>
      <c r="I642" s="59" t="n"/>
      <c r="J642" s="59" t="n"/>
      <c r="K642" s="153" t="n"/>
      <c r="L642" s="154" t="n"/>
      <c r="M642" s="155" t="n"/>
      <c r="N642" s="70" t="n"/>
      <c r="O642" s="70" t="n"/>
      <c r="P642" s="70" t="n"/>
      <c r="Q642" s="70" t="n"/>
      <c r="R642" s="70" t="n"/>
      <c r="S642" s="60" t="n"/>
      <c r="T642" s="93" t="n"/>
      <c r="U642" s="70" t="n"/>
      <c r="V642" s="70" t="n"/>
      <c r="W642" s="70" t="n"/>
      <c r="X642" s="70" t="n"/>
      <c r="Y642" s="70" t="n"/>
      <c r="Z642" s="71" t="n"/>
      <c r="AA642" s="72" t="n"/>
      <c r="AB642" s="70" t="n"/>
      <c r="AC642" s="70" t="n"/>
      <c r="AD642" s="70" t="n"/>
      <c r="AE642" s="70" t="n"/>
      <c r="AF642" s="70" t="n"/>
      <c r="AG642" s="60" t="n"/>
      <c r="AH642" s="93" t="n"/>
      <c r="AI642" s="61" t="n"/>
      <c r="AJ642" s="62" t="n"/>
      <c r="AK642" s="63" t="n"/>
      <c r="AL642" s="60" t="n"/>
      <c r="AM642" s="60" t="n"/>
      <c r="AN642" s="64" t="n"/>
      <c r="AO642" s="64" t="n"/>
      <c r="AP642" s="64" t="n"/>
      <c r="AQ642" s="64" t="n"/>
      <c r="AR642" s="64" t="n"/>
      <c r="AS642" s="64" t="n"/>
      <c r="AT642" s="64" t="n"/>
      <c r="AU642" s="64" t="n"/>
      <c r="AV642" s="64" t="n"/>
      <c r="AW642" s="65" t="n"/>
      <c r="AX642" s="66" t="n"/>
      <c r="AY642" s="461" t="n"/>
      <c r="AZ642" s="67" t="n"/>
      <c r="BA642" s="66" t="n"/>
      <c r="BB642" s="66" t="n"/>
      <c r="BC642" s="66" t="n"/>
      <c r="BD642" s="66" t="n"/>
      <c r="BE642" s="66" t="n"/>
      <c r="BF642" s="24" t="n"/>
      <c r="BG642" s="68" t="n"/>
      <c r="BH642" s="68" t="n"/>
      <c r="BI642" s="68" t="n"/>
      <c r="BJ642" s="68" t="n"/>
      <c r="BK642" s="68" t="n"/>
      <c r="BL642" s="68" t="n"/>
      <c r="BM642" s="68" t="n"/>
      <c r="BN642" s="68" t="n"/>
      <c r="BO642" s="68" t="n"/>
      <c r="BP642" s="68" t="n"/>
      <c r="BQ642" s="68" t="n"/>
      <c r="BR642" s="68" t="n"/>
      <c r="BS642" s="68" t="n"/>
      <c r="BT642" s="68" t="n"/>
      <c r="BU642" s="68" t="n"/>
      <c r="BV642" s="68" t="n"/>
      <c r="BW642" s="68" t="n"/>
      <c r="BX642" s="68" t="n"/>
      <c r="BY642" s="68" t="n"/>
      <c r="BZ642" s="68" t="n"/>
      <c r="CA642" s="68" t="n"/>
      <c r="CB642" s="68" t="n"/>
      <c r="CC642" s="68" t="n"/>
      <c r="CD642" s="68" t="n"/>
      <c r="CE642" s="68" t="n"/>
      <c r="CF642" s="68" t="n"/>
      <c r="CG642" s="68" t="n"/>
      <c r="CH642" s="68" t="n"/>
      <c r="CI642" s="68" t="n"/>
      <c r="CJ642" s="68" t="n"/>
      <c r="CK642" s="68" t="n"/>
      <c r="CL642" s="68" t="n"/>
      <c r="CM642" s="68" t="n"/>
      <c r="CN642" s="68" t="n"/>
      <c r="CO642" s="68" t="n"/>
      <c r="CP642" s="68" t="n"/>
      <c r="CQ642" s="68" t="n"/>
      <c r="CR642" s="68" t="n"/>
      <c r="CS642" s="68" t="n"/>
      <c r="CT642" s="68" t="n"/>
      <c r="CU642" s="68" t="n"/>
      <c r="CV642" s="68" t="n"/>
    </row>
    <row r="643" ht="31.5" customFormat="1" customHeight="1" s="69">
      <c r="A643" s="56" t="n"/>
      <c r="B643" s="57" t="n"/>
      <c r="C643" s="57" t="n"/>
      <c r="D643" s="57" t="n"/>
      <c r="E643" s="57" t="n"/>
      <c r="F643" s="58" t="n"/>
      <c r="G643" s="59" t="n"/>
      <c r="H643" s="59" t="n"/>
      <c r="I643" s="59" t="n"/>
      <c r="J643" s="59" t="n"/>
      <c r="K643" s="153" t="n"/>
      <c r="L643" s="154" t="n"/>
      <c r="M643" s="155" t="n"/>
      <c r="N643" s="70" t="n"/>
      <c r="O643" s="70" t="n"/>
      <c r="P643" s="70" t="n"/>
      <c r="Q643" s="70" t="n"/>
      <c r="R643" s="70" t="n"/>
      <c r="S643" s="60" t="n"/>
      <c r="T643" s="93" t="n"/>
      <c r="U643" s="70" t="n"/>
      <c r="V643" s="70" t="n"/>
      <c r="W643" s="70" t="n"/>
      <c r="X643" s="70" t="n"/>
      <c r="Y643" s="70" t="n"/>
      <c r="Z643" s="71" t="n"/>
      <c r="AA643" s="72" t="n"/>
      <c r="AB643" s="70" t="n"/>
      <c r="AC643" s="70" t="n"/>
      <c r="AD643" s="70" t="n"/>
      <c r="AE643" s="70" t="n"/>
      <c r="AF643" s="70" t="n"/>
      <c r="AG643" s="60" t="n"/>
      <c r="AH643" s="93" t="n"/>
      <c r="AI643" s="61" t="n"/>
      <c r="AJ643" s="62" t="n"/>
      <c r="AK643" s="63" t="n"/>
      <c r="AL643" s="60" t="n"/>
      <c r="AM643" s="60" t="n"/>
      <c r="AN643" s="64" t="n"/>
      <c r="AO643" s="64" t="n"/>
      <c r="AP643" s="64" t="n"/>
      <c r="AQ643" s="64" t="n"/>
      <c r="AR643" s="64" t="n"/>
      <c r="AS643" s="64" t="n"/>
      <c r="AT643" s="64" t="n"/>
      <c r="AU643" s="64" t="n"/>
      <c r="AV643" s="64" t="n"/>
      <c r="AW643" s="65" t="n"/>
      <c r="AX643" s="66" t="n"/>
      <c r="AY643" s="461" t="n"/>
      <c r="AZ643" s="67" t="n"/>
      <c r="BA643" s="66" t="n"/>
      <c r="BB643" s="66" t="n"/>
      <c r="BC643" s="66" t="n"/>
      <c r="BD643" s="66" t="n"/>
      <c r="BE643" s="66" t="n"/>
      <c r="BF643" s="24" t="n"/>
      <c r="BG643" s="68" t="n"/>
      <c r="BH643" s="68" t="n"/>
      <c r="BI643" s="68" t="n"/>
      <c r="BJ643" s="68" t="n"/>
      <c r="BK643" s="68" t="n"/>
      <c r="BL643" s="68" t="n"/>
      <c r="BM643" s="68" t="n"/>
      <c r="BN643" s="68" t="n"/>
      <c r="BO643" s="68" t="n"/>
      <c r="BP643" s="68" t="n"/>
      <c r="BQ643" s="68" t="n"/>
      <c r="BR643" s="68" t="n"/>
      <c r="BS643" s="68" t="n"/>
      <c r="BT643" s="68" t="n"/>
      <c r="BU643" s="68" t="n"/>
      <c r="BV643" s="68" t="n"/>
      <c r="BW643" s="68" t="n"/>
      <c r="BX643" s="68" t="n"/>
      <c r="BY643" s="68" t="n"/>
      <c r="BZ643" s="68" t="n"/>
      <c r="CA643" s="68" t="n"/>
      <c r="CB643" s="68" t="n"/>
      <c r="CC643" s="68" t="n"/>
      <c r="CD643" s="68" t="n"/>
      <c r="CE643" s="68" t="n"/>
      <c r="CF643" s="68" t="n"/>
      <c r="CG643" s="68" t="n"/>
      <c r="CH643" s="68" t="n"/>
      <c r="CI643" s="68" t="n"/>
      <c r="CJ643" s="68" t="n"/>
      <c r="CK643" s="68" t="n"/>
      <c r="CL643" s="68" t="n"/>
      <c r="CM643" s="68" t="n"/>
      <c r="CN643" s="68" t="n"/>
      <c r="CO643" s="68" t="n"/>
      <c r="CP643" s="68" t="n"/>
      <c r="CQ643" s="68" t="n"/>
      <c r="CR643" s="68" t="n"/>
      <c r="CS643" s="68" t="n"/>
      <c r="CT643" s="68" t="n"/>
      <c r="CU643" s="68" t="n"/>
      <c r="CV643" s="68" t="n"/>
    </row>
    <row r="644" ht="31.5" customFormat="1" customHeight="1" s="69">
      <c r="A644" s="56" t="n"/>
      <c r="B644" s="57" t="n"/>
      <c r="C644" s="57" t="n"/>
      <c r="D644" s="57" t="n"/>
      <c r="E644" s="57" t="n"/>
      <c r="F644" s="58" t="n"/>
      <c r="G644" s="59" t="n"/>
      <c r="H644" s="59" t="n"/>
      <c r="I644" s="59" t="n"/>
      <c r="J644" s="59" t="n"/>
      <c r="K644" s="153" t="n"/>
      <c r="L644" s="154" t="n"/>
      <c r="M644" s="155" t="n"/>
      <c r="N644" s="70" t="n"/>
      <c r="O644" s="70" t="n"/>
      <c r="P644" s="70" t="n"/>
      <c r="Q644" s="70" t="n"/>
      <c r="R644" s="70" t="n"/>
      <c r="S644" s="60" t="n"/>
      <c r="T644" s="93" t="n"/>
      <c r="U644" s="70" t="n"/>
      <c r="V644" s="70" t="n"/>
      <c r="W644" s="70" t="n"/>
      <c r="X644" s="70" t="n"/>
      <c r="Y644" s="70" t="n"/>
      <c r="Z644" s="71" t="n"/>
      <c r="AA644" s="72" t="n"/>
      <c r="AB644" s="70" t="n"/>
      <c r="AC644" s="70" t="n"/>
      <c r="AD644" s="70" t="n"/>
      <c r="AE644" s="70" t="n"/>
      <c r="AF644" s="70" t="n"/>
      <c r="AG644" s="60" t="n"/>
      <c r="AH644" s="93" t="n"/>
      <c r="AI644" s="61" t="n"/>
      <c r="AJ644" s="62" t="n"/>
      <c r="AK644" s="63" t="n"/>
      <c r="AL644" s="60" t="n"/>
      <c r="AM644" s="60" t="n"/>
      <c r="AN644" s="64" t="n"/>
      <c r="AO644" s="64" t="n"/>
      <c r="AP644" s="64" t="n"/>
      <c r="AQ644" s="64" t="n"/>
      <c r="AR644" s="64" t="n"/>
      <c r="AS644" s="64" t="n"/>
      <c r="AT644" s="64" t="n"/>
      <c r="AU644" s="64" t="n"/>
      <c r="AV644" s="64" t="n"/>
      <c r="AW644" s="65" t="n"/>
      <c r="AX644" s="66" t="n"/>
      <c r="AY644" s="461" t="n"/>
      <c r="AZ644" s="67" t="n"/>
      <c r="BA644" s="66" t="n"/>
      <c r="BB644" s="66" t="n"/>
      <c r="BC644" s="66" t="n"/>
      <c r="BD644" s="66" t="n"/>
      <c r="BE644" s="66" t="n"/>
      <c r="BF644" s="24" t="n"/>
      <c r="BG644" s="68" t="n"/>
      <c r="BH644" s="68" t="n"/>
      <c r="BI644" s="68" t="n"/>
      <c r="BJ644" s="68" t="n"/>
      <c r="BK644" s="68" t="n"/>
      <c r="BL644" s="68" t="n"/>
      <c r="BM644" s="68" t="n"/>
      <c r="BN644" s="68" t="n"/>
      <c r="BO644" s="68" t="n"/>
      <c r="BP644" s="68" t="n"/>
      <c r="BQ644" s="68" t="n"/>
      <c r="BR644" s="68" t="n"/>
      <c r="BS644" s="68" t="n"/>
      <c r="BT644" s="68" t="n"/>
      <c r="BU644" s="68" t="n"/>
      <c r="BV644" s="68" t="n"/>
      <c r="BW644" s="68" t="n"/>
      <c r="BX644" s="68" t="n"/>
      <c r="BY644" s="68" t="n"/>
      <c r="BZ644" s="68" t="n"/>
      <c r="CA644" s="68" t="n"/>
      <c r="CB644" s="68" t="n"/>
      <c r="CC644" s="68" t="n"/>
      <c r="CD644" s="68" t="n"/>
      <c r="CE644" s="68" t="n"/>
      <c r="CF644" s="68" t="n"/>
      <c r="CG644" s="68" t="n"/>
      <c r="CH644" s="68" t="n"/>
      <c r="CI644" s="68" t="n"/>
      <c r="CJ644" s="68" t="n"/>
      <c r="CK644" s="68" t="n"/>
      <c r="CL644" s="68" t="n"/>
      <c r="CM644" s="68" t="n"/>
      <c r="CN644" s="68" t="n"/>
      <c r="CO644" s="68" t="n"/>
      <c r="CP644" s="68" t="n"/>
      <c r="CQ644" s="68" t="n"/>
      <c r="CR644" s="68" t="n"/>
      <c r="CS644" s="68" t="n"/>
      <c r="CT644" s="68" t="n"/>
      <c r="CU644" s="68" t="n"/>
      <c r="CV644" s="68" t="n"/>
    </row>
    <row r="645" ht="31.5" customFormat="1" customHeight="1" s="69">
      <c r="A645" s="56" t="n"/>
      <c r="B645" s="57" t="n"/>
      <c r="C645" s="57" t="n"/>
      <c r="D645" s="57" t="n"/>
      <c r="E645" s="57" t="n"/>
      <c r="F645" s="58" t="n"/>
      <c r="G645" s="59" t="n"/>
      <c r="H645" s="59" t="n"/>
      <c r="I645" s="59" t="n"/>
      <c r="J645" s="59" t="n"/>
      <c r="K645" s="153" t="n"/>
      <c r="L645" s="154" t="n"/>
      <c r="M645" s="155" t="n"/>
      <c r="N645" s="70" t="n"/>
      <c r="O645" s="70" t="n"/>
      <c r="P645" s="70" t="n"/>
      <c r="Q645" s="70" t="n"/>
      <c r="R645" s="70" t="n"/>
      <c r="S645" s="60" t="n"/>
      <c r="T645" s="93" t="n"/>
      <c r="U645" s="70" t="n"/>
      <c r="V645" s="70" t="n"/>
      <c r="W645" s="70" t="n"/>
      <c r="X645" s="70" t="n"/>
      <c r="Y645" s="70" t="n"/>
      <c r="Z645" s="71" t="n"/>
      <c r="AA645" s="72" t="n"/>
      <c r="AB645" s="70" t="n"/>
      <c r="AC645" s="70" t="n"/>
      <c r="AD645" s="70" t="n"/>
      <c r="AE645" s="70" t="n"/>
      <c r="AF645" s="70" t="n"/>
      <c r="AG645" s="60" t="n"/>
      <c r="AH645" s="93" t="n"/>
      <c r="AI645" s="61" t="n"/>
      <c r="AJ645" s="62" t="n"/>
      <c r="AK645" s="63" t="n"/>
      <c r="AL645" s="60" t="n"/>
      <c r="AM645" s="60" t="n"/>
      <c r="AN645" s="64" t="n"/>
      <c r="AO645" s="64" t="n"/>
      <c r="AP645" s="64" t="n"/>
      <c r="AQ645" s="64" t="n"/>
      <c r="AR645" s="64" t="n"/>
      <c r="AS645" s="64" t="n"/>
      <c r="AT645" s="64" t="n"/>
      <c r="AU645" s="64" t="n"/>
      <c r="AV645" s="64" t="n"/>
      <c r="AW645" s="65" t="n"/>
      <c r="AX645" s="66" t="n"/>
      <c r="AY645" s="461" t="n"/>
      <c r="AZ645" s="67" t="n"/>
      <c r="BA645" s="66" t="n"/>
      <c r="BB645" s="66" t="n"/>
      <c r="BC645" s="66" t="n"/>
      <c r="BD645" s="66" t="n"/>
      <c r="BE645" s="66" t="n"/>
      <c r="BF645" s="24" t="n"/>
      <c r="BG645" s="68" t="n"/>
      <c r="BH645" s="68" t="n"/>
      <c r="BI645" s="68" t="n"/>
      <c r="BJ645" s="68" t="n"/>
      <c r="BK645" s="68" t="n"/>
      <c r="BL645" s="68" t="n"/>
      <c r="BM645" s="68" t="n"/>
      <c r="BN645" s="68" t="n"/>
      <c r="BO645" s="68" t="n"/>
      <c r="BP645" s="68" t="n"/>
      <c r="BQ645" s="68" t="n"/>
      <c r="BR645" s="68" t="n"/>
      <c r="BS645" s="68" t="n"/>
      <c r="BT645" s="68" t="n"/>
      <c r="BU645" s="68" t="n"/>
      <c r="BV645" s="68" t="n"/>
      <c r="BW645" s="68" t="n"/>
      <c r="BX645" s="68" t="n"/>
      <c r="BY645" s="68" t="n"/>
      <c r="BZ645" s="68" t="n"/>
      <c r="CA645" s="68" t="n"/>
      <c r="CB645" s="68" t="n"/>
      <c r="CC645" s="68" t="n"/>
      <c r="CD645" s="68" t="n"/>
      <c r="CE645" s="68" t="n"/>
      <c r="CF645" s="68" t="n"/>
      <c r="CG645" s="68" t="n"/>
      <c r="CH645" s="68" t="n"/>
      <c r="CI645" s="68" t="n"/>
      <c r="CJ645" s="68" t="n"/>
      <c r="CK645" s="68" t="n"/>
      <c r="CL645" s="68" t="n"/>
      <c r="CM645" s="68" t="n"/>
      <c r="CN645" s="68" t="n"/>
      <c r="CO645" s="68" t="n"/>
      <c r="CP645" s="68" t="n"/>
      <c r="CQ645" s="68" t="n"/>
      <c r="CR645" s="68" t="n"/>
      <c r="CS645" s="68" t="n"/>
      <c r="CT645" s="68" t="n"/>
      <c r="CU645" s="68" t="n"/>
      <c r="CV645" s="68" t="n"/>
    </row>
    <row r="646" ht="31.5" customFormat="1" customHeight="1" s="69">
      <c r="A646" s="56" t="n"/>
      <c r="B646" s="57" t="n"/>
      <c r="C646" s="57" t="n"/>
      <c r="D646" s="57" t="n"/>
      <c r="E646" s="57" t="n"/>
      <c r="F646" s="58" t="n"/>
      <c r="G646" s="59" t="n"/>
      <c r="H646" s="59" t="n"/>
      <c r="I646" s="59" t="n"/>
      <c r="J646" s="59" t="n"/>
      <c r="K646" s="153" t="n"/>
      <c r="L646" s="154" t="n"/>
      <c r="M646" s="155" t="n"/>
      <c r="N646" s="70" t="n"/>
      <c r="O646" s="70" t="n"/>
      <c r="P646" s="70" t="n"/>
      <c r="Q646" s="70" t="n"/>
      <c r="R646" s="70" t="n"/>
      <c r="S646" s="60" t="n"/>
      <c r="T646" s="93" t="n"/>
      <c r="U646" s="70" t="n"/>
      <c r="V646" s="70" t="n"/>
      <c r="W646" s="70" t="n"/>
      <c r="X646" s="70" t="n"/>
      <c r="Y646" s="70" t="n"/>
      <c r="Z646" s="71" t="n"/>
      <c r="AA646" s="72" t="n"/>
      <c r="AB646" s="70" t="n"/>
      <c r="AC646" s="70" t="n"/>
      <c r="AD646" s="70" t="n"/>
      <c r="AE646" s="70" t="n"/>
      <c r="AF646" s="70" t="n"/>
      <c r="AG646" s="60" t="n"/>
      <c r="AH646" s="93" t="n"/>
      <c r="AI646" s="61" t="n"/>
      <c r="AJ646" s="62" t="n"/>
      <c r="AK646" s="63" t="n"/>
      <c r="AL646" s="60" t="n"/>
      <c r="AM646" s="60" t="n"/>
      <c r="AN646" s="64" t="n"/>
      <c r="AO646" s="64" t="n"/>
      <c r="AP646" s="64" t="n"/>
      <c r="AQ646" s="64" t="n"/>
      <c r="AR646" s="64" t="n"/>
      <c r="AS646" s="64" t="n"/>
      <c r="AT646" s="64" t="n"/>
      <c r="AU646" s="64" t="n"/>
      <c r="AV646" s="64" t="n"/>
      <c r="AW646" s="65" t="n"/>
      <c r="AX646" s="66" t="n"/>
      <c r="AY646" s="461" t="n"/>
      <c r="AZ646" s="67" t="n"/>
      <c r="BA646" s="66" t="n"/>
      <c r="BB646" s="66" t="n"/>
      <c r="BC646" s="66" t="n"/>
      <c r="BD646" s="66" t="n"/>
      <c r="BE646" s="66" t="n"/>
      <c r="BF646" s="24" t="n"/>
      <c r="BG646" s="68" t="n"/>
      <c r="BH646" s="68" t="n"/>
      <c r="BI646" s="68" t="n"/>
      <c r="BJ646" s="68" t="n"/>
      <c r="BK646" s="68" t="n"/>
      <c r="BL646" s="68" t="n"/>
      <c r="BM646" s="68" t="n"/>
      <c r="BN646" s="68" t="n"/>
      <c r="BO646" s="68" t="n"/>
      <c r="BP646" s="68" t="n"/>
      <c r="BQ646" s="68" t="n"/>
      <c r="BR646" s="68" t="n"/>
      <c r="BS646" s="68" t="n"/>
      <c r="BT646" s="68" t="n"/>
      <c r="BU646" s="68" t="n"/>
      <c r="BV646" s="68" t="n"/>
      <c r="BW646" s="68" t="n"/>
      <c r="BX646" s="68" t="n"/>
      <c r="BY646" s="68" t="n"/>
      <c r="BZ646" s="68" t="n"/>
      <c r="CA646" s="68" t="n"/>
      <c r="CB646" s="68" t="n"/>
      <c r="CC646" s="68" t="n"/>
      <c r="CD646" s="68" t="n"/>
      <c r="CE646" s="68" t="n"/>
      <c r="CF646" s="68" t="n"/>
      <c r="CG646" s="68" t="n"/>
      <c r="CH646" s="68" t="n"/>
      <c r="CI646" s="68" t="n"/>
      <c r="CJ646" s="68" t="n"/>
      <c r="CK646" s="68" t="n"/>
      <c r="CL646" s="68" t="n"/>
      <c r="CM646" s="68" t="n"/>
      <c r="CN646" s="68" t="n"/>
      <c r="CO646" s="68" t="n"/>
      <c r="CP646" s="68" t="n"/>
      <c r="CQ646" s="68" t="n"/>
      <c r="CR646" s="68" t="n"/>
      <c r="CS646" s="68" t="n"/>
      <c r="CT646" s="68" t="n"/>
      <c r="CU646" s="68" t="n"/>
      <c r="CV646" s="68" t="n"/>
    </row>
    <row r="647" ht="31.5" customFormat="1" customHeight="1" s="69">
      <c r="A647" s="56" t="n"/>
      <c r="B647" s="57" t="n"/>
      <c r="C647" s="57" t="n"/>
      <c r="D647" s="57" t="n"/>
      <c r="E647" s="57" t="n"/>
      <c r="F647" s="58" t="n"/>
      <c r="G647" s="59" t="n"/>
      <c r="H647" s="59" t="n"/>
      <c r="I647" s="59" t="n"/>
      <c r="J647" s="59" t="n"/>
      <c r="K647" s="153" t="n"/>
      <c r="L647" s="154" t="n"/>
      <c r="M647" s="155" t="n"/>
      <c r="N647" s="70" t="n"/>
      <c r="O647" s="70" t="n"/>
      <c r="P647" s="70" t="n"/>
      <c r="Q647" s="70" t="n"/>
      <c r="R647" s="70" t="n"/>
      <c r="S647" s="60" t="n"/>
      <c r="T647" s="93" t="n"/>
      <c r="U647" s="70" t="n"/>
      <c r="V647" s="70" t="n"/>
      <c r="W647" s="70" t="n"/>
      <c r="X647" s="70" t="n"/>
      <c r="Y647" s="70" t="n"/>
      <c r="Z647" s="71" t="n"/>
      <c r="AA647" s="72" t="n"/>
      <c r="AB647" s="70" t="n"/>
      <c r="AC647" s="70" t="n"/>
      <c r="AD647" s="70" t="n"/>
      <c r="AE647" s="70" t="n"/>
      <c r="AF647" s="70" t="n"/>
      <c r="AG647" s="60" t="n"/>
      <c r="AH647" s="93" t="n"/>
      <c r="AI647" s="61" t="n"/>
      <c r="AJ647" s="62" t="n"/>
      <c r="AK647" s="63" t="n"/>
      <c r="AL647" s="60" t="n"/>
      <c r="AM647" s="60" t="n"/>
      <c r="AN647" s="64" t="n"/>
      <c r="AO647" s="64" t="n"/>
      <c r="AP647" s="64" t="n"/>
      <c r="AQ647" s="64" t="n"/>
      <c r="AR647" s="64" t="n"/>
      <c r="AS647" s="64" t="n"/>
      <c r="AT647" s="64" t="n"/>
      <c r="AU647" s="64" t="n"/>
      <c r="AV647" s="64" t="n"/>
      <c r="AW647" s="65" t="n"/>
      <c r="AX647" s="66" t="n"/>
      <c r="AY647" s="461" t="n"/>
      <c r="AZ647" s="67" t="n"/>
      <c r="BA647" s="66" t="n"/>
      <c r="BB647" s="66" t="n"/>
      <c r="BC647" s="66" t="n"/>
      <c r="BD647" s="66" t="n"/>
      <c r="BE647" s="66" t="n"/>
      <c r="BF647" s="24" t="n"/>
      <c r="BG647" s="68" t="n"/>
      <c r="BH647" s="68" t="n"/>
      <c r="BI647" s="68" t="n"/>
      <c r="BJ647" s="68" t="n"/>
      <c r="BK647" s="68" t="n"/>
      <c r="BL647" s="68" t="n"/>
      <c r="BM647" s="68" t="n"/>
      <c r="BN647" s="68" t="n"/>
      <c r="BO647" s="68" t="n"/>
      <c r="BP647" s="68" t="n"/>
      <c r="BQ647" s="68" t="n"/>
      <c r="BR647" s="68" t="n"/>
      <c r="BS647" s="68" t="n"/>
      <c r="BT647" s="68" t="n"/>
      <c r="BU647" s="68" t="n"/>
      <c r="BV647" s="68" t="n"/>
      <c r="BW647" s="68" t="n"/>
      <c r="BX647" s="68" t="n"/>
      <c r="BY647" s="68" t="n"/>
      <c r="BZ647" s="68" t="n"/>
      <c r="CA647" s="68" t="n"/>
      <c r="CB647" s="68" t="n"/>
      <c r="CC647" s="68" t="n"/>
      <c r="CD647" s="68" t="n"/>
      <c r="CE647" s="68" t="n"/>
      <c r="CF647" s="68" t="n"/>
      <c r="CG647" s="68" t="n"/>
      <c r="CH647" s="68" t="n"/>
      <c r="CI647" s="68" t="n"/>
      <c r="CJ647" s="68" t="n"/>
      <c r="CK647" s="68" t="n"/>
      <c r="CL647" s="68" t="n"/>
      <c r="CM647" s="68" t="n"/>
      <c r="CN647" s="68" t="n"/>
      <c r="CO647" s="68" t="n"/>
      <c r="CP647" s="68" t="n"/>
      <c r="CQ647" s="68" t="n"/>
      <c r="CR647" s="68" t="n"/>
      <c r="CS647" s="68" t="n"/>
      <c r="CT647" s="68" t="n"/>
      <c r="CU647" s="68" t="n"/>
      <c r="CV647" s="68" t="n"/>
    </row>
    <row r="648" ht="31.5" customFormat="1" customHeight="1" s="69">
      <c r="A648" s="56" t="n"/>
      <c r="B648" s="57" t="n"/>
      <c r="C648" s="57" t="n"/>
      <c r="D648" s="57" t="n"/>
      <c r="E648" s="57" t="n"/>
      <c r="F648" s="58" t="n"/>
      <c r="G648" s="59" t="n"/>
      <c r="H648" s="59" t="n"/>
      <c r="I648" s="59" t="n"/>
      <c r="J648" s="59" t="n"/>
      <c r="K648" s="153" t="n"/>
      <c r="L648" s="154" t="n"/>
      <c r="M648" s="155" t="n"/>
      <c r="N648" s="70" t="n"/>
      <c r="O648" s="70" t="n"/>
      <c r="P648" s="70" t="n"/>
      <c r="Q648" s="70" t="n"/>
      <c r="R648" s="70" t="n"/>
      <c r="S648" s="60" t="n"/>
      <c r="T648" s="93" t="n"/>
      <c r="U648" s="70" t="n"/>
      <c r="V648" s="70" t="n"/>
      <c r="W648" s="70" t="n"/>
      <c r="X648" s="70" t="n"/>
      <c r="Y648" s="70" t="n"/>
      <c r="Z648" s="71" t="n"/>
      <c r="AA648" s="72" t="n"/>
      <c r="AB648" s="70" t="n"/>
      <c r="AC648" s="70" t="n"/>
      <c r="AD648" s="70" t="n"/>
      <c r="AE648" s="70" t="n"/>
      <c r="AF648" s="70" t="n"/>
      <c r="AG648" s="60" t="n"/>
      <c r="AH648" s="93" t="n"/>
      <c r="AI648" s="61" t="n"/>
      <c r="AJ648" s="62" t="n"/>
      <c r="AK648" s="63" t="n"/>
      <c r="AL648" s="60" t="n"/>
      <c r="AM648" s="60" t="n"/>
      <c r="AN648" s="64" t="n"/>
      <c r="AO648" s="64" t="n"/>
      <c r="AP648" s="64" t="n"/>
      <c r="AQ648" s="64" t="n"/>
      <c r="AR648" s="64" t="n"/>
      <c r="AS648" s="64" t="n"/>
      <c r="AT648" s="64" t="n"/>
      <c r="AU648" s="64" t="n"/>
      <c r="AV648" s="64" t="n"/>
      <c r="AW648" s="65" t="n"/>
      <c r="AX648" s="66" t="n"/>
      <c r="AY648" s="461" t="n"/>
      <c r="AZ648" s="67" t="n"/>
      <c r="BA648" s="66" t="n"/>
      <c r="BB648" s="66" t="n"/>
      <c r="BC648" s="66" t="n"/>
      <c r="BD648" s="66" t="n"/>
      <c r="BE648" s="66" t="n"/>
      <c r="BF648" s="24" t="n"/>
      <c r="BG648" s="68" t="n"/>
      <c r="BH648" s="68" t="n"/>
      <c r="BI648" s="68" t="n"/>
      <c r="BJ648" s="68" t="n"/>
      <c r="BK648" s="68" t="n"/>
      <c r="BL648" s="68" t="n"/>
      <c r="BM648" s="68" t="n"/>
      <c r="BN648" s="68" t="n"/>
      <c r="BO648" s="68" t="n"/>
      <c r="BP648" s="68" t="n"/>
      <c r="BQ648" s="68" t="n"/>
      <c r="BR648" s="68" t="n"/>
      <c r="BS648" s="68" t="n"/>
      <c r="BT648" s="68" t="n"/>
      <c r="BU648" s="68" t="n"/>
      <c r="BV648" s="68" t="n"/>
      <c r="BW648" s="68" t="n"/>
      <c r="BX648" s="68" t="n"/>
      <c r="BY648" s="68" t="n"/>
      <c r="BZ648" s="68" t="n"/>
      <c r="CA648" s="68" t="n"/>
      <c r="CB648" s="68" t="n"/>
      <c r="CC648" s="68" t="n"/>
      <c r="CD648" s="68" t="n"/>
      <c r="CE648" s="68" t="n"/>
      <c r="CF648" s="68" t="n"/>
      <c r="CG648" s="68" t="n"/>
      <c r="CH648" s="68" t="n"/>
      <c r="CI648" s="68" t="n"/>
      <c r="CJ648" s="68" t="n"/>
      <c r="CK648" s="68" t="n"/>
      <c r="CL648" s="68" t="n"/>
      <c r="CM648" s="68" t="n"/>
      <c r="CN648" s="68" t="n"/>
      <c r="CO648" s="68" t="n"/>
      <c r="CP648" s="68" t="n"/>
      <c r="CQ648" s="68" t="n"/>
      <c r="CR648" s="68" t="n"/>
      <c r="CS648" s="68" t="n"/>
      <c r="CT648" s="68" t="n"/>
      <c r="CU648" s="68" t="n"/>
      <c r="CV648" s="68" t="n"/>
    </row>
    <row r="649" ht="31.5" customFormat="1" customHeight="1" s="69">
      <c r="A649" s="56" t="n"/>
      <c r="B649" s="57" t="n"/>
      <c r="C649" s="57" t="n"/>
      <c r="D649" s="57" t="n"/>
      <c r="E649" s="57" t="n"/>
      <c r="F649" s="58" t="n"/>
      <c r="G649" s="59" t="n"/>
      <c r="H649" s="59" t="n"/>
      <c r="I649" s="59" t="n"/>
      <c r="J649" s="59" t="n"/>
      <c r="K649" s="153" t="n"/>
      <c r="L649" s="154" t="n"/>
      <c r="M649" s="155" t="n"/>
      <c r="N649" s="70" t="n"/>
      <c r="O649" s="70" t="n"/>
      <c r="P649" s="70" t="n"/>
      <c r="Q649" s="70" t="n"/>
      <c r="R649" s="70" t="n"/>
      <c r="S649" s="60" t="n"/>
      <c r="T649" s="93" t="n"/>
      <c r="U649" s="70" t="n"/>
      <c r="V649" s="70" t="n"/>
      <c r="W649" s="70" t="n"/>
      <c r="X649" s="70" t="n"/>
      <c r="Y649" s="70" t="n"/>
      <c r="Z649" s="71" t="n"/>
      <c r="AA649" s="72" t="n"/>
      <c r="AB649" s="70" t="n"/>
      <c r="AC649" s="70" t="n"/>
      <c r="AD649" s="70" t="n"/>
      <c r="AE649" s="70" t="n"/>
      <c r="AF649" s="70" t="n"/>
      <c r="AG649" s="60" t="n"/>
      <c r="AH649" s="93" t="n"/>
      <c r="AI649" s="61" t="n"/>
      <c r="AJ649" s="62" t="n"/>
      <c r="AK649" s="63" t="n"/>
      <c r="AL649" s="60" t="n"/>
      <c r="AM649" s="60" t="n"/>
      <c r="AN649" s="64" t="n"/>
      <c r="AO649" s="64" t="n"/>
      <c r="AP649" s="64" t="n"/>
      <c r="AQ649" s="64" t="n"/>
      <c r="AR649" s="64" t="n"/>
      <c r="AS649" s="64" t="n"/>
      <c r="AT649" s="64" t="n"/>
      <c r="AU649" s="64" t="n"/>
      <c r="AV649" s="64" t="n"/>
      <c r="AW649" s="65" t="n"/>
      <c r="AX649" s="66" t="n"/>
      <c r="AY649" s="461" t="n"/>
      <c r="AZ649" s="67" t="n"/>
      <c r="BA649" s="66" t="n"/>
      <c r="BB649" s="66" t="n"/>
      <c r="BC649" s="66" t="n"/>
      <c r="BD649" s="66" t="n"/>
      <c r="BE649" s="66" t="n"/>
      <c r="BF649" s="24" t="n"/>
      <c r="BG649" s="68" t="n"/>
      <c r="BH649" s="68" t="n"/>
      <c r="BI649" s="68" t="n"/>
      <c r="BJ649" s="68" t="n"/>
      <c r="BK649" s="68" t="n"/>
      <c r="BL649" s="68" t="n"/>
      <c r="BM649" s="68" t="n"/>
      <c r="BN649" s="68" t="n"/>
      <c r="BO649" s="68" t="n"/>
      <c r="BP649" s="68" t="n"/>
      <c r="BQ649" s="68" t="n"/>
      <c r="BR649" s="68" t="n"/>
      <c r="BS649" s="68" t="n"/>
      <c r="BT649" s="68" t="n"/>
      <c r="BU649" s="68" t="n"/>
      <c r="BV649" s="68" t="n"/>
      <c r="BW649" s="68" t="n"/>
      <c r="BX649" s="68" t="n"/>
      <c r="BY649" s="68" t="n"/>
      <c r="BZ649" s="68" t="n"/>
      <c r="CA649" s="68" t="n"/>
      <c r="CB649" s="68" t="n"/>
      <c r="CC649" s="68" t="n"/>
      <c r="CD649" s="68" t="n"/>
      <c r="CE649" s="68" t="n"/>
      <c r="CF649" s="68" t="n"/>
      <c r="CG649" s="68" t="n"/>
      <c r="CH649" s="68" t="n"/>
      <c r="CI649" s="68" t="n"/>
      <c r="CJ649" s="68" t="n"/>
      <c r="CK649" s="68" t="n"/>
      <c r="CL649" s="68" t="n"/>
      <c r="CM649" s="68" t="n"/>
      <c r="CN649" s="68" t="n"/>
      <c r="CO649" s="68" t="n"/>
      <c r="CP649" s="68" t="n"/>
      <c r="CQ649" s="68" t="n"/>
      <c r="CR649" s="68" t="n"/>
      <c r="CS649" s="68" t="n"/>
      <c r="CT649" s="68" t="n"/>
      <c r="CU649" s="68" t="n"/>
      <c r="CV649" s="68" t="n"/>
    </row>
    <row r="650" ht="31.5" customFormat="1" customHeight="1" s="69">
      <c r="A650" s="56" t="n"/>
      <c r="B650" s="57" t="n"/>
      <c r="C650" s="57" t="n"/>
      <c r="D650" s="57" t="n"/>
      <c r="E650" s="57" t="n"/>
      <c r="F650" s="58" t="n"/>
      <c r="G650" s="59" t="n"/>
      <c r="H650" s="59" t="n"/>
      <c r="I650" s="59" t="n"/>
      <c r="J650" s="59" t="n"/>
      <c r="K650" s="153" t="n"/>
      <c r="L650" s="154" t="n"/>
      <c r="M650" s="155" t="n"/>
      <c r="N650" s="70" t="n"/>
      <c r="O650" s="70" t="n"/>
      <c r="P650" s="70" t="n"/>
      <c r="Q650" s="70" t="n"/>
      <c r="R650" s="70" t="n"/>
      <c r="S650" s="60" t="n"/>
      <c r="T650" s="93" t="n"/>
      <c r="U650" s="70" t="n"/>
      <c r="V650" s="70" t="n"/>
      <c r="W650" s="70" t="n"/>
      <c r="X650" s="70" t="n"/>
      <c r="Y650" s="70" t="n"/>
      <c r="Z650" s="71" t="n"/>
      <c r="AA650" s="72" t="n"/>
      <c r="AB650" s="70" t="n"/>
      <c r="AC650" s="70" t="n"/>
      <c r="AD650" s="70" t="n"/>
      <c r="AE650" s="70" t="n"/>
      <c r="AF650" s="70" t="n"/>
      <c r="AG650" s="60" t="n"/>
      <c r="AH650" s="93" t="n"/>
      <c r="AI650" s="61" t="n"/>
      <c r="AJ650" s="62" t="n"/>
      <c r="AK650" s="63" t="n"/>
      <c r="AL650" s="60" t="n"/>
      <c r="AM650" s="60" t="n"/>
      <c r="AN650" s="64" t="n"/>
      <c r="AO650" s="64" t="n"/>
      <c r="AP650" s="64" t="n"/>
      <c r="AQ650" s="64" t="n"/>
      <c r="AR650" s="64" t="n"/>
      <c r="AS650" s="64" t="n"/>
      <c r="AT650" s="64" t="n"/>
      <c r="AU650" s="64" t="n"/>
      <c r="AV650" s="64" t="n"/>
      <c r="AW650" s="65" t="n"/>
      <c r="AX650" s="66" t="n"/>
      <c r="AY650" s="461" t="n"/>
      <c r="AZ650" s="67" t="n"/>
      <c r="BA650" s="66" t="n"/>
      <c r="BB650" s="66" t="n"/>
      <c r="BC650" s="66" t="n"/>
      <c r="BD650" s="66" t="n"/>
      <c r="BE650" s="66" t="n"/>
      <c r="BF650" s="24" t="n"/>
      <c r="BG650" s="68" t="n"/>
      <c r="BH650" s="68" t="n"/>
      <c r="BI650" s="68" t="n"/>
      <c r="BJ650" s="68" t="n"/>
      <c r="BK650" s="68" t="n"/>
      <c r="BL650" s="68" t="n"/>
      <c r="BM650" s="68" t="n"/>
      <c r="BN650" s="68" t="n"/>
      <c r="BO650" s="68" t="n"/>
      <c r="BP650" s="68" t="n"/>
      <c r="BQ650" s="68" t="n"/>
      <c r="BR650" s="68" t="n"/>
      <c r="BS650" s="68" t="n"/>
      <c r="BT650" s="68" t="n"/>
      <c r="BU650" s="68" t="n"/>
      <c r="BV650" s="68" t="n"/>
      <c r="BW650" s="68" t="n"/>
      <c r="BX650" s="68" t="n"/>
      <c r="BY650" s="68" t="n"/>
      <c r="BZ650" s="68" t="n"/>
      <c r="CA650" s="68" t="n"/>
      <c r="CB650" s="68" t="n"/>
      <c r="CC650" s="68" t="n"/>
      <c r="CD650" s="68" t="n"/>
      <c r="CE650" s="68" t="n"/>
      <c r="CF650" s="68" t="n"/>
      <c r="CG650" s="68" t="n"/>
      <c r="CH650" s="68" t="n"/>
      <c r="CI650" s="68" t="n"/>
      <c r="CJ650" s="68" t="n"/>
      <c r="CK650" s="68" t="n"/>
      <c r="CL650" s="68" t="n"/>
      <c r="CM650" s="68" t="n"/>
      <c r="CN650" s="68" t="n"/>
      <c r="CO650" s="68" t="n"/>
      <c r="CP650" s="68" t="n"/>
      <c r="CQ650" s="68" t="n"/>
      <c r="CR650" s="68" t="n"/>
      <c r="CS650" s="68" t="n"/>
      <c r="CT650" s="68" t="n"/>
      <c r="CU650" s="68" t="n"/>
      <c r="CV650" s="68" t="n"/>
    </row>
    <row r="651" ht="31.5" customFormat="1" customHeight="1" s="69">
      <c r="A651" s="56" t="n"/>
      <c r="B651" s="57" t="n"/>
      <c r="C651" s="57" t="n"/>
      <c r="D651" s="57" t="n"/>
      <c r="E651" s="57" t="n"/>
      <c r="F651" s="58" t="n"/>
      <c r="G651" s="59" t="n"/>
      <c r="H651" s="59" t="n"/>
      <c r="I651" s="59" t="n"/>
      <c r="J651" s="59" t="n"/>
      <c r="K651" s="153" t="n"/>
      <c r="L651" s="154" t="n"/>
      <c r="M651" s="155" t="n"/>
      <c r="N651" s="94" t="n"/>
      <c r="O651" s="94" t="n"/>
      <c r="P651" s="94" t="n"/>
      <c r="Q651" s="94" t="n"/>
      <c r="R651" s="94" t="n"/>
      <c r="S651" s="60" t="n"/>
      <c r="T651" s="60" t="n"/>
      <c r="U651" s="94" t="n"/>
      <c r="V651" s="94" t="n"/>
      <c r="W651" s="94" t="n"/>
      <c r="X651" s="94" t="n"/>
      <c r="Y651" s="94" t="n"/>
      <c r="Z651" s="60" t="n"/>
      <c r="AA651" s="60" t="n"/>
      <c r="AB651" s="94" t="n"/>
      <c r="AC651" s="94" t="n"/>
      <c r="AD651" s="94" t="n"/>
      <c r="AE651" s="94" t="n"/>
      <c r="AF651" s="94" t="n"/>
      <c r="AG651" s="60" t="n"/>
      <c r="AH651" s="60" t="n"/>
      <c r="AI651" s="61" t="n"/>
      <c r="AJ651" s="62" t="n"/>
      <c r="AK651" s="63" t="n"/>
      <c r="AL651" s="60" t="n"/>
      <c r="AM651" s="60" t="n"/>
      <c r="AN651" s="64" t="n"/>
      <c r="AO651" s="64" t="n"/>
      <c r="AP651" s="64" t="n"/>
      <c r="AQ651" s="64" t="n"/>
      <c r="AR651" s="64" t="n"/>
      <c r="AS651" s="64" t="n"/>
      <c r="AT651" s="64" t="n"/>
      <c r="AU651" s="64" t="n"/>
      <c r="AV651" s="64" t="n"/>
      <c r="AW651" s="65" t="n"/>
      <c r="AX651" s="66" t="n"/>
      <c r="AY651" s="461" t="n"/>
      <c r="AZ651" s="67" t="n"/>
      <c r="BA651" s="66" t="n"/>
      <c r="BB651" s="66" t="n"/>
      <c r="BC651" s="66" t="n"/>
      <c r="BD651" s="66" t="n"/>
      <c r="BE651" s="66" t="n"/>
      <c r="BF651" s="24" t="n"/>
      <c r="BG651" s="68" t="n"/>
      <c r="BH651" s="68" t="n"/>
      <c r="BI651" s="68" t="n"/>
      <c r="BJ651" s="68" t="n"/>
      <c r="BK651" s="68" t="n"/>
      <c r="BL651" s="68" t="n"/>
      <c r="BM651" s="68" t="n"/>
      <c r="BN651" s="68" t="n"/>
      <c r="BO651" s="68" t="n"/>
      <c r="BP651" s="68" t="n"/>
      <c r="BQ651" s="68" t="n"/>
      <c r="BR651" s="68" t="n"/>
      <c r="BS651" s="68" t="n"/>
      <c r="BT651" s="68" t="n"/>
      <c r="BU651" s="68" t="n"/>
      <c r="BV651" s="68" t="n"/>
      <c r="BW651" s="68" t="n"/>
      <c r="BX651" s="68" t="n"/>
      <c r="BY651" s="68" t="n"/>
      <c r="BZ651" s="68" t="n"/>
      <c r="CA651" s="68" t="n"/>
      <c r="CB651" s="68" t="n"/>
      <c r="CC651" s="68" t="n"/>
      <c r="CD651" s="68" t="n"/>
      <c r="CE651" s="68" t="n"/>
      <c r="CF651" s="68" t="n"/>
      <c r="CG651" s="68" t="n"/>
      <c r="CH651" s="68" t="n"/>
      <c r="CI651" s="68" t="n"/>
      <c r="CJ651" s="68" t="n"/>
      <c r="CK651" s="68" t="n"/>
      <c r="CL651" s="68" t="n"/>
      <c r="CM651" s="68" t="n"/>
      <c r="CN651" s="68" t="n"/>
      <c r="CO651" s="68" t="n"/>
      <c r="CP651" s="68" t="n"/>
      <c r="CQ651" s="68" t="n"/>
      <c r="CR651" s="68" t="n"/>
      <c r="CS651" s="68" t="n"/>
      <c r="CT651" s="68" t="n"/>
      <c r="CU651" s="68" t="n"/>
      <c r="CV651" s="68" t="n"/>
    </row>
    <row r="652" ht="31.5" customFormat="1" customHeight="1" s="69">
      <c r="A652" s="56" t="n"/>
      <c r="B652" s="57" t="n"/>
      <c r="C652" s="57" t="n"/>
      <c r="D652" s="57" t="n"/>
      <c r="E652" s="57" t="n"/>
      <c r="F652" s="58" t="n"/>
      <c r="G652" s="59" t="n"/>
      <c r="H652" s="59" t="n"/>
      <c r="I652" s="59" t="n"/>
      <c r="J652" s="59" t="n"/>
      <c r="K652" s="153" t="n"/>
      <c r="L652" s="154" t="n"/>
      <c r="M652" s="155" t="n"/>
      <c r="N652" s="94" t="n"/>
      <c r="O652" s="94" t="n"/>
      <c r="P652" s="94" t="n"/>
      <c r="Q652" s="94" t="n"/>
      <c r="R652" s="94" t="n"/>
      <c r="S652" s="60" t="n"/>
      <c r="T652" s="60" t="n"/>
      <c r="U652" s="94" t="n"/>
      <c r="V652" s="94" t="n"/>
      <c r="W652" s="94" t="n"/>
      <c r="X652" s="94" t="n"/>
      <c r="Y652" s="94" t="n"/>
      <c r="Z652" s="60" t="n"/>
      <c r="AA652" s="60" t="n"/>
      <c r="AB652" s="94" t="n"/>
      <c r="AC652" s="94" t="n"/>
      <c r="AD652" s="94" t="n"/>
      <c r="AE652" s="94" t="n"/>
      <c r="AF652" s="94" t="n"/>
      <c r="AG652" s="60" t="n"/>
      <c r="AH652" s="60" t="n"/>
      <c r="AI652" s="61" t="n"/>
      <c r="AJ652" s="62" t="n"/>
      <c r="AK652" s="63" t="n"/>
      <c r="AL652" s="60" t="n"/>
      <c r="AM652" s="60" t="n"/>
      <c r="AN652" s="64" t="n"/>
      <c r="AO652" s="64" t="n"/>
      <c r="AP652" s="64" t="n"/>
      <c r="AQ652" s="64" t="n"/>
      <c r="AR652" s="64" t="n"/>
      <c r="AS652" s="64" t="n"/>
      <c r="AT652" s="64" t="n"/>
      <c r="AU652" s="64" t="n"/>
      <c r="AV652" s="64" t="n"/>
      <c r="AW652" s="65" t="n"/>
      <c r="AX652" s="66" t="n"/>
      <c r="AY652" s="461" t="n"/>
      <c r="AZ652" s="67" t="n"/>
      <c r="BA652" s="66" t="n"/>
      <c r="BB652" s="66" t="n"/>
      <c r="BC652" s="66" t="n"/>
      <c r="BD652" s="66" t="n"/>
      <c r="BE652" s="66" t="n"/>
      <c r="BF652" s="24" t="n"/>
      <c r="BG652" s="68" t="n"/>
      <c r="BH652" s="68" t="n"/>
      <c r="BI652" s="68" t="n"/>
      <c r="BJ652" s="68" t="n"/>
      <c r="BK652" s="68" t="n"/>
      <c r="BL652" s="68" t="n"/>
      <c r="BM652" s="68" t="n"/>
      <c r="BN652" s="68" t="n"/>
      <c r="BO652" s="68" t="n"/>
      <c r="BP652" s="68" t="n"/>
      <c r="BQ652" s="68" t="n"/>
      <c r="BR652" s="68" t="n"/>
      <c r="BS652" s="68" t="n"/>
      <c r="BT652" s="68" t="n"/>
      <c r="BU652" s="68" t="n"/>
      <c r="BV652" s="68" t="n"/>
      <c r="BW652" s="68" t="n"/>
      <c r="BX652" s="68" t="n"/>
      <c r="BY652" s="68" t="n"/>
      <c r="BZ652" s="68" t="n"/>
      <c r="CA652" s="68" t="n"/>
      <c r="CB652" s="68" t="n"/>
      <c r="CC652" s="68" t="n"/>
      <c r="CD652" s="68" t="n"/>
      <c r="CE652" s="68" t="n"/>
      <c r="CF652" s="68" t="n"/>
      <c r="CG652" s="68" t="n"/>
      <c r="CH652" s="68" t="n"/>
      <c r="CI652" s="68" t="n"/>
      <c r="CJ652" s="68" t="n"/>
      <c r="CK652" s="68" t="n"/>
      <c r="CL652" s="68" t="n"/>
      <c r="CM652" s="68" t="n"/>
      <c r="CN652" s="68" t="n"/>
      <c r="CO652" s="68" t="n"/>
      <c r="CP652" s="68" t="n"/>
      <c r="CQ652" s="68" t="n"/>
      <c r="CR652" s="68" t="n"/>
      <c r="CS652" s="68" t="n"/>
      <c r="CT652" s="68" t="n"/>
      <c r="CU652" s="68" t="n"/>
      <c r="CV652" s="68" t="n"/>
    </row>
    <row r="653" ht="31.5" customFormat="1" customHeight="1" s="69">
      <c r="A653" s="56" t="n"/>
      <c r="B653" s="57" t="n"/>
      <c r="C653" s="57" t="n"/>
      <c r="D653" s="57" t="n"/>
      <c r="E653" s="57" t="n"/>
      <c r="F653" s="58" t="n"/>
      <c r="G653" s="59" t="n"/>
      <c r="H653" s="59" t="n"/>
      <c r="I653" s="59" t="n"/>
      <c r="J653" s="59" t="n"/>
      <c r="K653" s="153" t="n"/>
      <c r="L653" s="154" t="n"/>
      <c r="M653" s="155" t="n"/>
      <c r="N653" s="94" t="n"/>
      <c r="O653" s="94" t="n"/>
      <c r="P653" s="94" t="n"/>
      <c r="Q653" s="94" t="n"/>
      <c r="R653" s="94" t="n"/>
      <c r="S653" s="60" t="n"/>
      <c r="T653" s="60" t="n"/>
      <c r="U653" s="94" t="n"/>
      <c r="V653" s="94" t="n"/>
      <c r="W653" s="94" t="n"/>
      <c r="X653" s="94" t="n"/>
      <c r="Y653" s="94" t="n"/>
      <c r="Z653" s="60" t="n"/>
      <c r="AA653" s="60" t="n"/>
      <c r="AB653" s="94" t="n"/>
      <c r="AC653" s="94" t="n"/>
      <c r="AD653" s="94" t="n"/>
      <c r="AE653" s="94" t="n"/>
      <c r="AF653" s="94" t="n"/>
      <c r="AG653" s="60" t="n"/>
      <c r="AH653" s="60" t="n"/>
      <c r="AI653" s="61" t="n"/>
      <c r="AJ653" s="62" t="n"/>
      <c r="AK653" s="63" t="n"/>
      <c r="AL653" s="60" t="n"/>
      <c r="AM653" s="60" t="n"/>
      <c r="AN653" s="64" t="n"/>
      <c r="AO653" s="64" t="n"/>
      <c r="AP653" s="64" t="n"/>
      <c r="AQ653" s="64" t="n"/>
      <c r="AR653" s="64" t="n"/>
      <c r="AS653" s="64" t="n"/>
      <c r="AT653" s="64" t="n"/>
      <c r="AU653" s="64" t="n"/>
      <c r="AV653" s="64" t="n"/>
      <c r="AW653" s="65" t="n"/>
      <c r="AX653" s="66" t="n"/>
      <c r="AY653" s="461" t="n"/>
      <c r="AZ653" s="67" t="n"/>
      <c r="BA653" s="66" t="n"/>
      <c r="BB653" s="66" t="n"/>
      <c r="BC653" s="66" t="n"/>
      <c r="BD653" s="66" t="n"/>
      <c r="BE653" s="66" t="n"/>
      <c r="BF653" s="24" t="n"/>
      <c r="BG653" s="68" t="n"/>
      <c r="BH653" s="68" t="n"/>
      <c r="BI653" s="68" t="n"/>
      <c r="BJ653" s="68" t="n"/>
      <c r="BK653" s="68" t="n"/>
      <c r="BL653" s="68" t="n"/>
      <c r="BM653" s="68" t="n"/>
      <c r="BN653" s="68" t="n"/>
      <c r="BO653" s="68" t="n"/>
      <c r="BP653" s="68" t="n"/>
      <c r="BQ653" s="68" t="n"/>
      <c r="BR653" s="68" t="n"/>
      <c r="BS653" s="68" t="n"/>
      <c r="BT653" s="68" t="n"/>
      <c r="BU653" s="68" t="n"/>
      <c r="BV653" s="68" t="n"/>
      <c r="BW653" s="68" t="n"/>
      <c r="BX653" s="68" t="n"/>
      <c r="BY653" s="68" t="n"/>
      <c r="BZ653" s="68" t="n"/>
      <c r="CA653" s="68" t="n"/>
      <c r="CB653" s="68" t="n"/>
      <c r="CC653" s="68" t="n"/>
      <c r="CD653" s="68" t="n"/>
      <c r="CE653" s="68" t="n"/>
      <c r="CF653" s="68" t="n"/>
      <c r="CG653" s="68" t="n"/>
      <c r="CH653" s="68" t="n"/>
      <c r="CI653" s="68" t="n"/>
      <c r="CJ653" s="68" t="n"/>
      <c r="CK653" s="68" t="n"/>
      <c r="CL653" s="68" t="n"/>
      <c r="CM653" s="68" t="n"/>
      <c r="CN653" s="68" t="n"/>
      <c r="CO653" s="68" t="n"/>
      <c r="CP653" s="68" t="n"/>
      <c r="CQ653" s="68" t="n"/>
      <c r="CR653" s="68" t="n"/>
      <c r="CS653" s="68" t="n"/>
      <c r="CT653" s="68" t="n"/>
      <c r="CU653" s="68" t="n"/>
      <c r="CV653" s="68" t="n"/>
    </row>
    <row r="654" ht="31.5" customFormat="1" customHeight="1" s="69">
      <c r="A654" s="56" t="n"/>
      <c r="B654" s="57" t="n"/>
      <c r="C654" s="57" t="n"/>
      <c r="D654" s="57" t="n"/>
      <c r="E654" s="57" t="n"/>
      <c r="F654" s="58" t="n"/>
      <c r="G654" s="59" t="n"/>
      <c r="H654" s="59" t="n"/>
      <c r="I654" s="59" t="n"/>
      <c r="J654" s="59" t="n"/>
      <c r="K654" s="153" t="n"/>
      <c r="L654" s="154" t="n"/>
      <c r="M654" s="155" t="n"/>
      <c r="N654" s="94" t="n"/>
      <c r="O654" s="94" t="n"/>
      <c r="P654" s="94" t="n"/>
      <c r="Q654" s="94" t="n"/>
      <c r="R654" s="94" t="n"/>
      <c r="S654" s="60" t="n"/>
      <c r="T654" s="60" t="n"/>
      <c r="U654" s="94" t="n"/>
      <c r="V654" s="94" t="n"/>
      <c r="W654" s="94" t="n"/>
      <c r="X654" s="94" t="n"/>
      <c r="Y654" s="94" t="n"/>
      <c r="Z654" s="60" t="n"/>
      <c r="AA654" s="60" t="n"/>
      <c r="AB654" s="94" t="n"/>
      <c r="AC654" s="94" t="n"/>
      <c r="AD654" s="94" t="n"/>
      <c r="AE654" s="94" t="n"/>
      <c r="AF654" s="94" t="n"/>
      <c r="AG654" s="60" t="n"/>
      <c r="AH654" s="60" t="n"/>
      <c r="AI654" s="61" t="n"/>
      <c r="AJ654" s="62" t="n"/>
      <c r="AK654" s="63" t="n"/>
      <c r="AL654" s="60" t="n"/>
      <c r="AM654" s="60" t="n"/>
      <c r="AN654" s="64" t="n"/>
      <c r="AO654" s="64" t="n"/>
      <c r="AP654" s="64" t="n"/>
      <c r="AQ654" s="64" t="n"/>
      <c r="AR654" s="64" t="n"/>
      <c r="AS654" s="64" t="n"/>
      <c r="AT654" s="64" t="n"/>
      <c r="AU654" s="64" t="n"/>
      <c r="AV654" s="64" t="n"/>
      <c r="AW654" s="65" t="n"/>
      <c r="AX654" s="66" t="n"/>
      <c r="AY654" s="461" t="n"/>
      <c r="AZ654" s="67" t="n"/>
      <c r="BA654" s="66" t="n"/>
      <c r="BB654" s="66" t="n"/>
      <c r="BC654" s="66" t="n"/>
      <c r="BD654" s="66" t="n"/>
      <c r="BE654" s="66" t="n"/>
      <c r="BF654" s="24" t="n"/>
      <c r="BG654" s="68" t="n"/>
      <c r="BH654" s="68" t="n"/>
      <c r="BI654" s="68" t="n"/>
      <c r="BJ654" s="68" t="n"/>
      <c r="BK654" s="68" t="n"/>
      <c r="BL654" s="68" t="n"/>
      <c r="BM654" s="68" t="n"/>
      <c r="BN654" s="68" t="n"/>
      <c r="BO654" s="68" t="n"/>
      <c r="BP654" s="68" t="n"/>
      <c r="BQ654" s="68" t="n"/>
      <c r="BR654" s="68" t="n"/>
      <c r="BS654" s="68" t="n"/>
      <c r="BT654" s="68" t="n"/>
      <c r="BU654" s="68" t="n"/>
      <c r="BV654" s="68" t="n"/>
      <c r="BW654" s="68" t="n"/>
      <c r="BX654" s="68" t="n"/>
      <c r="BY654" s="68" t="n"/>
      <c r="BZ654" s="68" t="n"/>
      <c r="CA654" s="68" t="n"/>
      <c r="CB654" s="68" t="n"/>
      <c r="CC654" s="68" t="n"/>
      <c r="CD654" s="68" t="n"/>
      <c r="CE654" s="68" t="n"/>
      <c r="CF654" s="68" t="n"/>
      <c r="CG654" s="68" t="n"/>
      <c r="CH654" s="68" t="n"/>
      <c r="CI654" s="68" t="n"/>
      <c r="CJ654" s="68" t="n"/>
      <c r="CK654" s="68" t="n"/>
      <c r="CL654" s="68" t="n"/>
      <c r="CM654" s="68" t="n"/>
      <c r="CN654" s="68" t="n"/>
      <c r="CO654" s="68" t="n"/>
      <c r="CP654" s="68" t="n"/>
      <c r="CQ654" s="68" t="n"/>
      <c r="CR654" s="68" t="n"/>
      <c r="CS654" s="68" t="n"/>
      <c r="CT654" s="68" t="n"/>
      <c r="CU654" s="68" t="n"/>
      <c r="CV654" s="68" t="n"/>
    </row>
    <row r="655" ht="31.5" customFormat="1" customHeight="1" s="69">
      <c r="A655" s="56" t="n"/>
      <c r="B655" s="57" t="n"/>
      <c r="C655" s="57" t="n"/>
      <c r="D655" s="57" t="n"/>
      <c r="E655" s="57" t="n"/>
      <c r="F655" s="58" t="n"/>
      <c r="G655" s="59" t="n"/>
      <c r="H655" s="59" t="n"/>
      <c r="I655" s="59" t="n"/>
      <c r="J655" s="59" t="n"/>
      <c r="K655" s="153" t="n"/>
      <c r="L655" s="154" t="n"/>
      <c r="M655" s="155" t="n"/>
      <c r="N655" s="94" t="n"/>
      <c r="O655" s="94" t="n"/>
      <c r="P655" s="94" t="n"/>
      <c r="Q655" s="94" t="n"/>
      <c r="R655" s="94" t="n"/>
      <c r="S655" s="60" t="n"/>
      <c r="T655" s="60" t="n"/>
      <c r="U655" s="94" t="n"/>
      <c r="V655" s="94" t="n"/>
      <c r="W655" s="94" t="n"/>
      <c r="X655" s="94" t="n"/>
      <c r="Y655" s="94" t="n"/>
      <c r="Z655" s="60" t="n"/>
      <c r="AA655" s="60" t="n"/>
      <c r="AB655" s="94" t="n"/>
      <c r="AC655" s="94" t="n"/>
      <c r="AD655" s="94" t="n"/>
      <c r="AE655" s="94" t="n"/>
      <c r="AF655" s="94" t="n"/>
      <c r="AG655" s="60" t="n"/>
      <c r="AH655" s="60" t="n"/>
      <c r="AI655" s="61" t="n"/>
      <c r="AJ655" s="62" t="n"/>
      <c r="AK655" s="63" t="n"/>
      <c r="AL655" s="60" t="n"/>
      <c r="AM655" s="60" t="n"/>
      <c r="AN655" s="64" t="n"/>
      <c r="AO655" s="64" t="n"/>
      <c r="AP655" s="64" t="n"/>
      <c r="AQ655" s="64" t="n"/>
      <c r="AR655" s="64" t="n"/>
      <c r="AS655" s="64" t="n"/>
      <c r="AT655" s="64" t="n"/>
      <c r="AU655" s="64" t="n"/>
      <c r="AV655" s="64" t="n"/>
      <c r="AW655" s="65" t="n"/>
      <c r="AX655" s="66" t="n"/>
      <c r="AY655" s="461" t="n"/>
      <c r="AZ655" s="67" t="n"/>
      <c r="BA655" s="66" t="n"/>
      <c r="BB655" s="66" t="n"/>
      <c r="BC655" s="66" t="n"/>
      <c r="BD655" s="66" t="n"/>
      <c r="BE655" s="66" t="n"/>
      <c r="BF655" s="24" t="n"/>
      <c r="BG655" s="68" t="n"/>
      <c r="BH655" s="68" t="n"/>
      <c r="BI655" s="68" t="n"/>
      <c r="BJ655" s="68" t="n"/>
      <c r="BK655" s="68" t="n"/>
      <c r="BL655" s="68" t="n"/>
      <c r="BM655" s="68" t="n"/>
      <c r="BN655" s="68" t="n"/>
      <c r="BO655" s="68" t="n"/>
      <c r="BP655" s="68" t="n"/>
      <c r="BQ655" s="68" t="n"/>
      <c r="BR655" s="68" t="n"/>
      <c r="BS655" s="68" t="n"/>
      <c r="BT655" s="68" t="n"/>
      <c r="BU655" s="68" t="n"/>
      <c r="BV655" s="68" t="n"/>
      <c r="BW655" s="68" t="n"/>
      <c r="BX655" s="68" t="n"/>
      <c r="BY655" s="68" t="n"/>
      <c r="BZ655" s="68" t="n"/>
      <c r="CA655" s="68" t="n"/>
      <c r="CB655" s="68" t="n"/>
      <c r="CC655" s="68" t="n"/>
      <c r="CD655" s="68" t="n"/>
      <c r="CE655" s="68" t="n"/>
      <c r="CF655" s="68" t="n"/>
      <c r="CG655" s="68" t="n"/>
      <c r="CH655" s="68" t="n"/>
      <c r="CI655" s="68" t="n"/>
      <c r="CJ655" s="68" t="n"/>
      <c r="CK655" s="68" t="n"/>
      <c r="CL655" s="68" t="n"/>
      <c r="CM655" s="68" t="n"/>
      <c r="CN655" s="68" t="n"/>
      <c r="CO655" s="68" t="n"/>
      <c r="CP655" s="68" t="n"/>
      <c r="CQ655" s="68" t="n"/>
      <c r="CR655" s="68" t="n"/>
      <c r="CS655" s="68" t="n"/>
      <c r="CT655" s="68" t="n"/>
      <c r="CU655" s="68" t="n"/>
      <c r="CV655" s="68" t="n"/>
    </row>
    <row r="656" ht="31.5" customFormat="1" customHeight="1" s="69">
      <c r="A656" s="56" t="n"/>
      <c r="B656" s="57" t="n"/>
      <c r="C656" s="57" t="n"/>
      <c r="D656" s="57" t="n"/>
      <c r="E656" s="57" t="n"/>
      <c r="F656" s="58" t="n"/>
      <c r="G656" s="59" t="n"/>
      <c r="H656" s="59" t="n"/>
      <c r="I656" s="59" t="n"/>
      <c r="J656" s="59" t="n"/>
      <c r="K656" s="153" t="n"/>
      <c r="L656" s="154" t="n"/>
      <c r="M656" s="155" t="n"/>
      <c r="N656" s="94" t="n"/>
      <c r="O656" s="94" t="n"/>
      <c r="P656" s="94" t="n"/>
      <c r="Q656" s="94" t="n"/>
      <c r="R656" s="94" t="n"/>
      <c r="S656" s="60" t="n"/>
      <c r="T656" s="60" t="n"/>
      <c r="U656" s="94" t="n"/>
      <c r="V656" s="94" t="n"/>
      <c r="W656" s="94" t="n"/>
      <c r="X656" s="94" t="n"/>
      <c r="Y656" s="94" t="n"/>
      <c r="Z656" s="60" t="n"/>
      <c r="AA656" s="60" t="n"/>
      <c r="AB656" s="94" t="n"/>
      <c r="AC656" s="94" t="n"/>
      <c r="AD656" s="94" t="n"/>
      <c r="AE656" s="94" t="n"/>
      <c r="AF656" s="94" t="n"/>
      <c r="AG656" s="60" t="n"/>
      <c r="AH656" s="60" t="n"/>
      <c r="AI656" s="61" t="n"/>
      <c r="AJ656" s="62" t="n"/>
      <c r="AK656" s="63" t="n"/>
      <c r="AL656" s="60" t="n"/>
      <c r="AM656" s="60" t="n"/>
      <c r="AN656" s="64" t="n"/>
      <c r="AO656" s="64" t="n"/>
      <c r="AP656" s="64" t="n"/>
      <c r="AQ656" s="64" t="n"/>
      <c r="AR656" s="64" t="n"/>
      <c r="AS656" s="64" t="n"/>
      <c r="AT656" s="64" t="n"/>
      <c r="AU656" s="64" t="n"/>
      <c r="AV656" s="64" t="n"/>
      <c r="AW656" s="65" t="n"/>
      <c r="AX656" s="66" t="n"/>
      <c r="AY656" s="461" t="n"/>
      <c r="AZ656" s="67" t="n"/>
      <c r="BA656" s="66" t="n"/>
      <c r="BB656" s="66" t="n"/>
      <c r="BC656" s="66" t="n"/>
      <c r="BD656" s="66" t="n"/>
      <c r="BE656" s="66" t="n"/>
      <c r="BF656" s="24" t="n"/>
      <c r="BG656" s="68" t="n"/>
      <c r="BH656" s="68" t="n"/>
      <c r="BI656" s="68" t="n"/>
      <c r="BJ656" s="68" t="n"/>
      <c r="BK656" s="68" t="n"/>
      <c r="BL656" s="68" t="n"/>
      <c r="BM656" s="68" t="n"/>
      <c r="BN656" s="68" t="n"/>
      <c r="BO656" s="68" t="n"/>
      <c r="BP656" s="68" t="n"/>
      <c r="BQ656" s="68" t="n"/>
      <c r="BR656" s="68" t="n"/>
      <c r="BS656" s="68" t="n"/>
      <c r="BT656" s="68" t="n"/>
      <c r="BU656" s="68" t="n"/>
      <c r="BV656" s="68" t="n"/>
      <c r="BW656" s="68" t="n"/>
      <c r="BX656" s="68" t="n"/>
      <c r="BY656" s="68" t="n"/>
      <c r="BZ656" s="68" t="n"/>
      <c r="CA656" s="68" t="n"/>
      <c r="CB656" s="68" t="n"/>
      <c r="CC656" s="68" t="n"/>
      <c r="CD656" s="68" t="n"/>
      <c r="CE656" s="68" t="n"/>
      <c r="CF656" s="68" t="n"/>
      <c r="CG656" s="68" t="n"/>
      <c r="CH656" s="68" t="n"/>
      <c r="CI656" s="68" t="n"/>
      <c r="CJ656" s="68" t="n"/>
      <c r="CK656" s="68" t="n"/>
      <c r="CL656" s="68" t="n"/>
      <c r="CM656" s="68" t="n"/>
      <c r="CN656" s="68" t="n"/>
      <c r="CO656" s="68" t="n"/>
      <c r="CP656" s="68" t="n"/>
      <c r="CQ656" s="68" t="n"/>
      <c r="CR656" s="68" t="n"/>
      <c r="CS656" s="68" t="n"/>
      <c r="CT656" s="68" t="n"/>
      <c r="CU656" s="68" t="n"/>
      <c r="CV656" s="68" t="n"/>
    </row>
  </sheetData>
  <autoFilter ref="A2:CV2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  <mergeCell ref="L2:M2"/>
    <mergeCell ref="N2:R2"/>
    <mergeCell ref="S2:T2"/>
    <mergeCell ref="U2:Y2"/>
    <mergeCell ref="Z2:AA2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</mergeCells>
  <conditionalFormatting sqref="M4 O4:P406 M464:M631 O464:T631">
    <cfRule type="expression" priority="202" stopIfTrue="1">
      <formula>M4=""</formula>
    </cfRule>
    <cfRule type="cellIs" priority="203" operator="lessThan" dxfId="7" stopIfTrue="1">
      <formula>$L4</formula>
    </cfRule>
    <cfRule type="cellIs" priority="204" operator="between" dxfId="1" stopIfTrue="1">
      <formula>$L4</formula>
      <formula>L4</formula>
    </cfRule>
    <cfRule type="cellIs" priority="205" operator="greaterThan" dxfId="0" stopIfTrue="1">
      <formula>$M4</formula>
    </cfRule>
  </conditionalFormatting>
  <conditionalFormatting sqref="S4:T4">
    <cfRule type="expression" priority="198" stopIfTrue="1">
      <formula>S4=""</formula>
    </cfRule>
    <cfRule type="cellIs" priority="199" operator="lessThan" dxfId="7" stopIfTrue="1">
      <formula>$L4</formula>
    </cfRule>
    <cfRule type="cellIs" priority="200" operator="between" dxfId="1" stopIfTrue="1">
      <formula>$L4</formula>
      <formula>R4</formula>
    </cfRule>
    <cfRule type="cellIs" priority="201" operator="greaterThan" dxfId="0" stopIfTrue="1">
      <formula>$M4</formula>
    </cfRule>
  </conditionalFormatting>
  <conditionalFormatting sqref="Z4:AA4 Z464:AA631 AG464:AH631">
    <cfRule type="expression" priority="182" dxfId="1" stopIfTrue="1">
      <formula>Z4&lt;X4</formula>
    </cfRule>
    <cfRule type="expression" priority="183" stopIfTrue="1">
      <formula>Z4=""</formula>
    </cfRule>
    <cfRule type="expression" priority="184" dxfId="1" stopIfTrue="1">
      <formula>K4=X4</formula>
    </cfRule>
    <cfRule type="expression" priority="185" dxfId="0" stopIfTrue="1">
      <formula>Z4&gt;X4*1.05</formula>
    </cfRule>
    <cfRule type="expression" priority="186" dxfId="1" stopIfTrue="1">
      <formula>Z4&lt;X4</formula>
    </cfRule>
    <cfRule type="expression" priority="187" stopIfTrue="1">
      <formula>Z4=""</formula>
    </cfRule>
    <cfRule type="expression" priority="188" dxfId="1" stopIfTrue="1">
      <formula>K4=X4</formula>
    </cfRule>
    <cfRule type="expression" priority="189" dxfId="0" stopIfTrue="1">
      <formula>Z4&gt;X4*1.05</formula>
    </cfRule>
    <cfRule type="expression" priority="194" stopIfTrue="1">
      <formula>Z4=""</formula>
    </cfRule>
    <cfRule type="cellIs" priority="195" operator="lessThan" dxfId="7" stopIfTrue="1">
      <formula>$L4</formula>
    </cfRule>
    <cfRule type="cellIs" priority="196" operator="between" dxfId="1" stopIfTrue="1">
      <formula>$L4</formula>
      <formula>Y4</formula>
    </cfRule>
    <cfRule type="cellIs" priority="197" operator="greaterThan" dxfId="0" stopIfTrue="1">
      <formula>$M4</formula>
    </cfRule>
  </conditionalFormatting>
  <conditionalFormatting sqref="O4:R4">
    <cfRule type="expression" priority="190" stopIfTrue="1">
      <formula>O4=""</formula>
    </cfRule>
    <cfRule type="cellIs" priority="191" operator="lessThan" dxfId="7" stopIfTrue="1">
      <formula>$L4</formula>
    </cfRule>
    <cfRule type="cellIs" priority="192" operator="between" dxfId="1" stopIfTrue="1">
      <formula>$L4</formula>
      <formula>N4</formula>
    </cfRule>
    <cfRule type="cellIs" priority="193" operator="greaterThan" dxfId="0" stopIfTrue="1">
      <formula>$M4</formula>
    </cfRule>
  </conditionalFormatting>
  <conditionalFormatting sqref="AM4">
    <cfRule type="expression" priority="174" dxfId="1" stopIfTrue="1">
      <formula>AM4&lt;AK4</formula>
    </cfRule>
    <cfRule type="expression" priority="175" stopIfTrue="1">
      <formula>AM4=""</formula>
    </cfRule>
    <cfRule type="expression" priority="176" dxfId="1" stopIfTrue="1">
      <formula>X4=AK4</formula>
    </cfRule>
    <cfRule type="expression" priority="177" dxfId="0" stopIfTrue="1">
      <formula>AM4&gt;AK4*1.05</formula>
    </cfRule>
    <cfRule type="expression" priority="178" dxfId="1" stopIfTrue="1">
      <formula>AM4&lt;AK4</formula>
    </cfRule>
    <cfRule type="expression" priority="179" stopIfTrue="1">
      <formula>AM4=""</formula>
    </cfRule>
    <cfRule type="expression" priority="180" dxfId="1" stopIfTrue="1">
      <formula>X4=AK4</formula>
    </cfRule>
    <cfRule type="expression" priority="181" dxfId="0" stopIfTrue="1">
      <formula>AM4&gt;AK4*1.05</formula>
    </cfRule>
  </conditionalFormatting>
  <conditionalFormatting sqref="AG4:AH4">
    <cfRule type="expression" priority="162" dxfId="1" stopIfTrue="1">
      <formula>AG4&lt;AE4</formula>
    </cfRule>
    <cfRule type="expression" priority="163" stopIfTrue="1">
      <formula>AG4=""</formula>
    </cfRule>
    <cfRule type="expression" priority="164" dxfId="1" stopIfTrue="1">
      <formula>R4=AE4</formula>
    </cfRule>
    <cfRule type="expression" priority="165" dxfId="0" stopIfTrue="1">
      <formula>AG4&gt;AE4*1.05</formula>
    </cfRule>
    <cfRule type="expression" priority="166" dxfId="1" stopIfTrue="1">
      <formula>AG4&lt;AE4</formula>
    </cfRule>
    <cfRule type="expression" priority="167" stopIfTrue="1">
      <formula>AG4=""</formula>
    </cfRule>
    <cfRule type="expression" priority="168" dxfId="1" stopIfTrue="1">
      <formula>R4=AE4</formula>
    </cfRule>
    <cfRule type="expression" priority="169" dxfId="0" stopIfTrue="1">
      <formula>AG4&gt;AE4*1.05</formula>
    </cfRule>
    <cfRule type="expression" priority="170" stopIfTrue="1">
      <formula>AG4=""</formula>
    </cfRule>
    <cfRule type="cellIs" priority="171" operator="lessThan" dxfId="7" stopIfTrue="1">
      <formula>$L4</formula>
    </cfRule>
    <cfRule type="cellIs" priority="172" operator="between" dxfId="1" stopIfTrue="1">
      <formula>$L4</formula>
      <formula>AF4</formula>
    </cfRule>
    <cfRule type="cellIs" priority="173" operator="greaterThan" dxfId="0" stopIfTrue="1">
      <formula>$M4</formula>
    </cfRule>
  </conditionalFormatting>
  <conditionalFormatting sqref="AL4 AL464:AL631">
    <cfRule type="expression" priority="158" stopIfTrue="1">
      <formula>AL4=""</formula>
    </cfRule>
    <cfRule type="expression" priority="159" dxfId="1" stopIfTrue="1">
      <formula>AL4=$AJ4</formula>
    </cfRule>
    <cfRule type="expression" priority="160" dxfId="7" stopIfTrue="1">
      <formula>AL4&lt;$AJ4*0.95</formula>
    </cfRule>
    <cfRule type="expression" priority="161" dxfId="1" stopIfTrue="1">
      <formula>AL4&gt;$AJ4</formula>
    </cfRule>
  </conditionalFormatting>
  <conditionalFormatting sqref="AI4 AI464:AI631 N464:R631 U464:Y631 AB464:AF631">
    <cfRule type="expression" priority="154" stopIfTrue="1">
      <formula>N4=""</formula>
    </cfRule>
    <cfRule type="cellIs" priority="155" operator="lessThan" dxfId="7" stopIfTrue="1">
      <formula>$L4</formula>
    </cfRule>
    <cfRule type="cellIs" priority="156" operator="between" dxfId="1" stopIfTrue="1">
      <formula>$L4</formula>
      <formula>$M4</formula>
    </cfRule>
    <cfRule type="cellIs" priority="157" operator="greaterThan" dxfId="0" stopIfTrue="1">
      <formula>$M4</formula>
    </cfRule>
  </conditionalFormatting>
  <conditionalFormatting sqref="N4:R4">
    <cfRule type="expression" priority="150" stopIfTrue="1">
      <formula>N4=""</formula>
    </cfRule>
    <cfRule type="cellIs" priority="151" operator="lessThan" dxfId="7" stopIfTrue="1">
      <formula>$L4</formula>
    </cfRule>
    <cfRule type="cellIs" priority="152" operator="between" dxfId="1" stopIfTrue="1">
      <formula>$L4</formula>
      <formula>$M4</formula>
    </cfRule>
    <cfRule type="cellIs" priority="153" operator="greaterThan" dxfId="0" stopIfTrue="1">
      <formula>$M4</formula>
    </cfRule>
  </conditionalFormatting>
  <conditionalFormatting sqref="U4:Y4">
    <cfRule type="expression" priority="146" stopIfTrue="1">
      <formula>U4=""</formula>
    </cfRule>
    <cfRule type="cellIs" priority="147" operator="lessThan" dxfId="7" stopIfTrue="1">
      <formula>$L4</formula>
    </cfRule>
    <cfRule type="cellIs" priority="148" operator="between" dxfId="1" stopIfTrue="1">
      <formula>$L4</formula>
      <formula>$M4</formula>
    </cfRule>
    <cfRule type="cellIs" priority="149" operator="greaterThan" dxfId="0" stopIfTrue="1">
      <formula>$M4</formula>
    </cfRule>
  </conditionalFormatting>
  <conditionalFormatting sqref="AB4:AF4">
    <cfRule type="expression" priority="142" stopIfTrue="1">
      <formula>AB4=""</formula>
    </cfRule>
    <cfRule type="cellIs" priority="143" operator="lessThan" dxfId="7" stopIfTrue="1">
      <formula>$L4</formula>
    </cfRule>
    <cfRule type="cellIs" priority="144" operator="between" dxfId="1" stopIfTrue="1">
      <formula>$L4</formula>
      <formula>$M4</formula>
    </cfRule>
    <cfRule type="cellIs" priority="145" operator="greaterThan" dxfId="0" stopIfTrue="1">
      <formula>$M4</formula>
    </cfRule>
  </conditionalFormatting>
  <conditionalFormatting sqref="M5:M406">
    <cfRule type="expression" priority="138" stopIfTrue="1">
      <formula>M5=""</formula>
    </cfRule>
    <cfRule type="cellIs" priority="139" operator="lessThan" dxfId="7" stopIfTrue="1">
      <formula>$L5</formula>
    </cfRule>
    <cfRule type="cellIs" priority="140" operator="between" dxfId="1" stopIfTrue="1">
      <formula>$L5</formula>
      <formula>L5</formula>
    </cfRule>
    <cfRule type="cellIs" priority="141" operator="greaterThan" dxfId="0" stopIfTrue="1">
      <formula>$M5</formula>
    </cfRule>
  </conditionalFormatting>
  <conditionalFormatting sqref="S5:T406">
    <cfRule type="expression" priority="134" stopIfTrue="1">
      <formula>S5=""</formula>
    </cfRule>
    <cfRule type="cellIs" priority="135" operator="lessThan" dxfId="7" stopIfTrue="1">
      <formula>$L5</formula>
    </cfRule>
    <cfRule type="cellIs" priority="136" operator="between" dxfId="1" stopIfTrue="1">
      <formula>$L5</formula>
      <formula>R5</formula>
    </cfRule>
    <cfRule type="cellIs" priority="137" operator="greaterThan" dxfId="0" stopIfTrue="1">
      <formula>$M5</formula>
    </cfRule>
  </conditionalFormatting>
  <conditionalFormatting sqref="Z5:AA406">
    <cfRule type="expression" priority="118" dxfId="1" stopIfTrue="1">
      <formula>Z5&lt;X5</formula>
    </cfRule>
    <cfRule type="expression" priority="119" stopIfTrue="1">
      <formula>Z5=""</formula>
    </cfRule>
    <cfRule type="expression" priority="120" dxfId="1" stopIfTrue="1">
      <formula>K5=X5</formula>
    </cfRule>
    <cfRule type="expression" priority="121" dxfId="0" stopIfTrue="1">
      <formula>Z5&gt;X5*1.05</formula>
    </cfRule>
    <cfRule type="expression" priority="122" dxfId="1" stopIfTrue="1">
      <formula>Z5&lt;X5</formula>
    </cfRule>
    <cfRule type="expression" priority="123" stopIfTrue="1">
      <formula>Z5=""</formula>
    </cfRule>
    <cfRule type="expression" priority="124" dxfId="1" stopIfTrue="1">
      <formula>K5=X5</formula>
    </cfRule>
    <cfRule type="expression" priority="125" dxfId="0" stopIfTrue="1">
      <formula>Z5&gt;X5*1.05</formula>
    </cfRule>
    <cfRule type="expression" priority="130" stopIfTrue="1">
      <formula>Z5=""</formula>
    </cfRule>
    <cfRule type="cellIs" priority="131" operator="lessThan" dxfId="7" stopIfTrue="1">
      <formula>$L5</formula>
    </cfRule>
    <cfRule type="cellIs" priority="132" operator="between" dxfId="1" stopIfTrue="1">
      <formula>$L5</formula>
      <formula>Y5</formula>
    </cfRule>
    <cfRule type="cellIs" priority="133" operator="greaterThan" dxfId="0" stopIfTrue="1">
      <formula>$M5</formula>
    </cfRule>
  </conditionalFormatting>
  <conditionalFormatting sqref="O5:R406">
    <cfRule type="expression" priority="126" stopIfTrue="1">
      <formula>O5=""</formula>
    </cfRule>
    <cfRule type="cellIs" priority="127" operator="lessThan" dxfId="7" stopIfTrue="1">
      <formula>$L5</formula>
    </cfRule>
    <cfRule type="cellIs" priority="128" operator="between" dxfId="1" stopIfTrue="1">
      <formula>$L5</formula>
      <formula>N5</formula>
    </cfRule>
    <cfRule type="cellIs" priority="129" operator="greaterThan" dxfId="0" stopIfTrue="1">
      <formula>$M5</formula>
    </cfRule>
  </conditionalFormatting>
  <conditionalFormatting sqref="AM5:AM406 AM464:AM631">
    <cfRule type="expression" priority="110" dxfId="1" stopIfTrue="1">
      <formula>AM5&lt;AK5</formula>
    </cfRule>
    <cfRule type="expression" priority="111" stopIfTrue="1">
      <formula>AM5=""</formula>
    </cfRule>
    <cfRule type="expression" priority="112" dxfId="1" stopIfTrue="1">
      <formula>X5=AK5</formula>
    </cfRule>
    <cfRule type="expression" priority="113" dxfId="0" stopIfTrue="1">
      <formula>AM5&gt;AK5*1.05</formula>
    </cfRule>
    <cfRule type="expression" priority="114" dxfId="1" stopIfTrue="1">
      <formula>AM5&lt;AK5</formula>
    </cfRule>
    <cfRule type="expression" priority="115" stopIfTrue="1">
      <formula>AM5=""</formula>
    </cfRule>
    <cfRule type="expression" priority="116" dxfId="1" stopIfTrue="1">
      <formula>X5=AK5</formula>
    </cfRule>
    <cfRule type="expression" priority="117" dxfId="0" stopIfTrue="1">
      <formula>AM5&gt;AK5*1.05</formula>
    </cfRule>
  </conditionalFormatting>
  <conditionalFormatting sqref="AG5:AH406">
    <cfRule type="expression" priority="98" dxfId="1" stopIfTrue="1">
      <formula>AG5&lt;AE5</formula>
    </cfRule>
    <cfRule type="expression" priority="99" stopIfTrue="1">
      <formula>AG5=""</formula>
    </cfRule>
    <cfRule type="expression" priority="100" dxfId="1" stopIfTrue="1">
      <formula>R5=AE5</formula>
    </cfRule>
    <cfRule type="expression" priority="101" dxfId="0" stopIfTrue="1">
      <formula>AG5&gt;AE5*1.05</formula>
    </cfRule>
    <cfRule type="expression" priority="102" dxfId="1" stopIfTrue="1">
      <formula>AG5&lt;AE5</formula>
    </cfRule>
    <cfRule type="expression" priority="103" stopIfTrue="1">
      <formula>AG5=""</formula>
    </cfRule>
    <cfRule type="expression" priority="104" dxfId="1" stopIfTrue="1">
      <formula>R5=AE5</formula>
    </cfRule>
    <cfRule type="expression" priority="105" dxfId="0" stopIfTrue="1">
      <formula>AG5&gt;AE5*1.05</formula>
    </cfRule>
    <cfRule type="expression" priority="106" stopIfTrue="1">
      <formula>AG5=""</formula>
    </cfRule>
    <cfRule type="cellIs" priority="107" operator="lessThan" dxfId="7" stopIfTrue="1">
      <formula>$L5</formula>
    </cfRule>
    <cfRule type="cellIs" priority="108" operator="between" dxfId="1" stopIfTrue="1">
      <formula>$L5</formula>
      <formula>AF5</formula>
    </cfRule>
    <cfRule type="cellIs" priority="109" operator="greaterThan" dxfId="0" stopIfTrue="1">
      <formula>$M5</formula>
    </cfRule>
  </conditionalFormatting>
  <conditionalFormatting sqref="AL5:AL406">
    <cfRule type="expression" priority="94" stopIfTrue="1">
      <formula>AL5=""</formula>
    </cfRule>
    <cfRule type="expression" priority="95" dxfId="1" stopIfTrue="1">
      <formula>AL5=$AJ5</formula>
    </cfRule>
    <cfRule type="expression" priority="96" dxfId="7" stopIfTrue="1">
      <formula>AL5&lt;$AJ5*0.95</formula>
    </cfRule>
    <cfRule type="expression" priority="97" dxfId="1" stopIfTrue="1">
      <formula>AL5&gt;$AJ5</formula>
    </cfRule>
  </conditionalFormatting>
  <conditionalFormatting sqref="AI5:AI406">
    <cfRule type="expression" priority="90" stopIfTrue="1">
      <formula>AI5=""</formula>
    </cfRule>
    <cfRule type="cellIs" priority="91" operator="lessThan" dxfId="7" stopIfTrue="1">
      <formula>$L5</formula>
    </cfRule>
    <cfRule type="cellIs" priority="92" operator="between" dxfId="1" stopIfTrue="1">
      <formula>$L5</formula>
      <formula>$M5</formula>
    </cfRule>
    <cfRule type="cellIs" priority="93" operator="greaterThan" dxfId="0" stopIfTrue="1">
      <formula>$M5</formula>
    </cfRule>
  </conditionalFormatting>
  <conditionalFormatting sqref="N5:R406">
    <cfRule type="expression" priority="86" stopIfTrue="1">
      <formula>N5=""</formula>
    </cfRule>
    <cfRule type="cellIs" priority="87" operator="lessThan" dxfId="7" stopIfTrue="1">
      <formula>$L5</formula>
    </cfRule>
    <cfRule type="cellIs" priority="88" operator="between" dxfId="1" stopIfTrue="1">
      <formula>$L5</formula>
      <formula>$M5</formula>
    </cfRule>
    <cfRule type="cellIs" priority="89" operator="greaterThan" dxfId="0" stopIfTrue="1">
      <formula>$M5</formula>
    </cfRule>
  </conditionalFormatting>
  <conditionalFormatting sqref="U5:Y406">
    <cfRule type="expression" priority="82" stopIfTrue="1">
      <formula>U5=""</formula>
    </cfRule>
    <cfRule type="cellIs" priority="83" operator="lessThan" dxfId="7" stopIfTrue="1">
      <formula>$L5</formula>
    </cfRule>
    <cfRule type="cellIs" priority="84" operator="between" dxfId="1" stopIfTrue="1">
      <formula>$L5</formula>
      <formula>$M5</formula>
    </cfRule>
    <cfRule type="cellIs" priority="85" operator="greaterThan" dxfId="0" stopIfTrue="1">
      <formula>$M5</formula>
    </cfRule>
  </conditionalFormatting>
  <conditionalFormatting sqref="AB5:AF406">
    <cfRule type="expression" priority="78" stopIfTrue="1">
      <formula>AB5=""</formula>
    </cfRule>
    <cfRule type="cellIs" priority="79" operator="lessThan" dxfId="7" stopIfTrue="1">
      <formula>$L5</formula>
    </cfRule>
    <cfRule type="cellIs" priority="80" operator="between" dxfId="1" stopIfTrue="1">
      <formula>$L5</formula>
      <formula>$M5</formula>
    </cfRule>
    <cfRule type="cellIs" priority="81" operator="greaterThan" dxfId="0" stopIfTrue="1">
      <formula>$M5</formula>
    </cfRule>
  </conditionalFormatting>
  <conditionalFormatting sqref="AO4:AO406 AO464:AO631">
    <cfRule type="expression" priority="210" dxfId="1" stopIfTrue="1">
      <formula>AO4&lt;$AY4</formula>
    </cfRule>
    <cfRule type="expression" priority="211" dxfId="0" stopIfTrue="1">
      <formula>AO4&gt;$AY4</formula>
    </cfRule>
  </conditionalFormatting>
  <conditionalFormatting sqref="AZ4:AZ406 AZ464:AZ631">
    <cfRule type="containsBlanks" priority="212" stopIfTrue="1">
      <formula>LEN(TRIM(AZ4))=0</formula>
    </cfRule>
    <cfRule type="cellIs" priority="213" operator="lessThanOrEqual" dxfId="1" stopIfTrue="1">
      <formula>AY4</formula>
    </cfRule>
    <cfRule type="cellIs" priority="214" operator="greaterThanOrEqual" dxfId="7" stopIfTrue="1">
      <formula>AY4</formula>
    </cfRule>
  </conditionalFormatting>
  <conditionalFormatting sqref="O407:P463">
    <cfRule type="expression" priority="65" stopIfTrue="1">
      <formula>O407=""</formula>
    </cfRule>
    <cfRule type="cellIs" priority="66" operator="lessThan" dxfId="7" stopIfTrue="1">
      <formula>$L407</formula>
    </cfRule>
    <cfRule type="cellIs" priority="67" operator="between" dxfId="1" stopIfTrue="1">
      <formula>$L407</formula>
      <formula>N407</formula>
    </cfRule>
    <cfRule type="cellIs" priority="68" operator="greaterThan" dxfId="0" stopIfTrue="1">
      <formula>$M407</formula>
    </cfRule>
  </conditionalFormatting>
  <conditionalFormatting sqref="M407:M463">
    <cfRule type="expression" priority="61" stopIfTrue="1">
      <formula>M407=""</formula>
    </cfRule>
    <cfRule type="cellIs" priority="62" operator="lessThan" dxfId="7" stopIfTrue="1">
      <formula>$L407</formula>
    </cfRule>
    <cfRule type="cellIs" priority="63" operator="between" dxfId="1" stopIfTrue="1">
      <formula>$L407</formula>
      <formula>L407</formula>
    </cfRule>
    <cfRule type="cellIs" priority="64" operator="greaterThan" dxfId="0" stopIfTrue="1">
      <formula>$M407</formula>
    </cfRule>
  </conditionalFormatting>
  <conditionalFormatting sqref="S407:T463">
    <cfRule type="expression" priority="57" stopIfTrue="1">
      <formula>S407=""</formula>
    </cfRule>
    <cfRule type="cellIs" priority="58" operator="lessThan" dxfId="7" stopIfTrue="1">
      <formula>$L407</formula>
    </cfRule>
    <cfRule type="cellIs" priority="59" operator="between" dxfId="1" stopIfTrue="1">
      <formula>$L407</formula>
      <formula>R407</formula>
    </cfRule>
    <cfRule type="cellIs" priority="60" operator="greaterThan" dxfId="0" stopIfTrue="1">
      <formula>$M407</formula>
    </cfRule>
  </conditionalFormatting>
  <conditionalFormatting sqref="Z407:AA463">
    <cfRule type="expression" priority="41" dxfId="1" stopIfTrue="1">
      <formula>Z407&lt;X407</formula>
    </cfRule>
    <cfRule type="expression" priority="42" stopIfTrue="1">
      <formula>Z407=""</formula>
    </cfRule>
    <cfRule type="expression" priority="43" dxfId="1" stopIfTrue="1">
      <formula>K407=X407</formula>
    </cfRule>
    <cfRule type="expression" priority="44" dxfId="0" stopIfTrue="1">
      <formula>Z407&gt;X407*1.05</formula>
    </cfRule>
    <cfRule type="expression" priority="45" dxfId="1" stopIfTrue="1">
      <formula>Z407&lt;X407</formula>
    </cfRule>
    <cfRule type="expression" priority="46" stopIfTrue="1">
      <formula>Z407=""</formula>
    </cfRule>
    <cfRule type="expression" priority="47" dxfId="1" stopIfTrue="1">
      <formula>K407=X407</formula>
    </cfRule>
    <cfRule type="expression" priority="48" dxfId="0" stopIfTrue="1">
      <formula>Z407&gt;X407*1.05</formula>
    </cfRule>
    <cfRule type="expression" priority="53" stopIfTrue="1">
      <formula>Z407=""</formula>
    </cfRule>
    <cfRule type="cellIs" priority="54" operator="lessThan" dxfId="7" stopIfTrue="1">
      <formula>$L407</formula>
    </cfRule>
    <cfRule type="cellIs" priority="55" operator="between" dxfId="1" stopIfTrue="1">
      <formula>$L407</formula>
      <formula>Y407</formula>
    </cfRule>
    <cfRule type="cellIs" priority="56" operator="greaterThan" dxfId="0" stopIfTrue="1">
      <formula>$M407</formula>
    </cfRule>
  </conditionalFormatting>
  <conditionalFormatting sqref="O407:R463">
    <cfRule type="expression" priority="49" stopIfTrue="1">
      <formula>O407=""</formula>
    </cfRule>
    <cfRule type="cellIs" priority="50" operator="lessThan" dxfId="7" stopIfTrue="1">
      <formula>$L407</formula>
    </cfRule>
    <cfRule type="cellIs" priority="51" operator="between" dxfId="1" stopIfTrue="1">
      <formula>$L407</formula>
      <formula>N407</formula>
    </cfRule>
    <cfRule type="cellIs" priority="52" operator="greaterThan" dxfId="0" stopIfTrue="1">
      <formula>$M407</formula>
    </cfRule>
  </conditionalFormatting>
  <conditionalFormatting sqref="AM407:AM463">
    <cfRule type="expression" priority="33" dxfId="1" stopIfTrue="1">
      <formula>AM407&lt;AK407</formula>
    </cfRule>
    <cfRule type="expression" priority="34" stopIfTrue="1">
      <formula>AM407=""</formula>
    </cfRule>
    <cfRule type="expression" priority="35" dxfId="1" stopIfTrue="1">
      <formula>X407=AK407</formula>
    </cfRule>
    <cfRule type="expression" priority="36" dxfId="0" stopIfTrue="1">
      <formula>AM407&gt;AK407*1.05</formula>
    </cfRule>
    <cfRule type="expression" priority="37" dxfId="1" stopIfTrue="1">
      <formula>AM407&lt;AK407</formula>
    </cfRule>
    <cfRule type="expression" priority="38" stopIfTrue="1">
      <formula>AM407=""</formula>
    </cfRule>
    <cfRule type="expression" priority="39" dxfId="1" stopIfTrue="1">
      <formula>X407=AK407</formula>
    </cfRule>
    <cfRule type="expression" priority="40" dxfId="0" stopIfTrue="1">
      <formula>AM407&gt;AK407*1.05</formula>
    </cfRule>
  </conditionalFormatting>
  <conditionalFormatting sqref="AG407:AH463">
    <cfRule type="expression" priority="21" dxfId="1" stopIfTrue="1">
      <formula>AG407&lt;AE407</formula>
    </cfRule>
    <cfRule type="expression" priority="22" stopIfTrue="1">
      <formula>AG407=""</formula>
    </cfRule>
    <cfRule type="expression" priority="23" dxfId="1" stopIfTrue="1">
      <formula>R407=AE407</formula>
    </cfRule>
    <cfRule type="expression" priority="24" dxfId="0" stopIfTrue="1">
      <formula>AG407&gt;AE407*1.05</formula>
    </cfRule>
    <cfRule type="expression" priority="25" dxfId="1" stopIfTrue="1">
      <formula>AG407&lt;AE407</formula>
    </cfRule>
    <cfRule type="expression" priority="26" stopIfTrue="1">
      <formula>AG407=""</formula>
    </cfRule>
    <cfRule type="expression" priority="27" dxfId="1" stopIfTrue="1">
      <formula>R407=AE407</formula>
    </cfRule>
    <cfRule type="expression" priority="28" dxfId="0" stopIfTrue="1">
      <formula>AG407&gt;AE407*1.05</formula>
    </cfRule>
    <cfRule type="expression" priority="29" stopIfTrue="1">
      <formula>AG407=""</formula>
    </cfRule>
    <cfRule type="cellIs" priority="30" operator="lessThan" dxfId="7" stopIfTrue="1">
      <formula>$L407</formula>
    </cfRule>
    <cfRule type="cellIs" priority="31" operator="between" dxfId="1" stopIfTrue="1">
      <formula>$L407</formula>
      <formula>AF407</formula>
    </cfRule>
    <cfRule type="cellIs" priority="32" operator="greaterThan" dxfId="0" stopIfTrue="1">
      <formula>$M407</formula>
    </cfRule>
  </conditionalFormatting>
  <conditionalFormatting sqref="AL407:AL463">
    <cfRule type="expression" priority="17" stopIfTrue="1">
      <formula>AL407=""</formula>
    </cfRule>
    <cfRule type="expression" priority="18" dxfId="1" stopIfTrue="1">
      <formula>AL407=$AJ407</formula>
    </cfRule>
    <cfRule type="expression" priority="19" dxfId="7" stopIfTrue="1">
      <formula>AL407&lt;$AJ407*0.95</formula>
    </cfRule>
    <cfRule type="expression" priority="20" dxfId="1" stopIfTrue="1">
      <formula>AL407&gt;$AJ407</formula>
    </cfRule>
  </conditionalFormatting>
  <conditionalFormatting sqref="AI407:AI463">
    <cfRule type="expression" priority="13" stopIfTrue="1">
      <formula>AI407=""</formula>
    </cfRule>
    <cfRule type="cellIs" priority="14" operator="lessThan" dxfId="7" stopIfTrue="1">
      <formula>$L407</formula>
    </cfRule>
    <cfRule type="cellIs" priority="15" operator="between" dxfId="1" stopIfTrue="1">
      <formula>$L407</formula>
      <formula>$M407</formula>
    </cfRule>
    <cfRule type="cellIs" priority="16" operator="greaterThan" dxfId="0" stopIfTrue="1">
      <formula>$M407</formula>
    </cfRule>
  </conditionalFormatting>
  <conditionalFormatting sqref="N407:R463">
    <cfRule type="expression" priority="9" stopIfTrue="1">
      <formula>N407=""</formula>
    </cfRule>
    <cfRule type="cellIs" priority="10" operator="lessThan" dxfId="7" stopIfTrue="1">
      <formula>$L407</formula>
    </cfRule>
    <cfRule type="cellIs" priority="11" operator="between" dxfId="1" stopIfTrue="1">
      <formula>$L407</formula>
      <formula>$M407</formula>
    </cfRule>
    <cfRule type="cellIs" priority="12" operator="greaterThan" dxfId="0" stopIfTrue="1">
      <formula>$M407</formula>
    </cfRule>
  </conditionalFormatting>
  <conditionalFormatting sqref="U407:Y463">
    <cfRule type="expression" priority="5" stopIfTrue="1">
      <formula>U407=""</formula>
    </cfRule>
    <cfRule type="cellIs" priority="6" operator="lessThan" dxfId="7" stopIfTrue="1">
      <formula>$L407</formula>
    </cfRule>
    <cfRule type="cellIs" priority="7" operator="between" dxfId="1" stopIfTrue="1">
      <formula>$L407</formula>
      <formula>$M407</formula>
    </cfRule>
    <cfRule type="cellIs" priority="8" operator="greaterThan" dxfId="0" stopIfTrue="1">
      <formula>$M407</formula>
    </cfRule>
  </conditionalFormatting>
  <conditionalFormatting sqref="AB407:AF463">
    <cfRule type="expression" priority="1" stopIfTrue="1">
      <formula>AB407=""</formula>
    </cfRule>
    <cfRule type="cellIs" priority="2" operator="lessThan" dxfId="7" stopIfTrue="1">
      <formula>$L407</formula>
    </cfRule>
    <cfRule type="cellIs" priority="3" operator="between" dxfId="1" stopIfTrue="1">
      <formula>$L407</formula>
      <formula>$M407</formula>
    </cfRule>
    <cfRule type="cellIs" priority="4" operator="greaterThan" dxfId="0" stopIfTrue="1">
      <formula>$M407</formula>
    </cfRule>
  </conditionalFormatting>
  <conditionalFormatting sqref="AO407:AO463">
    <cfRule type="expression" priority="73" dxfId="1" stopIfTrue="1">
      <formula>AO407&lt;$AY407</formula>
    </cfRule>
    <cfRule type="expression" priority="74" dxfId="0" stopIfTrue="1">
      <formula>AO407&gt;$AY407</formula>
    </cfRule>
  </conditionalFormatting>
  <conditionalFormatting sqref="AZ407:AZ463">
    <cfRule type="containsBlanks" priority="75" stopIfTrue="1">
      <formula>LEN(TRIM(AZ407))=0</formula>
    </cfRule>
    <cfRule type="cellIs" priority="76" operator="lessThanOrEqual" dxfId="1" stopIfTrue="1">
      <formula>AY407</formula>
    </cfRule>
    <cfRule type="cellIs" priority="77" operator="greaterThanOrEqual" dxfId="7" stopIfTrue="1">
      <formula>AY407</formula>
    </cfRule>
  </conditionalFormatting>
  <conditionalFormatting sqref="Q4:T631">
    <cfRule type="expression" priority="350" dxfId="1" stopIfTrue="1">
      <formula>Q4&lt;O4</formula>
    </cfRule>
    <cfRule type="expression" priority="351" stopIfTrue="1">
      <formula>Q4=""</formula>
    </cfRule>
    <cfRule type="expression" priority="352" dxfId="1" stopIfTrue="1">
      <formula>A4=O4</formula>
    </cfRule>
    <cfRule type="expression" priority="353" dxfId="0" stopIfTrue="1">
      <formula>Q4&gt;O4*1.05</formula>
    </cfRule>
  </conditionalFormatting>
  <hyperlinks>
    <hyperlink ref="AZ1" location="index!A1" display="العودة للفهرس"/>
  </hyperlinks>
  <pageMargins left="0.7" right="0.7" top="0.75" bottom="0.75" header="0.3" footer="0.3"/>
  <pageSetup orientation="portrait" paperSize="9" scale="77" verticalDpi="4294967293"/>
</worksheet>
</file>

<file path=xl/worksheets/sheet8.xml><?xml version="1.0" encoding="utf-8"?>
<worksheet xmlns="http://schemas.openxmlformats.org/spreadsheetml/2006/main">
  <sheetPr codeName="Sheet3">
    <outlinePr summaryBelow="1" summaryRight="1"/>
    <pageSetUpPr/>
  </sheetPr>
  <dimension ref="A1:AN656"/>
  <sheetViews>
    <sheetView rightToLeft="1" zoomScale="70" zoomScaleNormal="70" workbookViewId="0">
      <pane xSplit="6" ySplit="2" topLeftCell="N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RowHeight="18"/>
  <cols>
    <col hidden="1" width="5" customWidth="1" style="437" min="1" max="1"/>
    <col hidden="1" width="5.125" customWidth="1" style="437" min="2" max="2"/>
    <col hidden="1" width="8.25" customWidth="1" style="437" min="3" max="3"/>
    <col hidden="1" width="7.875" customWidth="1" style="437" min="4" max="4"/>
    <col width="16.375" customWidth="1" style="437" min="5" max="5"/>
    <col width="19.625" customWidth="1" style="437" min="6" max="6"/>
    <col width="10.25" customWidth="1" style="157" min="7" max="7"/>
    <col width="14.25" customWidth="1" style="157" min="8" max="8"/>
    <col width="10.625" customWidth="1" style="157" min="9" max="9"/>
    <col width="12.125" customWidth="1" style="437" min="10" max="10"/>
    <col width="12.125" customWidth="1" style="437" min="11" max="11"/>
    <col width="12.125" customWidth="1" style="437" min="12" max="12"/>
    <col width="12.125" customWidth="1" style="437" min="13" max="16"/>
    <col hidden="1" width="12.125" customWidth="1" style="437" min="17" max="25"/>
    <col width="12.125" customWidth="1" style="95" min="26" max="26"/>
    <col width="12.125" customWidth="1" style="437" min="27" max="28"/>
    <col width="12.125" customWidth="1" style="437" min="33" max="34"/>
    <col width="12.125" customWidth="1" style="462" min="35" max="35"/>
    <col width="24" customWidth="1" style="92" min="36" max="36"/>
    <col width="23.125" customWidth="1" style="57" min="37" max="38"/>
    <col width="12.125" customWidth="1" style="463" min="39" max="39"/>
    <col hidden="1" width="9.125" customWidth="1" style="417" min="40" max="40"/>
  </cols>
  <sheetData>
    <row r="1" ht="15" customHeight="1" s="417">
      <c r="G1" s="437" t="inlineStr">
        <is>
          <t>تقرير</t>
        </is>
      </c>
      <c r="I1" s="437" t="inlineStr">
        <is>
          <t>منتجات الاسطمبات (بما يتوافق مع item master</t>
        </is>
      </c>
      <c r="M1" s="157" t="inlineStr">
        <is>
          <t>لشهر</t>
        </is>
      </c>
      <c r="N1" s="12" t="n"/>
      <c r="O1" s="157" t="inlineStr">
        <is>
          <t>لعام</t>
        </is>
      </c>
      <c r="P1" s="12" t="n"/>
      <c r="AA1" s="320" t="inlineStr">
        <is>
          <t>العودة للفهرس</t>
        </is>
      </c>
      <c r="AJ1" s="175" t="inlineStr">
        <is>
          <t>العودة لشاشة العرض</t>
        </is>
      </c>
      <c r="AK1" s="68" t="n"/>
      <c r="AL1" s="68" t="n"/>
    </row>
    <row r="2" ht="43.5" customFormat="1" customHeight="1" s="1">
      <c r="A2" s="2" t="inlineStr">
        <is>
          <t>العام</t>
        </is>
      </c>
      <c r="B2" s="2" t="inlineStr">
        <is>
          <t>الشهر</t>
        </is>
      </c>
      <c r="C2" s="2" t="inlineStr">
        <is>
          <t>mold_id</t>
        </is>
      </c>
      <c r="D2" s="2" t="inlineStr">
        <is>
          <t>item_id</t>
        </is>
      </c>
      <c r="E2" s="2" t="inlineStr">
        <is>
          <t>اسم المنتج</t>
        </is>
      </c>
      <c r="F2" s="2" t="inlineStr">
        <is>
          <t>كود المنتج</t>
        </is>
      </c>
      <c r="G2" s="160" t="inlineStr">
        <is>
          <t>المتوسط المعياري للوزن الجاف</t>
        </is>
      </c>
      <c r="H2" s="160" t="inlineStr">
        <is>
          <t>اقل متوسط للوزن المعياري</t>
        </is>
      </c>
      <c r="I2" s="160" t="inlineStr">
        <is>
          <t>اعلي متوسط للوزن المعياري</t>
        </is>
      </c>
      <c r="J2" s="2" t="inlineStr">
        <is>
          <t>متوسط الوزن المبلل</t>
        </is>
      </c>
      <c r="K2" s="2" t="inlineStr">
        <is>
          <t>متوسط الوزن الجاف</t>
        </is>
      </c>
      <c r="L2" s="2" t="inlineStr">
        <is>
          <t>نسبة المحتوي المائي</t>
        </is>
      </c>
      <c r="M2" s="2" t="inlineStr">
        <is>
          <t>معياري متوسط معدل انتاج الطقم</t>
        </is>
      </c>
      <c r="N2" s="2" t="inlineStr">
        <is>
          <t>معياري متوسط  لزمن الدورة ث</t>
        </is>
      </c>
      <c r="O2" s="2" t="inlineStr">
        <is>
          <t>متوسط معدل الانتاج الفعلي</t>
        </is>
      </c>
      <c r="P2" s="2" t="inlineStr">
        <is>
          <t>متوسط زمن الدورة الفعلي</t>
        </is>
      </c>
      <c r="Q2" s="2" t="inlineStr">
        <is>
          <t>عدد عيوب النقص</t>
        </is>
      </c>
      <c r="R2" s="2" t="inlineStr">
        <is>
          <t>عدد عيوب الفرولة</t>
        </is>
      </c>
      <c r="S2" s="2" t="inlineStr">
        <is>
          <t>عدد عيوب الكسر</t>
        </is>
      </c>
      <c r="T2" s="2" t="inlineStr">
        <is>
          <t>عدد عيوب التقوس</t>
        </is>
      </c>
      <c r="U2" s="2" t="inlineStr">
        <is>
          <t>عدد عيوب الانكماش</t>
        </is>
      </c>
      <c r="V2" s="2" t="inlineStr">
        <is>
          <t>عدد عيوب الابعاد</t>
        </is>
      </c>
      <c r="W2" s="2" t="inlineStr">
        <is>
          <t>عدد عيوب الاوزان</t>
        </is>
      </c>
      <c r="X2" s="2" t="inlineStr">
        <is>
          <t>عدد عيوب الاتساخاات</t>
        </is>
      </c>
      <c r="Y2" s="2" t="inlineStr">
        <is>
          <t>عدد عيوب التلوين</t>
        </is>
      </c>
      <c r="Z2" s="2" t="inlineStr">
        <is>
          <t>معياري النسبة المئوية  للتوالف</t>
        </is>
      </c>
      <c r="AA2" s="2" t="inlineStr">
        <is>
          <t>عدد التوالف بالطقم</t>
        </is>
      </c>
      <c r="AB2" s="2" t="inlineStr">
        <is>
          <t>الانتاج</t>
        </is>
      </c>
      <c r="AC2" s="2" t="inlineStr">
        <is>
          <t>الوزن المعياري للاسكراب بالكجم</t>
        </is>
      </c>
      <c r="AD2" s="2" t="inlineStr">
        <is>
          <t>الوزن المعياري للانتاج</t>
        </is>
      </c>
      <c r="AE2" s="2" t="inlineStr">
        <is>
          <t>وزن الاسكراب بالكجم</t>
        </is>
      </c>
      <c r="AF2" s="2" t="inlineStr">
        <is>
          <t>وزن الانتاج بالكجم</t>
        </is>
      </c>
      <c r="AG2" s="2" t="inlineStr">
        <is>
          <t>مجموع ايام التشغيل</t>
        </is>
      </c>
      <c r="AH2" s="2" t="inlineStr">
        <is>
          <t>عدد ساعات انتاج التوالف</t>
        </is>
      </c>
      <c r="AI2" s="2" t="inlineStr">
        <is>
          <t>avalibility</t>
        </is>
      </c>
      <c r="AJ2" s="2" t="inlineStr">
        <is>
          <t>اسم العميل</t>
        </is>
      </c>
      <c r="AK2" s="2" t="inlineStr">
        <is>
          <t>اسم المنتج لدي العميل</t>
        </is>
      </c>
      <c r="AL2" s="2" t="inlineStr">
        <is>
          <t>كود المنتج لدي العميل</t>
        </is>
      </c>
      <c r="AM2" s="464" t="inlineStr">
        <is>
          <t>نسبة التوالف</t>
        </is>
      </c>
      <c r="AN2" s="1" t="inlineStr">
        <is>
          <t>تحديد التوالف الغير مطابقة</t>
        </is>
      </c>
    </row>
    <row r="3" ht="21" customHeight="1" s="417">
      <c r="A3" t="n">
        <v>2021</v>
      </c>
      <c r="B3" t="n">
        <v>2</v>
      </c>
      <c r="C3" t="n">
        <v>383</v>
      </c>
      <c r="D3" t="n">
        <v>550</v>
      </c>
      <c r="J3" s="162" t="n"/>
      <c r="K3" s="162" t="n"/>
      <c r="L3" s="211" t="n"/>
      <c r="O3" s="124" t="n"/>
      <c r="P3" s="124" t="n"/>
      <c r="AJ3" s="24" t="n"/>
      <c r="AK3" s="68" t="n"/>
      <c r="AL3" s="68" t="n"/>
      <c r="AM3" s="465">
        <f>IFERROR(AA3/AB3,"")</f>
        <v/>
      </c>
    </row>
    <row r="4" ht="21" customHeight="1" s="417">
      <c r="A4" s="437" t="n">
        <v>2021</v>
      </c>
      <c r="B4" s="437" t="n">
        <v>2</v>
      </c>
      <c r="C4" s="437" t="n">
        <v>381</v>
      </c>
      <c r="D4" s="437" t="n">
        <v>445</v>
      </c>
      <c r="J4" s="162" t="n"/>
      <c r="K4" s="162" t="n"/>
      <c r="L4" s="211" t="n"/>
      <c r="O4" s="124" t="n"/>
      <c r="P4" s="124" t="n"/>
      <c r="Z4" s="462" t="n"/>
      <c r="AJ4" s="24" t="n"/>
      <c r="AK4" s="68" t="n"/>
      <c r="AL4" s="68" t="n"/>
      <c r="AM4" s="465">
        <f>IFERROR(AA4/AB4,"")</f>
        <v/>
      </c>
      <c r="AN4">
        <f>IFERROR(IF(AM4&gt;Z4,0,1),"")</f>
        <v/>
      </c>
    </row>
    <row r="5" ht="21" customHeight="1" s="417">
      <c r="A5" s="437" t="n">
        <v>2021</v>
      </c>
      <c r="B5" s="437" t="n">
        <v>2</v>
      </c>
      <c r="C5" s="437" t="n">
        <v>405</v>
      </c>
      <c r="D5" s="437" t="n">
        <v>621</v>
      </c>
      <c r="J5" s="162" t="n"/>
      <c r="K5" s="162" t="n"/>
      <c r="L5" s="211" t="n"/>
      <c r="O5" s="124" t="n"/>
      <c r="P5" s="124" t="n"/>
      <c r="AJ5" s="24" t="n"/>
      <c r="AK5" s="68" t="n"/>
      <c r="AL5" s="68" t="n"/>
      <c r="AM5" s="465">
        <f>IFERROR(AA5/AB5,"")</f>
        <v/>
      </c>
      <c r="AN5">
        <f>IFERROR(IF(AM5&gt;Z5,0,1),"")</f>
        <v/>
      </c>
    </row>
    <row r="6" ht="21" customHeight="1" s="417">
      <c r="A6" s="437" t="n">
        <v>2021</v>
      </c>
      <c r="B6" s="437" t="n">
        <v>2</v>
      </c>
      <c r="C6" s="437" t="n">
        <v>381</v>
      </c>
      <c r="D6" s="437" t="n">
        <v>448</v>
      </c>
      <c r="J6" s="162" t="n"/>
      <c r="K6" s="162" t="n"/>
      <c r="L6" s="211" t="n"/>
      <c r="O6" s="124" t="n"/>
      <c r="P6" s="124" t="n"/>
      <c r="AJ6" s="24" t="n"/>
      <c r="AK6" s="68" t="n"/>
      <c r="AL6" s="68" t="n"/>
      <c r="AM6" s="465">
        <f>IFERROR(AA6/AB6,"")</f>
        <v/>
      </c>
      <c r="AN6">
        <f>IFERROR(IF(AM6&gt;Z6,0,1),"")</f>
        <v/>
      </c>
    </row>
    <row r="7" ht="21" customHeight="1" s="417">
      <c r="A7" s="437" t="n">
        <v>2021</v>
      </c>
      <c r="B7" s="437" t="n">
        <v>2</v>
      </c>
      <c r="C7" s="437" t="n">
        <v>407</v>
      </c>
      <c r="D7" s="437" t="n">
        <v>629</v>
      </c>
      <c r="J7" s="162" t="n"/>
      <c r="K7" s="162" t="n"/>
      <c r="L7" s="211" t="n"/>
      <c r="O7" s="124" t="n"/>
      <c r="P7" s="124" t="n"/>
      <c r="AJ7" s="24" t="n"/>
      <c r="AK7" s="68" t="n"/>
      <c r="AL7" s="68" t="n"/>
      <c r="AM7" s="465">
        <f>IFERROR(AA7/AB7,"")</f>
        <v/>
      </c>
      <c r="AN7">
        <f>IFERROR(IF(AM7&gt;Z7,0,1),"")</f>
        <v/>
      </c>
    </row>
    <row r="8" ht="21" customHeight="1" s="417">
      <c r="A8" s="437" t="n">
        <v>2021</v>
      </c>
      <c r="B8" s="437" t="n">
        <v>2</v>
      </c>
      <c r="C8" s="437" t="n">
        <v>243</v>
      </c>
      <c r="D8" s="437" t="n">
        <v>167</v>
      </c>
      <c r="J8" s="162" t="n"/>
      <c r="K8" s="162" t="n"/>
      <c r="L8" s="211" t="n"/>
      <c r="O8" s="124" t="n"/>
      <c r="P8" s="124" t="n"/>
      <c r="AJ8" s="24" t="n"/>
      <c r="AK8" s="68" t="n"/>
      <c r="AL8" s="68" t="n"/>
      <c r="AM8" s="465">
        <f>IFERROR(AA8/AB8,"")</f>
        <v/>
      </c>
      <c r="AN8">
        <f>IFERROR(IF(AM8&gt;Z8,0,1),"")</f>
        <v/>
      </c>
    </row>
    <row r="9" ht="21" customHeight="1" s="417">
      <c r="A9" s="437" t="n">
        <v>2021</v>
      </c>
      <c r="B9" s="437" t="n">
        <v>2</v>
      </c>
      <c r="C9" s="437" t="n">
        <v>377</v>
      </c>
      <c r="D9" s="437" t="n">
        <v>439</v>
      </c>
      <c r="J9" s="162" t="n"/>
      <c r="K9" s="162" t="n"/>
      <c r="L9" s="211" t="n"/>
      <c r="O9" s="124" t="n"/>
      <c r="P9" s="124" t="n"/>
      <c r="AJ9" s="24" t="n"/>
      <c r="AK9" s="68" t="n"/>
      <c r="AL9" s="68" t="n"/>
      <c r="AM9" s="465">
        <f>IFERROR(AA9/AB9,"")</f>
        <v/>
      </c>
      <c r="AN9">
        <f>IFERROR(IF(AM9&gt;Z9,0,1),"")</f>
        <v/>
      </c>
    </row>
    <row r="10" ht="21" customHeight="1" s="417">
      <c r="A10" s="437" t="n">
        <v>2021</v>
      </c>
      <c r="B10" s="437" t="n">
        <v>2</v>
      </c>
      <c r="C10" s="437" t="n">
        <v>165</v>
      </c>
      <c r="D10" s="437" t="n">
        <v>306</v>
      </c>
      <c r="J10" s="162" t="n"/>
      <c r="K10" s="162" t="n"/>
      <c r="L10" s="211" t="n"/>
      <c r="O10" s="124" t="n"/>
      <c r="P10" s="124" t="n"/>
      <c r="AJ10" s="24" t="n"/>
      <c r="AK10" s="68" t="n"/>
      <c r="AL10" s="68" t="n"/>
      <c r="AM10" s="465">
        <f>IFERROR(AA10/AB10,"")</f>
        <v/>
      </c>
      <c r="AN10">
        <f>IFERROR(IF(AM10&gt;Z10,0,1),"")</f>
        <v/>
      </c>
    </row>
    <row r="11" ht="21" customHeight="1" s="417">
      <c r="A11" s="437" t="n">
        <v>2021</v>
      </c>
      <c r="B11" s="437" t="n">
        <v>2</v>
      </c>
      <c r="C11" s="437" t="n">
        <v>381</v>
      </c>
      <c r="D11" s="437" t="n">
        <v>446</v>
      </c>
      <c r="J11" s="162" t="n"/>
      <c r="K11" s="162" t="n"/>
      <c r="L11" s="211" t="n"/>
      <c r="O11" s="124" t="n"/>
      <c r="P11" s="124" t="n"/>
      <c r="AJ11" s="24" t="n"/>
      <c r="AK11" s="68" t="n"/>
      <c r="AL11" s="68" t="n"/>
      <c r="AM11" s="465">
        <f>IFERROR(AA11/AB11,"")</f>
        <v/>
      </c>
      <c r="AN11">
        <f>IFERROR(IF(AM11&gt;Z11,0,1),"")</f>
        <v/>
      </c>
    </row>
    <row r="12" ht="21" customHeight="1" s="417">
      <c r="A12" s="437" t="n">
        <v>2021</v>
      </c>
      <c r="B12" s="437" t="n">
        <v>2</v>
      </c>
      <c r="C12" s="437" t="n">
        <v>123</v>
      </c>
      <c r="D12" s="437" t="n">
        <v>645</v>
      </c>
      <c r="J12" s="162" t="n"/>
      <c r="K12" s="162" t="n"/>
      <c r="L12" s="211" t="n"/>
      <c r="O12" s="124" t="n"/>
      <c r="P12" s="124" t="n"/>
      <c r="AJ12" s="24" t="n"/>
      <c r="AK12" s="68" t="n"/>
      <c r="AL12" s="68" t="n"/>
      <c r="AM12" s="465">
        <f>IFERROR(AA12/AB12,"")</f>
        <v/>
      </c>
      <c r="AN12">
        <f>IFERROR(IF(AM12&gt;Z12,0,1),"")</f>
        <v/>
      </c>
    </row>
    <row r="13" ht="21" customHeight="1" s="417">
      <c r="A13" s="437" t="n">
        <v>2021</v>
      </c>
      <c r="B13" s="437" t="n">
        <v>2</v>
      </c>
      <c r="C13" s="437" t="n">
        <v>406</v>
      </c>
      <c r="D13" s="437" t="n">
        <v>623</v>
      </c>
      <c r="J13" s="162" t="n"/>
      <c r="K13" s="162" t="n"/>
      <c r="L13" s="211" t="n"/>
      <c r="O13" s="124" t="n"/>
      <c r="P13" s="124" t="n"/>
      <c r="AJ13" s="24" t="n"/>
      <c r="AK13" s="68" t="n"/>
      <c r="AL13" s="68" t="n"/>
      <c r="AM13" s="465">
        <f>IFERROR(AA13/AB13,"")</f>
        <v/>
      </c>
      <c r="AN13">
        <f>IFERROR(IF(AM13&gt;Z13,0,1),"")</f>
        <v/>
      </c>
    </row>
    <row r="14" ht="21" customHeight="1" s="417">
      <c r="A14" s="437" t="n">
        <v>2021</v>
      </c>
      <c r="B14" s="437" t="n">
        <v>2</v>
      </c>
      <c r="C14" s="437" t="n">
        <v>415</v>
      </c>
      <c r="D14" s="437" t="n">
        <v>655</v>
      </c>
      <c r="J14" s="162" t="n"/>
      <c r="K14" s="162" t="n"/>
      <c r="L14" s="211" t="n"/>
      <c r="O14" s="124" t="n"/>
      <c r="P14" s="124" t="n"/>
      <c r="AJ14" s="24" t="n"/>
      <c r="AK14" s="68" t="n"/>
      <c r="AL14" s="68" t="n"/>
      <c r="AM14" s="465">
        <f>IFERROR(AA14/AB14,"")</f>
        <v/>
      </c>
      <c r="AN14">
        <f>IFERROR(IF(AM14&gt;Z14,0,1),"")</f>
        <v/>
      </c>
    </row>
    <row r="15" ht="21" customHeight="1" s="417">
      <c r="A15" s="437" t="n">
        <v>2021</v>
      </c>
      <c r="B15" s="437" t="n">
        <v>2</v>
      </c>
      <c r="C15" s="437" t="n">
        <v>34</v>
      </c>
      <c r="D15" s="437" t="n">
        <v>100</v>
      </c>
      <c r="J15" s="162" t="n"/>
      <c r="K15" s="162" t="n"/>
      <c r="L15" s="211" t="n"/>
      <c r="O15" s="124" t="n"/>
      <c r="P15" s="124" t="n"/>
      <c r="AJ15" s="24" t="n"/>
      <c r="AK15" s="68" t="n"/>
      <c r="AL15" s="68" t="n"/>
      <c r="AM15" s="465">
        <f>IFERROR(AA15/AB15,"")</f>
        <v/>
      </c>
      <c r="AN15">
        <f>IFERROR(IF(AM15&gt;Z15,0,1),"")</f>
        <v/>
      </c>
    </row>
    <row r="16" ht="21" customHeight="1" s="417">
      <c r="A16" t="n">
        <v>2021</v>
      </c>
      <c r="B16" t="n">
        <v>2</v>
      </c>
      <c r="C16" t="n">
        <v>387</v>
      </c>
      <c r="D16" t="n">
        <v>562</v>
      </c>
      <c r="J16" s="162" t="n"/>
      <c r="K16" s="162" t="n"/>
      <c r="L16" s="211" t="n"/>
      <c r="O16" s="124" t="n"/>
      <c r="P16" s="124" t="n"/>
      <c r="AJ16" s="24" t="n"/>
      <c r="AK16" s="68" t="n"/>
      <c r="AL16" s="68" t="n"/>
      <c r="AM16" s="465">
        <f>IFERROR(AA16/AB16,"")</f>
        <v/>
      </c>
      <c r="AN16">
        <f>IFERROR(IF(AM16&gt;Z16,0,1),"")</f>
        <v/>
      </c>
    </row>
    <row r="17" ht="21" customHeight="1" s="417">
      <c r="A17" t="n">
        <v>2021</v>
      </c>
      <c r="B17" t="n">
        <v>2</v>
      </c>
      <c r="C17" t="n">
        <v>381</v>
      </c>
      <c r="D17" t="n">
        <v>447</v>
      </c>
      <c r="J17" s="162" t="n"/>
      <c r="K17" s="162" t="n"/>
      <c r="L17" s="211" t="n"/>
      <c r="O17" s="124" t="n"/>
      <c r="P17" s="124" t="n"/>
      <c r="AJ17" s="24" t="n"/>
      <c r="AK17" s="68" t="n"/>
      <c r="AL17" s="68" t="n"/>
      <c r="AM17" s="465">
        <f>IFERROR(AA17/AB17,"")</f>
        <v/>
      </c>
      <c r="AN17">
        <f>IFERROR(IF(AM17&gt;Z17,0,1),"")</f>
        <v/>
      </c>
    </row>
    <row r="18" ht="21" customHeight="1" s="417">
      <c r="A18" t="n">
        <v>2021</v>
      </c>
      <c r="B18" t="n">
        <v>2</v>
      </c>
      <c r="C18" t="n">
        <v>295</v>
      </c>
      <c r="D18" t="n">
        <v>219</v>
      </c>
      <c r="J18" s="162" t="n"/>
      <c r="K18" s="162" t="n"/>
      <c r="L18" s="211" t="n"/>
      <c r="O18" s="124" t="n"/>
      <c r="P18" s="124" t="n"/>
      <c r="AJ18" s="24" t="n"/>
      <c r="AK18" s="68" t="n"/>
      <c r="AL18" s="68" t="n"/>
      <c r="AM18" s="465">
        <f>IFERROR(AA18/AB18,"")</f>
        <v/>
      </c>
      <c r="AN18">
        <f>IFERROR(IF(AM18&gt;Z18,0,1),"")</f>
        <v/>
      </c>
    </row>
    <row r="19" ht="21" customHeight="1" s="417">
      <c r="A19" t="n">
        <v>2021</v>
      </c>
      <c r="B19" t="n">
        <v>2</v>
      </c>
      <c r="C19" t="n">
        <v>153</v>
      </c>
      <c r="D19" t="n">
        <v>422</v>
      </c>
      <c r="J19" s="162" t="n"/>
      <c r="K19" s="162" t="n"/>
      <c r="L19" s="211" t="n"/>
      <c r="O19" s="124" t="n"/>
      <c r="P19" s="124" t="n"/>
      <c r="AJ19" s="24" t="n"/>
      <c r="AK19" s="68" t="n"/>
      <c r="AL19" s="68" t="n"/>
      <c r="AM19" s="465">
        <f>IFERROR(AA19/AB19,"")</f>
        <v/>
      </c>
      <c r="AN19">
        <f>IFERROR(IF(AM19&gt;Z19,0,1),"")</f>
        <v/>
      </c>
    </row>
    <row r="20" ht="21" customHeight="1" s="417">
      <c r="A20" t="n">
        <v>2021</v>
      </c>
      <c r="B20" t="n">
        <v>2</v>
      </c>
      <c r="C20" t="n">
        <v>241</v>
      </c>
      <c r="D20" t="n">
        <v>165</v>
      </c>
      <c r="J20" s="162" t="n"/>
      <c r="K20" s="162" t="n"/>
      <c r="L20" s="211" t="n"/>
      <c r="O20" s="124" t="n"/>
      <c r="P20" s="124" t="n"/>
      <c r="AJ20" s="24" t="n"/>
      <c r="AK20" s="68" t="n"/>
      <c r="AL20" s="68" t="n"/>
      <c r="AM20" s="465">
        <f>IFERROR(AA20/AB20,"")</f>
        <v/>
      </c>
      <c r="AN20">
        <f>IFERROR(IF(AM20&gt;Z20,0,1),"")</f>
        <v/>
      </c>
    </row>
    <row r="21" ht="21" customHeight="1" s="417">
      <c r="A21" t="n">
        <v>2021</v>
      </c>
      <c r="B21" t="n">
        <v>2</v>
      </c>
      <c r="C21" t="n">
        <v>417</v>
      </c>
      <c r="D21" t="n">
        <v>660</v>
      </c>
      <c r="J21" s="162" t="n"/>
      <c r="K21" s="162" t="n"/>
      <c r="L21" s="211" t="n"/>
      <c r="O21" s="124" t="n"/>
      <c r="P21" s="124" t="n"/>
      <c r="T21" s="437" t="n"/>
      <c r="X21" s="437" t="n"/>
      <c r="AJ21" s="24" t="n"/>
      <c r="AK21" s="68" t="n"/>
      <c r="AL21" s="68" t="n"/>
      <c r="AM21" s="465">
        <f>IFERROR(AA21/AB21,"")</f>
        <v/>
      </c>
      <c r="AN21">
        <f>IFERROR(IF(AM21&gt;Z21,0,1),"")</f>
        <v/>
      </c>
    </row>
    <row r="22" ht="21" customHeight="1" s="417">
      <c r="A22" t="n">
        <v>2021</v>
      </c>
      <c r="B22" t="n">
        <v>2</v>
      </c>
      <c r="C22" t="n">
        <v>157</v>
      </c>
      <c r="D22" t="n">
        <v>431</v>
      </c>
      <c r="J22" s="162" t="n"/>
      <c r="K22" s="162" t="n"/>
      <c r="L22" s="211" t="n"/>
      <c r="O22" s="124" t="n"/>
      <c r="P22" s="124" t="n"/>
      <c r="AJ22" s="24" t="n"/>
      <c r="AK22" s="68" t="n"/>
      <c r="AL22" s="68" t="n"/>
      <c r="AM22" s="465">
        <f>IFERROR(AA22/AB22,"")</f>
        <v/>
      </c>
      <c r="AN22">
        <f>IFERROR(IF(AM22&gt;Z22,0,1),"")</f>
        <v/>
      </c>
    </row>
    <row r="23" ht="21" customHeight="1" s="417">
      <c r="A23" t="n">
        <v>2021</v>
      </c>
      <c r="B23" t="n">
        <v>2</v>
      </c>
      <c r="C23" t="n">
        <v>387</v>
      </c>
      <c r="D23" t="n">
        <v>560</v>
      </c>
      <c r="J23" s="162" t="n"/>
      <c r="K23" s="162" t="n"/>
      <c r="L23" s="211" t="n"/>
      <c r="O23" s="124" t="n"/>
      <c r="P23" s="124" t="n"/>
      <c r="AJ23" s="24" t="n"/>
      <c r="AK23" s="68" t="n"/>
      <c r="AL23" s="68" t="n"/>
      <c r="AM23" s="465">
        <f>IFERROR(AA23/AB23,"")</f>
        <v/>
      </c>
      <c r="AN23">
        <f>IFERROR(IF(AM23&gt;Z23,0,1),"")</f>
        <v/>
      </c>
    </row>
    <row r="24" ht="21" customHeight="1" s="417">
      <c r="A24" t="n">
        <v>2021</v>
      </c>
      <c r="B24" t="n">
        <v>2</v>
      </c>
      <c r="C24" t="n">
        <v>34</v>
      </c>
      <c r="D24" t="n">
        <v>101</v>
      </c>
      <c r="J24" s="162" t="n"/>
      <c r="K24" s="162" t="n"/>
      <c r="L24" s="211" t="n"/>
      <c r="O24" s="124" t="n"/>
      <c r="P24" s="124" t="n"/>
      <c r="AJ24" s="24" t="n"/>
      <c r="AK24" s="68" t="n"/>
      <c r="AL24" s="68" t="n"/>
      <c r="AM24" s="465">
        <f>IFERROR(AA24/AB24,"")</f>
        <v/>
      </c>
      <c r="AN24">
        <f>IFERROR(IF(AM24&gt;Z24,0,1),"")</f>
        <v/>
      </c>
    </row>
    <row r="25" ht="21" customHeight="1" s="417">
      <c r="A25" t="n">
        <v>2021</v>
      </c>
      <c r="B25" t="n">
        <v>2</v>
      </c>
      <c r="C25" t="n">
        <v>395</v>
      </c>
      <c r="D25" t="n">
        <v>609</v>
      </c>
      <c r="J25" s="162" t="n"/>
      <c r="K25" s="162" t="n"/>
      <c r="L25" s="211" t="n"/>
      <c r="O25" s="124" t="n"/>
      <c r="P25" s="124" t="n"/>
      <c r="AJ25" s="24" t="n"/>
      <c r="AK25" s="68" t="n"/>
      <c r="AL25" s="68" t="n"/>
      <c r="AM25" s="465">
        <f>IFERROR(AA25/AB25,"")</f>
        <v/>
      </c>
      <c r="AN25">
        <f>IFERROR(IF(AM25&gt;Z25,0,1),"")</f>
        <v/>
      </c>
    </row>
    <row r="26" ht="21" customHeight="1" s="417">
      <c r="A26" t="n">
        <v>2021</v>
      </c>
      <c r="B26" t="n">
        <v>2</v>
      </c>
      <c r="C26" t="n">
        <v>3</v>
      </c>
      <c r="D26" t="n">
        <v>10</v>
      </c>
      <c r="J26" s="162" t="n"/>
      <c r="K26" s="162" t="n"/>
      <c r="L26" s="211" t="n"/>
      <c r="O26" s="124" t="n"/>
      <c r="P26" s="124" t="n"/>
      <c r="AJ26" s="24" t="n"/>
      <c r="AK26" s="68" t="n"/>
      <c r="AL26" s="68" t="n"/>
      <c r="AM26" s="465">
        <f>IFERROR(AA26/AB26,"")</f>
        <v/>
      </c>
      <c r="AN26">
        <f>IFERROR(IF(AM26&gt;Z26,0,1),"")</f>
        <v/>
      </c>
    </row>
    <row r="27" ht="21" customHeight="1" s="417">
      <c r="A27" t="n">
        <v>2021</v>
      </c>
      <c r="B27" t="n">
        <v>2</v>
      </c>
      <c r="C27" t="n">
        <v>415</v>
      </c>
      <c r="D27" t="n">
        <v>658</v>
      </c>
      <c r="J27" s="162" t="n"/>
      <c r="K27" s="162" t="n"/>
      <c r="L27" s="211" t="n"/>
      <c r="O27" s="124" t="n"/>
      <c r="P27" s="124" t="n"/>
      <c r="AJ27" s="24" t="n"/>
      <c r="AK27" s="68" t="n"/>
      <c r="AL27" s="68" t="n"/>
      <c r="AM27" s="465">
        <f>IFERROR(AA27/AB27,"")</f>
        <v/>
      </c>
      <c r="AN27">
        <f>IFERROR(IF(AM27&gt;Z27,0,1),"")</f>
        <v/>
      </c>
    </row>
    <row r="28" ht="21" customHeight="1" s="417">
      <c r="A28" t="n">
        <v>2021</v>
      </c>
      <c r="B28" t="n">
        <v>2</v>
      </c>
      <c r="C28" t="n">
        <v>142</v>
      </c>
      <c r="D28" t="n">
        <v>280</v>
      </c>
      <c r="J28" s="162" t="n"/>
      <c r="K28" s="162" t="n"/>
      <c r="L28" s="211" t="n"/>
      <c r="O28" s="124" t="n"/>
      <c r="P28" s="124" t="n"/>
      <c r="AJ28" s="24" t="n"/>
      <c r="AK28" s="68" t="n"/>
      <c r="AL28" s="68" t="n"/>
      <c r="AM28" s="465">
        <f>IFERROR(AA28/AB28,"")</f>
        <v/>
      </c>
      <c r="AN28">
        <f>IFERROR(IF(AM28&gt;Z28,0,1),"")</f>
        <v/>
      </c>
    </row>
    <row r="29" ht="21" customHeight="1" s="417">
      <c r="A29" t="n">
        <v>2021</v>
      </c>
      <c r="B29" t="n">
        <v>2</v>
      </c>
      <c r="C29" t="n">
        <v>421</v>
      </c>
      <c r="D29" t="n">
        <v>667</v>
      </c>
      <c r="J29" s="162" t="n"/>
      <c r="K29" s="162" t="n"/>
      <c r="L29" s="211" t="n"/>
      <c r="O29" s="124" t="n"/>
      <c r="P29" s="124" t="n"/>
      <c r="R29" s="437" t="n"/>
      <c r="AJ29" s="24" t="n"/>
      <c r="AK29" s="68" t="n"/>
      <c r="AL29" s="68" t="n"/>
      <c r="AM29" s="465">
        <f>IFERROR(AA29/AB29,"")</f>
        <v/>
      </c>
    </row>
    <row r="30" ht="21" customHeight="1" s="417">
      <c r="A30" t="n">
        <v>2021</v>
      </c>
      <c r="B30" t="n">
        <v>2</v>
      </c>
      <c r="C30" t="n">
        <v>416</v>
      </c>
      <c r="D30" t="n">
        <v>659</v>
      </c>
      <c r="J30" s="162" t="n"/>
      <c r="K30" s="162" t="n"/>
      <c r="L30" s="211" t="n"/>
      <c r="O30" s="124" t="n"/>
      <c r="P30" s="124" t="n"/>
      <c r="R30" s="437" t="n"/>
      <c r="U30" s="437" t="n"/>
      <c r="AJ30" s="24" t="n"/>
      <c r="AK30" s="68" t="n"/>
      <c r="AL30" s="68" t="n"/>
      <c r="AM30" s="465">
        <f>IFERROR(AA30/AB30,"")</f>
        <v/>
      </c>
    </row>
    <row r="31" ht="21" customHeight="1" s="417">
      <c r="A31" t="n">
        <v>2021</v>
      </c>
      <c r="B31" t="n">
        <v>2</v>
      </c>
      <c r="C31" t="n">
        <v>406</v>
      </c>
      <c r="D31" t="n">
        <v>625</v>
      </c>
      <c r="J31" s="162" t="n"/>
      <c r="K31" s="162" t="n"/>
      <c r="L31" s="211" t="n"/>
      <c r="O31" s="124" t="n"/>
      <c r="P31" s="124" t="n"/>
      <c r="AJ31" s="24" t="n"/>
      <c r="AK31" s="68" t="n"/>
      <c r="AL31" s="68" t="n"/>
      <c r="AM31" s="465">
        <f>IFERROR(AA31/AB31,"")</f>
        <v/>
      </c>
      <c r="AN31">
        <f>IFERROR(IF(AM31&gt;Z31,0,1),"")</f>
        <v/>
      </c>
    </row>
    <row r="32" ht="21" customHeight="1" s="417">
      <c r="A32" t="n">
        <v>2021</v>
      </c>
      <c r="B32" t="n">
        <v>2</v>
      </c>
      <c r="C32" t="n">
        <v>182</v>
      </c>
      <c r="D32" t="n">
        <v>331</v>
      </c>
      <c r="J32" s="162" t="n"/>
      <c r="K32" s="162" t="n"/>
      <c r="L32" s="211" t="n"/>
      <c r="O32" s="124" t="n"/>
      <c r="P32" s="124" t="n"/>
      <c r="R32" s="437" t="n"/>
      <c r="U32" s="437" t="n"/>
      <c r="V32" s="437" t="n"/>
      <c r="AJ32" s="24" t="n"/>
      <c r="AK32" s="68" t="n"/>
      <c r="AL32" s="68" t="n"/>
      <c r="AM32" s="465">
        <f>IFERROR(AA32/AB32,"")</f>
        <v/>
      </c>
    </row>
    <row r="33" ht="21" customHeight="1" s="417">
      <c r="A33" t="n">
        <v>2021</v>
      </c>
      <c r="B33" t="n">
        <v>2</v>
      </c>
      <c r="C33" t="n">
        <v>259</v>
      </c>
      <c r="D33" t="n">
        <v>183</v>
      </c>
      <c r="J33" s="162" t="n"/>
      <c r="K33" s="162" t="n"/>
      <c r="L33" s="211" t="n"/>
      <c r="O33" s="124" t="n"/>
      <c r="P33" s="124" t="n"/>
      <c r="AJ33" s="24" t="n"/>
      <c r="AK33" s="68" t="n"/>
      <c r="AL33" s="68" t="n"/>
      <c r="AM33" s="465">
        <f>IFERROR(AA33/AB33,"")</f>
        <v/>
      </c>
      <c r="AN33">
        <f>IFERROR(IF(AM33&gt;Z33,0,1),"")</f>
        <v/>
      </c>
    </row>
    <row r="34" ht="21" customHeight="1" s="417">
      <c r="A34" t="n">
        <v>2021</v>
      </c>
      <c r="B34" t="n">
        <v>2</v>
      </c>
      <c r="C34" t="n">
        <v>148</v>
      </c>
      <c r="D34" t="n">
        <v>348</v>
      </c>
      <c r="J34" s="162" t="n"/>
      <c r="K34" s="162" t="n"/>
      <c r="L34" s="211" t="n"/>
      <c r="O34" s="124" t="n"/>
      <c r="P34" s="124" t="n"/>
      <c r="AJ34" s="24" t="n"/>
      <c r="AK34" s="68" t="n"/>
      <c r="AL34" s="68" t="n"/>
      <c r="AM34" s="465">
        <f>IFERROR(AA34/AB34,"")</f>
        <v/>
      </c>
      <c r="AN34">
        <f>IFERROR(IF(AM34&gt;Z34,0,1),"")</f>
        <v/>
      </c>
    </row>
    <row r="35" ht="21" customHeight="1" s="417">
      <c r="A35" t="n">
        <v>2021</v>
      </c>
      <c r="B35" t="n">
        <v>2</v>
      </c>
      <c r="C35" t="n">
        <v>135</v>
      </c>
      <c r="D35" t="n">
        <v>271</v>
      </c>
      <c r="J35" s="162" t="n"/>
      <c r="K35" s="162" t="n"/>
      <c r="L35" s="211" t="n"/>
      <c r="O35" s="124" t="n"/>
      <c r="P35" s="124" t="n"/>
      <c r="AJ35" s="24" t="n"/>
      <c r="AK35" s="68" t="n"/>
      <c r="AL35" s="68" t="n"/>
      <c r="AM35" s="465">
        <f>IFERROR(AA35/AB35,"")</f>
        <v/>
      </c>
      <c r="AN35">
        <f>IFERROR(IF(AM35&gt;Z35,0,1),"")</f>
        <v/>
      </c>
    </row>
    <row r="36" ht="21" customHeight="1" s="417">
      <c r="A36" t="n">
        <v>2021</v>
      </c>
      <c r="B36" t="n">
        <v>2</v>
      </c>
      <c r="C36" t="n">
        <v>378</v>
      </c>
      <c r="D36" t="n">
        <v>440</v>
      </c>
      <c r="J36" s="162" t="n"/>
      <c r="K36" s="162" t="n"/>
      <c r="L36" s="211" t="n"/>
      <c r="O36" s="124" t="n"/>
      <c r="P36" s="124" t="n"/>
      <c r="AJ36" s="24" t="n"/>
      <c r="AK36" s="68" t="n"/>
      <c r="AL36" s="68" t="n"/>
      <c r="AM36" s="465">
        <f>IFERROR(AA36/AB36,"")</f>
        <v/>
      </c>
      <c r="AN36">
        <f>IFERROR(IF(AM36&gt;Z36,0,1),"")</f>
        <v/>
      </c>
    </row>
    <row r="37" ht="21" customHeight="1" s="417">
      <c r="A37" t="n">
        <v>2021</v>
      </c>
      <c r="B37" t="n">
        <v>2</v>
      </c>
      <c r="C37" t="n">
        <v>29</v>
      </c>
      <c r="D37" t="n">
        <v>81</v>
      </c>
      <c r="J37" s="162" t="n"/>
      <c r="K37" s="162" t="n"/>
      <c r="L37" s="211" t="n"/>
      <c r="O37" s="124" t="n"/>
      <c r="P37" s="124" t="n"/>
      <c r="AJ37" s="24" t="n"/>
      <c r="AK37" s="68" t="n"/>
      <c r="AL37" s="68" t="n"/>
      <c r="AM37" s="465">
        <f>IFERROR(AA37/AB37,"")</f>
        <v/>
      </c>
      <c r="AN37">
        <f>IFERROR(IF(AM37&gt;Z37,0,1),"")</f>
        <v/>
      </c>
    </row>
    <row r="38" ht="21" customHeight="1" s="417">
      <c r="A38" t="n">
        <v>2021</v>
      </c>
      <c r="B38" t="n">
        <v>2</v>
      </c>
      <c r="C38" t="n">
        <v>1</v>
      </c>
      <c r="D38" t="n">
        <v>1</v>
      </c>
      <c r="J38" s="162" t="n"/>
      <c r="K38" s="162" t="n"/>
      <c r="L38" s="211" t="n"/>
      <c r="O38" s="124" t="n"/>
      <c r="P38" s="124" t="n"/>
      <c r="AJ38" s="24" t="n"/>
      <c r="AK38" s="68" t="n"/>
      <c r="AL38" s="68" t="n"/>
      <c r="AM38" s="465">
        <f>IFERROR(AA38/AB38,"")</f>
        <v/>
      </c>
      <c r="AN38">
        <f>IFERROR(IF(AM38&gt;Z38,0,1),"")</f>
        <v/>
      </c>
    </row>
    <row r="39" ht="21" customHeight="1" s="417">
      <c r="A39" t="n">
        <v>2021</v>
      </c>
      <c r="B39" t="n">
        <v>2</v>
      </c>
      <c r="C39" t="n">
        <v>420</v>
      </c>
      <c r="D39" t="n">
        <v>666</v>
      </c>
      <c r="J39" s="162" t="n"/>
      <c r="K39" s="162" t="n"/>
      <c r="L39" s="211" t="n"/>
      <c r="O39" s="124" t="n"/>
      <c r="P39" s="124" t="n"/>
      <c r="AJ39" s="24" t="n"/>
      <c r="AK39" s="68" t="n"/>
      <c r="AL39" s="68" t="n"/>
      <c r="AM39" s="465">
        <f>IFERROR(AA39/AB39,"")</f>
        <v/>
      </c>
      <c r="AN39">
        <f>IFERROR(IF(AM39&gt;Z39,0,1),"")</f>
        <v/>
      </c>
    </row>
    <row r="40" ht="21" customHeight="1" s="417">
      <c r="A40" t="n">
        <v>2021</v>
      </c>
      <c r="B40" t="n">
        <v>2</v>
      </c>
      <c r="C40" t="n">
        <v>4</v>
      </c>
      <c r="D40" t="n">
        <v>11</v>
      </c>
      <c r="J40" s="162" t="n"/>
      <c r="K40" s="162" t="n"/>
      <c r="L40" s="211" t="n"/>
      <c r="O40" s="124" t="n"/>
      <c r="P40" s="124" t="n"/>
      <c r="AJ40" s="24" t="n"/>
      <c r="AK40" s="68" t="n"/>
      <c r="AL40" s="68" t="n"/>
      <c r="AM40" s="465">
        <f>IFERROR(AA40/AB40,"")</f>
        <v/>
      </c>
      <c r="AN40">
        <f>IFERROR(IF(AM40&gt;Z40,0,1),"")</f>
        <v/>
      </c>
    </row>
    <row r="41" ht="21" customHeight="1" s="417">
      <c r="A41" t="n">
        <v>2021</v>
      </c>
      <c r="B41" t="n">
        <v>2</v>
      </c>
      <c r="C41" t="n">
        <v>32</v>
      </c>
      <c r="D41" t="n">
        <v>93</v>
      </c>
      <c r="J41" s="162" t="n"/>
      <c r="K41" s="162" t="n"/>
      <c r="L41" s="211" t="n"/>
      <c r="O41" s="124" t="n"/>
      <c r="P41" s="124" t="n"/>
      <c r="AJ41" s="24" t="n"/>
      <c r="AK41" s="68" t="n"/>
      <c r="AL41" s="68" t="n"/>
      <c r="AM41" s="465">
        <f>IFERROR(AA41/AB41,"")</f>
        <v/>
      </c>
      <c r="AN41">
        <f>IFERROR(IF(AM41&gt;Z41,0,1),"")</f>
        <v/>
      </c>
    </row>
    <row r="42" ht="21" customHeight="1" s="417">
      <c r="A42" t="n">
        <v>2021</v>
      </c>
      <c r="B42" t="n">
        <v>2</v>
      </c>
      <c r="C42" t="n">
        <v>34</v>
      </c>
      <c r="D42" t="n">
        <v>102</v>
      </c>
      <c r="J42" s="162" t="n"/>
      <c r="K42" s="162" t="n"/>
      <c r="L42" s="211" t="n"/>
      <c r="O42" s="124" t="n"/>
      <c r="P42" s="124" t="n"/>
      <c r="AJ42" s="24" t="n"/>
      <c r="AK42" s="68" t="n"/>
      <c r="AL42" s="68" t="n"/>
      <c r="AM42" s="465">
        <f>IFERROR(AA42/AB42,"")</f>
        <v/>
      </c>
      <c r="AN42">
        <f>IFERROR(IF(AM42&gt;Z42,0,1),"")</f>
        <v/>
      </c>
    </row>
    <row r="43" ht="21" customHeight="1" s="417">
      <c r="A43" t="n">
        <v>2021</v>
      </c>
      <c r="B43" t="n">
        <v>2</v>
      </c>
      <c r="C43" t="n">
        <v>422</v>
      </c>
      <c r="D43" t="n">
        <v>668</v>
      </c>
      <c r="J43" s="162" t="n"/>
      <c r="K43" s="162" t="n"/>
      <c r="L43" s="211" t="n"/>
      <c r="O43" s="124" t="n"/>
      <c r="P43" s="124" t="n"/>
      <c r="T43" s="437" t="n"/>
      <c r="U43" s="437" t="n"/>
      <c r="X43" s="437" t="n"/>
      <c r="AJ43" s="24" t="n"/>
      <c r="AK43" s="68" t="n"/>
      <c r="AL43" s="68" t="n"/>
      <c r="AM43" s="465">
        <f>IFERROR(AA43/AB43,"")</f>
        <v/>
      </c>
      <c r="AN43">
        <f>IFERROR(IF(AM43&gt;Z43,0,1),"")</f>
        <v/>
      </c>
    </row>
    <row r="44" ht="21" customHeight="1" s="417">
      <c r="A44" t="n">
        <v>2021</v>
      </c>
      <c r="B44" t="n">
        <v>2</v>
      </c>
      <c r="C44" t="n">
        <v>405</v>
      </c>
      <c r="D44" t="n">
        <v>620</v>
      </c>
      <c r="J44" s="162" t="n"/>
      <c r="K44" s="162" t="n"/>
      <c r="L44" s="211" t="n"/>
      <c r="O44" s="124" t="n"/>
      <c r="P44" s="124" t="n"/>
      <c r="AJ44" s="24" t="n"/>
      <c r="AK44" s="68" t="n"/>
      <c r="AL44" s="68" t="n"/>
      <c r="AM44" s="465">
        <f>IFERROR(AA44/AB44,"")</f>
        <v/>
      </c>
      <c r="AN44">
        <f>IFERROR(IF(AM44&gt;Z44,0,1),"")</f>
        <v/>
      </c>
    </row>
    <row r="45" ht="21" customHeight="1" s="417">
      <c r="A45" t="n">
        <v>2021</v>
      </c>
      <c r="B45" t="n">
        <v>2</v>
      </c>
      <c r="C45" t="n">
        <v>387</v>
      </c>
      <c r="D45" t="n">
        <v>561</v>
      </c>
      <c r="J45" s="162" t="n"/>
      <c r="K45" s="162" t="n"/>
      <c r="L45" s="211" t="n"/>
      <c r="O45" s="124" t="n"/>
      <c r="P45" s="124" t="n"/>
      <c r="AJ45" s="24" t="n"/>
      <c r="AK45" s="68" t="n"/>
      <c r="AL45" s="68" t="n"/>
      <c r="AM45" s="465">
        <f>IFERROR(AA45/AB45,"")</f>
        <v/>
      </c>
      <c r="AN45">
        <f>IFERROR(IF(AM45&gt;Z45,0,1),"")</f>
        <v/>
      </c>
    </row>
    <row r="46" ht="21" customHeight="1" s="417">
      <c r="A46" t="n">
        <v>2021</v>
      </c>
      <c r="B46" t="n">
        <v>2</v>
      </c>
      <c r="C46" t="n">
        <v>423</v>
      </c>
      <c r="D46" t="n">
        <v>669</v>
      </c>
      <c r="J46" s="162" t="n"/>
      <c r="K46" s="162" t="n"/>
      <c r="L46" s="211" t="n"/>
      <c r="O46" s="124" t="n"/>
      <c r="P46" s="124" t="n"/>
      <c r="V46" s="437" t="n"/>
      <c r="AJ46" s="24" t="n"/>
      <c r="AK46" s="68" t="n"/>
      <c r="AL46" s="68" t="n"/>
      <c r="AM46" s="465">
        <f>IFERROR(AA46/AB46,"")</f>
        <v/>
      </c>
      <c r="AN46">
        <f>IFERROR(IF(AM46&gt;Z46,0,1),"")</f>
        <v/>
      </c>
    </row>
    <row r="47" ht="21" customHeight="1" s="417">
      <c r="A47" t="n">
        <v>2021</v>
      </c>
      <c r="B47" t="n">
        <v>2</v>
      </c>
      <c r="C47" t="n">
        <v>331</v>
      </c>
      <c r="D47" t="n">
        <v>253</v>
      </c>
      <c r="J47" s="162" t="n"/>
      <c r="K47" s="162" t="n"/>
      <c r="L47" s="211" t="n"/>
      <c r="O47" s="124" t="n"/>
      <c r="P47" s="124" t="n"/>
      <c r="AJ47" s="24" t="n"/>
      <c r="AK47" s="68" t="n"/>
      <c r="AL47" s="68" t="n"/>
      <c r="AM47" s="465">
        <f>IFERROR(AA47/AB47,"")</f>
        <v/>
      </c>
      <c r="AN47">
        <f>IFERROR(IF(AM47&gt;Z47,0,1),"")</f>
        <v/>
      </c>
    </row>
    <row r="48" ht="21" customHeight="1" s="417">
      <c r="A48" t="n">
        <v>2021</v>
      </c>
      <c r="B48" t="n">
        <v>2</v>
      </c>
      <c r="C48" t="n">
        <v>395</v>
      </c>
      <c r="D48" t="n">
        <v>608</v>
      </c>
      <c r="J48" s="162" t="n"/>
      <c r="K48" s="162" t="n"/>
      <c r="L48" s="211" t="n"/>
      <c r="O48" s="124" t="n"/>
      <c r="P48" s="124" t="n"/>
      <c r="AJ48" s="24" t="n"/>
      <c r="AK48" s="68" t="n"/>
      <c r="AL48" s="68" t="n"/>
      <c r="AM48" s="465">
        <f>IFERROR(AA48/AB48,"")</f>
        <v/>
      </c>
      <c r="AN48">
        <f>IFERROR(IF(AM48&gt;Z48,0,1),"")</f>
        <v/>
      </c>
    </row>
    <row r="49" ht="21" customHeight="1" s="417">
      <c r="A49" t="n">
        <v>2021</v>
      </c>
      <c r="B49" t="n">
        <v>2</v>
      </c>
      <c r="C49" t="n">
        <v>406</v>
      </c>
      <c r="D49" t="n">
        <v>626</v>
      </c>
      <c r="J49" s="162" t="n"/>
      <c r="K49" s="162" t="n"/>
      <c r="L49" s="211" t="n"/>
      <c r="O49" s="124" t="n"/>
      <c r="P49" s="124" t="n"/>
      <c r="AJ49" s="24" t="n"/>
      <c r="AK49" s="68" t="n"/>
      <c r="AL49" s="68" t="n"/>
      <c r="AM49" s="465">
        <f>IFERROR(AA49/AB49,"")</f>
        <v/>
      </c>
      <c r="AN49">
        <f>IFERROR(IF(AM49&gt;Z49,0,1),"")</f>
        <v/>
      </c>
    </row>
    <row r="50" ht="21" customHeight="1" s="417">
      <c r="A50" t="n">
        <v>2021</v>
      </c>
      <c r="B50" t="n">
        <v>2</v>
      </c>
      <c r="C50" t="n">
        <v>137</v>
      </c>
      <c r="D50" t="n">
        <v>273</v>
      </c>
      <c r="J50" s="162" t="n"/>
      <c r="K50" s="162" t="n"/>
      <c r="L50" s="211" t="n"/>
      <c r="O50" s="124" t="n"/>
      <c r="P50" s="124" t="n"/>
      <c r="AJ50" s="24" t="n"/>
      <c r="AK50" s="68" t="n"/>
      <c r="AL50" s="68" t="n"/>
      <c r="AM50" s="465">
        <f>IFERROR(AA50/AB50,"")</f>
        <v/>
      </c>
      <c r="AN50">
        <f>IFERROR(IF(AM50&gt;Z50,0,1),"")</f>
        <v/>
      </c>
    </row>
    <row r="51" ht="21" customHeight="1" s="417">
      <c r="A51" t="n">
        <v>2021</v>
      </c>
      <c r="B51" t="n">
        <v>2</v>
      </c>
      <c r="C51" t="n">
        <v>34</v>
      </c>
      <c r="D51" t="n">
        <v>99</v>
      </c>
      <c r="J51" s="162" t="n"/>
      <c r="K51" s="162" t="n"/>
      <c r="L51" s="211" t="n"/>
      <c r="O51" s="124" t="n"/>
      <c r="P51" s="124" t="n"/>
      <c r="AJ51" s="24" t="n"/>
      <c r="AK51" s="68" t="n"/>
      <c r="AL51" s="68" t="n"/>
      <c r="AM51" s="465">
        <f>IFERROR(AA51/AB51,"")</f>
        <v/>
      </c>
      <c r="AN51">
        <f>IFERROR(IF(AM51&gt;Z51,0,1),"")</f>
        <v/>
      </c>
    </row>
    <row r="52" ht="21" customHeight="1" s="417">
      <c r="A52" t="n">
        <v>2021</v>
      </c>
      <c r="B52" t="n">
        <v>2</v>
      </c>
      <c r="C52" t="n">
        <v>256</v>
      </c>
      <c r="D52" t="n">
        <v>180</v>
      </c>
      <c r="J52" s="162" t="n"/>
      <c r="K52" s="162" t="n"/>
      <c r="L52" s="211" t="n"/>
      <c r="O52" s="124" t="n"/>
      <c r="P52" s="124" t="n"/>
      <c r="AJ52" s="24" t="n"/>
      <c r="AK52" s="68" t="n"/>
      <c r="AL52" s="68" t="n"/>
      <c r="AM52" s="465">
        <f>IFERROR(AA52/AB52,"")</f>
        <v/>
      </c>
      <c r="AN52">
        <f>IFERROR(IF(AM52&gt;Z52,0,1),"")</f>
        <v/>
      </c>
    </row>
    <row r="53" ht="21" customHeight="1" s="417">
      <c r="A53" t="n">
        <v>2021</v>
      </c>
      <c r="B53" t="n">
        <v>2</v>
      </c>
      <c r="C53" t="n">
        <v>157</v>
      </c>
      <c r="D53" t="n">
        <v>430</v>
      </c>
      <c r="J53" s="162" t="n"/>
      <c r="K53" s="162" t="n"/>
      <c r="L53" s="211" t="n"/>
      <c r="O53" s="124" t="n"/>
      <c r="P53" s="124" t="n"/>
      <c r="AJ53" s="24" t="n"/>
      <c r="AK53" s="68" t="n"/>
      <c r="AL53" s="68" t="n"/>
      <c r="AM53" s="465">
        <f>IFERROR(AA53/AB53,"")</f>
        <v/>
      </c>
      <c r="AN53">
        <f>IFERROR(IF(AM53&gt;Z53,0,1),"")</f>
        <v/>
      </c>
    </row>
    <row r="54" ht="21" customHeight="1" s="417">
      <c r="A54" t="n">
        <v>2021</v>
      </c>
      <c r="B54" t="n">
        <v>2</v>
      </c>
      <c r="C54" t="n">
        <v>418</v>
      </c>
      <c r="D54" t="n">
        <v>662</v>
      </c>
      <c r="J54" s="162" t="n"/>
      <c r="K54" s="162" t="n"/>
      <c r="L54" s="211" t="n"/>
      <c r="O54" s="124" t="n"/>
      <c r="P54" s="124" t="n"/>
      <c r="AJ54" s="24" t="n"/>
      <c r="AK54" s="68" t="n"/>
      <c r="AL54" s="68" t="n"/>
      <c r="AM54" s="465">
        <f>IFERROR(AA54/AB54,"")</f>
        <v/>
      </c>
      <c r="AN54">
        <f>IFERROR(IF(AM54&gt;Z54,0,1),"")</f>
        <v/>
      </c>
    </row>
    <row r="55" ht="21" customHeight="1" s="417">
      <c r="A55" t="n">
        <v>2021</v>
      </c>
      <c r="B55" t="n">
        <v>2</v>
      </c>
      <c r="C55" t="n">
        <v>1</v>
      </c>
      <c r="D55" t="n">
        <v>2</v>
      </c>
      <c r="J55" s="162" t="n"/>
      <c r="K55" s="162" t="n"/>
      <c r="L55" s="211" t="n"/>
      <c r="O55" s="124" t="n"/>
      <c r="P55" s="124" t="n"/>
      <c r="AJ55" s="24" t="n"/>
      <c r="AK55" s="68" t="n"/>
      <c r="AL55" s="68" t="n"/>
      <c r="AM55" s="465">
        <f>IFERROR(AA55/AB55,"")</f>
        <v/>
      </c>
      <c r="AN55">
        <f>IFERROR(IF(AM55&gt;Z55,0,1),"")</f>
        <v/>
      </c>
    </row>
    <row r="56" ht="21" customHeight="1" s="417">
      <c r="A56" t="n">
        <v>2021</v>
      </c>
      <c r="B56" t="n">
        <v>2</v>
      </c>
      <c r="C56" t="n">
        <v>143</v>
      </c>
      <c r="D56" t="n">
        <v>281</v>
      </c>
      <c r="J56" s="162" t="n"/>
      <c r="K56" s="162" t="n"/>
      <c r="L56" s="211" t="n"/>
      <c r="O56" s="124" t="n"/>
      <c r="P56" s="124" t="n"/>
      <c r="AJ56" s="24" t="n"/>
      <c r="AK56" s="68" t="n"/>
      <c r="AL56" s="68" t="n"/>
      <c r="AM56" s="465">
        <f>IFERROR(AA56/AB56,"")</f>
        <v/>
      </c>
      <c r="AN56">
        <f>IFERROR(IF(AM56&gt;Z56,0,1),"")</f>
        <v/>
      </c>
    </row>
    <row r="57" ht="21" customHeight="1" s="417">
      <c r="A57" t="n">
        <v>2021</v>
      </c>
      <c r="B57" t="n">
        <v>2</v>
      </c>
      <c r="C57" t="n">
        <v>190</v>
      </c>
      <c r="D57" t="n">
        <v>342</v>
      </c>
      <c r="J57" s="162" t="n"/>
      <c r="K57" s="162" t="n"/>
      <c r="L57" s="211" t="n"/>
      <c r="O57" s="124" t="n"/>
      <c r="P57" s="124" t="n"/>
      <c r="V57" s="437" t="n"/>
      <c r="AJ57" s="24" t="n"/>
      <c r="AK57" s="68" t="n"/>
      <c r="AL57" s="68" t="n"/>
      <c r="AM57" s="465">
        <f>IFERROR(AA57/AB57,"")</f>
        <v/>
      </c>
      <c r="AN57">
        <f>IFERROR(IF(AM57&gt;Z57,0,1),"")</f>
        <v/>
      </c>
    </row>
    <row r="58" ht="21" customHeight="1" s="417">
      <c r="A58" t="n">
        <v>2021</v>
      </c>
      <c r="B58" t="n">
        <v>2</v>
      </c>
      <c r="C58" t="n">
        <v>227</v>
      </c>
      <c r="D58" t="n">
        <v>155</v>
      </c>
      <c r="J58" s="162" t="n"/>
      <c r="K58" s="162" t="n"/>
      <c r="L58" s="211" t="n"/>
      <c r="O58" s="124" t="n"/>
      <c r="P58" s="124" t="n"/>
      <c r="AJ58" s="24" t="n"/>
      <c r="AK58" s="68" t="n"/>
      <c r="AL58" s="68" t="n"/>
      <c r="AM58" s="465">
        <f>IFERROR(AA58/AB58,"")</f>
        <v/>
      </c>
      <c r="AN58">
        <f>IFERROR(IF(AM58&gt;Z58,0,1),"")</f>
        <v/>
      </c>
    </row>
    <row r="59" ht="21" customHeight="1" s="417">
      <c r="A59" s="437" t="n">
        <v>2021</v>
      </c>
      <c r="B59" s="437" t="n">
        <v>2</v>
      </c>
      <c r="C59" s="437" t="n">
        <v>181</v>
      </c>
      <c r="D59" s="437" t="n">
        <v>330</v>
      </c>
      <c r="E59" s="437" t="n"/>
      <c r="F59" s="437" t="n"/>
      <c r="J59" s="162" t="n"/>
      <c r="K59" s="162" t="n"/>
      <c r="L59" s="211" t="n"/>
      <c r="M59" s="437" t="n"/>
      <c r="N59" s="437" t="n"/>
      <c r="O59" s="124" t="n"/>
      <c r="P59" s="124" t="n"/>
      <c r="Q59" s="437" t="n"/>
      <c r="R59" s="437" t="n"/>
      <c r="S59" s="437" t="n"/>
      <c r="U59" s="437" t="n"/>
      <c r="Z59" s="462" t="n"/>
      <c r="AA59" s="437" t="n"/>
      <c r="AB59" s="437" t="n"/>
      <c r="AG59" s="437" t="n"/>
      <c r="AH59" s="437" t="n"/>
      <c r="AJ59" s="24" t="n"/>
      <c r="AK59" s="68" t="n"/>
      <c r="AL59" s="68" t="n"/>
      <c r="AM59" s="465">
        <f>IFERROR(AA59/AB59,"")</f>
        <v/>
      </c>
      <c r="AN59">
        <f>IFERROR(IF(AM59&gt;Z59,0,1),"")</f>
        <v/>
      </c>
    </row>
    <row r="60" ht="21" customHeight="1" s="417">
      <c r="A60" t="n">
        <v>2021</v>
      </c>
      <c r="B60" t="n">
        <v>2</v>
      </c>
      <c r="C60" t="n">
        <v>407</v>
      </c>
      <c r="D60" t="n">
        <v>627</v>
      </c>
      <c r="J60" s="162" t="n"/>
      <c r="K60" s="162" t="n"/>
      <c r="L60" s="211" t="n"/>
      <c r="O60" s="124" t="n"/>
      <c r="P60" s="124" t="n"/>
      <c r="AJ60" s="24" t="n"/>
      <c r="AK60" s="68" t="n"/>
      <c r="AL60" s="68" t="n"/>
      <c r="AM60" s="465">
        <f>IFERROR(AA60/AB60,"")</f>
        <v/>
      </c>
      <c r="AN60">
        <f>IFERROR(IF(AM60&gt;Z60,0,1),"")</f>
        <v/>
      </c>
    </row>
    <row r="61" ht="21" customHeight="1" s="417">
      <c r="A61" t="n">
        <v>2021</v>
      </c>
      <c r="B61" t="n">
        <v>2</v>
      </c>
      <c r="C61" t="n">
        <v>415</v>
      </c>
      <c r="D61" t="n">
        <v>656</v>
      </c>
      <c r="J61" s="162" t="n"/>
      <c r="K61" s="162" t="n"/>
      <c r="L61" s="211" t="n"/>
      <c r="O61" s="124" t="n"/>
      <c r="P61" s="124" t="n"/>
      <c r="AJ61" s="24" t="n"/>
      <c r="AK61" s="68" t="n"/>
      <c r="AL61" s="68" t="n"/>
      <c r="AM61" s="465">
        <f>IFERROR(AA61/AB61,"")</f>
        <v/>
      </c>
      <c r="AN61">
        <f>IFERROR(IF(AM61&gt;Z61,0,1),"")</f>
        <v/>
      </c>
    </row>
    <row r="62" ht="21" customHeight="1" s="417">
      <c r="A62" t="n">
        <v>2021</v>
      </c>
      <c r="B62" t="n">
        <v>2</v>
      </c>
      <c r="C62" t="n">
        <v>32</v>
      </c>
      <c r="D62" t="n">
        <v>92</v>
      </c>
      <c r="J62" s="162" t="n"/>
      <c r="K62" s="162" t="n"/>
      <c r="L62" s="211" t="n"/>
      <c r="O62" s="124" t="n"/>
      <c r="P62" s="124" t="n"/>
      <c r="AJ62" s="24" t="n"/>
      <c r="AK62" s="68" t="n"/>
      <c r="AL62" s="68" t="n"/>
      <c r="AM62" s="465">
        <f>IFERROR(AA62/AB62,"")</f>
        <v/>
      </c>
      <c r="AN62">
        <f>IFERROR(IF(AM62&gt;Z62,0,1),"")</f>
        <v/>
      </c>
    </row>
    <row r="63" ht="21" customHeight="1" s="417">
      <c r="A63" t="n">
        <v>2021</v>
      </c>
      <c r="B63" t="n">
        <v>2</v>
      </c>
      <c r="C63" t="n">
        <v>157</v>
      </c>
      <c r="D63" t="n">
        <v>432</v>
      </c>
      <c r="J63" s="162" t="n"/>
      <c r="K63" s="162" t="n"/>
      <c r="L63" s="211" t="n"/>
      <c r="O63" s="124" t="n"/>
      <c r="P63" s="124" t="n"/>
      <c r="AJ63" s="24" t="n"/>
      <c r="AK63" s="68" t="n"/>
      <c r="AL63" s="68" t="n"/>
      <c r="AM63" s="465">
        <f>IFERROR(AA63/AB63,"")</f>
        <v/>
      </c>
      <c r="AN63">
        <f>IFERROR(IF(AM63&gt;Z63,0,1),"")</f>
        <v/>
      </c>
    </row>
    <row r="64" ht="21" customHeight="1" s="417">
      <c r="A64" t="n">
        <v>2021</v>
      </c>
      <c r="B64" t="n">
        <v>2</v>
      </c>
      <c r="C64" t="n">
        <v>384</v>
      </c>
      <c r="D64" t="n">
        <v>557</v>
      </c>
      <c r="J64" s="162" t="n"/>
      <c r="K64" s="162" t="n"/>
      <c r="L64" s="211" t="n"/>
      <c r="O64" s="124" t="n"/>
      <c r="P64" s="124" t="n"/>
      <c r="AJ64" s="24" t="n"/>
      <c r="AK64" s="68" t="n"/>
      <c r="AL64" s="68" t="n"/>
      <c r="AM64" s="465">
        <f>IFERROR(AA64/AB64,"")</f>
        <v/>
      </c>
      <c r="AN64">
        <f>IFERROR(IF(AM64&gt;Z64,0,1),"")</f>
        <v/>
      </c>
    </row>
    <row r="65" ht="21" customHeight="1" s="417">
      <c r="A65" t="n">
        <v>2021</v>
      </c>
      <c r="B65" t="n">
        <v>2</v>
      </c>
      <c r="C65" t="n">
        <v>405</v>
      </c>
      <c r="D65" t="n">
        <v>622</v>
      </c>
      <c r="J65" s="162" t="n"/>
      <c r="K65" s="162" t="n"/>
      <c r="L65" s="211" t="n"/>
      <c r="O65" s="124" t="n"/>
      <c r="P65" s="124" t="n"/>
      <c r="AJ65" s="24" t="n"/>
      <c r="AK65" s="68" t="n"/>
      <c r="AL65" s="68" t="n"/>
      <c r="AM65" s="465">
        <f>IFERROR(AA65/AB65,"")</f>
        <v/>
      </c>
      <c r="AN65">
        <f>IFERROR(IF(AM65&gt;Z65,0,1),"")</f>
        <v/>
      </c>
    </row>
    <row r="66" ht="21" customHeight="1" s="417">
      <c r="A66" t="n">
        <v>2021</v>
      </c>
      <c r="B66" t="n">
        <v>2</v>
      </c>
      <c r="C66" t="n">
        <v>384</v>
      </c>
      <c r="D66" t="n">
        <v>556</v>
      </c>
      <c r="J66" s="162" t="n"/>
      <c r="K66" s="162" t="n"/>
      <c r="L66" s="211" t="n"/>
      <c r="O66" s="124" t="n"/>
      <c r="P66" s="124" t="n"/>
      <c r="AJ66" s="24" t="n"/>
      <c r="AK66" s="68" t="n"/>
      <c r="AL66" s="68" t="n"/>
      <c r="AM66" s="465">
        <f>IFERROR(AA66/AB66,"")</f>
        <v/>
      </c>
      <c r="AN66">
        <f>IFERROR(IF(AM66&gt;Z66,0,1),"")</f>
        <v/>
      </c>
    </row>
    <row r="67" ht="21" customHeight="1" s="417">
      <c r="A67" t="n">
        <v>2021</v>
      </c>
      <c r="B67" t="n">
        <v>2</v>
      </c>
      <c r="C67" t="n">
        <v>405</v>
      </c>
      <c r="D67" t="n">
        <v>619</v>
      </c>
      <c r="J67" s="162" t="n"/>
      <c r="K67" s="162" t="n"/>
      <c r="L67" s="211" t="n"/>
      <c r="O67" s="124" t="n"/>
      <c r="P67" s="124" t="n"/>
      <c r="AJ67" s="24" t="n"/>
      <c r="AK67" s="68" t="n"/>
      <c r="AL67" s="68" t="n"/>
      <c r="AM67" s="465">
        <f>IFERROR(AA67/AB67,"")</f>
        <v/>
      </c>
      <c r="AN67">
        <f>IFERROR(IF(AM67&gt;Z67,0,1),"")</f>
        <v/>
      </c>
    </row>
    <row r="68" ht="21" customHeight="1" s="417">
      <c r="A68" t="n">
        <v>2021</v>
      </c>
      <c r="B68" t="n">
        <v>2</v>
      </c>
      <c r="C68" t="n">
        <v>393</v>
      </c>
      <c r="D68" t="n">
        <v>605</v>
      </c>
      <c r="J68" s="162" t="n"/>
      <c r="K68" s="162" t="n"/>
      <c r="L68" s="211" t="n"/>
      <c r="O68" s="124" t="n"/>
      <c r="P68" s="124" t="n"/>
      <c r="AJ68" s="24" t="n"/>
      <c r="AK68" s="68" t="n"/>
      <c r="AL68" s="68" t="n"/>
      <c r="AM68" s="465">
        <f>IFERROR(AA68/AB68,"")</f>
        <v/>
      </c>
      <c r="AN68">
        <f>IFERROR(IF(AM68&gt;Z68,0,1),"")</f>
        <v/>
      </c>
    </row>
    <row r="69" ht="21" customHeight="1" s="417">
      <c r="A69" t="n">
        <v>2021</v>
      </c>
      <c r="B69" t="n">
        <v>2</v>
      </c>
      <c r="C69" t="n">
        <v>236</v>
      </c>
      <c r="D69" t="n">
        <v>160</v>
      </c>
      <c r="J69" s="162" t="n"/>
      <c r="K69" s="162" t="n"/>
      <c r="L69" s="211" t="n"/>
      <c r="O69" s="124" t="n"/>
      <c r="P69" s="124" t="n"/>
      <c r="AJ69" s="24" t="n"/>
      <c r="AK69" s="68" t="n"/>
      <c r="AL69" s="68" t="n"/>
      <c r="AM69" s="465">
        <f>IFERROR(AA69/AB69,"")</f>
        <v/>
      </c>
    </row>
    <row r="70" ht="21" customHeight="1" s="417">
      <c r="A70" t="n">
        <v>2021</v>
      </c>
      <c r="B70" t="n">
        <v>2</v>
      </c>
      <c r="C70" t="n">
        <v>407</v>
      </c>
      <c r="D70" t="n">
        <v>630</v>
      </c>
      <c r="J70" s="162" t="n"/>
      <c r="K70" s="162" t="n"/>
      <c r="L70" s="211" t="n"/>
      <c r="O70" s="124" t="n"/>
      <c r="P70" s="124" t="n"/>
      <c r="AJ70" s="24" t="n"/>
      <c r="AK70" s="68" t="n"/>
      <c r="AL70" s="68" t="n"/>
      <c r="AM70" s="465">
        <f>IFERROR(AA70/AB70,"")</f>
        <v/>
      </c>
    </row>
    <row r="71" ht="21" customHeight="1" s="417">
      <c r="A71" t="n">
        <v>2021</v>
      </c>
      <c r="B71" t="n">
        <v>2</v>
      </c>
      <c r="C71" t="n">
        <v>47</v>
      </c>
      <c r="D71" t="n">
        <v>122</v>
      </c>
      <c r="J71" s="162" t="n"/>
      <c r="K71" s="162" t="n"/>
      <c r="L71" s="211" t="n"/>
      <c r="O71" s="124" t="n"/>
      <c r="P71" s="124" t="n"/>
      <c r="AJ71" s="24" t="n"/>
      <c r="AK71" s="68" t="n"/>
      <c r="AL71" s="68" t="n"/>
      <c r="AM71" s="465">
        <f>IFERROR(AA71/AB71,"")</f>
        <v/>
      </c>
    </row>
    <row r="72" ht="21" customHeight="1" s="417">
      <c r="A72" t="n">
        <v>2021</v>
      </c>
      <c r="B72" t="n">
        <v>2</v>
      </c>
      <c r="C72" t="n">
        <v>418</v>
      </c>
      <c r="D72" t="n">
        <v>665</v>
      </c>
      <c r="J72" s="162" t="n"/>
      <c r="K72" s="162" t="n"/>
      <c r="L72" s="211" t="n"/>
      <c r="O72" s="124" t="n"/>
      <c r="P72" s="124" t="n"/>
      <c r="AJ72" s="24" t="n"/>
      <c r="AK72" s="68" t="n"/>
      <c r="AL72" s="68" t="n"/>
      <c r="AM72" s="465">
        <f>IFERROR(AA72/AB72,"")</f>
        <v/>
      </c>
    </row>
    <row r="73" ht="21" customHeight="1" s="417">
      <c r="A73" t="n">
        <v>2021</v>
      </c>
      <c r="B73" t="n">
        <v>2</v>
      </c>
      <c r="C73" t="n">
        <v>4</v>
      </c>
      <c r="D73" t="n">
        <v>12</v>
      </c>
      <c r="J73" s="162" t="n"/>
      <c r="K73" s="162" t="n"/>
      <c r="L73" s="211" t="n"/>
      <c r="O73" s="124" t="n"/>
      <c r="P73" s="124" t="n"/>
      <c r="AJ73" s="24" t="n"/>
      <c r="AK73" s="68" t="n"/>
      <c r="AL73" s="68" t="n"/>
      <c r="AM73" s="465">
        <f>IFERROR(AA73/AB73,"")</f>
        <v/>
      </c>
    </row>
    <row r="74" ht="21" customHeight="1" s="417">
      <c r="A74" t="n">
        <v>2021</v>
      </c>
      <c r="B74" t="n">
        <v>2</v>
      </c>
      <c r="C74" t="n">
        <v>376</v>
      </c>
      <c r="D74" t="n">
        <v>438</v>
      </c>
      <c r="J74" s="162" t="n"/>
      <c r="K74" s="162" t="n"/>
      <c r="L74" s="211" t="n"/>
      <c r="O74" s="124" t="n"/>
      <c r="P74" s="124" t="n"/>
      <c r="AJ74" s="24" t="n"/>
      <c r="AK74" s="68" t="n"/>
      <c r="AL74" s="68" t="n"/>
      <c r="AM74" s="465">
        <f>IFERROR(AA74/AB74,"")</f>
        <v/>
      </c>
    </row>
    <row r="75" ht="21" customHeight="1" s="417">
      <c r="A75" t="n">
        <v>2021</v>
      </c>
      <c r="B75" t="n">
        <v>2</v>
      </c>
      <c r="C75" t="n">
        <v>382</v>
      </c>
      <c r="D75" t="n">
        <v>449</v>
      </c>
      <c r="J75" s="162" t="n"/>
      <c r="K75" s="162" t="n"/>
      <c r="L75" s="211" t="n"/>
      <c r="O75" s="124" t="n"/>
      <c r="P75" s="124" t="n"/>
      <c r="AJ75" s="24" t="n"/>
      <c r="AK75" s="68" t="n"/>
      <c r="AL75" s="68" t="n"/>
      <c r="AM75" s="465">
        <f>IFERROR(AA75/AB75,"")</f>
        <v/>
      </c>
      <c r="AN75">
        <f>IFERROR(IF(AM75&gt;Z75,0,1),"")</f>
        <v/>
      </c>
    </row>
    <row r="76" ht="21" customHeight="1" s="417">
      <c r="A76" t="n">
        <v>2021</v>
      </c>
      <c r="B76" t="n">
        <v>2</v>
      </c>
      <c r="C76" t="n">
        <v>375</v>
      </c>
      <c r="D76" t="n">
        <v>437</v>
      </c>
      <c r="J76" s="162" t="n"/>
      <c r="K76" s="162" t="n"/>
      <c r="L76" s="211" t="n"/>
      <c r="O76" s="124" t="n"/>
      <c r="P76" s="124" t="n"/>
      <c r="AJ76" s="24" t="n"/>
      <c r="AK76" s="68" t="n"/>
      <c r="AL76" s="68" t="n"/>
      <c r="AM76" s="465">
        <f>IFERROR(AA76/AB76,"")</f>
        <v/>
      </c>
      <c r="AN76">
        <f>IFERROR(IF(AM76&gt;Z76,0,1),"")</f>
        <v/>
      </c>
    </row>
    <row r="77" ht="21" customHeight="1" s="417">
      <c r="A77" t="n">
        <v>2021</v>
      </c>
      <c r="B77" t="n">
        <v>2</v>
      </c>
      <c r="C77" t="n">
        <v>148</v>
      </c>
      <c r="D77" t="n">
        <v>347</v>
      </c>
      <c r="J77" s="162" t="n"/>
      <c r="K77" s="162" t="n"/>
      <c r="L77" s="211" t="n"/>
      <c r="O77" s="124" t="n"/>
      <c r="P77" s="124" t="n"/>
      <c r="AJ77" s="24" t="n"/>
      <c r="AK77" s="68" t="n"/>
      <c r="AL77" s="68" t="n"/>
      <c r="AM77" s="465">
        <f>IFERROR(AA77/AB77,"")</f>
        <v/>
      </c>
    </row>
    <row r="78" ht="21" customHeight="1" s="417">
      <c r="A78" t="n">
        <v>2021</v>
      </c>
      <c r="B78" t="n">
        <v>2</v>
      </c>
      <c r="C78" t="n">
        <v>418</v>
      </c>
      <c r="D78" t="n">
        <v>664</v>
      </c>
      <c r="J78" s="162" t="n"/>
      <c r="K78" s="162" t="n"/>
      <c r="L78" s="211" t="n"/>
      <c r="O78" s="124" t="n"/>
      <c r="P78" s="124" t="n"/>
      <c r="AJ78" s="24" t="n"/>
      <c r="AK78" s="68" t="n"/>
      <c r="AL78" s="68" t="n"/>
      <c r="AM78" s="465">
        <f>IFERROR(AA78/AB78,"")</f>
        <v/>
      </c>
    </row>
    <row r="79" ht="21" customHeight="1" s="417">
      <c r="A79" t="n">
        <v>2021</v>
      </c>
      <c r="B79" t="n">
        <v>2</v>
      </c>
      <c r="C79" t="n">
        <v>224</v>
      </c>
      <c r="D79" t="n">
        <v>152</v>
      </c>
      <c r="J79" s="162" t="n"/>
      <c r="K79" s="162" t="n"/>
      <c r="L79" s="211" t="n"/>
      <c r="O79" s="124" t="n"/>
      <c r="P79" s="124" t="n"/>
      <c r="AJ79" s="24" t="n"/>
      <c r="AK79" s="68" t="n"/>
      <c r="AL79" s="68" t="n"/>
      <c r="AM79" s="465">
        <f>IFERROR(AA79/AB79,"")</f>
        <v/>
      </c>
    </row>
    <row r="80" ht="21" customHeight="1" s="417">
      <c r="A80" t="n">
        <v>2021</v>
      </c>
      <c r="B80" t="n">
        <v>2</v>
      </c>
      <c r="C80" t="n">
        <v>52</v>
      </c>
      <c r="D80" t="n">
        <v>130</v>
      </c>
      <c r="J80" s="162" t="n"/>
      <c r="K80" s="162" t="n"/>
      <c r="L80" s="211" t="n"/>
      <c r="O80" s="124" t="n"/>
      <c r="P80" s="124" t="n"/>
      <c r="AJ80" s="24" t="n"/>
      <c r="AK80" s="68" t="n"/>
      <c r="AL80" s="68" t="n"/>
      <c r="AM80" s="465">
        <f>IFERROR(AA80/AB80,"")</f>
        <v/>
      </c>
    </row>
    <row r="81" ht="21" customHeight="1" s="417">
      <c r="A81" t="n">
        <v>2021</v>
      </c>
      <c r="B81" t="n">
        <v>2</v>
      </c>
      <c r="C81" t="n">
        <v>407</v>
      </c>
      <c r="D81" t="n">
        <v>628</v>
      </c>
      <c r="J81" s="162" t="n"/>
      <c r="K81" s="162" t="n"/>
      <c r="L81" s="211" t="n"/>
      <c r="O81" s="124" t="n"/>
      <c r="P81" s="124" t="n"/>
      <c r="AJ81" s="24" t="n"/>
      <c r="AK81" s="68" t="n"/>
      <c r="AL81" s="68" t="n"/>
      <c r="AM81" s="465">
        <f>IFERROR(AA81/AB81,"")</f>
        <v/>
      </c>
    </row>
    <row r="82" ht="21" customHeight="1" s="417">
      <c r="A82" t="n">
        <v>2021</v>
      </c>
      <c r="B82" t="n">
        <v>2</v>
      </c>
      <c r="C82" t="n">
        <v>214</v>
      </c>
      <c r="D82" t="n">
        <v>142</v>
      </c>
      <c r="J82" s="162" t="n"/>
      <c r="K82" s="162" t="n"/>
      <c r="L82" s="211" t="n"/>
      <c r="O82" s="124" t="n"/>
      <c r="P82" s="124" t="n"/>
      <c r="AJ82" s="24" t="n"/>
      <c r="AK82" s="68" t="n"/>
      <c r="AL82" s="68" t="n"/>
      <c r="AM82" s="465">
        <f>IFERROR(AA82/AB82,"")</f>
        <v/>
      </c>
    </row>
    <row r="83" ht="21" customHeight="1" s="417">
      <c r="A83" t="n">
        <v>2021</v>
      </c>
      <c r="B83" t="n">
        <v>2</v>
      </c>
      <c r="C83" t="n">
        <v>415</v>
      </c>
      <c r="D83" t="n">
        <v>657</v>
      </c>
      <c r="J83" s="162" t="n"/>
      <c r="K83" s="162" t="n"/>
      <c r="L83" s="211" t="n"/>
      <c r="O83" s="124" t="n"/>
      <c r="P83" s="124" t="n"/>
      <c r="AJ83" s="24" t="n"/>
      <c r="AK83" s="68" t="n"/>
      <c r="AL83" s="68" t="n"/>
      <c r="AM83" s="465">
        <f>IFERROR(AA83/AB83,"")</f>
        <v/>
      </c>
    </row>
    <row r="84" ht="21" customHeight="1" s="417">
      <c r="A84" t="n">
        <v>2021</v>
      </c>
      <c r="B84" t="n">
        <v>2</v>
      </c>
      <c r="C84" t="n">
        <v>418</v>
      </c>
      <c r="D84" t="n">
        <v>663</v>
      </c>
      <c r="J84" s="162" t="n"/>
      <c r="K84" s="162" t="n"/>
      <c r="L84" s="211" t="n"/>
      <c r="O84" s="124" t="n"/>
      <c r="P84" s="124" t="n"/>
      <c r="AJ84" s="24" t="n"/>
      <c r="AK84" s="68" t="n"/>
      <c r="AL84" s="68" t="n"/>
      <c r="AM84" s="465">
        <f>IFERROR(AA84/AB84,"")</f>
        <v/>
      </c>
    </row>
    <row r="85" ht="21" customHeight="1" s="417">
      <c r="A85" t="n">
        <v>2021</v>
      </c>
      <c r="B85" t="n">
        <v>2</v>
      </c>
      <c r="C85" t="n">
        <v>10</v>
      </c>
      <c r="D85" t="n">
        <v>25</v>
      </c>
      <c r="J85" s="162" t="n"/>
      <c r="K85" s="162" t="n"/>
      <c r="L85" s="211" t="n"/>
      <c r="O85" s="124" t="n"/>
      <c r="P85" s="124" t="n"/>
      <c r="AJ85" s="24" t="n"/>
      <c r="AK85" s="68" t="n"/>
      <c r="AL85" s="68" t="n"/>
      <c r="AM85" s="465">
        <f>IFERROR(AA85/AB85,"")</f>
        <v/>
      </c>
    </row>
    <row r="86" ht="21" customHeight="1" s="417">
      <c r="A86" t="n">
        <v>2021</v>
      </c>
      <c r="B86" t="n">
        <v>2</v>
      </c>
      <c r="C86" t="n">
        <v>301</v>
      </c>
      <c r="D86" t="n">
        <v>225</v>
      </c>
      <c r="J86" s="162" t="n"/>
      <c r="K86" s="162" t="n"/>
      <c r="L86" s="211" t="n"/>
      <c r="O86" s="124" t="n"/>
      <c r="P86" s="124" t="n"/>
      <c r="AJ86" s="24" t="n"/>
      <c r="AK86" s="68" t="n"/>
      <c r="AL86" s="68" t="n"/>
      <c r="AM86" s="465">
        <f>IFERROR(AA86/AB86,"")</f>
        <v/>
      </c>
    </row>
    <row r="87" ht="21" customHeight="1" s="417">
      <c r="A87" t="n">
        <v>2021</v>
      </c>
      <c r="B87" t="n">
        <v>2</v>
      </c>
      <c r="C87" t="n">
        <v>387</v>
      </c>
      <c r="D87" t="n">
        <v>563</v>
      </c>
      <c r="J87" s="162" t="n"/>
      <c r="K87" s="162" t="n"/>
      <c r="L87" s="211" t="n"/>
      <c r="O87" s="124" t="n"/>
      <c r="P87" s="124" t="n"/>
      <c r="AJ87" s="24" t="n"/>
      <c r="AK87" s="68" t="n"/>
      <c r="AL87" s="68" t="n"/>
      <c r="AM87" s="465">
        <f>IFERROR(AA87/AB87,"")</f>
        <v/>
      </c>
    </row>
    <row r="88" ht="21" customHeight="1" s="417">
      <c r="A88" t="n">
        <v>2021</v>
      </c>
      <c r="B88" t="n">
        <v>2</v>
      </c>
      <c r="C88" t="n">
        <v>32</v>
      </c>
      <c r="D88" t="n">
        <v>94</v>
      </c>
      <c r="J88" s="162" t="n"/>
      <c r="K88" s="162" t="n"/>
      <c r="L88" s="211" t="n"/>
      <c r="O88" s="124" t="n"/>
      <c r="P88" s="124" t="n"/>
      <c r="AJ88" s="24" t="n"/>
      <c r="AK88" s="68" t="n"/>
      <c r="AL88" s="68" t="n"/>
      <c r="AM88" s="465">
        <f>IFERROR(AA88/AB88,"")</f>
        <v/>
      </c>
    </row>
    <row r="89" ht="21" customHeight="1" s="417">
      <c r="A89" t="n">
        <v>2021</v>
      </c>
      <c r="B89" t="n">
        <v>2</v>
      </c>
      <c r="C89" t="n">
        <v>137</v>
      </c>
      <c r="D89" t="n">
        <v>168</v>
      </c>
      <c r="J89" s="162" t="n"/>
      <c r="K89" s="162" t="n"/>
      <c r="L89" s="211" t="n"/>
      <c r="O89" s="124" t="n"/>
      <c r="P89" s="124" t="n"/>
      <c r="AJ89" s="24" t="n"/>
      <c r="AK89" s="68" t="n"/>
      <c r="AL89" s="68" t="n"/>
      <c r="AM89" s="465">
        <f>IFERROR(AA89/AB89,"")</f>
        <v/>
      </c>
    </row>
    <row r="90" ht="21" customHeight="1" s="417">
      <c r="A90" t="n">
        <v>2021</v>
      </c>
      <c r="B90" t="n">
        <v>2</v>
      </c>
      <c r="C90" t="n">
        <v>18</v>
      </c>
      <c r="D90" t="n">
        <v>49</v>
      </c>
      <c r="J90" s="162" t="n"/>
      <c r="K90" s="162" t="n"/>
      <c r="L90" s="211" t="n"/>
      <c r="O90" s="124" t="n"/>
      <c r="P90" s="124" t="n"/>
      <c r="T90" s="437" t="n"/>
      <c r="U90" s="437" t="n"/>
      <c r="AJ90" s="24" t="n"/>
      <c r="AK90" s="68" t="n"/>
      <c r="AL90" s="68" t="n"/>
      <c r="AM90" s="465">
        <f>IFERROR(AA90/AB90,"")</f>
        <v/>
      </c>
      <c r="AN90">
        <f>IFERROR(IF(AM90&gt;Z90,0,1),"")</f>
        <v/>
      </c>
    </row>
    <row r="91" ht="21" customHeight="1" s="417">
      <c r="A91" t="n">
        <v>2021</v>
      </c>
      <c r="B91" t="n">
        <v>2</v>
      </c>
      <c r="C91" t="n">
        <v>334</v>
      </c>
      <c r="D91" t="n">
        <v>254</v>
      </c>
      <c r="J91" s="162" t="n"/>
      <c r="K91" s="162" t="n"/>
      <c r="L91" s="211" t="n"/>
      <c r="O91" s="124" t="n"/>
      <c r="P91" s="124" t="n"/>
      <c r="AJ91" s="24" t="n"/>
      <c r="AK91" s="68" t="n"/>
      <c r="AL91" s="68" t="n"/>
      <c r="AM91" s="465">
        <f>IFERROR(AA91/AB91,"")</f>
        <v/>
      </c>
    </row>
    <row r="92" ht="21" customHeight="1" s="417">
      <c r="A92" t="n">
        <v>2021</v>
      </c>
      <c r="B92" t="n">
        <v>2</v>
      </c>
      <c r="C92" t="n">
        <v>406</v>
      </c>
      <c r="D92" t="n">
        <v>624</v>
      </c>
      <c r="J92" s="162" t="n"/>
      <c r="K92" s="162" t="n"/>
      <c r="L92" s="211" t="n"/>
      <c r="O92" s="124" t="n"/>
      <c r="P92" s="124" t="n"/>
      <c r="AJ92" s="24" t="n"/>
      <c r="AK92" s="68" t="n"/>
      <c r="AL92" s="68" t="n"/>
      <c r="AM92" s="465">
        <f>IFERROR(AA92/AB92,"")</f>
        <v/>
      </c>
    </row>
    <row r="93" ht="21" customHeight="1" s="417">
      <c r="A93" t="n">
        <v>2021</v>
      </c>
      <c r="B93" t="n">
        <v>2</v>
      </c>
      <c r="C93" t="n">
        <v>10</v>
      </c>
      <c r="D93" t="n">
        <v>24</v>
      </c>
      <c r="J93" s="162" t="n"/>
      <c r="K93" s="162" t="n"/>
      <c r="L93" s="211" t="n"/>
      <c r="O93" s="124" t="n"/>
      <c r="P93" s="124" t="n"/>
      <c r="AJ93" s="24" t="n"/>
      <c r="AK93" s="68" t="n"/>
      <c r="AL93" s="68" t="n"/>
      <c r="AM93" s="465">
        <f>IFERROR(AA93/AB93,"")</f>
        <v/>
      </c>
    </row>
    <row r="94" ht="21" customHeight="1" s="417">
      <c r="A94" t="n">
        <v>2021</v>
      </c>
      <c r="B94" t="n">
        <v>2</v>
      </c>
      <c r="C94" t="n">
        <v>34</v>
      </c>
      <c r="D94" t="n">
        <v>103</v>
      </c>
      <c r="J94" s="162" t="n"/>
      <c r="K94" s="162" t="n"/>
      <c r="L94" s="211" t="n"/>
      <c r="O94" s="124" t="n"/>
      <c r="P94" s="124" t="n"/>
      <c r="AJ94" s="24" t="n"/>
      <c r="AK94" s="68" t="n"/>
      <c r="AL94" s="68" t="n"/>
      <c r="AM94" s="465">
        <f>IFERROR(AA94/AB94,"")</f>
        <v/>
      </c>
    </row>
    <row r="95" ht="21" customHeight="1" s="417">
      <c r="A95" t="n">
        <v>2021</v>
      </c>
      <c r="B95" t="n">
        <v>2</v>
      </c>
      <c r="C95" t="n">
        <v>18</v>
      </c>
      <c r="D95" t="n">
        <v>50</v>
      </c>
      <c r="J95" s="162" t="n"/>
      <c r="K95" s="162" t="n"/>
      <c r="L95" s="211" t="n"/>
      <c r="O95" s="124" t="n"/>
      <c r="P95" s="124" t="n"/>
      <c r="AJ95" s="24" t="n"/>
      <c r="AK95" s="68" t="n"/>
      <c r="AL95" s="68" t="n"/>
      <c r="AM95" s="465">
        <f>IFERROR(AA95/AB95,"")</f>
        <v/>
      </c>
      <c r="AN95">
        <f>IFERROR(IF(AM95&gt;Z95,0,1),"")</f>
        <v/>
      </c>
    </row>
    <row r="96" ht="21" customHeight="1" s="417">
      <c r="A96" t="n">
        <v>2021</v>
      </c>
      <c r="B96" t="n">
        <v>2</v>
      </c>
      <c r="C96" t="n">
        <v>395</v>
      </c>
      <c r="D96" t="n">
        <v>607</v>
      </c>
      <c r="J96" s="162" t="n"/>
      <c r="K96" s="162" t="n"/>
      <c r="L96" s="211" t="n"/>
      <c r="O96" s="124" t="n"/>
      <c r="P96" s="124" t="n"/>
      <c r="AJ96" s="24" t="n"/>
      <c r="AK96" s="68" t="n"/>
      <c r="AL96" s="68" t="n"/>
      <c r="AM96" s="465">
        <f>IFERROR(AA96/AB96,"")</f>
        <v/>
      </c>
    </row>
    <row r="97" ht="21" customHeight="1" s="417">
      <c r="A97" t="n">
        <v>2021</v>
      </c>
      <c r="B97" t="n">
        <v>2</v>
      </c>
      <c r="C97" t="n">
        <v>159</v>
      </c>
      <c r="D97" t="n">
        <v>299</v>
      </c>
      <c r="J97" s="162" t="n"/>
      <c r="K97" s="162" t="n"/>
      <c r="L97" s="211" t="n"/>
      <c r="O97" s="124" t="n"/>
      <c r="P97" s="124" t="n"/>
      <c r="AJ97" s="24" t="n"/>
      <c r="AK97" s="68" t="n"/>
      <c r="AL97" s="68" t="n"/>
      <c r="AM97" s="465">
        <f>IFERROR(AA97/AB97,"")</f>
        <v/>
      </c>
    </row>
    <row r="98" ht="21" customHeight="1" s="417">
      <c r="A98" t="n">
        <v>2021</v>
      </c>
      <c r="B98" t="n">
        <v>2</v>
      </c>
      <c r="C98" t="n">
        <v>34</v>
      </c>
      <c r="D98" t="n">
        <v>104</v>
      </c>
      <c r="J98" s="162" t="n"/>
      <c r="K98" s="162" t="n"/>
      <c r="L98" s="211" t="n"/>
      <c r="O98" s="124" t="n"/>
      <c r="P98" s="124" t="n"/>
      <c r="AJ98" s="24" t="n"/>
      <c r="AK98" s="68" t="n"/>
      <c r="AL98" s="68" t="n"/>
      <c r="AM98" s="465">
        <f>IFERROR(AA98/AB98,"")</f>
        <v/>
      </c>
    </row>
    <row r="99" ht="21" customHeight="1" s="417">
      <c r="A99" t="n">
        <v>2021</v>
      </c>
      <c r="B99" t="n">
        <v>2</v>
      </c>
      <c r="C99" t="n">
        <v>164</v>
      </c>
      <c r="D99" t="n">
        <v>652</v>
      </c>
      <c r="J99" s="162" t="n"/>
      <c r="K99" s="162" t="n"/>
      <c r="L99" s="211" t="n"/>
      <c r="O99" s="124" t="n"/>
      <c r="P99" s="124" t="n"/>
      <c r="AJ99" s="24" t="n"/>
      <c r="AK99" s="68" t="n"/>
      <c r="AL99" s="68" t="n"/>
      <c r="AM99" s="465">
        <f>IFERROR(AA99/AB99,"")</f>
        <v/>
      </c>
    </row>
    <row r="100" ht="21" customHeight="1" s="417">
      <c r="A100" t="n">
        <v>2021</v>
      </c>
      <c r="B100" t="n">
        <v>2</v>
      </c>
      <c r="C100" t="n">
        <v>417</v>
      </c>
      <c r="D100" t="n">
        <v>661</v>
      </c>
      <c r="J100" s="162" t="n"/>
      <c r="K100" s="162" t="n"/>
      <c r="L100" s="211" t="n"/>
      <c r="O100" s="124" t="n"/>
      <c r="P100" s="124" t="n"/>
      <c r="Q100" s="437" t="n"/>
      <c r="S100" s="437" t="n"/>
      <c r="U100" s="437" t="n"/>
      <c r="AA100" s="437" t="n"/>
      <c r="AB100" s="437" t="n"/>
      <c r="AH100" s="437" t="n"/>
      <c r="AJ100" s="24" t="n"/>
      <c r="AK100" s="68" t="n"/>
      <c r="AL100" s="68" t="n"/>
      <c r="AM100" s="465">
        <f>IFERROR(AA100/AB100,"")</f>
        <v/>
      </c>
    </row>
    <row r="101" ht="21" customHeight="1" s="417">
      <c r="J101" s="162" t="n"/>
      <c r="K101" s="162" t="n"/>
      <c r="L101" s="211" t="n"/>
      <c r="O101" s="124" t="n"/>
      <c r="P101" s="124" t="n"/>
      <c r="AJ101" s="24" t="n"/>
      <c r="AK101" s="68" t="n"/>
      <c r="AL101" s="68" t="n"/>
      <c r="AM101" s="465">
        <f>IFERROR(AA101/AB101,"")</f>
        <v/>
      </c>
    </row>
    <row r="102" ht="21" customHeight="1" s="417">
      <c r="J102" s="162" t="n"/>
      <c r="K102" s="162" t="n"/>
      <c r="L102" s="211" t="n"/>
      <c r="O102" s="124" t="n"/>
      <c r="P102" s="124" t="n"/>
      <c r="AJ102" s="24" t="n"/>
      <c r="AK102" s="68" t="n"/>
      <c r="AL102" s="68" t="n"/>
      <c r="AM102" s="465">
        <f>IFERROR(AA102/AB102,"")</f>
        <v/>
      </c>
    </row>
    <row r="103" ht="21" customHeight="1" s="417">
      <c r="J103" s="162" t="n"/>
      <c r="K103" s="162" t="n"/>
      <c r="L103" s="211" t="n"/>
      <c r="O103" s="124" t="n"/>
      <c r="P103" s="124" t="n"/>
      <c r="AJ103" s="24" t="n"/>
      <c r="AK103" s="68" t="n"/>
      <c r="AL103" s="68" t="n"/>
      <c r="AM103" s="465">
        <f>IFERROR(AA103/AB103,"")</f>
        <v/>
      </c>
    </row>
    <row r="104" ht="21" customHeight="1" s="417">
      <c r="J104" s="162" t="n"/>
      <c r="K104" s="162" t="n"/>
      <c r="L104" s="211" t="n"/>
      <c r="O104" s="124" t="n"/>
      <c r="P104" s="124" t="n"/>
      <c r="AJ104" s="24" t="n"/>
      <c r="AK104" s="68" t="n"/>
      <c r="AL104" s="68" t="n"/>
      <c r="AM104" s="465">
        <f>IFERROR(AA104/AB104,"")</f>
        <v/>
      </c>
    </row>
    <row r="105" ht="21" customHeight="1" s="417">
      <c r="J105" s="162" t="n"/>
      <c r="K105" s="162" t="n"/>
      <c r="L105" s="211" t="n"/>
      <c r="O105" s="124" t="n"/>
      <c r="P105" s="124" t="n"/>
      <c r="AJ105" s="24" t="n"/>
      <c r="AK105" s="68" t="n"/>
      <c r="AL105" s="68" t="n"/>
      <c r="AM105" s="465">
        <f>IFERROR(AA105/AB105,"")</f>
        <v/>
      </c>
    </row>
    <row r="106" ht="21" customHeight="1" s="417">
      <c r="J106" s="162" t="n"/>
      <c r="K106" s="162" t="n"/>
      <c r="L106" s="211" t="n"/>
      <c r="O106" s="124" t="n"/>
      <c r="P106" s="124" t="n"/>
      <c r="AJ106" s="24" t="n"/>
      <c r="AK106" s="68" t="n"/>
      <c r="AL106" s="68" t="n"/>
      <c r="AM106" s="465">
        <f>IFERROR(AA106/AB106,"")</f>
        <v/>
      </c>
    </row>
    <row r="107" ht="21" customHeight="1" s="417">
      <c r="J107" s="162" t="n"/>
      <c r="K107" s="162" t="n"/>
      <c r="L107" s="211" t="n"/>
      <c r="O107" s="124" t="n"/>
      <c r="P107" s="124" t="n"/>
      <c r="AJ107" s="24" t="n"/>
      <c r="AK107" s="68" t="n"/>
      <c r="AL107" s="68" t="n"/>
      <c r="AM107" s="465">
        <f>IFERROR(AA107/AB107,"")</f>
        <v/>
      </c>
    </row>
    <row r="108" ht="21" customHeight="1" s="417">
      <c r="J108" s="162" t="n"/>
      <c r="K108" s="162" t="n"/>
      <c r="L108" s="211" t="n"/>
      <c r="O108" s="124" t="n"/>
      <c r="P108" s="124" t="n"/>
      <c r="AJ108" s="24" t="n"/>
      <c r="AK108" s="68" t="n"/>
      <c r="AL108" s="68" t="n"/>
      <c r="AM108" s="465">
        <f>IFERROR(AA108/AB108,"")</f>
        <v/>
      </c>
    </row>
    <row r="109" ht="21" customHeight="1" s="417">
      <c r="J109" s="162" t="n"/>
      <c r="K109" s="162" t="n"/>
      <c r="L109" s="211" t="n"/>
      <c r="O109" s="124" t="n"/>
      <c r="P109" s="124" t="n"/>
      <c r="AJ109" s="24" t="n"/>
      <c r="AK109" s="68" t="n"/>
      <c r="AL109" s="68" t="n"/>
      <c r="AM109" s="465">
        <f>IFERROR(AA109/AB109,"")</f>
        <v/>
      </c>
    </row>
    <row r="110" ht="21" customHeight="1" s="417">
      <c r="J110" s="162" t="n"/>
      <c r="K110" s="162" t="n"/>
      <c r="L110" s="211" t="n"/>
      <c r="O110" s="124" t="n"/>
      <c r="P110" s="124" t="n"/>
      <c r="AJ110" s="24" t="n"/>
      <c r="AK110" s="68" t="n"/>
      <c r="AL110" s="68" t="n"/>
      <c r="AM110" s="465">
        <f>IFERROR(AA110/AB110,"")</f>
        <v/>
      </c>
    </row>
    <row r="111" ht="21" customHeight="1" s="417">
      <c r="J111" s="162" t="n"/>
      <c r="K111" s="162" t="n"/>
      <c r="L111" s="211" t="n"/>
      <c r="O111" s="124" t="n"/>
      <c r="P111" s="124" t="n"/>
      <c r="AJ111" s="24" t="n"/>
      <c r="AK111" s="68" t="n"/>
      <c r="AL111" s="68" t="n"/>
      <c r="AM111" s="465">
        <f>IFERROR(AA111/AB111,"")</f>
        <v/>
      </c>
    </row>
    <row r="112" ht="21" customHeight="1" s="417">
      <c r="J112" s="162" t="n"/>
      <c r="K112" s="162" t="n"/>
      <c r="L112" s="211" t="n"/>
      <c r="O112" s="124" t="n"/>
      <c r="P112" s="124" t="n"/>
      <c r="AJ112" s="24" t="n"/>
      <c r="AK112" s="68" t="n"/>
      <c r="AL112" s="68" t="n"/>
      <c r="AM112" s="465">
        <f>IFERROR(AA112/AB112,"")</f>
        <v/>
      </c>
    </row>
    <row r="113" ht="21" customHeight="1" s="417">
      <c r="J113" s="162" t="n"/>
      <c r="K113" s="162" t="n"/>
      <c r="L113" s="211" t="n"/>
      <c r="O113" s="124" t="n"/>
      <c r="P113" s="124" t="n"/>
      <c r="AJ113" s="24" t="n"/>
      <c r="AK113" s="68" t="n"/>
      <c r="AL113" s="68" t="n"/>
      <c r="AM113" s="465">
        <f>IFERROR(AA113/AB113,"")</f>
        <v/>
      </c>
    </row>
    <row r="114" ht="21" customHeight="1" s="417">
      <c r="J114" s="162" t="n"/>
      <c r="K114" s="162" t="n"/>
      <c r="L114" s="211" t="n"/>
      <c r="O114" s="124" t="n"/>
      <c r="P114" s="124" t="n"/>
      <c r="AJ114" s="24" t="n"/>
      <c r="AK114" s="68" t="n"/>
      <c r="AL114" s="68" t="n"/>
      <c r="AM114" s="465">
        <f>IFERROR(AA114/AB114,"")</f>
        <v/>
      </c>
    </row>
    <row r="115" ht="21" customHeight="1" s="417">
      <c r="J115" s="162" t="n"/>
      <c r="K115" s="162" t="n"/>
      <c r="L115" s="211" t="n"/>
      <c r="O115" s="124" t="n"/>
      <c r="P115" s="124" t="n"/>
      <c r="AJ115" s="24" t="n"/>
      <c r="AK115" s="68" t="n"/>
      <c r="AL115" s="68" t="n"/>
      <c r="AM115" s="465">
        <f>IFERROR(AA115/AB115,"")</f>
        <v/>
      </c>
    </row>
    <row r="116" ht="21" customHeight="1" s="417">
      <c r="J116" s="162" t="n"/>
      <c r="K116" s="162" t="n"/>
      <c r="L116" s="211" t="n"/>
      <c r="O116" s="124" t="n"/>
      <c r="P116" s="124" t="n"/>
      <c r="AJ116" s="24" t="n"/>
      <c r="AK116" s="68" t="n"/>
      <c r="AL116" s="68" t="n"/>
      <c r="AM116" s="465">
        <f>IFERROR(AA116/AB116,"")</f>
        <v/>
      </c>
    </row>
    <row r="117" ht="21" customHeight="1" s="417">
      <c r="J117" s="162" t="n"/>
      <c r="K117" s="162" t="n"/>
      <c r="L117" s="211" t="n"/>
      <c r="O117" s="124" t="n"/>
      <c r="P117" s="124" t="n"/>
      <c r="AJ117" s="24" t="n"/>
      <c r="AK117" s="68" t="n"/>
      <c r="AL117" s="68" t="n"/>
      <c r="AM117" s="465">
        <f>IFERROR(AA117/AB117,"")</f>
        <v/>
      </c>
    </row>
    <row r="118" ht="21" customHeight="1" s="417">
      <c r="O118" s="124" t="n"/>
      <c r="P118" s="124" t="n"/>
      <c r="AJ118" s="24" t="n"/>
      <c r="AK118" s="68" t="n"/>
      <c r="AL118" s="68" t="n"/>
      <c r="AM118" s="465">
        <f>IFERROR(AA118/AB118,"")</f>
        <v/>
      </c>
    </row>
    <row r="119" ht="21" customHeight="1" s="417">
      <c r="O119" s="124" t="n"/>
      <c r="P119" s="124" t="n"/>
      <c r="AJ119" s="24" t="n"/>
      <c r="AK119" s="68" t="n"/>
      <c r="AL119" s="68" t="n"/>
      <c r="AM119" s="465">
        <f>IFERROR(AA119/AB119,"")</f>
        <v/>
      </c>
    </row>
    <row r="120" ht="21" customHeight="1" s="417">
      <c r="O120" s="124" t="n"/>
      <c r="P120" s="124" t="n"/>
      <c r="AJ120" s="24" t="n"/>
      <c r="AK120" s="68" t="n"/>
      <c r="AL120" s="68" t="n"/>
      <c r="AM120" s="465">
        <f>IFERROR(AA120/AB120,"")</f>
        <v/>
      </c>
    </row>
    <row r="121" ht="21" customHeight="1" s="417">
      <c r="O121" s="124" t="n"/>
      <c r="P121" s="124" t="n"/>
      <c r="AJ121" s="24" t="n"/>
      <c r="AK121" s="68" t="n"/>
      <c r="AL121" s="68" t="n"/>
      <c r="AM121" s="465">
        <f>IFERROR(AA121/AB121,"")</f>
        <v/>
      </c>
    </row>
    <row r="122" ht="21" customHeight="1" s="417">
      <c r="O122" s="124" t="n"/>
      <c r="P122" s="124" t="n"/>
      <c r="AJ122" s="24" t="n"/>
      <c r="AK122" s="68" t="n"/>
      <c r="AL122" s="68" t="n"/>
      <c r="AM122" s="465">
        <f>IFERROR(AA122/AB122,"")</f>
        <v/>
      </c>
    </row>
    <row r="123" ht="21" customHeight="1" s="417">
      <c r="O123" s="124" t="n"/>
      <c r="P123" s="124" t="n"/>
      <c r="AJ123" s="24" t="n"/>
      <c r="AK123" s="68" t="n"/>
      <c r="AL123" s="68" t="n"/>
      <c r="AM123" s="465">
        <f>IFERROR(AA123/AB123,"")</f>
        <v/>
      </c>
    </row>
    <row r="124" ht="21" customHeight="1" s="417">
      <c r="O124" s="124" t="n"/>
      <c r="P124" s="124" t="n"/>
      <c r="AJ124" s="24" t="n"/>
      <c r="AK124" s="68" t="n"/>
      <c r="AL124" s="68" t="n"/>
      <c r="AM124" s="465">
        <f>IFERROR(AA124/AB124,"")</f>
        <v/>
      </c>
    </row>
    <row r="125" ht="21" customHeight="1" s="417">
      <c r="O125" s="124" t="n"/>
      <c r="P125" s="124" t="n"/>
      <c r="AJ125" s="24" t="n"/>
      <c r="AK125" s="68" t="n"/>
      <c r="AL125" s="68" t="n"/>
      <c r="AM125" s="465">
        <f>IFERROR(AA125/AB125,"")</f>
        <v/>
      </c>
    </row>
    <row r="126" ht="21" customHeight="1" s="417">
      <c r="O126" s="124" t="n"/>
      <c r="P126" s="124" t="n"/>
      <c r="AJ126" s="24" t="n"/>
      <c r="AK126" s="68" t="n"/>
      <c r="AL126" s="68" t="n"/>
      <c r="AM126" s="465">
        <f>IFERROR(AA126/AB126,"")</f>
        <v/>
      </c>
    </row>
    <row r="127" ht="21" customHeight="1" s="417">
      <c r="O127" s="124" t="n"/>
      <c r="P127" s="124" t="n"/>
      <c r="AJ127" s="24" t="n"/>
      <c r="AK127" s="68" t="n"/>
      <c r="AL127" s="68" t="n"/>
      <c r="AM127" s="465">
        <f>IFERROR(AA127/AB127,"")</f>
        <v/>
      </c>
    </row>
    <row r="128" ht="21" customHeight="1" s="417">
      <c r="O128" s="124" t="n"/>
      <c r="P128" s="124" t="n"/>
      <c r="AJ128" s="24" t="n"/>
      <c r="AK128" s="68" t="n"/>
      <c r="AL128" s="68" t="n"/>
      <c r="AM128" s="465">
        <f>IFERROR(AA128/AB128,"")</f>
        <v/>
      </c>
    </row>
    <row r="129" ht="21" customHeight="1" s="417">
      <c r="O129" s="124" t="n"/>
      <c r="P129" s="124" t="n"/>
      <c r="AJ129" s="24" t="n"/>
      <c r="AK129" s="68" t="n"/>
      <c r="AL129" s="68" t="n"/>
      <c r="AM129" s="465">
        <f>IFERROR(AA129/AB129,"")</f>
        <v/>
      </c>
    </row>
    <row r="130" ht="21" customHeight="1" s="417">
      <c r="O130" s="124" t="n"/>
      <c r="P130" s="124" t="n"/>
      <c r="AJ130" s="24" t="n"/>
      <c r="AK130" s="68" t="n"/>
      <c r="AL130" s="68" t="n"/>
      <c r="AM130" s="465">
        <f>IFERROR(AA130/AB130,"")</f>
        <v/>
      </c>
    </row>
    <row r="131" ht="21" customHeight="1" s="417">
      <c r="O131" s="124" t="n"/>
      <c r="P131" s="124" t="n"/>
      <c r="AJ131" s="24" t="n"/>
      <c r="AK131" s="68" t="n"/>
      <c r="AL131" s="68" t="n"/>
      <c r="AM131" s="465">
        <f>IFERROR(AA131/AB131,"")</f>
        <v/>
      </c>
    </row>
    <row r="132" ht="21" customHeight="1" s="417">
      <c r="O132" s="124" t="n"/>
      <c r="P132" s="124" t="n"/>
      <c r="AJ132" s="24" t="n"/>
      <c r="AK132" s="68" t="n"/>
      <c r="AL132" s="68" t="n"/>
      <c r="AM132" s="465">
        <f>IFERROR(AA132/AB132,"")</f>
        <v/>
      </c>
    </row>
    <row r="133" ht="21" customHeight="1" s="417">
      <c r="O133" s="124" t="n"/>
      <c r="P133" s="124" t="n"/>
      <c r="AJ133" s="24" t="n"/>
      <c r="AK133" s="68" t="n"/>
      <c r="AL133" s="68" t="n"/>
      <c r="AM133" s="465">
        <f>IFERROR(AA133/AB133,"")</f>
        <v/>
      </c>
    </row>
    <row r="134" ht="21" customHeight="1" s="417">
      <c r="O134" s="124" t="n"/>
      <c r="P134" s="124" t="n"/>
      <c r="AJ134" s="24" t="n"/>
      <c r="AK134" s="68" t="n"/>
      <c r="AL134" s="68" t="n"/>
      <c r="AM134" s="465">
        <f>IFERROR(AA134/AB134,"")</f>
        <v/>
      </c>
    </row>
    <row r="135" ht="21" customHeight="1" s="417">
      <c r="O135" s="124" t="n"/>
      <c r="P135" s="124" t="n"/>
      <c r="AJ135" s="24" t="n"/>
      <c r="AK135" s="68" t="n"/>
      <c r="AL135" s="68" t="n"/>
      <c r="AM135" s="465">
        <f>IFERROR(AA135/AB135,"")</f>
        <v/>
      </c>
    </row>
    <row r="136" ht="21" customHeight="1" s="417">
      <c r="AJ136" s="24" t="n"/>
      <c r="AK136" s="68" t="n"/>
      <c r="AL136" s="68" t="n"/>
    </row>
    <row r="137" ht="21" customHeight="1" s="417">
      <c r="AJ137" s="24" t="n"/>
      <c r="AK137" s="68" t="n"/>
      <c r="AL137" s="68" t="n"/>
    </row>
    <row r="138" ht="21" customHeight="1" s="417">
      <c r="AJ138" s="24" t="n"/>
      <c r="AK138" s="68" t="n"/>
      <c r="AL138" s="68" t="n"/>
    </row>
    <row r="139" ht="21" customHeight="1" s="417">
      <c r="AJ139" s="24" t="n"/>
      <c r="AK139" s="68" t="n"/>
      <c r="AL139" s="68" t="n"/>
    </row>
    <row r="140" ht="21" customHeight="1" s="417">
      <c r="AJ140" s="24" t="n"/>
      <c r="AK140" s="68" t="n"/>
      <c r="AL140" s="68" t="n"/>
    </row>
    <row r="141" ht="21" customHeight="1" s="417">
      <c r="AJ141" s="24" t="n"/>
      <c r="AK141" s="68" t="n"/>
      <c r="AL141" s="68" t="n"/>
    </row>
    <row r="142" ht="21" customHeight="1" s="417">
      <c r="AJ142" s="24" t="n"/>
      <c r="AK142" s="68" t="n"/>
      <c r="AL142" s="68" t="n"/>
    </row>
    <row r="143" ht="21" customHeight="1" s="417">
      <c r="AJ143" s="24" t="n"/>
      <c r="AK143" s="68" t="n"/>
      <c r="AL143" s="68" t="n"/>
    </row>
    <row r="144" ht="21" customHeight="1" s="417">
      <c r="AJ144" s="24" t="n"/>
      <c r="AK144" s="68" t="n"/>
      <c r="AL144" s="68" t="n"/>
    </row>
    <row r="145" ht="21" customHeight="1" s="417">
      <c r="AJ145" s="24" t="n"/>
      <c r="AK145" s="68" t="n"/>
      <c r="AL145" s="68" t="n"/>
    </row>
    <row r="146" ht="21" customHeight="1" s="417">
      <c r="AJ146" s="24" t="n"/>
      <c r="AK146" s="68" t="n"/>
      <c r="AL146" s="68" t="n"/>
    </row>
    <row r="147" ht="21" customHeight="1" s="417">
      <c r="AJ147" s="24" t="n"/>
      <c r="AK147" s="68" t="n"/>
      <c r="AL147" s="68" t="n"/>
    </row>
    <row r="148" ht="21" customHeight="1" s="417">
      <c r="AJ148" s="24" t="n"/>
      <c r="AK148" s="68" t="n"/>
      <c r="AL148" s="68" t="n"/>
    </row>
    <row r="149" ht="21" customHeight="1" s="417">
      <c r="AJ149" s="24" t="n"/>
      <c r="AK149" s="68" t="n"/>
      <c r="AL149" s="68" t="n"/>
    </row>
    <row r="150" ht="21" customHeight="1" s="417">
      <c r="AJ150" s="24" t="n"/>
      <c r="AK150" s="68" t="n"/>
      <c r="AL150" s="68" t="n"/>
    </row>
    <row r="151" ht="21" customHeight="1" s="417">
      <c r="AJ151" s="24" t="n"/>
      <c r="AK151" s="68" t="n"/>
      <c r="AL151" s="68" t="n"/>
    </row>
    <row r="152" ht="21" customHeight="1" s="417">
      <c r="AJ152" s="24" t="n"/>
      <c r="AK152" s="68" t="n"/>
      <c r="AL152" s="68" t="n"/>
    </row>
    <row r="153" ht="21" customHeight="1" s="417">
      <c r="AJ153" s="24" t="n"/>
      <c r="AK153" s="68" t="n"/>
      <c r="AL153" s="68" t="n"/>
    </row>
    <row r="154" ht="21" customHeight="1" s="417">
      <c r="AJ154" s="24" t="n"/>
      <c r="AK154" s="68" t="n"/>
      <c r="AL154" s="68" t="n"/>
    </row>
    <row r="155" ht="21" customHeight="1" s="417">
      <c r="AJ155" s="24" t="n"/>
      <c r="AK155" s="68" t="n"/>
      <c r="AL155" s="68" t="n"/>
    </row>
    <row r="156" ht="21" customHeight="1" s="417">
      <c r="AJ156" s="24" t="n"/>
      <c r="AK156" s="68" t="n"/>
      <c r="AL156" s="68" t="n"/>
    </row>
    <row r="157" ht="21" customHeight="1" s="417">
      <c r="AJ157" s="24" t="n"/>
      <c r="AK157" s="68" t="n"/>
      <c r="AL157" s="68" t="n"/>
    </row>
    <row r="158" ht="21" customHeight="1" s="417">
      <c r="AJ158" s="24" t="n"/>
      <c r="AK158" s="68" t="n"/>
      <c r="AL158" s="68" t="n"/>
    </row>
    <row r="159" ht="21" customHeight="1" s="417">
      <c r="AJ159" s="24" t="n"/>
      <c r="AK159" s="68" t="n"/>
      <c r="AL159" s="68" t="n"/>
    </row>
    <row r="160" ht="21" customHeight="1" s="417">
      <c r="AJ160" s="24" t="n"/>
      <c r="AK160" s="68" t="n"/>
      <c r="AL160" s="68" t="n"/>
    </row>
    <row r="161" ht="21" customHeight="1" s="417">
      <c r="AJ161" s="24" t="n"/>
      <c r="AK161" s="68" t="n"/>
      <c r="AL161" s="68" t="n"/>
    </row>
    <row r="162" ht="21" customHeight="1" s="417">
      <c r="AJ162" s="24" t="n"/>
      <c r="AK162" s="68" t="n"/>
      <c r="AL162" s="68" t="n"/>
    </row>
    <row r="163" ht="21" customHeight="1" s="417">
      <c r="AJ163" s="24" t="n"/>
      <c r="AK163" s="68" t="n"/>
      <c r="AL163" s="68" t="n"/>
    </row>
    <row r="164" ht="21" customHeight="1" s="417">
      <c r="AJ164" s="24" t="n"/>
      <c r="AK164" s="68" t="n"/>
      <c r="AL164" s="68" t="n"/>
    </row>
    <row r="165" ht="21" customHeight="1" s="417">
      <c r="AJ165" s="24" t="n"/>
      <c r="AK165" s="68" t="n"/>
      <c r="AL165" s="68" t="n"/>
    </row>
    <row r="166" ht="21" customHeight="1" s="417">
      <c r="AJ166" s="24" t="n"/>
      <c r="AK166" s="68" t="n"/>
      <c r="AL166" s="68" t="n"/>
    </row>
    <row r="167" ht="21" customHeight="1" s="417">
      <c r="AJ167" s="24" t="n"/>
      <c r="AK167" s="68" t="n"/>
      <c r="AL167" s="68" t="n"/>
    </row>
    <row r="168" ht="21" customHeight="1" s="417">
      <c r="AJ168" s="24" t="n"/>
      <c r="AK168" s="68" t="n"/>
      <c r="AL168" s="68" t="n"/>
    </row>
    <row r="169" ht="21" customHeight="1" s="417">
      <c r="AJ169" s="24" t="n"/>
      <c r="AK169" s="68" t="n"/>
      <c r="AL169" s="68" t="n"/>
    </row>
    <row r="170" ht="21" customHeight="1" s="417">
      <c r="AJ170" s="24" t="n"/>
      <c r="AK170" s="68" t="n"/>
      <c r="AL170" s="68" t="n"/>
    </row>
    <row r="171" ht="21" customHeight="1" s="417">
      <c r="AJ171" s="24" t="n"/>
      <c r="AK171" s="68" t="n"/>
      <c r="AL171" s="68" t="n"/>
    </row>
    <row r="172" ht="21" customHeight="1" s="417">
      <c r="AJ172" s="24" t="n"/>
      <c r="AK172" s="68" t="n"/>
      <c r="AL172" s="68" t="n"/>
    </row>
    <row r="173" ht="21" customHeight="1" s="417">
      <c r="AJ173" s="24" t="n"/>
      <c r="AK173" s="68" t="n"/>
      <c r="AL173" s="68" t="n"/>
    </row>
    <row r="174" ht="21" customHeight="1" s="417">
      <c r="AJ174" s="24" t="n"/>
      <c r="AK174" s="68" t="n"/>
      <c r="AL174" s="68" t="n"/>
    </row>
    <row r="175" ht="21" customHeight="1" s="417">
      <c r="AJ175" s="24" t="n"/>
      <c r="AK175" s="68" t="n"/>
      <c r="AL175" s="68" t="n"/>
    </row>
    <row r="176" ht="21" customHeight="1" s="417">
      <c r="AJ176" s="24" t="n"/>
      <c r="AK176" s="68" t="n"/>
      <c r="AL176" s="68" t="n"/>
    </row>
    <row r="177" ht="21" customHeight="1" s="417">
      <c r="AJ177" s="24" t="n"/>
      <c r="AK177" s="68" t="n"/>
      <c r="AL177" s="68" t="n"/>
    </row>
    <row r="178" ht="21" customHeight="1" s="417">
      <c r="AJ178" s="24" t="n"/>
      <c r="AK178" s="68" t="n"/>
      <c r="AL178" s="68" t="n"/>
    </row>
    <row r="179" ht="21" customHeight="1" s="417">
      <c r="AJ179" s="24" t="n"/>
      <c r="AK179" s="68" t="n"/>
      <c r="AL179" s="68" t="n"/>
    </row>
    <row r="180" ht="21" customHeight="1" s="417">
      <c r="AJ180" s="24" t="n"/>
      <c r="AK180" s="68" t="n"/>
      <c r="AL180" s="68" t="n"/>
    </row>
    <row r="181" ht="21" customHeight="1" s="417">
      <c r="AJ181" s="24" t="n"/>
      <c r="AK181" s="68" t="n"/>
      <c r="AL181" s="68" t="n"/>
    </row>
    <row r="182" ht="21" customHeight="1" s="417">
      <c r="AJ182" s="24" t="n"/>
      <c r="AK182" s="68" t="n"/>
      <c r="AL182" s="68" t="n"/>
    </row>
    <row r="183" ht="21" customHeight="1" s="417">
      <c r="AJ183" s="24" t="n"/>
      <c r="AK183" s="68" t="n"/>
      <c r="AL183" s="68" t="n"/>
    </row>
    <row r="184" ht="21" customHeight="1" s="417">
      <c r="AJ184" s="24" t="n"/>
      <c r="AK184" s="68" t="n"/>
      <c r="AL184" s="68" t="n"/>
    </row>
    <row r="185" ht="21" customHeight="1" s="417">
      <c r="AJ185" s="24" t="n"/>
      <c r="AK185" s="68" t="n"/>
      <c r="AL185" s="68" t="n"/>
    </row>
    <row r="186" ht="21" customHeight="1" s="417">
      <c r="AJ186" s="24" t="n"/>
      <c r="AK186" s="68" t="n"/>
      <c r="AL186" s="68" t="n"/>
    </row>
    <row r="187" ht="21" customHeight="1" s="417">
      <c r="AJ187" s="24" t="n"/>
      <c r="AK187" s="68" t="n"/>
      <c r="AL187" s="68" t="n"/>
    </row>
    <row r="188" ht="21" customHeight="1" s="417">
      <c r="AJ188" s="24" t="n"/>
      <c r="AK188" s="68" t="n"/>
      <c r="AL188" s="68" t="n"/>
    </row>
    <row r="189" ht="21" customHeight="1" s="417">
      <c r="AJ189" s="24" t="n"/>
      <c r="AK189" s="68" t="n"/>
      <c r="AL189" s="68" t="n"/>
    </row>
    <row r="190" ht="21" customHeight="1" s="417">
      <c r="AJ190" s="24" t="n"/>
      <c r="AK190" s="68" t="n"/>
      <c r="AL190" s="68" t="n"/>
    </row>
    <row r="191" ht="21" customHeight="1" s="417">
      <c r="AJ191" s="24" t="n"/>
      <c r="AK191" s="68" t="n"/>
      <c r="AL191" s="68" t="n"/>
    </row>
    <row r="192" ht="21" customHeight="1" s="417">
      <c r="AJ192" s="24" t="n"/>
      <c r="AK192" s="68" t="n"/>
      <c r="AL192" s="68" t="n"/>
    </row>
    <row r="193" ht="21" customHeight="1" s="417">
      <c r="AJ193" s="24" t="n"/>
      <c r="AK193" s="68" t="n"/>
      <c r="AL193" s="68" t="n"/>
    </row>
    <row r="194" ht="21" customHeight="1" s="417">
      <c r="AJ194" s="24" t="n"/>
      <c r="AK194" s="68" t="n"/>
      <c r="AL194" s="68" t="n"/>
    </row>
    <row r="195" ht="21" customHeight="1" s="417">
      <c r="AJ195" s="24" t="n"/>
      <c r="AK195" s="68" t="n"/>
      <c r="AL195" s="68" t="n"/>
    </row>
    <row r="196" ht="21" customHeight="1" s="417">
      <c r="AJ196" s="24" t="n"/>
      <c r="AK196" s="68" t="n"/>
      <c r="AL196" s="68" t="n"/>
    </row>
    <row r="197" ht="21" customHeight="1" s="417">
      <c r="AJ197" s="24" t="n"/>
      <c r="AK197" s="68" t="n"/>
      <c r="AL197" s="68" t="n"/>
    </row>
    <row r="198" ht="21" customHeight="1" s="417">
      <c r="AJ198" s="24" t="n"/>
      <c r="AK198" s="68" t="n"/>
      <c r="AL198" s="68" t="n"/>
    </row>
    <row r="199" ht="21" customHeight="1" s="417">
      <c r="AJ199" s="24" t="n"/>
      <c r="AK199" s="68" t="n"/>
      <c r="AL199" s="68" t="n"/>
    </row>
    <row r="200" ht="21" customHeight="1" s="417">
      <c r="AJ200" s="24" t="n"/>
      <c r="AK200" s="68" t="n"/>
      <c r="AL200" s="68" t="n"/>
    </row>
    <row r="201" ht="21" customHeight="1" s="417">
      <c r="AJ201" s="24" t="n"/>
      <c r="AK201" s="68" t="n"/>
      <c r="AL201" s="68" t="n"/>
    </row>
    <row r="202" ht="21" customHeight="1" s="417">
      <c r="AJ202" s="24" t="n"/>
      <c r="AK202" s="68" t="n"/>
      <c r="AL202" s="68" t="n"/>
    </row>
    <row r="203" ht="21" customHeight="1" s="417">
      <c r="AJ203" s="24" t="n"/>
      <c r="AK203" s="68" t="n"/>
      <c r="AL203" s="68" t="n"/>
    </row>
    <row r="204" ht="21" customHeight="1" s="417">
      <c r="AJ204" s="24" t="n"/>
      <c r="AK204" s="68" t="n"/>
      <c r="AL204" s="68" t="n"/>
    </row>
    <row r="205" ht="21" customHeight="1" s="417">
      <c r="AJ205" s="24" t="n"/>
      <c r="AK205" s="68" t="n"/>
      <c r="AL205" s="68" t="n"/>
    </row>
    <row r="206" ht="21" customHeight="1" s="417">
      <c r="AJ206" s="24" t="n"/>
      <c r="AK206" s="68" t="n"/>
      <c r="AL206" s="68" t="n"/>
    </row>
    <row r="207" ht="21" customHeight="1" s="417">
      <c r="AJ207" s="24" t="n"/>
      <c r="AK207" s="68" t="n"/>
      <c r="AL207" s="68" t="n"/>
    </row>
    <row r="208" ht="21" customHeight="1" s="417">
      <c r="AJ208" s="24" t="n"/>
      <c r="AK208" s="68" t="n"/>
      <c r="AL208" s="68" t="n"/>
    </row>
    <row r="209" ht="21" customHeight="1" s="417">
      <c r="AJ209" s="24" t="n"/>
      <c r="AK209" s="68" t="n"/>
      <c r="AL209" s="68" t="n"/>
    </row>
    <row r="210" ht="21" customHeight="1" s="417">
      <c r="AJ210" s="24" t="n"/>
      <c r="AK210" s="68" t="n"/>
      <c r="AL210" s="68" t="n"/>
    </row>
    <row r="211" ht="21" customHeight="1" s="417">
      <c r="AJ211" s="24" t="n"/>
      <c r="AK211" s="68" t="n"/>
      <c r="AL211" s="68" t="n"/>
    </row>
    <row r="212" ht="21" customHeight="1" s="417">
      <c r="AJ212" s="24" t="n"/>
      <c r="AK212" s="68" t="n"/>
      <c r="AL212" s="68" t="n"/>
    </row>
    <row r="213" ht="21" customHeight="1" s="417">
      <c r="AJ213" s="24" t="n"/>
      <c r="AK213" s="68" t="n"/>
      <c r="AL213" s="68" t="n"/>
    </row>
    <row r="214" ht="21" customHeight="1" s="417">
      <c r="AJ214" s="24" t="n"/>
      <c r="AK214" s="68" t="n"/>
      <c r="AL214" s="68" t="n"/>
    </row>
    <row r="215" ht="21" customHeight="1" s="417">
      <c r="AJ215" s="24" t="n"/>
      <c r="AK215" s="68" t="n"/>
      <c r="AL215" s="68" t="n"/>
    </row>
    <row r="216" ht="21" customHeight="1" s="417">
      <c r="AJ216" s="24" t="n"/>
      <c r="AK216" s="68" t="n"/>
      <c r="AL216" s="68" t="n"/>
    </row>
    <row r="217" ht="21" customHeight="1" s="417">
      <c r="AJ217" s="24" t="n"/>
      <c r="AK217" s="68" t="n"/>
      <c r="AL217" s="68" t="n"/>
    </row>
    <row r="218" ht="21" customHeight="1" s="417">
      <c r="AJ218" s="24" t="n"/>
      <c r="AK218" s="68" t="n"/>
      <c r="AL218" s="68" t="n"/>
    </row>
    <row r="219" ht="21" customHeight="1" s="417">
      <c r="AJ219" s="24" t="n"/>
      <c r="AK219" s="68" t="n"/>
      <c r="AL219" s="68" t="n"/>
    </row>
    <row r="220" ht="21" customHeight="1" s="417">
      <c r="AJ220" s="24" t="n"/>
      <c r="AK220" s="68" t="n"/>
      <c r="AL220" s="68" t="n"/>
    </row>
    <row r="221" ht="21" customHeight="1" s="417">
      <c r="AJ221" s="24" t="n"/>
      <c r="AK221" s="68" t="n"/>
      <c r="AL221" s="68" t="n"/>
    </row>
    <row r="222" ht="21" customHeight="1" s="417">
      <c r="AJ222" s="24" t="n"/>
      <c r="AK222" s="68" t="n"/>
      <c r="AL222" s="68" t="n"/>
    </row>
    <row r="223" ht="21" customHeight="1" s="417">
      <c r="AJ223" s="24" t="n"/>
      <c r="AK223" s="68" t="n"/>
      <c r="AL223" s="68" t="n"/>
    </row>
    <row r="224" ht="21" customHeight="1" s="417">
      <c r="AJ224" s="24" t="n"/>
      <c r="AK224" s="68" t="n"/>
      <c r="AL224" s="68" t="n"/>
    </row>
    <row r="225" ht="21" customHeight="1" s="417">
      <c r="AJ225" s="24" t="n"/>
      <c r="AK225" s="68" t="n"/>
      <c r="AL225" s="68" t="n"/>
    </row>
    <row r="226" ht="21" customHeight="1" s="417">
      <c r="AJ226" s="24" t="n"/>
      <c r="AK226" s="68" t="n"/>
      <c r="AL226" s="68" t="n"/>
    </row>
    <row r="227" ht="21" customHeight="1" s="417">
      <c r="AJ227" s="24" t="n"/>
      <c r="AK227" s="68" t="n"/>
      <c r="AL227" s="68" t="n"/>
    </row>
    <row r="228" ht="21" customHeight="1" s="417">
      <c r="AJ228" s="24" t="n"/>
      <c r="AK228" s="68" t="n"/>
      <c r="AL228" s="68" t="n"/>
    </row>
    <row r="229" ht="21" customHeight="1" s="417">
      <c r="AJ229" s="24" t="n"/>
      <c r="AK229" s="68" t="n"/>
      <c r="AL229" s="68" t="n"/>
    </row>
    <row r="230" ht="21" customHeight="1" s="417">
      <c r="AJ230" s="24" t="n"/>
      <c r="AK230" s="68" t="n"/>
      <c r="AL230" s="68" t="n"/>
    </row>
    <row r="231" ht="21" customHeight="1" s="417">
      <c r="AJ231" s="24" t="n"/>
      <c r="AK231" s="68" t="n"/>
      <c r="AL231" s="68" t="n"/>
    </row>
    <row r="232" ht="21" customHeight="1" s="417">
      <c r="AJ232" s="24" t="n"/>
      <c r="AK232" s="68" t="n"/>
      <c r="AL232" s="68" t="n"/>
    </row>
    <row r="233" ht="21" customHeight="1" s="417">
      <c r="AJ233" s="24" t="n"/>
      <c r="AK233" s="68" t="n"/>
      <c r="AL233" s="68" t="n"/>
    </row>
    <row r="234" ht="21" customHeight="1" s="417">
      <c r="AJ234" s="24" t="n"/>
      <c r="AK234" s="68" t="n"/>
      <c r="AL234" s="68" t="n"/>
    </row>
    <row r="235" ht="21" customHeight="1" s="417">
      <c r="AJ235" s="24" t="n"/>
      <c r="AK235" s="68" t="n"/>
      <c r="AL235" s="68" t="n"/>
    </row>
    <row r="236" ht="21" customHeight="1" s="417">
      <c r="AJ236" s="24" t="n"/>
      <c r="AK236" s="68" t="n"/>
      <c r="AL236" s="68" t="n"/>
    </row>
    <row r="237" ht="21" customHeight="1" s="417">
      <c r="AJ237" s="24" t="n"/>
      <c r="AK237" s="68" t="n"/>
      <c r="AL237" s="68" t="n"/>
    </row>
    <row r="238" ht="21" customHeight="1" s="417">
      <c r="AJ238" s="24" t="n"/>
      <c r="AK238" s="68" t="n"/>
      <c r="AL238" s="68" t="n"/>
    </row>
    <row r="239" ht="21" customHeight="1" s="417">
      <c r="AJ239" s="24" t="n"/>
      <c r="AK239" s="68" t="n"/>
      <c r="AL239" s="68" t="n"/>
    </row>
    <row r="240" ht="21" customHeight="1" s="417">
      <c r="AJ240" s="24" t="n"/>
      <c r="AK240" s="68" t="n"/>
      <c r="AL240" s="68" t="n"/>
    </row>
    <row r="241" ht="21" customHeight="1" s="417">
      <c r="AJ241" s="24" t="n"/>
      <c r="AK241" s="68" t="n"/>
      <c r="AL241" s="68" t="n"/>
    </row>
    <row r="242" ht="21" customHeight="1" s="417">
      <c r="AJ242" s="24" t="n"/>
      <c r="AK242" s="68" t="n"/>
      <c r="AL242" s="68" t="n"/>
    </row>
    <row r="243" ht="21" customHeight="1" s="417">
      <c r="AJ243" s="24" t="n"/>
      <c r="AK243" s="68" t="n"/>
      <c r="AL243" s="68" t="n"/>
    </row>
    <row r="244" ht="21" customHeight="1" s="417">
      <c r="AJ244" s="24" t="n"/>
      <c r="AK244" s="68" t="n"/>
      <c r="AL244" s="68" t="n"/>
    </row>
    <row r="245" ht="21" customHeight="1" s="417">
      <c r="AJ245" s="24" t="n"/>
      <c r="AK245" s="68" t="n"/>
      <c r="AL245" s="68" t="n"/>
    </row>
    <row r="246" ht="21" customHeight="1" s="417">
      <c r="AJ246" s="24" t="n"/>
      <c r="AK246" s="68" t="n"/>
      <c r="AL246" s="68" t="n"/>
    </row>
    <row r="247" ht="21" customHeight="1" s="417">
      <c r="AJ247" s="24" t="n"/>
      <c r="AK247" s="68" t="n"/>
      <c r="AL247" s="68" t="n"/>
    </row>
    <row r="248" ht="21" customHeight="1" s="417">
      <c r="AJ248" s="24" t="n"/>
      <c r="AK248" s="68" t="n"/>
      <c r="AL248" s="68" t="n"/>
    </row>
    <row r="249" ht="21" customHeight="1" s="417">
      <c r="AJ249" s="24" t="n"/>
      <c r="AK249" s="68" t="n"/>
      <c r="AL249" s="68" t="n"/>
    </row>
    <row r="250" ht="21" customHeight="1" s="417">
      <c r="AJ250" s="24" t="n"/>
      <c r="AK250" s="68" t="n"/>
      <c r="AL250" s="68" t="n"/>
    </row>
    <row r="251" ht="21" customHeight="1" s="417">
      <c r="AJ251" s="24" t="n"/>
      <c r="AK251" s="68" t="n"/>
      <c r="AL251" s="68" t="n"/>
    </row>
    <row r="252" ht="21" customHeight="1" s="417">
      <c r="AJ252" s="24" t="n"/>
      <c r="AK252" s="68" t="n"/>
      <c r="AL252" s="68" t="n"/>
    </row>
    <row r="253" ht="21" customHeight="1" s="417">
      <c r="AJ253" s="24" t="n"/>
      <c r="AK253" s="68" t="n"/>
      <c r="AL253" s="68" t="n"/>
    </row>
    <row r="254" ht="21" customHeight="1" s="417">
      <c r="AJ254" s="24" t="n"/>
      <c r="AK254" s="68" t="n"/>
      <c r="AL254" s="68" t="n"/>
    </row>
    <row r="255" ht="21" customHeight="1" s="417">
      <c r="AJ255" s="24" t="n"/>
      <c r="AK255" s="68" t="n"/>
      <c r="AL255" s="68" t="n"/>
    </row>
    <row r="256" ht="21" customHeight="1" s="417">
      <c r="AJ256" s="24" t="n"/>
      <c r="AK256" s="68" t="n"/>
      <c r="AL256" s="68" t="n"/>
    </row>
    <row r="257" ht="21" customHeight="1" s="417">
      <c r="AJ257" s="24" t="n"/>
      <c r="AK257" s="68" t="n"/>
      <c r="AL257" s="68" t="n"/>
    </row>
    <row r="258" ht="21" customHeight="1" s="417">
      <c r="AJ258" s="24" t="n"/>
      <c r="AK258" s="68" t="n"/>
      <c r="AL258" s="68" t="n"/>
    </row>
    <row r="259" ht="21" customHeight="1" s="417">
      <c r="AJ259" s="24" t="n"/>
      <c r="AK259" s="68" t="n"/>
      <c r="AL259" s="68" t="n"/>
    </row>
    <row r="260" ht="21" customHeight="1" s="417">
      <c r="AJ260" s="24" t="n"/>
      <c r="AK260" s="68" t="n"/>
      <c r="AL260" s="68" t="n"/>
    </row>
    <row r="261" ht="21" customHeight="1" s="417">
      <c r="AJ261" s="24" t="n"/>
      <c r="AK261" s="68" t="n"/>
      <c r="AL261" s="68" t="n"/>
    </row>
    <row r="262" ht="21" customHeight="1" s="417">
      <c r="AJ262" s="24" t="n"/>
      <c r="AK262" s="68" t="n"/>
      <c r="AL262" s="68" t="n"/>
    </row>
    <row r="263" ht="21" customHeight="1" s="417">
      <c r="AJ263" s="24" t="n"/>
      <c r="AK263" s="68" t="n"/>
      <c r="AL263" s="68" t="n"/>
    </row>
    <row r="264" ht="21" customHeight="1" s="417">
      <c r="AJ264" s="24" t="n"/>
      <c r="AK264" s="68" t="n"/>
      <c r="AL264" s="68" t="n"/>
    </row>
    <row r="265" ht="21" customHeight="1" s="417">
      <c r="AJ265" s="24" t="n"/>
      <c r="AK265" s="68" t="n"/>
      <c r="AL265" s="68" t="n"/>
    </row>
    <row r="266" ht="21" customHeight="1" s="417">
      <c r="AJ266" s="24" t="n"/>
      <c r="AK266" s="68" t="n"/>
      <c r="AL266" s="68" t="n"/>
    </row>
    <row r="267" ht="21" customHeight="1" s="417">
      <c r="AJ267" s="24" t="n"/>
      <c r="AK267" s="68" t="n"/>
      <c r="AL267" s="68" t="n"/>
    </row>
    <row r="268" ht="21" customHeight="1" s="417">
      <c r="AJ268" s="24" t="n"/>
      <c r="AK268" s="68" t="n"/>
      <c r="AL268" s="68" t="n"/>
    </row>
    <row r="269" ht="21" customHeight="1" s="417">
      <c r="AJ269" s="24" t="n"/>
      <c r="AK269" s="68" t="n"/>
      <c r="AL269" s="68" t="n"/>
    </row>
    <row r="270" ht="21" customHeight="1" s="417">
      <c r="AJ270" s="24" t="n"/>
      <c r="AK270" s="68" t="n"/>
      <c r="AL270" s="68" t="n"/>
    </row>
    <row r="271" ht="21" customHeight="1" s="417">
      <c r="AJ271" s="24" t="n"/>
      <c r="AK271" s="68" t="n"/>
      <c r="AL271" s="68" t="n"/>
    </row>
    <row r="272" ht="21" customHeight="1" s="417">
      <c r="AJ272" s="24" t="n"/>
      <c r="AK272" s="68" t="n"/>
      <c r="AL272" s="68" t="n"/>
    </row>
    <row r="273" ht="21" customHeight="1" s="417">
      <c r="AJ273" s="24" t="n"/>
      <c r="AK273" s="68" t="n"/>
      <c r="AL273" s="68" t="n"/>
    </row>
    <row r="274" ht="21" customHeight="1" s="417">
      <c r="AJ274" s="24" t="n"/>
      <c r="AK274" s="68" t="n"/>
      <c r="AL274" s="68" t="n"/>
    </row>
    <row r="275" ht="21" customHeight="1" s="417">
      <c r="AJ275" s="24" t="n"/>
      <c r="AK275" s="68" t="n"/>
      <c r="AL275" s="68" t="n"/>
    </row>
    <row r="276" ht="21" customHeight="1" s="417">
      <c r="AJ276" s="24" t="n"/>
      <c r="AK276" s="68" t="n"/>
      <c r="AL276" s="68" t="n"/>
    </row>
    <row r="277" ht="21" customHeight="1" s="417">
      <c r="AJ277" s="24" t="n"/>
      <c r="AK277" s="68" t="n"/>
      <c r="AL277" s="68" t="n"/>
    </row>
    <row r="278" ht="21" customHeight="1" s="417">
      <c r="AJ278" s="24" t="n"/>
      <c r="AK278" s="68" t="n"/>
      <c r="AL278" s="68" t="n"/>
    </row>
    <row r="279" ht="21" customHeight="1" s="417">
      <c r="AJ279" s="24" t="n"/>
      <c r="AK279" s="68" t="n"/>
      <c r="AL279" s="68" t="n"/>
    </row>
    <row r="280" ht="21" customHeight="1" s="417">
      <c r="AJ280" s="24" t="n"/>
      <c r="AK280" s="68" t="n"/>
      <c r="AL280" s="68" t="n"/>
    </row>
    <row r="281" ht="21" customHeight="1" s="417">
      <c r="AJ281" s="24" t="n"/>
      <c r="AK281" s="68" t="n"/>
      <c r="AL281" s="68" t="n"/>
    </row>
    <row r="282" ht="21" customHeight="1" s="417">
      <c r="AJ282" s="24" t="n"/>
      <c r="AK282" s="68" t="n"/>
      <c r="AL282" s="68" t="n"/>
    </row>
    <row r="283" ht="21" customHeight="1" s="417">
      <c r="AJ283" s="24" t="n"/>
      <c r="AK283" s="68" t="n"/>
      <c r="AL283" s="68" t="n"/>
    </row>
    <row r="284" ht="21" customHeight="1" s="417">
      <c r="AJ284" s="24" t="n"/>
      <c r="AK284" s="68" t="n"/>
      <c r="AL284" s="68" t="n"/>
    </row>
    <row r="285" ht="21" customHeight="1" s="417">
      <c r="AJ285" s="24" t="n"/>
      <c r="AK285" s="68" t="n"/>
      <c r="AL285" s="68" t="n"/>
    </row>
    <row r="286" ht="21" customHeight="1" s="417">
      <c r="AJ286" s="24" t="n"/>
      <c r="AK286" s="68" t="n"/>
      <c r="AL286" s="68" t="n"/>
    </row>
    <row r="287" ht="21" customHeight="1" s="417">
      <c r="AJ287" s="24" t="n"/>
      <c r="AK287" s="68" t="n"/>
      <c r="AL287" s="68" t="n"/>
    </row>
    <row r="288" ht="21" customHeight="1" s="417">
      <c r="AJ288" s="24" t="n"/>
      <c r="AK288" s="68" t="n"/>
      <c r="AL288" s="68" t="n"/>
    </row>
    <row r="289" ht="21" customHeight="1" s="417">
      <c r="AJ289" s="24" t="n"/>
      <c r="AK289" s="68" t="n"/>
      <c r="AL289" s="68" t="n"/>
    </row>
    <row r="290" ht="21" customHeight="1" s="417">
      <c r="AJ290" s="24" t="n"/>
      <c r="AK290" s="68" t="n"/>
      <c r="AL290" s="68" t="n"/>
    </row>
    <row r="291" ht="21" customHeight="1" s="417">
      <c r="AJ291" s="24" t="n"/>
      <c r="AK291" s="68" t="n"/>
      <c r="AL291" s="68" t="n"/>
    </row>
    <row r="292" ht="21" customHeight="1" s="417">
      <c r="AJ292" s="24" t="n"/>
      <c r="AK292" s="68" t="n"/>
      <c r="AL292" s="68" t="n"/>
    </row>
    <row r="293" ht="21" customHeight="1" s="417">
      <c r="AJ293" s="24" t="n"/>
      <c r="AK293" s="68" t="n"/>
      <c r="AL293" s="68" t="n"/>
    </row>
    <row r="294" ht="21" customHeight="1" s="417">
      <c r="AJ294" s="24" t="n"/>
      <c r="AK294" s="68" t="n"/>
      <c r="AL294" s="68" t="n"/>
    </row>
    <row r="295" ht="21" customHeight="1" s="417">
      <c r="AJ295" s="24" t="n"/>
      <c r="AK295" s="68" t="n"/>
      <c r="AL295" s="68" t="n"/>
    </row>
    <row r="296" ht="21" customHeight="1" s="417">
      <c r="AJ296" s="24" t="n"/>
      <c r="AK296" s="68" t="n"/>
      <c r="AL296" s="68" t="n"/>
    </row>
    <row r="297" ht="21" customHeight="1" s="417">
      <c r="AJ297" s="24" t="n"/>
      <c r="AK297" s="68" t="n"/>
      <c r="AL297" s="68" t="n"/>
    </row>
    <row r="298" ht="21" customHeight="1" s="417">
      <c r="AJ298" s="24" t="n"/>
      <c r="AK298" s="68" t="n"/>
      <c r="AL298" s="68" t="n"/>
    </row>
    <row r="299" ht="21" customHeight="1" s="417">
      <c r="AJ299" s="24" t="n"/>
      <c r="AK299" s="68" t="n"/>
      <c r="AL299" s="68" t="n"/>
    </row>
    <row r="300" ht="21" customHeight="1" s="417">
      <c r="AJ300" s="24" t="n"/>
      <c r="AK300" s="68" t="n"/>
      <c r="AL300" s="68" t="n"/>
    </row>
    <row r="301" ht="21" customHeight="1" s="417">
      <c r="AJ301" s="24" t="n"/>
      <c r="AK301" s="68" t="n"/>
      <c r="AL301" s="68" t="n"/>
    </row>
    <row r="302" ht="21" customHeight="1" s="417">
      <c r="AJ302" s="24" t="n"/>
      <c r="AK302" s="68" t="n"/>
      <c r="AL302" s="68" t="n"/>
    </row>
    <row r="303" ht="21" customHeight="1" s="417">
      <c r="AJ303" s="24" t="n"/>
      <c r="AK303" s="68" t="n"/>
      <c r="AL303" s="68" t="n"/>
    </row>
    <row r="304" ht="21" customHeight="1" s="417">
      <c r="AJ304" s="24" t="n"/>
      <c r="AK304" s="68" t="n"/>
      <c r="AL304" s="68" t="n"/>
    </row>
    <row r="305" ht="21" customHeight="1" s="417">
      <c r="AJ305" s="24" t="n"/>
      <c r="AK305" s="68" t="n"/>
      <c r="AL305" s="68" t="n"/>
    </row>
    <row r="306" ht="21" customHeight="1" s="417">
      <c r="AJ306" s="24" t="n"/>
      <c r="AK306" s="68" t="n"/>
      <c r="AL306" s="68" t="n"/>
    </row>
    <row r="307" ht="21" customHeight="1" s="417">
      <c r="AJ307" s="24" t="n"/>
      <c r="AK307" s="68" t="n"/>
      <c r="AL307" s="68" t="n"/>
    </row>
    <row r="308" ht="21" customHeight="1" s="417">
      <c r="AJ308" s="24" t="n"/>
      <c r="AK308" s="68" t="n"/>
      <c r="AL308" s="68" t="n"/>
    </row>
    <row r="309" ht="21" customHeight="1" s="417">
      <c r="AJ309" s="24" t="n"/>
      <c r="AK309" s="68" t="n"/>
      <c r="AL309" s="68" t="n"/>
    </row>
    <row r="310" ht="21" customHeight="1" s="417">
      <c r="AJ310" s="24" t="n"/>
      <c r="AK310" s="68" t="n"/>
      <c r="AL310" s="68" t="n"/>
    </row>
    <row r="311" ht="21" customHeight="1" s="417">
      <c r="AJ311" s="24" t="n"/>
      <c r="AK311" s="68" t="n"/>
      <c r="AL311" s="68" t="n"/>
    </row>
    <row r="312" ht="21" customHeight="1" s="417">
      <c r="AJ312" s="24" t="n"/>
      <c r="AK312" s="68" t="n"/>
      <c r="AL312" s="68" t="n"/>
    </row>
    <row r="313" ht="21" customHeight="1" s="417">
      <c r="AJ313" s="24" t="n"/>
      <c r="AK313" s="68" t="n"/>
      <c r="AL313" s="68" t="n"/>
    </row>
    <row r="314" ht="21" customHeight="1" s="417">
      <c r="AJ314" s="24" t="n"/>
      <c r="AK314" s="68" t="n"/>
      <c r="AL314" s="68" t="n"/>
    </row>
    <row r="315" ht="21" customHeight="1" s="417">
      <c r="AJ315" s="24" t="n"/>
      <c r="AK315" s="68" t="n"/>
      <c r="AL315" s="68" t="n"/>
    </row>
    <row r="316" ht="21" customHeight="1" s="417">
      <c r="AJ316" s="24" t="n"/>
      <c r="AK316" s="68" t="n"/>
      <c r="AL316" s="68" t="n"/>
    </row>
    <row r="317" ht="21" customHeight="1" s="417">
      <c r="AJ317" s="24" t="n"/>
      <c r="AK317" s="68" t="n"/>
      <c r="AL317" s="68" t="n"/>
    </row>
    <row r="318" ht="21" customHeight="1" s="417">
      <c r="AJ318" s="24" t="n"/>
      <c r="AK318" s="68" t="n"/>
      <c r="AL318" s="68" t="n"/>
    </row>
    <row r="319" ht="21" customHeight="1" s="417">
      <c r="AJ319" s="24" t="n"/>
      <c r="AK319" s="68" t="n"/>
      <c r="AL319" s="68" t="n"/>
    </row>
    <row r="320" ht="21" customHeight="1" s="417">
      <c r="AJ320" s="24" t="n"/>
      <c r="AK320" s="68" t="n"/>
      <c r="AL320" s="68" t="n"/>
    </row>
    <row r="321" ht="21" customHeight="1" s="417">
      <c r="AJ321" s="24" t="n"/>
      <c r="AK321" s="68" t="n"/>
      <c r="AL321" s="68" t="n"/>
    </row>
    <row r="322" ht="21" customHeight="1" s="417">
      <c r="AJ322" s="24" t="n"/>
      <c r="AK322" s="68" t="n"/>
      <c r="AL322" s="68" t="n"/>
    </row>
    <row r="323" ht="21" customHeight="1" s="417">
      <c r="AJ323" s="24" t="n"/>
      <c r="AK323" s="68" t="n"/>
      <c r="AL323" s="68" t="n"/>
    </row>
    <row r="324" ht="21" customHeight="1" s="417">
      <c r="AJ324" s="24" t="n"/>
      <c r="AK324" s="68" t="n"/>
      <c r="AL324" s="68" t="n"/>
    </row>
    <row r="325" ht="21" customHeight="1" s="417">
      <c r="AJ325" s="24" t="n"/>
      <c r="AK325" s="68" t="n"/>
      <c r="AL325" s="68" t="n"/>
    </row>
    <row r="326" ht="21" customHeight="1" s="417">
      <c r="AJ326" s="24" t="n"/>
      <c r="AK326" s="68" t="n"/>
      <c r="AL326" s="68" t="n"/>
    </row>
    <row r="327" ht="21" customHeight="1" s="417">
      <c r="AJ327" s="24" t="n"/>
      <c r="AK327" s="68" t="n"/>
      <c r="AL327" s="68" t="n"/>
    </row>
    <row r="328" ht="21" customHeight="1" s="417">
      <c r="AJ328" s="24" t="n"/>
      <c r="AK328" s="68" t="n"/>
      <c r="AL328" s="68" t="n"/>
    </row>
    <row r="329" ht="21" customHeight="1" s="417">
      <c r="AJ329" s="24" t="n"/>
      <c r="AK329" s="68" t="n"/>
      <c r="AL329" s="68" t="n"/>
    </row>
    <row r="330" ht="21" customHeight="1" s="417">
      <c r="AJ330" s="24" t="n"/>
      <c r="AK330" s="68" t="n"/>
      <c r="AL330" s="68" t="n"/>
    </row>
    <row r="331" ht="21" customHeight="1" s="417">
      <c r="AJ331" s="24" t="n"/>
      <c r="AK331" s="68" t="n"/>
      <c r="AL331" s="68" t="n"/>
    </row>
    <row r="332" ht="21" customHeight="1" s="417">
      <c r="AJ332" s="24" t="n"/>
      <c r="AK332" s="68" t="n"/>
      <c r="AL332" s="68" t="n"/>
    </row>
    <row r="333" ht="21" customHeight="1" s="417">
      <c r="AJ333" s="24" t="n"/>
      <c r="AK333" s="68" t="n"/>
      <c r="AL333" s="68" t="n"/>
    </row>
    <row r="334" ht="21" customHeight="1" s="417">
      <c r="AJ334" s="24" t="n"/>
      <c r="AK334" s="68" t="n"/>
      <c r="AL334" s="68" t="n"/>
    </row>
    <row r="335" ht="21" customHeight="1" s="417">
      <c r="AJ335" s="24" t="n"/>
      <c r="AK335" s="68" t="n"/>
      <c r="AL335" s="68" t="n"/>
    </row>
    <row r="336" ht="21" customHeight="1" s="417">
      <c r="AJ336" s="24" t="n"/>
      <c r="AK336" s="68" t="n"/>
      <c r="AL336" s="68" t="n"/>
    </row>
    <row r="337" ht="21" customHeight="1" s="417">
      <c r="AJ337" s="24" t="n"/>
      <c r="AK337" s="68" t="n"/>
      <c r="AL337" s="68" t="n"/>
    </row>
    <row r="338" ht="21" customHeight="1" s="417">
      <c r="AJ338" s="24" t="n"/>
      <c r="AK338" s="68" t="n"/>
      <c r="AL338" s="68" t="n"/>
    </row>
    <row r="339" ht="21" customHeight="1" s="417">
      <c r="AJ339" s="24" t="n"/>
      <c r="AK339" s="68" t="n"/>
      <c r="AL339" s="68" t="n"/>
    </row>
    <row r="340" ht="21" customHeight="1" s="417">
      <c r="AJ340" s="24" t="n"/>
      <c r="AK340" s="68" t="n"/>
      <c r="AL340" s="68" t="n"/>
    </row>
    <row r="341" ht="21" customHeight="1" s="417">
      <c r="AJ341" s="24" t="n"/>
      <c r="AK341" s="68" t="n"/>
      <c r="AL341" s="68" t="n"/>
    </row>
    <row r="342" ht="21" customHeight="1" s="417">
      <c r="AJ342" s="24" t="n"/>
      <c r="AK342" s="68" t="n"/>
      <c r="AL342" s="68" t="n"/>
    </row>
    <row r="343" ht="21" customHeight="1" s="417">
      <c r="AJ343" s="24" t="n"/>
      <c r="AK343" s="68" t="n"/>
      <c r="AL343" s="68" t="n"/>
    </row>
    <row r="344" ht="21" customHeight="1" s="417">
      <c r="AJ344" s="24" t="n"/>
      <c r="AK344" s="68" t="n"/>
      <c r="AL344" s="68" t="n"/>
    </row>
    <row r="345" ht="21" customHeight="1" s="417">
      <c r="AJ345" s="24" t="n"/>
      <c r="AK345" s="68" t="n"/>
      <c r="AL345" s="68" t="n"/>
    </row>
    <row r="346" ht="21" customHeight="1" s="417">
      <c r="AJ346" s="24" t="n"/>
      <c r="AK346" s="68" t="n"/>
      <c r="AL346" s="68" t="n"/>
    </row>
    <row r="347" ht="21" customHeight="1" s="417">
      <c r="AJ347" s="24" t="n"/>
      <c r="AK347" s="68" t="n"/>
      <c r="AL347" s="68" t="n"/>
    </row>
    <row r="348" ht="21" customHeight="1" s="417">
      <c r="AJ348" s="24" t="n"/>
      <c r="AK348" s="68" t="n"/>
      <c r="AL348" s="68" t="n"/>
    </row>
    <row r="349" ht="21" customHeight="1" s="417">
      <c r="AJ349" s="24" t="n"/>
      <c r="AK349" s="68" t="n"/>
      <c r="AL349" s="68" t="n"/>
    </row>
    <row r="350" ht="21" customHeight="1" s="417">
      <c r="AJ350" s="24" t="n"/>
      <c r="AK350" s="68" t="n"/>
      <c r="AL350" s="68" t="n"/>
    </row>
    <row r="351" ht="21" customHeight="1" s="417">
      <c r="AJ351" s="24" t="n"/>
      <c r="AK351" s="68" t="n"/>
      <c r="AL351" s="68" t="n"/>
    </row>
    <row r="352" ht="21" customHeight="1" s="417">
      <c r="AJ352" s="24" t="n"/>
      <c r="AK352" s="68" t="n"/>
      <c r="AL352" s="68" t="n"/>
    </row>
    <row r="353" ht="21" customHeight="1" s="417">
      <c r="AJ353" s="24" t="n"/>
      <c r="AK353" s="68" t="n"/>
      <c r="AL353" s="68" t="n"/>
    </row>
    <row r="354" ht="21" customHeight="1" s="417">
      <c r="AJ354" s="24" t="n"/>
      <c r="AK354" s="68" t="n"/>
      <c r="AL354" s="68" t="n"/>
    </row>
    <row r="355" ht="21" customHeight="1" s="417">
      <c r="AJ355" s="24" t="n"/>
      <c r="AK355" s="68" t="n"/>
      <c r="AL355" s="68" t="n"/>
    </row>
    <row r="356" ht="21" customHeight="1" s="417">
      <c r="AJ356" s="24" t="n"/>
      <c r="AK356" s="68" t="n"/>
      <c r="AL356" s="68" t="n"/>
    </row>
    <row r="357" ht="21" customHeight="1" s="417">
      <c r="AJ357" s="24" t="n"/>
      <c r="AK357" s="68" t="n"/>
      <c r="AL357" s="68" t="n"/>
    </row>
    <row r="358" ht="21" customHeight="1" s="417">
      <c r="AJ358" s="24" t="n"/>
      <c r="AK358" s="68" t="n"/>
      <c r="AL358" s="68" t="n"/>
    </row>
    <row r="359" ht="21" customHeight="1" s="417">
      <c r="AJ359" s="24" t="n"/>
      <c r="AK359" s="68" t="n"/>
      <c r="AL359" s="68" t="n"/>
    </row>
    <row r="360" ht="21" customHeight="1" s="417">
      <c r="AJ360" s="24" t="n"/>
      <c r="AK360" s="68" t="n"/>
      <c r="AL360" s="68" t="n"/>
    </row>
    <row r="361" ht="21" customHeight="1" s="417">
      <c r="AJ361" s="24" t="n"/>
      <c r="AK361" s="68" t="n"/>
      <c r="AL361" s="68" t="n"/>
    </row>
    <row r="362" ht="21" customHeight="1" s="417">
      <c r="AJ362" s="24" t="n"/>
      <c r="AK362" s="68" t="n"/>
      <c r="AL362" s="68" t="n"/>
    </row>
    <row r="363" ht="21" customHeight="1" s="417">
      <c r="AJ363" s="24" t="n"/>
      <c r="AK363" s="68" t="n"/>
      <c r="AL363" s="68" t="n"/>
    </row>
    <row r="364" ht="21" customHeight="1" s="417">
      <c r="AJ364" s="24" t="n"/>
      <c r="AK364" s="68" t="n"/>
      <c r="AL364" s="68" t="n"/>
    </row>
    <row r="365" ht="21" customHeight="1" s="417">
      <c r="AJ365" s="24" t="n"/>
      <c r="AK365" s="68" t="n"/>
      <c r="AL365" s="68" t="n"/>
    </row>
    <row r="366" ht="21" customHeight="1" s="417">
      <c r="AJ366" s="24" t="n"/>
      <c r="AK366" s="68" t="n"/>
      <c r="AL366" s="68" t="n"/>
    </row>
    <row r="367" ht="21" customHeight="1" s="417">
      <c r="AJ367" s="24" t="n"/>
      <c r="AK367" s="68" t="n"/>
      <c r="AL367" s="68" t="n"/>
    </row>
    <row r="368" ht="21" customHeight="1" s="417">
      <c r="AJ368" s="24" t="n"/>
      <c r="AK368" s="68" t="n"/>
      <c r="AL368" s="68" t="n"/>
    </row>
    <row r="369" ht="21" customHeight="1" s="417">
      <c r="AJ369" s="24" t="n"/>
      <c r="AK369" s="68" t="n"/>
      <c r="AL369" s="68" t="n"/>
    </row>
    <row r="370" ht="21" customHeight="1" s="417">
      <c r="AJ370" s="24" t="n"/>
      <c r="AK370" s="68" t="n"/>
      <c r="AL370" s="68" t="n"/>
    </row>
    <row r="371" ht="21" customHeight="1" s="417">
      <c r="AJ371" s="24" t="n"/>
      <c r="AK371" s="68" t="n"/>
      <c r="AL371" s="68" t="n"/>
    </row>
    <row r="372" ht="21" customHeight="1" s="417">
      <c r="AJ372" s="24" t="n"/>
      <c r="AK372" s="68" t="n"/>
      <c r="AL372" s="68" t="n"/>
    </row>
    <row r="373" ht="21" customHeight="1" s="417">
      <c r="AJ373" s="24" t="n"/>
      <c r="AK373" s="68" t="n"/>
      <c r="AL373" s="68" t="n"/>
    </row>
    <row r="374" ht="21" customHeight="1" s="417">
      <c r="AJ374" s="24" t="n"/>
      <c r="AK374" s="68" t="n"/>
      <c r="AL374" s="68" t="n"/>
    </row>
    <row r="375" ht="21" customHeight="1" s="417">
      <c r="AJ375" s="24" t="n"/>
      <c r="AK375" s="68" t="n"/>
      <c r="AL375" s="68" t="n"/>
    </row>
    <row r="376" ht="21" customHeight="1" s="417">
      <c r="AJ376" s="24" t="n"/>
      <c r="AK376" s="68" t="n"/>
      <c r="AL376" s="68" t="n"/>
    </row>
    <row r="377" ht="21" customHeight="1" s="417">
      <c r="AJ377" s="24" t="n"/>
      <c r="AK377" s="68" t="n"/>
      <c r="AL377" s="68" t="n"/>
    </row>
    <row r="378" ht="21" customHeight="1" s="417">
      <c r="AJ378" s="24" t="n"/>
      <c r="AK378" s="68" t="n"/>
      <c r="AL378" s="68" t="n"/>
    </row>
    <row r="379" ht="21" customHeight="1" s="417">
      <c r="AJ379" s="24" t="n"/>
      <c r="AK379" s="68" t="n"/>
      <c r="AL379" s="68" t="n"/>
    </row>
    <row r="380" ht="21" customHeight="1" s="417">
      <c r="AJ380" s="24" t="n"/>
      <c r="AK380" s="68" t="n"/>
      <c r="AL380" s="68" t="n"/>
    </row>
    <row r="381" ht="21" customHeight="1" s="417">
      <c r="AJ381" s="24" t="n"/>
      <c r="AK381" s="68" t="n"/>
      <c r="AL381" s="68" t="n"/>
    </row>
    <row r="382" ht="21" customHeight="1" s="417">
      <c r="AJ382" s="24" t="n"/>
      <c r="AK382" s="68" t="n"/>
      <c r="AL382" s="68" t="n"/>
    </row>
    <row r="383" ht="21" customHeight="1" s="417">
      <c r="AJ383" s="24" t="n"/>
      <c r="AK383" s="68" t="n"/>
      <c r="AL383" s="68" t="n"/>
    </row>
    <row r="384" ht="21" customHeight="1" s="417">
      <c r="AJ384" s="24" t="n"/>
      <c r="AK384" s="68" t="n"/>
      <c r="AL384" s="68" t="n"/>
    </row>
    <row r="385" ht="21" customHeight="1" s="417">
      <c r="AJ385" s="24" t="n"/>
      <c r="AK385" s="68" t="n"/>
      <c r="AL385" s="68" t="n"/>
    </row>
    <row r="386" ht="21" customHeight="1" s="417">
      <c r="AJ386" s="24" t="n"/>
      <c r="AK386" s="68" t="n"/>
      <c r="AL386" s="68" t="n"/>
    </row>
    <row r="387" ht="21" customHeight="1" s="417">
      <c r="AJ387" s="24" t="n"/>
      <c r="AK387" s="68" t="n"/>
      <c r="AL387" s="68" t="n"/>
    </row>
    <row r="388" ht="21" customHeight="1" s="417">
      <c r="AJ388" s="24" t="n"/>
      <c r="AK388" s="68" t="n"/>
      <c r="AL388" s="68" t="n"/>
    </row>
    <row r="389" ht="21" customHeight="1" s="417">
      <c r="AJ389" s="24" t="n"/>
      <c r="AK389" s="68" t="n"/>
      <c r="AL389" s="68" t="n"/>
    </row>
    <row r="390" ht="21" customHeight="1" s="417">
      <c r="AJ390" s="24" t="n"/>
      <c r="AK390" s="68" t="n"/>
      <c r="AL390" s="68" t="n"/>
    </row>
    <row r="391" ht="21" customHeight="1" s="417">
      <c r="AJ391" s="24" t="n"/>
      <c r="AK391" s="68" t="n"/>
      <c r="AL391" s="68" t="n"/>
    </row>
    <row r="392" ht="21" customHeight="1" s="417">
      <c r="AJ392" s="24" t="n"/>
      <c r="AK392" s="68" t="n"/>
      <c r="AL392" s="68" t="n"/>
    </row>
    <row r="393" ht="21" customHeight="1" s="417">
      <c r="AJ393" s="24" t="n"/>
      <c r="AK393" s="68" t="n"/>
      <c r="AL393" s="68" t="n"/>
    </row>
    <row r="394" ht="21" customHeight="1" s="417">
      <c r="AJ394" s="24" t="n"/>
      <c r="AK394" s="68" t="n"/>
      <c r="AL394" s="68" t="n"/>
    </row>
    <row r="395" ht="21" customHeight="1" s="417">
      <c r="AJ395" s="24" t="n"/>
      <c r="AK395" s="68" t="n"/>
      <c r="AL395" s="68" t="n"/>
    </row>
    <row r="396" ht="21" customHeight="1" s="417">
      <c r="AJ396" s="24" t="n"/>
      <c r="AK396" s="68" t="n"/>
      <c r="AL396" s="68" t="n"/>
    </row>
    <row r="397" ht="21" customHeight="1" s="417">
      <c r="AJ397" s="24" t="n"/>
      <c r="AK397" s="68" t="n"/>
      <c r="AL397" s="68" t="n"/>
    </row>
    <row r="398" ht="21" customHeight="1" s="417">
      <c r="AJ398" s="24" t="n"/>
      <c r="AK398" s="68" t="n"/>
      <c r="AL398" s="68" t="n"/>
    </row>
    <row r="399" ht="21" customHeight="1" s="417">
      <c r="AJ399" s="24" t="n"/>
      <c r="AK399" s="68" t="n"/>
      <c r="AL399" s="68" t="n"/>
    </row>
    <row r="400" ht="21" customHeight="1" s="417">
      <c r="AJ400" s="24" t="n"/>
      <c r="AK400" s="68" t="n"/>
      <c r="AL400" s="68" t="n"/>
    </row>
    <row r="401" ht="21" customHeight="1" s="417">
      <c r="AJ401" s="24" t="n"/>
      <c r="AK401" s="68" t="n"/>
      <c r="AL401" s="68" t="n"/>
    </row>
    <row r="402" ht="21" customHeight="1" s="417">
      <c r="AJ402" s="24" t="n"/>
      <c r="AK402" s="68" t="n"/>
      <c r="AL402" s="68" t="n"/>
    </row>
    <row r="403" ht="21" customHeight="1" s="417">
      <c r="AJ403" s="24" t="n"/>
      <c r="AK403" s="68" t="n"/>
      <c r="AL403" s="68" t="n"/>
    </row>
    <row r="404" ht="21" customHeight="1" s="417">
      <c r="AJ404" s="24" t="n"/>
      <c r="AK404" s="68" t="n"/>
      <c r="AL404" s="68" t="n"/>
    </row>
    <row r="405" ht="21" customHeight="1" s="417">
      <c r="AJ405" s="24" t="n"/>
      <c r="AK405" s="68" t="n"/>
      <c r="AL405" s="68" t="n"/>
    </row>
    <row r="406" ht="21" customHeight="1" s="417">
      <c r="AJ406" s="24" t="n"/>
      <c r="AK406" s="68" t="n"/>
      <c r="AL406" s="68" t="n"/>
    </row>
    <row r="407" ht="21" customHeight="1" s="417">
      <c r="AJ407" s="24" t="n"/>
      <c r="AK407" s="68" t="n"/>
      <c r="AL407" s="68" t="n"/>
    </row>
    <row r="408" ht="21" customHeight="1" s="417">
      <c r="AJ408" s="24" t="n"/>
      <c r="AK408" s="68" t="n"/>
      <c r="AL408" s="68" t="n"/>
    </row>
    <row r="409" ht="21" customHeight="1" s="417">
      <c r="AJ409" s="24" t="n"/>
      <c r="AK409" s="68" t="n"/>
      <c r="AL409" s="68" t="n"/>
    </row>
    <row r="410" ht="21" customHeight="1" s="417">
      <c r="AJ410" s="24" t="n"/>
      <c r="AK410" s="68" t="n"/>
      <c r="AL410" s="68" t="n"/>
    </row>
    <row r="411" ht="21" customHeight="1" s="417">
      <c r="AJ411" s="24" t="n"/>
      <c r="AK411" s="68" t="n"/>
      <c r="AL411" s="68" t="n"/>
    </row>
    <row r="412" ht="21" customHeight="1" s="417">
      <c r="AJ412" s="24" t="n"/>
      <c r="AK412" s="68" t="n"/>
      <c r="AL412" s="68" t="n"/>
    </row>
    <row r="413" ht="21" customHeight="1" s="417">
      <c r="AJ413" s="24" t="n"/>
      <c r="AK413" s="68" t="n"/>
      <c r="AL413" s="68" t="n"/>
    </row>
    <row r="414" ht="21" customHeight="1" s="417">
      <c r="AJ414" s="24" t="n"/>
      <c r="AK414" s="68" t="n"/>
      <c r="AL414" s="68" t="n"/>
    </row>
    <row r="415" ht="21" customHeight="1" s="417">
      <c r="AJ415" s="24" t="n"/>
      <c r="AK415" s="68" t="n"/>
      <c r="AL415" s="68" t="n"/>
    </row>
    <row r="416" ht="21" customHeight="1" s="417">
      <c r="AJ416" s="24" t="n"/>
      <c r="AK416" s="68" t="n"/>
      <c r="AL416" s="68" t="n"/>
    </row>
    <row r="417" ht="21" customHeight="1" s="417">
      <c r="AJ417" s="24" t="n"/>
      <c r="AK417" s="68" t="n"/>
      <c r="AL417" s="68" t="n"/>
    </row>
    <row r="418" ht="21" customHeight="1" s="417">
      <c r="AJ418" s="24" t="n"/>
      <c r="AK418" s="68" t="n"/>
      <c r="AL418" s="68" t="n"/>
    </row>
    <row r="419" ht="21" customHeight="1" s="417">
      <c r="AJ419" s="24" t="n"/>
      <c r="AK419" s="68" t="n"/>
      <c r="AL419" s="68" t="n"/>
    </row>
    <row r="420" ht="21" customHeight="1" s="417">
      <c r="AJ420" s="24" t="n"/>
      <c r="AK420" s="68" t="n"/>
      <c r="AL420" s="68" t="n"/>
    </row>
    <row r="421" ht="21" customHeight="1" s="417">
      <c r="AJ421" s="24" t="n"/>
      <c r="AK421" s="68" t="n"/>
      <c r="AL421" s="68" t="n"/>
    </row>
    <row r="422" ht="21" customHeight="1" s="417">
      <c r="AJ422" s="24" t="n"/>
      <c r="AK422" s="68" t="n"/>
      <c r="AL422" s="68" t="n"/>
    </row>
    <row r="423" ht="21" customHeight="1" s="417">
      <c r="AJ423" s="24" t="n"/>
      <c r="AK423" s="68" t="n"/>
      <c r="AL423" s="68" t="n"/>
    </row>
    <row r="424" ht="21" customHeight="1" s="417">
      <c r="AJ424" s="24" t="n"/>
      <c r="AK424" s="68" t="n"/>
      <c r="AL424" s="68" t="n"/>
    </row>
    <row r="425" ht="21" customHeight="1" s="417">
      <c r="AJ425" s="24" t="n"/>
      <c r="AK425" s="68" t="n"/>
      <c r="AL425" s="68" t="n"/>
    </row>
    <row r="426" ht="21" customHeight="1" s="417">
      <c r="AJ426" s="24" t="n"/>
      <c r="AK426" s="68" t="n"/>
      <c r="AL426" s="68" t="n"/>
    </row>
    <row r="427" ht="21" customHeight="1" s="417">
      <c r="AJ427" s="24" t="n"/>
      <c r="AK427" s="68" t="n"/>
      <c r="AL427" s="68" t="n"/>
    </row>
    <row r="428" ht="21" customHeight="1" s="417">
      <c r="AJ428" s="24" t="n"/>
      <c r="AK428" s="68" t="n"/>
      <c r="AL428" s="68" t="n"/>
    </row>
    <row r="429" ht="21" customHeight="1" s="417">
      <c r="AJ429" s="24" t="n"/>
      <c r="AK429" s="68" t="n"/>
      <c r="AL429" s="68" t="n"/>
    </row>
    <row r="430" ht="21" customHeight="1" s="417">
      <c r="AJ430" s="24" t="n"/>
      <c r="AK430" s="68" t="n"/>
      <c r="AL430" s="68" t="n"/>
    </row>
    <row r="431" ht="21" customHeight="1" s="417">
      <c r="AJ431" s="24" t="n"/>
      <c r="AK431" s="68" t="n"/>
      <c r="AL431" s="68" t="n"/>
    </row>
    <row r="432" ht="21" customHeight="1" s="417">
      <c r="AJ432" s="24" t="n"/>
      <c r="AK432" s="68" t="n"/>
      <c r="AL432" s="68" t="n"/>
    </row>
    <row r="433" ht="21" customHeight="1" s="417">
      <c r="AJ433" s="24" t="n"/>
      <c r="AK433" s="68" t="n"/>
      <c r="AL433" s="68" t="n"/>
    </row>
    <row r="434" ht="21" customHeight="1" s="417">
      <c r="AJ434" s="24" t="n"/>
      <c r="AK434" s="68" t="n"/>
      <c r="AL434" s="68" t="n"/>
    </row>
    <row r="435" ht="21" customHeight="1" s="417">
      <c r="AJ435" s="24" t="n"/>
      <c r="AK435" s="68" t="n"/>
      <c r="AL435" s="68" t="n"/>
    </row>
    <row r="436" ht="21" customHeight="1" s="417">
      <c r="AJ436" s="24" t="n"/>
      <c r="AK436" s="68" t="n"/>
      <c r="AL436" s="68" t="n"/>
    </row>
    <row r="437" ht="21" customHeight="1" s="417">
      <c r="AJ437" s="24" t="n"/>
      <c r="AK437" s="68" t="n"/>
      <c r="AL437" s="68" t="n"/>
    </row>
    <row r="438" ht="21" customHeight="1" s="417">
      <c r="AJ438" s="24" t="n"/>
      <c r="AK438" s="68" t="n"/>
      <c r="AL438" s="68" t="n"/>
    </row>
    <row r="439" ht="21" customHeight="1" s="417">
      <c r="AJ439" s="24" t="n"/>
      <c r="AK439" s="68" t="n"/>
      <c r="AL439" s="68" t="n"/>
    </row>
    <row r="440" ht="21" customHeight="1" s="417">
      <c r="AJ440" s="24" t="n"/>
      <c r="AK440" s="68" t="n"/>
      <c r="AL440" s="68" t="n"/>
    </row>
    <row r="441" ht="21" customHeight="1" s="417">
      <c r="AJ441" s="24" t="n"/>
      <c r="AK441" s="68" t="n"/>
      <c r="AL441" s="68" t="n"/>
    </row>
    <row r="442" ht="21" customHeight="1" s="417">
      <c r="AJ442" s="24" t="n"/>
      <c r="AK442" s="68" t="n"/>
      <c r="AL442" s="68" t="n"/>
    </row>
    <row r="443" ht="21" customHeight="1" s="417">
      <c r="AJ443" s="24" t="n"/>
      <c r="AK443" s="68" t="n"/>
      <c r="AL443" s="68" t="n"/>
    </row>
    <row r="444" ht="21" customHeight="1" s="417">
      <c r="AJ444" s="24" t="n"/>
      <c r="AK444" s="68" t="n"/>
      <c r="AL444" s="68" t="n"/>
    </row>
    <row r="445" ht="21" customHeight="1" s="417">
      <c r="AJ445" s="24" t="n"/>
      <c r="AK445" s="68" t="n"/>
      <c r="AL445" s="68" t="n"/>
    </row>
    <row r="446" ht="21" customHeight="1" s="417">
      <c r="AJ446" s="24" t="n"/>
      <c r="AK446" s="68" t="n"/>
      <c r="AL446" s="68" t="n"/>
    </row>
    <row r="447" ht="21" customHeight="1" s="417">
      <c r="AJ447" s="24" t="n"/>
      <c r="AK447" s="68" t="n"/>
      <c r="AL447" s="68" t="n"/>
    </row>
    <row r="448" ht="21" customHeight="1" s="417">
      <c r="AJ448" s="24" t="n"/>
      <c r="AK448" s="68" t="n"/>
      <c r="AL448" s="68" t="n"/>
    </row>
    <row r="449" ht="21" customHeight="1" s="417">
      <c r="AJ449" s="24" t="n"/>
      <c r="AK449" s="68" t="n"/>
      <c r="AL449" s="68" t="n"/>
    </row>
    <row r="450" ht="21" customHeight="1" s="417">
      <c r="AJ450" s="24" t="n"/>
      <c r="AK450" s="68" t="n"/>
      <c r="AL450" s="68" t="n"/>
    </row>
    <row r="451" ht="21" customHeight="1" s="417">
      <c r="AJ451" s="24" t="n"/>
      <c r="AK451" s="68" t="n"/>
      <c r="AL451" s="68" t="n"/>
    </row>
    <row r="452" ht="21" customHeight="1" s="417">
      <c r="AJ452" s="24" t="n"/>
      <c r="AK452" s="68" t="n"/>
      <c r="AL452" s="68" t="n"/>
    </row>
    <row r="453" ht="21" customHeight="1" s="417">
      <c r="AJ453" s="24" t="n"/>
      <c r="AK453" s="68" t="n"/>
      <c r="AL453" s="68" t="n"/>
    </row>
    <row r="454" ht="21" customHeight="1" s="417">
      <c r="AJ454" s="24" t="n"/>
      <c r="AK454" s="68" t="n"/>
      <c r="AL454" s="68" t="n"/>
    </row>
    <row r="455" ht="21" customHeight="1" s="417">
      <c r="AJ455" s="24" t="n"/>
      <c r="AK455" s="68" t="n"/>
      <c r="AL455" s="68" t="n"/>
    </row>
    <row r="456" ht="21" customHeight="1" s="417">
      <c r="AJ456" s="24" t="n"/>
      <c r="AK456" s="68" t="n"/>
      <c r="AL456" s="68" t="n"/>
    </row>
    <row r="457" ht="21" customHeight="1" s="417">
      <c r="AJ457" s="24" t="n"/>
      <c r="AK457" s="68" t="n"/>
      <c r="AL457" s="68" t="n"/>
    </row>
    <row r="458" ht="21" customHeight="1" s="417">
      <c r="AJ458" s="24" t="n"/>
      <c r="AK458" s="68" t="n"/>
      <c r="AL458" s="68" t="n"/>
    </row>
    <row r="459" ht="21" customHeight="1" s="417">
      <c r="AJ459" s="24" t="n"/>
      <c r="AK459" s="68" t="n"/>
      <c r="AL459" s="68" t="n"/>
    </row>
    <row r="460" ht="21" customHeight="1" s="417">
      <c r="AJ460" s="24" t="n"/>
      <c r="AK460" s="68" t="n"/>
      <c r="AL460" s="68" t="n"/>
    </row>
    <row r="461" ht="21" customHeight="1" s="417">
      <c r="AJ461" s="24" t="n"/>
      <c r="AK461" s="68" t="n"/>
      <c r="AL461" s="68" t="n"/>
    </row>
    <row r="462" ht="21" customHeight="1" s="417">
      <c r="AJ462" s="24" t="n"/>
      <c r="AK462" s="68" t="n"/>
      <c r="AL462" s="68" t="n"/>
    </row>
    <row r="463" ht="21" customHeight="1" s="417">
      <c r="AJ463" s="24" t="n"/>
      <c r="AK463" s="68" t="n"/>
      <c r="AL463" s="68" t="n"/>
    </row>
    <row r="464" ht="21" customHeight="1" s="417">
      <c r="AJ464" s="24" t="n"/>
      <c r="AK464" s="68" t="n"/>
      <c r="AL464" s="68" t="n"/>
    </row>
    <row r="465" ht="21" customHeight="1" s="417">
      <c r="AJ465" s="24" t="n"/>
      <c r="AK465" s="68" t="n"/>
      <c r="AL465" s="68" t="n"/>
    </row>
    <row r="466" ht="21" customHeight="1" s="417">
      <c r="AJ466" s="24" t="n"/>
      <c r="AK466" s="68" t="n"/>
      <c r="AL466" s="68" t="n"/>
    </row>
    <row r="467" ht="21" customHeight="1" s="417">
      <c r="AJ467" s="24" t="n"/>
      <c r="AK467" s="68" t="n"/>
      <c r="AL467" s="68" t="n"/>
    </row>
    <row r="468" ht="21" customHeight="1" s="417">
      <c r="AJ468" s="24" t="n"/>
      <c r="AK468" s="68" t="n"/>
      <c r="AL468" s="68" t="n"/>
    </row>
    <row r="469" ht="21" customHeight="1" s="417">
      <c r="AJ469" s="24" t="n"/>
      <c r="AK469" s="68" t="n"/>
      <c r="AL469" s="68" t="n"/>
    </row>
    <row r="470" ht="21" customHeight="1" s="417">
      <c r="AJ470" s="24" t="n"/>
      <c r="AK470" s="68" t="n"/>
      <c r="AL470" s="68" t="n"/>
    </row>
    <row r="471" ht="21" customHeight="1" s="417">
      <c r="AJ471" s="24" t="n"/>
      <c r="AK471" s="68" t="n"/>
      <c r="AL471" s="68" t="n"/>
    </row>
    <row r="472" ht="21" customHeight="1" s="417">
      <c r="AJ472" s="24" t="n"/>
      <c r="AK472" s="68" t="n"/>
      <c r="AL472" s="68" t="n"/>
    </row>
    <row r="473" ht="21" customHeight="1" s="417">
      <c r="AJ473" s="24" t="n"/>
      <c r="AK473" s="68" t="n"/>
      <c r="AL473" s="68" t="n"/>
    </row>
    <row r="474" ht="21" customHeight="1" s="417">
      <c r="AJ474" s="24" t="n"/>
      <c r="AK474" s="68" t="n"/>
      <c r="AL474" s="68" t="n"/>
    </row>
    <row r="475" ht="21" customHeight="1" s="417">
      <c r="AJ475" s="24" t="n"/>
      <c r="AK475" s="68" t="n"/>
      <c r="AL475" s="68" t="n"/>
    </row>
    <row r="476" ht="21" customHeight="1" s="417">
      <c r="AJ476" s="24" t="n"/>
      <c r="AK476" s="68" t="n"/>
      <c r="AL476" s="68" t="n"/>
    </row>
    <row r="477" ht="21" customHeight="1" s="417">
      <c r="AJ477" s="24" t="n"/>
      <c r="AK477" s="68" t="n"/>
      <c r="AL477" s="68" t="n"/>
    </row>
    <row r="478" ht="21" customHeight="1" s="417">
      <c r="AJ478" s="24" t="n"/>
      <c r="AK478" s="68" t="n"/>
      <c r="AL478" s="68" t="n"/>
    </row>
    <row r="479" ht="21" customHeight="1" s="417">
      <c r="AJ479" s="24" t="n"/>
      <c r="AK479" s="68" t="n"/>
      <c r="AL479" s="68" t="n"/>
    </row>
    <row r="480" ht="21" customHeight="1" s="417">
      <c r="AJ480" s="24" t="n"/>
      <c r="AK480" s="68" t="n"/>
      <c r="AL480" s="68" t="n"/>
    </row>
    <row r="481" ht="21" customHeight="1" s="417">
      <c r="AJ481" s="24" t="n"/>
      <c r="AK481" s="68" t="n"/>
      <c r="AL481" s="68" t="n"/>
    </row>
    <row r="482" ht="21" customHeight="1" s="417">
      <c r="AJ482" s="24" t="n"/>
      <c r="AK482" s="68" t="n"/>
      <c r="AL482" s="68" t="n"/>
    </row>
    <row r="483" ht="21" customHeight="1" s="417">
      <c r="AJ483" s="24" t="n"/>
      <c r="AK483" s="68" t="n"/>
      <c r="AL483" s="68" t="n"/>
    </row>
    <row r="484" ht="21" customHeight="1" s="417">
      <c r="AJ484" s="24" t="n"/>
      <c r="AK484" s="68" t="n"/>
      <c r="AL484" s="68" t="n"/>
    </row>
    <row r="485" ht="21" customHeight="1" s="417">
      <c r="AJ485" s="24" t="n"/>
      <c r="AK485" s="68" t="n"/>
      <c r="AL485" s="68" t="n"/>
    </row>
    <row r="486" ht="21" customHeight="1" s="417">
      <c r="AJ486" s="24" t="n"/>
      <c r="AK486" s="68" t="n"/>
      <c r="AL486" s="68" t="n"/>
    </row>
    <row r="487" ht="21" customHeight="1" s="417">
      <c r="AJ487" s="24" t="n"/>
      <c r="AK487" s="68" t="n"/>
      <c r="AL487" s="68" t="n"/>
    </row>
    <row r="488" ht="21" customHeight="1" s="417">
      <c r="AJ488" s="24" t="n"/>
      <c r="AK488" s="68" t="n"/>
      <c r="AL488" s="68" t="n"/>
    </row>
    <row r="489" ht="21" customHeight="1" s="417">
      <c r="AJ489" s="24" t="n"/>
      <c r="AK489" s="68" t="n"/>
      <c r="AL489" s="68" t="n"/>
    </row>
    <row r="490" ht="21" customHeight="1" s="417">
      <c r="AJ490" s="24" t="n"/>
      <c r="AK490" s="68" t="n"/>
      <c r="AL490" s="68" t="n"/>
    </row>
    <row r="491" ht="21" customHeight="1" s="417">
      <c r="AJ491" s="24" t="n"/>
      <c r="AK491" s="68" t="n"/>
      <c r="AL491" s="68" t="n"/>
    </row>
    <row r="492" ht="21" customHeight="1" s="417">
      <c r="AJ492" s="24" t="n"/>
      <c r="AK492" s="68" t="n"/>
      <c r="AL492" s="68" t="n"/>
    </row>
    <row r="493" ht="21" customHeight="1" s="417">
      <c r="AJ493" s="24" t="n"/>
      <c r="AK493" s="68" t="n"/>
      <c r="AL493" s="68" t="n"/>
    </row>
    <row r="494" ht="21" customHeight="1" s="417">
      <c r="AJ494" s="24" t="n"/>
      <c r="AK494" s="68" t="n"/>
      <c r="AL494" s="68" t="n"/>
    </row>
    <row r="495" ht="21" customHeight="1" s="417">
      <c r="AJ495" s="24" t="n"/>
      <c r="AK495" s="68" t="n"/>
      <c r="AL495" s="68" t="n"/>
    </row>
    <row r="496" ht="21" customHeight="1" s="417">
      <c r="AJ496" s="24" t="n"/>
      <c r="AK496" s="68" t="n"/>
      <c r="AL496" s="68" t="n"/>
    </row>
    <row r="497" ht="21" customHeight="1" s="417">
      <c r="AJ497" s="24" t="n"/>
      <c r="AK497" s="68" t="n"/>
      <c r="AL497" s="68" t="n"/>
    </row>
    <row r="498" ht="21" customHeight="1" s="417">
      <c r="AJ498" s="24" t="n"/>
      <c r="AK498" s="68" t="n"/>
      <c r="AL498" s="68" t="n"/>
    </row>
    <row r="499" ht="21" customHeight="1" s="417">
      <c r="AJ499" s="24" t="n"/>
      <c r="AK499" s="68" t="n"/>
      <c r="AL499" s="68" t="n"/>
    </row>
    <row r="500" ht="21" customHeight="1" s="417">
      <c r="AJ500" s="24" t="n"/>
      <c r="AK500" s="68" t="n"/>
      <c r="AL500" s="68" t="n"/>
    </row>
    <row r="501" ht="21" customHeight="1" s="417">
      <c r="AJ501" s="24" t="n"/>
      <c r="AK501" s="68" t="n"/>
      <c r="AL501" s="68" t="n"/>
    </row>
    <row r="502" ht="21" customHeight="1" s="417">
      <c r="AJ502" s="24" t="n"/>
      <c r="AK502" s="68" t="n"/>
      <c r="AL502" s="68" t="n"/>
    </row>
    <row r="503" ht="21" customHeight="1" s="417">
      <c r="AJ503" s="24" t="n"/>
      <c r="AK503" s="68" t="n"/>
      <c r="AL503" s="68" t="n"/>
    </row>
    <row r="504" ht="21" customHeight="1" s="417">
      <c r="AJ504" s="24" t="n"/>
      <c r="AK504" s="68" t="n"/>
      <c r="AL504" s="68" t="n"/>
    </row>
    <row r="505" ht="21" customHeight="1" s="417">
      <c r="AJ505" s="24" t="n"/>
      <c r="AK505" s="68" t="n"/>
      <c r="AL505" s="68" t="n"/>
    </row>
    <row r="506" ht="21" customHeight="1" s="417">
      <c r="AJ506" s="24" t="n"/>
      <c r="AK506" s="68" t="n"/>
      <c r="AL506" s="68" t="n"/>
    </row>
    <row r="507" ht="21" customHeight="1" s="417">
      <c r="AJ507" s="24" t="n"/>
      <c r="AK507" s="68" t="n"/>
      <c r="AL507" s="68" t="n"/>
    </row>
    <row r="508" ht="21" customHeight="1" s="417">
      <c r="AJ508" s="24" t="n"/>
      <c r="AK508" s="68" t="n"/>
      <c r="AL508" s="68" t="n"/>
    </row>
    <row r="509" ht="21" customHeight="1" s="417">
      <c r="AJ509" s="24" t="n"/>
      <c r="AK509" s="68" t="n"/>
      <c r="AL509" s="68" t="n"/>
    </row>
    <row r="510" ht="21" customHeight="1" s="417">
      <c r="AJ510" s="24" t="n"/>
      <c r="AK510" s="68" t="n"/>
      <c r="AL510" s="68" t="n"/>
    </row>
    <row r="511" ht="21" customHeight="1" s="417">
      <c r="AJ511" s="24" t="n"/>
      <c r="AK511" s="68" t="n"/>
      <c r="AL511" s="68" t="n"/>
    </row>
    <row r="512" ht="21" customHeight="1" s="417">
      <c r="AJ512" s="24" t="n"/>
      <c r="AK512" s="68" t="n"/>
      <c r="AL512" s="68" t="n"/>
    </row>
    <row r="513" ht="21" customHeight="1" s="417">
      <c r="AJ513" s="24" t="n"/>
      <c r="AK513" s="68" t="n"/>
      <c r="AL513" s="68" t="n"/>
    </row>
    <row r="514" ht="21" customHeight="1" s="417">
      <c r="AJ514" s="24" t="n"/>
      <c r="AK514" s="68" t="n"/>
      <c r="AL514" s="68" t="n"/>
    </row>
    <row r="515" ht="21" customHeight="1" s="417">
      <c r="AJ515" s="24" t="n"/>
      <c r="AK515" s="68" t="n"/>
      <c r="AL515" s="68" t="n"/>
    </row>
    <row r="516" ht="21" customHeight="1" s="417">
      <c r="AJ516" s="24" t="n"/>
      <c r="AK516" s="68" t="n"/>
      <c r="AL516" s="68" t="n"/>
    </row>
    <row r="517" ht="21" customHeight="1" s="417">
      <c r="AJ517" s="24" t="n"/>
      <c r="AK517" s="68" t="n"/>
      <c r="AL517" s="68" t="n"/>
    </row>
    <row r="518" ht="21" customHeight="1" s="417">
      <c r="AJ518" s="24" t="n"/>
      <c r="AK518" s="68" t="n"/>
      <c r="AL518" s="68" t="n"/>
    </row>
    <row r="519" ht="21" customHeight="1" s="417">
      <c r="AJ519" s="24" t="n"/>
      <c r="AK519" s="68" t="n"/>
      <c r="AL519" s="68" t="n"/>
    </row>
    <row r="520" ht="21" customHeight="1" s="417">
      <c r="AJ520" s="24" t="n"/>
      <c r="AK520" s="68" t="n"/>
      <c r="AL520" s="68" t="n"/>
    </row>
    <row r="521" ht="21" customHeight="1" s="417">
      <c r="AJ521" s="24" t="n"/>
      <c r="AK521" s="68" t="n"/>
      <c r="AL521" s="68" t="n"/>
    </row>
    <row r="522" ht="21" customHeight="1" s="417">
      <c r="AJ522" s="24" t="n"/>
      <c r="AK522" s="68" t="n"/>
      <c r="AL522" s="68" t="n"/>
    </row>
    <row r="523" ht="21" customHeight="1" s="417">
      <c r="AJ523" s="24" t="n"/>
      <c r="AK523" s="68" t="n"/>
      <c r="AL523" s="68" t="n"/>
    </row>
    <row r="524" ht="21" customHeight="1" s="417">
      <c r="AJ524" s="24" t="n"/>
      <c r="AK524" s="68" t="n"/>
      <c r="AL524" s="68" t="n"/>
    </row>
    <row r="525" ht="21" customHeight="1" s="417">
      <c r="AJ525" s="24" t="n"/>
      <c r="AK525" s="68" t="n"/>
      <c r="AL525" s="68" t="n"/>
    </row>
    <row r="526" ht="21" customHeight="1" s="417">
      <c r="AJ526" s="24" t="n"/>
      <c r="AK526" s="68" t="n"/>
      <c r="AL526" s="68" t="n"/>
    </row>
    <row r="527" ht="21" customHeight="1" s="417">
      <c r="AJ527" s="24" t="n"/>
      <c r="AK527" s="68" t="n"/>
      <c r="AL527" s="68" t="n"/>
    </row>
    <row r="528" ht="21" customHeight="1" s="417">
      <c r="AJ528" s="24" t="n"/>
      <c r="AK528" s="68" t="n"/>
      <c r="AL528" s="68" t="n"/>
    </row>
    <row r="529" ht="21" customHeight="1" s="417">
      <c r="AJ529" s="24" t="n"/>
      <c r="AK529" s="68" t="n"/>
      <c r="AL529" s="68" t="n"/>
    </row>
    <row r="530" ht="21" customHeight="1" s="417">
      <c r="AJ530" s="24" t="n"/>
      <c r="AK530" s="68" t="n"/>
      <c r="AL530" s="68" t="n"/>
    </row>
    <row r="531" ht="21" customHeight="1" s="417">
      <c r="AJ531" s="24" t="n"/>
      <c r="AK531" s="68" t="n"/>
      <c r="AL531" s="68" t="n"/>
    </row>
    <row r="532" ht="21" customHeight="1" s="417">
      <c r="AJ532" s="24" t="n"/>
      <c r="AK532" s="68" t="n"/>
      <c r="AL532" s="68" t="n"/>
    </row>
    <row r="533" ht="21" customHeight="1" s="417">
      <c r="AJ533" s="24" t="n"/>
      <c r="AK533" s="68" t="n"/>
      <c r="AL533" s="68" t="n"/>
    </row>
    <row r="534" ht="21" customHeight="1" s="417">
      <c r="AJ534" s="24" t="n"/>
      <c r="AK534" s="68" t="n"/>
      <c r="AL534" s="68" t="n"/>
    </row>
    <row r="535" ht="21" customHeight="1" s="417">
      <c r="AJ535" s="24" t="n"/>
      <c r="AK535" s="68" t="n"/>
      <c r="AL535" s="68" t="n"/>
    </row>
    <row r="536" ht="21" customHeight="1" s="417">
      <c r="AJ536" s="24" t="n"/>
      <c r="AK536" s="68" t="n"/>
      <c r="AL536" s="68" t="n"/>
    </row>
    <row r="537" ht="21" customHeight="1" s="417">
      <c r="AJ537" s="24" t="n"/>
      <c r="AK537" s="68" t="n"/>
      <c r="AL537" s="68" t="n"/>
    </row>
    <row r="538" ht="21" customHeight="1" s="417">
      <c r="AJ538" s="24" t="n"/>
      <c r="AK538" s="68" t="n"/>
      <c r="AL538" s="68" t="n"/>
    </row>
    <row r="539" ht="21" customHeight="1" s="417">
      <c r="AJ539" s="24" t="n"/>
      <c r="AK539" s="68" t="n"/>
      <c r="AL539" s="68" t="n"/>
    </row>
    <row r="540" ht="21" customHeight="1" s="417">
      <c r="AJ540" s="24" t="n"/>
      <c r="AK540" s="68" t="n"/>
      <c r="AL540" s="68" t="n"/>
    </row>
    <row r="541" ht="21" customHeight="1" s="417">
      <c r="AJ541" s="24" t="n"/>
      <c r="AK541" s="68" t="n"/>
      <c r="AL541" s="68" t="n"/>
    </row>
    <row r="542" ht="21" customHeight="1" s="417">
      <c r="AJ542" s="24" t="n"/>
      <c r="AK542" s="68" t="n"/>
      <c r="AL542" s="68" t="n"/>
    </row>
    <row r="543" ht="21" customHeight="1" s="417">
      <c r="AJ543" s="24" t="n"/>
      <c r="AK543" s="68" t="n"/>
      <c r="AL543" s="68" t="n"/>
    </row>
    <row r="544" ht="21" customHeight="1" s="417">
      <c r="AJ544" s="24" t="n"/>
      <c r="AK544" s="68" t="n"/>
      <c r="AL544" s="68" t="n"/>
    </row>
    <row r="545" ht="21" customHeight="1" s="417">
      <c r="AJ545" s="24" t="n"/>
      <c r="AK545" s="68" t="n"/>
      <c r="AL545" s="68" t="n"/>
    </row>
    <row r="546" ht="21" customHeight="1" s="417">
      <c r="AJ546" s="24" t="n"/>
      <c r="AK546" s="68" t="n"/>
      <c r="AL546" s="68" t="n"/>
    </row>
    <row r="547" ht="21" customHeight="1" s="417">
      <c r="AJ547" s="24" t="n"/>
      <c r="AK547" s="68" t="n"/>
      <c r="AL547" s="68" t="n"/>
    </row>
    <row r="548" ht="21" customHeight="1" s="417">
      <c r="AJ548" s="24" t="n"/>
      <c r="AK548" s="68" t="n"/>
      <c r="AL548" s="68" t="n"/>
    </row>
    <row r="549" ht="21" customHeight="1" s="417">
      <c r="AJ549" s="24" t="n"/>
      <c r="AK549" s="68" t="n"/>
      <c r="AL549" s="68" t="n"/>
    </row>
    <row r="550" ht="21" customHeight="1" s="417">
      <c r="AJ550" s="24" t="n"/>
      <c r="AK550" s="68" t="n"/>
      <c r="AL550" s="68" t="n"/>
    </row>
    <row r="551" ht="21" customHeight="1" s="417">
      <c r="AJ551" s="24" t="n"/>
      <c r="AK551" s="68" t="n"/>
      <c r="AL551" s="68" t="n"/>
    </row>
    <row r="552" ht="21" customHeight="1" s="417">
      <c r="AJ552" s="24" t="n"/>
      <c r="AK552" s="68" t="n"/>
      <c r="AL552" s="68" t="n"/>
    </row>
    <row r="553" ht="21" customHeight="1" s="417">
      <c r="AJ553" s="24" t="n"/>
      <c r="AK553" s="68" t="n"/>
      <c r="AL553" s="68" t="n"/>
    </row>
    <row r="554" ht="21" customHeight="1" s="417">
      <c r="AJ554" s="24" t="n"/>
      <c r="AK554" s="68" t="n"/>
      <c r="AL554" s="68" t="n"/>
    </row>
    <row r="555" ht="21" customHeight="1" s="417">
      <c r="AJ555" s="24" t="n"/>
      <c r="AK555" s="68" t="n"/>
      <c r="AL555" s="68" t="n"/>
    </row>
    <row r="556" ht="21" customHeight="1" s="417">
      <c r="AJ556" s="24" t="n"/>
      <c r="AK556" s="68" t="n"/>
      <c r="AL556" s="68" t="n"/>
    </row>
    <row r="557" ht="21" customHeight="1" s="417">
      <c r="AJ557" s="24" t="n"/>
      <c r="AK557" s="68" t="n"/>
      <c r="AL557" s="68" t="n"/>
    </row>
    <row r="558" ht="21" customHeight="1" s="417">
      <c r="AJ558" s="24" t="n"/>
      <c r="AK558" s="68" t="n"/>
      <c r="AL558" s="68" t="n"/>
    </row>
    <row r="559" ht="21" customHeight="1" s="417">
      <c r="AJ559" s="24" t="n"/>
      <c r="AK559" s="68" t="n"/>
      <c r="AL559" s="68" t="n"/>
    </row>
    <row r="560" ht="21" customHeight="1" s="417">
      <c r="AJ560" s="24" t="n"/>
      <c r="AK560" s="68" t="n"/>
      <c r="AL560" s="68" t="n"/>
    </row>
    <row r="561" ht="21" customHeight="1" s="417">
      <c r="AJ561" s="24" t="n"/>
      <c r="AK561" s="68" t="n"/>
      <c r="AL561" s="68" t="n"/>
    </row>
    <row r="562" ht="21" customHeight="1" s="417">
      <c r="AJ562" s="24" t="n"/>
      <c r="AK562" s="68" t="n"/>
      <c r="AL562" s="68" t="n"/>
    </row>
    <row r="563" ht="21" customHeight="1" s="417">
      <c r="AJ563" s="24" t="n"/>
      <c r="AK563" s="68" t="n"/>
      <c r="AL563" s="68" t="n"/>
    </row>
    <row r="564" ht="21" customHeight="1" s="417">
      <c r="AJ564" s="24" t="n"/>
      <c r="AK564" s="68" t="n"/>
      <c r="AL564" s="68" t="n"/>
    </row>
    <row r="565" ht="21" customHeight="1" s="417">
      <c r="AJ565" s="24" t="n"/>
      <c r="AK565" s="68" t="n"/>
      <c r="AL565" s="68" t="n"/>
    </row>
    <row r="566" ht="21" customHeight="1" s="417">
      <c r="AJ566" s="24" t="n"/>
      <c r="AK566" s="68" t="n"/>
      <c r="AL566" s="68" t="n"/>
    </row>
    <row r="567" ht="21" customHeight="1" s="417">
      <c r="AJ567" s="24" t="n"/>
      <c r="AK567" s="68" t="n"/>
      <c r="AL567" s="68" t="n"/>
    </row>
    <row r="568" ht="21" customHeight="1" s="417">
      <c r="AJ568" s="24" t="n"/>
      <c r="AK568" s="68" t="n"/>
      <c r="AL568" s="68" t="n"/>
    </row>
    <row r="569" ht="21" customHeight="1" s="417">
      <c r="AJ569" s="24" t="n"/>
      <c r="AK569" s="68" t="n"/>
      <c r="AL569" s="68" t="n"/>
    </row>
    <row r="570" ht="21" customHeight="1" s="417">
      <c r="AJ570" s="24" t="n"/>
      <c r="AK570" s="68" t="n"/>
      <c r="AL570" s="68" t="n"/>
    </row>
    <row r="571" ht="21" customHeight="1" s="417">
      <c r="AJ571" s="24" t="n"/>
      <c r="AK571" s="68" t="n"/>
      <c r="AL571" s="68" t="n"/>
    </row>
    <row r="572" ht="21" customHeight="1" s="417">
      <c r="AJ572" s="24" t="n"/>
      <c r="AK572" s="68" t="n"/>
      <c r="AL572" s="68" t="n"/>
    </row>
    <row r="573" ht="21" customHeight="1" s="417">
      <c r="AJ573" s="24" t="n"/>
      <c r="AK573" s="68" t="n"/>
      <c r="AL573" s="68" t="n"/>
    </row>
    <row r="574" ht="21" customHeight="1" s="417">
      <c r="AJ574" s="24" t="n"/>
      <c r="AK574" s="68" t="n"/>
      <c r="AL574" s="68" t="n"/>
    </row>
    <row r="575" ht="21" customHeight="1" s="417">
      <c r="AJ575" s="24" t="n"/>
      <c r="AK575" s="68" t="n"/>
      <c r="AL575" s="68" t="n"/>
    </row>
    <row r="576" ht="21" customHeight="1" s="417">
      <c r="AJ576" s="24" t="n"/>
      <c r="AK576" s="68" t="n"/>
      <c r="AL576" s="68" t="n"/>
    </row>
    <row r="577" ht="21" customHeight="1" s="417">
      <c r="AJ577" s="24" t="n"/>
      <c r="AK577" s="68" t="n"/>
      <c r="AL577" s="68" t="n"/>
    </row>
    <row r="578" ht="21" customHeight="1" s="417">
      <c r="AJ578" s="24" t="n"/>
      <c r="AK578" s="68" t="n"/>
      <c r="AL578" s="68" t="n"/>
    </row>
    <row r="579" ht="21" customHeight="1" s="417">
      <c r="AJ579" s="24" t="n"/>
      <c r="AK579" s="68" t="n"/>
      <c r="AL579" s="68" t="n"/>
    </row>
    <row r="580" ht="21" customHeight="1" s="417">
      <c r="AJ580" s="24" t="n"/>
      <c r="AK580" s="68" t="n"/>
      <c r="AL580" s="68" t="n"/>
    </row>
    <row r="581" ht="21" customHeight="1" s="417">
      <c r="AJ581" s="24" t="n"/>
      <c r="AK581" s="68" t="n"/>
      <c r="AL581" s="68" t="n"/>
    </row>
    <row r="582" ht="21" customHeight="1" s="417">
      <c r="AJ582" s="24" t="n"/>
      <c r="AK582" s="68" t="n"/>
      <c r="AL582" s="68" t="n"/>
    </row>
    <row r="583" ht="21" customHeight="1" s="417">
      <c r="AJ583" s="24" t="n"/>
      <c r="AK583" s="68" t="n"/>
      <c r="AL583" s="68" t="n"/>
    </row>
    <row r="584" ht="21" customHeight="1" s="417">
      <c r="AJ584" s="24" t="n"/>
      <c r="AK584" s="68" t="n"/>
      <c r="AL584" s="68" t="n"/>
    </row>
    <row r="585" ht="21" customHeight="1" s="417">
      <c r="AJ585" s="24" t="n"/>
      <c r="AK585" s="68" t="n"/>
      <c r="AL585" s="68" t="n"/>
    </row>
    <row r="586" ht="21" customHeight="1" s="417">
      <c r="AJ586" s="24" t="n"/>
      <c r="AK586" s="68" t="n"/>
      <c r="AL586" s="68" t="n"/>
    </row>
    <row r="587" ht="21" customHeight="1" s="417">
      <c r="AJ587" s="24" t="n"/>
      <c r="AK587" s="68" t="n"/>
      <c r="AL587" s="68" t="n"/>
    </row>
    <row r="588" ht="21" customHeight="1" s="417">
      <c r="AJ588" s="24" t="n"/>
      <c r="AK588" s="68" t="n"/>
      <c r="AL588" s="68" t="n"/>
    </row>
    <row r="589" ht="21" customHeight="1" s="417">
      <c r="AJ589" s="24" t="n"/>
      <c r="AK589" s="68" t="n"/>
      <c r="AL589" s="68" t="n"/>
    </row>
    <row r="590" ht="21" customHeight="1" s="417">
      <c r="AJ590" s="24" t="n"/>
      <c r="AK590" s="68" t="n"/>
      <c r="AL590" s="68" t="n"/>
    </row>
    <row r="591" ht="21" customHeight="1" s="417">
      <c r="AJ591" s="24" t="n"/>
      <c r="AK591" s="68" t="n"/>
      <c r="AL591" s="68" t="n"/>
    </row>
    <row r="592" ht="21" customHeight="1" s="417">
      <c r="AJ592" s="24" t="n"/>
      <c r="AK592" s="68" t="n"/>
      <c r="AL592" s="68" t="n"/>
    </row>
    <row r="593" ht="21" customHeight="1" s="417">
      <c r="AJ593" s="24" t="n"/>
      <c r="AK593" s="68" t="n"/>
      <c r="AL593" s="68" t="n"/>
    </row>
    <row r="594" ht="21" customHeight="1" s="417">
      <c r="AJ594" s="24" t="n"/>
      <c r="AK594" s="68" t="n"/>
      <c r="AL594" s="68" t="n"/>
    </row>
    <row r="595" ht="21" customHeight="1" s="417">
      <c r="AJ595" s="24" t="n"/>
      <c r="AK595" s="68" t="n"/>
      <c r="AL595" s="68" t="n"/>
    </row>
    <row r="596" ht="21" customHeight="1" s="417">
      <c r="AJ596" s="24" t="n"/>
      <c r="AK596" s="68" t="n"/>
      <c r="AL596" s="68" t="n"/>
    </row>
    <row r="597" ht="21" customHeight="1" s="417">
      <c r="AJ597" s="24" t="n"/>
      <c r="AK597" s="68" t="n"/>
      <c r="AL597" s="68" t="n"/>
    </row>
    <row r="598" ht="21" customHeight="1" s="417">
      <c r="AJ598" s="24" t="n"/>
      <c r="AK598" s="68" t="n"/>
      <c r="AL598" s="68" t="n"/>
    </row>
    <row r="599" ht="21" customHeight="1" s="417">
      <c r="AJ599" s="24" t="n"/>
      <c r="AK599" s="68" t="n"/>
      <c r="AL599" s="68" t="n"/>
    </row>
    <row r="600" ht="21" customHeight="1" s="417">
      <c r="AJ600" s="24" t="n"/>
      <c r="AK600" s="68" t="n"/>
      <c r="AL600" s="68" t="n"/>
    </row>
    <row r="601" ht="21" customHeight="1" s="417">
      <c r="AJ601" s="24" t="n"/>
      <c r="AK601" s="68" t="n"/>
      <c r="AL601" s="68" t="n"/>
    </row>
    <row r="602" ht="21" customHeight="1" s="417">
      <c r="AJ602" s="24" t="n"/>
      <c r="AK602" s="68" t="n"/>
      <c r="AL602" s="68" t="n"/>
    </row>
    <row r="603" ht="21" customHeight="1" s="417">
      <c r="AJ603" s="24" t="n"/>
      <c r="AK603" s="68" t="n"/>
      <c r="AL603" s="68" t="n"/>
    </row>
    <row r="604" ht="21" customHeight="1" s="417">
      <c r="AJ604" s="24" t="n"/>
      <c r="AK604" s="68" t="n"/>
      <c r="AL604" s="68" t="n"/>
    </row>
    <row r="605" ht="21" customHeight="1" s="417">
      <c r="AJ605" s="24" t="n"/>
      <c r="AK605" s="68" t="n"/>
      <c r="AL605" s="68" t="n"/>
    </row>
    <row r="606" ht="21" customHeight="1" s="417">
      <c r="AJ606" s="24" t="n"/>
      <c r="AK606" s="68" t="n"/>
      <c r="AL606" s="68" t="n"/>
    </row>
    <row r="607" ht="21" customHeight="1" s="417">
      <c r="AJ607" s="24" t="n"/>
      <c r="AK607" s="68" t="n"/>
      <c r="AL607" s="68" t="n"/>
    </row>
    <row r="608" ht="21" customHeight="1" s="417">
      <c r="AJ608" s="24" t="n"/>
      <c r="AK608" s="68" t="n"/>
      <c r="AL608" s="68" t="n"/>
    </row>
    <row r="609" ht="21" customHeight="1" s="417">
      <c r="AJ609" s="24" t="n"/>
      <c r="AK609" s="68" t="n"/>
      <c r="AL609" s="68" t="n"/>
    </row>
    <row r="610" ht="21" customHeight="1" s="417">
      <c r="AJ610" s="24" t="n"/>
      <c r="AK610" s="68" t="n"/>
      <c r="AL610" s="68" t="n"/>
    </row>
    <row r="611" ht="21" customHeight="1" s="417">
      <c r="AJ611" s="24" t="n"/>
      <c r="AK611" s="68" t="n"/>
      <c r="AL611" s="68" t="n"/>
    </row>
    <row r="612" ht="21" customHeight="1" s="417">
      <c r="AJ612" s="24" t="n"/>
      <c r="AK612" s="68" t="n"/>
      <c r="AL612" s="68" t="n"/>
    </row>
    <row r="613" ht="21" customHeight="1" s="417">
      <c r="AJ613" s="24" t="n"/>
      <c r="AK613" s="68" t="n"/>
      <c r="AL613" s="68" t="n"/>
    </row>
    <row r="614" ht="21" customHeight="1" s="417">
      <c r="AJ614" s="24" t="n"/>
      <c r="AK614" s="68" t="n"/>
      <c r="AL614" s="68" t="n"/>
    </row>
    <row r="615" ht="21" customHeight="1" s="417">
      <c r="AJ615" s="24" t="n"/>
      <c r="AK615" s="68" t="n"/>
      <c r="AL615" s="68" t="n"/>
    </row>
    <row r="616" ht="21" customHeight="1" s="417">
      <c r="AJ616" s="24" t="n"/>
      <c r="AK616" s="68" t="n"/>
      <c r="AL616" s="68" t="n"/>
    </row>
    <row r="617" ht="21" customHeight="1" s="417">
      <c r="AJ617" s="24" t="n"/>
      <c r="AK617" s="68" t="n"/>
      <c r="AL617" s="68" t="n"/>
    </row>
    <row r="618" ht="21" customHeight="1" s="417">
      <c r="AJ618" s="24" t="n"/>
      <c r="AK618" s="68" t="n"/>
      <c r="AL618" s="68" t="n"/>
    </row>
    <row r="619" ht="21" customHeight="1" s="417">
      <c r="AJ619" s="24" t="n"/>
      <c r="AK619" s="68" t="n"/>
      <c r="AL619" s="68" t="n"/>
    </row>
    <row r="620" ht="21" customHeight="1" s="417">
      <c r="AJ620" s="24" t="n"/>
      <c r="AK620" s="68" t="n"/>
      <c r="AL620" s="68" t="n"/>
    </row>
    <row r="621" ht="21" customHeight="1" s="417">
      <c r="AJ621" s="24" t="n"/>
      <c r="AK621" s="68" t="n"/>
      <c r="AL621" s="68" t="n"/>
    </row>
    <row r="622" ht="21" customHeight="1" s="417">
      <c r="AJ622" s="24" t="n"/>
      <c r="AK622" s="68" t="n"/>
      <c r="AL622" s="68" t="n"/>
    </row>
    <row r="623" ht="21" customHeight="1" s="417">
      <c r="AJ623" s="24" t="n"/>
      <c r="AK623" s="68" t="n"/>
      <c r="AL623" s="68" t="n"/>
    </row>
    <row r="624" ht="21" customHeight="1" s="417">
      <c r="AJ624" s="24" t="n"/>
      <c r="AK624" s="68" t="n"/>
      <c r="AL624" s="68" t="n"/>
    </row>
    <row r="625" ht="21" customHeight="1" s="417">
      <c r="AJ625" s="24" t="n"/>
      <c r="AK625" s="68" t="n"/>
      <c r="AL625" s="68" t="n"/>
    </row>
    <row r="626" ht="21" customHeight="1" s="417">
      <c r="AJ626" s="24" t="n"/>
      <c r="AK626" s="68" t="n"/>
      <c r="AL626" s="68" t="n"/>
    </row>
    <row r="627" ht="21" customHeight="1" s="417">
      <c r="AJ627" s="24" t="n"/>
      <c r="AK627" s="68" t="n"/>
      <c r="AL627" s="68" t="n"/>
    </row>
    <row r="628" ht="21" customHeight="1" s="417">
      <c r="AJ628" s="24" t="n"/>
      <c r="AK628" s="68" t="n"/>
      <c r="AL628" s="68" t="n"/>
    </row>
    <row r="629" ht="21" customHeight="1" s="417">
      <c r="AJ629" s="24" t="n"/>
      <c r="AK629" s="68" t="n"/>
      <c r="AL629" s="68" t="n"/>
    </row>
    <row r="630" ht="21" customHeight="1" s="417">
      <c r="AJ630" s="24" t="n"/>
      <c r="AK630" s="68" t="n"/>
      <c r="AL630" s="68" t="n"/>
    </row>
    <row r="631" ht="21" customHeight="1" s="417">
      <c r="AJ631" s="24" t="n"/>
      <c r="AK631" s="68" t="n"/>
      <c r="AL631" s="68" t="n"/>
    </row>
    <row r="632" ht="21" customHeight="1" s="417">
      <c r="AJ632" s="24" t="n"/>
      <c r="AK632" s="68" t="n"/>
      <c r="AL632" s="68" t="n"/>
    </row>
    <row r="633" ht="21" customHeight="1" s="417">
      <c r="AJ633" s="24" t="n"/>
      <c r="AK633" s="68" t="n"/>
      <c r="AL633" s="68" t="n"/>
    </row>
    <row r="634" ht="21" customHeight="1" s="417">
      <c r="AJ634" s="24" t="n"/>
      <c r="AK634" s="68" t="n"/>
      <c r="AL634" s="68" t="n"/>
    </row>
    <row r="635" ht="21" customHeight="1" s="417">
      <c r="AJ635" s="24" t="n"/>
      <c r="AK635" s="68" t="n"/>
      <c r="AL635" s="68" t="n"/>
    </row>
    <row r="636" ht="21" customHeight="1" s="417">
      <c r="AJ636" s="24" t="n"/>
      <c r="AK636" s="68" t="n"/>
      <c r="AL636" s="68" t="n"/>
    </row>
    <row r="637" ht="21" customHeight="1" s="417">
      <c r="AJ637" s="24" t="n"/>
      <c r="AK637" s="68" t="n"/>
      <c r="AL637" s="68" t="n"/>
    </row>
    <row r="638" ht="21" customHeight="1" s="417">
      <c r="AJ638" s="24" t="n"/>
      <c r="AK638" s="68" t="n"/>
      <c r="AL638" s="68" t="n"/>
    </row>
    <row r="639" ht="21" customHeight="1" s="417">
      <c r="AJ639" s="24" t="n"/>
      <c r="AK639" s="68" t="n"/>
      <c r="AL639" s="68" t="n"/>
    </row>
    <row r="640" ht="21" customHeight="1" s="417">
      <c r="AJ640" s="24" t="n"/>
      <c r="AK640" s="68" t="n"/>
      <c r="AL640" s="68" t="n"/>
    </row>
    <row r="641" ht="21" customHeight="1" s="417">
      <c r="AJ641" s="24" t="n"/>
      <c r="AK641" s="68" t="n"/>
      <c r="AL641" s="68" t="n"/>
    </row>
    <row r="642" ht="21" customHeight="1" s="417">
      <c r="AJ642" s="24" t="n"/>
      <c r="AK642" s="68" t="n"/>
      <c r="AL642" s="68" t="n"/>
    </row>
    <row r="643" ht="21" customHeight="1" s="417">
      <c r="AJ643" s="24" t="n"/>
      <c r="AK643" s="68" t="n"/>
      <c r="AL643" s="68" t="n"/>
    </row>
    <row r="644" ht="21" customHeight="1" s="417">
      <c r="AJ644" s="24" t="n"/>
      <c r="AK644" s="68" t="n"/>
      <c r="AL644" s="68" t="n"/>
    </row>
    <row r="645" ht="21" customHeight="1" s="417">
      <c r="AJ645" s="24" t="n"/>
      <c r="AK645" s="68" t="n"/>
      <c r="AL645" s="68" t="n"/>
    </row>
    <row r="646" ht="21" customHeight="1" s="417">
      <c r="AJ646" s="24" t="n"/>
      <c r="AK646" s="68" t="n"/>
      <c r="AL646" s="68" t="n"/>
    </row>
    <row r="647" ht="21" customHeight="1" s="417">
      <c r="AJ647" s="24" t="n"/>
      <c r="AK647" s="68" t="n"/>
      <c r="AL647" s="68" t="n"/>
    </row>
    <row r="648" ht="21" customHeight="1" s="417">
      <c r="AJ648" s="24" t="n"/>
      <c r="AK648" s="68" t="n"/>
      <c r="AL648" s="68" t="n"/>
    </row>
    <row r="649" ht="21" customHeight="1" s="417">
      <c r="AJ649" s="24" t="n"/>
      <c r="AK649" s="68" t="n"/>
      <c r="AL649" s="68" t="n"/>
    </row>
    <row r="650" ht="21" customHeight="1" s="417">
      <c r="AJ650" s="24" t="n"/>
      <c r="AK650" s="68" t="n"/>
      <c r="AL650" s="68" t="n"/>
    </row>
    <row r="651" ht="21" customHeight="1" s="417">
      <c r="AJ651" s="24" t="n"/>
      <c r="AK651" s="68" t="n"/>
      <c r="AL651" s="68" t="n"/>
    </row>
    <row r="652" ht="21" customHeight="1" s="417">
      <c r="AJ652" s="24" t="n"/>
      <c r="AK652" s="68" t="n"/>
      <c r="AL652" s="68" t="n"/>
    </row>
    <row r="653" ht="21" customHeight="1" s="417">
      <c r="AJ653" s="24" t="n"/>
      <c r="AK653" s="68" t="n"/>
      <c r="AL653" s="68" t="n"/>
    </row>
    <row r="654" ht="21" customHeight="1" s="417">
      <c r="AJ654" s="24" t="n"/>
      <c r="AK654" s="68" t="n"/>
      <c r="AL654" s="68" t="n"/>
    </row>
    <row r="655" ht="21" customHeight="1" s="417">
      <c r="AJ655" s="24" t="n"/>
      <c r="AK655" s="68" t="n"/>
      <c r="AL655" s="68" t="n"/>
    </row>
    <row r="656" ht="21" customHeight="1" s="417">
      <c r="AJ656" s="24" t="n"/>
      <c r="AK656" s="68" t="n"/>
      <c r="AL656" s="68" t="n"/>
    </row>
  </sheetData>
  <autoFilter ref="A2:AN2"/>
  <conditionalFormatting sqref="K4:K6">
    <cfRule type="cellIs" priority="70" operator="between" dxfId="1" stopIfTrue="1">
      <formula>$G4</formula>
      <formula>$H4</formula>
    </cfRule>
    <cfRule type="expression" priority="71" dxfId="7" stopIfTrue="1">
      <formula>K4&lt;$H4</formula>
    </cfRule>
    <cfRule type="expression" priority="72" dxfId="7" stopIfTrue="1">
      <formula>K4&gt;$I4</formula>
    </cfRule>
  </conditionalFormatting>
  <conditionalFormatting sqref="K7:K117">
    <cfRule type="cellIs" priority="56" operator="between" dxfId="1" stopIfTrue="1">
      <formula>$G7</formula>
      <formula>$H7</formula>
    </cfRule>
    <cfRule type="expression" priority="57" dxfId="7" stopIfTrue="1">
      <formula>K7&lt;$H7</formula>
    </cfRule>
    <cfRule type="expression" priority="58" dxfId="7" stopIfTrue="1">
      <formula>K7&gt;$I7</formula>
    </cfRule>
  </conditionalFormatting>
  <conditionalFormatting sqref="AM4:AM135">
    <cfRule type="cellIs" priority="37" operator="greaterThan" dxfId="0">
      <formula>$Z4</formula>
    </cfRule>
    <cfRule type="cellIs" priority="38" operator="lessThan" dxfId="1" stopIfTrue="1">
      <formula>$Z4</formula>
    </cfRule>
    <cfRule type="cellIs" priority="39" operator="equal" dxfId="1" stopIfTrue="1">
      <formula>$Z4</formula>
    </cfRule>
  </conditionalFormatting>
  <conditionalFormatting sqref="O4:O135">
    <cfRule type="expression" priority="30" stopIfTrue="1">
      <formula>O4=""</formula>
    </cfRule>
    <cfRule type="expression" priority="31" dxfId="1" stopIfTrue="1">
      <formula>O4=$M4</formula>
    </cfRule>
    <cfRule type="expression" priority="32" dxfId="7" stopIfTrue="1">
      <formula>O4&lt;$M4*0.95</formula>
    </cfRule>
    <cfRule type="expression" priority="33" dxfId="1" stopIfTrue="1">
      <formula>O4&gt;$M4*0.95</formula>
    </cfRule>
  </conditionalFormatting>
  <conditionalFormatting sqref="P4:P135">
    <cfRule type="expression" priority="26" stopIfTrue="1">
      <formula>P4=""</formula>
    </cfRule>
    <cfRule type="expression" priority="27" dxfId="1" stopIfTrue="1">
      <formula>P4=$N4</formula>
    </cfRule>
    <cfRule type="expression" priority="28" dxfId="7" stopIfTrue="1">
      <formula>P4&gt;$N4*1.05</formula>
    </cfRule>
    <cfRule type="expression" priority="29" dxfId="1" stopIfTrue="1">
      <formula>P4&lt;$N4*1.05</formula>
    </cfRule>
  </conditionalFormatting>
  <conditionalFormatting sqref="K3">
    <cfRule type="cellIs" priority="23" operator="between" dxfId="1" stopIfTrue="1">
      <formula>$G3</formula>
      <formula>$H3</formula>
    </cfRule>
    <cfRule type="expression" priority="24" dxfId="7" stopIfTrue="1">
      <formula>K3&lt;$H3</formula>
    </cfRule>
    <cfRule type="expression" priority="25" dxfId="7" stopIfTrue="1">
      <formula>K3&gt;$I3</formula>
    </cfRule>
  </conditionalFormatting>
  <conditionalFormatting sqref="AM3">
    <cfRule type="cellIs" priority="20" operator="greaterThan" dxfId="0">
      <formula>$Z3</formula>
    </cfRule>
    <cfRule type="cellIs" priority="21" operator="lessThan" dxfId="1" stopIfTrue="1">
      <formula>$Z3</formula>
    </cfRule>
    <cfRule type="cellIs" priority="22" operator="equal" dxfId="1" stopIfTrue="1">
      <formula>$Z3</formula>
    </cfRule>
  </conditionalFormatting>
  <conditionalFormatting sqref="O3">
    <cfRule type="expression" priority="16" stopIfTrue="1">
      <formula>O3=""</formula>
    </cfRule>
    <cfRule type="expression" priority="17" dxfId="1" stopIfTrue="1">
      <formula>O3=$M3</formula>
    </cfRule>
    <cfRule type="expression" priority="18" dxfId="7" stopIfTrue="1">
      <formula>O3&lt;$M3*0.95</formula>
    </cfRule>
    <cfRule type="expression" priority="19" dxfId="1" stopIfTrue="1">
      <formula>O3&gt;$M3*0.95</formula>
    </cfRule>
  </conditionalFormatting>
  <conditionalFormatting sqref="P3">
    <cfRule type="expression" priority="12" stopIfTrue="1">
      <formula>P3=""</formula>
    </cfRule>
    <cfRule type="expression" priority="13" dxfId="1" stopIfTrue="1">
      <formula>P3=$N3</formula>
    </cfRule>
    <cfRule type="expression" priority="14" dxfId="7" stopIfTrue="1">
      <formula>P3&gt;$N3*1.05</formula>
    </cfRule>
    <cfRule type="expression" priority="15" dxfId="1" stopIfTrue="1">
      <formula>P3&lt;$N3*1.05</formula>
    </cfRule>
  </conditionalFormatting>
  <conditionalFormatting sqref="J4:J6">
    <cfRule type="cellIs" priority="9" operator="between" dxfId="1" stopIfTrue="1">
      <formula>$G4</formula>
      <formula>$H4</formula>
    </cfRule>
    <cfRule type="expression" priority="10" dxfId="7" stopIfTrue="1">
      <formula>J4&lt;$H4</formula>
    </cfRule>
    <cfRule type="expression" priority="11" dxfId="7" stopIfTrue="1">
      <formula>J4&gt;$I4</formula>
    </cfRule>
  </conditionalFormatting>
  <conditionalFormatting sqref="J7:J117">
    <cfRule type="cellIs" priority="6" operator="between" dxfId="1" stopIfTrue="1">
      <formula>$G7</formula>
      <formula>$H7</formula>
    </cfRule>
    <cfRule type="expression" priority="7" dxfId="7" stopIfTrue="1">
      <formula>J7&lt;$H7</formula>
    </cfRule>
    <cfRule type="expression" priority="8" dxfId="7" stopIfTrue="1">
      <formula>J7&gt;$I7</formula>
    </cfRule>
  </conditionalFormatting>
  <conditionalFormatting sqref="J3">
    <cfRule type="cellIs" priority="3" operator="between" dxfId="1" stopIfTrue="1">
      <formula>$G3*1.22</formula>
      <formula>$H3*1.22</formula>
    </cfRule>
    <cfRule type="expression" priority="4" dxfId="7" stopIfTrue="1">
      <formula>J3&lt;$H3*1.22</formula>
    </cfRule>
    <cfRule type="expression" priority="5" dxfId="7" stopIfTrue="1">
      <formula>J3&gt;$I3*1.22</formula>
    </cfRule>
  </conditionalFormatting>
  <conditionalFormatting sqref="L3:L117">
    <cfRule type="containsBlanks" priority="1" stopIfTrue="1">
      <formula>LEN(TRIM(L3))=0</formula>
    </cfRule>
    <cfRule type="cellIs" priority="2" operator="greaterThan" dxfId="30" stopIfTrue="1">
      <formula>0.22</formula>
    </cfRule>
  </conditionalFormatting>
  <hyperlinks>
    <hyperlink ref="AA1" location="index!A1" display="العودة للفهرس"/>
    <hyperlink ref="AJ1" location="Dashboard!A1" display="العودة لشاشة العرض"/>
  </hyperlink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 codeName="Sheet12">
    <outlinePr summaryBelow="1" summaryRight="1"/>
    <pageSetUpPr/>
  </sheetPr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7" sqref="U7"/>
    </sheetView>
  </sheetViews>
  <sheetFormatPr baseColWidth="8" defaultRowHeight="14.25"/>
  <cols>
    <col hidden="1" width="5" customWidth="1" style="417" min="1" max="1"/>
    <col hidden="1" width="6.875" customWidth="1" style="417" min="2" max="2"/>
    <col width="11.25" customWidth="1" style="417" min="3" max="3"/>
    <col hidden="1" width="11.25" customWidth="1" style="324" min="4" max="15"/>
    <col width="11.25" customWidth="1" style="324" min="16" max="21"/>
  </cols>
  <sheetData>
    <row r="1">
      <c r="C1" s="437" t="inlineStr">
        <is>
          <t>تقرير</t>
        </is>
      </c>
      <c r="P1" s="437" t="inlineStr">
        <is>
          <t>التوالف بالايام</t>
        </is>
      </c>
      <c r="Q1" s="324" t="inlineStr">
        <is>
          <t>لشهر</t>
        </is>
      </c>
      <c r="R1" s="324">
        <f>B3</f>
        <v/>
      </c>
      <c r="S1" s="324" t="inlineStr">
        <is>
          <t>عام</t>
        </is>
      </c>
      <c r="T1" s="324">
        <f>A3</f>
        <v/>
      </c>
      <c r="W1" s="324" t="n"/>
      <c r="X1" s="320" t="inlineStr">
        <is>
          <t>العودة للفهرس</t>
        </is>
      </c>
      <c r="Y1" s="324" t="n"/>
      <c r="Z1" s="324" t="n"/>
      <c r="AA1" s="324" t="n"/>
      <c r="AB1" s="324" t="n"/>
      <c r="AC1" s="324" t="n"/>
      <c r="AD1" s="324" t="n"/>
    </row>
    <row r="2" ht="45" customHeight="1" s="417">
      <c r="A2" s="3" t="inlineStr">
        <is>
          <t>year</t>
        </is>
      </c>
      <c r="B2" s="3" t="inlineStr">
        <is>
          <t>month</t>
        </is>
      </c>
      <c r="C2" s="3" t="inlineStr">
        <is>
          <t>اليوم</t>
        </is>
      </c>
      <c r="D2" s="2" t="inlineStr">
        <is>
          <t>average_dry_weight</t>
        </is>
      </c>
      <c r="E2" s="2" t="inlineStr">
        <is>
          <t>rat_actually</t>
        </is>
      </c>
      <c r="F2" s="2" t="inlineStr">
        <is>
          <t>c_t_actually</t>
        </is>
      </c>
      <c r="G2" s="2" t="inlineStr">
        <is>
          <t>عدد عيوب النقص</t>
        </is>
      </c>
      <c r="H2" s="2" t="inlineStr">
        <is>
          <t>عدد عيوب الفرولة</t>
        </is>
      </c>
      <c r="I2" s="2" t="inlineStr">
        <is>
          <t>عدد عيوب الكسر</t>
        </is>
      </c>
      <c r="J2" s="2" t="inlineStr">
        <is>
          <t>عدد عيوب التقوس</t>
        </is>
      </c>
      <c r="K2" s="2" t="inlineStr">
        <is>
          <t>عدد عيوب الانكماش</t>
        </is>
      </c>
      <c r="L2" s="2" t="inlineStr">
        <is>
          <t>عدد عيوب الابعاد</t>
        </is>
      </c>
      <c r="M2" s="2" t="inlineStr">
        <is>
          <t>عدد عيوب الاوزان</t>
        </is>
      </c>
      <c r="N2" s="2" t="inlineStr">
        <is>
          <t>عدد عيوب الاتساخاات</t>
        </is>
      </c>
      <c r="O2" s="2" t="inlineStr">
        <is>
          <t>عدد عيوب التلوين</t>
        </is>
      </c>
      <c r="P2" s="2" t="inlineStr">
        <is>
          <t>عدد التوالف بالطقم</t>
        </is>
      </c>
      <c r="Q2" s="2" t="inlineStr">
        <is>
          <t>عدد الانتاج</t>
        </is>
      </c>
      <c r="R2" s="2" t="inlineStr">
        <is>
          <t>الوزن المعياري للاسكراب بالكجم</t>
        </is>
      </c>
      <c r="S2" s="2" t="inlineStr">
        <is>
          <t>الوزن المعياري للانتاج</t>
        </is>
      </c>
      <c r="T2" s="2" t="inlineStr">
        <is>
          <t>وزن الاسكراب بالكجم</t>
        </is>
      </c>
      <c r="U2" s="2" t="inlineStr">
        <is>
          <t>وزن الانتاج بالكجم</t>
        </is>
      </c>
      <c r="V2" s="2" t="inlineStr">
        <is>
          <t>عدد ساعات انتاج التوالف</t>
        </is>
      </c>
      <c r="W2" s="14" t="inlineStr">
        <is>
          <t>نسبة التوالف</t>
        </is>
      </c>
    </row>
    <row r="3" ht="15" customHeight="1" s="417">
      <c r="A3" t="n">
        <v>2022</v>
      </c>
      <c r="B3" t="n">
        <v>5</v>
      </c>
      <c r="C3" s="466" t="n">
        <v>44685</v>
      </c>
      <c r="G3" t="n">
        <v>36</v>
      </c>
      <c r="H3" t="n">
        <v>54</v>
      </c>
      <c r="I3" t="n">
        <v>106</v>
      </c>
      <c r="W3" s="467">
        <f>IFERROR(P3/Q3,"")</f>
        <v/>
      </c>
    </row>
    <row r="4">
      <c r="A4" t="n">
        <v>2022</v>
      </c>
      <c r="B4" t="n">
        <v>5</v>
      </c>
      <c r="C4" s="466" t="n">
        <v>44686</v>
      </c>
      <c r="G4" t="n">
        <v>21</v>
      </c>
      <c r="H4" t="n">
        <v>24</v>
      </c>
      <c r="I4" t="n">
        <v>37</v>
      </c>
      <c r="W4" s="467">
        <f>IFERROR(P4/Q4,"")</f>
        <v/>
      </c>
    </row>
    <row r="5">
      <c r="A5" t="n">
        <v>2022</v>
      </c>
      <c r="B5" t="n">
        <v>5</v>
      </c>
      <c r="C5" s="466" t="n">
        <v>44687</v>
      </c>
      <c r="G5" t="n">
        <v>40</v>
      </c>
      <c r="H5" t="n">
        <v>43</v>
      </c>
      <c r="I5" t="n">
        <v>56</v>
      </c>
      <c r="W5" s="467">
        <f>IFERROR(P5/Q5,"")</f>
        <v/>
      </c>
    </row>
    <row r="6">
      <c r="A6" t="n">
        <v>2022</v>
      </c>
      <c r="B6" t="n">
        <v>5</v>
      </c>
      <c r="C6" s="466" t="n">
        <v>44688</v>
      </c>
      <c r="G6" t="n">
        <v>31</v>
      </c>
      <c r="H6" t="n">
        <v>49</v>
      </c>
      <c r="I6" t="n">
        <v>72</v>
      </c>
      <c r="W6" s="467">
        <f>IFERROR(P6/Q6,"")</f>
        <v/>
      </c>
    </row>
    <row r="7">
      <c r="A7" t="n">
        <v>2022</v>
      </c>
      <c r="B7" t="n">
        <v>5</v>
      </c>
      <c r="C7" s="466" t="n">
        <v>44689</v>
      </c>
      <c r="G7" t="n">
        <v>67</v>
      </c>
      <c r="H7" t="n">
        <v>96</v>
      </c>
      <c r="I7" t="n">
        <v>80</v>
      </c>
      <c r="W7" s="467">
        <f>IFERROR(P7/Q7,"")</f>
        <v/>
      </c>
    </row>
    <row r="8">
      <c r="C8" s="466" t="n"/>
      <c r="W8" s="467">
        <f>IFERROR(P8/Q8,"")</f>
        <v/>
      </c>
    </row>
    <row r="9">
      <c r="C9" s="466" t="n"/>
      <c r="W9" s="467">
        <f>IFERROR(P9/Q9,"")</f>
        <v/>
      </c>
    </row>
    <row r="10">
      <c r="C10" s="466" t="n"/>
      <c r="W10" s="467">
        <f>IFERROR(P10/Q10,"")</f>
        <v/>
      </c>
    </row>
    <row r="11">
      <c r="C11" s="466" t="n"/>
      <c r="W11" s="467">
        <f>IFERROR(P11/Q11,"")</f>
        <v/>
      </c>
    </row>
    <row r="12">
      <c r="C12" s="466" t="n"/>
      <c r="W12" s="467">
        <f>IFERROR(P12/Q12,"")</f>
        <v/>
      </c>
    </row>
    <row r="13">
      <c r="C13" s="466" t="n"/>
      <c r="W13" s="467">
        <f>IFERROR(P13/Q13,"")</f>
        <v/>
      </c>
    </row>
    <row r="14">
      <c r="C14" s="466" t="n"/>
      <c r="W14" s="467">
        <f>IFERROR(P14/Q14,"")</f>
        <v/>
      </c>
    </row>
    <row r="15">
      <c r="C15" s="466" t="n"/>
      <c r="W15" s="467">
        <f>IFERROR(P15/Q15,"")</f>
        <v/>
      </c>
    </row>
    <row r="16">
      <c r="C16" s="466" t="n"/>
      <c r="W16" s="467">
        <f>IFERROR(P16/Q16,"")</f>
        <v/>
      </c>
    </row>
    <row r="17">
      <c r="C17" s="466" t="n"/>
      <c r="W17" s="467">
        <f>IFERROR(P17/Q17,"")</f>
        <v/>
      </c>
    </row>
    <row r="18">
      <c r="C18" s="466" t="n"/>
      <c r="W18" s="467">
        <f>IFERROR(P18/Q18,"")</f>
        <v/>
      </c>
    </row>
    <row r="19">
      <c r="C19" s="466" t="n"/>
      <c r="W19" s="467">
        <f>IFERROR(P19/Q19,"")</f>
        <v/>
      </c>
    </row>
    <row r="20">
      <c r="C20" s="466" t="n"/>
      <c r="W20" s="467">
        <f>IFERROR(P20/Q20,"")</f>
        <v/>
      </c>
    </row>
    <row r="21">
      <c r="C21" s="466" t="n"/>
      <c r="W21" s="467">
        <f>IFERROR(P21/Q21,"")</f>
        <v/>
      </c>
    </row>
    <row r="22">
      <c r="W22" s="467" t="n"/>
    </row>
    <row r="23">
      <c r="W23" s="467" t="n"/>
    </row>
    <row r="24">
      <c r="W24" s="467" t="n"/>
    </row>
    <row r="25">
      <c r="W25" s="467" t="n"/>
    </row>
    <row r="26">
      <c r="W26" s="467" t="n"/>
    </row>
    <row r="27">
      <c r="W27" s="467" t="n"/>
    </row>
    <row r="28">
      <c r="W28" s="467" t="n"/>
    </row>
    <row r="29">
      <c r="W29" s="467" t="n"/>
    </row>
    <row r="30">
      <c r="W30" s="467" t="n"/>
    </row>
    <row r="31">
      <c r="W31" s="467" t="n"/>
    </row>
    <row r="32">
      <c r="W32" s="467" t="n"/>
    </row>
    <row r="33">
      <c r="W33" s="467" t="n"/>
    </row>
    <row r="34">
      <c r="W34" s="467" t="n"/>
    </row>
    <row r="35">
      <c r="W35" s="467" t="n"/>
    </row>
    <row r="36">
      <c r="W36" s="467" t="n"/>
    </row>
    <row r="37">
      <c r="W37" s="467" t="n"/>
    </row>
    <row r="38">
      <c r="W38" s="467" t="n"/>
    </row>
    <row r="39">
      <c r="W39" s="467" t="n"/>
    </row>
    <row r="40">
      <c r="W40" s="467" t="n"/>
    </row>
    <row r="41">
      <c r="W41" s="467" t="n"/>
    </row>
    <row r="42">
      <c r="W42" s="467" t="n"/>
    </row>
    <row r="43">
      <c r="W43" s="467" t="n"/>
    </row>
    <row r="44">
      <c r="W44" s="467" t="n"/>
    </row>
    <row r="45">
      <c r="W45" s="467" t="n"/>
    </row>
    <row r="46">
      <c r="W46" s="467" t="n"/>
    </row>
    <row r="47">
      <c r="W47" s="467" t="n"/>
    </row>
    <row r="48">
      <c r="W48" s="467" t="n"/>
    </row>
    <row r="49">
      <c r="W49" s="467" t="n"/>
    </row>
    <row r="50">
      <c r="W50" s="467" t="n"/>
    </row>
    <row r="51">
      <c r="W51" s="467" t="n"/>
    </row>
    <row r="52">
      <c r="W52" s="467" t="n"/>
    </row>
    <row r="53">
      <c r="W53" s="467" t="n"/>
    </row>
    <row r="54">
      <c r="W54" s="467" t="n"/>
    </row>
    <row r="55">
      <c r="W55" s="467" t="n"/>
    </row>
    <row r="56">
      <c r="W56" s="467" t="n"/>
    </row>
    <row r="57">
      <c r="W57" s="467" t="n"/>
    </row>
    <row r="58">
      <c r="W58" s="467" t="n"/>
    </row>
    <row r="59">
      <c r="W59" s="467" t="n"/>
    </row>
    <row r="60">
      <c r="W60" s="467" t="n"/>
    </row>
    <row r="61">
      <c r="W61" s="467" t="n"/>
    </row>
    <row r="62">
      <c r="W62" s="467" t="n"/>
    </row>
    <row r="63">
      <c r="W63" s="467" t="n"/>
    </row>
    <row r="64">
      <c r="W64" s="467" t="n"/>
    </row>
    <row r="65">
      <c r="W65" s="467" t="n"/>
    </row>
    <row r="66">
      <c r="W66" s="467" t="n"/>
    </row>
    <row r="67">
      <c r="W67" s="467" t="n"/>
    </row>
    <row r="68">
      <c r="W68" s="467" t="n"/>
    </row>
    <row r="69">
      <c r="W69" s="467" t="n"/>
    </row>
    <row r="70">
      <c r="W70" s="467" t="n"/>
    </row>
    <row r="71">
      <c r="W71" s="467" t="n"/>
    </row>
    <row r="72">
      <c r="W72" s="467" t="n"/>
    </row>
    <row r="73">
      <c r="W73" s="467" t="n"/>
    </row>
    <row r="74">
      <c r="W74" s="467" t="n"/>
    </row>
    <row r="75">
      <c r="W75" s="467" t="n"/>
    </row>
    <row r="76">
      <c r="W76" s="467">
        <f>IFERROR(P76/Q76,"")</f>
        <v/>
      </c>
    </row>
    <row r="77">
      <c r="W77" s="467">
        <f>IFERROR(P77/Q77,"")</f>
        <v/>
      </c>
    </row>
    <row r="78">
      <c r="W78" s="467">
        <f>IFERROR(P78/Q78,"")</f>
        <v/>
      </c>
    </row>
    <row r="79">
      <c r="W79" s="467">
        <f>IFERROR(P79/Q79,"")</f>
        <v/>
      </c>
    </row>
    <row r="80">
      <c r="W80" s="467">
        <f>IFERROR(P80/Q80,"")</f>
        <v/>
      </c>
    </row>
    <row r="81">
      <c r="W81" s="467">
        <f>IFERROR(P81/Q81,"")</f>
        <v/>
      </c>
    </row>
    <row r="82">
      <c r="W82" s="467">
        <f>IFERROR(P82/Q82,"")</f>
        <v/>
      </c>
    </row>
    <row r="83">
      <c r="W83" s="467">
        <f>IFERROR(P83/Q83,"")</f>
        <v/>
      </c>
    </row>
    <row r="84">
      <c r="W84" s="467">
        <f>IFERROR(P84/Q84,"")</f>
        <v/>
      </c>
    </row>
    <row r="85">
      <c r="W85" s="467">
        <f>IFERROR(P85/Q85,"")</f>
        <v/>
      </c>
    </row>
    <row r="86">
      <c r="W86" s="467">
        <f>IFERROR(P86/Q86,"")</f>
        <v/>
      </c>
    </row>
    <row r="87">
      <c r="W87" s="467">
        <f>IFERROR(P87/Q87,"")</f>
        <v/>
      </c>
    </row>
    <row r="88">
      <c r="W88" s="467">
        <f>IFERROR(P88/Q88,"")</f>
        <v/>
      </c>
    </row>
    <row r="89">
      <c r="W89" s="467">
        <f>IFERROR(P89/Q89,"")</f>
        <v/>
      </c>
    </row>
    <row r="90">
      <c r="W90" s="467">
        <f>IFERROR(P90/Q90,"")</f>
        <v/>
      </c>
    </row>
    <row r="91">
      <c r="W91" s="467">
        <f>IFERROR(P91/Q91,"")</f>
        <v/>
      </c>
    </row>
    <row r="92">
      <c r="W92" s="467">
        <f>IFERROR(P92/Q92,"")</f>
        <v/>
      </c>
    </row>
    <row r="93">
      <c r="W93" s="467">
        <f>IFERROR(P93/Q93,"")</f>
        <v/>
      </c>
    </row>
    <row r="94">
      <c r="W94" s="467">
        <f>IFERROR(P94/Q94,"")</f>
        <v/>
      </c>
    </row>
    <row r="95">
      <c r="W95" s="467">
        <f>IFERROR(P95/Q95,"")</f>
        <v/>
      </c>
    </row>
    <row r="96">
      <c r="W96" s="467">
        <f>IFERROR(P96/Q96,"")</f>
        <v/>
      </c>
    </row>
    <row r="97">
      <c r="W97" s="467">
        <f>IFERROR(P97/Q97,"")</f>
        <v/>
      </c>
    </row>
    <row r="98">
      <c r="W98" s="467">
        <f>IFERROR(P98/Q98,"")</f>
        <v/>
      </c>
    </row>
    <row r="99">
      <c r="W99" s="467">
        <f>IFERROR(P99/Q99,"")</f>
        <v/>
      </c>
    </row>
    <row r="100">
      <c r="W100" s="467">
        <f>IFERROR(P100/Q100,"")</f>
        <v/>
      </c>
    </row>
    <row r="101">
      <c r="W101" s="467">
        <f>IFERROR(P101/Q101,"")</f>
        <v/>
      </c>
    </row>
    <row r="102">
      <c r="W102" s="467">
        <f>IFERROR(P102/Q102,"")</f>
        <v/>
      </c>
    </row>
    <row r="103">
      <c r="W103" s="467">
        <f>IFERROR(P103/Q103,"")</f>
        <v/>
      </c>
    </row>
    <row r="104">
      <c r="W104" s="467">
        <f>IFERROR(P104/Q104,"")</f>
        <v/>
      </c>
    </row>
    <row r="105">
      <c r="W105" s="467">
        <f>IFERROR(P105/Q105,"")</f>
        <v/>
      </c>
    </row>
    <row r="106">
      <c r="W106" s="467">
        <f>IFERROR(P106/Q106,"")</f>
        <v/>
      </c>
    </row>
    <row r="107">
      <c r="W107" s="467">
        <f>IFERROR(P107/Q107,"")</f>
        <v/>
      </c>
    </row>
    <row r="108">
      <c r="W108" s="467">
        <f>IFERROR(P108/Q108,"")</f>
        <v/>
      </c>
    </row>
    <row r="109">
      <c r="W109" s="467">
        <f>IFERROR(P109/Q109,"")</f>
        <v/>
      </c>
    </row>
    <row r="110">
      <c r="W110" s="467">
        <f>IFERROR(P110/Q110,"")</f>
        <v/>
      </c>
    </row>
    <row r="111">
      <c r="W111" s="467">
        <f>IFERROR(P111/Q111,"")</f>
        <v/>
      </c>
    </row>
    <row r="112">
      <c r="W112" s="467">
        <f>IFERROR(P112/Q112,"")</f>
        <v/>
      </c>
    </row>
    <row r="113">
      <c r="W113" s="467">
        <f>IFERROR(P113/Q113,"")</f>
        <v/>
      </c>
    </row>
    <row r="114">
      <c r="W114" s="467">
        <f>IFERROR(P114/Q114,"")</f>
        <v/>
      </c>
    </row>
    <row r="115">
      <c r="W115" s="467">
        <f>IFERROR(P115/Q115,"")</f>
        <v/>
      </c>
    </row>
    <row r="116">
      <c r="W116" s="467">
        <f>IFERROR(P116/Q116,"")</f>
        <v/>
      </c>
    </row>
    <row r="117">
      <c r="W117" s="467">
        <f>IFERROR(P117/Q117,"")</f>
        <v/>
      </c>
    </row>
    <row r="118">
      <c r="W118" s="467">
        <f>IFERROR(P118/Q118,"")</f>
        <v/>
      </c>
    </row>
    <row r="119">
      <c r="W119" s="467">
        <f>IFERROR(P119/Q119,"")</f>
        <v/>
      </c>
    </row>
    <row r="120">
      <c r="W120" s="467" t="n"/>
    </row>
    <row r="121">
      <c r="W121" s="467" t="n"/>
    </row>
    <row r="122">
      <c r="W122" s="468" t="n"/>
    </row>
    <row r="123">
      <c r="W123" s="468" t="n"/>
    </row>
    <row r="124">
      <c r="W124" s="468" t="n"/>
    </row>
    <row r="125">
      <c r="W125" s="468" t="n"/>
    </row>
  </sheetData>
  <autoFilter ref="A2:AD2"/>
  <conditionalFormatting sqref="W3:W121">
    <cfRule type="containsBlanks" priority="1" dxfId="26">
      <formula>LEN(TRIM(W3))=0</formula>
    </cfRule>
    <cfRule type="cellIs" priority="2" operator="greaterThan" dxfId="7">
      <formula>1.75%</formula>
    </cfRule>
    <cfRule type="cellIs" priority="3" operator="lessThan" dxfId="1">
      <formula>1.75%</formula>
    </cfRule>
  </conditionalFormatting>
  <hyperlinks>
    <hyperlink ref="X1" location="index!A1" display="العودة للفهرس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2019-04-01T09:27:06Z</dcterms:created>
  <dcterms:modified xsi:type="dcterms:W3CDTF">2022-04-05T10:26:25Z</dcterms:modified>
  <cp:lastModifiedBy>Youssri Ahmed</cp:lastModifiedBy>
</cp:coreProperties>
</file>